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17055" windowHeight="10830" firstSheet="1" activeTab="7"/>
  </bookViews>
  <sheets>
    <sheet name="Plants Database" sheetId="1" r:id="rId1"/>
    <sheet name="website list" sheetId="2" r:id="rId2"/>
    <sheet name="1st Matched" sheetId="3" r:id="rId3"/>
    <sheet name="2nd Matched" sheetId="4" r:id="rId4"/>
    <sheet name="Sheet3" sheetId="5" r:id="rId5"/>
    <sheet name="Pictures needed" sheetId="6" r:id="rId6"/>
    <sheet name="Sheet2" sheetId="7" r:id="rId7"/>
    <sheet name="Final Copy" sheetId="8" r:id="rId8"/>
  </sheets>
  <definedNames>
    <definedName name="Plants">'Plants Database'!$A$1:$AK$2049</definedName>
  </definedNames>
  <calcPr calcId="145621"/>
</workbook>
</file>

<file path=xl/calcChain.xml><?xml version="1.0" encoding="utf-8"?>
<calcChain xmlns="http://schemas.openxmlformats.org/spreadsheetml/2006/main">
  <c r="H2189" i="4" l="1"/>
  <c r="H2190" i="4"/>
  <c r="H2191" i="4"/>
  <c r="H2192" i="4"/>
  <c r="H2193" i="4"/>
  <c r="H2194" i="4"/>
  <c r="H2195" i="4"/>
  <c r="H2196" i="4"/>
  <c r="H2197" i="4"/>
  <c r="H2198" i="4"/>
  <c r="H2199" i="4"/>
  <c r="H2200" i="4"/>
  <c r="H2201" i="4"/>
  <c r="H2202" i="4"/>
  <c r="H2203" i="4"/>
  <c r="H2204" i="4"/>
  <c r="H2205" i="4"/>
  <c r="H2206" i="4"/>
  <c r="H2207" i="4"/>
  <c r="H2208" i="4"/>
  <c r="H2209" i="4"/>
  <c r="H2210" i="4"/>
  <c r="H2211" i="4"/>
  <c r="H2212" i="4"/>
  <c r="H2213" i="4"/>
  <c r="H2214" i="4"/>
  <c r="H2215" i="4"/>
  <c r="H2216" i="4"/>
  <c r="H2217" i="4"/>
  <c r="H2218" i="4"/>
  <c r="H2219" i="4"/>
  <c r="H2220" i="4"/>
  <c r="H2221" i="4"/>
  <c r="H2222" i="4"/>
  <c r="H2223" i="4"/>
  <c r="H2224" i="4"/>
  <c r="H2225" i="4"/>
  <c r="H2226" i="4"/>
  <c r="H2227" i="4"/>
  <c r="H2228" i="4"/>
  <c r="H2229" i="4"/>
  <c r="H2230" i="4"/>
  <c r="H2231" i="4"/>
  <c r="H2232" i="4"/>
  <c r="H2233" i="4"/>
  <c r="H2234" i="4"/>
  <c r="H2235" i="4"/>
  <c r="H2236" i="4"/>
  <c r="H2237" i="4"/>
  <c r="H2238" i="4"/>
  <c r="H2239" i="4"/>
  <c r="H2240" i="4"/>
  <c r="H2241" i="4"/>
  <c r="H2242" i="4"/>
  <c r="H2243" i="4"/>
  <c r="H2244" i="4"/>
  <c r="H2245" i="4"/>
  <c r="H2246" i="4"/>
  <c r="H2247" i="4"/>
  <c r="H2248" i="4"/>
  <c r="H2249" i="4"/>
  <c r="H2250" i="4"/>
  <c r="H2251" i="4"/>
  <c r="H2252" i="4"/>
  <c r="H2253" i="4"/>
  <c r="H2254" i="4"/>
  <c r="H2255" i="4"/>
  <c r="H2256" i="4"/>
  <c r="H2257" i="4"/>
  <c r="H2258" i="4"/>
  <c r="H2259" i="4"/>
  <c r="H2260" i="4"/>
  <c r="H2261" i="4"/>
  <c r="H2262" i="4"/>
  <c r="H2263" i="4"/>
  <c r="H2264" i="4"/>
  <c r="H2265" i="4"/>
  <c r="H2266" i="4"/>
  <c r="H2267" i="4"/>
  <c r="H2268" i="4"/>
  <c r="H2269" i="4"/>
  <c r="H2270" i="4"/>
  <c r="H2271" i="4"/>
  <c r="H2272" i="4"/>
  <c r="H2273" i="4"/>
  <c r="H2274" i="4"/>
  <c r="H2275" i="4"/>
  <c r="H2276" i="4"/>
  <c r="H2277" i="4"/>
  <c r="H2278" i="4"/>
  <c r="H2279" i="4"/>
  <c r="H2280" i="4"/>
  <c r="H2281" i="4"/>
  <c r="H2282" i="4"/>
  <c r="H2283" i="4"/>
  <c r="H2284" i="4"/>
  <c r="H2285" i="4"/>
  <c r="H2286" i="4"/>
  <c r="H2287" i="4"/>
  <c r="H2288" i="4"/>
  <c r="H2289" i="4"/>
  <c r="H2290" i="4"/>
  <c r="H2291" i="4"/>
  <c r="H2292" i="4"/>
  <c r="H2293" i="4"/>
  <c r="H2294" i="4"/>
  <c r="H2295" i="4"/>
  <c r="H2296" i="4"/>
  <c r="H2297" i="4"/>
  <c r="H2298" i="4"/>
  <c r="H2299" i="4"/>
  <c r="H2300" i="4"/>
  <c r="H2301" i="4"/>
  <c r="H2302" i="4"/>
  <c r="H2303" i="4"/>
  <c r="AV3" i="4"/>
  <c r="AV4" i="4"/>
  <c r="AV5" i="4"/>
  <c r="AV6" i="4"/>
  <c r="AV7" i="4"/>
  <c r="AV8" i="4"/>
  <c r="AV9" i="4"/>
  <c r="AV10" i="4"/>
  <c r="AV11" i="4"/>
  <c r="AV12" i="4"/>
  <c r="AV13" i="4"/>
  <c r="AV14" i="4"/>
  <c r="AV15" i="4"/>
  <c r="AV16" i="4"/>
  <c r="AV17" i="4"/>
  <c r="AV18" i="4"/>
  <c r="AV19" i="4"/>
  <c r="AV20" i="4"/>
  <c r="AV21" i="4"/>
  <c r="AV22" i="4"/>
  <c r="AV23" i="4"/>
  <c r="AV24" i="4"/>
  <c r="AV25" i="4"/>
  <c r="AV26" i="4"/>
  <c r="AV27" i="4"/>
  <c r="AV28" i="4"/>
  <c r="AV29" i="4"/>
  <c r="AV30" i="4"/>
  <c r="AV31" i="4"/>
  <c r="AV32" i="4"/>
  <c r="AV33" i="4"/>
  <c r="AV34" i="4"/>
  <c r="AV35" i="4"/>
  <c r="AV36" i="4"/>
  <c r="AV37" i="4"/>
  <c r="AV38" i="4"/>
  <c r="AV39" i="4"/>
  <c r="AV40" i="4"/>
  <c r="AV41" i="4"/>
  <c r="AV42" i="4"/>
  <c r="AV43" i="4"/>
  <c r="AV44" i="4"/>
  <c r="AV45" i="4"/>
  <c r="AV46" i="4"/>
  <c r="AV47" i="4"/>
  <c r="AV48" i="4"/>
  <c r="AV49" i="4"/>
  <c r="AV50" i="4"/>
  <c r="AV51" i="4"/>
  <c r="AV52" i="4"/>
  <c r="AV53" i="4"/>
  <c r="AV54" i="4"/>
  <c r="AV55" i="4"/>
  <c r="AV56" i="4"/>
  <c r="AV57" i="4"/>
  <c r="AV58" i="4"/>
  <c r="AV59" i="4"/>
  <c r="AV60" i="4"/>
  <c r="AV61" i="4"/>
  <c r="AV62" i="4"/>
  <c r="AV63" i="4"/>
  <c r="AV64" i="4"/>
  <c r="AV65" i="4"/>
  <c r="AV66" i="4"/>
  <c r="AV67" i="4"/>
  <c r="AV68" i="4"/>
  <c r="AV69" i="4"/>
  <c r="AV70" i="4"/>
  <c r="AV71" i="4"/>
  <c r="AV72" i="4"/>
  <c r="AV73" i="4"/>
  <c r="AV74" i="4"/>
  <c r="AV75" i="4"/>
  <c r="AV76" i="4"/>
  <c r="AV77" i="4"/>
  <c r="AV78" i="4"/>
  <c r="AV79" i="4"/>
  <c r="AV80" i="4"/>
  <c r="AV81" i="4"/>
  <c r="AV82" i="4"/>
  <c r="AV83" i="4"/>
  <c r="AV84" i="4"/>
  <c r="AV85" i="4"/>
  <c r="AV86" i="4"/>
  <c r="AV87" i="4"/>
  <c r="AV88" i="4"/>
  <c r="AV89" i="4"/>
  <c r="AV90" i="4"/>
  <c r="AV91" i="4"/>
  <c r="AV92" i="4"/>
  <c r="AV93" i="4"/>
  <c r="AV94" i="4"/>
  <c r="AV95" i="4"/>
  <c r="AV96" i="4"/>
  <c r="AV97" i="4"/>
  <c r="AV98" i="4"/>
  <c r="AV99" i="4"/>
  <c r="AV100" i="4"/>
  <c r="AV101" i="4"/>
  <c r="AV102" i="4"/>
  <c r="AV103" i="4"/>
  <c r="AV104" i="4"/>
  <c r="AV105" i="4"/>
  <c r="AV106" i="4"/>
  <c r="AV107" i="4"/>
  <c r="AV108" i="4"/>
  <c r="AV109" i="4"/>
  <c r="AV110" i="4"/>
  <c r="AV111" i="4"/>
  <c r="AV112" i="4"/>
  <c r="AV113" i="4"/>
  <c r="AV114" i="4"/>
  <c r="AV115" i="4"/>
  <c r="AV116" i="4"/>
  <c r="AV117" i="4"/>
  <c r="AV118" i="4"/>
  <c r="AV119" i="4"/>
  <c r="AV120" i="4"/>
  <c r="AV121" i="4"/>
  <c r="AV122" i="4"/>
  <c r="AV123" i="4"/>
  <c r="AV124" i="4"/>
  <c r="AV125" i="4"/>
  <c r="AV126" i="4"/>
  <c r="AV127" i="4"/>
  <c r="AV128" i="4"/>
  <c r="AV129" i="4"/>
  <c r="AV130" i="4"/>
  <c r="AV131" i="4"/>
  <c r="AV132" i="4"/>
  <c r="AV133" i="4"/>
  <c r="AV134" i="4"/>
  <c r="AV135" i="4"/>
  <c r="AV136" i="4"/>
  <c r="AV137" i="4"/>
  <c r="AV138" i="4"/>
  <c r="AV139" i="4"/>
  <c r="AV140" i="4"/>
  <c r="AV141" i="4"/>
  <c r="AV142" i="4"/>
  <c r="AV143" i="4"/>
  <c r="AV144" i="4"/>
  <c r="AV145" i="4"/>
  <c r="AV146" i="4"/>
  <c r="AV147" i="4"/>
  <c r="AV148" i="4"/>
  <c r="AV149" i="4"/>
  <c r="AV150" i="4"/>
  <c r="AV151" i="4"/>
  <c r="AV152" i="4"/>
  <c r="AV153" i="4"/>
  <c r="AV154" i="4"/>
  <c r="AV155" i="4"/>
  <c r="AV156" i="4"/>
  <c r="AV157" i="4"/>
  <c r="AV158" i="4"/>
  <c r="AV159" i="4"/>
  <c r="AV160" i="4"/>
  <c r="AV161" i="4"/>
  <c r="AV162" i="4"/>
  <c r="AV163" i="4"/>
  <c r="AV164" i="4"/>
  <c r="AV165" i="4"/>
  <c r="AV166" i="4"/>
  <c r="AV167" i="4"/>
  <c r="AV168" i="4"/>
  <c r="AV169" i="4"/>
  <c r="AV170" i="4"/>
  <c r="AV171" i="4"/>
  <c r="AV172" i="4"/>
  <c r="AV173" i="4"/>
  <c r="AV174" i="4"/>
  <c r="AV175" i="4"/>
  <c r="AV176" i="4"/>
  <c r="AV177" i="4"/>
  <c r="AV178" i="4"/>
  <c r="AV179" i="4"/>
  <c r="AV180" i="4"/>
  <c r="AV181" i="4"/>
  <c r="AV182" i="4"/>
  <c r="AV183" i="4"/>
  <c r="AV184" i="4"/>
  <c r="AV185" i="4"/>
  <c r="AV186" i="4"/>
  <c r="AV187" i="4"/>
  <c r="AV188" i="4"/>
  <c r="AV189" i="4"/>
  <c r="AV190" i="4"/>
  <c r="AV191" i="4"/>
  <c r="AV192" i="4"/>
  <c r="AV193" i="4"/>
  <c r="AV194" i="4"/>
  <c r="AV195" i="4"/>
  <c r="AV196" i="4"/>
  <c r="AV197" i="4"/>
  <c r="AV198" i="4"/>
  <c r="AV199" i="4"/>
  <c r="AV200" i="4"/>
  <c r="AV201" i="4"/>
  <c r="AV202" i="4"/>
  <c r="AV203" i="4"/>
  <c r="AV204" i="4"/>
  <c r="AV205" i="4"/>
  <c r="AV206" i="4"/>
  <c r="AV207" i="4"/>
  <c r="AV208" i="4"/>
  <c r="AV209" i="4"/>
  <c r="AV210" i="4"/>
  <c r="AV211" i="4"/>
  <c r="AV212" i="4"/>
  <c r="AV213" i="4"/>
  <c r="AV214" i="4"/>
  <c r="AV215" i="4"/>
  <c r="AV216" i="4"/>
  <c r="AV217" i="4"/>
  <c r="AV218" i="4"/>
  <c r="AV219" i="4"/>
  <c r="AV220" i="4"/>
  <c r="AV221" i="4"/>
  <c r="AV222" i="4"/>
  <c r="AV223" i="4"/>
  <c r="AV224" i="4"/>
  <c r="AV225" i="4"/>
  <c r="AV226" i="4"/>
  <c r="AV227" i="4"/>
  <c r="AV228" i="4"/>
  <c r="AV229" i="4"/>
  <c r="AV230" i="4"/>
  <c r="AV231" i="4"/>
  <c r="AV232" i="4"/>
  <c r="AV233" i="4"/>
  <c r="AV234" i="4"/>
  <c r="AV235" i="4"/>
  <c r="AV236" i="4"/>
  <c r="AV237" i="4"/>
  <c r="AV238" i="4"/>
  <c r="AV239" i="4"/>
  <c r="AV240" i="4"/>
  <c r="AV241" i="4"/>
  <c r="AV242" i="4"/>
  <c r="AV243" i="4"/>
  <c r="AV244" i="4"/>
  <c r="AV245" i="4"/>
  <c r="AV246" i="4"/>
  <c r="AV247" i="4"/>
  <c r="AV248" i="4"/>
  <c r="AV249" i="4"/>
  <c r="AV250" i="4"/>
  <c r="AV251" i="4"/>
  <c r="AV252" i="4"/>
  <c r="AV253" i="4"/>
  <c r="AV254" i="4"/>
  <c r="AV255" i="4"/>
  <c r="AV256" i="4"/>
  <c r="AV257" i="4"/>
  <c r="AV258" i="4"/>
  <c r="AV259" i="4"/>
  <c r="AV260" i="4"/>
  <c r="AV261" i="4"/>
  <c r="AV262" i="4"/>
  <c r="AV263" i="4"/>
  <c r="AV264" i="4"/>
  <c r="AV265" i="4"/>
  <c r="AV266" i="4"/>
  <c r="AV267" i="4"/>
  <c r="AV268" i="4"/>
  <c r="AV269" i="4"/>
  <c r="AV270" i="4"/>
  <c r="AV271" i="4"/>
  <c r="AV272" i="4"/>
  <c r="AV273" i="4"/>
  <c r="AV274" i="4"/>
  <c r="AV275" i="4"/>
  <c r="AV276" i="4"/>
  <c r="AV277" i="4"/>
  <c r="AV278" i="4"/>
  <c r="AV279" i="4"/>
  <c r="AV280" i="4"/>
  <c r="AV281" i="4"/>
  <c r="AV282" i="4"/>
  <c r="AV283" i="4"/>
  <c r="AV284" i="4"/>
  <c r="AV285" i="4"/>
  <c r="AV286" i="4"/>
  <c r="AV287" i="4"/>
  <c r="AV288" i="4"/>
  <c r="AV289" i="4"/>
  <c r="AV290" i="4"/>
  <c r="AV291" i="4"/>
  <c r="AV292" i="4"/>
  <c r="AV293" i="4"/>
  <c r="AV294" i="4"/>
  <c r="AV295" i="4"/>
  <c r="AV296" i="4"/>
  <c r="AV297" i="4"/>
  <c r="AV298" i="4"/>
  <c r="AV299" i="4"/>
  <c r="AV300" i="4"/>
  <c r="AV301" i="4"/>
  <c r="AV302" i="4"/>
  <c r="AV303" i="4"/>
  <c r="AV304" i="4"/>
  <c r="AV305" i="4"/>
  <c r="AV306" i="4"/>
  <c r="AV307" i="4"/>
  <c r="AV308" i="4"/>
  <c r="AV309" i="4"/>
  <c r="AV310" i="4"/>
  <c r="AV311" i="4"/>
  <c r="AV312" i="4"/>
  <c r="AV313" i="4"/>
  <c r="AV314" i="4"/>
  <c r="AV315" i="4"/>
  <c r="AV316" i="4"/>
  <c r="AV317" i="4"/>
  <c r="AV318" i="4"/>
  <c r="AV319" i="4"/>
  <c r="AV320" i="4"/>
  <c r="AV321" i="4"/>
  <c r="AV322" i="4"/>
  <c r="AV323" i="4"/>
  <c r="AV324" i="4"/>
  <c r="AV325" i="4"/>
  <c r="AV326" i="4"/>
  <c r="AV327" i="4"/>
  <c r="AV328" i="4"/>
  <c r="AV329" i="4"/>
  <c r="AV330" i="4"/>
  <c r="AV331" i="4"/>
  <c r="AV332" i="4"/>
  <c r="AV333" i="4"/>
  <c r="AV334" i="4"/>
  <c r="AV335" i="4"/>
  <c r="AV336" i="4"/>
  <c r="AV337" i="4"/>
  <c r="AV338" i="4"/>
  <c r="AV339" i="4"/>
  <c r="AV340" i="4"/>
  <c r="AV341" i="4"/>
  <c r="AV342" i="4"/>
  <c r="AV343" i="4"/>
  <c r="AV344" i="4"/>
  <c r="AV345" i="4"/>
  <c r="AV346" i="4"/>
  <c r="AV347" i="4"/>
  <c r="AV348" i="4"/>
  <c r="AV349" i="4"/>
  <c r="AV350" i="4"/>
  <c r="AV351" i="4"/>
  <c r="AV352" i="4"/>
  <c r="AV353" i="4"/>
  <c r="AV354" i="4"/>
  <c r="AV355" i="4"/>
  <c r="AV356" i="4"/>
  <c r="AV357" i="4"/>
  <c r="AV358" i="4"/>
  <c r="AV359" i="4"/>
  <c r="AV360" i="4"/>
  <c r="AV361" i="4"/>
  <c r="AV362" i="4"/>
  <c r="AV363" i="4"/>
  <c r="AV364" i="4"/>
  <c r="AV365" i="4"/>
  <c r="AV366" i="4"/>
  <c r="AV367" i="4"/>
  <c r="AV368" i="4"/>
  <c r="AV369" i="4"/>
  <c r="AV370" i="4"/>
  <c r="AV371" i="4"/>
  <c r="AV372" i="4"/>
  <c r="AV373" i="4"/>
  <c r="AV374" i="4"/>
  <c r="AV375" i="4"/>
  <c r="AV376" i="4"/>
  <c r="AV377" i="4"/>
  <c r="AV378" i="4"/>
  <c r="AV379" i="4"/>
  <c r="AV380" i="4"/>
  <c r="AV381" i="4"/>
  <c r="AV382" i="4"/>
  <c r="AV383" i="4"/>
  <c r="AV384" i="4"/>
  <c r="AV385" i="4"/>
  <c r="AV386" i="4"/>
  <c r="AV387" i="4"/>
  <c r="AV388" i="4"/>
  <c r="AV389" i="4"/>
  <c r="AV390" i="4"/>
  <c r="AV391" i="4"/>
  <c r="AV392" i="4"/>
  <c r="AV393" i="4"/>
  <c r="AV394" i="4"/>
  <c r="AV395" i="4"/>
  <c r="AV396" i="4"/>
  <c r="AV397" i="4"/>
  <c r="AV398" i="4"/>
  <c r="AV399" i="4"/>
  <c r="AV400" i="4"/>
  <c r="AV401" i="4"/>
  <c r="AV402" i="4"/>
  <c r="AV403" i="4"/>
  <c r="AV404" i="4"/>
  <c r="AV405" i="4"/>
  <c r="AV406" i="4"/>
  <c r="AV407" i="4"/>
  <c r="AV408" i="4"/>
  <c r="AV409" i="4"/>
  <c r="AV410" i="4"/>
  <c r="AV411" i="4"/>
  <c r="AV412" i="4"/>
  <c r="AV413" i="4"/>
  <c r="AV414" i="4"/>
  <c r="AV415" i="4"/>
  <c r="AV416" i="4"/>
  <c r="AV417" i="4"/>
  <c r="AV418" i="4"/>
  <c r="AV419" i="4"/>
  <c r="AV420" i="4"/>
  <c r="AV421" i="4"/>
  <c r="AV422" i="4"/>
  <c r="AV423" i="4"/>
  <c r="AV424" i="4"/>
  <c r="AV425" i="4"/>
  <c r="AV426" i="4"/>
  <c r="AV427" i="4"/>
  <c r="AV428" i="4"/>
  <c r="AV429" i="4"/>
  <c r="AV430" i="4"/>
  <c r="AV431" i="4"/>
  <c r="AV432" i="4"/>
  <c r="AV433" i="4"/>
  <c r="AV434" i="4"/>
  <c r="AV435" i="4"/>
  <c r="AV436" i="4"/>
  <c r="AV437" i="4"/>
  <c r="AV438" i="4"/>
  <c r="AV439" i="4"/>
  <c r="AV440" i="4"/>
  <c r="AV441" i="4"/>
  <c r="AV442" i="4"/>
  <c r="AV443" i="4"/>
  <c r="AV444" i="4"/>
  <c r="AV445" i="4"/>
  <c r="AV446" i="4"/>
  <c r="AV447" i="4"/>
  <c r="AV448" i="4"/>
  <c r="AV449" i="4"/>
  <c r="AV450" i="4"/>
  <c r="AV451" i="4"/>
  <c r="AV452" i="4"/>
  <c r="AV453" i="4"/>
  <c r="AV454" i="4"/>
  <c r="AV455" i="4"/>
  <c r="AV456" i="4"/>
  <c r="AV457" i="4"/>
  <c r="AV458" i="4"/>
  <c r="AV459" i="4"/>
  <c r="AV460" i="4"/>
  <c r="AV461" i="4"/>
  <c r="AV462" i="4"/>
  <c r="AV463" i="4"/>
  <c r="AV464" i="4"/>
  <c r="AV465" i="4"/>
  <c r="AV466" i="4"/>
  <c r="AV467" i="4"/>
  <c r="AV468" i="4"/>
  <c r="AV469" i="4"/>
  <c r="AV470" i="4"/>
  <c r="AV471" i="4"/>
  <c r="AV472" i="4"/>
  <c r="AV473" i="4"/>
  <c r="AV474" i="4"/>
  <c r="AV475" i="4"/>
  <c r="AV476" i="4"/>
  <c r="AV477" i="4"/>
  <c r="AV478" i="4"/>
  <c r="AV479" i="4"/>
  <c r="AV480" i="4"/>
  <c r="AV481" i="4"/>
  <c r="AV482" i="4"/>
  <c r="AV483" i="4"/>
  <c r="AV484" i="4"/>
  <c r="AV485" i="4"/>
  <c r="AV486" i="4"/>
  <c r="AV487" i="4"/>
  <c r="AV488" i="4"/>
  <c r="AV489" i="4"/>
  <c r="AV490" i="4"/>
  <c r="AV491" i="4"/>
  <c r="AV492" i="4"/>
  <c r="AV493" i="4"/>
  <c r="AV494" i="4"/>
  <c r="AV495" i="4"/>
  <c r="AV496" i="4"/>
  <c r="AV497" i="4"/>
  <c r="AV498" i="4"/>
  <c r="AV499" i="4"/>
  <c r="AV500" i="4"/>
  <c r="AV501" i="4"/>
  <c r="AV502" i="4"/>
  <c r="AV503" i="4"/>
  <c r="AV504" i="4"/>
  <c r="AV505" i="4"/>
  <c r="AV506" i="4"/>
  <c r="AV507" i="4"/>
  <c r="AV508" i="4"/>
  <c r="AV509" i="4"/>
  <c r="AV510" i="4"/>
  <c r="AV511" i="4"/>
  <c r="AV512" i="4"/>
  <c r="AV513" i="4"/>
  <c r="AV514" i="4"/>
  <c r="AV515" i="4"/>
  <c r="AV516" i="4"/>
  <c r="AV517" i="4"/>
  <c r="AV518" i="4"/>
  <c r="AV519" i="4"/>
  <c r="AV520" i="4"/>
  <c r="AV521" i="4"/>
  <c r="AV522" i="4"/>
  <c r="AV523" i="4"/>
  <c r="AV524" i="4"/>
  <c r="AV525" i="4"/>
  <c r="AV526" i="4"/>
  <c r="AV527" i="4"/>
  <c r="AV528" i="4"/>
  <c r="AV529" i="4"/>
  <c r="AV530" i="4"/>
  <c r="AV531" i="4"/>
  <c r="AV532" i="4"/>
  <c r="AV533" i="4"/>
  <c r="AV534" i="4"/>
  <c r="AV535" i="4"/>
  <c r="AV536" i="4"/>
  <c r="AV537" i="4"/>
  <c r="AV538" i="4"/>
  <c r="AV539" i="4"/>
  <c r="AV540" i="4"/>
  <c r="AV541" i="4"/>
  <c r="AV542" i="4"/>
  <c r="AV543" i="4"/>
  <c r="AV544" i="4"/>
  <c r="AV545" i="4"/>
  <c r="AV546" i="4"/>
  <c r="AV547" i="4"/>
  <c r="AV548" i="4"/>
  <c r="AV549" i="4"/>
  <c r="AV550" i="4"/>
  <c r="AV551" i="4"/>
  <c r="AV552" i="4"/>
  <c r="AV553" i="4"/>
  <c r="AV554" i="4"/>
  <c r="AV555" i="4"/>
  <c r="AV556" i="4"/>
  <c r="AV557" i="4"/>
  <c r="AV558" i="4"/>
  <c r="AV559" i="4"/>
  <c r="AV560" i="4"/>
  <c r="AV561" i="4"/>
  <c r="AV562" i="4"/>
  <c r="AV563" i="4"/>
  <c r="AV564" i="4"/>
  <c r="AV565" i="4"/>
  <c r="AV566" i="4"/>
  <c r="AV567" i="4"/>
  <c r="AV568" i="4"/>
  <c r="AV569" i="4"/>
  <c r="AV570" i="4"/>
  <c r="AV571" i="4"/>
  <c r="AV572" i="4"/>
  <c r="AV573" i="4"/>
  <c r="AV574" i="4"/>
  <c r="AV575" i="4"/>
  <c r="AV576" i="4"/>
  <c r="AV577" i="4"/>
  <c r="AV578" i="4"/>
  <c r="AV579" i="4"/>
  <c r="AV580" i="4"/>
  <c r="AV581" i="4"/>
  <c r="AV582" i="4"/>
  <c r="AV583" i="4"/>
  <c r="AV584" i="4"/>
  <c r="AV585" i="4"/>
  <c r="AV586" i="4"/>
  <c r="AV587" i="4"/>
  <c r="AV588" i="4"/>
  <c r="AV589" i="4"/>
  <c r="AV590" i="4"/>
  <c r="AV591" i="4"/>
  <c r="AV592" i="4"/>
  <c r="AV593" i="4"/>
  <c r="AV594" i="4"/>
  <c r="AV595" i="4"/>
  <c r="AV596" i="4"/>
  <c r="AV597" i="4"/>
  <c r="AV598" i="4"/>
  <c r="AV599" i="4"/>
  <c r="AV600" i="4"/>
  <c r="AV601" i="4"/>
  <c r="AV602" i="4"/>
  <c r="AV603" i="4"/>
  <c r="AV604" i="4"/>
  <c r="AV605" i="4"/>
  <c r="AV606" i="4"/>
  <c r="AV607" i="4"/>
  <c r="AV608" i="4"/>
  <c r="AV609" i="4"/>
  <c r="AV610" i="4"/>
  <c r="AV611" i="4"/>
  <c r="AV612" i="4"/>
  <c r="AV613" i="4"/>
  <c r="AV614" i="4"/>
  <c r="AV615" i="4"/>
  <c r="AV616" i="4"/>
  <c r="AV617" i="4"/>
  <c r="AV618" i="4"/>
  <c r="AV619" i="4"/>
  <c r="AV620" i="4"/>
  <c r="AV621" i="4"/>
  <c r="AV622" i="4"/>
  <c r="AV623" i="4"/>
  <c r="AV624" i="4"/>
  <c r="AV625" i="4"/>
  <c r="AV626" i="4"/>
  <c r="AV627" i="4"/>
  <c r="AV628" i="4"/>
  <c r="AV629" i="4"/>
  <c r="AV630" i="4"/>
  <c r="AV631" i="4"/>
  <c r="AV632" i="4"/>
  <c r="AV633" i="4"/>
  <c r="AV634" i="4"/>
  <c r="AV635" i="4"/>
  <c r="AV636" i="4"/>
  <c r="AV637" i="4"/>
  <c r="AV638" i="4"/>
  <c r="AV639" i="4"/>
  <c r="AV640" i="4"/>
  <c r="AV641" i="4"/>
  <c r="AV642" i="4"/>
  <c r="AV643" i="4"/>
  <c r="AV644" i="4"/>
  <c r="AV645" i="4"/>
  <c r="AV646" i="4"/>
  <c r="AV647" i="4"/>
  <c r="AV648" i="4"/>
  <c r="AV649" i="4"/>
  <c r="AV650" i="4"/>
  <c r="AV651" i="4"/>
  <c r="AV652" i="4"/>
  <c r="AV653" i="4"/>
  <c r="AV654" i="4"/>
  <c r="AV655" i="4"/>
  <c r="AV656" i="4"/>
  <c r="AV657" i="4"/>
  <c r="AV658" i="4"/>
  <c r="AV659" i="4"/>
  <c r="AV660" i="4"/>
  <c r="AV661" i="4"/>
  <c r="AV662" i="4"/>
  <c r="AV663" i="4"/>
  <c r="AV664" i="4"/>
  <c r="AV665" i="4"/>
  <c r="AV666" i="4"/>
  <c r="AV667" i="4"/>
  <c r="AV668" i="4"/>
  <c r="AV669" i="4"/>
  <c r="AV670" i="4"/>
  <c r="AV671" i="4"/>
  <c r="AV672" i="4"/>
  <c r="AV673" i="4"/>
  <c r="AV674" i="4"/>
  <c r="AV675" i="4"/>
  <c r="AV676" i="4"/>
  <c r="AV677" i="4"/>
  <c r="AV678" i="4"/>
  <c r="AV679" i="4"/>
  <c r="AV680" i="4"/>
  <c r="AV681" i="4"/>
  <c r="AV682" i="4"/>
  <c r="AV683" i="4"/>
  <c r="AV684" i="4"/>
  <c r="AV685" i="4"/>
  <c r="AV686" i="4"/>
  <c r="AV687" i="4"/>
  <c r="AV688" i="4"/>
  <c r="AV689" i="4"/>
  <c r="AV690" i="4"/>
  <c r="AV691" i="4"/>
  <c r="AV692" i="4"/>
  <c r="AV693" i="4"/>
  <c r="AV694" i="4"/>
  <c r="AV695" i="4"/>
  <c r="AV696" i="4"/>
  <c r="AV697" i="4"/>
  <c r="AV698" i="4"/>
  <c r="AV699" i="4"/>
  <c r="AV700" i="4"/>
  <c r="AV701" i="4"/>
  <c r="AV702" i="4"/>
  <c r="AV703" i="4"/>
  <c r="AV704" i="4"/>
  <c r="AV705" i="4"/>
  <c r="AV706" i="4"/>
  <c r="AV707" i="4"/>
  <c r="AV708" i="4"/>
  <c r="AV709" i="4"/>
  <c r="AV710" i="4"/>
  <c r="AV711" i="4"/>
  <c r="AV712" i="4"/>
  <c r="AV713" i="4"/>
  <c r="AV714" i="4"/>
  <c r="AV715" i="4"/>
  <c r="AV716" i="4"/>
  <c r="AV717" i="4"/>
  <c r="AV718" i="4"/>
  <c r="AV719" i="4"/>
  <c r="AV720" i="4"/>
  <c r="AV721" i="4"/>
  <c r="AV722" i="4"/>
  <c r="AV723" i="4"/>
  <c r="AV724" i="4"/>
  <c r="AV725" i="4"/>
  <c r="AV726" i="4"/>
  <c r="AV727" i="4"/>
  <c r="AV728" i="4"/>
  <c r="AV729" i="4"/>
  <c r="AV730" i="4"/>
  <c r="AV731" i="4"/>
  <c r="AV732" i="4"/>
  <c r="AV733" i="4"/>
  <c r="AV734" i="4"/>
  <c r="AV735" i="4"/>
  <c r="AV736" i="4"/>
  <c r="AV737" i="4"/>
  <c r="AV738" i="4"/>
  <c r="AV739" i="4"/>
  <c r="AV740" i="4"/>
  <c r="AV741" i="4"/>
  <c r="AV742" i="4"/>
  <c r="AV743" i="4"/>
  <c r="AV744" i="4"/>
  <c r="AV745" i="4"/>
  <c r="AV746" i="4"/>
  <c r="AV747" i="4"/>
  <c r="AV748" i="4"/>
  <c r="AV749" i="4"/>
  <c r="AV750" i="4"/>
  <c r="AV751" i="4"/>
  <c r="AV752" i="4"/>
  <c r="AV753" i="4"/>
  <c r="AV754" i="4"/>
  <c r="AV755" i="4"/>
  <c r="AV756" i="4"/>
  <c r="AV757" i="4"/>
  <c r="AV758" i="4"/>
  <c r="AV759" i="4"/>
  <c r="AV760" i="4"/>
  <c r="AV761" i="4"/>
  <c r="AV762" i="4"/>
  <c r="AV763" i="4"/>
  <c r="AV764" i="4"/>
  <c r="AV765" i="4"/>
  <c r="AV766" i="4"/>
  <c r="AV767" i="4"/>
  <c r="AV768" i="4"/>
  <c r="AV769" i="4"/>
  <c r="AV770" i="4"/>
  <c r="AV771" i="4"/>
  <c r="AV772" i="4"/>
  <c r="AV773" i="4"/>
  <c r="AV774" i="4"/>
  <c r="AV775" i="4"/>
  <c r="AV776" i="4"/>
  <c r="AV777" i="4"/>
  <c r="AV778" i="4"/>
  <c r="AV779" i="4"/>
  <c r="AV780" i="4"/>
  <c r="AV781" i="4"/>
  <c r="AV782" i="4"/>
  <c r="AV783" i="4"/>
  <c r="AV784" i="4"/>
  <c r="AV785" i="4"/>
  <c r="AV786" i="4"/>
  <c r="AV787" i="4"/>
  <c r="AV788" i="4"/>
  <c r="AV789" i="4"/>
  <c r="AV790" i="4"/>
  <c r="AV791" i="4"/>
  <c r="AV792" i="4"/>
  <c r="AV793" i="4"/>
  <c r="AV794" i="4"/>
  <c r="AV795" i="4"/>
  <c r="AV796" i="4"/>
  <c r="AV797" i="4"/>
  <c r="AV798" i="4"/>
  <c r="AV799" i="4"/>
  <c r="AV800" i="4"/>
  <c r="AV801" i="4"/>
  <c r="AV802" i="4"/>
  <c r="AV803" i="4"/>
  <c r="AV804" i="4"/>
  <c r="AV805" i="4"/>
  <c r="AV806" i="4"/>
  <c r="AV807" i="4"/>
  <c r="AV808" i="4"/>
  <c r="AV809" i="4"/>
  <c r="AV810" i="4"/>
  <c r="AV811" i="4"/>
  <c r="AV812" i="4"/>
  <c r="AV813" i="4"/>
  <c r="AV814" i="4"/>
  <c r="AV815" i="4"/>
  <c r="AV816" i="4"/>
  <c r="AV817" i="4"/>
  <c r="AV818" i="4"/>
  <c r="AV819" i="4"/>
  <c r="AV820" i="4"/>
  <c r="AV821" i="4"/>
  <c r="AV822" i="4"/>
  <c r="AV823" i="4"/>
  <c r="AV824" i="4"/>
  <c r="AV825" i="4"/>
  <c r="AV826" i="4"/>
  <c r="AV827" i="4"/>
  <c r="AV828" i="4"/>
  <c r="AV829" i="4"/>
  <c r="AV830" i="4"/>
  <c r="AV831" i="4"/>
  <c r="AV832" i="4"/>
  <c r="AV833" i="4"/>
  <c r="AV834" i="4"/>
  <c r="AV835" i="4"/>
  <c r="AV836" i="4"/>
  <c r="AV837" i="4"/>
  <c r="AV838" i="4"/>
  <c r="AV839" i="4"/>
  <c r="AV840" i="4"/>
  <c r="AV841" i="4"/>
  <c r="AV842" i="4"/>
  <c r="AV843" i="4"/>
  <c r="AV844" i="4"/>
  <c r="AV845" i="4"/>
  <c r="AV846" i="4"/>
  <c r="AV847" i="4"/>
  <c r="AV848" i="4"/>
  <c r="AV849" i="4"/>
  <c r="AV850" i="4"/>
  <c r="AV851" i="4"/>
  <c r="AV852" i="4"/>
  <c r="AV853" i="4"/>
  <c r="AV854" i="4"/>
  <c r="AV855" i="4"/>
  <c r="AV856" i="4"/>
  <c r="AV857" i="4"/>
  <c r="AV858" i="4"/>
  <c r="AV859" i="4"/>
  <c r="AV860" i="4"/>
  <c r="AV861" i="4"/>
  <c r="AV862" i="4"/>
  <c r="AV863" i="4"/>
  <c r="AV864" i="4"/>
  <c r="AV865" i="4"/>
  <c r="AV866" i="4"/>
  <c r="AV867" i="4"/>
  <c r="AV868" i="4"/>
  <c r="AV869" i="4"/>
  <c r="AV870" i="4"/>
  <c r="AV871" i="4"/>
  <c r="AV872" i="4"/>
  <c r="AV873" i="4"/>
  <c r="AV874" i="4"/>
  <c r="AV875" i="4"/>
  <c r="AV876" i="4"/>
  <c r="AV877" i="4"/>
  <c r="AV878" i="4"/>
  <c r="AV879" i="4"/>
  <c r="AV880" i="4"/>
  <c r="AV881" i="4"/>
  <c r="AV882" i="4"/>
  <c r="AV883" i="4"/>
  <c r="AV884" i="4"/>
  <c r="AV885" i="4"/>
  <c r="AV886" i="4"/>
  <c r="AV887" i="4"/>
  <c r="AV888" i="4"/>
  <c r="AV889" i="4"/>
  <c r="AV890" i="4"/>
  <c r="AV891" i="4"/>
  <c r="AV892" i="4"/>
  <c r="AV893" i="4"/>
  <c r="AV894" i="4"/>
  <c r="AV895" i="4"/>
  <c r="AV896" i="4"/>
  <c r="AV897" i="4"/>
  <c r="AV898" i="4"/>
  <c r="AV899" i="4"/>
  <c r="AV900" i="4"/>
  <c r="AV901" i="4"/>
  <c r="AV902" i="4"/>
  <c r="AV903" i="4"/>
  <c r="AV904" i="4"/>
  <c r="AV905" i="4"/>
  <c r="AV906" i="4"/>
  <c r="AV907" i="4"/>
  <c r="AV908" i="4"/>
  <c r="AV909" i="4"/>
  <c r="AV910" i="4"/>
  <c r="AV911" i="4"/>
  <c r="AV912" i="4"/>
  <c r="AV913" i="4"/>
  <c r="AV914" i="4"/>
  <c r="AV915" i="4"/>
  <c r="AV916" i="4"/>
  <c r="AV917" i="4"/>
  <c r="AV918" i="4"/>
  <c r="AV919" i="4"/>
  <c r="AV920" i="4"/>
  <c r="AV921" i="4"/>
  <c r="AV922" i="4"/>
  <c r="AV923" i="4"/>
  <c r="AV924" i="4"/>
  <c r="AV925" i="4"/>
  <c r="AV926" i="4"/>
  <c r="AV927" i="4"/>
  <c r="AV928" i="4"/>
  <c r="AV929" i="4"/>
  <c r="AV930" i="4"/>
  <c r="AV931" i="4"/>
  <c r="AV932" i="4"/>
  <c r="AV933" i="4"/>
  <c r="AV934" i="4"/>
  <c r="AV935" i="4"/>
  <c r="AV936" i="4"/>
  <c r="AV937" i="4"/>
  <c r="AV938" i="4"/>
  <c r="AV939" i="4"/>
  <c r="AV940" i="4"/>
  <c r="AV941" i="4"/>
  <c r="AV942" i="4"/>
  <c r="AV943" i="4"/>
  <c r="AV944" i="4"/>
  <c r="AV945" i="4"/>
  <c r="AV946" i="4"/>
  <c r="AV947" i="4"/>
  <c r="AV948" i="4"/>
  <c r="AV949" i="4"/>
  <c r="AV950" i="4"/>
  <c r="AV951" i="4"/>
  <c r="AV952" i="4"/>
  <c r="AV953" i="4"/>
  <c r="AV954" i="4"/>
  <c r="AV955" i="4"/>
  <c r="AV956" i="4"/>
  <c r="AV957" i="4"/>
  <c r="AV958" i="4"/>
  <c r="AV959" i="4"/>
  <c r="AV960" i="4"/>
  <c r="AV961" i="4"/>
  <c r="AV962" i="4"/>
  <c r="AV963" i="4"/>
  <c r="AV964" i="4"/>
  <c r="AV965" i="4"/>
  <c r="AV966" i="4"/>
  <c r="AV967" i="4"/>
  <c r="AV968" i="4"/>
  <c r="AV969" i="4"/>
  <c r="AV970" i="4"/>
  <c r="AV971" i="4"/>
  <c r="AV972" i="4"/>
  <c r="AV973" i="4"/>
  <c r="AV974" i="4"/>
  <c r="AV975" i="4"/>
  <c r="AV976" i="4"/>
  <c r="AV977" i="4"/>
  <c r="AV978" i="4"/>
  <c r="AV979" i="4"/>
  <c r="AV980" i="4"/>
  <c r="AV981" i="4"/>
  <c r="AV982" i="4"/>
  <c r="AV983" i="4"/>
  <c r="AV984" i="4"/>
  <c r="AV985" i="4"/>
  <c r="AV986" i="4"/>
  <c r="AV987" i="4"/>
  <c r="AV988" i="4"/>
  <c r="AV989" i="4"/>
  <c r="AV990" i="4"/>
  <c r="AV991" i="4"/>
  <c r="AV992" i="4"/>
  <c r="AV993" i="4"/>
  <c r="AV994" i="4"/>
  <c r="AV995" i="4"/>
  <c r="AV996" i="4"/>
  <c r="AV997" i="4"/>
  <c r="AV998" i="4"/>
  <c r="AV999" i="4"/>
  <c r="AV1000" i="4"/>
  <c r="AV1001" i="4"/>
  <c r="AV1002" i="4"/>
  <c r="AV1003" i="4"/>
  <c r="AV1004" i="4"/>
  <c r="AV1005" i="4"/>
  <c r="AV1006" i="4"/>
  <c r="AV1007" i="4"/>
  <c r="AV1008" i="4"/>
  <c r="AV1009" i="4"/>
  <c r="AV1010" i="4"/>
  <c r="AV1011" i="4"/>
  <c r="AV1012" i="4"/>
  <c r="AV1013" i="4"/>
  <c r="AV1014" i="4"/>
  <c r="AV1015" i="4"/>
  <c r="AV1016" i="4"/>
  <c r="AV1017" i="4"/>
  <c r="AV1018" i="4"/>
  <c r="AV1019" i="4"/>
  <c r="AV1020" i="4"/>
  <c r="AV1021" i="4"/>
  <c r="AV1022" i="4"/>
  <c r="AV1023" i="4"/>
  <c r="AV1024" i="4"/>
  <c r="AV1025" i="4"/>
  <c r="AV1026" i="4"/>
  <c r="AV1027" i="4"/>
  <c r="AV1028" i="4"/>
  <c r="AV1029" i="4"/>
  <c r="AV1030" i="4"/>
  <c r="AV1031" i="4"/>
  <c r="AV1032" i="4"/>
  <c r="AV1033" i="4"/>
  <c r="AV1034" i="4"/>
  <c r="AV1035" i="4"/>
  <c r="AV1036" i="4"/>
  <c r="AV1037" i="4"/>
  <c r="AV1038" i="4"/>
  <c r="AV1039" i="4"/>
  <c r="AV1040" i="4"/>
  <c r="AV1041" i="4"/>
  <c r="AV1042" i="4"/>
  <c r="AV1043" i="4"/>
  <c r="AV1044" i="4"/>
  <c r="AV1045" i="4"/>
  <c r="AV1046" i="4"/>
  <c r="AV1047" i="4"/>
  <c r="AV1048" i="4"/>
  <c r="AV1049" i="4"/>
  <c r="AV1050" i="4"/>
  <c r="AV1051" i="4"/>
  <c r="AV1052" i="4"/>
  <c r="AV1053" i="4"/>
  <c r="AV1054" i="4"/>
  <c r="AV1055" i="4"/>
  <c r="AV1056" i="4"/>
  <c r="AV1057" i="4"/>
  <c r="AV1058" i="4"/>
  <c r="AV1059" i="4"/>
  <c r="AV1060" i="4"/>
  <c r="AV1061" i="4"/>
  <c r="AV1062" i="4"/>
  <c r="AV1063" i="4"/>
  <c r="AV1064" i="4"/>
  <c r="AV1065" i="4"/>
  <c r="AV1066" i="4"/>
  <c r="AV1067" i="4"/>
  <c r="AV1068" i="4"/>
  <c r="AV1069" i="4"/>
  <c r="AV1070" i="4"/>
  <c r="AV1071" i="4"/>
  <c r="AV1072" i="4"/>
  <c r="AV1073" i="4"/>
  <c r="AV1074" i="4"/>
  <c r="AV1075" i="4"/>
  <c r="AV1076" i="4"/>
  <c r="AV1077" i="4"/>
  <c r="AV1078" i="4"/>
  <c r="AV1079" i="4"/>
  <c r="AV1080" i="4"/>
  <c r="AV1081" i="4"/>
  <c r="AV1082" i="4"/>
  <c r="AV1083" i="4"/>
  <c r="AV1084" i="4"/>
  <c r="AV1085" i="4"/>
  <c r="AV1086" i="4"/>
  <c r="AV1087" i="4"/>
  <c r="AV1088" i="4"/>
  <c r="AV1089" i="4"/>
  <c r="AV1090" i="4"/>
  <c r="AV1091" i="4"/>
  <c r="AV1092" i="4"/>
  <c r="AV1093" i="4"/>
  <c r="AV1094" i="4"/>
  <c r="AV1095" i="4"/>
  <c r="AV1096" i="4"/>
  <c r="AV1097" i="4"/>
  <c r="AV1098" i="4"/>
  <c r="AV1099" i="4"/>
  <c r="AV1100" i="4"/>
  <c r="AV1101" i="4"/>
  <c r="AV1102" i="4"/>
  <c r="AV1103" i="4"/>
  <c r="AV1104" i="4"/>
  <c r="AV1105" i="4"/>
  <c r="AV1106" i="4"/>
  <c r="AV1107" i="4"/>
  <c r="AV1108" i="4"/>
  <c r="AV1109" i="4"/>
  <c r="AV1110" i="4"/>
  <c r="AV1111" i="4"/>
  <c r="AV1112" i="4"/>
  <c r="AV1113" i="4"/>
  <c r="AV1114" i="4"/>
  <c r="AV1115" i="4"/>
  <c r="AV1116" i="4"/>
  <c r="AV1117" i="4"/>
  <c r="AV1118" i="4"/>
  <c r="AV1119" i="4"/>
  <c r="AV1120" i="4"/>
  <c r="AV1121" i="4"/>
  <c r="AV1122" i="4"/>
  <c r="AV1123" i="4"/>
  <c r="AV1124" i="4"/>
  <c r="AV1125" i="4"/>
  <c r="AV1126" i="4"/>
  <c r="AV1127" i="4"/>
  <c r="AV1128" i="4"/>
  <c r="AV1129" i="4"/>
  <c r="AV1130" i="4"/>
  <c r="AV1131" i="4"/>
  <c r="AV1132" i="4"/>
  <c r="AV1133" i="4"/>
  <c r="AV1134" i="4"/>
  <c r="AV1135" i="4"/>
  <c r="AV1136" i="4"/>
  <c r="AV1137" i="4"/>
  <c r="AV1138" i="4"/>
  <c r="AV1139" i="4"/>
  <c r="AV1140" i="4"/>
  <c r="AV1141" i="4"/>
  <c r="AV1142" i="4"/>
  <c r="AV1143" i="4"/>
  <c r="AV1144" i="4"/>
  <c r="AV1145" i="4"/>
  <c r="AV1146" i="4"/>
  <c r="AV1147" i="4"/>
  <c r="AV1148" i="4"/>
  <c r="AV1149" i="4"/>
  <c r="AV1150" i="4"/>
  <c r="AV1151" i="4"/>
  <c r="AV1152" i="4"/>
  <c r="AV1153" i="4"/>
  <c r="AV1154" i="4"/>
  <c r="AV1155" i="4"/>
  <c r="AV1156" i="4"/>
  <c r="AV1157" i="4"/>
  <c r="AV1158" i="4"/>
  <c r="AV1159" i="4"/>
  <c r="AV1160" i="4"/>
  <c r="AV1161" i="4"/>
  <c r="AV1162" i="4"/>
  <c r="AV1163" i="4"/>
  <c r="AV1164" i="4"/>
  <c r="AV1165" i="4"/>
  <c r="AV1166" i="4"/>
  <c r="AV1167" i="4"/>
  <c r="AV1168" i="4"/>
  <c r="AV1169" i="4"/>
  <c r="AV1170" i="4"/>
  <c r="AV1171" i="4"/>
  <c r="AV1172" i="4"/>
  <c r="AV1173" i="4"/>
  <c r="AV1174" i="4"/>
  <c r="AV1175" i="4"/>
  <c r="AV1176" i="4"/>
  <c r="AV1177" i="4"/>
  <c r="AV1178" i="4"/>
  <c r="AV1179" i="4"/>
  <c r="AV1180" i="4"/>
  <c r="AV1181" i="4"/>
  <c r="AV1182" i="4"/>
  <c r="AV1183" i="4"/>
  <c r="AV1184" i="4"/>
  <c r="AV1185" i="4"/>
  <c r="AV1186" i="4"/>
  <c r="AV1187" i="4"/>
  <c r="AV1188" i="4"/>
  <c r="AV1189" i="4"/>
  <c r="AV1190" i="4"/>
  <c r="AV1191" i="4"/>
  <c r="AV1192" i="4"/>
  <c r="AV1193" i="4"/>
  <c r="AV1194" i="4"/>
  <c r="AV1195" i="4"/>
  <c r="AV1196" i="4"/>
  <c r="AV1197" i="4"/>
  <c r="AV1198" i="4"/>
  <c r="AV1199" i="4"/>
  <c r="AV1200" i="4"/>
  <c r="AV1201" i="4"/>
  <c r="AV1202" i="4"/>
  <c r="AV1203" i="4"/>
  <c r="AV1204" i="4"/>
  <c r="AV1205" i="4"/>
  <c r="AV1206" i="4"/>
  <c r="AV1207" i="4"/>
  <c r="AV1208" i="4"/>
  <c r="AV1209" i="4"/>
  <c r="AV1210" i="4"/>
  <c r="AV1211" i="4"/>
  <c r="AV1212" i="4"/>
  <c r="AV1213" i="4"/>
  <c r="AV1214" i="4"/>
  <c r="AV1215" i="4"/>
  <c r="AV1216" i="4"/>
  <c r="AV1217" i="4"/>
  <c r="AV1218" i="4"/>
  <c r="AV1219" i="4"/>
  <c r="AV1220" i="4"/>
  <c r="AV1221" i="4"/>
  <c r="AV1222" i="4"/>
  <c r="AV1223" i="4"/>
  <c r="AV1224" i="4"/>
  <c r="AV1225" i="4"/>
  <c r="AV1226" i="4"/>
  <c r="AV1227" i="4"/>
  <c r="AV1228" i="4"/>
  <c r="AV1229" i="4"/>
  <c r="AV1230" i="4"/>
  <c r="AV1231" i="4"/>
  <c r="AV1232" i="4"/>
  <c r="AV1233" i="4"/>
  <c r="AV1234" i="4"/>
  <c r="AV1235" i="4"/>
  <c r="AV1236" i="4"/>
  <c r="AV1237" i="4"/>
  <c r="AV1238" i="4"/>
  <c r="AV1239" i="4"/>
  <c r="AV1240" i="4"/>
  <c r="AV1241" i="4"/>
  <c r="AV1242" i="4"/>
  <c r="AV1243" i="4"/>
  <c r="AV1244" i="4"/>
  <c r="AV1245" i="4"/>
  <c r="AV1246" i="4"/>
  <c r="AV1247" i="4"/>
  <c r="AV1248" i="4"/>
  <c r="AV1249" i="4"/>
  <c r="AV1250" i="4"/>
  <c r="AV1251" i="4"/>
  <c r="AV1252" i="4"/>
  <c r="AV1253" i="4"/>
  <c r="AV1254" i="4"/>
  <c r="AV1255" i="4"/>
  <c r="AV1256" i="4"/>
  <c r="AV1257" i="4"/>
  <c r="AV1258" i="4"/>
  <c r="AV1259" i="4"/>
  <c r="AV1260" i="4"/>
  <c r="AV1261" i="4"/>
  <c r="AV1262" i="4"/>
  <c r="AV1263" i="4"/>
  <c r="AV1264" i="4"/>
  <c r="AV1265" i="4"/>
  <c r="AV1266" i="4"/>
  <c r="AV1267" i="4"/>
  <c r="AV1268" i="4"/>
  <c r="AV1269" i="4"/>
  <c r="AV1270" i="4"/>
  <c r="AV1271" i="4"/>
  <c r="AV1272" i="4"/>
  <c r="AV1273" i="4"/>
  <c r="AV1274" i="4"/>
  <c r="AV1275" i="4"/>
  <c r="AV1276" i="4"/>
  <c r="AV1277" i="4"/>
  <c r="AV1278" i="4"/>
  <c r="AV1279" i="4"/>
  <c r="AV1280" i="4"/>
  <c r="AV1281" i="4"/>
  <c r="AV1282" i="4"/>
  <c r="AV1283" i="4"/>
  <c r="AV1284" i="4"/>
  <c r="AV1285" i="4"/>
  <c r="AV1286" i="4"/>
  <c r="AV1287" i="4"/>
  <c r="AV1288" i="4"/>
  <c r="AV1289" i="4"/>
  <c r="AV1290" i="4"/>
  <c r="AV1291" i="4"/>
  <c r="AV1292" i="4"/>
  <c r="AV1293" i="4"/>
  <c r="AV1294" i="4"/>
  <c r="AV1295" i="4"/>
  <c r="AV1296" i="4"/>
  <c r="AV1297" i="4"/>
  <c r="AV1298" i="4"/>
  <c r="AV1299" i="4"/>
  <c r="AV1300" i="4"/>
  <c r="AV1301" i="4"/>
  <c r="AV1302" i="4"/>
  <c r="AV1303" i="4"/>
  <c r="AV1304" i="4"/>
  <c r="AV1305" i="4"/>
  <c r="AV1306" i="4"/>
  <c r="AV1307" i="4"/>
  <c r="AV1308" i="4"/>
  <c r="AV1309" i="4"/>
  <c r="AV1310" i="4"/>
  <c r="AV1311" i="4"/>
  <c r="AV1312" i="4"/>
  <c r="AV1313" i="4"/>
  <c r="AV1314" i="4"/>
  <c r="AV1315" i="4"/>
  <c r="AV1316" i="4"/>
  <c r="AV1317" i="4"/>
  <c r="AV1318" i="4"/>
  <c r="AV1319" i="4"/>
  <c r="AV1320" i="4"/>
  <c r="AV1321" i="4"/>
  <c r="AV1322" i="4"/>
  <c r="AV1323" i="4"/>
  <c r="AV1324" i="4"/>
  <c r="AV1325" i="4"/>
  <c r="AV1326" i="4"/>
  <c r="AV1327" i="4"/>
  <c r="AV1328" i="4"/>
  <c r="AV1329" i="4"/>
  <c r="AV1330" i="4"/>
  <c r="AV1331" i="4"/>
  <c r="AV1332" i="4"/>
  <c r="AV1333" i="4"/>
  <c r="AV1334" i="4"/>
  <c r="AV1335" i="4"/>
  <c r="AV1336" i="4"/>
  <c r="AV1337" i="4"/>
  <c r="AV1338" i="4"/>
  <c r="AV1339" i="4"/>
  <c r="AV1340" i="4"/>
  <c r="AV1341" i="4"/>
  <c r="AV1342" i="4"/>
  <c r="AV1343" i="4"/>
  <c r="AV1344" i="4"/>
  <c r="AV1345" i="4"/>
  <c r="AV1346" i="4"/>
  <c r="AV1347" i="4"/>
  <c r="AV1348" i="4"/>
  <c r="AV1349" i="4"/>
  <c r="AV1350" i="4"/>
  <c r="AV1351" i="4"/>
  <c r="AV1352" i="4"/>
  <c r="AV1353" i="4"/>
  <c r="AV1354" i="4"/>
  <c r="AV1355" i="4"/>
  <c r="AV1356" i="4"/>
  <c r="AV1357" i="4"/>
  <c r="AV1358" i="4"/>
  <c r="AV1359" i="4"/>
  <c r="AV1360" i="4"/>
  <c r="AV1361" i="4"/>
  <c r="AV1362" i="4"/>
  <c r="AV1363" i="4"/>
  <c r="AV1364" i="4"/>
  <c r="AV1365" i="4"/>
  <c r="AV1366" i="4"/>
  <c r="AV1367" i="4"/>
  <c r="AV1368" i="4"/>
  <c r="AV1369" i="4"/>
  <c r="AV1370" i="4"/>
  <c r="AV1371" i="4"/>
  <c r="AV1372" i="4"/>
  <c r="AV1373" i="4"/>
  <c r="AV1374" i="4"/>
  <c r="AV1375" i="4"/>
  <c r="AV1376" i="4"/>
  <c r="AV1377" i="4"/>
  <c r="AV1378" i="4"/>
  <c r="AV1379" i="4"/>
  <c r="AV1380" i="4"/>
  <c r="AV1381" i="4"/>
  <c r="AV1382" i="4"/>
  <c r="AV1383" i="4"/>
  <c r="AV1384" i="4"/>
  <c r="AV1385" i="4"/>
  <c r="AV1386" i="4"/>
  <c r="AV1387" i="4"/>
  <c r="AV1388" i="4"/>
  <c r="AV1389" i="4"/>
  <c r="AV1390" i="4"/>
  <c r="AV1391" i="4"/>
  <c r="AV1392" i="4"/>
  <c r="AV1393" i="4"/>
  <c r="AV1394" i="4"/>
  <c r="AV1395" i="4"/>
  <c r="AV1396" i="4"/>
  <c r="AV1397" i="4"/>
  <c r="AV1398" i="4"/>
  <c r="AV1399" i="4"/>
  <c r="AV1400" i="4"/>
  <c r="AV1401" i="4"/>
  <c r="AV1402" i="4"/>
  <c r="AV1403" i="4"/>
  <c r="AV1404" i="4"/>
  <c r="AV1405" i="4"/>
  <c r="AV1406" i="4"/>
  <c r="AV1407" i="4"/>
  <c r="AV1408" i="4"/>
  <c r="AV1409" i="4"/>
  <c r="AV1410" i="4"/>
  <c r="AV1411" i="4"/>
  <c r="AV1412" i="4"/>
  <c r="AV1413" i="4"/>
  <c r="AV1414" i="4"/>
  <c r="AV1415" i="4"/>
  <c r="AV1416" i="4"/>
  <c r="AV1417" i="4"/>
  <c r="AV1418" i="4"/>
  <c r="AV1419" i="4"/>
  <c r="AV1420" i="4"/>
  <c r="AV1421" i="4"/>
  <c r="AV1422" i="4"/>
  <c r="AV1423" i="4"/>
  <c r="AV1424" i="4"/>
  <c r="AV1425" i="4"/>
  <c r="AV1426" i="4"/>
  <c r="AV1427" i="4"/>
  <c r="AV1428" i="4"/>
  <c r="AV1429" i="4"/>
  <c r="AV1430" i="4"/>
  <c r="AV1431" i="4"/>
  <c r="AV1432" i="4"/>
  <c r="AV1433" i="4"/>
  <c r="AV1434" i="4"/>
  <c r="AV1435" i="4"/>
  <c r="AV1436" i="4"/>
  <c r="AV1437" i="4"/>
  <c r="AV1438" i="4"/>
  <c r="AV1439" i="4"/>
  <c r="AV1440" i="4"/>
  <c r="AV1441" i="4"/>
  <c r="AV1442" i="4"/>
  <c r="AV1443" i="4"/>
  <c r="AV1444" i="4"/>
  <c r="AV1445" i="4"/>
  <c r="AV1446" i="4"/>
  <c r="AV1447" i="4"/>
  <c r="AV1448" i="4"/>
  <c r="AV1449" i="4"/>
  <c r="AV1450" i="4"/>
  <c r="AV1451" i="4"/>
  <c r="AV1452" i="4"/>
  <c r="AV1453" i="4"/>
  <c r="AV1454" i="4"/>
  <c r="AV1455" i="4"/>
  <c r="AV1456" i="4"/>
  <c r="AV1457" i="4"/>
  <c r="AV1458" i="4"/>
  <c r="AV1459" i="4"/>
  <c r="AV1460" i="4"/>
  <c r="AV1461" i="4"/>
  <c r="AV1462" i="4"/>
  <c r="AV1463" i="4"/>
  <c r="AV1464" i="4"/>
  <c r="AV1465" i="4"/>
  <c r="AV1466" i="4"/>
  <c r="AV1467" i="4"/>
  <c r="AV1468" i="4"/>
  <c r="AV1469" i="4"/>
  <c r="AV1470" i="4"/>
  <c r="AV1471" i="4"/>
  <c r="AV1472" i="4"/>
  <c r="AV1473" i="4"/>
  <c r="AV1474" i="4"/>
  <c r="AV1475" i="4"/>
  <c r="AV1476" i="4"/>
  <c r="AV1477" i="4"/>
  <c r="AV1478" i="4"/>
  <c r="AV1479" i="4"/>
  <c r="AV1480" i="4"/>
  <c r="AV1481" i="4"/>
  <c r="AV1482" i="4"/>
  <c r="AV1483" i="4"/>
  <c r="AV1484" i="4"/>
  <c r="AV1485" i="4"/>
  <c r="AV1486" i="4"/>
  <c r="AV1487" i="4"/>
  <c r="AV1488" i="4"/>
  <c r="AV1489" i="4"/>
  <c r="AV1490" i="4"/>
  <c r="AV1491" i="4"/>
  <c r="AV1492" i="4"/>
  <c r="AV1493" i="4"/>
  <c r="AV1494" i="4"/>
  <c r="AV1495" i="4"/>
  <c r="AV1496" i="4"/>
  <c r="AV1497" i="4"/>
  <c r="AV1498" i="4"/>
  <c r="AV1499" i="4"/>
  <c r="AV1500" i="4"/>
  <c r="AV1501" i="4"/>
  <c r="AV1502" i="4"/>
  <c r="AV1503" i="4"/>
  <c r="AV1504" i="4"/>
  <c r="AV1505" i="4"/>
  <c r="AV1506" i="4"/>
  <c r="AV1507" i="4"/>
  <c r="AV1508" i="4"/>
  <c r="AV1509" i="4"/>
  <c r="AV1510" i="4"/>
  <c r="AV1511" i="4"/>
  <c r="AV1512" i="4"/>
  <c r="AV1513" i="4"/>
  <c r="AV1514" i="4"/>
  <c r="AV1515" i="4"/>
  <c r="AV1516" i="4"/>
  <c r="AV1517" i="4"/>
  <c r="AV1518" i="4"/>
  <c r="AV1519" i="4"/>
  <c r="AV1520" i="4"/>
  <c r="AV1521" i="4"/>
  <c r="AV1522" i="4"/>
  <c r="AV1523" i="4"/>
  <c r="AV1524" i="4"/>
  <c r="AV1525" i="4"/>
  <c r="AV1526" i="4"/>
  <c r="AV1527" i="4"/>
  <c r="AV1528" i="4"/>
  <c r="AV1529" i="4"/>
  <c r="AV1530" i="4"/>
  <c r="AV1531" i="4"/>
  <c r="AV1532" i="4"/>
  <c r="AV1533" i="4"/>
  <c r="AV1534" i="4"/>
  <c r="AV1535" i="4"/>
  <c r="AV1536" i="4"/>
  <c r="AV1537" i="4"/>
  <c r="AV1538" i="4"/>
  <c r="AV1539" i="4"/>
  <c r="AV1540" i="4"/>
  <c r="AV1541" i="4"/>
  <c r="AV1542" i="4"/>
  <c r="AV1543" i="4"/>
  <c r="AV1544" i="4"/>
  <c r="AV1545" i="4"/>
  <c r="AV1546" i="4"/>
  <c r="AV1547" i="4"/>
  <c r="AV1548" i="4"/>
  <c r="AV1549" i="4"/>
  <c r="AV1550" i="4"/>
  <c r="AV1551" i="4"/>
  <c r="AV1552" i="4"/>
  <c r="AV1553" i="4"/>
  <c r="AV1554" i="4"/>
  <c r="AV1555" i="4"/>
  <c r="AV1556" i="4"/>
  <c r="AV1557" i="4"/>
  <c r="AV1558" i="4"/>
  <c r="AV1559" i="4"/>
  <c r="AV1560" i="4"/>
  <c r="AV1561" i="4"/>
  <c r="AV1562" i="4"/>
  <c r="AV1563" i="4"/>
  <c r="AV1564" i="4"/>
  <c r="AV1565" i="4"/>
  <c r="AV1566" i="4"/>
  <c r="AV1567" i="4"/>
  <c r="AV1568" i="4"/>
  <c r="AV1569" i="4"/>
  <c r="AV1570" i="4"/>
  <c r="AV1571" i="4"/>
  <c r="AV1572" i="4"/>
  <c r="AV1573" i="4"/>
  <c r="AV1574" i="4"/>
  <c r="AV1575" i="4"/>
  <c r="AV1576" i="4"/>
  <c r="AV1577" i="4"/>
  <c r="AV1578" i="4"/>
  <c r="AV1579" i="4"/>
  <c r="AV1580" i="4"/>
  <c r="AV1581" i="4"/>
  <c r="AV1582" i="4"/>
  <c r="AV1583" i="4"/>
  <c r="AV1584" i="4"/>
  <c r="AV1585" i="4"/>
  <c r="AV1586" i="4"/>
  <c r="AV1587" i="4"/>
  <c r="AV1588" i="4"/>
  <c r="AV1589" i="4"/>
  <c r="AV1590" i="4"/>
  <c r="AV1591" i="4"/>
  <c r="AV1592" i="4"/>
  <c r="AV1593" i="4"/>
  <c r="AV1594" i="4"/>
  <c r="AV1595" i="4"/>
  <c r="AV1596" i="4"/>
  <c r="AV1597" i="4"/>
  <c r="AV1598" i="4"/>
  <c r="AV1599" i="4"/>
  <c r="AV1600" i="4"/>
  <c r="AV1601" i="4"/>
  <c r="AV1602" i="4"/>
  <c r="AV1603" i="4"/>
  <c r="AV1604" i="4"/>
  <c r="AV1605" i="4"/>
  <c r="AV1606" i="4"/>
  <c r="AV1607" i="4"/>
  <c r="AV1608" i="4"/>
  <c r="AV1609" i="4"/>
  <c r="AV1610" i="4"/>
  <c r="AV1611" i="4"/>
  <c r="AV1612" i="4"/>
  <c r="AV1613" i="4"/>
  <c r="AV1614" i="4"/>
  <c r="AV1615" i="4"/>
  <c r="AV1616" i="4"/>
  <c r="AV1617" i="4"/>
  <c r="AV1618" i="4"/>
  <c r="AV1619" i="4"/>
  <c r="AV1620" i="4"/>
  <c r="AV1621" i="4"/>
  <c r="AV1622" i="4"/>
  <c r="AV1623" i="4"/>
  <c r="AV1624" i="4"/>
  <c r="AV1625" i="4"/>
  <c r="AV1626" i="4"/>
  <c r="AV1627" i="4"/>
  <c r="AV1628" i="4"/>
  <c r="AV1629" i="4"/>
  <c r="AV1630" i="4"/>
  <c r="AV1631" i="4"/>
  <c r="AV1632" i="4"/>
  <c r="AV1633" i="4"/>
  <c r="AV1634" i="4"/>
  <c r="AV1635" i="4"/>
  <c r="AV1636" i="4"/>
  <c r="AV1637" i="4"/>
  <c r="AV1638" i="4"/>
  <c r="AV1639" i="4"/>
  <c r="AV1640" i="4"/>
  <c r="AV1641" i="4"/>
  <c r="AV1642" i="4"/>
  <c r="AV1643" i="4"/>
  <c r="AV1644" i="4"/>
  <c r="AV1645" i="4"/>
  <c r="AV1646" i="4"/>
  <c r="AV1647" i="4"/>
  <c r="AV1648" i="4"/>
  <c r="AV1649" i="4"/>
  <c r="AV1650" i="4"/>
  <c r="AV1651" i="4"/>
  <c r="AV1652" i="4"/>
  <c r="AV1653" i="4"/>
  <c r="AV1654" i="4"/>
  <c r="AV1655" i="4"/>
  <c r="AV1656" i="4"/>
  <c r="AV1657" i="4"/>
  <c r="AV1658" i="4"/>
  <c r="AV1659" i="4"/>
  <c r="AV1660" i="4"/>
  <c r="AV1661" i="4"/>
  <c r="AV1662" i="4"/>
  <c r="AV1663" i="4"/>
  <c r="AV1664" i="4"/>
  <c r="AV1665" i="4"/>
  <c r="AV1666" i="4"/>
  <c r="AV1667" i="4"/>
  <c r="AV1668" i="4"/>
  <c r="AV1669" i="4"/>
  <c r="AV1670" i="4"/>
  <c r="AV1671" i="4"/>
  <c r="AV1672" i="4"/>
  <c r="AV1673" i="4"/>
  <c r="AV1674" i="4"/>
  <c r="AV1675" i="4"/>
  <c r="AV1676" i="4"/>
  <c r="AV1677" i="4"/>
  <c r="AV1678" i="4"/>
  <c r="AV1679" i="4"/>
  <c r="AV1680" i="4"/>
  <c r="AV1681" i="4"/>
  <c r="AV1682" i="4"/>
  <c r="AV1683" i="4"/>
  <c r="AV1684" i="4"/>
  <c r="AV1685" i="4"/>
  <c r="AV1686" i="4"/>
  <c r="AV1687" i="4"/>
  <c r="AV1688" i="4"/>
  <c r="AV1689" i="4"/>
  <c r="AV1690" i="4"/>
  <c r="AV1691" i="4"/>
  <c r="AV1692" i="4"/>
  <c r="AV1693" i="4"/>
  <c r="AV1694" i="4"/>
  <c r="AV1695" i="4"/>
  <c r="AV1696" i="4"/>
  <c r="AV1697" i="4"/>
  <c r="AV1698" i="4"/>
  <c r="AV1699" i="4"/>
  <c r="AV1700" i="4"/>
  <c r="AV1701" i="4"/>
  <c r="AV1702" i="4"/>
  <c r="AV1703" i="4"/>
  <c r="AV1704" i="4"/>
  <c r="AV1705" i="4"/>
  <c r="AV1706" i="4"/>
  <c r="AV1707" i="4"/>
  <c r="AV1708" i="4"/>
  <c r="AV1709" i="4"/>
  <c r="AV1710" i="4"/>
  <c r="AV1711" i="4"/>
  <c r="AV1712" i="4"/>
  <c r="AV1713" i="4"/>
  <c r="AV1714" i="4"/>
  <c r="AV1715" i="4"/>
  <c r="AV1716" i="4"/>
  <c r="AV1717" i="4"/>
  <c r="AV1718" i="4"/>
  <c r="AV1719" i="4"/>
  <c r="AV1720" i="4"/>
  <c r="AV1721" i="4"/>
  <c r="AV1722" i="4"/>
  <c r="AV1723" i="4"/>
  <c r="AV1724" i="4"/>
  <c r="AV1725" i="4"/>
  <c r="AV1726" i="4"/>
  <c r="AV1727" i="4"/>
  <c r="AV1728" i="4"/>
  <c r="AV1729" i="4"/>
  <c r="AV1730" i="4"/>
  <c r="AV1731" i="4"/>
  <c r="AV1732" i="4"/>
  <c r="AV1733" i="4"/>
  <c r="AV1734" i="4"/>
  <c r="AV1735" i="4"/>
  <c r="AV1736" i="4"/>
  <c r="AV1737" i="4"/>
  <c r="AV1738" i="4"/>
  <c r="AV1739" i="4"/>
  <c r="AV1740" i="4"/>
  <c r="AV1741" i="4"/>
  <c r="AV1742" i="4"/>
  <c r="AV1743" i="4"/>
  <c r="AV1744" i="4"/>
  <c r="AV1745" i="4"/>
  <c r="AV1746" i="4"/>
  <c r="AV1747" i="4"/>
  <c r="AV1748" i="4"/>
  <c r="AV1749" i="4"/>
  <c r="AV1750" i="4"/>
  <c r="AV1751" i="4"/>
  <c r="AV1752" i="4"/>
  <c r="AV1753" i="4"/>
  <c r="AV1754" i="4"/>
  <c r="AV1755" i="4"/>
  <c r="AV1756" i="4"/>
  <c r="AV1757" i="4"/>
  <c r="AV1758" i="4"/>
  <c r="AV1759" i="4"/>
  <c r="AV1760" i="4"/>
  <c r="AV1761" i="4"/>
  <c r="AV1762" i="4"/>
  <c r="AV1763" i="4"/>
  <c r="AV1764" i="4"/>
  <c r="AV1765" i="4"/>
  <c r="AV1766" i="4"/>
  <c r="AV1767" i="4"/>
  <c r="AV1768" i="4"/>
  <c r="AV1769" i="4"/>
  <c r="AV1770" i="4"/>
  <c r="AV1771" i="4"/>
  <c r="AV1772" i="4"/>
  <c r="AV1773" i="4"/>
  <c r="AV1774" i="4"/>
  <c r="AV1775" i="4"/>
  <c r="AV1776" i="4"/>
  <c r="AV1777" i="4"/>
  <c r="AV1778" i="4"/>
  <c r="AV1779" i="4"/>
  <c r="AV1780" i="4"/>
  <c r="AV1781" i="4"/>
  <c r="AV1782" i="4"/>
  <c r="AV1783" i="4"/>
  <c r="AV1784" i="4"/>
  <c r="AV1785" i="4"/>
  <c r="AV1786" i="4"/>
  <c r="AV1787" i="4"/>
  <c r="AV1788" i="4"/>
  <c r="AV1789" i="4"/>
  <c r="AV1790" i="4"/>
  <c r="AV1791" i="4"/>
  <c r="AV1792" i="4"/>
  <c r="AV1793" i="4"/>
  <c r="AV1794" i="4"/>
  <c r="AV1795" i="4"/>
  <c r="AV1796" i="4"/>
  <c r="AV1797" i="4"/>
  <c r="AV1798" i="4"/>
  <c r="AV1799" i="4"/>
  <c r="AV1800" i="4"/>
  <c r="AV1801" i="4"/>
  <c r="AV1802" i="4"/>
  <c r="AV1803" i="4"/>
  <c r="AV1804" i="4"/>
  <c r="AV1805" i="4"/>
  <c r="AV1806" i="4"/>
  <c r="AV1807" i="4"/>
  <c r="AV1808" i="4"/>
  <c r="AV1809" i="4"/>
  <c r="AV1810" i="4"/>
  <c r="AV1811" i="4"/>
  <c r="AV1812" i="4"/>
  <c r="AV1813" i="4"/>
  <c r="AV1814" i="4"/>
  <c r="AV1815" i="4"/>
  <c r="AV1816" i="4"/>
  <c r="AV1817" i="4"/>
  <c r="AV1818" i="4"/>
  <c r="AV1819" i="4"/>
  <c r="AV1820" i="4"/>
  <c r="AV1821" i="4"/>
  <c r="AV1822" i="4"/>
  <c r="AV1823" i="4"/>
  <c r="AV1824" i="4"/>
  <c r="AV1825" i="4"/>
  <c r="AV1826" i="4"/>
  <c r="AV1827" i="4"/>
  <c r="AV1828" i="4"/>
  <c r="AV1829" i="4"/>
  <c r="AV1830" i="4"/>
  <c r="AV1831" i="4"/>
  <c r="AV1832" i="4"/>
  <c r="AV1833" i="4"/>
  <c r="AV1834" i="4"/>
  <c r="AV1835" i="4"/>
  <c r="AV1836" i="4"/>
  <c r="AV1837" i="4"/>
  <c r="AV1838" i="4"/>
  <c r="AV1839" i="4"/>
  <c r="AV1840" i="4"/>
  <c r="AV1841" i="4"/>
  <c r="AV1842" i="4"/>
  <c r="AV1843" i="4"/>
  <c r="AV1844" i="4"/>
  <c r="AV1845" i="4"/>
  <c r="AV1846" i="4"/>
  <c r="AV1847" i="4"/>
  <c r="AV1848" i="4"/>
  <c r="AV1849" i="4"/>
  <c r="AV1850" i="4"/>
  <c r="AV1851" i="4"/>
  <c r="AV1852" i="4"/>
  <c r="AV1853" i="4"/>
  <c r="AV1854" i="4"/>
  <c r="AV1855" i="4"/>
  <c r="AV1856" i="4"/>
  <c r="AV1857" i="4"/>
  <c r="AV1858" i="4"/>
  <c r="AV1859" i="4"/>
  <c r="AV1860" i="4"/>
  <c r="AV1861" i="4"/>
  <c r="AV1862" i="4"/>
  <c r="AV1863" i="4"/>
  <c r="AV1864" i="4"/>
  <c r="AV1865" i="4"/>
  <c r="AV1866" i="4"/>
  <c r="AV1867" i="4"/>
  <c r="AV1868" i="4"/>
  <c r="AV1869" i="4"/>
  <c r="AV1870" i="4"/>
  <c r="AV1871" i="4"/>
  <c r="AV1872" i="4"/>
  <c r="AV1873" i="4"/>
  <c r="AV1874" i="4"/>
  <c r="AV1875" i="4"/>
  <c r="AV1876" i="4"/>
  <c r="AV1877" i="4"/>
  <c r="AV1878" i="4"/>
  <c r="AV1879" i="4"/>
  <c r="AV1880" i="4"/>
  <c r="AV1881" i="4"/>
  <c r="AV1882" i="4"/>
  <c r="AV1883" i="4"/>
  <c r="AV1884" i="4"/>
  <c r="AV1885" i="4"/>
  <c r="AV1886" i="4"/>
  <c r="AV1887" i="4"/>
  <c r="AV1888" i="4"/>
  <c r="AV1889" i="4"/>
  <c r="AV1890" i="4"/>
  <c r="AV1891" i="4"/>
  <c r="AV1892" i="4"/>
  <c r="AV1893" i="4"/>
  <c r="AV1894" i="4"/>
  <c r="AV1895" i="4"/>
  <c r="AV1896" i="4"/>
  <c r="AV1897" i="4"/>
  <c r="AV1898" i="4"/>
  <c r="AV1899" i="4"/>
  <c r="AV1900" i="4"/>
  <c r="AV1901" i="4"/>
  <c r="AV1902" i="4"/>
  <c r="AV1903" i="4"/>
  <c r="AV1904" i="4"/>
  <c r="AV1905" i="4"/>
  <c r="AV1906" i="4"/>
  <c r="AV1907" i="4"/>
  <c r="AV1908" i="4"/>
  <c r="AV1909" i="4"/>
  <c r="AV1910" i="4"/>
  <c r="AV1911" i="4"/>
  <c r="AV1912" i="4"/>
  <c r="AV1913" i="4"/>
  <c r="AV1914" i="4"/>
  <c r="AV1915" i="4"/>
  <c r="AV1916" i="4"/>
  <c r="AV1917" i="4"/>
  <c r="AV1918" i="4"/>
  <c r="AV1919" i="4"/>
  <c r="AV1920" i="4"/>
  <c r="AV1921" i="4"/>
  <c r="AV1922" i="4"/>
  <c r="AV1923" i="4"/>
  <c r="AV1924" i="4"/>
  <c r="AV1925" i="4"/>
  <c r="AV1926" i="4"/>
  <c r="AV1927" i="4"/>
  <c r="AV1928" i="4"/>
  <c r="AV1929" i="4"/>
  <c r="AV1930" i="4"/>
  <c r="AV1931" i="4"/>
  <c r="AV1932" i="4"/>
  <c r="AV1933" i="4"/>
  <c r="AV1934" i="4"/>
  <c r="AV1935" i="4"/>
  <c r="AV1936" i="4"/>
  <c r="AV1937" i="4"/>
  <c r="AV1938" i="4"/>
  <c r="AV1939" i="4"/>
  <c r="AV1940" i="4"/>
  <c r="AV1941" i="4"/>
  <c r="AV1942" i="4"/>
  <c r="AV1943" i="4"/>
  <c r="AV1944" i="4"/>
  <c r="AV1945" i="4"/>
  <c r="AV1946" i="4"/>
  <c r="AV1947" i="4"/>
  <c r="AV1948" i="4"/>
  <c r="AV1949" i="4"/>
  <c r="AV1950" i="4"/>
  <c r="AV1951" i="4"/>
  <c r="AV1952" i="4"/>
  <c r="AV1953" i="4"/>
  <c r="AV1954" i="4"/>
  <c r="AV1955" i="4"/>
  <c r="AV1956" i="4"/>
  <c r="AV1957" i="4"/>
  <c r="AV1958" i="4"/>
  <c r="AV1959" i="4"/>
  <c r="AV1960" i="4"/>
  <c r="AV1961" i="4"/>
  <c r="AV1962" i="4"/>
  <c r="AV1963" i="4"/>
  <c r="AV1964" i="4"/>
  <c r="AV1965" i="4"/>
  <c r="AV1966" i="4"/>
  <c r="AV1967" i="4"/>
  <c r="AV1968" i="4"/>
  <c r="AV1969" i="4"/>
  <c r="AV1970" i="4"/>
  <c r="AV1971" i="4"/>
  <c r="AV1972" i="4"/>
  <c r="AV1973" i="4"/>
  <c r="AV1974" i="4"/>
  <c r="AV1975" i="4"/>
  <c r="AV1976" i="4"/>
  <c r="AV1977" i="4"/>
  <c r="AV1978" i="4"/>
  <c r="AV1979" i="4"/>
  <c r="AV1980" i="4"/>
  <c r="AV1981" i="4"/>
  <c r="AV1982" i="4"/>
  <c r="AV1983" i="4"/>
  <c r="AV1984" i="4"/>
  <c r="AV1985" i="4"/>
  <c r="AV1986" i="4"/>
  <c r="AV1987" i="4"/>
  <c r="AV1988" i="4"/>
  <c r="AV1989" i="4"/>
  <c r="AV1990" i="4"/>
  <c r="AV1991" i="4"/>
  <c r="AV1992" i="4"/>
  <c r="AV1993" i="4"/>
  <c r="AV1994" i="4"/>
  <c r="AV1995" i="4"/>
  <c r="AV1996" i="4"/>
  <c r="AV1997" i="4"/>
  <c r="AV1998" i="4"/>
  <c r="AV1999" i="4"/>
  <c r="AV2000" i="4"/>
  <c r="AV2001" i="4"/>
  <c r="AV2002" i="4"/>
  <c r="AV2003" i="4"/>
  <c r="AV2004" i="4"/>
  <c r="AV2005" i="4"/>
  <c r="AV2006" i="4"/>
  <c r="AV2007" i="4"/>
  <c r="AV2008" i="4"/>
  <c r="AV2009" i="4"/>
  <c r="AV2010" i="4"/>
  <c r="AV2011" i="4"/>
  <c r="AV2012" i="4"/>
  <c r="AV2013" i="4"/>
  <c r="AV2014" i="4"/>
  <c r="AV2015" i="4"/>
  <c r="AV2016" i="4"/>
  <c r="AV2017" i="4"/>
  <c r="AV2018" i="4"/>
  <c r="AV2019" i="4"/>
  <c r="AV2020" i="4"/>
  <c r="AV2021" i="4"/>
  <c r="AV2022" i="4"/>
  <c r="AV2023" i="4"/>
  <c r="AV2024" i="4"/>
  <c r="AV2025" i="4"/>
  <c r="AV2026" i="4"/>
  <c r="AV2027" i="4"/>
  <c r="AV2028" i="4"/>
  <c r="AV2029" i="4"/>
  <c r="AV2030" i="4"/>
  <c r="AV2031" i="4"/>
  <c r="AV2032" i="4"/>
  <c r="AV2033" i="4"/>
  <c r="AV2034" i="4"/>
  <c r="AV2035" i="4"/>
  <c r="AV2036" i="4"/>
  <c r="AV2037" i="4"/>
  <c r="AV2038" i="4"/>
  <c r="AV2039" i="4"/>
  <c r="AV2040" i="4"/>
  <c r="AV2041" i="4"/>
  <c r="AV2042" i="4"/>
  <c r="AV2043" i="4"/>
  <c r="AV2044" i="4"/>
  <c r="AV2045" i="4"/>
  <c r="AV2046" i="4"/>
  <c r="AV2047" i="4"/>
  <c r="AV2048" i="4"/>
  <c r="AV2049" i="4"/>
  <c r="AV2050" i="4"/>
  <c r="AV2051" i="4"/>
  <c r="AV2052" i="4"/>
  <c r="AV2053" i="4"/>
  <c r="AV2054" i="4"/>
  <c r="AV2055" i="4"/>
  <c r="AV2056" i="4"/>
  <c r="AV2057" i="4"/>
  <c r="AV2058" i="4"/>
  <c r="AV2059" i="4"/>
  <c r="AV2060" i="4"/>
  <c r="AV2061" i="4"/>
  <c r="AV2062" i="4"/>
  <c r="AV2063" i="4"/>
  <c r="AV2064" i="4"/>
  <c r="AV2065" i="4"/>
  <c r="AV2066" i="4"/>
  <c r="AV2067" i="4"/>
  <c r="AV2068" i="4"/>
  <c r="AV2069" i="4"/>
  <c r="AV2070" i="4"/>
  <c r="AV2071" i="4"/>
  <c r="AV2072" i="4"/>
  <c r="AV2073" i="4"/>
  <c r="AV2074" i="4"/>
  <c r="AV2075" i="4"/>
  <c r="AV2076" i="4"/>
  <c r="AV2077" i="4"/>
  <c r="AV2078" i="4"/>
  <c r="AV2079" i="4"/>
  <c r="AV2080" i="4"/>
  <c r="AV2081" i="4"/>
  <c r="AV2082" i="4"/>
  <c r="AV2083" i="4"/>
  <c r="AV2084" i="4"/>
  <c r="AV2085" i="4"/>
  <c r="AV2086" i="4"/>
  <c r="AV2087" i="4"/>
  <c r="AV2088" i="4"/>
  <c r="AV2089" i="4"/>
  <c r="AV2090" i="4"/>
  <c r="AV2091" i="4"/>
  <c r="AV2092" i="4"/>
  <c r="AV2093" i="4"/>
  <c r="AV2094" i="4"/>
  <c r="AV2095" i="4"/>
  <c r="AV2096" i="4"/>
  <c r="AV2097" i="4"/>
  <c r="AV2098" i="4"/>
  <c r="AV2099" i="4"/>
  <c r="AV2100" i="4"/>
  <c r="AV2101" i="4"/>
  <c r="AV2102" i="4"/>
  <c r="AV2103" i="4"/>
  <c r="AV2104" i="4"/>
  <c r="AV2105" i="4"/>
  <c r="AV2106" i="4"/>
  <c r="AV2107" i="4"/>
  <c r="AV2108" i="4"/>
  <c r="AV2109" i="4"/>
  <c r="AV2110" i="4"/>
  <c r="AV2111" i="4"/>
  <c r="AV2112" i="4"/>
  <c r="AV2113" i="4"/>
  <c r="AV2114" i="4"/>
  <c r="AV2115" i="4"/>
  <c r="AV2116" i="4"/>
  <c r="AV2117" i="4"/>
  <c r="AV2118" i="4"/>
  <c r="AV2119" i="4"/>
  <c r="AV2120" i="4"/>
  <c r="AV2121" i="4"/>
  <c r="AV2122" i="4"/>
  <c r="AV2123" i="4"/>
  <c r="AV2124" i="4"/>
  <c r="AV2125" i="4"/>
  <c r="AV2126" i="4"/>
  <c r="AV2127" i="4"/>
  <c r="AV2128" i="4"/>
  <c r="AV2129" i="4"/>
  <c r="AV2130" i="4"/>
  <c r="AV2131" i="4"/>
  <c r="AV2132" i="4"/>
  <c r="AV2133" i="4"/>
  <c r="AV2134" i="4"/>
  <c r="AV2135" i="4"/>
  <c r="AV2136" i="4"/>
  <c r="AV2137" i="4"/>
  <c r="AV2138" i="4"/>
  <c r="AV2139" i="4"/>
  <c r="AV2140" i="4"/>
  <c r="AV2141" i="4"/>
  <c r="AV2142" i="4"/>
  <c r="AV2143" i="4"/>
  <c r="AV2144" i="4"/>
  <c r="AV2145" i="4"/>
  <c r="AV2146" i="4"/>
  <c r="AV2147" i="4"/>
  <c r="AV2148" i="4"/>
  <c r="AV2149" i="4"/>
  <c r="AV2150" i="4"/>
  <c r="AV2151" i="4"/>
  <c r="AV2152" i="4"/>
  <c r="AV2153" i="4"/>
  <c r="AV2154" i="4"/>
  <c r="AV2155" i="4"/>
  <c r="AV2156" i="4"/>
  <c r="AV2157" i="4"/>
  <c r="AV2158" i="4"/>
  <c r="AV2159" i="4"/>
  <c r="AV2160" i="4"/>
  <c r="AV2161" i="4"/>
  <c r="AV2162" i="4"/>
  <c r="AV2163" i="4"/>
  <c r="AV2164" i="4"/>
  <c r="AV2165" i="4"/>
  <c r="AV2166" i="4"/>
  <c r="AV2167" i="4"/>
  <c r="AV2168" i="4"/>
  <c r="AV2169" i="4"/>
  <c r="AV2170" i="4"/>
  <c r="AV2171" i="4"/>
  <c r="AV2172" i="4"/>
  <c r="AV2173" i="4"/>
  <c r="AV2174" i="4"/>
  <c r="AV2175" i="4"/>
  <c r="AV2176" i="4"/>
  <c r="AV2177" i="4"/>
  <c r="AV2178" i="4"/>
  <c r="AV2179" i="4"/>
  <c r="AV2180" i="4"/>
  <c r="AV2181" i="4"/>
  <c r="AV2182" i="4"/>
  <c r="AV2183" i="4"/>
  <c r="AV2184" i="4"/>
  <c r="AV2185" i="4"/>
  <c r="AV2186" i="4"/>
  <c r="AV2187" i="4"/>
  <c r="AV2188" i="4"/>
  <c r="H3" i="4"/>
  <c r="L1" i="4"/>
  <c r="F922" i="4"/>
  <c r="B922" i="4"/>
  <c r="F923" i="4"/>
  <c r="B923" i="4" s="1"/>
  <c r="F924" i="4"/>
  <c r="B924" i="4" s="1"/>
  <c r="F925" i="4"/>
  <c r="B925" i="4"/>
  <c r="F926" i="4"/>
  <c r="B926" i="4"/>
  <c r="F927" i="4"/>
  <c r="B927" i="4" s="1"/>
  <c r="F928" i="4"/>
  <c r="B928" i="4"/>
  <c r="F929" i="4"/>
  <c r="B929" i="4"/>
  <c r="F930" i="4"/>
  <c r="B930" i="4"/>
  <c r="F931" i="4"/>
  <c r="B931" i="4" s="1"/>
  <c r="F932" i="4"/>
  <c r="B932" i="4"/>
  <c r="F933" i="4"/>
  <c r="B933" i="4"/>
  <c r="F934" i="4"/>
  <c r="B934" i="4"/>
  <c r="F935" i="4"/>
  <c r="B935" i="4" s="1"/>
  <c r="F936" i="4"/>
  <c r="B936" i="4"/>
  <c r="F937" i="4"/>
  <c r="B937" i="4"/>
  <c r="F938" i="4"/>
  <c r="B938" i="4"/>
  <c r="F939" i="4"/>
  <c r="B939" i="4" s="1"/>
  <c r="F940" i="4"/>
  <c r="B940" i="4"/>
  <c r="F941" i="4"/>
  <c r="B941" i="4"/>
  <c r="F942" i="4"/>
  <c r="B942" i="4"/>
  <c r="F943" i="4"/>
  <c r="B943" i="4" s="1"/>
  <c r="F944" i="4"/>
  <c r="B944" i="4"/>
  <c r="F945" i="4"/>
  <c r="B945" i="4"/>
  <c r="F946" i="4"/>
  <c r="B946" i="4"/>
  <c r="F947" i="4"/>
  <c r="B947" i="4" s="1"/>
  <c r="F948" i="4"/>
  <c r="B948" i="4"/>
  <c r="F949" i="4"/>
  <c r="B949" i="4"/>
  <c r="F950" i="4"/>
  <c r="B950" i="4"/>
  <c r="F951" i="4"/>
  <c r="B951" i="4" s="1"/>
  <c r="F952" i="4"/>
  <c r="B952" i="4"/>
  <c r="F953" i="4"/>
  <c r="B953" i="4"/>
  <c r="F954" i="4"/>
  <c r="B954" i="4"/>
  <c r="F955" i="4"/>
  <c r="B955" i="4" s="1"/>
  <c r="F956" i="4"/>
  <c r="B956" i="4"/>
  <c r="F957" i="4"/>
  <c r="B957" i="4"/>
  <c r="F958" i="4"/>
  <c r="B958" i="4"/>
  <c r="F959" i="4"/>
  <c r="B959" i="4" s="1"/>
  <c r="F960" i="4"/>
  <c r="B960" i="4"/>
  <c r="F961" i="4"/>
  <c r="B961" i="4"/>
  <c r="F962" i="4"/>
  <c r="B962" i="4"/>
  <c r="F963" i="4"/>
  <c r="B963" i="4" s="1"/>
  <c r="F964" i="4"/>
  <c r="B964" i="4"/>
  <c r="F965" i="4"/>
  <c r="B965" i="4"/>
  <c r="F966" i="4"/>
  <c r="B966" i="4"/>
  <c r="F967" i="4"/>
  <c r="B967" i="4" s="1"/>
  <c r="F968" i="4"/>
  <c r="B968" i="4"/>
  <c r="F969" i="4"/>
  <c r="B969" i="4"/>
  <c r="F970" i="4"/>
  <c r="B970" i="4"/>
  <c r="F971" i="4"/>
  <c r="B971" i="4" s="1"/>
  <c r="F972" i="4"/>
  <c r="B972" i="4"/>
  <c r="F973" i="4"/>
  <c r="B973" i="4"/>
  <c r="F974" i="4"/>
  <c r="B974" i="4"/>
  <c r="F975" i="4"/>
  <c r="B975" i="4" s="1"/>
  <c r="F976" i="4"/>
  <c r="B976" i="4"/>
  <c r="F977" i="4"/>
  <c r="B977" i="4"/>
  <c r="F978" i="4"/>
  <c r="B978" i="4"/>
  <c r="F979" i="4"/>
  <c r="B979" i="4" s="1"/>
  <c r="F980" i="4"/>
  <c r="B980" i="4"/>
  <c r="F981" i="4"/>
  <c r="B981" i="4"/>
  <c r="F982" i="4"/>
  <c r="B982" i="4"/>
  <c r="F983" i="4"/>
  <c r="B983" i="4" s="1"/>
  <c r="F984" i="4"/>
  <c r="B984" i="4"/>
  <c r="F985" i="4"/>
  <c r="B985" i="4"/>
  <c r="F986" i="4"/>
  <c r="B986" i="4"/>
  <c r="F987" i="4"/>
  <c r="B987" i="4" s="1"/>
  <c r="F988" i="4"/>
  <c r="B988" i="4"/>
  <c r="F989" i="4"/>
  <c r="B989" i="4"/>
  <c r="F990" i="4"/>
  <c r="B990" i="4"/>
  <c r="F991" i="4"/>
  <c r="B991" i="4" s="1"/>
  <c r="F992" i="4"/>
  <c r="B992" i="4"/>
  <c r="F993" i="4"/>
  <c r="B993" i="4"/>
  <c r="F994" i="4"/>
  <c r="B994" i="4"/>
  <c r="F995" i="4"/>
  <c r="B995" i="4" s="1"/>
  <c r="F996" i="4"/>
  <c r="B996" i="4"/>
  <c r="F997" i="4"/>
  <c r="B997" i="4"/>
  <c r="F998" i="4"/>
  <c r="B998" i="4"/>
  <c r="F999" i="4"/>
  <c r="B999" i="4" s="1"/>
  <c r="F1000" i="4"/>
  <c r="B1000" i="4"/>
  <c r="F1001" i="4"/>
  <c r="B1001" i="4"/>
  <c r="F1002" i="4"/>
  <c r="B1002" i="4"/>
  <c r="F1003" i="4"/>
  <c r="B1003" i="4" s="1"/>
  <c r="F1004" i="4"/>
  <c r="B1004" i="4"/>
  <c r="F1005" i="4"/>
  <c r="B1005" i="4"/>
  <c r="F1006" i="4"/>
  <c r="B1006" i="4"/>
  <c r="F1007" i="4"/>
  <c r="B1007" i="4" s="1"/>
  <c r="F1008" i="4"/>
  <c r="B1008" i="4"/>
  <c r="F1009" i="4"/>
  <c r="B1009" i="4"/>
  <c r="F1010" i="4"/>
  <c r="B1010" i="4"/>
  <c r="F1011" i="4"/>
  <c r="B1011" i="4" s="1"/>
  <c r="F1012" i="4"/>
  <c r="B1012" i="4"/>
  <c r="F1013" i="4"/>
  <c r="B1013" i="4"/>
  <c r="F1014" i="4"/>
  <c r="B1014" i="4"/>
  <c r="F1015" i="4"/>
  <c r="B1015" i="4" s="1"/>
  <c r="F1016" i="4"/>
  <c r="B1016" i="4"/>
  <c r="F1017" i="4"/>
  <c r="B1017" i="4"/>
  <c r="F1018" i="4"/>
  <c r="B1018" i="4"/>
  <c r="F1019" i="4"/>
  <c r="B1019" i="4" s="1"/>
  <c r="F1020" i="4"/>
  <c r="B1020" i="4"/>
  <c r="F1021" i="4"/>
  <c r="B1021" i="4"/>
  <c r="F1022" i="4"/>
  <c r="B1022" i="4"/>
  <c r="F1023" i="4"/>
  <c r="B1023" i="4" s="1"/>
  <c r="F1024" i="4"/>
  <c r="B1024" i="4"/>
  <c r="F1025" i="4"/>
  <c r="B1025" i="4"/>
  <c r="F1026" i="4"/>
  <c r="B1026" i="4"/>
  <c r="F1027" i="4"/>
  <c r="B1027" i="4" s="1"/>
  <c r="F1028" i="4"/>
  <c r="B1028" i="4"/>
  <c r="F1029" i="4"/>
  <c r="B1029" i="4"/>
  <c r="F1030" i="4"/>
  <c r="B1030" i="4"/>
  <c r="F1031" i="4"/>
  <c r="B1031" i="4" s="1"/>
  <c r="F1032" i="4"/>
  <c r="B1032" i="4"/>
  <c r="F1033" i="4"/>
  <c r="B1033" i="4"/>
  <c r="F1034" i="4"/>
  <c r="B1034" i="4"/>
  <c r="F1035" i="4"/>
  <c r="B1035" i="4" s="1"/>
  <c r="F1036" i="4"/>
  <c r="B1036" i="4"/>
  <c r="F1037" i="4"/>
  <c r="B1037" i="4"/>
  <c r="F1038" i="4"/>
  <c r="B1038" i="4"/>
  <c r="F1039" i="4"/>
  <c r="B1039" i="4" s="1"/>
  <c r="F1040" i="4"/>
  <c r="B1040" i="4"/>
  <c r="F1041" i="4"/>
  <c r="B1041" i="4"/>
  <c r="F1042" i="4"/>
  <c r="B1042" i="4"/>
  <c r="F1043" i="4"/>
  <c r="B1043" i="4" s="1"/>
  <c r="F1044" i="4"/>
  <c r="B1044" i="4"/>
  <c r="F1045" i="4"/>
  <c r="B1045" i="4"/>
  <c r="F1046" i="4"/>
  <c r="B1046" i="4"/>
  <c r="F1047" i="4"/>
  <c r="B1047" i="4" s="1"/>
  <c r="F1048" i="4"/>
  <c r="B1048" i="4"/>
  <c r="F1049" i="4"/>
  <c r="B1049" i="4"/>
  <c r="F1050" i="4"/>
  <c r="B1050" i="4"/>
  <c r="F1051" i="4"/>
  <c r="B1051" i="4" s="1"/>
  <c r="F1052" i="4"/>
  <c r="B1052" i="4"/>
  <c r="F1053" i="4"/>
  <c r="B1053" i="4"/>
  <c r="F1054" i="4"/>
  <c r="B1054" i="4"/>
  <c r="F1055" i="4"/>
  <c r="B1055" i="4" s="1"/>
  <c r="F1056" i="4"/>
  <c r="B1056" i="4"/>
  <c r="F1057" i="4"/>
  <c r="B1057" i="4"/>
  <c r="F1058" i="4"/>
  <c r="B1058" i="4"/>
  <c r="F1059" i="4"/>
  <c r="B1059" i="4" s="1"/>
  <c r="F1060" i="4"/>
  <c r="B1060" i="4"/>
  <c r="F1061" i="4"/>
  <c r="B1061" i="4"/>
  <c r="F1062" i="4"/>
  <c r="B1062" i="4"/>
  <c r="F1063" i="4"/>
  <c r="B1063" i="4" s="1"/>
  <c r="F1064" i="4"/>
  <c r="B1064" i="4"/>
  <c r="F1065" i="4"/>
  <c r="B1065" i="4"/>
  <c r="F1066" i="4"/>
  <c r="B1066" i="4"/>
  <c r="F1067" i="4"/>
  <c r="B1067" i="4" s="1"/>
  <c r="F1068" i="4"/>
  <c r="B1068" i="4"/>
  <c r="F1069" i="4"/>
  <c r="B1069" i="4"/>
  <c r="F1070" i="4"/>
  <c r="B1070" i="4"/>
  <c r="F1071" i="4"/>
  <c r="B1071" i="4" s="1"/>
  <c r="F1072" i="4"/>
  <c r="B1072" i="4"/>
  <c r="F1073" i="4"/>
  <c r="B1073" i="4"/>
  <c r="F1074" i="4"/>
  <c r="B1074" i="4"/>
  <c r="F1075" i="4"/>
  <c r="B1075" i="4" s="1"/>
  <c r="F1076" i="4"/>
  <c r="B1076" i="4"/>
  <c r="F1077" i="4"/>
  <c r="B1077" i="4"/>
  <c r="F1078" i="4"/>
  <c r="B1078" i="4"/>
  <c r="F1079" i="4"/>
  <c r="B1079" i="4" s="1"/>
  <c r="F1080" i="4"/>
  <c r="B1080" i="4"/>
  <c r="F1081" i="4"/>
  <c r="B1081" i="4"/>
  <c r="F1082" i="4"/>
  <c r="B1082" i="4"/>
  <c r="F1083" i="4"/>
  <c r="B1083" i="4" s="1"/>
  <c r="F1084" i="4"/>
  <c r="B1084" i="4"/>
  <c r="F1085" i="4"/>
  <c r="B1085" i="4"/>
  <c r="F1086" i="4"/>
  <c r="B1086" i="4"/>
  <c r="F1087" i="4"/>
  <c r="B1087" i="4" s="1"/>
  <c r="F1088" i="4"/>
  <c r="B1088" i="4"/>
  <c r="F1089" i="4"/>
  <c r="B1089" i="4"/>
  <c r="F1090" i="4"/>
  <c r="B1090" i="4"/>
  <c r="F1091" i="4"/>
  <c r="B1091" i="4" s="1"/>
  <c r="F1092" i="4"/>
  <c r="B1092" i="4"/>
  <c r="F1093" i="4"/>
  <c r="B1093" i="4"/>
  <c r="F1094" i="4"/>
  <c r="B1094" i="4"/>
  <c r="F1095" i="4"/>
  <c r="B1095" i="4" s="1"/>
  <c r="F1096" i="4"/>
  <c r="B1096" i="4"/>
  <c r="F1097" i="4"/>
  <c r="B1097" i="4"/>
  <c r="F1098" i="4"/>
  <c r="B1098" i="4"/>
  <c r="F1099" i="4"/>
  <c r="B1099" i="4" s="1"/>
  <c r="F1100" i="4"/>
  <c r="B1100" i="4"/>
  <c r="F1101" i="4"/>
  <c r="B1101" i="4"/>
  <c r="F1102" i="4"/>
  <c r="B1102" i="4"/>
  <c r="F1103" i="4"/>
  <c r="B1103" i="4" s="1"/>
  <c r="F1104" i="4"/>
  <c r="B1104" i="4"/>
  <c r="F1105" i="4"/>
  <c r="B1105" i="4"/>
  <c r="F1106" i="4"/>
  <c r="B1106" i="4"/>
  <c r="F1107" i="4"/>
  <c r="B1107" i="4" s="1"/>
  <c r="F1108" i="4"/>
  <c r="B1108" i="4"/>
  <c r="F1109" i="4"/>
  <c r="B1109" i="4"/>
  <c r="F1110" i="4"/>
  <c r="B1110" i="4"/>
  <c r="F1111" i="4"/>
  <c r="B1111" i="4" s="1"/>
  <c r="F1112" i="4"/>
  <c r="B1112" i="4"/>
  <c r="F1113" i="4"/>
  <c r="B1113" i="4"/>
  <c r="F1114" i="4"/>
  <c r="B1114" i="4"/>
  <c r="F1115" i="4"/>
  <c r="B1115" i="4" s="1"/>
  <c r="F1116" i="4"/>
  <c r="B1116" i="4"/>
  <c r="F1117" i="4"/>
  <c r="B1117" i="4"/>
  <c r="F1118" i="4"/>
  <c r="B1118" i="4"/>
  <c r="F1119" i="4"/>
  <c r="B1119" i="4" s="1"/>
  <c r="F1120" i="4"/>
  <c r="B1120" i="4"/>
  <c r="F1121" i="4"/>
  <c r="B1121" i="4"/>
  <c r="F1122" i="4"/>
  <c r="B1122" i="4"/>
  <c r="F1123" i="4"/>
  <c r="B1123" i="4" s="1"/>
  <c r="F1124" i="4"/>
  <c r="B1124" i="4"/>
  <c r="F1125" i="4"/>
  <c r="B1125" i="4"/>
  <c r="F1126" i="4"/>
  <c r="B1126" i="4"/>
  <c r="F1127" i="4"/>
  <c r="B1127" i="4" s="1"/>
  <c r="F1128" i="4"/>
  <c r="B1128" i="4"/>
  <c r="F1129" i="4"/>
  <c r="B1129" i="4"/>
  <c r="F1130" i="4"/>
  <c r="B1130" i="4"/>
  <c r="F1131" i="4"/>
  <c r="B1131" i="4" s="1"/>
  <c r="F1132" i="4"/>
  <c r="B1132" i="4"/>
  <c r="F1133" i="4"/>
  <c r="B1133" i="4"/>
  <c r="F1134" i="4"/>
  <c r="B1134" i="4"/>
  <c r="F1135" i="4"/>
  <c r="B1135" i="4" s="1"/>
  <c r="F1136" i="4"/>
  <c r="B1136" i="4"/>
  <c r="F1137" i="4"/>
  <c r="B1137" i="4"/>
  <c r="F1138" i="4"/>
  <c r="B1138" i="4"/>
  <c r="F1139" i="4"/>
  <c r="B1139" i="4" s="1"/>
  <c r="F1140" i="4"/>
  <c r="B1140" i="4"/>
  <c r="F1141" i="4"/>
  <c r="B1141" i="4"/>
  <c r="F1142" i="4"/>
  <c r="B1142" i="4"/>
  <c r="F1143" i="4"/>
  <c r="B1143" i="4" s="1"/>
  <c r="F1144" i="4"/>
  <c r="B1144" i="4"/>
  <c r="F1145" i="4"/>
  <c r="B1145" i="4"/>
  <c r="F1146" i="4"/>
  <c r="B1146" i="4"/>
  <c r="F1147" i="4"/>
  <c r="B1147" i="4" s="1"/>
  <c r="F1148" i="4"/>
  <c r="B1148" i="4"/>
  <c r="F1149" i="4"/>
  <c r="B1149" i="4"/>
  <c r="F1150" i="4"/>
  <c r="B1150" i="4"/>
  <c r="F1151" i="4"/>
  <c r="B1151" i="4" s="1"/>
  <c r="F1152" i="4"/>
  <c r="B1152" i="4"/>
  <c r="F1153" i="4"/>
  <c r="B1153" i="4"/>
  <c r="F1154" i="4"/>
  <c r="B1154" i="4"/>
  <c r="F1155" i="4"/>
  <c r="B1155" i="4" s="1"/>
  <c r="F1156" i="4"/>
  <c r="B1156" i="4"/>
  <c r="F1157" i="4"/>
  <c r="B1157" i="4"/>
  <c r="F1158" i="4"/>
  <c r="B1158" i="4"/>
  <c r="F1159" i="4"/>
  <c r="B1159" i="4" s="1"/>
  <c r="F1160" i="4"/>
  <c r="B1160" i="4"/>
  <c r="F1161" i="4"/>
  <c r="B1161" i="4"/>
  <c r="F1162" i="4"/>
  <c r="B1162" i="4"/>
  <c r="F1163" i="4"/>
  <c r="B1163" i="4" s="1"/>
  <c r="F1164" i="4"/>
  <c r="B1164" i="4"/>
  <c r="F1165" i="4"/>
  <c r="B1165" i="4"/>
  <c r="F1166" i="4"/>
  <c r="B1166" i="4"/>
  <c r="F1167" i="4"/>
  <c r="B1167" i="4" s="1"/>
  <c r="F1168" i="4"/>
  <c r="B1168" i="4"/>
  <c r="F1169" i="4"/>
  <c r="B1169" i="4"/>
  <c r="F1170" i="4"/>
  <c r="B1170" i="4"/>
  <c r="F1171" i="4"/>
  <c r="B1171" i="4" s="1"/>
  <c r="F1172" i="4"/>
  <c r="B1172" i="4"/>
  <c r="F1173" i="4"/>
  <c r="B1173" i="4"/>
  <c r="F1174" i="4"/>
  <c r="B1174" i="4"/>
  <c r="F1175" i="4"/>
  <c r="B1175" i="4" s="1"/>
  <c r="F1176" i="4"/>
  <c r="B1176" i="4"/>
  <c r="F1177" i="4"/>
  <c r="B1177" i="4"/>
  <c r="F1178" i="4"/>
  <c r="B1178" i="4"/>
  <c r="F1179" i="4"/>
  <c r="B1179" i="4" s="1"/>
  <c r="F1180" i="4"/>
  <c r="B1180" i="4"/>
  <c r="F1181" i="4"/>
  <c r="B1181" i="4"/>
  <c r="F1182" i="4"/>
  <c r="B1182" i="4"/>
  <c r="F1183" i="4"/>
  <c r="B1183" i="4" s="1"/>
  <c r="F1184" i="4"/>
  <c r="B1184" i="4"/>
  <c r="F1185" i="4"/>
  <c r="B1185" i="4"/>
  <c r="F1186" i="4"/>
  <c r="B1186" i="4"/>
  <c r="F1187" i="4"/>
  <c r="B1187" i="4" s="1"/>
  <c r="F1188" i="4"/>
  <c r="B1188" i="4"/>
  <c r="F1189" i="4"/>
  <c r="B1189" i="4"/>
  <c r="F1190" i="4"/>
  <c r="B1190" i="4"/>
  <c r="F1191" i="4"/>
  <c r="B1191" i="4" s="1"/>
  <c r="F1192" i="4"/>
  <c r="B1192" i="4"/>
  <c r="F1193" i="4"/>
  <c r="B1193" i="4"/>
  <c r="F1194" i="4"/>
  <c r="B1194" i="4"/>
  <c r="F1195" i="4"/>
  <c r="B1195" i="4" s="1"/>
  <c r="F1196" i="4"/>
  <c r="B1196" i="4"/>
  <c r="F1197" i="4"/>
  <c r="B1197" i="4" s="1"/>
  <c r="F1198" i="4"/>
  <c r="B1198" i="4"/>
  <c r="F1199" i="4"/>
  <c r="B1199" i="4" s="1"/>
  <c r="F1200" i="4"/>
  <c r="B1200" i="4"/>
  <c r="F1201" i="4"/>
  <c r="B1201" i="4"/>
  <c r="F1202" i="4"/>
  <c r="B1202" i="4"/>
  <c r="F1203" i="4"/>
  <c r="B1203" i="4" s="1"/>
  <c r="F1204" i="4"/>
  <c r="B1204" i="4"/>
  <c r="F1205" i="4"/>
  <c r="B1205" i="4" s="1"/>
  <c r="F1206" i="4"/>
  <c r="B1206" i="4"/>
  <c r="F1207" i="4"/>
  <c r="B1207" i="4" s="1"/>
  <c r="F1208" i="4"/>
  <c r="B1208" i="4"/>
  <c r="F1209" i="4"/>
  <c r="B1209" i="4" s="1"/>
  <c r="F1210" i="4"/>
  <c r="B1210" i="4"/>
  <c r="F1211" i="4"/>
  <c r="B1211" i="4" s="1"/>
  <c r="F1212" i="4"/>
  <c r="B1212" i="4"/>
  <c r="F1213" i="4"/>
  <c r="B1213" i="4" s="1"/>
  <c r="F1214" i="4"/>
  <c r="B1214" i="4"/>
  <c r="F1215" i="4"/>
  <c r="B1215" i="4" s="1"/>
  <c r="F1216" i="4"/>
  <c r="B1216" i="4"/>
  <c r="F1217" i="4"/>
  <c r="B1217" i="4"/>
  <c r="F1218" i="4"/>
  <c r="B1218" i="4"/>
  <c r="F1219" i="4"/>
  <c r="B1219" i="4" s="1"/>
  <c r="F1220" i="4"/>
  <c r="B1220" i="4"/>
  <c r="F1221" i="4"/>
  <c r="B1221" i="4"/>
  <c r="F1222" i="4"/>
  <c r="B1222" i="4"/>
  <c r="F1223" i="4"/>
  <c r="B1223" i="4" s="1"/>
  <c r="F1224" i="4"/>
  <c r="B1224" i="4"/>
  <c r="F1225" i="4"/>
  <c r="B1225" i="4" s="1"/>
  <c r="F1226" i="4"/>
  <c r="B1226" i="4"/>
  <c r="F1227" i="4"/>
  <c r="B1227" i="4" s="1"/>
  <c r="F1228" i="4"/>
  <c r="B1228" i="4"/>
  <c r="F1229" i="4"/>
  <c r="B1229" i="4"/>
  <c r="F1230" i="4"/>
  <c r="B1230" i="4"/>
  <c r="F1231" i="4"/>
  <c r="B1231" i="4" s="1"/>
  <c r="F1232" i="4"/>
  <c r="B1232" i="4"/>
  <c r="F1233" i="4"/>
  <c r="B1233" i="4" s="1"/>
  <c r="F1234" i="4"/>
  <c r="B1234" i="4"/>
  <c r="F1235" i="4"/>
  <c r="B1235" i="4" s="1"/>
  <c r="F1236" i="4"/>
  <c r="B1236" i="4"/>
  <c r="F1237" i="4"/>
  <c r="B1237" i="4"/>
  <c r="F1238" i="4"/>
  <c r="B1238" i="4"/>
  <c r="F1239" i="4"/>
  <c r="B1239" i="4" s="1"/>
  <c r="F1240" i="4"/>
  <c r="B1240" i="4"/>
  <c r="F1241" i="4"/>
  <c r="B1241" i="4" s="1"/>
  <c r="F1242" i="4"/>
  <c r="B1242" i="4"/>
  <c r="F1243" i="4"/>
  <c r="B1243" i="4" s="1"/>
  <c r="F1244" i="4"/>
  <c r="B1244" i="4"/>
  <c r="F1245" i="4"/>
  <c r="B1245" i="4" s="1"/>
  <c r="F1246" i="4"/>
  <c r="B1246" i="4"/>
  <c r="F1247" i="4"/>
  <c r="B1247" i="4" s="1"/>
  <c r="F1248" i="4"/>
  <c r="B1248" i="4"/>
  <c r="F1249" i="4"/>
  <c r="B1249" i="4"/>
  <c r="F1250" i="4"/>
  <c r="B1250" i="4"/>
  <c r="F1251" i="4"/>
  <c r="B1251" i="4" s="1"/>
  <c r="F1252" i="4"/>
  <c r="B1252" i="4"/>
  <c r="F1253" i="4"/>
  <c r="B1253" i="4" s="1"/>
  <c r="F1254" i="4"/>
  <c r="B1254" i="4"/>
  <c r="F1255" i="4"/>
  <c r="B1255" i="4" s="1"/>
  <c r="F1256" i="4"/>
  <c r="B1256" i="4"/>
  <c r="F1257" i="4"/>
  <c r="B1257" i="4" s="1"/>
  <c r="F1258" i="4"/>
  <c r="B1258" i="4"/>
  <c r="F1259" i="4"/>
  <c r="B1259" i="4" s="1"/>
  <c r="F1260" i="4"/>
  <c r="B1260" i="4"/>
  <c r="F1261" i="4"/>
  <c r="B1261" i="4" s="1"/>
  <c r="F1262" i="4"/>
  <c r="B1262" i="4"/>
  <c r="F1263" i="4"/>
  <c r="B1263" i="4" s="1"/>
  <c r="F1264" i="4"/>
  <c r="B1264" i="4"/>
  <c r="F1265" i="4"/>
  <c r="B1265" i="4"/>
  <c r="F1266" i="4"/>
  <c r="B1266" i="4"/>
  <c r="F1267" i="4"/>
  <c r="B1267" i="4" s="1"/>
  <c r="F1268" i="4"/>
  <c r="B1268" i="4"/>
  <c r="F1269" i="4"/>
  <c r="B1269" i="4"/>
  <c r="F1270" i="4"/>
  <c r="B1270" i="4"/>
  <c r="F1271" i="4"/>
  <c r="B1271" i="4" s="1"/>
  <c r="F1272" i="4"/>
  <c r="B1272" i="4"/>
  <c r="F1273" i="4"/>
  <c r="B1273" i="4"/>
  <c r="F1274" i="4"/>
  <c r="B1274" i="4"/>
  <c r="F1275" i="4"/>
  <c r="B1275" i="4" s="1"/>
  <c r="F1276" i="4"/>
  <c r="B1276" i="4"/>
  <c r="F1277" i="4"/>
  <c r="B1277" i="4" s="1"/>
  <c r="F1278" i="4"/>
  <c r="B1278" i="4"/>
  <c r="F1279" i="4"/>
  <c r="B1279" i="4" s="1"/>
  <c r="F1280" i="4"/>
  <c r="B1280" i="4"/>
  <c r="F1281" i="4"/>
  <c r="B1281" i="4" s="1"/>
  <c r="F1282" i="4"/>
  <c r="B1282" i="4"/>
  <c r="F1283" i="4"/>
  <c r="B1283" i="4" s="1"/>
  <c r="F1284" i="4"/>
  <c r="B1284" i="4"/>
  <c r="F1285" i="4"/>
  <c r="B1285" i="4"/>
  <c r="F1286" i="4"/>
  <c r="B1286" i="4"/>
  <c r="F1287" i="4"/>
  <c r="B1287" i="4" s="1"/>
  <c r="F1288" i="4"/>
  <c r="B1288" i="4"/>
  <c r="F1289" i="4"/>
  <c r="B1289" i="4" s="1"/>
  <c r="F1290" i="4"/>
  <c r="B1290" i="4"/>
  <c r="F1291" i="4"/>
  <c r="B1291" i="4" s="1"/>
  <c r="F1292" i="4"/>
  <c r="B1292" i="4"/>
  <c r="F1293" i="4"/>
  <c r="B1293" i="4" s="1"/>
  <c r="F1294" i="4"/>
  <c r="B1294" i="4"/>
  <c r="F1295" i="4"/>
  <c r="B1295" i="4" s="1"/>
  <c r="F1296" i="4"/>
  <c r="B1296" i="4"/>
  <c r="F1297" i="4"/>
  <c r="B1297" i="4"/>
  <c r="F1298" i="4"/>
  <c r="B1298" i="4"/>
  <c r="F1299" i="4"/>
  <c r="B1299" i="4" s="1"/>
  <c r="F1300" i="4"/>
  <c r="B1300" i="4"/>
  <c r="F1301" i="4"/>
  <c r="B1301" i="4"/>
  <c r="F1302" i="4"/>
  <c r="B1302" i="4"/>
  <c r="F1303" i="4"/>
  <c r="B1303" i="4" s="1"/>
  <c r="F1304" i="4"/>
  <c r="B1304" i="4"/>
  <c r="F1305" i="4"/>
  <c r="B1305" i="4"/>
  <c r="F1306" i="4"/>
  <c r="B1306" i="4"/>
  <c r="F1307" i="4"/>
  <c r="B1307" i="4" s="1"/>
  <c r="F1308" i="4"/>
  <c r="B1308" i="4"/>
  <c r="F1309" i="4"/>
  <c r="B1309" i="4" s="1"/>
  <c r="F1310" i="4"/>
  <c r="B1310" i="4" s="1"/>
  <c r="F1311" i="4"/>
  <c r="B1311" i="4" s="1"/>
  <c r="F1312" i="4"/>
  <c r="B1312" i="4"/>
  <c r="F1313" i="4"/>
  <c r="B1313" i="4"/>
  <c r="F1314" i="4"/>
  <c r="B1314" i="4" s="1"/>
  <c r="F1315" i="4"/>
  <c r="B1315" i="4" s="1"/>
  <c r="F1316" i="4"/>
  <c r="B1316" i="4"/>
  <c r="F1317" i="4"/>
  <c r="B1317" i="4" s="1"/>
  <c r="F1318" i="4"/>
  <c r="B1318" i="4" s="1"/>
  <c r="F1319" i="4"/>
  <c r="B1319" i="4" s="1"/>
  <c r="F1320" i="4"/>
  <c r="B1320" i="4"/>
  <c r="F1321" i="4"/>
  <c r="B1321" i="4"/>
  <c r="F1322" i="4"/>
  <c r="B1322" i="4" s="1"/>
  <c r="F1323" i="4"/>
  <c r="B1323" i="4" s="1"/>
  <c r="F1324" i="4"/>
  <c r="B1324" i="4"/>
  <c r="F1325" i="4"/>
  <c r="B1325" i="4" s="1"/>
  <c r="F1326" i="4"/>
  <c r="B1326" i="4" s="1"/>
  <c r="F1327" i="4"/>
  <c r="B1327" i="4" s="1"/>
  <c r="F1328" i="4"/>
  <c r="B1328" i="4"/>
  <c r="F1329" i="4"/>
  <c r="B1329" i="4"/>
  <c r="F1330" i="4"/>
  <c r="B1330" i="4" s="1"/>
  <c r="F1331" i="4"/>
  <c r="B1331" i="4" s="1"/>
  <c r="F1332" i="4"/>
  <c r="B1332" i="4"/>
  <c r="F1333" i="4"/>
  <c r="B1333" i="4" s="1"/>
  <c r="F1334" i="4"/>
  <c r="B1334" i="4" s="1"/>
  <c r="F1335" i="4"/>
  <c r="B1335" i="4" s="1"/>
  <c r="F1336" i="4"/>
  <c r="B1336" i="4"/>
  <c r="F1337" i="4"/>
  <c r="B1337" i="4"/>
  <c r="F1338" i="4"/>
  <c r="B1338" i="4" s="1"/>
  <c r="F1339" i="4"/>
  <c r="B1339" i="4" s="1"/>
  <c r="F1340" i="4"/>
  <c r="B1340" i="4"/>
  <c r="F1341" i="4"/>
  <c r="B1341" i="4" s="1"/>
  <c r="F1342" i="4"/>
  <c r="B1342" i="4" s="1"/>
  <c r="F1343" i="4"/>
  <c r="B1343" i="4" s="1"/>
  <c r="F1344" i="4"/>
  <c r="B1344" i="4"/>
  <c r="F1345" i="4"/>
  <c r="B1345" i="4"/>
  <c r="F1346" i="4"/>
  <c r="B1346" i="4" s="1"/>
  <c r="F1347" i="4"/>
  <c r="B1347" i="4" s="1"/>
  <c r="F1348" i="4"/>
  <c r="B1348" i="4"/>
  <c r="F1349" i="4"/>
  <c r="B1349" i="4" s="1"/>
  <c r="F1350" i="4"/>
  <c r="B1350" i="4" s="1"/>
  <c r="F1351" i="4"/>
  <c r="B1351" i="4" s="1"/>
  <c r="F1352" i="4"/>
  <c r="B1352" i="4"/>
  <c r="F1353" i="4"/>
  <c r="B1353" i="4"/>
  <c r="F1354" i="4"/>
  <c r="B1354" i="4" s="1"/>
  <c r="F1355" i="4"/>
  <c r="B1355" i="4" s="1"/>
  <c r="F1356" i="4"/>
  <c r="B1356" i="4"/>
  <c r="F1357" i="4"/>
  <c r="B1357" i="4" s="1"/>
  <c r="F1358" i="4"/>
  <c r="B1358" i="4" s="1"/>
  <c r="F1359" i="4"/>
  <c r="B1359" i="4" s="1"/>
  <c r="F1360" i="4"/>
  <c r="B1360" i="4"/>
  <c r="F1361" i="4"/>
  <c r="B1361" i="4"/>
  <c r="F1362" i="4"/>
  <c r="B1362" i="4" s="1"/>
  <c r="F1363" i="4"/>
  <c r="B1363" i="4" s="1"/>
  <c r="F1364" i="4"/>
  <c r="B1364" i="4"/>
  <c r="F1365" i="4"/>
  <c r="B1365" i="4" s="1"/>
  <c r="F1366" i="4"/>
  <c r="B1366" i="4" s="1"/>
  <c r="F1367" i="4"/>
  <c r="B1367" i="4" s="1"/>
  <c r="F1368" i="4"/>
  <c r="B1368" i="4"/>
  <c r="F1369" i="4"/>
  <c r="B1369" i="4"/>
  <c r="F1370" i="4"/>
  <c r="B1370" i="4" s="1"/>
  <c r="F1371" i="4"/>
  <c r="B1371" i="4" s="1"/>
  <c r="F1372" i="4"/>
  <c r="B1372" i="4"/>
  <c r="F1373" i="4"/>
  <c r="B1373" i="4" s="1"/>
  <c r="F1374" i="4"/>
  <c r="B1374" i="4" s="1"/>
  <c r="F1375" i="4"/>
  <c r="B1375" i="4" s="1"/>
  <c r="F1376" i="4"/>
  <c r="B1376" i="4"/>
  <c r="F1377" i="4"/>
  <c r="B1377" i="4"/>
  <c r="F1378" i="4"/>
  <c r="B1378" i="4" s="1"/>
  <c r="F1379" i="4"/>
  <c r="B1379" i="4" s="1"/>
  <c r="F1380" i="4"/>
  <c r="B1380" i="4"/>
  <c r="F1381" i="4"/>
  <c r="B1381" i="4" s="1"/>
  <c r="F1382" i="4"/>
  <c r="B1382" i="4" s="1"/>
  <c r="F1383" i="4"/>
  <c r="B1383" i="4" s="1"/>
  <c r="F1384" i="4"/>
  <c r="B1384" i="4"/>
  <c r="F1385" i="4"/>
  <c r="B1385" i="4"/>
  <c r="F1386" i="4"/>
  <c r="B1386" i="4" s="1"/>
  <c r="F1387" i="4"/>
  <c r="B1387" i="4" s="1"/>
  <c r="F1388" i="4"/>
  <c r="B1388" i="4" s="1"/>
  <c r="F1389" i="4"/>
  <c r="B1389" i="4"/>
  <c r="F1390" i="4"/>
  <c r="B1390" i="4"/>
  <c r="F1391" i="4"/>
  <c r="B1391" i="4"/>
  <c r="F1392" i="4"/>
  <c r="B1392" i="4" s="1"/>
  <c r="F1393" i="4"/>
  <c r="B1393" i="4"/>
  <c r="F1394" i="4"/>
  <c r="B1394" i="4" s="1"/>
  <c r="F1395" i="4"/>
  <c r="B1395" i="4" s="1"/>
  <c r="F1396" i="4"/>
  <c r="B1396" i="4" s="1"/>
  <c r="F1397" i="4"/>
  <c r="B1397" i="4" s="1"/>
  <c r="F1398" i="4"/>
  <c r="B1398" i="4"/>
  <c r="F1399" i="4"/>
  <c r="B1399" i="4" s="1"/>
  <c r="F1400" i="4"/>
  <c r="B1400" i="4" s="1"/>
  <c r="F1401" i="4"/>
  <c r="B1401" i="4" s="1"/>
  <c r="F1402" i="4"/>
  <c r="B1402" i="4"/>
  <c r="F1403" i="4"/>
  <c r="B1403" i="4" s="1"/>
  <c r="F1404" i="4"/>
  <c r="B1404" i="4" s="1"/>
  <c r="F1405" i="4"/>
  <c r="B1405" i="4"/>
  <c r="F1406" i="4"/>
  <c r="B1406" i="4" s="1"/>
  <c r="F1407" i="4"/>
  <c r="B1407" i="4"/>
  <c r="F1408" i="4"/>
  <c r="B1408" i="4" s="1"/>
  <c r="F1409" i="4"/>
  <c r="B1409" i="4" s="1"/>
  <c r="F1410" i="4"/>
  <c r="B1410" i="4" s="1"/>
  <c r="F1411" i="4"/>
  <c r="B1411" i="4"/>
  <c r="F1412" i="4"/>
  <c r="B1412" i="4" s="1"/>
  <c r="F1413" i="4"/>
  <c r="B1413" i="4"/>
  <c r="F1414" i="4"/>
  <c r="B1414" i="4"/>
  <c r="F1415" i="4"/>
  <c r="B1415" i="4" s="1"/>
  <c r="F1416" i="4"/>
  <c r="B1416" i="4" s="1"/>
  <c r="F1417" i="4"/>
  <c r="B1417" i="4"/>
  <c r="F1418" i="4"/>
  <c r="B1418" i="4" s="1"/>
  <c r="F1419" i="4"/>
  <c r="B1419" i="4" s="1"/>
  <c r="F1420" i="4"/>
  <c r="B1420" i="4" s="1"/>
  <c r="F1421" i="4"/>
  <c r="B1421" i="4"/>
  <c r="F1422" i="4"/>
  <c r="B1422" i="4" s="1"/>
  <c r="F1423" i="4"/>
  <c r="B1423" i="4"/>
  <c r="F1424" i="4"/>
  <c r="B1424" i="4" s="1"/>
  <c r="F1425" i="4"/>
  <c r="B1425" i="4"/>
  <c r="F1426" i="4"/>
  <c r="B1426" i="4" s="1"/>
  <c r="F1427" i="4"/>
  <c r="B1427" i="4" s="1"/>
  <c r="F1428" i="4"/>
  <c r="B1428" i="4" s="1"/>
  <c r="F1429" i="4"/>
  <c r="B1429" i="4" s="1"/>
  <c r="F1430" i="4"/>
  <c r="B1430" i="4"/>
  <c r="F1431" i="4"/>
  <c r="B1431" i="4"/>
  <c r="F1432" i="4"/>
  <c r="B1432" i="4" s="1"/>
  <c r="F1433" i="4"/>
  <c r="B1433" i="4" s="1"/>
  <c r="F1434" i="4"/>
  <c r="B1434" i="4"/>
  <c r="F1435" i="4"/>
  <c r="B1435" i="4" s="1"/>
  <c r="F1436" i="4"/>
  <c r="B1436" i="4" s="1"/>
  <c r="F1437" i="4"/>
  <c r="B1437" i="4"/>
  <c r="F1438" i="4"/>
  <c r="B1438" i="4" s="1"/>
  <c r="F1439" i="4"/>
  <c r="B1439" i="4"/>
  <c r="F1440" i="4"/>
  <c r="B1440" i="4" s="1"/>
  <c r="F1441" i="4"/>
  <c r="B1441" i="4" s="1"/>
  <c r="F1442" i="4"/>
  <c r="B1442" i="4" s="1"/>
  <c r="F1443" i="4"/>
  <c r="B1443" i="4"/>
  <c r="F1444" i="4"/>
  <c r="B1444" i="4" s="1"/>
  <c r="F1445" i="4"/>
  <c r="B1445" i="4"/>
  <c r="F1446" i="4"/>
  <c r="B1446" i="4"/>
  <c r="F1447" i="4"/>
  <c r="B1447" i="4" s="1"/>
  <c r="F1448" i="4"/>
  <c r="B1448" i="4" s="1"/>
  <c r="F1449" i="4"/>
  <c r="B1449" i="4" s="1"/>
  <c r="F1450" i="4"/>
  <c r="B1450" i="4" s="1"/>
  <c r="F1451" i="4"/>
  <c r="B1451" i="4" s="1"/>
  <c r="F1452" i="4"/>
  <c r="B1452" i="4" s="1"/>
  <c r="F1453" i="4"/>
  <c r="B1453" i="4"/>
  <c r="F1454" i="4"/>
  <c r="B1454" i="4" s="1"/>
  <c r="F1455" i="4"/>
  <c r="B1455" i="4"/>
  <c r="F1456" i="4"/>
  <c r="B1456" i="4" s="1"/>
  <c r="F1457" i="4"/>
  <c r="B1457" i="4"/>
  <c r="F1458" i="4"/>
  <c r="B1458" i="4"/>
  <c r="F1459" i="4"/>
  <c r="B1459" i="4" s="1"/>
  <c r="F1460" i="4"/>
  <c r="B1460" i="4" s="1"/>
  <c r="F1461" i="4"/>
  <c r="B1461" i="4" s="1"/>
  <c r="F1462" i="4"/>
  <c r="B1462" i="4"/>
  <c r="F1463" i="4"/>
  <c r="B1463" i="4" s="1"/>
  <c r="F1464" i="4"/>
  <c r="B1464" i="4" s="1"/>
  <c r="F1465" i="4"/>
  <c r="B1465" i="4" s="1"/>
  <c r="F1466" i="4"/>
  <c r="B1466" i="4"/>
  <c r="F1467" i="4"/>
  <c r="B1467" i="4"/>
  <c r="F1468" i="4"/>
  <c r="B1468" i="4" s="1"/>
  <c r="F1469" i="4"/>
  <c r="B1469" i="4"/>
  <c r="F1470" i="4"/>
  <c r="B1470" i="4" s="1"/>
  <c r="F1471" i="4"/>
  <c r="B1471" i="4"/>
  <c r="F1472" i="4"/>
  <c r="B1472" i="4" s="1"/>
  <c r="F1473" i="4"/>
  <c r="B1473" i="4" s="1"/>
  <c r="F1474" i="4"/>
  <c r="B1474" i="4" s="1"/>
  <c r="F1475" i="4"/>
  <c r="B1475" i="4"/>
  <c r="F1476" i="4"/>
  <c r="B1476" i="4" s="1"/>
  <c r="F1477" i="4"/>
  <c r="B1477" i="4" s="1"/>
  <c r="F1478" i="4"/>
  <c r="B1478" i="4"/>
  <c r="F1479" i="4"/>
  <c r="B1479" i="4" s="1"/>
  <c r="F1480" i="4"/>
  <c r="B1480" i="4" s="1"/>
  <c r="F1481" i="4"/>
  <c r="B1481" i="4" s="1"/>
  <c r="F1482" i="4"/>
  <c r="B1482" i="4" s="1"/>
  <c r="F1483" i="4"/>
  <c r="B1483" i="4" s="1"/>
  <c r="F1484" i="4"/>
  <c r="B1484" i="4" s="1"/>
  <c r="F1485" i="4"/>
  <c r="B1485" i="4"/>
  <c r="F1486" i="4"/>
  <c r="B1486" i="4"/>
  <c r="F1487" i="4"/>
  <c r="B1487" i="4"/>
  <c r="F1488" i="4"/>
  <c r="B1488" i="4" s="1"/>
  <c r="F1489" i="4"/>
  <c r="B1489" i="4"/>
  <c r="F1490" i="4"/>
  <c r="B1490" i="4" s="1"/>
  <c r="F1491" i="4"/>
  <c r="B1491" i="4" s="1"/>
  <c r="F1492" i="4"/>
  <c r="B1492" i="4" s="1"/>
  <c r="F1493" i="4"/>
  <c r="B1493" i="4" s="1"/>
  <c r="F1494" i="4"/>
  <c r="B1494" i="4"/>
  <c r="F1495" i="4"/>
  <c r="B1495" i="4" s="1"/>
  <c r="F1496" i="4"/>
  <c r="B1496" i="4" s="1"/>
  <c r="F1497" i="4"/>
  <c r="B1497" i="4" s="1"/>
  <c r="F1498" i="4"/>
  <c r="B1498" i="4"/>
  <c r="F1499" i="4"/>
  <c r="B1499" i="4"/>
  <c r="F1500" i="4"/>
  <c r="B1500" i="4" s="1"/>
  <c r="F1501" i="4"/>
  <c r="B1501" i="4"/>
  <c r="F1502" i="4"/>
  <c r="B1502" i="4" s="1"/>
  <c r="F1503" i="4"/>
  <c r="B1503" i="4"/>
  <c r="F1504" i="4"/>
  <c r="B1504" i="4" s="1"/>
  <c r="F1505" i="4"/>
  <c r="B1505" i="4" s="1"/>
  <c r="F1506" i="4"/>
  <c r="B1506" i="4" s="1"/>
  <c r="F1507" i="4"/>
  <c r="B1507" i="4"/>
  <c r="F1508" i="4"/>
  <c r="B1508" i="4" s="1"/>
  <c r="F1509" i="4"/>
  <c r="B1509" i="4" s="1"/>
  <c r="F1510" i="4"/>
  <c r="B1510" i="4"/>
  <c r="F1511" i="4"/>
  <c r="B1511" i="4" s="1"/>
  <c r="F1512" i="4"/>
  <c r="B1512" i="4" s="1"/>
  <c r="F1513" i="4"/>
  <c r="B1513" i="4"/>
  <c r="F1514" i="4"/>
  <c r="B1514" i="4" s="1"/>
  <c r="F1515" i="4"/>
  <c r="B1515" i="4" s="1"/>
  <c r="F1516" i="4"/>
  <c r="B1516" i="4" s="1"/>
  <c r="F1517" i="4"/>
  <c r="B1517" i="4"/>
  <c r="F1518" i="4"/>
  <c r="B1518" i="4" s="1"/>
  <c r="F1519" i="4"/>
  <c r="B1519" i="4"/>
  <c r="F1520" i="4"/>
  <c r="B1520" i="4" s="1"/>
  <c r="F1521" i="4"/>
  <c r="B1521" i="4"/>
  <c r="F1522" i="4"/>
  <c r="B1522" i="4" s="1"/>
  <c r="F1523" i="4"/>
  <c r="B1523" i="4" s="1"/>
  <c r="F1524" i="4"/>
  <c r="B1524" i="4" s="1"/>
  <c r="F1525" i="4"/>
  <c r="B1525" i="4" s="1"/>
  <c r="F1526" i="4"/>
  <c r="B1526" i="4"/>
  <c r="F1527" i="4"/>
  <c r="B1527" i="4"/>
  <c r="F1528" i="4"/>
  <c r="B1528" i="4" s="1"/>
  <c r="F1529" i="4"/>
  <c r="B1529" i="4" s="1"/>
  <c r="F1530" i="4"/>
  <c r="B1530" i="4"/>
  <c r="F1531" i="4"/>
  <c r="B1531" i="4"/>
  <c r="F1532" i="4"/>
  <c r="B1532" i="4" s="1"/>
  <c r="F1533" i="4"/>
  <c r="B1533" i="4"/>
  <c r="F1534" i="4"/>
  <c r="B1534" i="4" s="1"/>
  <c r="F1535" i="4"/>
  <c r="B1535" i="4"/>
  <c r="F1536" i="4"/>
  <c r="B1536" i="4" s="1"/>
  <c r="F1537" i="4"/>
  <c r="B1537" i="4" s="1"/>
  <c r="F1538" i="4"/>
  <c r="B1538" i="4" s="1"/>
  <c r="F1539" i="4"/>
  <c r="B1539" i="4"/>
  <c r="F1540" i="4"/>
  <c r="B1540" i="4" s="1"/>
  <c r="F1541" i="4"/>
  <c r="B1541" i="4" s="1"/>
  <c r="F1542" i="4"/>
  <c r="B1542" i="4"/>
  <c r="F1543" i="4"/>
  <c r="B1543" i="4" s="1"/>
  <c r="F1544" i="4"/>
  <c r="B1544" i="4" s="1"/>
  <c r="F1545" i="4"/>
  <c r="B1545" i="4" s="1"/>
  <c r="F1546" i="4"/>
  <c r="B1546" i="4" s="1"/>
  <c r="F1547" i="4"/>
  <c r="B1547" i="4" s="1"/>
  <c r="F1548" i="4"/>
  <c r="B1548" i="4"/>
  <c r="F1549" i="4"/>
  <c r="B1549" i="4"/>
  <c r="F1550" i="4"/>
  <c r="B1550" i="4" s="1"/>
  <c r="F1551" i="4"/>
  <c r="B1551" i="4" s="1"/>
  <c r="F1552" i="4"/>
  <c r="B1552" i="4"/>
  <c r="F1553" i="4"/>
  <c r="B1553" i="4"/>
  <c r="F1554" i="4"/>
  <c r="B1554" i="4" s="1"/>
  <c r="F1555" i="4"/>
  <c r="B1555" i="4" s="1"/>
  <c r="F1556" i="4"/>
  <c r="B1556" i="4"/>
  <c r="F1557" i="4"/>
  <c r="B1557" i="4" s="1"/>
  <c r="F1558" i="4"/>
  <c r="B1558" i="4" s="1"/>
  <c r="F1559" i="4"/>
  <c r="B1559" i="4" s="1"/>
  <c r="F1560" i="4"/>
  <c r="B1560" i="4"/>
  <c r="F1561" i="4"/>
  <c r="B1561" i="4" s="1"/>
  <c r="F1562" i="4"/>
  <c r="B1562" i="4" s="1"/>
  <c r="F1563" i="4"/>
  <c r="B1563" i="4" s="1"/>
  <c r="F1564" i="4"/>
  <c r="B1564" i="4"/>
  <c r="F1565" i="4"/>
  <c r="B1565" i="4"/>
  <c r="F1566" i="4"/>
  <c r="B1566" i="4" s="1"/>
  <c r="F1567" i="4"/>
  <c r="B1567" i="4" s="1"/>
  <c r="F1568" i="4"/>
  <c r="B1568" i="4"/>
  <c r="F1569" i="4"/>
  <c r="B1569" i="4"/>
  <c r="F1570" i="4"/>
  <c r="B1570" i="4" s="1"/>
  <c r="F1571" i="4"/>
  <c r="B1571" i="4" s="1"/>
  <c r="F1572" i="4"/>
  <c r="B1572" i="4"/>
  <c r="F1573" i="4"/>
  <c r="B1573" i="4" s="1"/>
  <c r="F1574" i="4"/>
  <c r="B1574" i="4" s="1"/>
  <c r="F1575" i="4"/>
  <c r="B1575" i="4" s="1"/>
  <c r="F1576" i="4"/>
  <c r="B1576" i="4"/>
  <c r="F1577" i="4"/>
  <c r="B1577" i="4" s="1"/>
  <c r="F1578" i="4"/>
  <c r="B1578" i="4" s="1"/>
  <c r="F1579" i="4"/>
  <c r="B1579" i="4" s="1"/>
  <c r="F1580" i="4"/>
  <c r="B1580" i="4"/>
  <c r="F1581" i="4"/>
  <c r="B1581" i="4"/>
  <c r="F1582" i="4"/>
  <c r="B1582" i="4" s="1"/>
  <c r="F1583" i="4"/>
  <c r="B1583" i="4" s="1"/>
  <c r="F1584" i="4"/>
  <c r="B1584" i="4"/>
  <c r="F1585" i="4"/>
  <c r="B1585" i="4"/>
  <c r="F1586" i="4"/>
  <c r="B1586" i="4" s="1"/>
  <c r="F1587" i="4"/>
  <c r="B1587" i="4" s="1"/>
  <c r="F1588" i="4"/>
  <c r="B1588" i="4"/>
  <c r="F1589" i="4"/>
  <c r="B1589" i="4" s="1"/>
  <c r="F1590" i="4"/>
  <c r="B1590" i="4" s="1"/>
  <c r="F1591" i="4"/>
  <c r="B1591" i="4" s="1"/>
  <c r="F1592" i="4"/>
  <c r="B1592" i="4"/>
  <c r="F1593" i="4"/>
  <c r="B1593" i="4" s="1"/>
  <c r="F1594" i="4"/>
  <c r="B1594" i="4" s="1"/>
  <c r="F1595" i="4"/>
  <c r="B1595" i="4" s="1"/>
  <c r="F1596" i="4"/>
  <c r="B1596" i="4"/>
  <c r="F1597" i="4"/>
  <c r="B1597" i="4"/>
  <c r="F1598" i="4"/>
  <c r="B1598" i="4" s="1"/>
  <c r="F1599" i="4"/>
  <c r="B1599" i="4" s="1"/>
  <c r="F1600" i="4"/>
  <c r="B1600" i="4"/>
  <c r="F1601" i="4"/>
  <c r="B1601" i="4"/>
  <c r="F1602" i="4"/>
  <c r="B1602" i="4" s="1"/>
  <c r="F1603" i="4"/>
  <c r="B1603" i="4" s="1"/>
  <c r="F1604" i="4"/>
  <c r="B1604" i="4"/>
  <c r="F1605" i="4"/>
  <c r="B1605" i="4" s="1"/>
  <c r="F1606" i="4"/>
  <c r="B1606" i="4" s="1"/>
  <c r="F1607" i="4"/>
  <c r="B1607" i="4" s="1"/>
  <c r="F1608" i="4"/>
  <c r="B1608" i="4"/>
  <c r="F1609" i="4"/>
  <c r="B1609" i="4" s="1"/>
  <c r="F1610" i="4"/>
  <c r="B1610" i="4" s="1"/>
  <c r="F1611" i="4"/>
  <c r="B1611" i="4" s="1"/>
  <c r="F1612" i="4"/>
  <c r="B1612" i="4"/>
  <c r="F1613" i="4"/>
  <c r="B1613" i="4"/>
  <c r="F1614" i="4"/>
  <c r="B1614" i="4" s="1"/>
  <c r="F1615" i="4"/>
  <c r="B1615" i="4" s="1"/>
  <c r="F1616" i="4"/>
  <c r="B1616" i="4"/>
  <c r="F1617" i="4"/>
  <c r="B1617" i="4"/>
  <c r="F1618" i="4"/>
  <c r="B1618" i="4" s="1"/>
  <c r="F1619" i="4"/>
  <c r="B1619" i="4" s="1"/>
  <c r="F1620" i="4"/>
  <c r="B1620" i="4"/>
  <c r="F1621" i="4"/>
  <c r="B1621" i="4" s="1"/>
  <c r="F1622" i="4"/>
  <c r="B1622" i="4" s="1"/>
  <c r="F1623" i="4"/>
  <c r="B1623" i="4" s="1"/>
  <c r="F1624" i="4"/>
  <c r="B1624" i="4"/>
  <c r="F1625" i="4"/>
  <c r="B1625" i="4" s="1"/>
  <c r="F1626" i="4"/>
  <c r="B1626" i="4" s="1"/>
  <c r="F1627" i="4"/>
  <c r="B1627" i="4" s="1"/>
  <c r="F1628" i="4"/>
  <c r="B1628" i="4"/>
  <c r="F1629" i="4"/>
  <c r="B1629" i="4"/>
  <c r="F1630" i="4"/>
  <c r="B1630" i="4" s="1"/>
  <c r="F1631" i="4"/>
  <c r="B1631" i="4" s="1"/>
  <c r="F1632" i="4"/>
  <c r="B1632" i="4"/>
  <c r="F1633" i="4"/>
  <c r="B1633" i="4"/>
  <c r="F1634" i="4"/>
  <c r="B1634" i="4" s="1"/>
  <c r="F1635" i="4"/>
  <c r="B1635" i="4" s="1"/>
  <c r="F1636" i="4"/>
  <c r="B1636" i="4" s="1"/>
  <c r="F1637" i="4"/>
  <c r="B1637" i="4" s="1"/>
  <c r="F1638" i="4"/>
  <c r="B1638" i="4" s="1"/>
  <c r="F1639" i="4"/>
  <c r="B1639" i="4" s="1"/>
  <c r="F1640" i="4"/>
  <c r="B1640" i="4"/>
  <c r="F1641" i="4"/>
  <c r="B1641" i="4" s="1"/>
  <c r="F1642" i="4"/>
  <c r="B1642" i="4" s="1"/>
  <c r="F1643" i="4"/>
  <c r="B1643" i="4" s="1"/>
  <c r="F1644" i="4"/>
  <c r="B1644" i="4" s="1"/>
  <c r="F1645" i="4"/>
  <c r="B1645" i="4"/>
  <c r="F1646" i="4"/>
  <c r="B1646" i="4" s="1"/>
  <c r="F1647" i="4"/>
  <c r="B1647" i="4" s="1"/>
  <c r="F1648" i="4"/>
  <c r="B1648" i="4" s="1"/>
  <c r="F1649" i="4"/>
  <c r="B1649" i="4" s="1"/>
  <c r="F1650" i="4"/>
  <c r="B1650" i="4" s="1"/>
  <c r="F1651" i="4"/>
  <c r="B1651" i="4" s="1"/>
  <c r="F1652" i="4"/>
  <c r="B1652" i="4" s="1"/>
  <c r="F1653" i="4"/>
  <c r="B1653" i="4" s="1"/>
  <c r="F1654" i="4"/>
  <c r="B1654" i="4" s="1"/>
  <c r="F1655" i="4"/>
  <c r="B1655" i="4" s="1"/>
  <c r="F1656" i="4"/>
  <c r="B1656" i="4"/>
  <c r="F1657" i="4"/>
  <c r="B1657" i="4" s="1"/>
  <c r="F1658" i="4"/>
  <c r="B1658" i="4" s="1"/>
  <c r="F1659" i="4"/>
  <c r="B1659" i="4" s="1"/>
  <c r="F1660" i="4"/>
  <c r="B1660" i="4" s="1"/>
  <c r="F1661" i="4"/>
  <c r="B1661" i="4"/>
  <c r="F1662" i="4"/>
  <c r="B1662" i="4" s="1"/>
  <c r="F1663" i="4"/>
  <c r="B1663" i="4" s="1"/>
  <c r="F1664" i="4"/>
  <c r="B1664" i="4" s="1"/>
  <c r="F1665" i="4"/>
  <c r="B1665" i="4" s="1"/>
  <c r="F1666" i="4"/>
  <c r="B1666" i="4" s="1"/>
  <c r="F1667" i="4"/>
  <c r="B1667" i="4" s="1"/>
  <c r="F1668" i="4"/>
  <c r="B1668" i="4" s="1"/>
  <c r="F1669" i="4"/>
  <c r="B1669" i="4" s="1"/>
  <c r="F1670" i="4"/>
  <c r="B1670" i="4" s="1"/>
  <c r="F1671" i="4"/>
  <c r="B1671" i="4" s="1"/>
  <c r="F1672" i="4"/>
  <c r="B1672" i="4"/>
  <c r="F1673" i="4"/>
  <c r="B1673" i="4" s="1"/>
  <c r="F1674" i="4"/>
  <c r="B1674" i="4" s="1"/>
  <c r="F1675" i="4"/>
  <c r="B1675" i="4" s="1"/>
  <c r="F1676" i="4"/>
  <c r="B1676" i="4" s="1"/>
  <c r="F1677" i="4"/>
  <c r="B1677" i="4"/>
  <c r="F1678" i="4"/>
  <c r="B1678" i="4" s="1"/>
  <c r="F1679" i="4"/>
  <c r="B1679" i="4" s="1"/>
  <c r="F1680" i="4"/>
  <c r="B1680" i="4" s="1"/>
  <c r="F1681" i="4"/>
  <c r="B1681" i="4" s="1"/>
  <c r="F1682" i="4"/>
  <c r="B1682" i="4" s="1"/>
  <c r="F1683" i="4"/>
  <c r="B1683" i="4" s="1"/>
  <c r="F1684" i="4"/>
  <c r="B1684" i="4" s="1"/>
  <c r="F1685" i="4"/>
  <c r="B1685" i="4" s="1"/>
  <c r="F1686" i="4"/>
  <c r="B1686" i="4" s="1"/>
  <c r="F1687" i="4"/>
  <c r="B1687" i="4" s="1"/>
  <c r="F1688" i="4"/>
  <c r="B1688" i="4"/>
  <c r="F1689" i="4"/>
  <c r="B1689" i="4" s="1"/>
  <c r="F1690" i="4"/>
  <c r="B1690" i="4" s="1"/>
  <c r="F1691" i="4"/>
  <c r="B1691" i="4" s="1"/>
  <c r="F1692" i="4"/>
  <c r="B1692" i="4" s="1"/>
  <c r="F1693" i="4"/>
  <c r="B1693" i="4"/>
  <c r="F1694" i="4"/>
  <c r="B1694" i="4" s="1"/>
  <c r="F1695" i="4"/>
  <c r="B1695" i="4"/>
  <c r="F1696" i="4"/>
  <c r="B1696" i="4" s="1"/>
  <c r="F1697" i="4"/>
  <c r="B1697" i="4"/>
  <c r="F1698" i="4"/>
  <c r="B1698" i="4" s="1"/>
  <c r="F1699" i="4"/>
  <c r="B1699" i="4" s="1"/>
  <c r="F1700" i="4"/>
  <c r="B1700" i="4" s="1"/>
  <c r="F1701" i="4"/>
  <c r="B1701" i="4" s="1"/>
  <c r="F1702" i="4"/>
  <c r="B1702" i="4" s="1"/>
  <c r="F1703" i="4"/>
  <c r="B1703" i="4" s="1"/>
  <c r="F1704" i="4"/>
  <c r="B1704" i="4"/>
  <c r="F1705" i="4"/>
  <c r="B1705" i="4" s="1"/>
  <c r="F1706" i="4"/>
  <c r="B1706" i="4" s="1"/>
  <c r="F1707" i="4"/>
  <c r="B1707" i="4"/>
  <c r="F1708" i="4"/>
  <c r="B1708" i="4" s="1"/>
  <c r="F1709" i="4"/>
  <c r="B1709" i="4" s="1"/>
  <c r="F1710" i="4"/>
  <c r="B1710" i="4" s="1"/>
  <c r="F1711" i="4"/>
  <c r="B1711" i="4"/>
  <c r="F1712" i="4"/>
  <c r="B1712" i="4" s="1"/>
  <c r="F1713" i="4"/>
  <c r="B1713" i="4"/>
  <c r="F1714" i="4"/>
  <c r="B1714" i="4" s="1"/>
  <c r="F1715" i="4"/>
  <c r="B1715" i="4" s="1"/>
  <c r="F1716" i="4"/>
  <c r="B1716" i="4"/>
  <c r="F1717" i="4"/>
  <c r="B1717" i="4" s="1"/>
  <c r="F1718" i="4"/>
  <c r="B1718" i="4" s="1"/>
  <c r="F1719" i="4"/>
  <c r="B1719" i="4"/>
  <c r="F1720" i="4"/>
  <c r="B1720" i="4"/>
  <c r="F1721" i="4"/>
  <c r="B1721" i="4" s="1"/>
  <c r="F1722" i="4"/>
  <c r="B1722" i="4" s="1"/>
  <c r="F1723" i="4"/>
  <c r="B1723" i="4" s="1"/>
  <c r="F1724" i="4"/>
  <c r="B1724" i="4" s="1"/>
  <c r="F1725" i="4"/>
  <c r="B1725" i="4"/>
  <c r="F1726" i="4"/>
  <c r="B1726" i="4" s="1"/>
  <c r="F1727" i="4"/>
  <c r="B1727" i="4"/>
  <c r="F1728" i="4"/>
  <c r="B1728" i="4" s="1"/>
  <c r="F1729" i="4"/>
  <c r="B1729" i="4"/>
  <c r="F1730" i="4"/>
  <c r="B1730" i="4" s="1"/>
  <c r="F1731" i="4"/>
  <c r="B1731" i="4" s="1"/>
  <c r="F1732" i="4"/>
  <c r="B1732" i="4" s="1"/>
  <c r="F1733" i="4"/>
  <c r="B1733" i="4" s="1"/>
  <c r="F1734" i="4"/>
  <c r="B1734" i="4" s="1"/>
  <c r="F1735" i="4"/>
  <c r="B1735" i="4" s="1"/>
  <c r="F1736" i="4"/>
  <c r="B1736" i="4"/>
  <c r="F1737" i="4"/>
  <c r="B1737" i="4" s="1"/>
  <c r="F1738" i="4"/>
  <c r="B1738" i="4" s="1"/>
  <c r="F1739" i="4"/>
  <c r="B1739" i="4"/>
  <c r="F1740" i="4"/>
  <c r="B1740" i="4" s="1"/>
  <c r="F1741" i="4"/>
  <c r="B1741" i="4" s="1"/>
  <c r="F1742" i="4"/>
  <c r="B1742" i="4" s="1"/>
  <c r="F1743" i="4"/>
  <c r="B1743" i="4"/>
  <c r="F1744" i="4"/>
  <c r="B1744" i="4" s="1"/>
  <c r="F1745" i="4"/>
  <c r="B1745" i="4" s="1"/>
  <c r="F1746" i="4"/>
  <c r="B1746" i="4" s="1"/>
  <c r="F1747" i="4"/>
  <c r="B1747" i="4"/>
  <c r="F1748" i="4"/>
  <c r="B1748" i="4" s="1"/>
  <c r="F1749" i="4"/>
  <c r="B1749" i="4" s="1"/>
  <c r="F1750" i="4"/>
  <c r="B1750" i="4" s="1"/>
  <c r="F1751" i="4"/>
  <c r="B1751" i="4"/>
  <c r="F1752" i="4"/>
  <c r="B1752" i="4" s="1"/>
  <c r="F1753" i="4"/>
  <c r="B1753" i="4" s="1"/>
  <c r="F1754" i="4"/>
  <c r="B1754" i="4" s="1"/>
  <c r="F1755" i="4"/>
  <c r="B1755" i="4"/>
  <c r="F1756" i="4"/>
  <c r="B1756" i="4" s="1"/>
  <c r="F1757" i="4"/>
  <c r="B1757" i="4" s="1"/>
  <c r="F1758" i="4"/>
  <c r="B1758" i="4" s="1"/>
  <c r="F1759" i="4"/>
  <c r="B1759" i="4"/>
  <c r="F1760" i="4"/>
  <c r="B1760" i="4" s="1"/>
  <c r="F1761" i="4"/>
  <c r="B1761" i="4" s="1"/>
  <c r="F1762" i="4"/>
  <c r="B1762" i="4" s="1"/>
  <c r="F1763" i="4"/>
  <c r="B1763" i="4"/>
  <c r="F1764" i="4"/>
  <c r="B1764" i="4" s="1"/>
  <c r="F1765" i="4"/>
  <c r="B1765" i="4" s="1"/>
  <c r="F1766" i="4"/>
  <c r="B1766" i="4" s="1"/>
  <c r="F1767" i="4"/>
  <c r="B1767" i="4"/>
  <c r="F1768" i="4"/>
  <c r="B1768" i="4" s="1"/>
  <c r="F1769" i="4"/>
  <c r="B1769" i="4" s="1"/>
  <c r="F1770" i="4"/>
  <c r="B1770" i="4" s="1"/>
  <c r="F1771" i="4"/>
  <c r="B1771" i="4"/>
  <c r="F1772" i="4"/>
  <c r="B1772" i="4" s="1"/>
  <c r="F1773" i="4"/>
  <c r="B1773" i="4" s="1"/>
  <c r="F1774" i="4"/>
  <c r="B1774" i="4" s="1"/>
  <c r="F1775" i="4"/>
  <c r="B1775" i="4"/>
  <c r="F1776" i="4"/>
  <c r="B1776" i="4" s="1"/>
  <c r="F1777" i="4"/>
  <c r="B1777" i="4" s="1"/>
  <c r="F1778" i="4"/>
  <c r="B1778" i="4" s="1"/>
  <c r="F1779" i="4"/>
  <c r="B1779" i="4"/>
  <c r="F1780" i="4"/>
  <c r="B1780" i="4" s="1"/>
  <c r="F1781" i="4"/>
  <c r="B1781" i="4" s="1"/>
  <c r="F1782" i="4"/>
  <c r="B1782" i="4" s="1"/>
  <c r="F1783" i="4"/>
  <c r="B1783" i="4"/>
  <c r="F1784" i="4"/>
  <c r="B1784" i="4" s="1"/>
  <c r="F1785" i="4"/>
  <c r="B1785" i="4" s="1"/>
  <c r="F1786" i="4"/>
  <c r="B1786" i="4" s="1"/>
  <c r="F1787" i="4"/>
  <c r="B1787" i="4"/>
  <c r="F1788" i="4"/>
  <c r="B1788" i="4" s="1"/>
  <c r="F1789" i="4"/>
  <c r="B1789" i="4" s="1"/>
  <c r="F1790" i="4"/>
  <c r="B1790" i="4" s="1"/>
  <c r="F1791" i="4"/>
  <c r="B1791" i="4" s="1"/>
  <c r="F1792" i="4"/>
  <c r="B1792" i="4" s="1"/>
  <c r="F1793" i="4"/>
  <c r="B1793" i="4" s="1"/>
  <c r="F1794" i="4"/>
  <c r="B1794" i="4" s="1"/>
  <c r="F1795" i="4"/>
  <c r="B1795" i="4"/>
  <c r="F1796" i="4"/>
  <c r="B1796" i="4" s="1"/>
  <c r="F1797" i="4"/>
  <c r="B1797" i="4" s="1"/>
  <c r="F1798" i="4"/>
  <c r="B1798" i="4" s="1"/>
  <c r="F1799" i="4"/>
  <c r="B1799" i="4" s="1"/>
  <c r="F1800" i="4"/>
  <c r="B1800" i="4" s="1"/>
  <c r="F1801" i="4"/>
  <c r="B1801" i="4" s="1"/>
  <c r="F1802" i="4"/>
  <c r="B1802" i="4" s="1"/>
  <c r="F1803" i="4"/>
  <c r="B1803" i="4" s="1"/>
  <c r="F1804" i="4"/>
  <c r="B1804" i="4" s="1"/>
  <c r="F1805" i="4"/>
  <c r="B1805" i="4" s="1"/>
  <c r="F1806" i="4"/>
  <c r="B1806" i="4" s="1"/>
  <c r="F1807" i="4"/>
  <c r="B1807" i="4"/>
  <c r="F1808" i="4"/>
  <c r="B1808" i="4" s="1"/>
  <c r="F1809" i="4"/>
  <c r="B1809" i="4" s="1"/>
  <c r="F1810" i="4"/>
  <c r="B1810" i="4" s="1"/>
  <c r="F1811" i="4"/>
  <c r="B1811" i="4"/>
  <c r="F1812" i="4"/>
  <c r="B1812" i="4" s="1"/>
  <c r="F1813" i="4"/>
  <c r="B1813" i="4" s="1"/>
  <c r="F1814" i="4"/>
  <c r="B1814" i="4" s="1"/>
  <c r="F1815" i="4"/>
  <c r="B1815" i="4" s="1"/>
  <c r="F1816" i="4"/>
  <c r="B1816" i="4" s="1"/>
  <c r="F1817" i="4"/>
  <c r="B1817" i="4" s="1"/>
  <c r="F1818" i="4"/>
  <c r="B1818" i="4" s="1"/>
  <c r="F1819" i="4"/>
  <c r="B1819" i="4"/>
  <c r="F1820" i="4"/>
  <c r="B1820" i="4" s="1"/>
  <c r="F1821" i="4"/>
  <c r="B1821" i="4" s="1"/>
  <c r="F1822" i="4"/>
  <c r="B1822" i="4" s="1"/>
  <c r="F1823" i="4"/>
  <c r="B1823" i="4" s="1"/>
  <c r="F1824" i="4"/>
  <c r="B1824" i="4" s="1"/>
  <c r="F1825" i="4"/>
  <c r="B1825" i="4" s="1"/>
  <c r="F1826" i="4"/>
  <c r="B1826" i="4" s="1"/>
  <c r="F1827" i="4"/>
  <c r="B1827" i="4"/>
  <c r="F1828" i="4"/>
  <c r="B1828" i="4" s="1"/>
  <c r="F1829" i="4"/>
  <c r="B1829" i="4" s="1"/>
  <c r="F1830" i="4"/>
  <c r="B1830" i="4" s="1"/>
  <c r="F1831" i="4"/>
  <c r="B1831" i="4" s="1"/>
  <c r="F1832" i="4"/>
  <c r="B1832" i="4" s="1"/>
  <c r="F1833" i="4"/>
  <c r="B1833" i="4" s="1"/>
  <c r="F1834" i="4"/>
  <c r="B1834" i="4" s="1"/>
  <c r="F1835" i="4"/>
  <c r="B1835" i="4" s="1"/>
  <c r="F1836" i="4"/>
  <c r="B1836" i="4" s="1"/>
  <c r="F1837" i="4"/>
  <c r="B1837" i="4" s="1"/>
  <c r="F1838" i="4"/>
  <c r="B1838" i="4" s="1"/>
  <c r="F1839" i="4"/>
  <c r="B1839" i="4"/>
  <c r="F1840" i="4"/>
  <c r="B1840" i="4" s="1"/>
  <c r="F1841" i="4"/>
  <c r="B1841" i="4" s="1"/>
  <c r="F1842" i="4"/>
  <c r="B1842" i="4" s="1"/>
  <c r="F1843" i="4"/>
  <c r="B1843" i="4"/>
  <c r="F1844" i="4"/>
  <c r="B1844" i="4" s="1"/>
  <c r="F1845" i="4"/>
  <c r="B1845" i="4" s="1"/>
  <c r="F1846" i="4"/>
  <c r="B1846" i="4" s="1"/>
  <c r="F1847" i="4"/>
  <c r="B1847" i="4"/>
  <c r="F1848" i="4"/>
  <c r="B1848" i="4" s="1"/>
  <c r="F1849" i="4"/>
  <c r="B1849" i="4" s="1"/>
  <c r="F1850" i="4"/>
  <c r="B1850" i="4" s="1"/>
  <c r="F1851" i="4"/>
  <c r="B1851" i="4"/>
  <c r="F1852" i="4"/>
  <c r="B1852" i="4" s="1"/>
  <c r="F1853" i="4"/>
  <c r="B1853" i="4" s="1"/>
  <c r="F1854" i="4"/>
  <c r="B1854" i="4" s="1"/>
  <c r="F1855" i="4"/>
  <c r="B1855" i="4" s="1"/>
  <c r="F1856" i="4"/>
  <c r="B1856" i="4" s="1"/>
  <c r="F1857" i="4"/>
  <c r="B1857" i="4" s="1"/>
  <c r="F1858" i="4"/>
  <c r="B1858" i="4" s="1"/>
  <c r="F1859" i="4"/>
  <c r="B1859" i="4"/>
  <c r="F1860" i="4"/>
  <c r="B1860" i="4" s="1"/>
  <c r="F1861" i="4"/>
  <c r="B1861" i="4" s="1"/>
  <c r="F1862" i="4"/>
  <c r="B1862" i="4" s="1"/>
  <c r="F1863" i="4"/>
  <c r="B1863" i="4" s="1"/>
  <c r="F1864" i="4"/>
  <c r="B1864" i="4" s="1"/>
  <c r="F1865" i="4"/>
  <c r="B1865" i="4" s="1"/>
  <c r="F1866" i="4"/>
  <c r="B1866" i="4" s="1"/>
  <c r="F1867" i="4"/>
  <c r="B1867" i="4" s="1"/>
  <c r="F1868" i="4"/>
  <c r="B1868" i="4" s="1"/>
  <c r="F1869" i="4"/>
  <c r="B1869" i="4" s="1"/>
  <c r="F1870" i="4"/>
  <c r="B1870" i="4" s="1"/>
  <c r="F1871" i="4"/>
  <c r="B1871" i="4"/>
  <c r="F1872" i="4"/>
  <c r="B1872" i="4" s="1"/>
  <c r="F1873" i="4"/>
  <c r="B1873" i="4" s="1"/>
  <c r="F1874" i="4"/>
  <c r="B1874" i="4" s="1"/>
  <c r="F1875" i="4"/>
  <c r="B1875" i="4"/>
  <c r="F1876" i="4"/>
  <c r="B1876" i="4" s="1"/>
  <c r="F1877" i="4"/>
  <c r="B1877" i="4" s="1"/>
  <c r="F1878" i="4"/>
  <c r="B1878" i="4" s="1"/>
  <c r="F1879" i="4"/>
  <c r="B1879" i="4" s="1"/>
  <c r="F1880" i="4"/>
  <c r="B1880" i="4" s="1"/>
  <c r="F1881" i="4"/>
  <c r="B1881" i="4" s="1"/>
  <c r="F1882" i="4"/>
  <c r="B1882" i="4" s="1"/>
  <c r="F1883" i="4"/>
  <c r="B1883" i="4"/>
  <c r="F1884" i="4"/>
  <c r="B1884" i="4" s="1"/>
  <c r="F1885" i="4"/>
  <c r="B1885" i="4" s="1"/>
  <c r="F1886" i="4"/>
  <c r="B1886" i="4" s="1"/>
  <c r="F1887" i="4"/>
  <c r="B1887" i="4" s="1"/>
  <c r="F1888" i="4"/>
  <c r="B1888" i="4" s="1"/>
  <c r="F1889" i="4"/>
  <c r="B1889" i="4" s="1"/>
  <c r="F1890" i="4"/>
  <c r="B1890" i="4" s="1"/>
  <c r="F1891" i="4"/>
  <c r="B1891" i="4"/>
  <c r="F1892" i="4"/>
  <c r="B1892" i="4" s="1"/>
  <c r="F1893" i="4"/>
  <c r="B1893" i="4" s="1"/>
  <c r="F1894" i="4"/>
  <c r="B1894" i="4" s="1"/>
  <c r="F1895" i="4"/>
  <c r="B1895" i="4" s="1"/>
  <c r="F1896" i="4"/>
  <c r="B1896" i="4" s="1"/>
  <c r="F1897" i="4"/>
  <c r="B1897" i="4" s="1"/>
  <c r="F1898" i="4"/>
  <c r="B1898" i="4" s="1"/>
  <c r="F1899" i="4"/>
  <c r="B1899" i="4" s="1"/>
  <c r="F1900" i="4"/>
  <c r="B1900" i="4" s="1"/>
  <c r="F1901" i="4"/>
  <c r="B1901" i="4" s="1"/>
  <c r="F1902" i="4"/>
  <c r="B1902" i="4" s="1"/>
  <c r="F1903" i="4"/>
  <c r="B1903" i="4"/>
  <c r="F1904" i="4"/>
  <c r="B1904" i="4" s="1"/>
  <c r="F1905" i="4"/>
  <c r="B1905" i="4" s="1"/>
  <c r="F1906" i="4"/>
  <c r="B1906" i="4" s="1"/>
  <c r="F1907" i="4"/>
  <c r="B1907" i="4"/>
  <c r="F1908" i="4"/>
  <c r="B1908" i="4" s="1"/>
  <c r="F1909" i="4"/>
  <c r="B1909" i="4" s="1"/>
  <c r="F1910" i="4"/>
  <c r="B1910" i="4" s="1"/>
  <c r="F1911" i="4"/>
  <c r="B1911" i="4"/>
  <c r="F1912" i="4"/>
  <c r="B1912" i="4" s="1"/>
  <c r="F1913" i="4"/>
  <c r="B1913" i="4"/>
  <c r="F1914" i="4"/>
  <c r="B1914" i="4" s="1"/>
  <c r="F1915" i="4"/>
  <c r="B1915" i="4"/>
  <c r="F1916" i="4"/>
  <c r="B1916" i="4" s="1"/>
  <c r="F1917" i="4"/>
  <c r="B1917" i="4" s="1"/>
  <c r="F1918" i="4"/>
  <c r="B1918" i="4" s="1"/>
  <c r="F1919" i="4"/>
  <c r="B1919" i="4" s="1"/>
  <c r="F1920" i="4"/>
  <c r="B1920" i="4" s="1"/>
  <c r="F1921" i="4"/>
  <c r="B1921" i="4"/>
  <c r="F1922" i="4"/>
  <c r="B1922" i="4" s="1"/>
  <c r="F1923" i="4"/>
  <c r="B1923" i="4" s="1"/>
  <c r="F1924" i="4"/>
  <c r="B1924" i="4" s="1"/>
  <c r="F1925" i="4"/>
  <c r="B1925" i="4"/>
  <c r="F1926" i="4"/>
  <c r="B1926" i="4" s="1"/>
  <c r="F1927" i="4"/>
  <c r="B1927" i="4"/>
  <c r="F1928" i="4"/>
  <c r="B1928" i="4" s="1"/>
  <c r="F1929" i="4"/>
  <c r="B1929" i="4"/>
  <c r="F1930" i="4"/>
  <c r="B1930" i="4" s="1"/>
  <c r="F1931" i="4"/>
  <c r="B1931" i="4"/>
  <c r="F1932" i="4"/>
  <c r="B1932" i="4" s="1"/>
  <c r="F1933" i="4"/>
  <c r="B1933" i="4" s="1"/>
  <c r="F1934" i="4"/>
  <c r="B1934" i="4" s="1"/>
  <c r="F1935" i="4"/>
  <c r="B1935" i="4" s="1"/>
  <c r="F1936" i="4"/>
  <c r="B1936" i="4" s="1"/>
  <c r="F1937" i="4"/>
  <c r="B1937" i="4"/>
  <c r="F1938" i="4"/>
  <c r="B1938" i="4" s="1"/>
  <c r="F1939" i="4"/>
  <c r="B1939" i="4" s="1"/>
  <c r="F1940" i="4"/>
  <c r="B1940" i="4" s="1"/>
  <c r="F1941" i="4"/>
  <c r="B1941" i="4"/>
  <c r="F1942" i="4"/>
  <c r="B1942" i="4" s="1"/>
  <c r="F1943" i="4"/>
  <c r="B1943" i="4" s="1"/>
  <c r="F1944" i="4"/>
  <c r="B1944" i="4" s="1"/>
  <c r="F1945" i="4"/>
  <c r="B1945" i="4"/>
  <c r="F1946" i="4"/>
  <c r="B1946" i="4" s="1"/>
  <c r="F1947" i="4"/>
  <c r="B1947" i="4"/>
  <c r="F1948" i="4"/>
  <c r="B1948" i="4" s="1"/>
  <c r="F1949" i="4"/>
  <c r="B1949" i="4" s="1"/>
  <c r="F1950" i="4"/>
  <c r="B1950" i="4" s="1"/>
  <c r="F1951" i="4"/>
  <c r="B1951" i="4" s="1"/>
  <c r="F1952" i="4"/>
  <c r="B1952" i="4" s="1"/>
  <c r="F1953" i="4"/>
  <c r="B1953" i="4"/>
  <c r="F1954" i="4"/>
  <c r="B1954" i="4" s="1"/>
  <c r="F1955" i="4"/>
  <c r="B1955" i="4" s="1"/>
  <c r="F1956" i="4"/>
  <c r="B1956" i="4" s="1"/>
  <c r="F1957" i="4"/>
  <c r="B1957" i="4"/>
  <c r="F1958" i="4"/>
  <c r="B1958" i="4" s="1"/>
  <c r="F1959" i="4"/>
  <c r="B1959" i="4" s="1"/>
  <c r="F1960" i="4"/>
  <c r="B1960" i="4" s="1"/>
  <c r="F1961" i="4"/>
  <c r="B1961" i="4"/>
  <c r="F1962" i="4"/>
  <c r="B1962" i="4"/>
  <c r="F1963" i="4"/>
  <c r="B1963" i="4"/>
  <c r="F1964" i="4"/>
  <c r="B1964" i="4" s="1"/>
  <c r="F1965" i="4"/>
  <c r="B1965" i="4" s="1"/>
  <c r="F1966" i="4"/>
  <c r="B1966" i="4" s="1"/>
  <c r="F1967" i="4"/>
  <c r="B1967" i="4"/>
  <c r="F1968" i="4"/>
  <c r="B1968" i="4" s="1"/>
  <c r="F1969" i="4"/>
  <c r="B1969" i="4" s="1"/>
  <c r="F1970" i="4"/>
  <c r="B1970" i="4"/>
  <c r="F1971" i="4"/>
  <c r="B1971" i="4"/>
  <c r="F1972" i="4"/>
  <c r="B1972" i="4" s="1"/>
  <c r="F1973" i="4"/>
  <c r="B1973" i="4" s="1"/>
  <c r="F1974" i="4"/>
  <c r="B1974" i="4" s="1"/>
  <c r="F1975" i="4"/>
  <c r="B1975" i="4" s="1"/>
  <c r="F1976" i="4"/>
  <c r="B1976" i="4" s="1"/>
  <c r="F1977" i="4"/>
  <c r="B1977" i="4"/>
  <c r="F1978" i="4"/>
  <c r="B1978" i="4" s="1"/>
  <c r="F1979" i="4"/>
  <c r="B1979" i="4"/>
  <c r="F1980" i="4"/>
  <c r="B1980" i="4" s="1"/>
  <c r="F1981" i="4"/>
  <c r="B1981" i="4"/>
  <c r="F1982" i="4"/>
  <c r="B1982" i="4" s="1"/>
  <c r="F1983" i="4"/>
  <c r="B1983" i="4" s="1"/>
  <c r="F1984" i="4"/>
  <c r="B1984" i="4" s="1"/>
  <c r="F1985" i="4"/>
  <c r="B1985" i="4"/>
  <c r="F1986" i="4"/>
  <c r="B1986" i="4"/>
  <c r="F1987" i="4"/>
  <c r="B1987" i="4" s="1"/>
  <c r="F1988" i="4"/>
  <c r="B1988" i="4"/>
  <c r="F1989" i="4"/>
  <c r="B1989" i="4"/>
  <c r="F1990" i="4"/>
  <c r="B1990" i="4"/>
  <c r="F1991" i="4"/>
  <c r="B1991" i="4" s="1"/>
  <c r="F1992" i="4"/>
  <c r="B1992" i="4"/>
  <c r="F1993" i="4"/>
  <c r="B1993" i="4"/>
  <c r="F1994" i="4"/>
  <c r="B1994" i="4"/>
  <c r="F1995" i="4"/>
  <c r="B1995" i="4" s="1"/>
  <c r="F1996" i="4"/>
  <c r="B1996" i="4"/>
  <c r="F1997" i="4"/>
  <c r="B1997" i="4"/>
  <c r="F1998" i="4"/>
  <c r="B1998" i="4"/>
  <c r="F1999" i="4"/>
  <c r="B1999" i="4" s="1"/>
  <c r="F2000" i="4"/>
  <c r="B2000" i="4"/>
  <c r="F2001" i="4"/>
  <c r="B2001" i="4"/>
  <c r="F2002" i="4"/>
  <c r="B2002" i="4"/>
  <c r="F2003" i="4"/>
  <c r="B2003" i="4" s="1"/>
  <c r="F2004" i="4"/>
  <c r="B2004" i="4"/>
  <c r="F2005" i="4"/>
  <c r="B2005" i="4"/>
  <c r="F2006" i="4"/>
  <c r="B2006" i="4" s="1"/>
  <c r="F2007" i="4"/>
  <c r="B2007" i="4" s="1"/>
  <c r="F2008" i="4"/>
  <c r="B2008" i="4"/>
  <c r="F2009" i="4"/>
  <c r="B2009" i="4"/>
  <c r="F2010" i="4"/>
  <c r="B2010" i="4" s="1"/>
  <c r="F2011" i="4"/>
  <c r="B2011" i="4" s="1"/>
  <c r="F2012" i="4"/>
  <c r="B2012" i="4"/>
  <c r="F2013" i="4"/>
  <c r="B2013" i="4"/>
  <c r="F2014" i="4"/>
  <c r="B2014" i="4" s="1"/>
  <c r="F2015" i="4"/>
  <c r="B2015" i="4" s="1"/>
  <c r="F2016" i="4"/>
  <c r="B2016" i="4"/>
  <c r="F2017" i="4"/>
  <c r="B2017" i="4"/>
  <c r="F2018" i="4"/>
  <c r="B2018" i="4" s="1"/>
  <c r="F2019" i="4"/>
  <c r="B2019" i="4" s="1"/>
  <c r="F2020" i="4"/>
  <c r="B2020" i="4"/>
  <c r="F2021" i="4"/>
  <c r="B2021" i="4"/>
  <c r="F2022" i="4"/>
  <c r="B2022" i="4" s="1"/>
  <c r="F2023" i="4"/>
  <c r="B2023" i="4" s="1"/>
  <c r="F2024" i="4"/>
  <c r="B2024" i="4"/>
  <c r="F2025" i="4"/>
  <c r="B2025" i="4"/>
  <c r="F2026" i="4"/>
  <c r="B2026" i="4" s="1"/>
  <c r="F2027" i="4"/>
  <c r="B2027" i="4" s="1"/>
  <c r="F2028" i="4"/>
  <c r="B2028" i="4"/>
  <c r="F2029" i="4"/>
  <c r="B2029" i="4"/>
  <c r="F2030" i="4"/>
  <c r="B2030" i="4" s="1"/>
  <c r="F2031" i="4"/>
  <c r="B2031" i="4" s="1"/>
  <c r="F2032" i="4"/>
  <c r="B2032" i="4"/>
  <c r="F2033" i="4"/>
  <c r="B2033" i="4"/>
  <c r="F2034" i="4"/>
  <c r="B2034" i="4" s="1"/>
  <c r="F2035" i="4"/>
  <c r="B2035" i="4" s="1"/>
  <c r="F2036" i="4"/>
  <c r="B2036" i="4"/>
  <c r="F2037" i="4"/>
  <c r="B2037" i="4"/>
  <c r="F2038" i="4"/>
  <c r="B2038" i="4" s="1"/>
  <c r="F2039" i="4"/>
  <c r="B2039" i="4" s="1"/>
  <c r="F2040" i="4"/>
  <c r="B2040" i="4"/>
  <c r="F2041" i="4"/>
  <c r="B2041" i="4"/>
  <c r="F2042" i="4"/>
  <c r="B2042" i="4" s="1"/>
  <c r="F2043" i="4"/>
  <c r="B2043" i="4" s="1"/>
  <c r="F2044" i="4"/>
  <c r="B2044" i="4"/>
  <c r="F2045" i="4"/>
  <c r="B2045" i="4"/>
  <c r="F2046" i="4"/>
  <c r="B2046" i="4" s="1"/>
  <c r="F2047" i="4"/>
  <c r="B2047" i="4" s="1"/>
  <c r="F2048" i="4"/>
  <c r="B2048" i="4"/>
  <c r="F2049" i="4"/>
  <c r="B2049" i="4"/>
  <c r="F2050" i="4"/>
  <c r="B2050" i="4" s="1"/>
  <c r="F2051" i="4"/>
  <c r="B2051" i="4" s="1"/>
  <c r="F2052" i="4"/>
  <c r="B2052" i="4"/>
  <c r="F2053" i="4"/>
  <c r="B2053" i="4"/>
  <c r="F2054" i="4"/>
  <c r="B2054" i="4" s="1"/>
  <c r="F2055" i="4"/>
  <c r="B2055" i="4" s="1"/>
  <c r="F2056" i="4"/>
  <c r="B2056" i="4"/>
  <c r="F2057" i="4"/>
  <c r="B2057" i="4"/>
  <c r="F2058" i="4"/>
  <c r="B2058" i="4" s="1"/>
  <c r="F2059" i="4"/>
  <c r="B2059" i="4" s="1"/>
  <c r="F2060" i="4"/>
  <c r="B2060" i="4"/>
  <c r="F2061" i="4"/>
  <c r="B2061" i="4"/>
  <c r="F2062" i="4"/>
  <c r="B2062" i="4" s="1"/>
  <c r="F2063" i="4"/>
  <c r="B2063" i="4" s="1"/>
  <c r="F2064" i="4"/>
  <c r="B2064" i="4"/>
  <c r="F2065" i="4"/>
  <c r="B2065" i="4"/>
  <c r="F2066" i="4"/>
  <c r="B2066" i="4" s="1"/>
  <c r="F2067" i="4"/>
  <c r="B2067" i="4" s="1"/>
  <c r="F2068" i="4"/>
  <c r="B2068" i="4"/>
  <c r="F2069" i="4"/>
  <c r="B2069" i="4"/>
  <c r="F2070" i="4"/>
  <c r="B2070" i="4" s="1"/>
  <c r="F2071" i="4"/>
  <c r="B2071" i="4" s="1"/>
  <c r="F2072" i="4"/>
  <c r="B2072" i="4"/>
  <c r="F2073" i="4"/>
  <c r="B2073" i="4"/>
  <c r="F2074" i="4"/>
  <c r="B2074" i="4" s="1"/>
  <c r="F2075" i="4"/>
  <c r="B2075" i="4" s="1"/>
  <c r="F2076" i="4"/>
  <c r="B2076" i="4"/>
  <c r="F2077" i="4"/>
  <c r="B2077" i="4"/>
  <c r="F2078" i="4"/>
  <c r="B2078" i="4" s="1"/>
  <c r="F2079" i="4"/>
  <c r="B2079" i="4" s="1"/>
  <c r="F2080" i="4"/>
  <c r="B2080" i="4"/>
  <c r="F2081" i="4"/>
  <c r="B2081" i="4"/>
  <c r="F2082" i="4"/>
  <c r="B2082" i="4" s="1"/>
  <c r="F2083" i="4"/>
  <c r="B2083" i="4" s="1"/>
  <c r="F2084" i="4"/>
  <c r="B2084" i="4"/>
  <c r="F2085" i="4"/>
  <c r="B2085" i="4"/>
  <c r="F2086" i="4"/>
  <c r="B2086" i="4" s="1"/>
  <c r="F2087" i="4"/>
  <c r="B2087" i="4" s="1"/>
  <c r="F2088" i="4"/>
  <c r="B2088" i="4"/>
  <c r="F2089" i="4"/>
  <c r="B2089" i="4"/>
  <c r="F2090" i="4"/>
  <c r="B2090" i="4" s="1"/>
  <c r="F2091" i="4"/>
  <c r="B2091" i="4" s="1"/>
  <c r="F2092" i="4"/>
  <c r="B2092" i="4"/>
  <c r="F2093" i="4"/>
  <c r="B2093" i="4"/>
  <c r="F2094" i="4"/>
  <c r="B2094" i="4" s="1"/>
  <c r="F2095" i="4"/>
  <c r="B2095" i="4" s="1"/>
  <c r="F2096" i="4"/>
  <c r="B2096" i="4"/>
  <c r="F2097" i="4"/>
  <c r="B2097" i="4"/>
  <c r="F2098" i="4"/>
  <c r="B2098" i="4" s="1"/>
  <c r="F2099" i="4"/>
  <c r="B2099" i="4" s="1"/>
  <c r="F2100" i="4"/>
  <c r="B2100" i="4"/>
  <c r="F2101" i="4"/>
  <c r="B2101" i="4"/>
  <c r="F2102" i="4"/>
  <c r="B2102" i="4" s="1"/>
  <c r="F2103" i="4"/>
  <c r="B2103" i="4" s="1"/>
  <c r="F2104" i="4"/>
  <c r="B2104" i="4"/>
  <c r="F2105" i="4"/>
  <c r="B2105" i="4"/>
  <c r="F2106" i="4"/>
  <c r="B2106" i="4" s="1"/>
  <c r="F2107" i="4"/>
  <c r="B2107" i="4" s="1"/>
  <c r="F2108" i="4"/>
  <c r="B2108" i="4"/>
  <c r="F2109" i="4"/>
  <c r="B2109" i="4"/>
  <c r="F2110" i="4"/>
  <c r="B2110" i="4" s="1"/>
  <c r="F2111" i="4"/>
  <c r="B2111" i="4" s="1"/>
  <c r="F2112" i="4"/>
  <c r="B2112" i="4"/>
  <c r="F2113" i="4"/>
  <c r="B2113" i="4"/>
  <c r="F2114" i="4"/>
  <c r="B2114" i="4" s="1"/>
  <c r="F2115" i="4"/>
  <c r="B2115" i="4" s="1"/>
  <c r="F2116" i="4"/>
  <c r="B2116" i="4"/>
  <c r="F2117" i="4"/>
  <c r="B2117" i="4"/>
  <c r="F2118" i="4"/>
  <c r="B2118" i="4" s="1"/>
  <c r="F2119" i="4"/>
  <c r="B2119" i="4" s="1"/>
  <c r="F2120" i="4"/>
  <c r="B2120" i="4"/>
  <c r="F2121" i="4"/>
  <c r="B2121" i="4"/>
  <c r="F2122" i="4"/>
  <c r="B2122" i="4" s="1"/>
  <c r="F2123" i="4"/>
  <c r="B2123" i="4" s="1"/>
  <c r="F2124" i="4"/>
  <c r="B2124" i="4"/>
  <c r="F2125" i="4"/>
  <c r="B2125" i="4"/>
  <c r="F2126" i="4"/>
  <c r="B2126" i="4" s="1"/>
  <c r="F2127" i="4"/>
  <c r="B2127" i="4" s="1"/>
  <c r="F2128" i="4"/>
  <c r="B2128" i="4"/>
  <c r="F2129" i="4"/>
  <c r="B2129" i="4"/>
  <c r="F2130" i="4"/>
  <c r="B2130" i="4" s="1"/>
  <c r="F2131" i="4"/>
  <c r="B2131" i="4" s="1"/>
  <c r="F2132" i="4"/>
  <c r="B2132" i="4"/>
  <c r="F2133" i="4"/>
  <c r="B2133" i="4"/>
  <c r="F2134" i="4"/>
  <c r="B2134" i="4" s="1"/>
  <c r="F2135" i="4"/>
  <c r="B2135" i="4" s="1"/>
  <c r="F2136" i="4"/>
  <c r="B2136" i="4"/>
  <c r="F2137" i="4"/>
  <c r="B2137" i="4"/>
  <c r="F2138" i="4"/>
  <c r="B2138" i="4" s="1"/>
  <c r="F2139" i="4"/>
  <c r="B2139" i="4" s="1"/>
  <c r="F2140" i="4"/>
  <c r="B2140" i="4"/>
  <c r="F2141" i="4"/>
  <c r="B2141" i="4"/>
  <c r="F2142" i="4"/>
  <c r="B2142" i="4" s="1"/>
  <c r="F2143" i="4"/>
  <c r="B2143" i="4" s="1"/>
  <c r="F2144" i="4"/>
  <c r="B2144" i="4"/>
  <c r="F2145" i="4"/>
  <c r="B2145" i="4"/>
  <c r="F2146" i="4"/>
  <c r="B2146" i="4" s="1"/>
  <c r="F2147" i="4"/>
  <c r="B2147" i="4" s="1"/>
  <c r="F2148" i="4"/>
  <c r="B2148" i="4"/>
  <c r="F2149" i="4"/>
  <c r="B2149" i="4" s="1"/>
  <c r="F2150" i="4"/>
  <c r="B2150" i="4" s="1"/>
  <c r="F2151" i="4"/>
  <c r="B2151" i="4" s="1"/>
  <c r="F2152" i="4"/>
  <c r="B2152" i="4"/>
  <c r="F2153" i="4"/>
  <c r="B2153" i="4" s="1"/>
  <c r="F2154" i="4"/>
  <c r="B2154" i="4" s="1"/>
  <c r="F2155" i="4"/>
  <c r="B2155" i="4" s="1"/>
  <c r="F2156" i="4"/>
  <c r="B2156" i="4"/>
  <c r="F2157" i="4"/>
  <c r="B2157" i="4" s="1"/>
  <c r="F2158" i="4"/>
  <c r="B2158" i="4" s="1"/>
  <c r="F2159" i="4"/>
  <c r="B2159" i="4" s="1"/>
  <c r="F2160" i="4"/>
  <c r="B2160" i="4"/>
  <c r="F2161" i="4"/>
  <c r="B2161" i="4" s="1"/>
  <c r="F2162" i="4"/>
  <c r="B2162" i="4" s="1"/>
  <c r="F2163" i="4"/>
  <c r="B2163" i="4" s="1"/>
  <c r="F2164" i="4"/>
  <c r="B2164" i="4"/>
  <c r="F2165" i="4"/>
  <c r="B2165" i="4" s="1"/>
  <c r="F2166" i="4"/>
  <c r="B2166" i="4" s="1"/>
  <c r="F2167" i="4"/>
  <c r="B2167" i="4" s="1"/>
  <c r="F2168" i="4"/>
  <c r="B2168" i="4"/>
  <c r="F2169" i="4"/>
  <c r="B2169" i="4" s="1"/>
  <c r="F2170" i="4"/>
  <c r="B2170" i="4" s="1"/>
  <c r="F2171" i="4"/>
  <c r="B2171" i="4" s="1"/>
  <c r="F2172" i="4"/>
  <c r="B2172" i="4"/>
  <c r="F2173" i="4"/>
  <c r="B2173" i="4" s="1"/>
  <c r="F2174" i="4"/>
  <c r="B2174" i="4" s="1"/>
  <c r="F2175" i="4"/>
  <c r="B2175" i="4" s="1"/>
  <c r="F2176" i="4"/>
  <c r="B2176" i="4"/>
  <c r="F2177" i="4"/>
  <c r="B2177" i="4" s="1"/>
  <c r="F2178" i="4"/>
  <c r="B2178" i="4" s="1"/>
  <c r="F2179" i="4"/>
  <c r="B2179" i="4" s="1"/>
  <c r="F2180" i="4"/>
  <c r="B2180" i="4"/>
  <c r="F2181" i="4"/>
  <c r="B2181" i="4" s="1"/>
  <c r="F2182" i="4"/>
  <c r="B2182" i="4" s="1"/>
  <c r="F2183" i="4"/>
  <c r="B2183" i="4" s="1"/>
  <c r="F2184" i="4"/>
  <c r="B2184" i="4"/>
  <c r="F2185" i="4"/>
  <c r="B2185" i="4" s="1"/>
  <c r="F2186" i="4"/>
  <c r="B2186" i="4" s="1"/>
  <c r="F2187" i="4"/>
  <c r="B2187" i="4" s="1"/>
  <c r="F2188" i="4"/>
  <c r="B2188" i="4"/>
  <c r="F3" i="4"/>
  <c r="B3" i="4" s="1"/>
  <c r="F4" i="4"/>
  <c r="B4" i="4" s="1"/>
  <c r="F5" i="4"/>
  <c r="B5" i="4" s="1"/>
  <c r="F6" i="4"/>
  <c r="B6" i="4"/>
  <c r="F7" i="4"/>
  <c r="B7" i="4" s="1"/>
  <c r="F8" i="4"/>
  <c r="B8" i="4" s="1"/>
  <c r="F9" i="4"/>
  <c r="B9" i="4" s="1"/>
  <c r="F10" i="4"/>
  <c r="B10" i="4"/>
  <c r="F11" i="4"/>
  <c r="B11" i="4" s="1"/>
  <c r="F12" i="4"/>
  <c r="B12" i="4" s="1"/>
  <c r="F13" i="4"/>
  <c r="B13" i="4" s="1"/>
  <c r="F14" i="4"/>
  <c r="B14" i="4"/>
  <c r="F15" i="4"/>
  <c r="B15" i="4" s="1"/>
  <c r="F16" i="4"/>
  <c r="B16" i="4" s="1"/>
  <c r="F17" i="4"/>
  <c r="B17" i="4" s="1"/>
  <c r="F18" i="4"/>
  <c r="B18" i="4"/>
  <c r="F19" i="4"/>
  <c r="B19" i="4" s="1"/>
  <c r="F20" i="4"/>
  <c r="B20" i="4" s="1"/>
  <c r="F21" i="4"/>
  <c r="B21" i="4" s="1"/>
  <c r="F22" i="4"/>
  <c r="B22" i="4"/>
  <c r="F23" i="4"/>
  <c r="B23" i="4" s="1"/>
  <c r="F24" i="4"/>
  <c r="B24" i="4" s="1"/>
  <c r="F25" i="4"/>
  <c r="B25" i="4" s="1"/>
  <c r="F26" i="4"/>
  <c r="B26" i="4"/>
  <c r="F27" i="4"/>
  <c r="B27" i="4" s="1"/>
  <c r="F28" i="4"/>
  <c r="B28" i="4" s="1"/>
  <c r="F29" i="4"/>
  <c r="B29" i="4" s="1"/>
  <c r="F30" i="4"/>
  <c r="B30" i="4"/>
  <c r="F31" i="4"/>
  <c r="B31" i="4" s="1"/>
  <c r="F32" i="4"/>
  <c r="B32" i="4" s="1"/>
  <c r="F33" i="4"/>
  <c r="B33" i="4" s="1"/>
  <c r="F34" i="4"/>
  <c r="B34" i="4"/>
  <c r="F35" i="4"/>
  <c r="B35" i="4" s="1"/>
  <c r="F36" i="4"/>
  <c r="B36" i="4" s="1"/>
  <c r="F37" i="4"/>
  <c r="B37" i="4" s="1"/>
  <c r="F38" i="4"/>
  <c r="B38" i="4" s="1"/>
  <c r="F39" i="4"/>
  <c r="B39" i="4" s="1"/>
  <c r="F40" i="4"/>
  <c r="B40" i="4" s="1"/>
  <c r="F41" i="4"/>
  <c r="B41" i="4" s="1"/>
  <c r="F42" i="4"/>
  <c r="B42" i="4" s="1"/>
  <c r="F43" i="4"/>
  <c r="B43" i="4" s="1"/>
  <c r="F44" i="4"/>
  <c r="B44" i="4" s="1"/>
  <c r="F45" i="4"/>
  <c r="B45" i="4" s="1"/>
  <c r="F46" i="4"/>
  <c r="B46" i="4"/>
  <c r="F47" i="4"/>
  <c r="B47" i="4" s="1"/>
  <c r="F48" i="4"/>
  <c r="B48" i="4" s="1"/>
  <c r="F49" i="4"/>
  <c r="B49" i="4" s="1"/>
  <c r="F50" i="4"/>
  <c r="B50" i="4" s="1"/>
  <c r="F51" i="4"/>
  <c r="B51" i="4" s="1"/>
  <c r="F52" i="4"/>
  <c r="B52" i="4" s="1"/>
  <c r="F53" i="4"/>
  <c r="B53" i="4" s="1"/>
  <c r="F54" i="4"/>
  <c r="B54" i="4"/>
  <c r="F55" i="4"/>
  <c r="B55" i="4" s="1"/>
  <c r="F56" i="4"/>
  <c r="B56" i="4" s="1"/>
  <c r="F57" i="4"/>
  <c r="B57" i="4" s="1"/>
  <c r="F58" i="4"/>
  <c r="B58" i="4" s="1"/>
  <c r="F59" i="4"/>
  <c r="B59" i="4" s="1"/>
  <c r="F60" i="4"/>
  <c r="B60" i="4" s="1"/>
  <c r="F61" i="4"/>
  <c r="B61" i="4" s="1"/>
  <c r="F62" i="4"/>
  <c r="B62" i="4" s="1"/>
  <c r="F63" i="4"/>
  <c r="B63" i="4" s="1"/>
  <c r="F64" i="4"/>
  <c r="B64" i="4" s="1"/>
  <c r="F65" i="4"/>
  <c r="B65" i="4" s="1"/>
  <c r="F66" i="4"/>
  <c r="B66" i="4"/>
  <c r="F67" i="4"/>
  <c r="B67" i="4" s="1"/>
  <c r="F68" i="4"/>
  <c r="B68" i="4" s="1"/>
  <c r="F69" i="4"/>
  <c r="B69" i="4" s="1"/>
  <c r="F70" i="4"/>
  <c r="B70" i="4" s="1"/>
  <c r="F71" i="4"/>
  <c r="B71" i="4" s="1"/>
  <c r="F72" i="4"/>
  <c r="B72" i="4" s="1"/>
  <c r="F73" i="4"/>
  <c r="B73" i="4" s="1"/>
  <c r="F74" i="4"/>
  <c r="B74" i="4" s="1"/>
  <c r="F75" i="4"/>
  <c r="B75" i="4" s="1"/>
  <c r="F76" i="4"/>
  <c r="B76" i="4" s="1"/>
  <c r="F77" i="4"/>
  <c r="B77" i="4" s="1"/>
  <c r="F78" i="4"/>
  <c r="B78" i="4"/>
  <c r="F79" i="4"/>
  <c r="B79" i="4" s="1"/>
  <c r="F80" i="4"/>
  <c r="B80" i="4" s="1"/>
  <c r="F81" i="4"/>
  <c r="B81" i="4" s="1"/>
  <c r="F82" i="4"/>
  <c r="B82" i="4" s="1"/>
  <c r="F83" i="4"/>
  <c r="B83" i="4" s="1"/>
  <c r="F84" i="4"/>
  <c r="B84" i="4" s="1"/>
  <c r="F85" i="4"/>
  <c r="B85" i="4" s="1"/>
  <c r="F86" i="4"/>
  <c r="B86" i="4"/>
  <c r="F87" i="4"/>
  <c r="B87" i="4" s="1"/>
  <c r="F88" i="4"/>
  <c r="B88" i="4" s="1"/>
  <c r="F89" i="4"/>
  <c r="B89" i="4" s="1"/>
  <c r="F90" i="4"/>
  <c r="B90" i="4" s="1"/>
  <c r="F91" i="4"/>
  <c r="B91" i="4" s="1"/>
  <c r="F92" i="4"/>
  <c r="B92" i="4" s="1"/>
  <c r="F93" i="4"/>
  <c r="B93" i="4" s="1"/>
  <c r="F94" i="4"/>
  <c r="B94" i="4" s="1"/>
  <c r="F95" i="4"/>
  <c r="B95" i="4" s="1"/>
  <c r="F96" i="4"/>
  <c r="B96" i="4" s="1"/>
  <c r="F97" i="4"/>
  <c r="B97" i="4" s="1"/>
  <c r="F98" i="4"/>
  <c r="B98" i="4"/>
  <c r="F99" i="4"/>
  <c r="B99" i="4" s="1"/>
  <c r="F100" i="4"/>
  <c r="B100" i="4" s="1"/>
  <c r="F101" i="4"/>
  <c r="B101" i="4" s="1"/>
  <c r="F102" i="4"/>
  <c r="B102" i="4"/>
  <c r="F103" i="4"/>
  <c r="B103" i="4" s="1"/>
  <c r="F104" i="4"/>
  <c r="B104" i="4" s="1"/>
  <c r="F105" i="4"/>
  <c r="B105" i="4" s="1"/>
  <c r="F106" i="4"/>
  <c r="B106" i="4" s="1"/>
  <c r="F107" i="4"/>
  <c r="B107" i="4" s="1"/>
  <c r="F108" i="4"/>
  <c r="B108" i="4" s="1"/>
  <c r="F109" i="4"/>
  <c r="B109" i="4" s="1"/>
  <c r="F110" i="4"/>
  <c r="B110" i="4" s="1"/>
  <c r="F111" i="4"/>
  <c r="B111" i="4" s="1"/>
  <c r="F112" i="4"/>
  <c r="B112" i="4"/>
  <c r="F113" i="4"/>
  <c r="B113" i="4" s="1"/>
  <c r="F114" i="4"/>
  <c r="B114" i="4" s="1"/>
  <c r="F115" i="4"/>
  <c r="B115" i="4" s="1"/>
  <c r="F116" i="4"/>
  <c r="B116" i="4"/>
  <c r="F117" i="4"/>
  <c r="B117" i="4" s="1"/>
  <c r="F118" i="4"/>
  <c r="B118" i="4" s="1"/>
  <c r="F119" i="4"/>
  <c r="B119" i="4" s="1"/>
  <c r="F120" i="4"/>
  <c r="B120" i="4" s="1"/>
  <c r="F121" i="4"/>
  <c r="B121" i="4"/>
  <c r="F122" i="4"/>
  <c r="B122" i="4" s="1"/>
  <c r="F123" i="4"/>
  <c r="B123" i="4" s="1"/>
  <c r="F124" i="4"/>
  <c r="B124" i="4" s="1"/>
  <c r="F125" i="4"/>
  <c r="B125" i="4"/>
  <c r="F126" i="4"/>
  <c r="B126" i="4" s="1"/>
  <c r="F127" i="4"/>
  <c r="B127" i="4" s="1"/>
  <c r="F128" i="4"/>
  <c r="B128" i="4" s="1"/>
  <c r="F129" i="4"/>
  <c r="B129" i="4" s="1"/>
  <c r="F130" i="4"/>
  <c r="B130" i="4"/>
  <c r="F131" i="4"/>
  <c r="B131" i="4" s="1"/>
  <c r="F132" i="4"/>
  <c r="B132" i="4" s="1"/>
  <c r="F133" i="4"/>
  <c r="B133" i="4" s="1"/>
  <c r="F134" i="4"/>
  <c r="B134" i="4"/>
  <c r="F135" i="4"/>
  <c r="B135" i="4" s="1"/>
  <c r="F136" i="4"/>
  <c r="B136" i="4"/>
  <c r="F137" i="4"/>
  <c r="B137" i="4" s="1"/>
  <c r="F138" i="4"/>
  <c r="B138" i="4" s="1"/>
  <c r="F139" i="4"/>
  <c r="B139" i="4"/>
  <c r="F140" i="4"/>
  <c r="B140" i="4" s="1"/>
  <c r="F141" i="4"/>
  <c r="B141" i="4" s="1"/>
  <c r="F142" i="4"/>
  <c r="B142" i="4" s="1"/>
  <c r="F143" i="4"/>
  <c r="B143" i="4"/>
  <c r="F144" i="4"/>
  <c r="B144" i="4" s="1"/>
  <c r="F145" i="4"/>
  <c r="B145" i="4" s="1"/>
  <c r="F146" i="4"/>
  <c r="B146" i="4" s="1"/>
  <c r="F147" i="4"/>
  <c r="B147" i="4"/>
  <c r="F148" i="4"/>
  <c r="B148" i="4" s="1"/>
  <c r="F149" i="4"/>
  <c r="B149" i="4" s="1"/>
  <c r="F150" i="4"/>
  <c r="B150" i="4" s="1"/>
  <c r="F151" i="4"/>
  <c r="B151" i="4"/>
  <c r="F152" i="4"/>
  <c r="B152" i="4" s="1"/>
  <c r="F153" i="4"/>
  <c r="B153" i="4" s="1"/>
  <c r="F154" i="4"/>
  <c r="B154" i="4" s="1"/>
  <c r="F155" i="4"/>
  <c r="B155" i="4"/>
  <c r="F156" i="4"/>
  <c r="B156" i="4" s="1"/>
  <c r="F157" i="4"/>
  <c r="B157" i="4" s="1"/>
  <c r="F158" i="4"/>
  <c r="B158" i="4" s="1"/>
  <c r="F159" i="4"/>
  <c r="B159" i="4"/>
  <c r="F160" i="4"/>
  <c r="B160" i="4" s="1"/>
  <c r="F161" i="4"/>
  <c r="B161" i="4" s="1"/>
  <c r="F162" i="4"/>
  <c r="B162" i="4" s="1"/>
  <c r="F163" i="4"/>
  <c r="B163" i="4"/>
  <c r="F164" i="4"/>
  <c r="B164" i="4" s="1"/>
  <c r="F165" i="4"/>
  <c r="B165" i="4" s="1"/>
  <c r="F166" i="4"/>
  <c r="B166" i="4" s="1"/>
  <c r="F167" i="4"/>
  <c r="B167" i="4"/>
  <c r="F168" i="4"/>
  <c r="B168" i="4" s="1"/>
  <c r="F169" i="4"/>
  <c r="B169" i="4" s="1"/>
  <c r="F170" i="4"/>
  <c r="B170" i="4" s="1"/>
  <c r="F171" i="4"/>
  <c r="B171" i="4"/>
  <c r="F172" i="4"/>
  <c r="B172" i="4" s="1"/>
  <c r="F173" i="4"/>
  <c r="B173" i="4" s="1"/>
  <c r="F174" i="4"/>
  <c r="B174" i="4" s="1"/>
  <c r="F175" i="4"/>
  <c r="B175" i="4"/>
  <c r="F176" i="4"/>
  <c r="B176" i="4" s="1"/>
  <c r="F177" i="4"/>
  <c r="B177" i="4" s="1"/>
  <c r="F178" i="4"/>
  <c r="B178" i="4" s="1"/>
  <c r="F179" i="4"/>
  <c r="B179" i="4"/>
  <c r="F180" i="4"/>
  <c r="B180" i="4" s="1"/>
  <c r="F181" i="4"/>
  <c r="B181" i="4" s="1"/>
  <c r="F182" i="4"/>
  <c r="B182" i="4" s="1"/>
  <c r="F183" i="4"/>
  <c r="B183" i="4"/>
  <c r="F184" i="4"/>
  <c r="B184" i="4" s="1"/>
  <c r="F185" i="4"/>
  <c r="B185" i="4" s="1"/>
  <c r="F186" i="4"/>
  <c r="B186" i="4" s="1"/>
  <c r="F187" i="4"/>
  <c r="B187" i="4"/>
  <c r="F188" i="4"/>
  <c r="B188" i="4" s="1"/>
  <c r="F189" i="4"/>
  <c r="B189" i="4" s="1"/>
  <c r="F190" i="4"/>
  <c r="B190" i="4" s="1"/>
  <c r="F191" i="4"/>
  <c r="B191" i="4"/>
  <c r="F192" i="4"/>
  <c r="B192" i="4" s="1"/>
  <c r="F193" i="4"/>
  <c r="B193" i="4" s="1"/>
  <c r="F194" i="4"/>
  <c r="B194" i="4" s="1"/>
  <c r="F195" i="4"/>
  <c r="B195" i="4"/>
  <c r="F196" i="4"/>
  <c r="B196" i="4" s="1"/>
  <c r="F197" i="4"/>
  <c r="B197" i="4" s="1"/>
  <c r="F198" i="4"/>
  <c r="B198" i="4" s="1"/>
  <c r="F199" i="4"/>
  <c r="B199" i="4"/>
  <c r="F200" i="4"/>
  <c r="B200" i="4"/>
  <c r="F201" i="4"/>
  <c r="B201" i="4" s="1"/>
  <c r="F202" i="4"/>
  <c r="B202" i="4" s="1"/>
  <c r="F203" i="4"/>
  <c r="B203" i="4"/>
  <c r="F204" i="4"/>
  <c r="B204" i="4" s="1"/>
  <c r="F205" i="4"/>
  <c r="B205" i="4" s="1"/>
  <c r="F206" i="4"/>
  <c r="B206" i="4" s="1"/>
  <c r="F207" i="4"/>
  <c r="B207" i="4"/>
  <c r="F208" i="4"/>
  <c r="B208" i="4" s="1"/>
  <c r="F209" i="4"/>
  <c r="B209" i="4" s="1"/>
  <c r="F210" i="4"/>
  <c r="B210" i="4" s="1"/>
  <c r="F211" i="4"/>
  <c r="B211" i="4"/>
  <c r="F212" i="4"/>
  <c r="B212" i="4" s="1"/>
  <c r="F213" i="4"/>
  <c r="B213" i="4" s="1"/>
  <c r="F214" i="4"/>
  <c r="B214" i="4" s="1"/>
  <c r="F215" i="4"/>
  <c r="B215" i="4" s="1"/>
  <c r="F216" i="4"/>
  <c r="B216" i="4"/>
  <c r="F217" i="4"/>
  <c r="B217" i="4" s="1"/>
  <c r="F218" i="4"/>
  <c r="B218" i="4" s="1"/>
  <c r="F219" i="4"/>
  <c r="B219" i="4" s="1"/>
  <c r="F220" i="4"/>
  <c r="B220" i="4" s="1"/>
  <c r="F221" i="4"/>
  <c r="B221" i="4" s="1"/>
  <c r="F222" i="4"/>
  <c r="B222" i="4" s="1"/>
  <c r="F223" i="4"/>
  <c r="B223" i="4" s="1"/>
  <c r="F224" i="4"/>
  <c r="B224" i="4" s="1"/>
  <c r="F225" i="4"/>
  <c r="B225" i="4" s="1"/>
  <c r="F226" i="4"/>
  <c r="B226" i="4" s="1"/>
  <c r="F227" i="4"/>
  <c r="B227" i="4"/>
  <c r="F228" i="4"/>
  <c r="B228" i="4" s="1"/>
  <c r="F229" i="4"/>
  <c r="B229" i="4" s="1"/>
  <c r="F230" i="4"/>
  <c r="B230" i="4" s="1"/>
  <c r="F231" i="4"/>
  <c r="B231" i="4" s="1"/>
  <c r="F232" i="4"/>
  <c r="B232" i="4"/>
  <c r="F233" i="4"/>
  <c r="B233" i="4" s="1"/>
  <c r="F234" i="4"/>
  <c r="B234" i="4" s="1"/>
  <c r="F235" i="4"/>
  <c r="B235" i="4" s="1"/>
  <c r="F236" i="4"/>
  <c r="B236" i="4" s="1"/>
  <c r="F237" i="4"/>
  <c r="B237" i="4" s="1"/>
  <c r="F238" i="4"/>
  <c r="B238" i="4" s="1"/>
  <c r="F239" i="4"/>
  <c r="B239" i="4" s="1"/>
  <c r="F240" i="4"/>
  <c r="B240" i="4" s="1"/>
  <c r="F241" i="4"/>
  <c r="B241" i="4" s="1"/>
  <c r="F242" i="4"/>
  <c r="B242" i="4" s="1"/>
  <c r="F243" i="4"/>
  <c r="B243" i="4"/>
  <c r="F244" i="4"/>
  <c r="B244" i="4" s="1"/>
  <c r="F245" i="4"/>
  <c r="B245" i="4" s="1"/>
  <c r="F246" i="4"/>
  <c r="B246" i="4" s="1"/>
  <c r="F247" i="4"/>
  <c r="B247" i="4" s="1"/>
  <c r="F248" i="4"/>
  <c r="B248" i="4"/>
  <c r="F249" i="4"/>
  <c r="B249" i="4" s="1"/>
  <c r="F250" i="4"/>
  <c r="B250" i="4" s="1"/>
  <c r="F251" i="4"/>
  <c r="B251" i="4" s="1"/>
  <c r="F252" i="4"/>
  <c r="B252" i="4" s="1"/>
  <c r="F253" i="4"/>
  <c r="B253" i="4" s="1"/>
  <c r="F254" i="4"/>
  <c r="B254" i="4" s="1"/>
  <c r="F255" i="4"/>
  <c r="B255" i="4" s="1"/>
  <c r="F256" i="4"/>
  <c r="B256" i="4" s="1"/>
  <c r="F257" i="4"/>
  <c r="B257" i="4" s="1"/>
  <c r="F258" i="4"/>
  <c r="B258" i="4" s="1"/>
  <c r="F259" i="4"/>
  <c r="B259" i="4"/>
  <c r="F260" i="4"/>
  <c r="B260" i="4" s="1"/>
  <c r="F261" i="4"/>
  <c r="B261" i="4" s="1"/>
  <c r="F262" i="4"/>
  <c r="B262" i="4" s="1"/>
  <c r="F263" i="4"/>
  <c r="B263" i="4" s="1"/>
  <c r="F264" i="4"/>
  <c r="B264" i="4"/>
  <c r="F265" i="4"/>
  <c r="B265" i="4" s="1"/>
  <c r="F266" i="4"/>
  <c r="B266" i="4" s="1"/>
  <c r="F267" i="4"/>
  <c r="B267" i="4" s="1"/>
  <c r="F268" i="4"/>
  <c r="B268" i="4" s="1"/>
  <c r="F269" i="4"/>
  <c r="B269" i="4" s="1"/>
  <c r="F270" i="4"/>
  <c r="B270" i="4" s="1"/>
  <c r="F271" i="4"/>
  <c r="B271" i="4" s="1"/>
  <c r="F272" i="4"/>
  <c r="B272" i="4" s="1"/>
  <c r="F273" i="4"/>
  <c r="B273" i="4" s="1"/>
  <c r="F274" i="4"/>
  <c r="B274" i="4" s="1"/>
  <c r="F275" i="4"/>
  <c r="B275" i="4"/>
  <c r="F276" i="4"/>
  <c r="B276" i="4" s="1"/>
  <c r="F277" i="4"/>
  <c r="B277" i="4" s="1"/>
  <c r="F278" i="4"/>
  <c r="B278" i="4" s="1"/>
  <c r="F279" i="4"/>
  <c r="B279" i="4" s="1"/>
  <c r="F280" i="4"/>
  <c r="B280" i="4"/>
  <c r="F281" i="4"/>
  <c r="B281" i="4" s="1"/>
  <c r="F282" i="4"/>
  <c r="B282" i="4" s="1"/>
  <c r="F283" i="4"/>
  <c r="B283" i="4" s="1"/>
  <c r="F284" i="4"/>
  <c r="B284" i="4" s="1"/>
  <c r="F285" i="4"/>
  <c r="B285" i="4" s="1"/>
  <c r="F286" i="4"/>
  <c r="B286" i="4" s="1"/>
  <c r="F287" i="4"/>
  <c r="B287" i="4" s="1"/>
  <c r="F288" i="4"/>
  <c r="B288" i="4" s="1"/>
  <c r="F289" i="4"/>
  <c r="B289" i="4" s="1"/>
  <c r="F290" i="4"/>
  <c r="B290" i="4" s="1"/>
  <c r="F291" i="4"/>
  <c r="B291" i="4"/>
  <c r="F292" i="4"/>
  <c r="B292" i="4" s="1"/>
  <c r="F293" i="4"/>
  <c r="B293" i="4" s="1"/>
  <c r="F294" i="4"/>
  <c r="B294" i="4" s="1"/>
  <c r="F295" i="4"/>
  <c r="B295" i="4" s="1"/>
  <c r="F296" i="4"/>
  <c r="B296" i="4"/>
  <c r="F297" i="4"/>
  <c r="B297" i="4" s="1"/>
  <c r="F298" i="4"/>
  <c r="B298" i="4" s="1"/>
  <c r="F299" i="4"/>
  <c r="B299" i="4" s="1"/>
  <c r="F300" i="4"/>
  <c r="B300" i="4" s="1"/>
  <c r="F301" i="4"/>
  <c r="B301" i="4" s="1"/>
  <c r="F302" i="4"/>
  <c r="B302" i="4" s="1"/>
  <c r="F303" i="4"/>
  <c r="B303" i="4" s="1"/>
  <c r="F304" i="4"/>
  <c r="B304" i="4" s="1"/>
  <c r="F305" i="4"/>
  <c r="B305" i="4" s="1"/>
  <c r="F306" i="4"/>
  <c r="B306" i="4" s="1"/>
  <c r="F307" i="4"/>
  <c r="B307" i="4"/>
  <c r="F308" i="4"/>
  <c r="B308" i="4" s="1"/>
  <c r="F309" i="4"/>
  <c r="B309" i="4" s="1"/>
  <c r="F310" i="4"/>
  <c r="B310" i="4" s="1"/>
  <c r="F311" i="4"/>
  <c r="B311" i="4" s="1"/>
  <c r="F312" i="4"/>
  <c r="B312" i="4"/>
  <c r="F313" i="4"/>
  <c r="B313" i="4" s="1"/>
  <c r="F314" i="4"/>
  <c r="B314" i="4" s="1"/>
  <c r="F315" i="4"/>
  <c r="B315" i="4" s="1"/>
  <c r="F316" i="4"/>
  <c r="B316" i="4" s="1"/>
  <c r="F317" i="4"/>
  <c r="B317" i="4" s="1"/>
  <c r="F318" i="4"/>
  <c r="B318" i="4" s="1"/>
  <c r="F319" i="4"/>
  <c r="B319" i="4" s="1"/>
  <c r="F320" i="4"/>
  <c r="B320" i="4" s="1"/>
  <c r="F321" i="4"/>
  <c r="B321" i="4" s="1"/>
  <c r="F322" i="4"/>
  <c r="B322" i="4" s="1"/>
  <c r="F323" i="4"/>
  <c r="B323" i="4"/>
  <c r="F324" i="4"/>
  <c r="B324" i="4" s="1"/>
  <c r="F325" i="4"/>
  <c r="B325" i="4" s="1"/>
  <c r="F326" i="4"/>
  <c r="B326" i="4" s="1"/>
  <c r="F327" i="4"/>
  <c r="B327" i="4" s="1"/>
  <c r="F328" i="4"/>
  <c r="B328" i="4"/>
  <c r="F329" i="4"/>
  <c r="B329" i="4" s="1"/>
  <c r="F330" i="4"/>
  <c r="B330" i="4" s="1"/>
  <c r="F331" i="4"/>
  <c r="B331" i="4" s="1"/>
  <c r="F332" i="4"/>
  <c r="B332" i="4" s="1"/>
  <c r="F333" i="4"/>
  <c r="B333" i="4" s="1"/>
  <c r="F334" i="4"/>
  <c r="B334" i="4" s="1"/>
  <c r="F335" i="4"/>
  <c r="B335" i="4" s="1"/>
  <c r="F336" i="4"/>
  <c r="B336" i="4" s="1"/>
  <c r="F337" i="4"/>
  <c r="B337" i="4" s="1"/>
  <c r="F338" i="4"/>
  <c r="B338" i="4" s="1"/>
  <c r="F339" i="4"/>
  <c r="B339" i="4"/>
  <c r="F340" i="4"/>
  <c r="B340" i="4"/>
  <c r="F341" i="4"/>
  <c r="B341" i="4"/>
  <c r="F342" i="4"/>
  <c r="B342" i="4" s="1"/>
  <c r="F343" i="4"/>
  <c r="B343" i="4"/>
  <c r="F344" i="4"/>
  <c r="B344" i="4" s="1"/>
  <c r="F345" i="4"/>
  <c r="B345" i="4" s="1"/>
  <c r="F346" i="4"/>
  <c r="B346" i="4" s="1"/>
  <c r="F347" i="4"/>
  <c r="B347" i="4" s="1"/>
  <c r="F348" i="4"/>
  <c r="B348" i="4"/>
  <c r="F349" i="4"/>
  <c r="B349" i="4"/>
  <c r="F350" i="4"/>
  <c r="B350" i="4" s="1"/>
  <c r="F351" i="4"/>
  <c r="B351" i="4" s="1"/>
  <c r="F352" i="4"/>
  <c r="B352" i="4"/>
  <c r="F353" i="4"/>
  <c r="B353" i="4" s="1"/>
  <c r="F354" i="4"/>
  <c r="B354" i="4" s="1"/>
  <c r="F355" i="4"/>
  <c r="B355" i="4"/>
  <c r="F356" i="4"/>
  <c r="B356" i="4" s="1"/>
  <c r="F357" i="4"/>
  <c r="B357" i="4"/>
  <c r="F358" i="4"/>
  <c r="B358" i="4" s="1"/>
  <c r="F359" i="4"/>
  <c r="B359" i="4" s="1"/>
  <c r="F360" i="4"/>
  <c r="B360" i="4" s="1"/>
  <c r="F361" i="4"/>
  <c r="B361" i="4"/>
  <c r="F362" i="4"/>
  <c r="B362" i="4" s="1"/>
  <c r="F363" i="4"/>
  <c r="B363" i="4"/>
  <c r="F364" i="4"/>
  <c r="B364" i="4"/>
  <c r="F365" i="4"/>
  <c r="B365" i="4" s="1"/>
  <c r="F366" i="4"/>
  <c r="B366" i="4" s="1"/>
  <c r="F367" i="4"/>
  <c r="B367" i="4" s="1"/>
  <c r="F368" i="4"/>
  <c r="B368" i="4" s="1"/>
  <c r="F369" i="4"/>
  <c r="B369" i="4" s="1"/>
  <c r="F370" i="4"/>
  <c r="B370" i="4" s="1"/>
  <c r="F371" i="4"/>
  <c r="B371" i="4"/>
  <c r="F372" i="4"/>
  <c r="B372" i="4"/>
  <c r="F373" i="4"/>
  <c r="B373" i="4"/>
  <c r="F374" i="4"/>
  <c r="B374" i="4" s="1"/>
  <c r="F375" i="4"/>
  <c r="B375" i="4"/>
  <c r="F376" i="4"/>
  <c r="B376" i="4" s="1"/>
  <c r="F377" i="4"/>
  <c r="B377" i="4" s="1"/>
  <c r="F378" i="4"/>
  <c r="B378" i="4" s="1"/>
  <c r="F379" i="4"/>
  <c r="B379" i="4" s="1"/>
  <c r="F380" i="4"/>
  <c r="B380" i="4"/>
  <c r="F381" i="4"/>
  <c r="B381" i="4"/>
  <c r="F382" i="4"/>
  <c r="B382" i="4" s="1"/>
  <c r="F383" i="4"/>
  <c r="B383" i="4" s="1"/>
  <c r="F384" i="4"/>
  <c r="B384" i="4"/>
  <c r="F385" i="4"/>
  <c r="B385" i="4" s="1"/>
  <c r="F386" i="4"/>
  <c r="B386" i="4" s="1"/>
  <c r="F387" i="4"/>
  <c r="B387" i="4"/>
  <c r="F388" i="4"/>
  <c r="B388" i="4" s="1"/>
  <c r="F389" i="4"/>
  <c r="B389" i="4"/>
  <c r="F390" i="4"/>
  <c r="B390" i="4" s="1"/>
  <c r="F391" i="4"/>
  <c r="B391" i="4" s="1"/>
  <c r="F392" i="4"/>
  <c r="B392" i="4" s="1"/>
  <c r="F393" i="4"/>
  <c r="B393" i="4"/>
  <c r="F394" i="4"/>
  <c r="B394" i="4" s="1"/>
  <c r="F395" i="4"/>
  <c r="B395" i="4"/>
  <c r="F396" i="4"/>
  <c r="B396" i="4"/>
  <c r="F397" i="4"/>
  <c r="B397" i="4" s="1"/>
  <c r="F398" i="4"/>
  <c r="B398" i="4" s="1"/>
  <c r="F399" i="4"/>
  <c r="B399" i="4" s="1"/>
  <c r="F400" i="4"/>
  <c r="B400" i="4" s="1"/>
  <c r="F401" i="4"/>
  <c r="B401" i="4" s="1"/>
  <c r="F402" i="4"/>
  <c r="B402" i="4" s="1"/>
  <c r="F403" i="4"/>
  <c r="B403" i="4"/>
  <c r="F404" i="4"/>
  <c r="B404" i="4"/>
  <c r="F405" i="4"/>
  <c r="B405" i="4"/>
  <c r="F406" i="4"/>
  <c r="B406" i="4" s="1"/>
  <c r="F407" i="4"/>
  <c r="B407" i="4"/>
  <c r="F408" i="4"/>
  <c r="B408" i="4" s="1"/>
  <c r="F409" i="4"/>
  <c r="B409" i="4" s="1"/>
  <c r="F410" i="4"/>
  <c r="B410" i="4" s="1"/>
  <c r="F411" i="4"/>
  <c r="B411" i="4" s="1"/>
  <c r="F412" i="4"/>
  <c r="B412" i="4"/>
  <c r="F413" i="4"/>
  <c r="B413" i="4"/>
  <c r="F414" i="4"/>
  <c r="B414" i="4" s="1"/>
  <c r="F415" i="4"/>
  <c r="B415" i="4" s="1"/>
  <c r="F416" i="4"/>
  <c r="B416" i="4"/>
  <c r="F417" i="4"/>
  <c r="B417" i="4" s="1"/>
  <c r="F418" i="4"/>
  <c r="B418" i="4" s="1"/>
  <c r="F419" i="4"/>
  <c r="B419" i="4"/>
  <c r="F420" i="4"/>
  <c r="B420" i="4" s="1"/>
  <c r="F421" i="4"/>
  <c r="B421" i="4"/>
  <c r="F422" i="4"/>
  <c r="B422" i="4" s="1"/>
  <c r="F423" i="4"/>
  <c r="B423" i="4" s="1"/>
  <c r="F424" i="4"/>
  <c r="B424" i="4" s="1"/>
  <c r="F425" i="4"/>
  <c r="B425" i="4"/>
  <c r="F426" i="4"/>
  <c r="B426" i="4" s="1"/>
  <c r="F427" i="4"/>
  <c r="B427" i="4"/>
  <c r="F428" i="4"/>
  <c r="B428" i="4"/>
  <c r="F429" i="4"/>
  <c r="B429" i="4" s="1"/>
  <c r="F430" i="4"/>
  <c r="B430" i="4" s="1"/>
  <c r="F431" i="4"/>
  <c r="B431" i="4" s="1"/>
  <c r="F432" i="4"/>
  <c r="B432" i="4" s="1"/>
  <c r="F433" i="4"/>
  <c r="B433" i="4" s="1"/>
  <c r="F434" i="4"/>
  <c r="B434" i="4" s="1"/>
  <c r="F435" i="4"/>
  <c r="B435" i="4"/>
  <c r="F436" i="4"/>
  <c r="B436" i="4"/>
  <c r="F437" i="4"/>
  <c r="B437" i="4"/>
  <c r="F438" i="4"/>
  <c r="B438" i="4" s="1"/>
  <c r="F439" i="4"/>
  <c r="B439" i="4"/>
  <c r="F440" i="4"/>
  <c r="B440" i="4" s="1"/>
  <c r="F441" i="4"/>
  <c r="B441" i="4" s="1"/>
  <c r="F442" i="4"/>
  <c r="B442" i="4" s="1"/>
  <c r="F443" i="4"/>
  <c r="B443" i="4" s="1"/>
  <c r="F444" i="4"/>
  <c r="B444" i="4"/>
  <c r="F445" i="4"/>
  <c r="B445" i="4"/>
  <c r="F446" i="4"/>
  <c r="B446" i="4" s="1"/>
  <c r="F447" i="4"/>
  <c r="B447" i="4" s="1"/>
  <c r="F448" i="4"/>
  <c r="B448" i="4"/>
  <c r="F449" i="4"/>
  <c r="B449" i="4" s="1"/>
  <c r="F450" i="4"/>
  <c r="B450" i="4" s="1"/>
  <c r="F451" i="4"/>
  <c r="B451" i="4"/>
  <c r="F452" i="4"/>
  <c r="B452" i="4" s="1"/>
  <c r="F453" i="4"/>
  <c r="B453" i="4"/>
  <c r="F454" i="4"/>
  <c r="B454" i="4"/>
  <c r="F455" i="4"/>
  <c r="B455" i="4"/>
  <c r="F456" i="4"/>
  <c r="B456" i="4" s="1"/>
  <c r="F457" i="4"/>
  <c r="B457" i="4"/>
  <c r="F458" i="4"/>
  <c r="B458" i="4"/>
  <c r="F459" i="4"/>
  <c r="B459" i="4"/>
  <c r="F460" i="4"/>
  <c r="B460" i="4" s="1"/>
  <c r="F461" i="4"/>
  <c r="B461" i="4"/>
  <c r="F462" i="4"/>
  <c r="B462" i="4"/>
  <c r="F463" i="4"/>
  <c r="B463" i="4"/>
  <c r="F464" i="4"/>
  <c r="B464" i="4" s="1"/>
  <c r="F465" i="4"/>
  <c r="B465" i="4"/>
  <c r="F466" i="4"/>
  <c r="B466" i="4"/>
  <c r="F467" i="4"/>
  <c r="B467" i="4"/>
  <c r="F468" i="4"/>
  <c r="B468" i="4" s="1"/>
  <c r="F469" i="4"/>
  <c r="B469" i="4"/>
  <c r="F470" i="4"/>
  <c r="B470" i="4"/>
  <c r="F471" i="4"/>
  <c r="B471" i="4"/>
  <c r="F472" i="4"/>
  <c r="B472" i="4" s="1"/>
  <c r="F473" i="4"/>
  <c r="B473" i="4"/>
  <c r="F474" i="4"/>
  <c r="B474" i="4"/>
  <c r="F475" i="4"/>
  <c r="B475" i="4"/>
  <c r="F476" i="4"/>
  <c r="B476" i="4" s="1"/>
  <c r="F477" i="4"/>
  <c r="B477" i="4"/>
  <c r="F478" i="4"/>
  <c r="B478" i="4"/>
  <c r="F479" i="4"/>
  <c r="B479" i="4"/>
  <c r="F480" i="4"/>
  <c r="B480" i="4" s="1"/>
  <c r="F481" i="4"/>
  <c r="B481" i="4"/>
  <c r="F482" i="4"/>
  <c r="B482" i="4"/>
  <c r="F483" i="4"/>
  <c r="B483" i="4"/>
  <c r="F484" i="4"/>
  <c r="B484" i="4" s="1"/>
  <c r="F485" i="4"/>
  <c r="B485" i="4"/>
  <c r="F486" i="4"/>
  <c r="B486" i="4"/>
  <c r="F487" i="4"/>
  <c r="B487" i="4"/>
  <c r="F488" i="4"/>
  <c r="B488" i="4" s="1"/>
  <c r="F489" i="4"/>
  <c r="B489" i="4"/>
  <c r="F490" i="4"/>
  <c r="B490" i="4"/>
  <c r="F491" i="4"/>
  <c r="B491" i="4"/>
  <c r="F492" i="4"/>
  <c r="B492" i="4" s="1"/>
  <c r="F493" i="4"/>
  <c r="B493" i="4"/>
  <c r="F494" i="4"/>
  <c r="B494" i="4"/>
  <c r="F495" i="4"/>
  <c r="B495" i="4"/>
  <c r="F496" i="4"/>
  <c r="B496" i="4" s="1"/>
  <c r="F497" i="4"/>
  <c r="B497" i="4"/>
  <c r="F498" i="4"/>
  <c r="B498" i="4"/>
  <c r="F499" i="4"/>
  <c r="B499" i="4"/>
  <c r="F500" i="4"/>
  <c r="B500" i="4" s="1"/>
  <c r="F501" i="4"/>
  <c r="B501" i="4"/>
  <c r="F502" i="4"/>
  <c r="B502" i="4"/>
  <c r="F503" i="4"/>
  <c r="B503" i="4"/>
  <c r="F504" i="4"/>
  <c r="B504" i="4" s="1"/>
  <c r="F505" i="4"/>
  <c r="B505" i="4"/>
  <c r="F506" i="4"/>
  <c r="B506" i="4"/>
  <c r="F507" i="4"/>
  <c r="B507" i="4"/>
  <c r="F508" i="4"/>
  <c r="B508" i="4" s="1"/>
  <c r="F509" i="4"/>
  <c r="B509" i="4"/>
  <c r="F510" i="4"/>
  <c r="B510" i="4"/>
  <c r="F511" i="4"/>
  <c r="B511" i="4"/>
  <c r="F512" i="4"/>
  <c r="B512" i="4" s="1"/>
  <c r="F513" i="4"/>
  <c r="B513" i="4"/>
  <c r="F514" i="4"/>
  <c r="B514" i="4"/>
  <c r="F515" i="4"/>
  <c r="B515" i="4"/>
  <c r="F516" i="4"/>
  <c r="B516" i="4" s="1"/>
  <c r="F517" i="4"/>
  <c r="B517" i="4"/>
  <c r="F518" i="4"/>
  <c r="B518" i="4"/>
  <c r="F519" i="4"/>
  <c r="B519" i="4"/>
  <c r="F520" i="4"/>
  <c r="B520" i="4" s="1"/>
  <c r="F521" i="4"/>
  <c r="B521" i="4"/>
  <c r="F522" i="4"/>
  <c r="B522" i="4"/>
  <c r="F523" i="4"/>
  <c r="B523" i="4"/>
  <c r="F524" i="4"/>
  <c r="B524" i="4" s="1"/>
  <c r="F525" i="4"/>
  <c r="B525" i="4"/>
  <c r="F526" i="4"/>
  <c r="B526" i="4"/>
  <c r="F527" i="4"/>
  <c r="B527" i="4"/>
  <c r="F528" i="4"/>
  <c r="B528" i="4" s="1"/>
  <c r="F529" i="4"/>
  <c r="B529" i="4"/>
  <c r="F530" i="4"/>
  <c r="B530" i="4"/>
  <c r="F531" i="4"/>
  <c r="B531" i="4"/>
  <c r="F532" i="4"/>
  <c r="B532" i="4" s="1"/>
  <c r="F533" i="4"/>
  <c r="B533" i="4"/>
  <c r="F534" i="4"/>
  <c r="B534" i="4"/>
  <c r="F535" i="4"/>
  <c r="B535" i="4"/>
  <c r="F536" i="4"/>
  <c r="B536" i="4" s="1"/>
  <c r="F537" i="4"/>
  <c r="B537" i="4"/>
  <c r="F538" i="4"/>
  <c r="B538" i="4"/>
  <c r="F539" i="4"/>
  <c r="B539" i="4"/>
  <c r="F540" i="4"/>
  <c r="B540" i="4" s="1"/>
  <c r="F541" i="4"/>
  <c r="B541" i="4"/>
  <c r="F542" i="4"/>
  <c r="B542" i="4"/>
  <c r="F543" i="4"/>
  <c r="B543" i="4"/>
  <c r="F544" i="4"/>
  <c r="B544" i="4" s="1"/>
  <c r="F545" i="4"/>
  <c r="B545" i="4"/>
  <c r="F546" i="4"/>
  <c r="B546" i="4"/>
  <c r="F547" i="4"/>
  <c r="B547" i="4"/>
  <c r="F548" i="4"/>
  <c r="B548" i="4" s="1"/>
  <c r="F549" i="4"/>
  <c r="B549" i="4"/>
  <c r="F550" i="4"/>
  <c r="B550" i="4"/>
  <c r="F551" i="4"/>
  <c r="B551" i="4"/>
  <c r="F552" i="4"/>
  <c r="B552" i="4" s="1"/>
  <c r="F553" i="4"/>
  <c r="B553" i="4"/>
  <c r="F554" i="4"/>
  <c r="B554" i="4"/>
  <c r="F555" i="4"/>
  <c r="B555" i="4"/>
  <c r="F556" i="4"/>
  <c r="B556" i="4" s="1"/>
  <c r="F557" i="4"/>
  <c r="B557" i="4"/>
  <c r="F558" i="4"/>
  <c r="B558" i="4"/>
  <c r="F559" i="4"/>
  <c r="B559" i="4"/>
  <c r="F560" i="4"/>
  <c r="B560" i="4" s="1"/>
  <c r="F561" i="4"/>
  <c r="B561" i="4"/>
  <c r="F562" i="4"/>
  <c r="B562" i="4"/>
  <c r="F563" i="4"/>
  <c r="B563" i="4"/>
  <c r="F564" i="4"/>
  <c r="B564" i="4" s="1"/>
  <c r="F565" i="4"/>
  <c r="B565" i="4"/>
  <c r="F566" i="4"/>
  <c r="B566" i="4"/>
  <c r="F567" i="4"/>
  <c r="B567" i="4"/>
  <c r="F568" i="4"/>
  <c r="B568" i="4" s="1"/>
  <c r="F569" i="4"/>
  <c r="B569" i="4"/>
  <c r="F570" i="4"/>
  <c r="B570" i="4"/>
  <c r="F571" i="4"/>
  <c r="B571" i="4"/>
  <c r="F572" i="4"/>
  <c r="B572" i="4" s="1"/>
  <c r="F573" i="4"/>
  <c r="B573" i="4"/>
  <c r="F574" i="4"/>
  <c r="B574" i="4"/>
  <c r="F575" i="4"/>
  <c r="B575" i="4"/>
  <c r="F576" i="4"/>
  <c r="B576" i="4" s="1"/>
  <c r="F577" i="4"/>
  <c r="B577" i="4"/>
  <c r="F578" i="4"/>
  <c r="B578" i="4"/>
  <c r="F579" i="4"/>
  <c r="B579" i="4"/>
  <c r="F580" i="4"/>
  <c r="B580" i="4" s="1"/>
  <c r="F581" i="4"/>
  <c r="B581" i="4"/>
  <c r="F582" i="4"/>
  <c r="B582" i="4"/>
  <c r="F583" i="4"/>
  <c r="B583" i="4"/>
  <c r="F584" i="4"/>
  <c r="B584" i="4" s="1"/>
  <c r="F585" i="4"/>
  <c r="B585" i="4"/>
  <c r="F586" i="4"/>
  <c r="B586" i="4"/>
  <c r="F587" i="4"/>
  <c r="B587" i="4"/>
  <c r="F588" i="4"/>
  <c r="B588" i="4" s="1"/>
  <c r="F589" i="4"/>
  <c r="B589" i="4"/>
  <c r="F590" i="4"/>
  <c r="B590" i="4"/>
  <c r="F591" i="4"/>
  <c r="B591" i="4"/>
  <c r="F592" i="4"/>
  <c r="B592" i="4" s="1"/>
  <c r="F593" i="4"/>
  <c r="B593" i="4"/>
  <c r="F594" i="4"/>
  <c r="B594" i="4"/>
  <c r="F595" i="4"/>
  <c r="B595" i="4"/>
  <c r="F596" i="4"/>
  <c r="B596" i="4" s="1"/>
  <c r="F597" i="4"/>
  <c r="B597" i="4"/>
  <c r="F598" i="4"/>
  <c r="B598" i="4"/>
  <c r="F599" i="4"/>
  <c r="B599" i="4"/>
  <c r="F600" i="4"/>
  <c r="B600" i="4" s="1"/>
  <c r="F601" i="4"/>
  <c r="B601" i="4"/>
  <c r="F602" i="4"/>
  <c r="B602" i="4"/>
  <c r="F603" i="4"/>
  <c r="B603" i="4"/>
  <c r="F604" i="4"/>
  <c r="B604" i="4" s="1"/>
  <c r="F605" i="4"/>
  <c r="B605" i="4"/>
  <c r="F606" i="4"/>
  <c r="B606" i="4"/>
  <c r="F607" i="4"/>
  <c r="B607" i="4"/>
  <c r="F608" i="4"/>
  <c r="B608" i="4" s="1"/>
  <c r="F609" i="4"/>
  <c r="B609" i="4"/>
  <c r="F610" i="4"/>
  <c r="B610" i="4"/>
  <c r="F611" i="4"/>
  <c r="B611" i="4"/>
  <c r="F612" i="4"/>
  <c r="B612" i="4" s="1"/>
  <c r="F613" i="4"/>
  <c r="B613" i="4"/>
  <c r="F614" i="4"/>
  <c r="B614" i="4"/>
  <c r="F615" i="4"/>
  <c r="B615" i="4"/>
  <c r="F616" i="4"/>
  <c r="B616" i="4" s="1"/>
  <c r="F617" i="4"/>
  <c r="B617" i="4"/>
  <c r="F618" i="4"/>
  <c r="B618" i="4"/>
  <c r="F619" i="4"/>
  <c r="B619" i="4"/>
  <c r="F620" i="4"/>
  <c r="B620" i="4" s="1"/>
  <c r="F621" i="4"/>
  <c r="B621" i="4"/>
  <c r="F622" i="4"/>
  <c r="B622" i="4"/>
  <c r="F623" i="4"/>
  <c r="B623" i="4"/>
  <c r="F624" i="4"/>
  <c r="B624" i="4" s="1"/>
  <c r="F625" i="4"/>
  <c r="B625" i="4"/>
  <c r="F626" i="4"/>
  <c r="B626" i="4"/>
  <c r="F627" i="4"/>
  <c r="B627" i="4"/>
  <c r="F628" i="4"/>
  <c r="B628" i="4" s="1"/>
  <c r="F629" i="4"/>
  <c r="B629" i="4"/>
  <c r="F630" i="4"/>
  <c r="B630" i="4"/>
  <c r="F631" i="4"/>
  <c r="B631" i="4"/>
  <c r="F632" i="4"/>
  <c r="B632" i="4" s="1"/>
  <c r="F633" i="4"/>
  <c r="B633" i="4"/>
  <c r="F634" i="4"/>
  <c r="B634" i="4"/>
  <c r="F635" i="4"/>
  <c r="B635" i="4"/>
  <c r="F636" i="4"/>
  <c r="B636" i="4" s="1"/>
  <c r="F637" i="4"/>
  <c r="B637" i="4"/>
  <c r="F638" i="4"/>
  <c r="B638" i="4"/>
  <c r="F639" i="4"/>
  <c r="B639" i="4"/>
  <c r="F640" i="4"/>
  <c r="B640" i="4" s="1"/>
  <c r="F641" i="4"/>
  <c r="B641" i="4"/>
  <c r="F642" i="4"/>
  <c r="B642" i="4"/>
  <c r="F643" i="4"/>
  <c r="B643" i="4"/>
  <c r="F644" i="4"/>
  <c r="B644" i="4" s="1"/>
  <c r="F645" i="4"/>
  <c r="B645" i="4" s="1"/>
  <c r="F646" i="4"/>
  <c r="B646" i="4"/>
  <c r="F647" i="4"/>
  <c r="B647" i="4"/>
  <c r="F648" i="4"/>
  <c r="B648" i="4" s="1"/>
  <c r="F649" i="4"/>
  <c r="B649" i="4" s="1"/>
  <c r="F650" i="4"/>
  <c r="B650" i="4"/>
  <c r="F651" i="4"/>
  <c r="B651" i="4"/>
  <c r="F652" i="4"/>
  <c r="B652" i="4" s="1"/>
  <c r="F653" i="4"/>
  <c r="B653" i="4" s="1"/>
  <c r="F654" i="4"/>
  <c r="B654" i="4"/>
  <c r="F655" i="4"/>
  <c r="B655" i="4"/>
  <c r="F656" i="4"/>
  <c r="B656" i="4" s="1"/>
  <c r="F657" i="4"/>
  <c r="B657" i="4" s="1"/>
  <c r="F658" i="4"/>
  <c r="B658" i="4"/>
  <c r="F659" i="4"/>
  <c r="B659" i="4"/>
  <c r="F660" i="4"/>
  <c r="B660" i="4" s="1"/>
  <c r="F661" i="4"/>
  <c r="B661" i="4" s="1"/>
  <c r="F662" i="4"/>
  <c r="B662" i="4"/>
  <c r="F663" i="4"/>
  <c r="B663" i="4"/>
  <c r="F664" i="4"/>
  <c r="B664" i="4" s="1"/>
  <c r="F665" i="4"/>
  <c r="B665" i="4" s="1"/>
  <c r="F666" i="4"/>
  <c r="B666" i="4"/>
  <c r="F667" i="4"/>
  <c r="B667" i="4"/>
  <c r="F668" i="4"/>
  <c r="B668" i="4" s="1"/>
  <c r="F669" i="4"/>
  <c r="B669" i="4" s="1"/>
  <c r="F670" i="4"/>
  <c r="B670" i="4"/>
  <c r="F671" i="4"/>
  <c r="B671" i="4"/>
  <c r="F672" i="4"/>
  <c r="B672" i="4" s="1"/>
  <c r="F673" i="4"/>
  <c r="B673" i="4" s="1"/>
  <c r="F674" i="4"/>
  <c r="B674" i="4"/>
  <c r="F675" i="4"/>
  <c r="B675" i="4"/>
  <c r="F676" i="4"/>
  <c r="B676" i="4" s="1"/>
  <c r="F677" i="4"/>
  <c r="B677" i="4" s="1"/>
  <c r="F678" i="4"/>
  <c r="B678" i="4"/>
  <c r="F679" i="4"/>
  <c r="B679" i="4"/>
  <c r="F680" i="4"/>
  <c r="B680" i="4" s="1"/>
  <c r="F681" i="4"/>
  <c r="B681" i="4" s="1"/>
  <c r="F682" i="4"/>
  <c r="B682" i="4"/>
  <c r="F683" i="4"/>
  <c r="B683" i="4"/>
  <c r="F684" i="4"/>
  <c r="B684" i="4" s="1"/>
  <c r="F685" i="4"/>
  <c r="B685" i="4" s="1"/>
  <c r="F686" i="4"/>
  <c r="B686" i="4"/>
  <c r="F687" i="4"/>
  <c r="B687" i="4"/>
  <c r="F688" i="4"/>
  <c r="B688" i="4" s="1"/>
  <c r="F689" i="4"/>
  <c r="B689" i="4" s="1"/>
  <c r="F690" i="4"/>
  <c r="B690" i="4"/>
  <c r="F691" i="4"/>
  <c r="B691" i="4"/>
  <c r="F692" i="4"/>
  <c r="B692" i="4" s="1"/>
  <c r="F693" i="4"/>
  <c r="B693" i="4" s="1"/>
  <c r="F694" i="4"/>
  <c r="B694" i="4"/>
  <c r="F695" i="4"/>
  <c r="B695" i="4"/>
  <c r="F696" i="4"/>
  <c r="B696" i="4" s="1"/>
  <c r="F697" i="4"/>
  <c r="B697" i="4" s="1"/>
  <c r="F698" i="4"/>
  <c r="B698" i="4"/>
  <c r="F699" i="4"/>
  <c r="B699" i="4"/>
  <c r="F700" i="4"/>
  <c r="B700" i="4" s="1"/>
  <c r="F701" i="4"/>
  <c r="B701" i="4" s="1"/>
  <c r="F702" i="4"/>
  <c r="B702" i="4"/>
  <c r="F703" i="4"/>
  <c r="B703" i="4"/>
  <c r="F704" i="4"/>
  <c r="B704" i="4" s="1"/>
  <c r="F705" i="4"/>
  <c r="B705" i="4" s="1"/>
  <c r="F706" i="4"/>
  <c r="B706" i="4"/>
  <c r="F707" i="4"/>
  <c r="B707" i="4"/>
  <c r="F708" i="4"/>
  <c r="B708" i="4" s="1"/>
  <c r="F709" i="4"/>
  <c r="B709" i="4" s="1"/>
  <c r="F710" i="4"/>
  <c r="B710" i="4"/>
  <c r="F711" i="4"/>
  <c r="B711" i="4"/>
  <c r="F712" i="4"/>
  <c r="B712" i="4" s="1"/>
  <c r="F713" i="4"/>
  <c r="B713" i="4" s="1"/>
  <c r="F714" i="4"/>
  <c r="B714" i="4"/>
  <c r="F715" i="4"/>
  <c r="B715" i="4"/>
  <c r="F716" i="4"/>
  <c r="B716" i="4" s="1"/>
  <c r="F717" i="4"/>
  <c r="B717" i="4" s="1"/>
  <c r="F718" i="4"/>
  <c r="B718" i="4"/>
  <c r="F719" i="4"/>
  <c r="B719" i="4"/>
  <c r="F720" i="4"/>
  <c r="B720" i="4" s="1"/>
  <c r="F721" i="4"/>
  <c r="B721" i="4" s="1"/>
  <c r="F722" i="4"/>
  <c r="B722" i="4"/>
  <c r="F723" i="4"/>
  <c r="B723" i="4"/>
  <c r="F724" i="4"/>
  <c r="B724" i="4" s="1"/>
  <c r="F725" i="4"/>
  <c r="B725" i="4" s="1"/>
  <c r="F726" i="4"/>
  <c r="B726" i="4"/>
  <c r="F727" i="4"/>
  <c r="B727" i="4"/>
  <c r="F728" i="4"/>
  <c r="B728" i="4" s="1"/>
  <c r="F729" i="4"/>
  <c r="B729" i="4" s="1"/>
  <c r="F730" i="4"/>
  <c r="B730" i="4"/>
  <c r="F731" i="4"/>
  <c r="B731" i="4"/>
  <c r="F732" i="4"/>
  <c r="B732" i="4" s="1"/>
  <c r="F733" i="4"/>
  <c r="B733" i="4" s="1"/>
  <c r="F734" i="4"/>
  <c r="B734" i="4"/>
  <c r="F735" i="4"/>
  <c r="B735" i="4"/>
  <c r="F736" i="4"/>
  <c r="B736" i="4" s="1"/>
  <c r="F737" i="4"/>
  <c r="B737" i="4" s="1"/>
  <c r="F738" i="4"/>
  <c r="B738" i="4"/>
  <c r="F739" i="4"/>
  <c r="B739" i="4"/>
  <c r="F740" i="4"/>
  <c r="B740" i="4" s="1"/>
  <c r="F741" i="4"/>
  <c r="B741" i="4" s="1"/>
  <c r="F742" i="4"/>
  <c r="B742" i="4"/>
  <c r="F743" i="4"/>
  <c r="B743" i="4"/>
  <c r="F744" i="4"/>
  <c r="B744" i="4" s="1"/>
  <c r="F745" i="4"/>
  <c r="B745" i="4" s="1"/>
  <c r="F746" i="4"/>
  <c r="B746" i="4"/>
  <c r="F747" i="4"/>
  <c r="B747" i="4"/>
  <c r="F748" i="4"/>
  <c r="B748" i="4" s="1"/>
  <c r="F749" i="4"/>
  <c r="B749" i="4" s="1"/>
  <c r="F750" i="4"/>
  <c r="B750" i="4"/>
  <c r="F751" i="4"/>
  <c r="B751" i="4"/>
  <c r="F752" i="4"/>
  <c r="B752" i="4" s="1"/>
  <c r="F753" i="4"/>
  <c r="B753" i="4" s="1"/>
  <c r="F754" i="4"/>
  <c r="B754" i="4"/>
  <c r="F755" i="4"/>
  <c r="B755" i="4"/>
  <c r="F756" i="4"/>
  <c r="B756" i="4" s="1"/>
  <c r="F757" i="4"/>
  <c r="B757" i="4" s="1"/>
  <c r="F758" i="4"/>
  <c r="B758" i="4"/>
  <c r="F759" i="4"/>
  <c r="B759" i="4"/>
  <c r="F760" i="4"/>
  <c r="B760" i="4" s="1"/>
  <c r="F761" i="4"/>
  <c r="B761" i="4" s="1"/>
  <c r="F762" i="4"/>
  <c r="B762" i="4"/>
  <c r="F763" i="4"/>
  <c r="B763" i="4"/>
  <c r="F764" i="4"/>
  <c r="B764" i="4" s="1"/>
  <c r="F765" i="4"/>
  <c r="B765" i="4" s="1"/>
  <c r="F766" i="4"/>
  <c r="B766" i="4"/>
  <c r="F767" i="4"/>
  <c r="B767" i="4"/>
  <c r="F768" i="4"/>
  <c r="B768" i="4" s="1"/>
  <c r="F769" i="4"/>
  <c r="B769" i="4" s="1"/>
  <c r="F770" i="4"/>
  <c r="B770" i="4" s="1"/>
  <c r="F771" i="4"/>
  <c r="B771" i="4"/>
  <c r="F772" i="4"/>
  <c r="B772" i="4" s="1"/>
  <c r="F773" i="4"/>
  <c r="B773" i="4" s="1"/>
  <c r="F774" i="4"/>
  <c r="B774" i="4" s="1"/>
  <c r="F775" i="4"/>
  <c r="B775" i="4"/>
  <c r="F776" i="4"/>
  <c r="B776" i="4" s="1"/>
  <c r="F777" i="4"/>
  <c r="B777" i="4" s="1"/>
  <c r="F778" i="4"/>
  <c r="B778" i="4" s="1"/>
  <c r="F779" i="4"/>
  <c r="B779" i="4"/>
  <c r="F780" i="4"/>
  <c r="B780" i="4" s="1"/>
  <c r="F781" i="4"/>
  <c r="B781" i="4" s="1"/>
  <c r="F782" i="4"/>
  <c r="B782" i="4" s="1"/>
  <c r="F783" i="4"/>
  <c r="B783" i="4"/>
  <c r="F784" i="4"/>
  <c r="B784" i="4" s="1"/>
  <c r="F785" i="4"/>
  <c r="B785" i="4" s="1"/>
  <c r="F786" i="4"/>
  <c r="B786" i="4" s="1"/>
  <c r="F787" i="4"/>
  <c r="B787" i="4"/>
  <c r="F788" i="4"/>
  <c r="B788" i="4" s="1"/>
  <c r="F789" i="4"/>
  <c r="B789" i="4" s="1"/>
  <c r="F790" i="4"/>
  <c r="B790" i="4" s="1"/>
  <c r="F791" i="4"/>
  <c r="B791" i="4"/>
  <c r="F792" i="4"/>
  <c r="B792" i="4" s="1"/>
  <c r="F793" i="4"/>
  <c r="B793" i="4" s="1"/>
  <c r="F794" i="4"/>
  <c r="B794" i="4" s="1"/>
  <c r="F795" i="4"/>
  <c r="B795" i="4"/>
  <c r="F796" i="4"/>
  <c r="B796" i="4" s="1"/>
  <c r="F797" i="4"/>
  <c r="B797" i="4" s="1"/>
  <c r="F798" i="4"/>
  <c r="B798" i="4" s="1"/>
  <c r="F799" i="4"/>
  <c r="B799" i="4"/>
  <c r="F800" i="4"/>
  <c r="B800" i="4" s="1"/>
  <c r="F801" i="4"/>
  <c r="B801" i="4" s="1"/>
  <c r="F802" i="4"/>
  <c r="B802" i="4" s="1"/>
  <c r="F803" i="4"/>
  <c r="B803" i="4"/>
  <c r="F804" i="4"/>
  <c r="B804" i="4" s="1"/>
  <c r="F805" i="4"/>
  <c r="B805" i="4" s="1"/>
  <c r="F806" i="4"/>
  <c r="B806" i="4" s="1"/>
  <c r="F807" i="4"/>
  <c r="B807" i="4"/>
  <c r="F808" i="4"/>
  <c r="B808" i="4" s="1"/>
  <c r="F809" i="4"/>
  <c r="B809" i="4" s="1"/>
  <c r="F810" i="4"/>
  <c r="B810" i="4" s="1"/>
  <c r="F811" i="4"/>
  <c r="B811" i="4"/>
  <c r="F812" i="4"/>
  <c r="B812" i="4" s="1"/>
  <c r="F813" i="4"/>
  <c r="B813" i="4" s="1"/>
  <c r="F814" i="4"/>
  <c r="B814" i="4" s="1"/>
  <c r="F815" i="4"/>
  <c r="B815" i="4"/>
  <c r="F816" i="4"/>
  <c r="B816" i="4" s="1"/>
  <c r="F817" i="4"/>
  <c r="B817" i="4" s="1"/>
  <c r="F818" i="4"/>
  <c r="B818" i="4" s="1"/>
  <c r="F819" i="4"/>
  <c r="B819" i="4"/>
  <c r="F820" i="4"/>
  <c r="B820" i="4" s="1"/>
  <c r="F821" i="4"/>
  <c r="B821" i="4" s="1"/>
  <c r="F822" i="4"/>
  <c r="B822" i="4" s="1"/>
  <c r="F823" i="4"/>
  <c r="B823" i="4"/>
  <c r="F824" i="4"/>
  <c r="B824" i="4" s="1"/>
  <c r="F825" i="4"/>
  <c r="B825" i="4" s="1"/>
  <c r="F826" i="4"/>
  <c r="B826" i="4" s="1"/>
  <c r="F827" i="4"/>
  <c r="B827" i="4"/>
  <c r="F828" i="4"/>
  <c r="B828" i="4" s="1"/>
  <c r="F829" i="4"/>
  <c r="B829" i="4" s="1"/>
  <c r="F830" i="4"/>
  <c r="B830" i="4" s="1"/>
  <c r="F831" i="4"/>
  <c r="B831" i="4"/>
  <c r="F832" i="4"/>
  <c r="B832" i="4" s="1"/>
  <c r="F833" i="4"/>
  <c r="B833" i="4" s="1"/>
  <c r="F834" i="4"/>
  <c r="B834" i="4" s="1"/>
  <c r="F835" i="4"/>
  <c r="B835" i="4"/>
  <c r="F836" i="4"/>
  <c r="B836" i="4" s="1"/>
  <c r="F837" i="4"/>
  <c r="B837" i="4" s="1"/>
  <c r="F838" i="4"/>
  <c r="B838" i="4" s="1"/>
  <c r="F839" i="4"/>
  <c r="B839" i="4"/>
  <c r="F840" i="4"/>
  <c r="B840" i="4" s="1"/>
  <c r="F841" i="4"/>
  <c r="B841" i="4" s="1"/>
  <c r="F842" i="4"/>
  <c r="B842" i="4" s="1"/>
  <c r="F843" i="4"/>
  <c r="B843" i="4"/>
  <c r="F844" i="4"/>
  <c r="B844" i="4" s="1"/>
  <c r="F845" i="4"/>
  <c r="B845" i="4" s="1"/>
  <c r="F846" i="4"/>
  <c r="B846" i="4" s="1"/>
  <c r="F847" i="4"/>
  <c r="B847" i="4"/>
  <c r="F848" i="4"/>
  <c r="B848" i="4" s="1"/>
  <c r="F849" i="4"/>
  <c r="B849" i="4" s="1"/>
  <c r="F850" i="4"/>
  <c r="B850" i="4" s="1"/>
  <c r="F851" i="4"/>
  <c r="B851" i="4"/>
  <c r="F852" i="4"/>
  <c r="B852" i="4" s="1"/>
  <c r="F853" i="4"/>
  <c r="B853" i="4" s="1"/>
  <c r="F854" i="4"/>
  <c r="B854" i="4" s="1"/>
  <c r="F855" i="4"/>
  <c r="B855" i="4"/>
  <c r="F856" i="4"/>
  <c r="B856" i="4" s="1"/>
  <c r="F857" i="4"/>
  <c r="B857" i="4" s="1"/>
  <c r="F858" i="4"/>
  <c r="B858" i="4" s="1"/>
  <c r="F859" i="4"/>
  <c r="B859" i="4"/>
  <c r="F860" i="4"/>
  <c r="B860" i="4" s="1"/>
  <c r="F861" i="4"/>
  <c r="B861" i="4" s="1"/>
  <c r="F862" i="4"/>
  <c r="B862" i="4" s="1"/>
  <c r="F863" i="4"/>
  <c r="B863" i="4"/>
  <c r="F864" i="4"/>
  <c r="B864" i="4" s="1"/>
  <c r="F865" i="4"/>
  <c r="B865" i="4" s="1"/>
  <c r="F866" i="4"/>
  <c r="B866" i="4" s="1"/>
  <c r="F867" i="4"/>
  <c r="B867" i="4"/>
  <c r="F868" i="4"/>
  <c r="B868" i="4" s="1"/>
  <c r="F869" i="4"/>
  <c r="B869" i="4" s="1"/>
  <c r="F870" i="4"/>
  <c r="B870" i="4" s="1"/>
  <c r="F871" i="4"/>
  <c r="B871" i="4"/>
  <c r="F872" i="4"/>
  <c r="B872" i="4" s="1"/>
  <c r="F873" i="4"/>
  <c r="B873" i="4" s="1"/>
  <c r="F874" i="4"/>
  <c r="B874" i="4" s="1"/>
  <c r="F875" i="4"/>
  <c r="B875" i="4"/>
  <c r="F876" i="4"/>
  <c r="B876" i="4" s="1"/>
  <c r="F877" i="4"/>
  <c r="B877" i="4" s="1"/>
  <c r="F878" i="4"/>
  <c r="B878" i="4" s="1"/>
  <c r="F879" i="4"/>
  <c r="B879" i="4"/>
  <c r="F880" i="4"/>
  <c r="B880" i="4" s="1"/>
  <c r="F881" i="4"/>
  <c r="B881" i="4" s="1"/>
  <c r="F882" i="4"/>
  <c r="B882" i="4" s="1"/>
  <c r="F883" i="4"/>
  <c r="B883" i="4"/>
  <c r="F884" i="4"/>
  <c r="B884" i="4" s="1"/>
  <c r="F885" i="4"/>
  <c r="B885" i="4" s="1"/>
  <c r="F886" i="4"/>
  <c r="B886" i="4" s="1"/>
  <c r="F887" i="4"/>
  <c r="B887" i="4"/>
  <c r="F888" i="4"/>
  <c r="B888" i="4" s="1"/>
  <c r="F889" i="4"/>
  <c r="B889" i="4" s="1"/>
  <c r="F890" i="4"/>
  <c r="B890" i="4" s="1"/>
  <c r="F891" i="4"/>
  <c r="B891" i="4"/>
  <c r="F892" i="4"/>
  <c r="B892" i="4" s="1"/>
  <c r="F893" i="4"/>
  <c r="B893" i="4" s="1"/>
  <c r="F894" i="4"/>
  <c r="B894" i="4" s="1"/>
  <c r="F895" i="4"/>
  <c r="B895" i="4"/>
  <c r="F896" i="4"/>
  <c r="B896" i="4" s="1"/>
  <c r="F897" i="4"/>
  <c r="B897" i="4" s="1"/>
  <c r="F898" i="4"/>
  <c r="B898" i="4" s="1"/>
  <c r="F899" i="4"/>
  <c r="B899" i="4"/>
  <c r="F900" i="4"/>
  <c r="B900" i="4" s="1"/>
  <c r="F901" i="4"/>
  <c r="B901" i="4" s="1"/>
  <c r="F902" i="4"/>
  <c r="B902" i="4" s="1"/>
  <c r="F903" i="4"/>
  <c r="B903" i="4"/>
  <c r="F904" i="4"/>
  <c r="B904" i="4" s="1"/>
  <c r="F905" i="4"/>
  <c r="B905" i="4" s="1"/>
  <c r="F906" i="4"/>
  <c r="B906" i="4" s="1"/>
  <c r="F907" i="4"/>
  <c r="B907" i="4"/>
  <c r="F908" i="4"/>
  <c r="B908" i="4" s="1"/>
  <c r="F909" i="4"/>
  <c r="B909" i="4" s="1"/>
  <c r="F910" i="4"/>
  <c r="B910" i="4" s="1"/>
  <c r="F911" i="4"/>
  <c r="B911" i="4"/>
  <c r="F912" i="4"/>
  <c r="B912" i="4" s="1"/>
  <c r="F913" i="4"/>
  <c r="B913" i="4" s="1"/>
  <c r="F914" i="4"/>
  <c r="B914" i="4" s="1"/>
  <c r="F915" i="4"/>
  <c r="B915" i="4"/>
  <c r="F916" i="4"/>
  <c r="B916" i="4" s="1"/>
  <c r="F917" i="4"/>
  <c r="B917" i="4" s="1"/>
  <c r="F918" i="4"/>
  <c r="B918" i="4" s="1"/>
  <c r="F919" i="4"/>
  <c r="B919" i="4"/>
  <c r="F920" i="4"/>
  <c r="B920" i="4" s="1"/>
  <c r="B226" i="7"/>
  <c r="B227" i="7"/>
  <c r="B228" i="7"/>
  <c r="C228" i="7"/>
  <c r="B229" i="7"/>
  <c r="B230" i="7"/>
  <c r="B231" i="7"/>
  <c r="B232" i="7"/>
  <c r="C232" i="7"/>
  <c r="B233" i="7"/>
  <c r="B234" i="7"/>
  <c r="B235" i="7"/>
  <c r="B236" i="7"/>
  <c r="C236" i="7"/>
  <c r="B237" i="7"/>
  <c r="B238" i="7"/>
  <c r="B239" i="7"/>
  <c r="B240" i="7"/>
  <c r="C240" i="7"/>
  <c r="B241" i="7"/>
  <c r="B242" i="7"/>
  <c r="B243" i="7"/>
  <c r="B244" i="7"/>
  <c r="C244" i="7"/>
  <c r="B245" i="7"/>
  <c r="B246" i="7"/>
  <c r="B247" i="7"/>
  <c r="B248" i="7"/>
  <c r="C248" i="7"/>
  <c r="B249" i="7"/>
  <c r="B250" i="7"/>
  <c r="B251" i="7"/>
  <c r="B252" i="7"/>
  <c r="C252" i="7"/>
  <c r="B253" i="7"/>
  <c r="B254" i="7"/>
  <c r="B255" i="7"/>
  <c r="B256" i="7"/>
  <c r="C256" i="7"/>
  <c r="B257" i="7"/>
  <c r="B258" i="7"/>
  <c r="B259" i="7"/>
  <c r="B260" i="7"/>
  <c r="C260" i="7"/>
  <c r="B261" i="7"/>
  <c r="B262" i="7"/>
  <c r="B263" i="7"/>
  <c r="B2" i="7"/>
  <c r="C2" i="7"/>
  <c r="B3" i="7"/>
  <c r="C3" i="7"/>
  <c r="B4" i="7"/>
  <c r="C4" i="7"/>
  <c r="B5" i="7"/>
  <c r="C5" i="7"/>
  <c r="B6" i="7"/>
  <c r="C6" i="7"/>
  <c r="C7" i="7"/>
  <c r="C8" i="7"/>
  <c r="B9" i="7"/>
  <c r="C9" i="7"/>
  <c r="B10" i="7"/>
  <c r="C10" i="7"/>
  <c r="B11" i="7"/>
  <c r="C11" i="7"/>
  <c r="B12" i="7"/>
  <c r="C12" i="7"/>
  <c r="B13" i="7"/>
  <c r="C13" i="7"/>
  <c r="B14" i="7"/>
  <c r="C14" i="7"/>
  <c r="B15" i="7"/>
  <c r="C15" i="7"/>
  <c r="B16" i="7"/>
  <c r="C16" i="7"/>
  <c r="B17" i="7"/>
  <c r="C17" i="7"/>
  <c r="B18" i="7"/>
  <c r="C18" i="7"/>
  <c r="B19" i="7"/>
  <c r="C19" i="7"/>
  <c r="B20" i="7"/>
  <c r="C20" i="7"/>
  <c r="B21" i="7"/>
  <c r="C21" i="7"/>
  <c r="B22" i="7"/>
  <c r="C22" i="7"/>
  <c r="B23" i="7"/>
  <c r="C23" i="7"/>
  <c r="B24" i="7"/>
  <c r="C24" i="7"/>
  <c r="B25" i="7"/>
  <c r="C25" i="7"/>
  <c r="B26" i="7"/>
  <c r="C26" i="7"/>
  <c r="B27" i="7"/>
  <c r="C27" i="7"/>
  <c r="B28" i="7"/>
  <c r="C28" i="7"/>
  <c r="B29" i="7"/>
  <c r="C29" i="7"/>
  <c r="B30" i="7"/>
  <c r="C30" i="7"/>
  <c r="B31" i="7"/>
  <c r="C31" i="7"/>
  <c r="B32" i="7"/>
  <c r="C32" i="7"/>
  <c r="B33" i="7"/>
  <c r="C33" i="7"/>
  <c r="B34" i="7"/>
  <c r="C34" i="7"/>
  <c r="B35" i="7"/>
  <c r="C35" i="7"/>
  <c r="B36" i="7"/>
  <c r="C36" i="7"/>
  <c r="B37" i="7"/>
  <c r="C37" i="7"/>
  <c r="B38" i="7"/>
  <c r="C38" i="7"/>
  <c r="B39" i="7"/>
  <c r="C39" i="7"/>
  <c r="B40" i="7"/>
  <c r="C40" i="7"/>
  <c r="B41" i="7"/>
  <c r="C41" i="7"/>
  <c r="B42" i="7"/>
  <c r="C42" i="7"/>
  <c r="B43" i="7"/>
  <c r="C43" i="7"/>
  <c r="B44" i="7"/>
  <c r="C44" i="7"/>
  <c r="B45" i="7"/>
  <c r="C45" i="7"/>
  <c r="B46" i="7"/>
  <c r="C46" i="7"/>
  <c r="B47" i="7"/>
  <c r="C47" i="7"/>
  <c r="B48" i="7"/>
  <c r="C48" i="7"/>
  <c r="B49" i="7"/>
  <c r="C49" i="7"/>
  <c r="B50" i="7"/>
  <c r="C50" i="7"/>
  <c r="B51" i="7"/>
  <c r="C51" i="7"/>
  <c r="B52" i="7"/>
  <c r="C52" i="7"/>
  <c r="B53" i="7"/>
  <c r="C53" i="7"/>
  <c r="B54" i="7"/>
  <c r="C54" i="7"/>
  <c r="B55" i="7"/>
  <c r="C55" i="7"/>
  <c r="C56" i="7"/>
  <c r="C57" i="7"/>
  <c r="B58" i="7"/>
  <c r="C58" i="7"/>
  <c r="B59" i="7"/>
  <c r="C59" i="7"/>
  <c r="B60" i="7"/>
  <c r="C60" i="7"/>
  <c r="B61" i="7"/>
  <c r="C61" i="7"/>
  <c r="B62" i="7"/>
  <c r="C62" i="7"/>
  <c r="B63" i="7"/>
  <c r="C63" i="7"/>
  <c r="B64" i="7"/>
  <c r="C64" i="7"/>
  <c r="B65" i="7"/>
  <c r="C65" i="7"/>
  <c r="B66" i="7"/>
  <c r="C66" i="7"/>
  <c r="B67" i="7"/>
  <c r="C67" i="7"/>
  <c r="B68" i="7"/>
  <c r="C68" i="7"/>
  <c r="B69" i="7"/>
  <c r="C69" i="7"/>
  <c r="B70" i="7"/>
  <c r="C70" i="7"/>
  <c r="B71" i="7"/>
  <c r="C71" i="7"/>
  <c r="B72" i="7"/>
  <c r="C72" i="7"/>
  <c r="B73" i="7"/>
  <c r="C73" i="7"/>
  <c r="B74" i="7"/>
  <c r="C74" i="7"/>
  <c r="B75" i="7"/>
  <c r="C75" i="7"/>
  <c r="B76" i="7"/>
  <c r="C76" i="7"/>
  <c r="B77" i="7"/>
  <c r="C77" i="7"/>
  <c r="B78" i="7"/>
  <c r="C78" i="7"/>
  <c r="B79" i="7"/>
  <c r="C79" i="7"/>
  <c r="B80" i="7"/>
  <c r="C80" i="7"/>
  <c r="B81" i="7"/>
  <c r="C81" i="7"/>
  <c r="B82" i="7"/>
  <c r="C82" i="7"/>
  <c r="B83" i="7"/>
  <c r="C83" i="7"/>
  <c r="B84" i="7"/>
  <c r="C84" i="7"/>
  <c r="B85" i="7"/>
  <c r="C85" i="7"/>
  <c r="B86" i="7"/>
  <c r="C86" i="7"/>
  <c r="B87" i="7"/>
  <c r="C87" i="7"/>
  <c r="B88" i="7"/>
  <c r="C88" i="7"/>
  <c r="B89" i="7"/>
  <c r="C89" i="7"/>
  <c r="C90" i="7"/>
  <c r="B91" i="7"/>
  <c r="C91" i="7"/>
  <c r="B92" i="7"/>
  <c r="C92" i="7"/>
  <c r="B93" i="7"/>
  <c r="C93" i="7"/>
  <c r="B94" i="7"/>
  <c r="C94" i="7"/>
  <c r="B95" i="7"/>
  <c r="C95" i="7"/>
  <c r="B96" i="7"/>
  <c r="C96" i="7"/>
  <c r="B97" i="7"/>
  <c r="C97" i="7"/>
  <c r="B98" i="7"/>
  <c r="C98" i="7"/>
  <c r="B99" i="7"/>
  <c r="C99" i="7"/>
  <c r="B100" i="7"/>
  <c r="C100" i="7"/>
  <c r="B101" i="7"/>
  <c r="C101" i="7"/>
  <c r="B102" i="7"/>
  <c r="C102" i="7"/>
  <c r="B103" i="7"/>
  <c r="C103" i="7"/>
  <c r="B104" i="7"/>
  <c r="C104" i="7"/>
  <c r="B105" i="7"/>
  <c r="C105" i="7"/>
  <c r="B106" i="7"/>
  <c r="C106" i="7"/>
  <c r="B107" i="7"/>
  <c r="C107" i="7"/>
  <c r="B108" i="7"/>
  <c r="C108" i="7"/>
  <c r="B109" i="7"/>
  <c r="C109" i="7"/>
  <c r="B110" i="7"/>
  <c r="C110" i="7"/>
  <c r="B111" i="7"/>
  <c r="C111" i="7"/>
  <c r="B112" i="7"/>
  <c r="C112" i="7"/>
  <c r="B113" i="7"/>
  <c r="C113" i="7"/>
  <c r="B114" i="7"/>
  <c r="C114" i="7"/>
  <c r="B115" i="7"/>
  <c r="C115" i="7"/>
  <c r="B116" i="7"/>
  <c r="C116" i="7"/>
  <c r="B117" i="7"/>
  <c r="C117" i="7"/>
  <c r="B118" i="7"/>
  <c r="C118" i="7"/>
  <c r="B119" i="7"/>
  <c r="C119" i="7"/>
  <c r="B120" i="7"/>
  <c r="C120" i="7"/>
  <c r="B121" i="7"/>
  <c r="C121" i="7"/>
  <c r="B122" i="7"/>
  <c r="C122" i="7"/>
  <c r="B123" i="7"/>
  <c r="C123" i="7"/>
  <c r="B124" i="7"/>
  <c r="C124" i="7"/>
  <c r="B125" i="7"/>
  <c r="C125" i="7"/>
  <c r="B126" i="7"/>
  <c r="C126" i="7"/>
  <c r="B127" i="7"/>
  <c r="C127" i="7"/>
  <c r="B128" i="7"/>
  <c r="C128" i="7"/>
  <c r="B129" i="7"/>
  <c r="C129" i="7"/>
  <c r="B130" i="7"/>
  <c r="C130" i="7"/>
  <c r="B131" i="7"/>
  <c r="C131" i="7"/>
  <c r="B132" i="7"/>
  <c r="C132" i="7"/>
  <c r="B133" i="7"/>
  <c r="C133" i="7"/>
  <c r="B134" i="7"/>
  <c r="C134" i="7"/>
  <c r="B135" i="7"/>
  <c r="C135" i="7"/>
  <c r="B136" i="7"/>
  <c r="C136" i="7"/>
  <c r="B137" i="7"/>
  <c r="C137" i="7"/>
  <c r="B138" i="7"/>
  <c r="C138" i="7"/>
  <c r="B139" i="7"/>
  <c r="C139" i="7"/>
  <c r="B140" i="7"/>
  <c r="C140" i="7"/>
  <c r="B141" i="7"/>
  <c r="C141" i="7"/>
  <c r="B142" i="7"/>
  <c r="C142" i="7"/>
  <c r="B143" i="7"/>
  <c r="C143" i="7"/>
  <c r="B144" i="7"/>
  <c r="C144" i="7"/>
  <c r="B145" i="7"/>
  <c r="C145" i="7"/>
  <c r="B146" i="7"/>
  <c r="C146" i="7"/>
  <c r="B147" i="7"/>
  <c r="C147" i="7"/>
  <c r="B148" i="7"/>
  <c r="C148" i="7"/>
  <c r="B149" i="7"/>
  <c r="C149" i="7"/>
  <c r="B150" i="7"/>
  <c r="C150" i="7"/>
  <c r="B151" i="7"/>
  <c r="C151" i="7"/>
  <c r="B152" i="7"/>
  <c r="C152" i="7"/>
  <c r="B153" i="7"/>
  <c r="C153" i="7"/>
  <c r="B154" i="7"/>
  <c r="C154" i="7"/>
  <c r="B155" i="7"/>
  <c r="C155" i="7"/>
  <c r="B156" i="7"/>
  <c r="C156" i="7"/>
  <c r="B157" i="7"/>
  <c r="C157" i="7"/>
  <c r="B158" i="7"/>
  <c r="C158" i="7"/>
  <c r="B159" i="7"/>
  <c r="C159" i="7"/>
  <c r="B160" i="7"/>
  <c r="C160" i="7"/>
  <c r="B161" i="7"/>
  <c r="C161" i="7"/>
  <c r="B162" i="7"/>
  <c r="C162" i="7"/>
  <c r="B163" i="7"/>
  <c r="C163" i="7"/>
  <c r="B164" i="7"/>
  <c r="C164" i="7"/>
  <c r="B165" i="7"/>
  <c r="C165" i="7"/>
  <c r="B166" i="7"/>
  <c r="C166" i="7"/>
  <c r="B167" i="7"/>
  <c r="C167" i="7"/>
  <c r="B168" i="7"/>
  <c r="C168" i="7"/>
  <c r="B169" i="7"/>
  <c r="C169" i="7"/>
  <c r="B170" i="7"/>
  <c r="C170" i="7"/>
  <c r="B171" i="7"/>
  <c r="C171" i="7"/>
  <c r="B172" i="7"/>
  <c r="C172" i="7"/>
  <c r="B173" i="7"/>
  <c r="C173" i="7"/>
  <c r="B174" i="7"/>
  <c r="C174" i="7"/>
  <c r="B175" i="7"/>
  <c r="C175" i="7"/>
  <c r="B176" i="7"/>
  <c r="C176" i="7"/>
  <c r="B177" i="7"/>
  <c r="C177" i="7"/>
  <c r="B178" i="7"/>
  <c r="C178" i="7"/>
  <c r="B179" i="7"/>
  <c r="C179" i="7"/>
  <c r="B180" i="7"/>
  <c r="C180" i="7"/>
  <c r="B181" i="7"/>
  <c r="C181" i="7"/>
  <c r="B182" i="7"/>
  <c r="C182" i="7"/>
  <c r="B183" i="7"/>
  <c r="C183" i="7"/>
  <c r="B184" i="7"/>
  <c r="C184" i="7"/>
  <c r="B185" i="7"/>
  <c r="C185" i="7"/>
  <c r="B186" i="7"/>
  <c r="C186" i="7"/>
  <c r="B187" i="7"/>
  <c r="C187" i="7"/>
  <c r="B188" i="7"/>
  <c r="C188" i="7"/>
  <c r="B189" i="7"/>
  <c r="C189" i="7"/>
  <c r="B190" i="7"/>
  <c r="C190" i="7"/>
  <c r="B191" i="7"/>
  <c r="C191" i="7"/>
  <c r="B192" i="7"/>
  <c r="C192" i="7"/>
  <c r="B193" i="7"/>
  <c r="C193" i="7"/>
  <c r="B194" i="7"/>
  <c r="C194" i="7"/>
  <c r="B195" i="7"/>
  <c r="C195" i="7"/>
  <c r="B196" i="7"/>
  <c r="C196" i="7"/>
  <c r="B197" i="7"/>
  <c r="C197" i="7"/>
  <c r="B198" i="7"/>
  <c r="C198" i="7"/>
  <c r="B199" i="7"/>
  <c r="C199" i="7"/>
  <c r="B200" i="7"/>
  <c r="C200" i="7"/>
  <c r="B201" i="7"/>
  <c r="C201" i="7"/>
  <c r="B202" i="7"/>
  <c r="C202" i="7"/>
  <c r="B203" i="7"/>
  <c r="C203" i="7"/>
  <c r="B204" i="7"/>
  <c r="C204" i="7"/>
  <c r="B205" i="7"/>
  <c r="C205" i="7"/>
  <c r="B206" i="7"/>
  <c r="C206" i="7"/>
  <c r="B207" i="7"/>
  <c r="C207" i="7"/>
  <c r="B208" i="7"/>
  <c r="C208" i="7"/>
  <c r="B209" i="7"/>
  <c r="C209" i="7"/>
  <c r="B210" i="7"/>
  <c r="C210" i="7"/>
  <c r="B211" i="7"/>
  <c r="C211" i="7"/>
  <c r="B212" i="7"/>
  <c r="C212" i="7"/>
  <c r="B213" i="7"/>
  <c r="C213" i="7"/>
  <c r="B214" i="7"/>
  <c r="C214" i="7"/>
  <c r="B215" i="7"/>
  <c r="C215" i="7"/>
  <c r="B216" i="7"/>
  <c r="C216" i="7"/>
  <c r="B217" i="7"/>
  <c r="C217" i="7"/>
  <c r="B218" i="7"/>
  <c r="C218" i="7"/>
  <c r="B219" i="7"/>
  <c r="C219" i="7"/>
  <c r="B220" i="7"/>
  <c r="C220" i="7"/>
  <c r="B221" i="7"/>
  <c r="C221" i="7"/>
  <c r="C222" i="7"/>
  <c r="C223" i="7"/>
  <c r="C224" i="7"/>
  <c r="C225" i="7"/>
  <c r="C226" i="7"/>
  <c r="C227" i="7"/>
  <c r="C229" i="7"/>
  <c r="C230" i="7"/>
  <c r="C231" i="7"/>
  <c r="C233" i="7"/>
  <c r="C234" i="7"/>
  <c r="C235" i="7"/>
  <c r="C237" i="7"/>
  <c r="C238" i="7"/>
  <c r="C239" i="7"/>
  <c r="C241" i="7"/>
  <c r="C242" i="7"/>
  <c r="C243" i="7"/>
  <c r="C245" i="7"/>
  <c r="C246" i="7"/>
  <c r="C247" i="7"/>
  <c r="C249" i="7"/>
  <c r="C250" i="7"/>
  <c r="C251" i="7"/>
  <c r="C253" i="7"/>
  <c r="C254" i="7"/>
  <c r="C255" i="7"/>
  <c r="C257" i="7"/>
  <c r="C258" i="7"/>
  <c r="C259" i="7"/>
  <c r="C261" i="7"/>
  <c r="C262" i="7"/>
  <c r="C263" i="7"/>
  <c r="C264" i="7"/>
  <c r="C265" i="7"/>
  <c r="C266" i="7"/>
  <c r="C267" i="7"/>
  <c r="C268" i="7"/>
  <c r="C269" i="7"/>
  <c r="C270" i="7"/>
  <c r="C271" i="7"/>
  <c r="C272" i="7"/>
  <c r="C273" i="7"/>
  <c r="C274" i="7"/>
  <c r="C275" i="7"/>
  <c r="C276" i="7"/>
  <c r="C277" i="7"/>
  <c r="C278" i="7"/>
  <c r="C279" i="7"/>
  <c r="C280" i="7"/>
  <c r="C281" i="7"/>
  <c r="C282" i="7"/>
  <c r="C1" i="7"/>
  <c r="B1" i="7"/>
  <c r="H1915" i="4"/>
  <c r="H1878" i="4"/>
  <c r="B1" i="6"/>
  <c r="C1" i="6"/>
  <c r="D1" i="6"/>
  <c r="E1" i="6"/>
  <c r="F1" i="6"/>
  <c r="G1" i="6"/>
  <c r="B2" i="6"/>
  <c r="C2" i="6"/>
  <c r="D2" i="6"/>
  <c r="E2" i="6"/>
  <c r="F2" i="6"/>
  <c r="G2" i="6"/>
  <c r="B3" i="6"/>
  <c r="C3" i="6"/>
  <c r="D3" i="6"/>
  <c r="E3" i="6"/>
  <c r="F3" i="6"/>
  <c r="G3" i="6"/>
  <c r="B4" i="6"/>
  <c r="C4" i="6"/>
  <c r="D4" i="6"/>
  <c r="E4" i="6"/>
  <c r="F4" i="6"/>
  <c r="G4" i="6"/>
  <c r="B5" i="6"/>
  <c r="C5" i="6"/>
  <c r="D5" i="6"/>
  <c r="E5" i="6"/>
  <c r="F5" i="6"/>
  <c r="G5" i="6"/>
  <c r="B6" i="6"/>
  <c r="C6" i="6"/>
  <c r="D6" i="6"/>
  <c r="E6" i="6"/>
  <c r="F6" i="6"/>
  <c r="G6" i="6"/>
  <c r="B7" i="6"/>
  <c r="C7" i="6"/>
  <c r="D7" i="6"/>
  <c r="E7" i="6"/>
  <c r="F7" i="6"/>
  <c r="G7" i="6"/>
  <c r="B8" i="6"/>
  <c r="C8" i="6"/>
  <c r="D8" i="6"/>
  <c r="E8" i="6"/>
  <c r="F8" i="6"/>
  <c r="G8" i="6"/>
  <c r="B9" i="6"/>
  <c r="C9" i="6"/>
  <c r="D9" i="6"/>
  <c r="E9" i="6"/>
  <c r="F9" i="6"/>
  <c r="G9" i="6"/>
  <c r="B10" i="6"/>
  <c r="C10" i="6"/>
  <c r="D10" i="6"/>
  <c r="E10" i="6"/>
  <c r="F10" i="6"/>
  <c r="G10" i="6"/>
  <c r="B11" i="6"/>
  <c r="C11" i="6"/>
  <c r="D11" i="6"/>
  <c r="E11" i="6"/>
  <c r="F11" i="6"/>
  <c r="G11" i="6"/>
  <c r="B12" i="6"/>
  <c r="C12" i="6"/>
  <c r="D12" i="6"/>
  <c r="E12" i="6"/>
  <c r="F12" i="6"/>
  <c r="G12" i="6"/>
  <c r="B13" i="6"/>
  <c r="C13" i="6"/>
  <c r="D13" i="6"/>
  <c r="E13" i="6"/>
  <c r="F13" i="6"/>
  <c r="G13" i="6"/>
  <c r="B14" i="6"/>
  <c r="C14" i="6"/>
  <c r="D14" i="6"/>
  <c r="E14" i="6"/>
  <c r="F14" i="6"/>
  <c r="G14" i="6"/>
  <c r="B15" i="6"/>
  <c r="C15" i="6"/>
  <c r="D15" i="6"/>
  <c r="E15" i="6"/>
  <c r="F15" i="6"/>
  <c r="G15" i="6"/>
  <c r="B16" i="6"/>
  <c r="C16" i="6"/>
  <c r="D16" i="6"/>
  <c r="E16" i="6"/>
  <c r="F16" i="6"/>
  <c r="G16" i="6"/>
  <c r="B17" i="6"/>
  <c r="C17" i="6"/>
  <c r="D17" i="6"/>
  <c r="E17" i="6"/>
  <c r="F17" i="6"/>
  <c r="G17" i="6"/>
  <c r="B18" i="6"/>
  <c r="C18" i="6"/>
  <c r="D18" i="6"/>
  <c r="E18" i="6"/>
  <c r="F18" i="6"/>
  <c r="G18" i="6"/>
  <c r="B19" i="6"/>
  <c r="C19" i="6"/>
  <c r="D19" i="6"/>
  <c r="E19" i="6"/>
  <c r="F19" i="6"/>
  <c r="G19" i="6"/>
  <c r="B20" i="6"/>
  <c r="C20" i="6"/>
  <c r="D20" i="6"/>
  <c r="E20" i="6"/>
  <c r="F20" i="6"/>
  <c r="G20" i="6"/>
  <c r="B21" i="6"/>
  <c r="C21" i="6"/>
  <c r="D21" i="6"/>
  <c r="E21" i="6"/>
  <c r="F21" i="6"/>
  <c r="G21" i="6"/>
  <c r="B22" i="6"/>
  <c r="C22" i="6"/>
  <c r="D22" i="6"/>
  <c r="E22" i="6"/>
  <c r="F22" i="6"/>
  <c r="G22" i="6"/>
  <c r="B23" i="6"/>
  <c r="C23" i="6"/>
  <c r="D23" i="6"/>
  <c r="E23" i="6"/>
  <c r="F23" i="6"/>
  <c r="G23" i="6"/>
  <c r="B24" i="6"/>
  <c r="C24" i="6"/>
  <c r="D24" i="6"/>
  <c r="E24" i="6"/>
  <c r="F24" i="6"/>
  <c r="G24" i="6"/>
  <c r="B25" i="6"/>
  <c r="C25" i="6"/>
  <c r="D25" i="6"/>
  <c r="E25" i="6"/>
  <c r="F25" i="6"/>
  <c r="G25" i="6"/>
  <c r="B26" i="6"/>
  <c r="C26" i="6"/>
  <c r="D26" i="6"/>
  <c r="E26" i="6"/>
  <c r="F26" i="6"/>
  <c r="G26" i="6"/>
  <c r="B27" i="6"/>
  <c r="C27" i="6"/>
  <c r="D27" i="6"/>
  <c r="E27" i="6"/>
  <c r="F27" i="6"/>
  <c r="G27" i="6"/>
  <c r="B28" i="6"/>
  <c r="C28" i="6"/>
  <c r="D28" i="6"/>
  <c r="E28" i="6"/>
  <c r="F28" i="6"/>
  <c r="G28" i="6"/>
  <c r="B29" i="6"/>
  <c r="C29" i="6"/>
  <c r="D29" i="6"/>
  <c r="E29" i="6"/>
  <c r="F29" i="6"/>
  <c r="G29" i="6"/>
  <c r="B30" i="6"/>
  <c r="C30" i="6"/>
  <c r="D30" i="6"/>
  <c r="E30" i="6"/>
  <c r="F30" i="6"/>
  <c r="G30" i="6"/>
  <c r="B31" i="6"/>
  <c r="C31" i="6"/>
  <c r="D31" i="6"/>
  <c r="E31" i="6"/>
  <c r="F31" i="6"/>
  <c r="G31" i="6"/>
  <c r="B32" i="6"/>
  <c r="C32" i="6"/>
  <c r="D32" i="6"/>
  <c r="E32" i="6"/>
  <c r="F32" i="6"/>
  <c r="G32" i="6"/>
  <c r="B33" i="6"/>
  <c r="C33" i="6"/>
  <c r="D33" i="6"/>
  <c r="E33" i="6"/>
  <c r="F33" i="6"/>
  <c r="G33" i="6"/>
  <c r="B34" i="6"/>
  <c r="C34" i="6"/>
  <c r="D34" i="6"/>
  <c r="E34" i="6"/>
  <c r="F34" i="6"/>
  <c r="G34" i="6"/>
  <c r="B35" i="6"/>
  <c r="C35" i="6"/>
  <c r="D35" i="6"/>
  <c r="E35" i="6"/>
  <c r="F35" i="6"/>
  <c r="G35" i="6"/>
  <c r="B36" i="6"/>
  <c r="C36" i="6"/>
  <c r="D36" i="6"/>
  <c r="E36" i="6"/>
  <c r="F36" i="6"/>
  <c r="G36" i="6"/>
  <c r="B37" i="6"/>
  <c r="C37" i="6"/>
  <c r="D37" i="6"/>
  <c r="E37" i="6"/>
  <c r="F37" i="6"/>
  <c r="G37" i="6"/>
  <c r="B38" i="6"/>
  <c r="C38" i="6"/>
  <c r="D38" i="6"/>
  <c r="E38" i="6"/>
  <c r="F38" i="6"/>
  <c r="B39" i="6"/>
  <c r="C39" i="6"/>
  <c r="D39" i="6"/>
  <c r="E39" i="6"/>
  <c r="F39" i="6"/>
  <c r="B40" i="6"/>
  <c r="C40" i="6"/>
  <c r="D40" i="6"/>
  <c r="E40" i="6"/>
  <c r="F40" i="6"/>
  <c r="B41" i="6"/>
  <c r="C41" i="6"/>
  <c r="D41" i="6"/>
  <c r="E41" i="6"/>
  <c r="F41" i="6"/>
  <c r="B42" i="6"/>
  <c r="C42" i="6"/>
  <c r="D42" i="6"/>
  <c r="E42" i="6"/>
  <c r="F42" i="6"/>
  <c r="B43" i="6"/>
  <c r="C43" i="6"/>
  <c r="D43" i="6"/>
  <c r="E43" i="6"/>
  <c r="F43" i="6"/>
  <c r="B44" i="6"/>
  <c r="C44" i="6"/>
  <c r="D44" i="6"/>
  <c r="E44" i="6"/>
  <c r="F44" i="6"/>
  <c r="B45" i="6"/>
  <c r="C45" i="6"/>
  <c r="D45" i="6"/>
  <c r="E45" i="6"/>
  <c r="F45" i="6"/>
  <c r="B46" i="6"/>
  <c r="C46" i="6"/>
  <c r="D46" i="6"/>
  <c r="E46" i="6"/>
  <c r="F46" i="6"/>
  <c r="B47" i="6"/>
  <c r="C47" i="6"/>
  <c r="D47" i="6"/>
  <c r="E47" i="6"/>
  <c r="F47" i="6"/>
  <c r="C38" i="4"/>
  <c r="D38" i="4"/>
  <c r="E38" i="4"/>
  <c r="H38" i="4"/>
  <c r="G38" i="4"/>
  <c r="C79" i="4"/>
  <c r="D79" i="4"/>
  <c r="E79" i="4"/>
  <c r="H79" i="4"/>
  <c r="G79" i="4" s="1"/>
  <c r="C114" i="4"/>
  <c r="D114" i="4"/>
  <c r="E114" i="4"/>
  <c r="H114" i="4"/>
  <c r="G114" i="4"/>
  <c r="C196" i="4"/>
  <c r="D196" i="4"/>
  <c r="E196" i="4"/>
  <c r="H196" i="4"/>
  <c r="G196" i="4"/>
  <c r="C187" i="4"/>
  <c r="D187" i="4"/>
  <c r="E187" i="4"/>
  <c r="H187" i="4"/>
  <c r="C233" i="4"/>
  <c r="D233" i="4"/>
  <c r="E233" i="4"/>
  <c r="H233" i="4"/>
  <c r="G233" i="4"/>
  <c r="C235" i="4"/>
  <c r="D235" i="4"/>
  <c r="E235" i="4"/>
  <c r="H235" i="4"/>
  <c r="G235" i="4" s="1"/>
  <c r="C237" i="4"/>
  <c r="D237" i="4"/>
  <c r="E237" i="4"/>
  <c r="H237" i="4"/>
  <c r="G237" i="4"/>
  <c r="C285" i="4"/>
  <c r="D285" i="4"/>
  <c r="E285" i="4"/>
  <c r="H285" i="4"/>
  <c r="C322" i="4"/>
  <c r="D322" i="4"/>
  <c r="E322" i="4"/>
  <c r="H322" i="4"/>
  <c r="G322" i="4" s="1"/>
  <c r="C448" i="4"/>
  <c r="D448" i="4"/>
  <c r="E448" i="4"/>
  <c r="H448" i="4"/>
  <c r="G448" i="4"/>
  <c r="C451" i="4"/>
  <c r="D451" i="4"/>
  <c r="E451" i="4"/>
  <c r="H451" i="4"/>
  <c r="G451" i="4" s="1"/>
  <c r="C89" i="4"/>
  <c r="D89" i="4"/>
  <c r="E89" i="4"/>
  <c r="H89" i="4"/>
  <c r="C103" i="4"/>
  <c r="D103" i="4"/>
  <c r="E103" i="4"/>
  <c r="H103" i="4"/>
  <c r="G103" i="4"/>
  <c r="C107" i="4"/>
  <c r="D107" i="4"/>
  <c r="E107" i="4"/>
  <c r="H107" i="4"/>
  <c r="G107" i="4" s="1"/>
  <c r="C2180" i="4"/>
  <c r="D2180" i="4"/>
  <c r="E2180" i="4"/>
  <c r="H2180" i="4"/>
  <c r="G2180" i="4"/>
  <c r="C666" i="4"/>
  <c r="D666" i="4"/>
  <c r="E666" i="4"/>
  <c r="H666" i="4"/>
  <c r="G666" i="4" s="1"/>
  <c r="C667" i="4"/>
  <c r="D667" i="4"/>
  <c r="E667" i="4"/>
  <c r="H667" i="4"/>
  <c r="G667" i="4"/>
  <c r="C720" i="4"/>
  <c r="D720" i="4"/>
  <c r="E720" i="4"/>
  <c r="H720" i="4"/>
  <c r="G720" i="4"/>
  <c r="C722" i="4"/>
  <c r="D722" i="4"/>
  <c r="E722" i="4"/>
  <c r="H722" i="4"/>
  <c r="G722" i="4"/>
  <c r="C756" i="4"/>
  <c r="D756" i="4"/>
  <c r="E756" i="4"/>
  <c r="H756" i="4"/>
  <c r="G756" i="4" s="1"/>
  <c r="C759" i="4"/>
  <c r="D759" i="4"/>
  <c r="E759" i="4"/>
  <c r="H759" i="4"/>
  <c r="G759" i="4"/>
  <c r="C760" i="4"/>
  <c r="D760" i="4"/>
  <c r="E760" i="4"/>
  <c r="H760" i="4"/>
  <c r="G760" i="4" s="1"/>
  <c r="C735" i="4"/>
  <c r="D735" i="4"/>
  <c r="E735" i="4"/>
  <c r="H735" i="4"/>
  <c r="G735" i="4"/>
  <c r="C767" i="4"/>
  <c r="D767" i="4"/>
  <c r="E767" i="4"/>
  <c r="H767" i="4"/>
  <c r="G767" i="4" s="1"/>
  <c r="C773" i="4"/>
  <c r="D773" i="4"/>
  <c r="E773" i="4"/>
  <c r="H773" i="4"/>
  <c r="G773" i="4"/>
  <c r="C881" i="4"/>
  <c r="D881" i="4"/>
  <c r="E881" i="4"/>
  <c r="H881" i="4"/>
  <c r="G881" i="4"/>
  <c r="C885" i="4"/>
  <c r="D885" i="4"/>
  <c r="E885" i="4"/>
  <c r="H885" i="4"/>
  <c r="G885" i="4"/>
  <c r="C898" i="4"/>
  <c r="D898" i="4"/>
  <c r="E898" i="4"/>
  <c r="H898" i="4"/>
  <c r="G898" i="4" s="1"/>
  <c r="C935" i="4"/>
  <c r="D935" i="4"/>
  <c r="E935" i="4"/>
  <c r="H935" i="4"/>
  <c r="G935" i="4"/>
  <c r="C952" i="4"/>
  <c r="D952" i="4"/>
  <c r="E952" i="4"/>
  <c r="H952" i="4"/>
  <c r="G952" i="4" s="1"/>
  <c r="C1007" i="4"/>
  <c r="D1007" i="4"/>
  <c r="E1007" i="4"/>
  <c r="H1007" i="4"/>
  <c r="G1007" i="4" s="1"/>
  <c r="C1014" i="4"/>
  <c r="D1014" i="4"/>
  <c r="E1014" i="4"/>
  <c r="H1014" i="4"/>
  <c r="G1014" i="4" s="1"/>
  <c r="C1019" i="4"/>
  <c r="D1019" i="4"/>
  <c r="E1019" i="4"/>
  <c r="H1019" i="4"/>
  <c r="G1019" i="4"/>
  <c r="C1082" i="4"/>
  <c r="D1082" i="4"/>
  <c r="E1082" i="4"/>
  <c r="H1082" i="4"/>
  <c r="G1082" i="4"/>
  <c r="C1083" i="4"/>
  <c r="D1083" i="4"/>
  <c r="E1083" i="4"/>
  <c r="H1083" i="4"/>
  <c r="G1083" i="4"/>
  <c r="C1085" i="4"/>
  <c r="D1085" i="4"/>
  <c r="E1085" i="4"/>
  <c r="H1085" i="4"/>
  <c r="G1085" i="4" s="1"/>
  <c r="C1086" i="4"/>
  <c r="D1086" i="4"/>
  <c r="E1086" i="4"/>
  <c r="H1086" i="4"/>
  <c r="G1086" i="4"/>
  <c r="C1089" i="4"/>
  <c r="D1089" i="4"/>
  <c r="E1089" i="4"/>
  <c r="H1089" i="4"/>
  <c r="G1089" i="4" s="1"/>
  <c r="C1202" i="4"/>
  <c r="D1202" i="4"/>
  <c r="E1202" i="4"/>
  <c r="H1202" i="4"/>
  <c r="G1202" i="4" s="1"/>
  <c r="C1329" i="4"/>
  <c r="D1329" i="4"/>
  <c r="E1329" i="4"/>
  <c r="H1329" i="4"/>
  <c r="G1329" i="4" s="1"/>
  <c r="C1331" i="4"/>
  <c r="D1331" i="4"/>
  <c r="E1331" i="4"/>
  <c r="H1331" i="4"/>
  <c r="G1331" i="4"/>
  <c r="C1333" i="4"/>
  <c r="D1333" i="4"/>
  <c r="E1333" i="4"/>
  <c r="H1333" i="4"/>
  <c r="G1333" i="4"/>
  <c r="C1335" i="4"/>
  <c r="D1335" i="4"/>
  <c r="E1335" i="4"/>
  <c r="H1335" i="4"/>
  <c r="G1335" i="4"/>
  <c r="C1336" i="4"/>
  <c r="D1336" i="4"/>
  <c r="E1336" i="4"/>
  <c r="H1336" i="4"/>
  <c r="G1336" i="4" s="1"/>
  <c r="C1338" i="4"/>
  <c r="D1338" i="4"/>
  <c r="E1338" i="4"/>
  <c r="H1338" i="4"/>
  <c r="G1338" i="4"/>
  <c r="C1341" i="4"/>
  <c r="D1341" i="4"/>
  <c r="E1341" i="4"/>
  <c r="H1341" i="4"/>
  <c r="G1341" i="4" s="1"/>
  <c r="C1342" i="4"/>
  <c r="D1342" i="4"/>
  <c r="E1342" i="4"/>
  <c r="H1342" i="4"/>
  <c r="G1342" i="4" s="1"/>
  <c r="C1343" i="4"/>
  <c r="D1343" i="4"/>
  <c r="E1343" i="4"/>
  <c r="H1343" i="4"/>
  <c r="G1343" i="4" s="1"/>
  <c r="C1345" i="4"/>
  <c r="D1345" i="4"/>
  <c r="E1345" i="4"/>
  <c r="H1345" i="4"/>
  <c r="G1345" i="4"/>
  <c r="C1348" i="4"/>
  <c r="D1348" i="4"/>
  <c r="E1348" i="4"/>
  <c r="H1348" i="4"/>
  <c r="G1348" i="4"/>
  <c r="C1349" i="4"/>
  <c r="D1349" i="4"/>
  <c r="E1349" i="4"/>
  <c r="H1349" i="4"/>
  <c r="G1349" i="4"/>
  <c r="C1350" i="4"/>
  <c r="D1350" i="4"/>
  <c r="E1350" i="4"/>
  <c r="H1350" i="4"/>
  <c r="G1350" i="4" s="1"/>
  <c r="C1352" i="4"/>
  <c r="D1352" i="4"/>
  <c r="E1352" i="4"/>
  <c r="H1352" i="4"/>
  <c r="G1352" i="4"/>
  <c r="C1410" i="4"/>
  <c r="D1410" i="4"/>
  <c r="E1410" i="4"/>
  <c r="H1410" i="4"/>
  <c r="G1410" i="4" s="1"/>
  <c r="C1511" i="4"/>
  <c r="D1511" i="4"/>
  <c r="E1511" i="4"/>
  <c r="H1511" i="4"/>
  <c r="G1511" i="4" s="1"/>
  <c r="C1513" i="4"/>
  <c r="D1513" i="4"/>
  <c r="E1513" i="4"/>
  <c r="H1513" i="4"/>
  <c r="G1513" i="4" s="1"/>
  <c r="C1555" i="4"/>
  <c r="D1555" i="4"/>
  <c r="E1555" i="4"/>
  <c r="H1555" i="4"/>
  <c r="G1555" i="4"/>
  <c r="C1650" i="4"/>
  <c r="D1650" i="4"/>
  <c r="E1650" i="4"/>
  <c r="H1650" i="4"/>
  <c r="G1650" i="4"/>
  <c r="C1663" i="4"/>
  <c r="D1663" i="4"/>
  <c r="E1663" i="4"/>
  <c r="H1663" i="4"/>
  <c r="G1663" i="4"/>
  <c r="C1666" i="4"/>
  <c r="D1666" i="4"/>
  <c r="E1666" i="4"/>
  <c r="H1666" i="4"/>
  <c r="G1666" i="4" s="1"/>
  <c r="C1725" i="4"/>
  <c r="D1725" i="4"/>
  <c r="E1725" i="4"/>
  <c r="H1725" i="4"/>
  <c r="C1866" i="4"/>
  <c r="D1866" i="4"/>
  <c r="E1866" i="4"/>
  <c r="H1866" i="4"/>
  <c r="C1947" i="4"/>
  <c r="D1947" i="4"/>
  <c r="E1947" i="4"/>
  <c r="H1947" i="4"/>
  <c r="G1947" i="4"/>
  <c r="C2016" i="4"/>
  <c r="D2016" i="4"/>
  <c r="E2016" i="4"/>
  <c r="H2016" i="4"/>
  <c r="C2054" i="4"/>
  <c r="D2054" i="4"/>
  <c r="E2054" i="4"/>
  <c r="H2054" i="4"/>
  <c r="G2054" i="4"/>
  <c r="C2059" i="4"/>
  <c r="D2059" i="4"/>
  <c r="E2059" i="4"/>
  <c r="H2059" i="4"/>
  <c r="G2059" i="4"/>
  <c r="C2082" i="4"/>
  <c r="D2082" i="4"/>
  <c r="E2082" i="4"/>
  <c r="H2082" i="4"/>
  <c r="G2082" i="4" s="1"/>
  <c r="C2114" i="4"/>
  <c r="D2114" i="4"/>
  <c r="E2114" i="4"/>
  <c r="H2114" i="4"/>
  <c r="G2114" i="4"/>
  <c r="C3" i="4"/>
  <c r="D3" i="4"/>
  <c r="E3" i="4"/>
  <c r="G3" i="4"/>
  <c r="C5" i="4"/>
  <c r="D5" i="4"/>
  <c r="E5" i="4"/>
  <c r="H5" i="4"/>
  <c r="G5" i="4"/>
  <c r="C6" i="4"/>
  <c r="D6" i="4"/>
  <c r="E6" i="4"/>
  <c r="H6" i="4"/>
  <c r="C10" i="4"/>
  <c r="D10" i="4"/>
  <c r="E10" i="4"/>
  <c r="H10" i="4"/>
  <c r="G10" i="4" s="1"/>
  <c r="C8" i="4"/>
  <c r="D8" i="4"/>
  <c r="E8" i="4"/>
  <c r="H8" i="4"/>
  <c r="G8" i="4" s="1"/>
  <c r="C9" i="4"/>
  <c r="D9" i="4"/>
  <c r="E9" i="4"/>
  <c r="H9" i="4"/>
  <c r="G9" i="4"/>
  <c r="C11" i="4"/>
  <c r="D11" i="4"/>
  <c r="E11" i="4"/>
  <c r="H11" i="4"/>
  <c r="G11" i="4"/>
  <c r="C24" i="4"/>
  <c r="D24" i="4"/>
  <c r="E24" i="4"/>
  <c r="H24" i="4"/>
  <c r="G24" i="4"/>
  <c r="C25" i="4"/>
  <c r="D25" i="4"/>
  <c r="E25" i="4"/>
  <c r="H25" i="4"/>
  <c r="G25" i="4" s="1"/>
  <c r="C27" i="4"/>
  <c r="D27" i="4"/>
  <c r="E27" i="4"/>
  <c r="H27" i="4"/>
  <c r="G27" i="4"/>
  <c r="C28" i="4"/>
  <c r="D28" i="4"/>
  <c r="E28" i="4"/>
  <c r="H28" i="4"/>
  <c r="C20" i="4"/>
  <c r="D20" i="4"/>
  <c r="E20" i="4"/>
  <c r="H20" i="4"/>
  <c r="G20" i="4"/>
  <c r="C30" i="4"/>
  <c r="D30" i="4"/>
  <c r="E30" i="4"/>
  <c r="H30" i="4"/>
  <c r="G30" i="4"/>
  <c r="C31" i="4"/>
  <c r="D31" i="4"/>
  <c r="E31" i="4"/>
  <c r="H31" i="4"/>
  <c r="G31" i="4" s="1"/>
  <c r="C32" i="4"/>
  <c r="D32" i="4"/>
  <c r="E32" i="4"/>
  <c r="H32" i="4"/>
  <c r="G32" i="4"/>
  <c r="C33" i="4"/>
  <c r="D33" i="4"/>
  <c r="E33" i="4"/>
  <c r="H33" i="4"/>
  <c r="C34" i="4"/>
  <c r="D34" i="4"/>
  <c r="E34" i="4"/>
  <c r="H34" i="4"/>
  <c r="G34" i="4" s="1"/>
  <c r="C35" i="4"/>
  <c r="D35" i="4"/>
  <c r="E35" i="4"/>
  <c r="H35" i="4"/>
  <c r="G35" i="4"/>
  <c r="C37" i="4"/>
  <c r="D37" i="4"/>
  <c r="E37" i="4"/>
  <c r="H37" i="4"/>
  <c r="G37" i="4" s="1"/>
  <c r="C39" i="4"/>
  <c r="D39" i="4"/>
  <c r="E39" i="4"/>
  <c r="H39" i="4"/>
  <c r="G39" i="4"/>
  <c r="C41" i="4"/>
  <c r="D41" i="4"/>
  <c r="E41" i="4"/>
  <c r="H41" i="4"/>
  <c r="G41" i="4" s="1"/>
  <c r="C44" i="4"/>
  <c r="D44" i="4"/>
  <c r="E44" i="4"/>
  <c r="H44" i="4"/>
  <c r="G44" i="4"/>
  <c r="C48" i="4"/>
  <c r="D48" i="4"/>
  <c r="E48" i="4"/>
  <c r="H48" i="4"/>
  <c r="C49" i="4"/>
  <c r="D49" i="4"/>
  <c r="E49" i="4"/>
  <c r="H49" i="4"/>
  <c r="G49" i="4" s="1"/>
  <c r="C50" i="4"/>
  <c r="D50" i="4"/>
  <c r="E50" i="4"/>
  <c r="H50" i="4"/>
  <c r="G50" i="4"/>
  <c r="C51" i="4"/>
  <c r="D51" i="4"/>
  <c r="E51" i="4"/>
  <c r="H51" i="4"/>
  <c r="G51" i="4" s="1"/>
  <c r="C55" i="4"/>
  <c r="D55" i="4"/>
  <c r="E55" i="4"/>
  <c r="H55" i="4"/>
  <c r="G55" i="4"/>
  <c r="C65" i="4"/>
  <c r="D65" i="4"/>
  <c r="E65" i="4"/>
  <c r="H65" i="4"/>
  <c r="G65" i="4" s="1"/>
  <c r="C66" i="4"/>
  <c r="D66" i="4"/>
  <c r="E66" i="4"/>
  <c r="H66" i="4"/>
  <c r="G66" i="4"/>
  <c r="C67" i="4"/>
  <c r="D67" i="4"/>
  <c r="E67" i="4"/>
  <c r="H67" i="4"/>
  <c r="C69" i="4"/>
  <c r="D69" i="4"/>
  <c r="E69" i="4"/>
  <c r="H69" i="4"/>
  <c r="G69" i="4" s="1"/>
  <c r="C71" i="4"/>
  <c r="D71" i="4"/>
  <c r="E71" i="4"/>
  <c r="H71" i="4"/>
  <c r="G71" i="4"/>
  <c r="C72" i="4"/>
  <c r="D72" i="4"/>
  <c r="E72" i="4"/>
  <c r="H72" i="4"/>
  <c r="G72" i="4" s="1"/>
  <c r="C74" i="4"/>
  <c r="D74" i="4"/>
  <c r="E74" i="4"/>
  <c r="H74" i="4"/>
  <c r="G74" i="4"/>
  <c r="C77" i="4"/>
  <c r="D77" i="4"/>
  <c r="E77" i="4"/>
  <c r="H77" i="4"/>
  <c r="G77" i="4"/>
  <c r="C83" i="4"/>
  <c r="D83" i="4"/>
  <c r="E83" i="4"/>
  <c r="H83" i="4"/>
  <c r="G83" i="4"/>
  <c r="C84" i="4"/>
  <c r="D84" i="4"/>
  <c r="E84" i="4"/>
  <c r="H84" i="4"/>
  <c r="C85" i="4"/>
  <c r="D85" i="4"/>
  <c r="E85" i="4"/>
  <c r="H85" i="4"/>
  <c r="G85" i="4" s="1"/>
  <c r="C92" i="4"/>
  <c r="D92" i="4"/>
  <c r="E92" i="4"/>
  <c r="H92" i="4"/>
  <c r="G92" i="4"/>
  <c r="C88" i="4"/>
  <c r="D88" i="4"/>
  <c r="E88" i="4"/>
  <c r="H88" i="4"/>
  <c r="G88" i="4"/>
  <c r="C94" i="4"/>
  <c r="D94" i="4"/>
  <c r="E94" i="4"/>
  <c r="H94" i="4"/>
  <c r="G94" i="4"/>
  <c r="C96" i="4"/>
  <c r="D96" i="4"/>
  <c r="E96" i="4"/>
  <c r="H96" i="4"/>
  <c r="C95" i="4"/>
  <c r="D95" i="4"/>
  <c r="E95" i="4"/>
  <c r="H95" i="4"/>
  <c r="C99" i="4"/>
  <c r="D99" i="4"/>
  <c r="E99" i="4"/>
  <c r="H99" i="4"/>
  <c r="G99" i="4" s="1"/>
  <c r="C100" i="4"/>
  <c r="D100" i="4"/>
  <c r="E100" i="4"/>
  <c r="H100" i="4"/>
  <c r="G100" i="4"/>
  <c r="C101" i="4"/>
  <c r="D101" i="4"/>
  <c r="E101" i="4"/>
  <c r="H101" i="4"/>
  <c r="G101" i="4" s="1"/>
  <c r="C102" i="4"/>
  <c r="D102" i="4"/>
  <c r="E102" i="4"/>
  <c r="H102" i="4"/>
  <c r="G102" i="4"/>
  <c r="C106" i="4"/>
  <c r="D106" i="4"/>
  <c r="E106" i="4"/>
  <c r="H106" i="4"/>
  <c r="G106" i="4" s="1"/>
  <c r="C108" i="4"/>
  <c r="D108" i="4"/>
  <c r="E108" i="4"/>
  <c r="H108" i="4"/>
  <c r="C115" i="4"/>
  <c r="D115" i="4"/>
  <c r="E115" i="4"/>
  <c r="H115" i="4"/>
  <c r="G115" i="4"/>
  <c r="C110" i="4"/>
  <c r="D110" i="4"/>
  <c r="E110" i="4"/>
  <c r="H110" i="4"/>
  <c r="G110" i="4" s="1"/>
  <c r="C111" i="4"/>
  <c r="D111" i="4"/>
  <c r="E111" i="4"/>
  <c r="H111" i="4"/>
  <c r="G111" i="4"/>
  <c r="C112" i="4"/>
  <c r="D112" i="4"/>
  <c r="E112" i="4"/>
  <c r="H112" i="4"/>
  <c r="C119" i="4"/>
  <c r="D119" i="4"/>
  <c r="E119" i="4"/>
  <c r="H119" i="4"/>
  <c r="G119" i="4" s="1"/>
  <c r="C120" i="4"/>
  <c r="D120" i="4"/>
  <c r="E120" i="4"/>
  <c r="H120" i="4"/>
  <c r="G120" i="4"/>
  <c r="C122" i="4"/>
  <c r="D122" i="4"/>
  <c r="E122" i="4"/>
  <c r="H122" i="4"/>
  <c r="C127" i="4"/>
  <c r="D127" i="4"/>
  <c r="E127" i="4"/>
  <c r="H127" i="4"/>
  <c r="G127" i="4"/>
  <c r="C129" i="4"/>
  <c r="D129" i="4"/>
  <c r="E129" i="4"/>
  <c r="H129" i="4"/>
  <c r="G129" i="4"/>
  <c r="C131" i="4"/>
  <c r="D131" i="4"/>
  <c r="E131" i="4"/>
  <c r="H131" i="4"/>
  <c r="G131" i="4" s="1"/>
  <c r="C133" i="4"/>
  <c r="D133" i="4"/>
  <c r="E133" i="4"/>
  <c r="H133" i="4"/>
  <c r="C134" i="4"/>
  <c r="D134" i="4"/>
  <c r="E134" i="4"/>
  <c r="H134" i="4"/>
  <c r="G134" i="4"/>
  <c r="C136" i="4"/>
  <c r="D136" i="4"/>
  <c r="E136" i="4"/>
  <c r="H136" i="4"/>
  <c r="G136" i="4"/>
  <c r="C137" i="4"/>
  <c r="D137" i="4"/>
  <c r="E137" i="4"/>
  <c r="H137" i="4"/>
  <c r="G137" i="4"/>
  <c r="C153" i="4"/>
  <c r="D153" i="4"/>
  <c r="E153" i="4"/>
  <c r="H153" i="4"/>
  <c r="G153" i="4" s="1"/>
  <c r="C146" i="4"/>
  <c r="D146" i="4"/>
  <c r="E146" i="4"/>
  <c r="H146" i="4"/>
  <c r="G146" i="4"/>
  <c r="C147" i="4"/>
  <c r="D147" i="4"/>
  <c r="E147" i="4"/>
  <c r="H147" i="4"/>
  <c r="G147" i="4" s="1"/>
  <c r="C150" i="4"/>
  <c r="D150" i="4"/>
  <c r="E150" i="4"/>
  <c r="H150" i="4"/>
  <c r="G150" i="4" s="1"/>
  <c r="C152" i="4"/>
  <c r="D152" i="4"/>
  <c r="E152" i="4"/>
  <c r="H152" i="4"/>
  <c r="G152" i="4" s="1"/>
  <c r="C157" i="4"/>
  <c r="D157" i="4"/>
  <c r="E157" i="4"/>
  <c r="H157" i="4"/>
  <c r="G157" i="4"/>
  <c r="C158" i="4"/>
  <c r="D158" i="4"/>
  <c r="E158" i="4"/>
  <c r="H158" i="4"/>
  <c r="G158" i="4" s="1"/>
  <c r="C159" i="4"/>
  <c r="D159" i="4"/>
  <c r="E159" i="4"/>
  <c r="H159" i="4"/>
  <c r="G159" i="4"/>
  <c r="C165" i="4"/>
  <c r="D165" i="4"/>
  <c r="E165" i="4"/>
  <c r="H165" i="4"/>
  <c r="G165" i="4" s="1"/>
  <c r="C162" i="4"/>
  <c r="D162" i="4"/>
  <c r="E162" i="4"/>
  <c r="H162" i="4"/>
  <c r="G162" i="4"/>
  <c r="C163" i="4"/>
  <c r="D163" i="4"/>
  <c r="E163" i="4"/>
  <c r="H163" i="4"/>
  <c r="G163" i="4" s="1"/>
  <c r="C164" i="4"/>
  <c r="D164" i="4"/>
  <c r="E164" i="4"/>
  <c r="H164" i="4"/>
  <c r="G164" i="4" s="1"/>
  <c r="C167" i="4"/>
  <c r="D167" i="4"/>
  <c r="E167" i="4"/>
  <c r="H167" i="4"/>
  <c r="C169" i="4"/>
  <c r="D169" i="4"/>
  <c r="E169" i="4"/>
  <c r="H169" i="4"/>
  <c r="G169" i="4" s="1"/>
  <c r="C170" i="4"/>
  <c r="D170" i="4"/>
  <c r="E170" i="4"/>
  <c r="H170" i="4"/>
  <c r="G170" i="4"/>
  <c r="C192" i="4"/>
  <c r="D192" i="4"/>
  <c r="E192" i="4"/>
  <c r="H192" i="4"/>
  <c r="C193" i="4"/>
  <c r="D193" i="4"/>
  <c r="E193" i="4"/>
  <c r="H193" i="4"/>
  <c r="C197" i="4"/>
  <c r="D197" i="4"/>
  <c r="E197" i="4"/>
  <c r="H197" i="4"/>
  <c r="G197" i="4" s="1"/>
  <c r="C180" i="4"/>
  <c r="D180" i="4"/>
  <c r="E180" i="4"/>
  <c r="H180" i="4"/>
  <c r="G180" i="4"/>
  <c r="C185" i="4"/>
  <c r="D185" i="4"/>
  <c r="E185" i="4"/>
  <c r="H185" i="4"/>
  <c r="C186" i="4"/>
  <c r="D186" i="4"/>
  <c r="E186" i="4"/>
  <c r="H186" i="4"/>
  <c r="C188" i="4"/>
  <c r="D188" i="4"/>
  <c r="E188" i="4"/>
  <c r="H188" i="4"/>
  <c r="C189" i="4"/>
  <c r="D189" i="4"/>
  <c r="E189" i="4"/>
  <c r="H189" i="4"/>
  <c r="C190" i="4"/>
  <c r="D190" i="4"/>
  <c r="E190" i="4"/>
  <c r="H190" i="4"/>
  <c r="C178" i="4"/>
  <c r="D178" i="4"/>
  <c r="E178" i="4"/>
  <c r="H178" i="4"/>
  <c r="G178" i="4" s="1"/>
  <c r="C181" i="4"/>
  <c r="D181" i="4"/>
  <c r="E181" i="4"/>
  <c r="H181" i="4"/>
  <c r="C199" i="4"/>
  <c r="D199" i="4"/>
  <c r="E199" i="4"/>
  <c r="H199" i="4"/>
  <c r="C201" i="4"/>
  <c r="D201" i="4"/>
  <c r="E201" i="4"/>
  <c r="H201" i="4"/>
  <c r="G201" i="4"/>
  <c r="C202" i="4"/>
  <c r="D202" i="4"/>
  <c r="E202" i="4"/>
  <c r="H202" i="4"/>
  <c r="G202" i="4" s="1"/>
  <c r="C203" i="4"/>
  <c r="D203" i="4"/>
  <c r="E203" i="4"/>
  <c r="H203" i="4"/>
  <c r="C204" i="4"/>
  <c r="D204" i="4"/>
  <c r="E204" i="4"/>
  <c r="H204" i="4"/>
  <c r="G204" i="4" s="1"/>
  <c r="C206" i="4"/>
  <c r="D206" i="4"/>
  <c r="E206" i="4"/>
  <c r="H206" i="4"/>
  <c r="G206" i="4" s="1"/>
  <c r="C208" i="4"/>
  <c r="D208" i="4"/>
  <c r="E208" i="4"/>
  <c r="H208" i="4"/>
  <c r="G208" i="4"/>
  <c r="C209" i="4"/>
  <c r="D209" i="4"/>
  <c r="E209" i="4"/>
  <c r="H209" i="4"/>
  <c r="G209" i="4"/>
  <c r="C210" i="4"/>
  <c r="D210" i="4"/>
  <c r="E210" i="4"/>
  <c r="H210" i="4"/>
  <c r="C213" i="4"/>
  <c r="D213" i="4"/>
  <c r="E213" i="4"/>
  <c r="H213" i="4"/>
  <c r="G213" i="4" s="1"/>
  <c r="C212" i="4"/>
  <c r="D212" i="4"/>
  <c r="E212" i="4"/>
  <c r="H212" i="4"/>
  <c r="G212" i="4" s="1"/>
  <c r="C217" i="4"/>
  <c r="D217" i="4"/>
  <c r="E217" i="4"/>
  <c r="H217" i="4"/>
  <c r="G217" i="4" s="1"/>
  <c r="C219" i="4"/>
  <c r="D219" i="4"/>
  <c r="E219" i="4"/>
  <c r="H219" i="4"/>
  <c r="G219" i="4"/>
  <c r="C220" i="4"/>
  <c r="D220" i="4"/>
  <c r="E220" i="4"/>
  <c r="H220" i="4"/>
  <c r="C227" i="4"/>
  <c r="D227" i="4"/>
  <c r="E227" i="4"/>
  <c r="H227" i="4"/>
  <c r="C224" i="4"/>
  <c r="D224" i="4"/>
  <c r="E224" i="4"/>
  <c r="H224" i="4"/>
  <c r="C225" i="4"/>
  <c r="D225" i="4"/>
  <c r="E225" i="4"/>
  <c r="H225" i="4"/>
  <c r="C226" i="4"/>
  <c r="D226" i="4"/>
  <c r="E226" i="4"/>
  <c r="H226" i="4"/>
  <c r="C228" i="4"/>
  <c r="D228" i="4"/>
  <c r="E228" i="4"/>
  <c r="H228" i="4"/>
  <c r="G228" i="4"/>
  <c r="C229" i="4"/>
  <c r="D229" i="4"/>
  <c r="E229" i="4"/>
  <c r="H229" i="4"/>
  <c r="G229" i="4" s="1"/>
  <c r="C230" i="4"/>
  <c r="D230" i="4"/>
  <c r="E230" i="4"/>
  <c r="H230" i="4"/>
  <c r="G230" i="4" s="1"/>
  <c r="C231" i="4"/>
  <c r="D231" i="4"/>
  <c r="E231" i="4"/>
  <c r="H231" i="4"/>
  <c r="G231" i="4" s="1"/>
  <c r="C232" i="4"/>
  <c r="D232" i="4"/>
  <c r="E232" i="4"/>
  <c r="H232" i="4"/>
  <c r="G232" i="4" s="1"/>
  <c r="C236" i="4"/>
  <c r="D236" i="4"/>
  <c r="E236" i="4"/>
  <c r="H236" i="4"/>
  <c r="G236" i="4"/>
  <c r="C239" i="4"/>
  <c r="D239" i="4"/>
  <c r="E239" i="4"/>
  <c r="H239" i="4"/>
  <c r="G239" i="4"/>
  <c r="C282" i="4"/>
  <c r="D282" i="4"/>
  <c r="E282" i="4"/>
  <c r="H282" i="4"/>
  <c r="C247" i="4"/>
  <c r="D247" i="4"/>
  <c r="E247" i="4"/>
  <c r="H247" i="4"/>
  <c r="C240" i="4"/>
  <c r="D240" i="4"/>
  <c r="E240" i="4"/>
  <c r="H240" i="4"/>
  <c r="C244" i="4"/>
  <c r="D244" i="4"/>
  <c r="E244" i="4"/>
  <c r="H244" i="4"/>
  <c r="C250" i="4"/>
  <c r="D250" i="4"/>
  <c r="E250" i="4"/>
  <c r="H250" i="4"/>
  <c r="C251" i="4"/>
  <c r="D251" i="4"/>
  <c r="E251" i="4"/>
  <c r="H251" i="4"/>
  <c r="C253" i="4"/>
  <c r="D253" i="4"/>
  <c r="E253" i="4"/>
  <c r="H253" i="4"/>
  <c r="C256" i="4"/>
  <c r="D256" i="4"/>
  <c r="E256" i="4"/>
  <c r="H256" i="4"/>
  <c r="C258" i="4"/>
  <c r="D258" i="4"/>
  <c r="E258" i="4"/>
  <c r="H258" i="4"/>
  <c r="C262" i="4"/>
  <c r="D262" i="4"/>
  <c r="E262" i="4"/>
  <c r="H262" i="4"/>
  <c r="C264" i="4"/>
  <c r="D264" i="4"/>
  <c r="E264" i="4"/>
  <c r="H264" i="4"/>
  <c r="C265" i="4"/>
  <c r="D265" i="4"/>
  <c r="E265" i="4"/>
  <c r="H265" i="4"/>
  <c r="C272" i="4"/>
  <c r="D272" i="4"/>
  <c r="E272" i="4"/>
  <c r="H272" i="4"/>
  <c r="C266" i="4"/>
  <c r="D266" i="4"/>
  <c r="E266" i="4"/>
  <c r="H266" i="4"/>
  <c r="C271" i="4"/>
  <c r="D271" i="4"/>
  <c r="E271" i="4"/>
  <c r="H271" i="4"/>
  <c r="C273" i="4"/>
  <c r="D273" i="4"/>
  <c r="E273" i="4"/>
  <c r="H273" i="4"/>
  <c r="C276" i="4"/>
  <c r="D276" i="4"/>
  <c r="E276" i="4"/>
  <c r="H276" i="4"/>
  <c r="C283" i="4"/>
  <c r="D283" i="4"/>
  <c r="E283" i="4"/>
  <c r="H283" i="4"/>
  <c r="C286" i="4"/>
  <c r="D286" i="4"/>
  <c r="E286" i="4"/>
  <c r="H286" i="4"/>
  <c r="C280" i="4"/>
  <c r="D280" i="4"/>
  <c r="E280" i="4"/>
  <c r="H280" i="4"/>
  <c r="C303" i="4"/>
  <c r="D303" i="4"/>
  <c r="E303" i="4"/>
  <c r="H303" i="4"/>
  <c r="G303" i="4" s="1"/>
  <c r="C304" i="4"/>
  <c r="D304" i="4"/>
  <c r="E304" i="4"/>
  <c r="H304" i="4"/>
  <c r="G304" i="4"/>
  <c r="C300" i="4"/>
  <c r="D300" i="4"/>
  <c r="E300" i="4"/>
  <c r="H300" i="4"/>
  <c r="G300" i="4" s="1"/>
  <c r="C289" i="4"/>
  <c r="D289" i="4"/>
  <c r="E289" i="4"/>
  <c r="H289" i="4"/>
  <c r="C290" i="4"/>
  <c r="D290" i="4"/>
  <c r="E290" i="4"/>
  <c r="H290" i="4"/>
  <c r="G290" i="4"/>
  <c r="C292" i="4"/>
  <c r="D292" i="4"/>
  <c r="E292" i="4"/>
  <c r="H292" i="4"/>
  <c r="C296" i="4"/>
  <c r="D296" i="4"/>
  <c r="E296" i="4"/>
  <c r="H296" i="4"/>
  <c r="G296" i="4"/>
  <c r="C301" i="4"/>
  <c r="D301" i="4"/>
  <c r="E301" i="4"/>
  <c r="H301" i="4"/>
  <c r="C298" i="4"/>
  <c r="D298" i="4"/>
  <c r="E298" i="4"/>
  <c r="H298" i="4"/>
  <c r="C299" i="4"/>
  <c r="D299" i="4"/>
  <c r="E299" i="4"/>
  <c r="H299" i="4"/>
  <c r="G299" i="4" s="1"/>
  <c r="C302" i="4"/>
  <c r="D302" i="4"/>
  <c r="E302" i="4"/>
  <c r="H302" i="4"/>
  <c r="G302" i="4"/>
  <c r="C305" i="4"/>
  <c r="D305" i="4"/>
  <c r="E305" i="4"/>
  <c r="H305" i="4"/>
  <c r="G305" i="4"/>
  <c r="C306" i="4"/>
  <c r="D306" i="4"/>
  <c r="E306" i="4"/>
  <c r="H306" i="4"/>
  <c r="G306" i="4"/>
  <c r="C307" i="4"/>
  <c r="D307" i="4"/>
  <c r="E307" i="4"/>
  <c r="H307" i="4"/>
  <c r="G307" i="4" s="1"/>
  <c r="C308" i="4"/>
  <c r="D308" i="4"/>
  <c r="E308" i="4"/>
  <c r="H308" i="4"/>
  <c r="G308" i="4" s="1"/>
  <c r="C311" i="4"/>
  <c r="D311" i="4"/>
  <c r="E311" i="4"/>
  <c r="H311" i="4"/>
  <c r="G311" i="4"/>
  <c r="C309" i="4"/>
  <c r="D309" i="4"/>
  <c r="E309" i="4"/>
  <c r="H309" i="4"/>
  <c r="G309" i="4" s="1"/>
  <c r="C316" i="4"/>
  <c r="D316" i="4"/>
  <c r="E316" i="4"/>
  <c r="H316" i="4"/>
  <c r="G316" i="4"/>
  <c r="C320" i="4"/>
  <c r="D320" i="4"/>
  <c r="E320" i="4"/>
  <c r="H320" i="4"/>
  <c r="G320" i="4" s="1"/>
  <c r="C327" i="4"/>
  <c r="D327" i="4"/>
  <c r="E327" i="4"/>
  <c r="H327" i="4"/>
  <c r="G327" i="4"/>
  <c r="C328" i="4"/>
  <c r="D328" i="4"/>
  <c r="E328" i="4"/>
  <c r="H328" i="4"/>
  <c r="G328" i="4"/>
  <c r="C329" i="4"/>
  <c r="D329" i="4"/>
  <c r="E329" i="4"/>
  <c r="H329" i="4"/>
  <c r="G329" i="4"/>
  <c r="C330" i="4"/>
  <c r="D330" i="4"/>
  <c r="E330" i="4"/>
  <c r="H330" i="4"/>
  <c r="G330" i="4" s="1"/>
  <c r="C325" i="4"/>
  <c r="D325" i="4"/>
  <c r="E325" i="4"/>
  <c r="H325" i="4"/>
  <c r="G325" i="4" s="1"/>
  <c r="C331" i="4"/>
  <c r="D331" i="4"/>
  <c r="E331" i="4"/>
  <c r="H331" i="4"/>
  <c r="C332" i="4"/>
  <c r="D332" i="4"/>
  <c r="E332" i="4"/>
  <c r="H332" i="4"/>
  <c r="G332" i="4"/>
  <c r="C334" i="4"/>
  <c r="D334" i="4"/>
  <c r="E334" i="4"/>
  <c r="H334" i="4"/>
  <c r="C335" i="4"/>
  <c r="D335" i="4"/>
  <c r="E335" i="4"/>
  <c r="H335" i="4"/>
  <c r="G335" i="4"/>
  <c r="C338" i="4"/>
  <c r="D338" i="4"/>
  <c r="E338" i="4"/>
  <c r="H338" i="4"/>
  <c r="G338" i="4"/>
  <c r="C339" i="4"/>
  <c r="D339" i="4"/>
  <c r="E339" i="4"/>
  <c r="H339" i="4"/>
  <c r="G339" i="4"/>
  <c r="C341" i="4"/>
  <c r="D341" i="4"/>
  <c r="E341" i="4"/>
  <c r="H341" i="4"/>
  <c r="G341" i="4"/>
  <c r="C346" i="4"/>
  <c r="D346" i="4"/>
  <c r="E346" i="4"/>
  <c r="H346" i="4"/>
  <c r="G346" i="4" s="1"/>
  <c r="C348" i="4"/>
  <c r="D348" i="4"/>
  <c r="E348" i="4"/>
  <c r="H348" i="4"/>
  <c r="G348" i="4" s="1"/>
  <c r="C349" i="4"/>
  <c r="D349" i="4"/>
  <c r="E349" i="4"/>
  <c r="H349" i="4"/>
  <c r="G349" i="4"/>
  <c r="C350" i="4"/>
  <c r="D350" i="4"/>
  <c r="E350" i="4"/>
  <c r="H350" i="4"/>
  <c r="G350" i="4" s="1"/>
  <c r="C352" i="4"/>
  <c r="D352" i="4"/>
  <c r="E352" i="4"/>
  <c r="H352" i="4"/>
  <c r="G352" i="4"/>
  <c r="C353" i="4"/>
  <c r="D353" i="4"/>
  <c r="E353" i="4"/>
  <c r="H353" i="4"/>
  <c r="G353" i="4" s="1"/>
  <c r="C354" i="4"/>
  <c r="D354" i="4"/>
  <c r="E354" i="4"/>
  <c r="H354" i="4"/>
  <c r="G354" i="4"/>
  <c r="C356" i="4"/>
  <c r="D356" i="4"/>
  <c r="E356" i="4"/>
  <c r="H356" i="4"/>
  <c r="G356" i="4" s="1"/>
  <c r="C358" i="4"/>
  <c r="D358" i="4"/>
  <c r="E358" i="4"/>
  <c r="H358" i="4"/>
  <c r="G358" i="4"/>
  <c r="C360" i="4"/>
  <c r="D360" i="4"/>
  <c r="E360" i="4"/>
  <c r="H360" i="4"/>
  <c r="G360" i="4" s="1"/>
  <c r="C365" i="4"/>
  <c r="D365" i="4"/>
  <c r="E365" i="4"/>
  <c r="H365" i="4"/>
  <c r="G365" i="4" s="1"/>
  <c r="C366" i="4"/>
  <c r="D366" i="4"/>
  <c r="E366" i="4"/>
  <c r="H366" i="4"/>
  <c r="G366" i="4"/>
  <c r="C368" i="4"/>
  <c r="D368" i="4"/>
  <c r="E368" i="4"/>
  <c r="H368" i="4"/>
  <c r="G368" i="4" s="1"/>
  <c r="C411" i="4"/>
  <c r="D411" i="4"/>
  <c r="E411" i="4"/>
  <c r="H411" i="4"/>
  <c r="G411" i="4"/>
  <c r="C371" i="4"/>
  <c r="D371" i="4"/>
  <c r="E371" i="4"/>
  <c r="H371" i="4"/>
  <c r="G371" i="4"/>
  <c r="C373" i="4"/>
  <c r="D373" i="4"/>
  <c r="E373" i="4"/>
  <c r="H373" i="4"/>
  <c r="G373" i="4"/>
  <c r="C375" i="4"/>
  <c r="D375" i="4"/>
  <c r="E375" i="4"/>
  <c r="H375" i="4"/>
  <c r="C376" i="4"/>
  <c r="D376" i="4"/>
  <c r="E376" i="4"/>
  <c r="H376" i="4"/>
  <c r="G376" i="4" s="1"/>
  <c r="C379" i="4"/>
  <c r="D379" i="4"/>
  <c r="E379" i="4"/>
  <c r="H379" i="4"/>
  <c r="G379" i="4"/>
  <c r="C383" i="4"/>
  <c r="D383" i="4"/>
  <c r="E383" i="4"/>
  <c r="H383" i="4"/>
  <c r="G383" i="4"/>
  <c r="C384" i="4"/>
  <c r="D384" i="4"/>
  <c r="E384" i="4"/>
  <c r="H384" i="4"/>
  <c r="G384" i="4"/>
  <c r="C385" i="4"/>
  <c r="D385" i="4"/>
  <c r="E385" i="4"/>
  <c r="H385" i="4"/>
  <c r="G385" i="4" s="1"/>
  <c r="C387" i="4"/>
  <c r="D387" i="4"/>
  <c r="E387" i="4"/>
  <c r="H387" i="4"/>
  <c r="C389" i="4"/>
  <c r="D389" i="4"/>
  <c r="E389" i="4"/>
  <c r="H389" i="4"/>
  <c r="G389" i="4"/>
  <c r="C390" i="4"/>
  <c r="D390" i="4"/>
  <c r="E390" i="4"/>
  <c r="H390" i="4"/>
  <c r="G390" i="4"/>
  <c r="C391" i="4"/>
  <c r="D391" i="4"/>
  <c r="E391" i="4"/>
  <c r="H391" i="4"/>
  <c r="G391" i="4"/>
  <c r="C398" i="4"/>
  <c r="D398" i="4"/>
  <c r="E398" i="4"/>
  <c r="H398" i="4"/>
  <c r="G398" i="4" s="1"/>
  <c r="C399" i="4"/>
  <c r="D399" i="4"/>
  <c r="E399" i="4"/>
  <c r="H399" i="4"/>
  <c r="G399" i="4" s="1"/>
  <c r="C393" i="4"/>
  <c r="D393" i="4"/>
  <c r="E393" i="4"/>
  <c r="H393" i="4"/>
  <c r="G393" i="4" s="1"/>
  <c r="C394" i="4"/>
  <c r="D394" i="4"/>
  <c r="E394" i="4"/>
  <c r="H394" i="4"/>
  <c r="G394" i="4"/>
  <c r="C396" i="4"/>
  <c r="D396" i="4"/>
  <c r="E396" i="4"/>
  <c r="H396" i="4"/>
  <c r="G396" i="4"/>
  <c r="C412" i="4"/>
  <c r="D412" i="4"/>
  <c r="E412" i="4"/>
  <c r="H412" i="4"/>
  <c r="G412" i="4" s="1"/>
  <c r="C407" i="4"/>
  <c r="D407" i="4"/>
  <c r="E407" i="4"/>
  <c r="H407" i="4"/>
  <c r="G407" i="4"/>
  <c r="C413" i="4"/>
  <c r="D413" i="4"/>
  <c r="E413" i="4"/>
  <c r="H413" i="4"/>
  <c r="G413" i="4" s="1"/>
  <c r="C418" i="4"/>
  <c r="D418" i="4"/>
  <c r="E418" i="4"/>
  <c r="H418" i="4"/>
  <c r="C416" i="4"/>
  <c r="D416" i="4"/>
  <c r="E416" i="4"/>
  <c r="H416" i="4"/>
  <c r="C417" i="4"/>
  <c r="D417" i="4"/>
  <c r="E417" i="4"/>
  <c r="H417" i="4"/>
  <c r="C426" i="4"/>
  <c r="D426" i="4"/>
  <c r="E426" i="4"/>
  <c r="H426" i="4"/>
  <c r="C428" i="4"/>
  <c r="D428" i="4"/>
  <c r="E428" i="4"/>
  <c r="H428" i="4"/>
  <c r="C432" i="4"/>
  <c r="D432" i="4"/>
  <c r="E432" i="4"/>
  <c r="H432" i="4"/>
  <c r="C436" i="4"/>
  <c r="D436" i="4"/>
  <c r="E436" i="4"/>
  <c r="H436" i="4"/>
  <c r="C440" i="4"/>
  <c r="D440" i="4"/>
  <c r="E440" i="4"/>
  <c r="H440" i="4"/>
  <c r="G440" i="4"/>
  <c r="C441" i="4"/>
  <c r="D441" i="4"/>
  <c r="E441" i="4"/>
  <c r="H441" i="4"/>
  <c r="G441" i="4" s="1"/>
  <c r="C443" i="4"/>
  <c r="D443" i="4"/>
  <c r="E443" i="4"/>
  <c r="H443" i="4"/>
  <c r="G443" i="4"/>
  <c r="C444" i="4"/>
  <c r="D444" i="4"/>
  <c r="E444" i="4"/>
  <c r="H444" i="4"/>
  <c r="G444" i="4"/>
  <c r="C447" i="4"/>
  <c r="D447" i="4"/>
  <c r="E447" i="4"/>
  <c r="H447" i="4"/>
  <c r="G447" i="4"/>
  <c r="C449" i="4"/>
  <c r="D449" i="4"/>
  <c r="E449" i="4"/>
  <c r="H449" i="4"/>
  <c r="G449" i="4" s="1"/>
  <c r="C450" i="4"/>
  <c r="D450" i="4"/>
  <c r="E450" i="4"/>
  <c r="H450" i="4"/>
  <c r="G450" i="4"/>
  <c r="C452" i="4"/>
  <c r="D452" i="4"/>
  <c r="E452" i="4"/>
  <c r="H452" i="4"/>
  <c r="G452" i="4"/>
  <c r="C439" i="4"/>
  <c r="D439" i="4"/>
  <c r="E439" i="4"/>
  <c r="H439" i="4"/>
  <c r="G439" i="4"/>
  <c r="C458" i="4"/>
  <c r="D458" i="4"/>
  <c r="E458" i="4"/>
  <c r="H458" i="4"/>
  <c r="C459" i="4"/>
  <c r="D459" i="4"/>
  <c r="E459" i="4"/>
  <c r="H459" i="4"/>
  <c r="G459" i="4" s="1"/>
  <c r="C461" i="4"/>
  <c r="D461" i="4"/>
  <c r="E461" i="4"/>
  <c r="H461" i="4"/>
  <c r="G461" i="4"/>
  <c r="C462" i="4"/>
  <c r="D462" i="4"/>
  <c r="E462" i="4"/>
  <c r="H462" i="4"/>
  <c r="G462" i="4"/>
  <c r="C464" i="4"/>
  <c r="D464" i="4"/>
  <c r="E464" i="4"/>
  <c r="H464" i="4"/>
  <c r="G464" i="4"/>
  <c r="C480" i="4"/>
  <c r="D480" i="4"/>
  <c r="E480" i="4"/>
  <c r="H480" i="4"/>
  <c r="C477" i="4"/>
  <c r="D477" i="4"/>
  <c r="E477" i="4"/>
  <c r="H477" i="4"/>
  <c r="G477" i="4" s="1"/>
  <c r="C481" i="4"/>
  <c r="D481" i="4"/>
  <c r="E481" i="4"/>
  <c r="H481" i="4"/>
  <c r="C486" i="4"/>
  <c r="D486" i="4"/>
  <c r="E486" i="4"/>
  <c r="H486" i="4"/>
  <c r="C488" i="4"/>
  <c r="D488" i="4"/>
  <c r="E488" i="4"/>
  <c r="H488" i="4"/>
  <c r="C491" i="4"/>
  <c r="D491" i="4"/>
  <c r="E491" i="4"/>
  <c r="H491" i="4"/>
  <c r="G491" i="4"/>
  <c r="C492" i="4"/>
  <c r="D492" i="4"/>
  <c r="E492" i="4"/>
  <c r="H492" i="4"/>
  <c r="G492" i="4"/>
  <c r="C494" i="4"/>
  <c r="D494" i="4"/>
  <c r="E494" i="4"/>
  <c r="H494" i="4"/>
  <c r="G494" i="4"/>
  <c r="C495" i="4"/>
  <c r="D495" i="4"/>
  <c r="E495" i="4"/>
  <c r="H495" i="4"/>
  <c r="G495" i="4" s="1"/>
  <c r="C496" i="4"/>
  <c r="D496" i="4"/>
  <c r="E496" i="4"/>
  <c r="H496" i="4"/>
  <c r="G496" i="4" s="1"/>
  <c r="C497" i="4"/>
  <c r="D497" i="4"/>
  <c r="E497" i="4"/>
  <c r="H497" i="4"/>
  <c r="C498" i="4"/>
  <c r="D498" i="4"/>
  <c r="E498" i="4"/>
  <c r="H498" i="4"/>
  <c r="G498" i="4"/>
  <c r="C521" i="4"/>
  <c r="D521" i="4"/>
  <c r="E521" i="4"/>
  <c r="H521" i="4"/>
  <c r="G521" i="4"/>
  <c r="C523" i="4"/>
  <c r="D523" i="4"/>
  <c r="E523" i="4"/>
  <c r="H523" i="4"/>
  <c r="G523" i="4" s="1"/>
  <c r="C501" i="4"/>
  <c r="D501" i="4"/>
  <c r="E501" i="4"/>
  <c r="H501" i="4"/>
  <c r="G501" i="4" s="1"/>
  <c r="C504" i="4"/>
  <c r="D504" i="4"/>
  <c r="E504" i="4"/>
  <c r="H504" i="4"/>
  <c r="C505" i="4"/>
  <c r="D505" i="4"/>
  <c r="E505" i="4"/>
  <c r="H505" i="4"/>
  <c r="C506" i="4"/>
  <c r="D506" i="4"/>
  <c r="E506" i="4"/>
  <c r="H506" i="4"/>
  <c r="C507" i="4"/>
  <c r="D507" i="4"/>
  <c r="E507" i="4"/>
  <c r="H507" i="4"/>
  <c r="C508" i="4"/>
  <c r="D508" i="4"/>
  <c r="E508" i="4"/>
  <c r="H508" i="4"/>
  <c r="C509" i="4"/>
  <c r="D509" i="4"/>
  <c r="E509" i="4"/>
  <c r="H509" i="4"/>
  <c r="C510" i="4"/>
  <c r="D510" i="4"/>
  <c r="E510" i="4"/>
  <c r="H510" i="4"/>
  <c r="C516" i="4"/>
  <c r="D516" i="4"/>
  <c r="E516" i="4"/>
  <c r="H516" i="4"/>
  <c r="C519" i="4"/>
  <c r="D519" i="4"/>
  <c r="E519" i="4"/>
  <c r="H519" i="4"/>
  <c r="C520" i="4"/>
  <c r="D520" i="4"/>
  <c r="E520" i="4"/>
  <c r="H520" i="4"/>
  <c r="C528" i="4"/>
  <c r="D528" i="4"/>
  <c r="E528" i="4"/>
  <c r="H528" i="4"/>
  <c r="C529" i="4"/>
  <c r="D529" i="4"/>
  <c r="E529" i="4"/>
  <c r="H529" i="4"/>
  <c r="G529" i="4" s="1"/>
  <c r="C531" i="4"/>
  <c r="D531" i="4"/>
  <c r="E531" i="4"/>
  <c r="H531" i="4"/>
  <c r="G531" i="4"/>
  <c r="C530" i="4"/>
  <c r="D530" i="4"/>
  <c r="E530" i="4"/>
  <c r="H530" i="4"/>
  <c r="G530" i="4" s="1"/>
  <c r="C532" i="4"/>
  <c r="D532" i="4"/>
  <c r="E532" i="4"/>
  <c r="H532" i="4"/>
  <c r="C543" i="4"/>
  <c r="D543" i="4"/>
  <c r="E543" i="4"/>
  <c r="H543" i="4"/>
  <c r="G543" i="4"/>
  <c r="C567" i="4"/>
  <c r="D567" i="4"/>
  <c r="E567" i="4"/>
  <c r="H567" i="4"/>
  <c r="C569" i="4"/>
  <c r="D569" i="4"/>
  <c r="E569" i="4"/>
  <c r="H569" i="4"/>
  <c r="C570" i="4"/>
  <c r="D570" i="4"/>
  <c r="E570" i="4"/>
  <c r="H570" i="4"/>
  <c r="C572" i="4"/>
  <c r="D572" i="4"/>
  <c r="E572" i="4"/>
  <c r="H572" i="4"/>
  <c r="C575" i="4"/>
  <c r="D575" i="4"/>
  <c r="E575" i="4"/>
  <c r="H575" i="4"/>
  <c r="C576" i="4"/>
  <c r="D576" i="4"/>
  <c r="E576" i="4"/>
  <c r="H576" i="4"/>
  <c r="C578" i="4"/>
  <c r="D578" i="4"/>
  <c r="E578" i="4"/>
  <c r="H578" i="4"/>
  <c r="C609" i="4"/>
  <c r="D609" i="4"/>
  <c r="E609" i="4"/>
  <c r="H609" i="4"/>
  <c r="G609" i="4" s="1"/>
  <c r="C624" i="4"/>
  <c r="D624" i="4"/>
  <c r="E624" i="4"/>
  <c r="H624" i="4"/>
  <c r="G624" i="4"/>
  <c r="C619" i="4"/>
  <c r="D619" i="4"/>
  <c r="E619" i="4"/>
  <c r="H619" i="4"/>
  <c r="G619" i="4" s="1"/>
  <c r="C620" i="4"/>
  <c r="D620" i="4"/>
  <c r="E620" i="4"/>
  <c r="H620" i="4"/>
  <c r="G620" i="4"/>
  <c r="C621" i="4"/>
  <c r="D621" i="4"/>
  <c r="E621" i="4"/>
  <c r="H621" i="4"/>
  <c r="G621" i="4" s="1"/>
  <c r="C635" i="4"/>
  <c r="D635" i="4"/>
  <c r="E635" i="4"/>
  <c r="H635" i="4"/>
  <c r="C629" i="4"/>
  <c r="D629" i="4"/>
  <c r="E629" i="4"/>
  <c r="H629" i="4"/>
  <c r="C631" i="4"/>
  <c r="D631" i="4"/>
  <c r="E631" i="4"/>
  <c r="H631" i="4"/>
  <c r="C641" i="4"/>
  <c r="D641" i="4"/>
  <c r="E641" i="4"/>
  <c r="H641" i="4"/>
  <c r="G641" i="4"/>
  <c r="C639" i="4"/>
  <c r="D639" i="4"/>
  <c r="E639" i="4"/>
  <c r="H639" i="4"/>
  <c r="C660" i="4"/>
  <c r="D660" i="4"/>
  <c r="E660" i="4"/>
  <c r="H660" i="4"/>
  <c r="C638" i="4"/>
  <c r="D638" i="4"/>
  <c r="E638" i="4"/>
  <c r="H638" i="4"/>
  <c r="C661" i="4"/>
  <c r="D661" i="4"/>
  <c r="E661" i="4"/>
  <c r="H661" i="4"/>
  <c r="G661" i="4" s="1"/>
  <c r="C642" i="4"/>
  <c r="D642" i="4"/>
  <c r="E642" i="4"/>
  <c r="H642" i="4"/>
  <c r="C644" i="4"/>
  <c r="D644" i="4"/>
  <c r="E644" i="4"/>
  <c r="H644" i="4"/>
  <c r="G644" i="4"/>
  <c r="C646" i="4"/>
  <c r="D646" i="4"/>
  <c r="E646" i="4"/>
  <c r="H646" i="4"/>
  <c r="G646" i="4" s="1"/>
  <c r="C651" i="4"/>
  <c r="D651" i="4"/>
  <c r="E651" i="4"/>
  <c r="H651" i="4"/>
  <c r="G651" i="4"/>
  <c r="C652" i="4"/>
  <c r="D652" i="4"/>
  <c r="E652" i="4"/>
  <c r="H652" i="4"/>
  <c r="C654" i="4"/>
  <c r="D654" i="4"/>
  <c r="E654" i="4"/>
  <c r="H654" i="4"/>
  <c r="C657" i="4"/>
  <c r="D657" i="4"/>
  <c r="E657" i="4"/>
  <c r="H657" i="4"/>
  <c r="G657" i="4" s="1"/>
  <c r="C662" i="4"/>
  <c r="D662" i="4"/>
  <c r="E662" i="4"/>
  <c r="H662" i="4"/>
  <c r="G662" i="4"/>
  <c r="C659" i="4"/>
  <c r="D659" i="4"/>
  <c r="E659" i="4"/>
  <c r="H659" i="4"/>
  <c r="C664" i="4"/>
  <c r="D664" i="4"/>
  <c r="E664" i="4"/>
  <c r="H664" i="4"/>
  <c r="C665" i="4"/>
  <c r="D665" i="4"/>
  <c r="E665" i="4"/>
  <c r="H665" i="4"/>
  <c r="G665" i="4" s="1"/>
  <c r="C669" i="4"/>
  <c r="D669" i="4"/>
  <c r="E669" i="4"/>
  <c r="H669" i="4"/>
  <c r="G669" i="4"/>
  <c r="C675" i="4"/>
  <c r="D675" i="4"/>
  <c r="E675" i="4"/>
  <c r="H675" i="4"/>
  <c r="G675" i="4" s="1"/>
  <c r="C674" i="4"/>
  <c r="D674" i="4"/>
  <c r="E674" i="4"/>
  <c r="H674" i="4"/>
  <c r="C677" i="4"/>
  <c r="D677" i="4"/>
  <c r="E677" i="4"/>
  <c r="H677" i="4"/>
  <c r="C679" i="4"/>
  <c r="D679" i="4"/>
  <c r="E679" i="4"/>
  <c r="H679" i="4"/>
  <c r="C681" i="4"/>
  <c r="D681" i="4"/>
  <c r="E681" i="4"/>
  <c r="H681" i="4"/>
  <c r="C684" i="4"/>
  <c r="D684" i="4"/>
  <c r="E684" i="4"/>
  <c r="H684" i="4"/>
  <c r="G684" i="4"/>
  <c r="C686" i="4"/>
  <c r="D686" i="4"/>
  <c r="E686" i="4"/>
  <c r="H686" i="4"/>
  <c r="G686" i="4" s="1"/>
  <c r="C687" i="4"/>
  <c r="D687" i="4"/>
  <c r="E687" i="4"/>
  <c r="H687" i="4"/>
  <c r="G687" i="4"/>
  <c r="C705" i="4"/>
  <c r="D705" i="4"/>
  <c r="E705" i="4"/>
  <c r="H705" i="4"/>
  <c r="G705" i="4" s="1"/>
  <c r="C706" i="4"/>
  <c r="D706" i="4"/>
  <c r="E706" i="4"/>
  <c r="H706" i="4"/>
  <c r="G706" i="4"/>
  <c r="C688" i="4"/>
  <c r="D688" i="4"/>
  <c r="E688" i="4"/>
  <c r="H688" i="4"/>
  <c r="G688" i="4" s="1"/>
  <c r="C691" i="4"/>
  <c r="D691" i="4"/>
  <c r="E691" i="4"/>
  <c r="H691" i="4"/>
  <c r="G691" i="4"/>
  <c r="C692" i="4"/>
  <c r="D692" i="4"/>
  <c r="E692" i="4"/>
  <c r="H692" i="4"/>
  <c r="G692" i="4" s="1"/>
  <c r="C693" i="4"/>
  <c r="D693" i="4"/>
  <c r="E693" i="4"/>
  <c r="H693" i="4"/>
  <c r="G693" i="4"/>
  <c r="C694" i="4"/>
  <c r="D694" i="4"/>
  <c r="E694" i="4"/>
  <c r="H694" i="4"/>
  <c r="G694" i="4" s="1"/>
  <c r="C695" i="4"/>
  <c r="D695" i="4"/>
  <c r="E695" i="4"/>
  <c r="H695" i="4"/>
  <c r="G695" i="4"/>
  <c r="C696" i="4"/>
  <c r="D696" i="4"/>
  <c r="E696" i="4"/>
  <c r="H696" i="4"/>
  <c r="G696" i="4" s="1"/>
  <c r="C710" i="4"/>
  <c r="D710" i="4"/>
  <c r="E710" i="4"/>
  <c r="H710" i="4"/>
  <c r="G710" i="4"/>
  <c r="C711" i="4"/>
  <c r="D711" i="4"/>
  <c r="E711" i="4"/>
  <c r="H711" i="4"/>
  <c r="G711" i="4" s="1"/>
  <c r="C715" i="4"/>
  <c r="D715" i="4"/>
  <c r="E715" i="4"/>
  <c r="H715" i="4"/>
  <c r="G715" i="4"/>
  <c r="C718" i="4"/>
  <c r="D718" i="4"/>
  <c r="E718" i="4"/>
  <c r="H718" i="4"/>
  <c r="G718" i="4" s="1"/>
  <c r="C753" i="4"/>
  <c r="D753" i="4"/>
  <c r="E753" i="4"/>
  <c r="H753" i="4"/>
  <c r="G753" i="4"/>
  <c r="C724" i="4"/>
  <c r="D724" i="4"/>
  <c r="E724" i="4"/>
  <c r="H724" i="4"/>
  <c r="G724" i="4" s="1"/>
  <c r="C729" i="4"/>
  <c r="D729" i="4"/>
  <c r="E729" i="4"/>
  <c r="H729" i="4"/>
  <c r="G729" i="4"/>
  <c r="C731" i="4"/>
  <c r="D731" i="4"/>
  <c r="E731" i="4"/>
  <c r="H731" i="4"/>
  <c r="G731" i="4" s="1"/>
  <c r="C733" i="4"/>
  <c r="D733" i="4"/>
  <c r="E733" i="4"/>
  <c r="H733" i="4"/>
  <c r="G733" i="4"/>
  <c r="C736" i="4"/>
  <c r="D736" i="4"/>
  <c r="E736" i="4"/>
  <c r="H736" i="4"/>
  <c r="G736" i="4" s="1"/>
  <c r="C742" i="4"/>
  <c r="D742" i="4"/>
  <c r="E742" i="4"/>
  <c r="H742" i="4"/>
  <c r="G742" i="4"/>
  <c r="C743" i="4"/>
  <c r="D743" i="4"/>
  <c r="E743" i="4"/>
  <c r="H743" i="4"/>
  <c r="G743" i="4" s="1"/>
  <c r="C744" i="4"/>
  <c r="D744" i="4"/>
  <c r="E744" i="4"/>
  <c r="H744" i="4"/>
  <c r="G744" i="4"/>
  <c r="C745" i="4"/>
  <c r="D745" i="4"/>
  <c r="E745" i="4"/>
  <c r="H745" i="4"/>
  <c r="G745" i="4" s="1"/>
  <c r="C746" i="4"/>
  <c r="D746" i="4"/>
  <c r="E746" i="4"/>
  <c r="H746" i="4"/>
  <c r="G746" i="4"/>
  <c r="C747" i="4"/>
  <c r="D747" i="4"/>
  <c r="E747" i="4"/>
  <c r="H747" i="4"/>
  <c r="G747" i="4" s="1"/>
  <c r="C748" i="4"/>
  <c r="D748" i="4"/>
  <c r="E748" i="4"/>
  <c r="H748" i="4"/>
  <c r="G748" i="4"/>
  <c r="C749" i="4"/>
  <c r="D749" i="4"/>
  <c r="E749" i="4"/>
  <c r="H749" i="4"/>
  <c r="G749" i="4" s="1"/>
  <c r="C750" i="4"/>
  <c r="D750" i="4"/>
  <c r="E750" i="4"/>
  <c r="H750" i="4"/>
  <c r="G750" i="4"/>
  <c r="C751" i="4"/>
  <c r="D751" i="4"/>
  <c r="E751" i="4"/>
  <c r="H751" i="4"/>
  <c r="G751" i="4" s="1"/>
  <c r="C763" i="4"/>
  <c r="D763" i="4"/>
  <c r="E763" i="4"/>
  <c r="H763" i="4"/>
  <c r="G763" i="4"/>
  <c r="C771" i="4"/>
  <c r="D771" i="4"/>
  <c r="E771" i="4"/>
  <c r="H771" i="4"/>
  <c r="G771" i="4" s="1"/>
  <c r="C770" i="4"/>
  <c r="D770" i="4"/>
  <c r="E770" i="4"/>
  <c r="H770" i="4"/>
  <c r="G770" i="4"/>
  <c r="C772" i="4"/>
  <c r="D772" i="4"/>
  <c r="E772" i="4"/>
  <c r="H772" i="4"/>
  <c r="G772" i="4" s="1"/>
  <c r="C785" i="4"/>
  <c r="D785" i="4"/>
  <c r="E785" i="4"/>
  <c r="H785" i="4"/>
  <c r="G785" i="4"/>
  <c r="C778" i="4"/>
  <c r="D778" i="4"/>
  <c r="E778" i="4"/>
  <c r="H778" i="4"/>
  <c r="G778" i="4" s="1"/>
  <c r="C775" i="4"/>
  <c r="D775" i="4"/>
  <c r="E775" i="4"/>
  <c r="H775" i="4"/>
  <c r="G775" i="4"/>
  <c r="C777" i="4"/>
  <c r="D777" i="4"/>
  <c r="E777" i="4"/>
  <c r="H777" i="4"/>
  <c r="G777" i="4" s="1"/>
  <c r="C782" i="4"/>
  <c r="D782" i="4"/>
  <c r="E782" i="4"/>
  <c r="H782" i="4"/>
  <c r="G782" i="4"/>
  <c r="C784" i="4"/>
  <c r="D784" i="4"/>
  <c r="E784" i="4"/>
  <c r="H784" i="4"/>
  <c r="G784" i="4" s="1"/>
  <c r="C795" i="4"/>
  <c r="D795" i="4"/>
  <c r="E795" i="4"/>
  <c r="H795" i="4"/>
  <c r="G795" i="4"/>
  <c r="C799" i="4"/>
  <c r="D799" i="4"/>
  <c r="E799" i="4"/>
  <c r="H799" i="4"/>
  <c r="G799" i="4" s="1"/>
  <c r="C800" i="4"/>
  <c r="D800" i="4"/>
  <c r="E800" i="4"/>
  <c r="H800" i="4"/>
  <c r="G800" i="4"/>
  <c r="C802" i="4"/>
  <c r="D802" i="4"/>
  <c r="E802" i="4"/>
  <c r="H802" i="4"/>
  <c r="G802" i="4" s="1"/>
  <c r="C803" i="4"/>
  <c r="D803" i="4"/>
  <c r="E803" i="4"/>
  <c r="H803" i="4"/>
  <c r="G803" i="4"/>
  <c r="C805" i="4"/>
  <c r="D805" i="4"/>
  <c r="E805" i="4"/>
  <c r="H805" i="4"/>
  <c r="G805" i="4" s="1"/>
  <c r="C806" i="4"/>
  <c r="D806" i="4"/>
  <c r="E806" i="4"/>
  <c r="H806" i="4"/>
  <c r="G806" i="4"/>
  <c r="C807" i="4"/>
  <c r="D807" i="4"/>
  <c r="E807" i="4"/>
  <c r="H807" i="4"/>
  <c r="G807" i="4" s="1"/>
  <c r="C808" i="4"/>
  <c r="D808" i="4"/>
  <c r="E808" i="4"/>
  <c r="H808" i="4"/>
  <c r="G808" i="4"/>
  <c r="C809" i="4"/>
  <c r="D809" i="4"/>
  <c r="E809" i="4"/>
  <c r="H809" i="4"/>
  <c r="G809" i="4" s="1"/>
  <c r="C821" i="4"/>
  <c r="D821" i="4"/>
  <c r="E821" i="4"/>
  <c r="H821" i="4"/>
  <c r="G821" i="4"/>
  <c r="C811" i="4"/>
  <c r="D811" i="4"/>
  <c r="E811" i="4"/>
  <c r="H811" i="4"/>
  <c r="G811" i="4" s="1"/>
  <c r="C812" i="4"/>
  <c r="D812" i="4"/>
  <c r="E812" i="4"/>
  <c r="H812" i="4"/>
  <c r="G812" i="4"/>
  <c r="C822" i="4"/>
  <c r="D822" i="4"/>
  <c r="E822" i="4"/>
  <c r="H822" i="4"/>
  <c r="G822" i="4" s="1"/>
  <c r="C818" i="4"/>
  <c r="D818" i="4"/>
  <c r="E818" i="4"/>
  <c r="H818" i="4"/>
  <c r="G818" i="4"/>
  <c r="C824" i="4"/>
  <c r="D824" i="4"/>
  <c r="E824" i="4"/>
  <c r="H824" i="4"/>
  <c r="G824" i="4" s="1"/>
  <c r="C825" i="4"/>
  <c r="D825" i="4"/>
  <c r="E825" i="4"/>
  <c r="H825" i="4"/>
  <c r="G825" i="4"/>
  <c r="C827" i="4"/>
  <c r="D827" i="4"/>
  <c r="E827" i="4"/>
  <c r="H827" i="4"/>
  <c r="G827" i="4" s="1"/>
  <c r="C829" i="4"/>
  <c r="D829" i="4"/>
  <c r="E829" i="4"/>
  <c r="H829" i="4"/>
  <c r="G829" i="4"/>
  <c r="C831" i="4"/>
  <c r="D831" i="4"/>
  <c r="E831" i="4"/>
  <c r="H831" i="4"/>
  <c r="G831" i="4" s="1"/>
  <c r="C832" i="4"/>
  <c r="D832" i="4"/>
  <c r="E832" i="4"/>
  <c r="H832" i="4"/>
  <c r="G832" i="4"/>
  <c r="C834" i="4"/>
  <c r="D834" i="4"/>
  <c r="E834" i="4"/>
  <c r="H834" i="4"/>
  <c r="G834" i="4" s="1"/>
  <c r="C835" i="4"/>
  <c r="D835" i="4"/>
  <c r="E835" i="4"/>
  <c r="H835" i="4"/>
  <c r="G835" i="4"/>
  <c r="C837" i="4"/>
  <c r="D837" i="4"/>
  <c r="E837" i="4"/>
  <c r="H837" i="4"/>
  <c r="G837" i="4" s="1"/>
  <c r="C836" i="4"/>
  <c r="D836" i="4"/>
  <c r="E836" i="4"/>
  <c r="H836" i="4"/>
  <c r="G836" i="4"/>
  <c r="C838" i="4"/>
  <c r="D838" i="4"/>
  <c r="E838" i="4"/>
  <c r="H838" i="4"/>
  <c r="G838" i="4" s="1"/>
  <c r="C844" i="4"/>
  <c r="D844" i="4"/>
  <c r="E844" i="4"/>
  <c r="H844" i="4"/>
  <c r="G844" i="4"/>
  <c r="C849" i="4"/>
  <c r="D849" i="4"/>
  <c r="E849" i="4"/>
  <c r="H849" i="4"/>
  <c r="G849" i="4" s="1"/>
  <c r="C854" i="4"/>
  <c r="D854" i="4"/>
  <c r="E854" i="4"/>
  <c r="H854" i="4"/>
  <c r="G854" i="4"/>
  <c r="C959" i="4"/>
  <c r="D959" i="4"/>
  <c r="E959" i="4"/>
  <c r="H959" i="4"/>
  <c r="G959" i="4" s="1"/>
  <c r="C960" i="4"/>
  <c r="D960" i="4"/>
  <c r="E960" i="4"/>
  <c r="H960" i="4"/>
  <c r="G960" i="4"/>
  <c r="C961" i="4"/>
  <c r="D961" i="4"/>
  <c r="E961" i="4"/>
  <c r="H961" i="4"/>
  <c r="G961" i="4" s="1"/>
  <c r="C966" i="4"/>
  <c r="D966" i="4"/>
  <c r="E966" i="4"/>
  <c r="H966" i="4"/>
  <c r="G966" i="4"/>
  <c r="C862" i="4"/>
  <c r="D862" i="4"/>
  <c r="E862" i="4"/>
  <c r="H862" i="4"/>
  <c r="G862" i="4" s="1"/>
  <c r="C968" i="4"/>
  <c r="D968" i="4"/>
  <c r="E968" i="4"/>
  <c r="H968" i="4"/>
  <c r="G968" i="4"/>
  <c r="C971" i="4"/>
  <c r="D971" i="4"/>
  <c r="E971" i="4"/>
  <c r="H971" i="4"/>
  <c r="G971" i="4" s="1"/>
  <c r="C975" i="4"/>
  <c r="D975" i="4"/>
  <c r="E975" i="4"/>
  <c r="H975" i="4"/>
  <c r="G975" i="4"/>
  <c r="C976" i="4"/>
  <c r="D976" i="4"/>
  <c r="E976" i="4"/>
  <c r="H976" i="4"/>
  <c r="G976" i="4" s="1"/>
  <c r="C868" i="4"/>
  <c r="D868" i="4"/>
  <c r="E868" i="4"/>
  <c r="H868" i="4"/>
  <c r="G868" i="4"/>
  <c r="C869" i="4"/>
  <c r="D869" i="4"/>
  <c r="E869" i="4"/>
  <c r="H869" i="4"/>
  <c r="G869" i="4" s="1"/>
  <c r="C870" i="4"/>
  <c r="D870" i="4"/>
  <c r="E870" i="4"/>
  <c r="H870" i="4"/>
  <c r="G870" i="4"/>
  <c r="C977" i="4"/>
  <c r="D977" i="4"/>
  <c r="E977" i="4"/>
  <c r="H977" i="4"/>
  <c r="G977" i="4" s="1"/>
  <c r="C978" i="4"/>
  <c r="D978" i="4"/>
  <c r="E978" i="4"/>
  <c r="H978" i="4"/>
  <c r="G978" i="4"/>
  <c r="C872" i="4"/>
  <c r="D872" i="4"/>
  <c r="E872" i="4"/>
  <c r="H872" i="4"/>
  <c r="G872" i="4" s="1"/>
  <c r="C874" i="4"/>
  <c r="D874" i="4"/>
  <c r="E874" i="4"/>
  <c r="H874" i="4"/>
  <c r="G874" i="4"/>
  <c r="C875" i="4"/>
  <c r="D875" i="4"/>
  <c r="E875" i="4"/>
  <c r="H875" i="4"/>
  <c r="G875" i="4" s="1"/>
  <c r="C876" i="4"/>
  <c r="D876" i="4"/>
  <c r="E876" i="4"/>
  <c r="H876" i="4"/>
  <c r="G876" i="4"/>
  <c r="C877" i="4"/>
  <c r="D877" i="4"/>
  <c r="E877" i="4"/>
  <c r="H877" i="4"/>
  <c r="G877" i="4" s="1"/>
  <c r="C879" i="4"/>
  <c r="D879" i="4"/>
  <c r="E879" i="4"/>
  <c r="H879" i="4"/>
  <c r="G879" i="4"/>
  <c r="C880" i="4"/>
  <c r="D880" i="4"/>
  <c r="E880" i="4"/>
  <c r="H880" i="4"/>
  <c r="G880" i="4" s="1"/>
  <c r="C981" i="4"/>
  <c r="D981" i="4"/>
  <c r="E981" i="4"/>
  <c r="H981" i="4"/>
  <c r="G981" i="4"/>
  <c r="C982" i="4"/>
  <c r="D982" i="4"/>
  <c r="E982" i="4"/>
  <c r="H982" i="4"/>
  <c r="G982" i="4" s="1"/>
  <c r="C983" i="4"/>
  <c r="D983" i="4"/>
  <c r="E983" i="4"/>
  <c r="H983" i="4"/>
  <c r="G983" i="4"/>
  <c r="C883" i="4"/>
  <c r="D883" i="4"/>
  <c r="E883" i="4"/>
  <c r="H883" i="4"/>
  <c r="G883" i="4" s="1"/>
  <c r="C886" i="4"/>
  <c r="D886" i="4"/>
  <c r="E886" i="4"/>
  <c r="H886" i="4"/>
  <c r="G886" i="4"/>
  <c r="C888" i="4"/>
  <c r="D888" i="4"/>
  <c r="E888" i="4"/>
  <c r="H888" i="4"/>
  <c r="G888" i="4" s="1"/>
  <c r="C984" i="4"/>
  <c r="D984" i="4"/>
  <c r="E984" i="4"/>
  <c r="H984" i="4"/>
  <c r="G984" i="4"/>
  <c r="C986" i="4"/>
  <c r="D986" i="4"/>
  <c r="E986" i="4"/>
  <c r="H986" i="4"/>
  <c r="G986" i="4" s="1"/>
  <c r="C892" i="4"/>
  <c r="D892" i="4"/>
  <c r="E892" i="4"/>
  <c r="H892" i="4"/>
  <c r="G892" i="4"/>
  <c r="C890" i="4"/>
  <c r="D890" i="4"/>
  <c r="E890" i="4"/>
  <c r="H890" i="4"/>
  <c r="G890" i="4" s="1"/>
  <c r="C891" i="4"/>
  <c r="D891" i="4"/>
  <c r="E891" i="4"/>
  <c r="H891" i="4"/>
  <c r="G891" i="4"/>
  <c r="C894" i="4"/>
  <c r="D894" i="4"/>
  <c r="E894" i="4"/>
  <c r="H894" i="4"/>
  <c r="G894" i="4" s="1"/>
  <c r="C895" i="4"/>
  <c r="D895" i="4"/>
  <c r="E895" i="4"/>
  <c r="H895" i="4"/>
  <c r="G895" i="4"/>
  <c r="C896" i="4"/>
  <c r="D896" i="4"/>
  <c r="E896" i="4"/>
  <c r="H896" i="4"/>
  <c r="G896" i="4" s="1"/>
  <c r="C897" i="4"/>
  <c r="D897" i="4"/>
  <c r="E897" i="4"/>
  <c r="H897" i="4"/>
  <c r="G897" i="4"/>
  <c r="C899" i="4"/>
  <c r="D899" i="4"/>
  <c r="E899" i="4"/>
  <c r="H899" i="4"/>
  <c r="G899" i="4" s="1"/>
  <c r="C901" i="4"/>
  <c r="D901" i="4"/>
  <c r="E901" i="4"/>
  <c r="H901" i="4"/>
  <c r="G901" i="4"/>
  <c r="C905" i="4"/>
  <c r="D905" i="4"/>
  <c r="E905" i="4"/>
  <c r="H905" i="4"/>
  <c r="G905" i="4" s="1"/>
  <c r="C900" i="4"/>
  <c r="D900" i="4"/>
  <c r="E900" i="4"/>
  <c r="H900" i="4"/>
  <c r="G900" i="4"/>
  <c r="C903" i="4"/>
  <c r="D903" i="4"/>
  <c r="E903" i="4"/>
  <c r="H903" i="4"/>
  <c r="G903" i="4" s="1"/>
  <c r="C987" i="4"/>
  <c r="D987" i="4"/>
  <c r="E987" i="4"/>
  <c r="H987" i="4"/>
  <c r="G987" i="4"/>
  <c r="C988" i="4"/>
  <c r="D988" i="4"/>
  <c r="E988" i="4"/>
  <c r="H988" i="4"/>
  <c r="G988" i="4" s="1"/>
  <c r="C919" i="4"/>
  <c r="D919" i="4"/>
  <c r="E919" i="4"/>
  <c r="H919" i="4"/>
  <c r="G919" i="4"/>
  <c r="C910" i="4"/>
  <c r="D910" i="4"/>
  <c r="E910" i="4"/>
  <c r="H910" i="4"/>
  <c r="G910" i="4" s="1"/>
  <c r="C914" i="4"/>
  <c r="D914" i="4"/>
  <c r="E914" i="4"/>
  <c r="H914" i="4"/>
  <c r="G914" i="4"/>
  <c r="C918" i="4"/>
  <c r="D918" i="4"/>
  <c r="E918" i="4"/>
  <c r="H918" i="4"/>
  <c r="G918" i="4" s="1"/>
  <c r="C989" i="4"/>
  <c r="D989" i="4"/>
  <c r="E989" i="4"/>
  <c r="H989" i="4"/>
  <c r="G989" i="4"/>
  <c r="C922" i="4"/>
  <c r="D922" i="4"/>
  <c r="E922" i="4"/>
  <c r="H922" i="4"/>
  <c r="G922" i="4" s="1"/>
  <c r="C920" i="4"/>
  <c r="D920" i="4"/>
  <c r="E920" i="4"/>
  <c r="H920" i="4"/>
  <c r="G920" i="4"/>
  <c r="C923" i="4"/>
  <c r="D923" i="4"/>
  <c r="E923" i="4"/>
  <c r="H923" i="4"/>
  <c r="G923" i="4" s="1"/>
  <c r="C990" i="4"/>
  <c r="D990" i="4"/>
  <c r="E990" i="4"/>
  <c r="H990" i="4"/>
  <c r="G990" i="4"/>
  <c r="C991" i="4"/>
  <c r="D991" i="4"/>
  <c r="E991" i="4"/>
  <c r="H991" i="4"/>
  <c r="G991" i="4" s="1"/>
  <c r="C931" i="4"/>
  <c r="D931" i="4"/>
  <c r="E931" i="4"/>
  <c r="H931" i="4"/>
  <c r="G931" i="4"/>
  <c r="C926" i="4"/>
  <c r="D926" i="4"/>
  <c r="E926" i="4"/>
  <c r="H926" i="4"/>
  <c r="G926" i="4" s="1"/>
  <c r="C927" i="4"/>
  <c r="D927" i="4"/>
  <c r="E927" i="4"/>
  <c r="H927" i="4"/>
  <c r="G927" i="4"/>
  <c r="C928" i="4"/>
  <c r="D928" i="4"/>
  <c r="E928" i="4"/>
  <c r="H928" i="4"/>
  <c r="G928" i="4" s="1"/>
  <c r="C929" i="4"/>
  <c r="D929" i="4"/>
  <c r="E929" i="4"/>
  <c r="H929" i="4"/>
  <c r="G929" i="4"/>
  <c r="C930" i="4"/>
  <c r="D930" i="4"/>
  <c r="E930" i="4"/>
  <c r="H930" i="4"/>
  <c r="G930" i="4" s="1"/>
  <c r="C992" i="4"/>
  <c r="D992" i="4"/>
  <c r="E992" i="4"/>
  <c r="H992" i="4"/>
  <c r="G992" i="4"/>
  <c r="C932" i="4"/>
  <c r="D932" i="4"/>
  <c r="E932" i="4"/>
  <c r="H932" i="4"/>
  <c r="G932" i="4" s="1"/>
  <c r="C996" i="4"/>
  <c r="D996" i="4"/>
  <c r="E996" i="4"/>
  <c r="H996" i="4"/>
  <c r="G996" i="4"/>
  <c r="C997" i="4"/>
  <c r="D997" i="4"/>
  <c r="E997" i="4"/>
  <c r="H997" i="4"/>
  <c r="G997" i="4" s="1"/>
  <c r="C933" i="4"/>
  <c r="D933" i="4"/>
  <c r="E933" i="4"/>
  <c r="H933" i="4"/>
  <c r="G933" i="4"/>
  <c r="C934" i="4"/>
  <c r="D934" i="4"/>
  <c r="E934" i="4"/>
  <c r="H934" i="4"/>
  <c r="G934" i="4" s="1"/>
  <c r="C936" i="4"/>
  <c r="D936" i="4"/>
  <c r="E936" i="4"/>
  <c r="H936" i="4"/>
  <c r="G936" i="4"/>
  <c r="C999" i="4"/>
  <c r="D999" i="4"/>
  <c r="E999" i="4"/>
  <c r="H999" i="4"/>
  <c r="G999" i="4" s="1"/>
  <c r="C937" i="4"/>
  <c r="D937" i="4"/>
  <c r="E937" i="4"/>
  <c r="H937" i="4"/>
  <c r="G937" i="4"/>
  <c r="C939" i="4"/>
  <c r="D939" i="4"/>
  <c r="E939" i="4"/>
  <c r="H939" i="4"/>
  <c r="G939" i="4" s="1"/>
  <c r="C940" i="4"/>
  <c r="D940" i="4"/>
  <c r="E940" i="4"/>
  <c r="H940" i="4"/>
  <c r="G940" i="4"/>
  <c r="C941" i="4"/>
  <c r="D941" i="4"/>
  <c r="E941" i="4"/>
  <c r="H941" i="4"/>
  <c r="G941" i="4" s="1"/>
  <c r="C942" i="4"/>
  <c r="D942" i="4"/>
  <c r="E942" i="4"/>
  <c r="H942" i="4"/>
  <c r="G942" i="4"/>
  <c r="C943" i="4"/>
  <c r="D943" i="4"/>
  <c r="E943" i="4"/>
  <c r="H943" i="4"/>
  <c r="G943" i="4" s="1"/>
  <c r="C946" i="4"/>
  <c r="D946" i="4"/>
  <c r="E946" i="4"/>
  <c r="H946" i="4"/>
  <c r="G946" i="4"/>
  <c r="C949" i="4"/>
  <c r="D949" i="4"/>
  <c r="E949" i="4"/>
  <c r="H949" i="4"/>
  <c r="G949" i="4" s="1"/>
  <c r="C953" i="4"/>
  <c r="D953" i="4"/>
  <c r="E953" i="4"/>
  <c r="H953" i="4"/>
  <c r="G953" i="4"/>
  <c r="C954" i="4"/>
  <c r="D954" i="4"/>
  <c r="E954" i="4"/>
  <c r="H954" i="4"/>
  <c r="G954" i="4" s="1"/>
  <c r="C955" i="4"/>
  <c r="D955" i="4"/>
  <c r="E955" i="4"/>
  <c r="H955" i="4"/>
  <c r="G955" i="4"/>
  <c r="C957" i="4"/>
  <c r="D957" i="4"/>
  <c r="E957" i="4"/>
  <c r="H957" i="4"/>
  <c r="G957" i="4" s="1"/>
  <c r="C1006" i="4"/>
  <c r="D1006" i="4"/>
  <c r="E1006" i="4"/>
  <c r="H1006" i="4"/>
  <c r="G1006" i="4"/>
  <c r="C1000" i="4"/>
  <c r="D1000" i="4"/>
  <c r="E1000" i="4"/>
  <c r="H1000" i="4"/>
  <c r="G1000" i="4" s="1"/>
  <c r="C1008" i="4"/>
  <c r="D1008" i="4"/>
  <c r="E1008" i="4"/>
  <c r="H1008" i="4"/>
  <c r="G1008" i="4"/>
  <c r="C1001" i="4"/>
  <c r="D1001" i="4"/>
  <c r="E1001" i="4"/>
  <c r="H1001" i="4"/>
  <c r="G1001" i="4" s="1"/>
  <c r="C1002" i="4"/>
  <c r="D1002" i="4"/>
  <c r="E1002" i="4"/>
  <c r="H1002" i="4"/>
  <c r="G1002" i="4"/>
  <c r="C1011" i="4"/>
  <c r="D1011" i="4"/>
  <c r="E1011" i="4"/>
  <c r="H1011" i="4"/>
  <c r="G1011" i="4" s="1"/>
  <c r="C1016" i="4"/>
  <c r="D1016" i="4"/>
  <c r="E1016" i="4"/>
  <c r="H1016" i="4"/>
  <c r="G1016" i="4"/>
  <c r="C1004" i="4"/>
  <c r="D1004" i="4"/>
  <c r="E1004" i="4"/>
  <c r="H1004" i="4"/>
  <c r="G1004" i="4" s="1"/>
  <c r="C1021" i="4"/>
  <c r="D1021" i="4"/>
  <c r="E1021" i="4"/>
  <c r="H1021" i="4"/>
  <c r="G1021" i="4"/>
  <c r="C1024" i="4"/>
  <c r="D1024" i="4"/>
  <c r="E1024" i="4"/>
  <c r="H1024" i="4"/>
  <c r="G1024" i="4" s="1"/>
  <c r="C1023" i="4"/>
  <c r="D1023" i="4"/>
  <c r="E1023" i="4"/>
  <c r="H1023" i="4"/>
  <c r="G1023" i="4"/>
  <c r="C1025" i="4"/>
  <c r="D1025" i="4"/>
  <c r="E1025" i="4"/>
  <c r="H1025" i="4"/>
  <c r="G1025" i="4" s="1"/>
  <c r="C1027" i="4"/>
  <c r="D1027" i="4"/>
  <c r="E1027" i="4"/>
  <c r="H1027" i="4"/>
  <c r="G1027" i="4"/>
  <c r="C1028" i="4"/>
  <c r="D1028" i="4"/>
  <c r="E1028" i="4"/>
  <c r="H1028" i="4"/>
  <c r="G1028" i="4" s="1"/>
  <c r="C1029" i="4"/>
  <c r="D1029" i="4"/>
  <c r="E1029" i="4"/>
  <c r="H1029" i="4"/>
  <c r="G1029" i="4"/>
  <c r="C1030" i="4"/>
  <c r="D1030" i="4"/>
  <c r="E1030" i="4"/>
  <c r="H1030" i="4"/>
  <c r="G1030" i="4" s="1"/>
  <c r="C1031" i="4"/>
  <c r="D1031" i="4"/>
  <c r="E1031" i="4"/>
  <c r="H1031" i="4"/>
  <c r="G1031" i="4"/>
  <c r="C1034" i="4"/>
  <c r="D1034" i="4"/>
  <c r="E1034" i="4"/>
  <c r="H1034" i="4"/>
  <c r="G1034" i="4" s="1"/>
  <c r="C1040" i="4"/>
  <c r="D1040" i="4"/>
  <c r="E1040" i="4"/>
  <c r="H1040" i="4"/>
  <c r="G1040" i="4"/>
  <c r="C1035" i="4"/>
  <c r="D1035" i="4"/>
  <c r="E1035" i="4"/>
  <c r="H1035" i="4"/>
  <c r="G1035" i="4" s="1"/>
  <c r="C1042" i="4"/>
  <c r="D1042" i="4"/>
  <c r="E1042" i="4"/>
  <c r="H1042" i="4"/>
  <c r="G1042" i="4"/>
  <c r="C1036" i="4"/>
  <c r="D1036" i="4"/>
  <c r="E1036" i="4"/>
  <c r="H1036" i="4"/>
  <c r="G1036" i="4" s="1"/>
  <c r="C1046" i="4"/>
  <c r="D1046" i="4"/>
  <c r="E1046" i="4"/>
  <c r="H1046" i="4"/>
  <c r="G1046" i="4"/>
  <c r="C1048" i="4"/>
  <c r="D1048" i="4"/>
  <c r="E1048" i="4"/>
  <c r="H1048" i="4"/>
  <c r="G1048" i="4" s="1"/>
  <c r="C1051" i="4"/>
  <c r="D1051" i="4"/>
  <c r="E1051" i="4"/>
  <c r="H1051" i="4"/>
  <c r="G1051" i="4"/>
  <c r="C1052" i="4"/>
  <c r="D1052" i="4"/>
  <c r="E1052" i="4"/>
  <c r="H1052" i="4"/>
  <c r="G1052" i="4" s="1"/>
  <c r="C1065" i="4"/>
  <c r="D1065" i="4"/>
  <c r="E1065" i="4"/>
  <c r="H1065" i="4"/>
  <c r="G1065" i="4"/>
  <c r="C1064" i="4"/>
  <c r="D1064" i="4"/>
  <c r="E1064" i="4"/>
  <c r="H1064" i="4"/>
  <c r="G1064" i="4" s="1"/>
  <c r="C1069" i="4"/>
  <c r="D1069" i="4"/>
  <c r="E1069" i="4"/>
  <c r="H1069" i="4"/>
  <c r="G1069" i="4"/>
  <c r="C1068" i="4"/>
  <c r="D1068" i="4"/>
  <c r="E1068" i="4"/>
  <c r="H1068" i="4"/>
  <c r="G1068" i="4" s="1"/>
  <c r="C1081" i="4"/>
  <c r="D1081" i="4"/>
  <c r="E1081" i="4"/>
  <c r="H1081" i="4"/>
  <c r="G1081" i="4"/>
  <c r="C1084" i="4"/>
  <c r="D1084" i="4"/>
  <c r="E1084" i="4"/>
  <c r="H1084" i="4"/>
  <c r="G1084" i="4" s="1"/>
  <c r="C1087" i="4"/>
  <c r="D1087" i="4"/>
  <c r="E1087" i="4"/>
  <c r="H1087" i="4"/>
  <c r="G1087" i="4"/>
  <c r="C1088" i="4"/>
  <c r="D1088" i="4"/>
  <c r="E1088" i="4"/>
  <c r="H1088" i="4"/>
  <c r="G1088" i="4" s="1"/>
  <c r="C1095" i="4"/>
  <c r="D1095" i="4"/>
  <c r="E1095" i="4"/>
  <c r="H1095" i="4"/>
  <c r="G1095" i="4"/>
  <c r="C1102" i="4"/>
  <c r="D1102" i="4"/>
  <c r="E1102" i="4"/>
  <c r="H1102" i="4"/>
  <c r="G1102" i="4" s="1"/>
  <c r="C1108" i="4"/>
  <c r="D1108" i="4"/>
  <c r="E1108" i="4"/>
  <c r="H1108" i="4"/>
  <c r="G1108" i="4"/>
  <c r="C1111" i="4"/>
  <c r="D1111" i="4"/>
  <c r="E1111" i="4"/>
  <c r="H1111" i="4"/>
  <c r="G1111" i="4" s="1"/>
  <c r="C1112" i="4"/>
  <c r="D1112" i="4"/>
  <c r="E1112" i="4"/>
  <c r="H1112" i="4"/>
  <c r="G1112" i="4"/>
  <c r="C1113" i="4"/>
  <c r="D1113" i="4"/>
  <c r="E1113" i="4"/>
  <c r="H1113" i="4"/>
  <c r="G1113" i="4" s="1"/>
  <c r="C1116" i="4"/>
  <c r="D1116" i="4"/>
  <c r="E1116" i="4"/>
  <c r="H1116" i="4"/>
  <c r="G1116" i="4"/>
  <c r="C1117" i="4"/>
  <c r="D1117" i="4"/>
  <c r="E1117" i="4"/>
  <c r="H1117" i="4"/>
  <c r="G1117" i="4" s="1"/>
  <c r="C1122" i="4"/>
  <c r="D1122" i="4"/>
  <c r="E1122" i="4"/>
  <c r="H1122" i="4"/>
  <c r="G1122" i="4"/>
  <c r="C1125" i="4"/>
  <c r="D1125" i="4"/>
  <c r="E1125" i="4"/>
  <c r="H1125" i="4"/>
  <c r="G1125" i="4" s="1"/>
  <c r="C1142" i="4"/>
  <c r="D1142" i="4"/>
  <c r="E1142" i="4"/>
  <c r="H1142" i="4"/>
  <c r="G1142" i="4"/>
  <c r="C1158" i="4"/>
  <c r="D1158" i="4"/>
  <c r="E1158" i="4"/>
  <c r="H1158" i="4"/>
  <c r="G1158" i="4" s="1"/>
  <c r="C1169" i="4"/>
  <c r="D1169" i="4"/>
  <c r="E1169" i="4"/>
  <c r="H1169" i="4"/>
  <c r="G1169" i="4"/>
  <c r="C1181" i="4"/>
  <c r="D1181" i="4"/>
  <c r="E1181" i="4"/>
  <c r="H1181" i="4"/>
  <c r="G1181" i="4" s="1"/>
  <c r="C1182" i="4"/>
  <c r="D1182" i="4"/>
  <c r="E1182" i="4"/>
  <c r="H1182" i="4"/>
  <c r="G1182" i="4"/>
  <c r="C1186" i="4"/>
  <c r="D1186" i="4"/>
  <c r="E1186" i="4"/>
  <c r="H1186" i="4"/>
  <c r="G1186" i="4" s="1"/>
  <c r="C1187" i="4"/>
  <c r="D1187" i="4"/>
  <c r="E1187" i="4"/>
  <c r="H1187" i="4"/>
  <c r="G1187" i="4"/>
  <c r="C1190" i="4"/>
  <c r="D1190" i="4"/>
  <c r="E1190" i="4"/>
  <c r="H1190" i="4"/>
  <c r="G1190" i="4" s="1"/>
  <c r="C1193" i="4"/>
  <c r="D1193" i="4"/>
  <c r="E1193" i="4"/>
  <c r="H1193" i="4"/>
  <c r="G1193" i="4"/>
  <c r="C1194" i="4"/>
  <c r="D1194" i="4"/>
  <c r="E1194" i="4"/>
  <c r="H1194" i="4"/>
  <c r="G1194" i="4" s="1"/>
  <c r="C1198" i="4"/>
  <c r="D1198" i="4"/>
  <c r="E1198" i="4"/>
  <c r="H1198" i="4"/>
  <c r="G1198" i="4"/>
  <c r="C1199" i="4"/>
  <c r="D1199" i="4"/>
  <c r="E1199" i="4"/>
  <c r="H1199" i="4"/>
  <c r="G1199" i="4" s="1"/>
  <c r="C1200" i="4"/>
  <c r="D1200" i="4"/>
  <c r="E1200" i="4"/>
  <c r="H1200" i="4"/>
  <c r="G1200" i="4"/>
  <c r="C1204" i="4"/>
  <c r="D1204" i="4"/>
  <c r="E1204" i="4"/>
  <c r="H1204" i="4"/>
  <c r="G1204" i="4" s="1"/>
  <c r="C1205" i="4"/>
  <c r="D1205" i="4"/>
  <c r="E1205" i="4"/>
  <c r="H1205" i="4"/>
  <c r="G1205" i="4"/>
  <c r="C1212" i="4"/>
  <c r="D1212" i="4"/>
  <c r="E1212" i="4"/>
  <c r="H1212" i="4"/>
  <c r="G1212" i="4" s="1"/>
  <c r="C1214" i="4"/>
  <c r="D1214" i="4"/>
  <c r="E1214" i="4"/>
  <c r="H1214" i="4"/>
  <c r="G1214" i="4"/>
  <c r="C1216" i="4"/>
  <c r="D1216" i="4"/>
  <c r="E1216" i="4"/>
  <c r="H1216" i="4"/>
  <c r="G1216" i="4" s="1"/>
  <c r="C1220" i="4"/>
  <c r="D1220" i="4"/>
  <c r="E1220" i="4"/>
  <c r="H1220" i="4"/>
  <c r="G1220" i="4"/>
  <c r="C1224" i="4"/>
  <c r="D1224" i="4"/>
  <c r="E1224" i="4"/>
  <c r="H1224" i="4"/>
  <c r="G1224" i="4" s="1"/>
  <c r="C1225" i="4"/>
  <c r="D1225" i="4"/>
  <c r="E1225" i="4"/>
  <c r="H1225" i="4"/>
  <c r="G1225" i="4"/>
  <c r="C1226" i="4"/>
  <c r="D1226" i="4"/>
  <c r="E1226" i="4"/>
  <c r="H1226" i="4"/>
  <c r="G1226" i="4" s="1"/>
  <c r="C1229" i="4"/>
  <c r="D1229" i="4"/>
  <c r="E1229" i="4"/>
  <c r="H1229" i="4"/>
  <c r="G1229" i="4"/>
  <c r="C1230" i="4"/>
  <c r="D1230" i="4"/>
  <c r="E1230" i="4"/>
  <c r="H1230" i="4"/>
  <c r="G1230" i="4" s="1"/>
  <c r="C1236" i="4"/>
  <c r="D1236" i="4"/>
  <c r="E1236" i="4"/>
  <c r="H1236" i="4"/>
  <c r="G1236" i="4"/>
  <c r="C1238" i="4"/>
  <c r="D1238" i="4"/>
  <c r="E1238" i="4"/>
  <c r="H1238" i="4"/>
  <c r="G1238" i="4" s="1"/>
  <c r="C1239" i="4"/>
  <c r="D1239" i="4"/>
  <c r="E1239" i="4"/>
  <c r="H1239" i="4"/>
  <c r="G1239" i="4"/>
  <c r="C1240" i="4"/>
  <c r="D1240" i="4"/>
  <c r="E1240" i="4"/>
  <c r="H1240" i="4"/>
  <c r="G1240" i="4" s="1"/>
  <c r="C1243" i="4"/>
  <c r="D1243" i="4"/>
  <c r="E1243" i="4"/>
  <c r="H1243" i="4"/>
  <c r="G1243" i="4"/>
  <c r="C1247" i="4"/>
  <c r="D1247" i="4"/>
  <c r="E1247" i="4"/>
  <c r="H1247" i="4"/>
  <c r="G1247" i="4" s="1"/>
  <c r="C1251" i="4"/>
  <c r="D1251" i="4"/>
  <c r="E1251" i="4"/>
  <c r="H1251" i="4"/>
  <c r="G1251" i="4"/>
  <c r="C1253" i="4"/>
  <c r="D1253" i="4"/>
  <c r="E1253" i="4"/>
  <c r="H1253" i="4"/>
  <c r="G1253" i="4" s="1"/>
  <c r="C1254" i="4"/>
  <c r="D1254" i="4"/>
  <c r="E1254" i="4"/>
  <c r="H1254" i="4"/>
  <c r="G1254" i="4"/>
  <c r="C1255" i="4"/>
  <c r="D1255" i="4"/>
  <c r="E1255" i="4"/>
  <c r="H1255" i="4"/>
  <c r="G1255" i="4" s="1"/>
  <c r="C1256" i="4"/>
  <c r="D1256" i="4"/>
  <c r="E1256" i="4"/>
  <c r="H1256" i="4"/>
  <c r="G1256" i="4"/>
  <c r="C1257" i="4"/>
  <c r="D1257" i="4"/>
  <c r="E1257" i="4"/>
  <c r="H1257" i="4"/>
  <c r="G1257" i="4" s="1"/>
  <c r="C1259" i="4"/>
  <c r="D1259" i="4"/>
  <c r="E1259" i="4"/>
  <c r="H1259" i="4"/>
  <c r="G1259" i="4"/>
  <c r="C1261" i="4"/>
  <c r="D1261" i="4"/>
  <c r="E1261" i="4"/>
  <c r="H1261" i="4"/>
  <c r="G1261" i="4" s="1"/>
  <c r="C1264" i="4"/>
  <c r="D1264" i="4"/>
  <c r="E1264" i="4"/>
  <c r="H1264" i="4"/>
  <c r="G1264" i="4"/>
  <c r="C1270" i="4"/>
  <c r="D1270" i="4"/>
  <c r="E1270" i="4"/>
  <c r="H1270" i="4"/>
  <c r="G1270" i="4" s="1"/>
  <c r="C1272" i="4"/>
  <c r="D1272" i="4"/>
  <c r="E1272" i="4"/>
  <c r="H1272" i="4"/>
  <c r="G1272" i="4"/>
  <c r="C1274" i="4"/>
  <c r="D1274" i="4"/>
  <c r="E1274" i="4"/>
  <c r="H1274" i="4"/>
  <c r="G1274" i="4" s="1"/>
  <c r="C1276" i="4"/>
  <c r="D1276" i="4"/>
  <c r="E1276" i="4"/>
  <c r="H1276" i="4"/>
  <c r="G1276" i="4"/>
  <c r="C1280" i="4"/>
  <c r="D1280" i="4"/>
  <c r="E1280" i="4"/>
  <c r="H1280" i="4"/>
  <c r="G1280" i="4" s="1"/>
  <c r="C1283" i="4"/>
  <c r="D1283" i="4"/>
  <c r="E1283" i="4"/>
  <c r="H1283" i="4"/>
  <c r="G1283" i="4"/>
  <c r="C1179" i="4"/>
  <c r="D1179" i="4"/>
  <c r="E1179" i="4"/>
  <c r="H1179" i="4"/>
  <c r="G1179" i="4" s="1"/>
  <c r="C1180" i="4"/>
  <c r="D1180" i="4"/>
  <c r="E1180" i="4"/>
  <c r="H1180" i="4"/>
  <c r="G1180" i="4"/>
  <c r="C1285" i="4"/>
  <c r="D1285" i="4"/>
  <c r="E1285" i="4"/>
  <c r="H1285" i="4"/>
  <c r="G1285" i="4" s="1"/>
  <c r="C1287" i="4"/>
  <c r="D1287" i="4"/>
  <c r="E1287" i="4"/>
  <c r="H1287" i="4"/>
  <c r="G1287" i="4"/>
  <c r="C1299" i="4"/>
  <c r="D1299" i="4"/>
  <c r="E1299" i="4"/>
  <c r="H1299" i="4"/>
  <c r="G1299" i="4" s="1"/>
  <c r="C1313" i="4"/>
  <c r="D1313" i="4"/>
  <c r="E1313" i="4"/>
  <c r="H1313" i="4"/>
  <c r="G1313" i="4"/>
  <c r="C1310" i="4"/>
  <c r="D1310" i="4"/>
  <c r="E1310" i="4"/>
  <c r="H1310" i="4"/>
  <c r="G1310" i="4" s="1"/>
  <c r="C1311" i="4"/>
  <c r="D1311" i="4"/>
  <c r="E1311" i="4"/>
  <c r="H1311" i="4"/>
  <c r="G1311" i="4"/>
  <c r="C1312" i="4"/>
  <c r="D1312" i="4"/>
  <c r="E1312" i="4"/>
  <c r="H1312" i="4"/>
  <c r="G1312" i="4" s="1"/>
  <c r="C1300" i="4"/>
  <c r="D1300" i="4"/>
  <c r="E1300" i="4"/>
  <c r="H1300" i="4"/>
  <c r="G1300" i="4"/>
  <c r="C1301" i="4"/>
  <c r="D1301" i="4"/>
  <c r="E1301" i="4"/>
  <c r="H1301" i="4"/>
  <c r="G1301" i="4" s="1"/>
  <c r="C1315" i="4"/>
  <c r="D1315" i="4"/>
  <c r="E1315" i="4"/>
  <c r="H1315" i="4"/>
  <c r="G1315" i="4"/>
  <c r="C1314" i="4"/>
  <c r="D1314" i="4"/>
  <c r="E1314" i="4"/>
  <c r="H1314" i="4"/>
  <c r="G1314" i="4" s="1"/>
  <c r="C1318" i="4"/>
  <c r="D1318" i="4"/>
  <c r="E1318" i="4"/>
  <c r="H1318" i="4"/>
  <c r="G1318" i="4"/>
  <c r="C1309" i="4"/>
  <c r="D1309" i="4"/>
  <c r="E1309" i="4"/>
  <c r="H1309" i="4"/>
  <c r="G1309" i="4" s="1"/>
  <c r="C1319" i="4"/>
  <c r="D1319" i="4"/>
  <c r="E1319" i="4"/>
  <c r="H1319" i="4"/>
  <c r="G1319" i="4"/>
  <c r="C1321" i="4"/>
  <c r="D1321" i="4"/>
  <c r="E1321" i="4"/>
  <c r="H1321" i="4"/>
  <c r="G1321" i="4" s="1"/>
  <c r="C1322" i="4"/>
  <c r="D1322" i="4"/>
  <c r="E1322" i="4"/>
  <c r="H1322" i="4"/>
  <c r="G1322" i="4"/>
  <c r="C1327" i="4"/>
  <c r="D1327" i="4"/>
  <c r="E1327" i="4"/>
  <c r="H1327" i="4"/>
  <c r="G1327" i="4" s="1"/>
  <c r="C1328" i="4"/>
  <c r="D1328" i="4"/>
  <c r="E1328" i="4"/>
  <c r="H1328" i="4"/>
  <c r="G1328" i="4"/>
  <c r="C1355" i="4"/>
  <c r="D1355" i="4"/>
  <c r="E1355" i="4"/>
  <c r="H1355" i="4"/>
  <c r="G1355" i="4" s="1"/>
  <c r="C1356" i="4"/>
  <c r="D1356" i="4"/>
  <c r="E1356" i="4"/>
  <c r="H1356" i="4"/>
  <c r="G1356" i="4"/>
  <c r="C1357" i="4"/>
  <c r="D1357" i="4"/>
  <c r="E1357" i="4"/>
  <c r="H1357" i="4"/>
  <c r="G1357" i="4" s="1"/>
  <c r="C1358" i="4"/>
  <c r="D1358" i="4"/>
  <c r="E1358" i="4"/>
  <c r="H1358" i="4"/>
  <c r="G1358" i="4"/>
  <c r="C1361" i="4"/>
  <c r="D1361" i="4"/>
  <c r="E1361" i="4"/>
  <c r="H1361" i="4"/>
  <c r="G1361" i="4" s="1"/>
  <c r="C1362" i="4"/>
  <c r="D1362" i="4"/>
  <c r="E1362" i="4"/>
  <c r="H1362" i="4"/>
  <c r="G1362" i="4"/>
  <c r="C1364" i="4"/>
  <c r="D1364" i="4"/>
  <c r="E1364" i="4"/>
  <c r="H1364" i="4"/>
  <c r="G1364" i="4" s="1"/>
  <c r="C1368" i="4"/>
  <c r="D1368" i="4"/>
  <c r="E1368" i="4"/>
  <c r="H1368" i="4"/>
  <c r="G1368" i="4"/>
  <c r="C1370" i="4"/>
  <c r="D1370" i="4"/>
  <c r="E1370" i="4"/>
  <c r="H1370" i="4"/>
  <c r="G1370" i="4" s="1"/>
  <c r="C1371" i="4"/>
  <c r="D1371" i="4"/>
  <c r="E1371" i="4"/>
  <c r="H1371" i="4"/>
  <c r="G1371" i="4"/>
  <c r="C1375" i="4"/>
  <c r="D1375" i="4"/>
  <c r="E1375" i="4"/>
  <c r="H1375" i="4"/>
  <c r="G1375" i="4" s="1"/>
  <c r="C1376" i="4"/>
  <c r="D1376" i="4"/>
  <c r="E1376" i="4"/>
  <c r="H1376" i="4"/>
  <c r="G1376" i="4"/>
  <c r="C1360" i="4"/>
  <c r="D1360" i="4"/>
  <c r="E1360" i="4"/>
  <c r="H1360" i="4"/>
  <c r="G1360" i="4" s="1"/>
  <c r="C1378" i="4"/>
  <c r="D1378" i="4"/>
  <c r="E1378" i="4"/>
  <c r="H1378" i="4"/>
  <c r="G1378" i="4"/>
  <c r="C1380" i="4"/>
  <c r="D1380" i="4"/>
  <c r="E1380" i="4"/>
  <c r="H1380" i="4"/>
  <c r="G1380" i="4" s="1"/>
  <c r="C1381" i="4"/>
  <c r="D1381" i="4"/>
  <c r="E1381" i="4"/>
  <c r="H1381" i="4"/>
  <c r="G1381" i="4"/>
  <c r="C1383" i="4"/>
  <c r="D1383" i="4"/>
  <c r="E1383" i="4"/>
  <c r="H1383" i="4"/>
  <c r="G1383" i="4" s="1"/>
  <c r="C1382" i="4"/>
  <c r="D1382" i="4"/>
  <c r="E1382" i="4"/>
  <c r="H1382" i="4"/>
  <c r="G1382" i="4"/>
  <c r="C1384" i="4"/>
  <c r="D1384" i="4"/>
  <c r="E1384" i="4"/>
  <c r="H1384" i="4"/>
  <c r="G1384" i="4" s="1"/>
  <c r="C1389" i="4"/>
  <c r="D1389" i="4"/>
  <c r="E1389" i="4"/>
  <c r="H1389" i="4"/>
  <c r="G1389" i="4"/>
  <c r="C1392" i="4"/>
  <c r="D1392" i="4"/>
  <c r="E1392" i="4"/>
  <c r="H1392" i="4"/>
  <c r="G1392" i="4" s="1"/>
  <c r="C1390" i="4"/>
  <c r="D1390" i="4"/>
  <c r="E1390" i="4"/>
  <c r="H1390" i="4"/>
  <c r="G1390" i="4"/>
  <c r="C1391" i="4"/>
  <c r="D1391" i="4"/>
  <c r="E1391" i="4"/>
  <c r="H1391" i="4"/>
  <c r="G1391" i="4" s="1"/>
  <c r="C1395" i="4"/>
  <c r="D1395" i="4"/>
  <c r="E1395" i="4"/>
  <c r="H1395" i="4"/>
  <c r="G1395" i="4"/>
  <c r="C1393" i="4"/>
  <c r="D1393" i="4"/>
  <c r="E1393" i="4"/>
  <c r="H1393" i="4"/>
  <c r="G1393" i="4" s="1"/>
  <c r="C1394" i="4"/>
  <c r="D1394" i="4"/>
  <c r="E1394" i="4"/>
  <c r="H1394" i="4"/>
  <c r="G1394" i="4"/>
  <c r="C1396" i="4"/>
  <c r="D1396" i="4"/>
  <c r="E1396" i="4"/>
  <c r="H1396" i="4"/>
  <c r="G1396" i="4" s="1"/>
  <c r="C1403" i="4"/>
  <c r="D1403" i="4"/>
  <c r="E1403" i="4"/>
  <c r="H1403" i="4"/>
  <c r="G1403" i="4"/>
  <c r="C1399" i="4"/>
  <c r="D1399" i="4"/>
  <c r="E1399" i="4"/>
  <c r="H1399" i="4"/>
  <c r="G1399" i="4" s="1"/>
  <c r="C1400" i="4"/>
  <c r="D1400" i="4"/>
  <c r="E1400" i="4"/>
  <c r="H1400" i="4"/>
  <c r="G1400" i="4"/>
  <c r="C1401" i="4"/>
  <c r="D1401" i="4"/>
  <c r="E1401" i="4"/>
  <c r="H1401" i="4"/>
  <c r="G1401" i="4" s="1"/>
  <c r="C1402" i="4"/>
  <c r="D1402" i="4"/>
  <c r="E1402" i="4"/>
  <c r="H1402" i="4"/>
  <c r="G1402" i="4"/>
  <c r="C1405" i="4"/>
  <c r="D1405" i="4"/>
  <c r="E1405" i="4"/>
  <c r="H1405" i="4"/>
  <c r="G1405" i="4" s="1"/>
  <c r="C1409" i="4"/>
  <c r="D1409" i="4"/>
  <c r="E1409" i="4"/>
  <c r="H1409" i="4"/>
  <c r="G1409" i="4"/>
  <c r="C1415" i="4"/>
  <c r="D1415" i="4"/>
  <c r="E1415" i="4"/>
  <c r="H1415" i="4"/>
  <c r="G1415" i="4" s="1"/>
  <c r="C1413" i="4"/>
  <c r="D1413" i="4"/>
  <c r="E1413" i="4"/>
  <c r="H1413" i="4"/>
  <c r="G1413" i="4"/>
  <c r="C1414" i="4"/>
  <c r="D1414" i="4"/>
  <c r="E1414" i="4"/>
  <c r="H1414" i="4"/>
  <c r="G1414" i="4" s="1"/>
  <c r="C1416" i="4"/>
  <c r="D1416" i="4"/>
  <c r="E1416" i="4"/>
  <c r="H1416" i="4"/>
  <c r="G1416" i="4"/>
  <c r="C1429" i="4"/>
  <c r="D1429" i="4"/>
  <c r="E1429" i="4"/>
  <c r="H1429" i="4"/>
  <c r="G1429" i="4" s="1"/>
  <c r="C1426" i="4"/>
  <c r="D1426" i="4"/>
  <c r="E1426" i="4"/>
  <c r="H1426" i="4"/>
  <c r="G1426" i="4"/>
  <c r="C1424" i="4"/>
  <c r="D1424" i="4"/>
  <c r="E1424" i="4"/>
  <c r="H1424" i="4"/>
  <c r="G1424" i="4" s="1"/>
  <c r="C1425" i="4"/>
  <c r="D1425" i="4"/>
  <c r="E1425" i="4"/>
  <c r="H1425" i="4"/>
  <c r="G1425" i="4"/>
  <c r="C1432" i="4"/>
  <c r="D1432" i="4"/>
  <c r="E1432" i="4"/>
  <c r="H1432" i="4"/>
  <c r="G1432" i="4" s="1"/>
  <c r="C1436" i="4"/>
  <c r="D1436" i="4"/>
  <c r="E1436" i="4"/>
  <c r="H1436" i="4"/>
  <c r="G1436" i="4"/>
  <c r="C1452" i="4"/>
  <c r="D1452" i="4"/>
  <c r="E1452" i="4"/>
  <c r="H1452" i="4"/>
  <c r="G1452" i="4" s="1"/>
  <c r="C1453" i="4"/>
  <c r="D1453" i="4"/>
  <c r="E1453" i="4"/>
  <c r="H1453" i="4"/>
  <c r="G1453" i="4"/>
  <c r="C1455" i="4"/>
  <c r="D1455" i="4"/>
  <c r="E1455" i="4"/>
  <c r="H1455" i="4"/>
  <c r="G1455" i="4" s="1"/>
  <c r="C1456" i="4"/>
  <c r="D1456" i="4"/>
  <c r="E1456" i="4"/>
  <c r="H1456" i="4"/>
  <c r="G1456" i="4"/>
  <c r="C1458" i="4"/>
  <c r="D1458" i="4"/>
  <c r="E1458" i="4"/>
  <c r="H1458" i="4"/>
  <c r="G1458" i="4" s="1"/>
  <c r="C1460" i="4"/>
  <c r="D1460" i="4"/>
  <c r="E1460" i="4"/>
  <c r="H1460" i="4"/>
  <c r="G1460" i="4"/>
  <c r="C1468" i="4"/>
  <c r="D1468" i="4"/>
  <c r="E1468" i="4"/>
  <c r="H1468" i="4"/>
  <c r="G1468" i="4" s="1"/>
  <c r="C1477" i="4"/>
  <c r="D1477" i="4"/>
  <c r="E1477" i="4"/>
  <c r="H1477" i="4"/>
  <c r="G1477" i="4"/>
  <c r="C1480" i="4"/>
  <c r="D1480" i="4"/>
  <c r="E1480" i="4"/>
  <c r="H1480" i="4"/>
  <c r="G1480" i="4" s="1"/>
  <c r="C1483" i="4"/>
  <c r="D1483" i="4"/>
  <c r="E1483" i="4"/>
  <c r="H1483" i="4"/>
  <c r="G1483" i="4"/>
  <c r="C1484" i="4"/>
  <c r="D1484" i="4"/>
  <c r="E1484" i="4"/>
  <c r="H1484" i="4"/>
  <c r="G1484" i="4" s="1"/>
  <c r="C1487" i="4"/>
  <c r="D1487" i="4"/>
  <c r="E1487" i="4"/>
  <c r="H1487" i="4"/>
  <c r="G1487" i="4"/>
  <c r="C1489" i="4"/>
  <c r="D1489" i="4"/>
  <c r="E1489" i="4"/>
  <c r="H1489" i="4"/>
  <c r="G1489" i="4" s="1"/>
  <c r="C1491" i="4"/>
  <c r="D1491" i="4"/>
  <c r="E1491" i="4"/>
  <c r="H1491" i="4"/>
  <c r="G1491" i="4"/>
  <c r="C1496" i="4"/>
  <c r="D1496" i="4"/>
  <c r="E1496" i="4"/>
  <c r="H1496" i="4"/>
  <c r="G1496" i="4" s="1"/>
  <c r="C1497" i="4"/>
  <c r="D1497" i="4"/>
  <c r="E1497" i="4"/>
  <c r="H1497" i="4"/>
  <c r="G1497" i="4"/>
  <c r="C1500" i="4"/>
  <c r="D1500" i="4"/>
  <c r="E1500" i="4"/>
  <c r="H1500" i="4"/>
  <c r="G1500" i="4" s="1"/>
  <c r="C1502" i="4"/>
  <c r="D1502" i="4"/>
  <c r="E1502" i="4"/>
  <c r="H1502" i="4"/>
  <c r="G1502" i="4"/>
  <c r="C1519" i="4"/>
  <c r="D1519" i="4"/>
  <c r="E1519" i="4"/>
  <c r="H1519" i="4"/>
  <c r="G1519" i="4" s="1"/>
  <c r="C1506" i="4"/>
  <c r="D1506" i="4"/>
  <c r="E1506" i="4"/>
  <c r="H1506" i="4"/>
  <c r="G1506" i="4"/>
  <c r="C1509" i="4"/>
  <c r="D1509" i="4"/>
  <c r="E1509" i="4"/>
  <c r="H1509" i="4"/>
  <c r="G1509" i="4" s="1"/>
  <c r="C1507" i="4"/>
  <c r="D1507" i="4"/>
  <c r="E1507" i="4"/>
  <c r="H1507" i="4"/>
  <c r="G1507" i="4"/>
  <c r="C1508" i="4"/>
  <c r="D1508" i="4"/>
  <c r="E1508" i="4"/>
  <c r="H1508" i="4"/>
  <c r="G1508" i="4" s="1"/>
  <c r="C1512" i="4"/>
  <c r="D1512" i="4"/>
  <c r="E1512" i="4"/>
  <c r="H1512" i="4"/>
  <c r="G1512" i="4"/>
  <c r="C1515" i="4"/>
  <c r="D1515" i="4"/>
  <c r="E1515" i="4"/>
  <c r="H1515" i="4"/>
  <c r="G1515" i="4" s="1"/>
  <c r="C1523" i="4"/>
  <c r="D1523" i="4"/>
  <c r="E1523" i="4"/>
  <c r="H1523" i="4"/>
  <c r="G1523" i="4"/>
  <c r="C1520" i="4"/>
  <c r="D1520" i="4"/>
  <c r="E1520" i="4"/>
  <c r="H1520" i="4"/>
  <c r="G1520" i="4" s="1"/>
  <c r="C1522" i="4"/>
  <c r="D1522" i="4"/>
  <c r="E1522" i="4"/>
  <c r="H1522" i="4"/>
  <c r="G1522" i="4"/>
  <c r="C1517" i="4"/>
  <c r="D1517" i="4"/>
  <c r="E1517" i="4"/>
  <c r="H1517" i="4"/>
  <c r="G1517" i="4" s="1"/>
  <c r="C1518" i="4"/>
  <c r="D1518" i="4"/>
  <c r="E1518" i="4"/>
  <c r="H1518" i="4"/>
  <c r="G1518" i="4"/>
  <c r="C1526" i="4"/>
  <c r="D1526" i="4"/>
  <c r="E1526" i="4"/>
  <c r="H1526" i="4"/>
  <c r="G1526" i="4" s="1"/>
  <c r="C1530" i="4"/>
  <c r="D1530" i="4"/>
  <c r="E1530" i="4"/>
  <c r="H1530" i="4"/>
  <c r="G1530" i="4"/>
  <c r="C1533" i="4"/>
  <c r="D1533" i="4"/>
  <c r="E1533" i="4"/>
  <c r="H1533" i="4"/>
  <c r="G1533" i="4" s="1"/>
  <c r="C1531" i="4"/>
  <c r="D1531" i="4"/>
  <c r="E1531" i="4"/>
  <c r="H1531" i="4"/>
  <c r="G1531" i="4"/>
  <c r="C1532" i="4"/>
  <c r="D1532" i="4"/>
  <c r="E1532" i="4"/>
  <c r="H1532" i="4"/>
  <c r="G1532" i="4" s="1"/>
  <c r="C1539" i="4"/>
  <c r="D1539" i="4"/>
  <c r="E1539" i="4"/>
  <c r="H1539" i="4"/>
  <c r="G1539" i="4"/>
  <c r="C1540" i="4"/>
  <c r="D1540" i="4"/>
  <c r="E1540" i="4"/>
  <c r="H1540" i="4"/>
  <c r="G1540" i="4" s="1"/>
  <c r="C1541" i="4"/>
  <c r="D1541" i="4"/>
  <c r="E1541" i="4"/>
  <c r="H1541" i="4"/>
  <c r="G1541" i="4"/>
  <c r="C1545" i="4"/>
  <c r="D1545" i="4"/>
  <c r="E1545" i="4"/>
  <c r="H1545" i="4"/>
  <c r="G1545" i="4" s="1"/>
  <c r="C1544" i="4"/>
  <c r="D1544" i="4"/>
  <c r="E1544" i="4"/>
  <c r="H1544" i="4"/>
  <c r="G1544" i="4"/>
  <c r="C1547" i="4"/>
  <c r="D1547" i="4"/>
  <c r="E1547" i="4"/>
  <c r="H1547" i="4"/>
  <c r="G1547" i="4" s="1"/>
  <c r="C1556" i="4"/>
  <c r="D1556" i="4"/>
  <c r="E1556" i="4"/>
  <c r="H1556" i="4"/>
  <c r="G1556" i="4"/>
  <c r="C1563" i="4"/>
  <c r="D1563" i="4"/>
  <c r="E1563" i="4"/>
  <c r="H1563" i="4"/>
  <c r="G1563" i="4" s="1"/>
  <c r="C1573" i="4"/>
  <c r="D1573" i="4"/>
  <c r="E1573" i="4"/>
  <c r="H1573" i="4"/>
  <c r="C1574" i="4"/>
  <c r="D1574" i="4"/>
  <c r="E1574" i="4"/>
  <c r="H1574" i="4"/>
  <c r="C1584" i="4"/>
  <c r="D1584" i="4"/>
  <c r="E1584" i="4"/>
  <c r="H1584" i="4"/>
  <c r="C1590" i="4"/>
  <c r="D1590" i="4"/>
  <c r="E1590" i="4"/>
  <c r="H1590" i="4"/>
  <c r="C1591" i="4"/>
  <c r="D1591" i="4"/>
  <c r="E1591" i="4"/>
  <c r="H1591" i="4"/>
  <c r="C1592" i="4"/>
  <c r="D1592" i="4"/>
  <c r="E1592" i="4"/>
  <c r="H1592" i="4"/>
  <c r="C1594" i="4"/>
  <c r="D1594" i="4"/>
  <c r="E1594" i="4"/>
  <c r="H1594" i="4"/>
  <c r="C1595" i="4"/>
  <c r="D1595" i="4"/>
  <c r="E1595" i="4"/>
  <c r="H1595" i="4"/>
  <c r="C1597" i="4"/>
  <c r="D1597" i="4"/>
  <c r="E1597" i="4"/>
  <c r="H1597" i="4"/>
  <c r="C1601" i="4"/>
  <c r="D1601" i="4"/>
  <c r="E1601" i="4"/>
  <c r="H1601" i="4"/>
  <c r="C1602" i="4"/>
  <c r="D1602" i="4"/>
  <c r="E1602" i="4"/>
  <c r="H1602" i="4"/>
  <c r="C1639" i="4"/>
  <c r="D1639" i="4"/>
  <c r="E1639" i="4"/>
  <c r="H1639" i="4"/>
  <c r="C1642" i="4"/>
  <c r="D1642" i="4"/>
  <c r="E1642" i="4"/>
  <c r="H1642" i="4"/>
  <c r="C1608" i="4"/>
  <c r="D1608" i="4"/>
  <c r="E1608" i="4"/>
  <c r="H1608" i="4"/>
  <c r="G1608" i="4"/>
  <c r="C1644" i="4"/>
  <c r="D1644" i="4"/>
  <c r="E1644" i="4"/>
  <c r="H1644" i="4"/>
  <c r="G1644" i="4" s="1"/>
  <c r="C1645" i="4"/>
  <c r="D1645" i="4"/>
  <c r="E1645" i="4"/>
  <c r="H1645" i="4"/>
  <c r="G1645" i="4"/>
  <c r="C1646" i="4"/>
  <c r="D1646" i="4"/>
  <c r="E1646" i="4"/>
  <c r="H1646" i="4"/>
  <c r="G1646" i="4" s="1"/>
  <c r="C1648" i="4"/>
  <c r="D1648" i="4"/>
  <c r="E1648" i="4"/>
  <c r="H1648" i="4"/>
  <c r="G1648" i="4"/>
  <c r="C1649" i="4"/>
  <c r="D1649" i="4"/>
  <c r="E1649" i="4"/>
  <c r="H1649" i="4"/>
  <c r="G1649" i="4" s="1"/>
  <c r="C1653" i="4"/>
  <c r="D1653" i="4"/>
  <c r="E1653" i="4"/>
  <c r="H1653" i="4"/>
  <c r="C1658" i="4"/>
  <c r="D1658" i="4"/>
  <c r="E1658" i="4"/>
  <c r="H1658" i="4"/>
  <c r="G1658" i="4"/>
  <c r="C1660" i="4"/>
  <c r="D1660" i="4"/>
  <c r="E1660" i="4"/>
  <c r="H1660" i="4"/>
  <c r="G1660" i="4" s="1"/>
  <c r="C1665" i="4"/>
  <c r="D1665" i="4"/>
  <c r="E1665" i="4"/>
  <c r="H1665" i="4"/>
  <c r="C1669" i="4"/>
  <c r="D1669" i="4"/>
  <c r="E1669" i="4"/>
  <c r="H1669" i="4"/>
  <c r="G1669" i="4"/>
  <c r="C1670" i="4"/>
  <c r="D1670" i="4"/>
  <c r="E1670" i="4"/>
  <c r="H1670" i="4"/>
  <c r="C1672" i="4"/>
  <c r="D1672" i="4"/>
  <c r="E1672" i="4"/>
  <c r="H1672" i="4"/>
  <c r="G1672" i="4" s="1"/>
  <c r="C1681" i="4"/>
  <c r="D1681" i="4"/>
  <c r="E1681" i="4"/>
  <c r="H1681" i="4"/>
  <c r="G1681" i="4"/>
  <c r="C1682" i="4"/>
  <c r="D1682" i="4"/>
  <c r="E1682" i="4"/>
  <c r="H1682" i="4"/>
  <c r="G1682" i="4" s="1"/>
  <c r="C1684" i="4"/>
  <c r="D1684" i="4"/>
  <c r="E1684" i="4"/>
  <c r="H1684" i="4"/>
  <c r="G1684" i="4"/>
  <c r="C1685" i="4"/>
  <c r="D1685" i="4"/>
  <c r="E1685" i="4"/>
  <c r="H1685" i="4"/>
  <c r="G1685" i="4" s="1"/>
  <c r="C1689" i="4"/>
  <c r="D1689" i="4"/>
  <c r="E1689" i="4"/>
  <c r="H1689" i="4"/>
  <c r="G1689" i="4"/>
  <c r="C1691" i="4"/>
  <c r="D1691" i="4"/>
  <c r="E1691" i="4"/>
  <c r="H1691" i="4"/>
  <c r="G1691" i="4" s="1"/>
  <c r="C1698" i="4"/>
  <c r="D1698" i="4"/>
  <c r="E1698" i="4"/>
  <c r="H1698" i="4"/>
  <c r="G1698" i="4"/>
  <c r="C1701" i="4"/>
  <c r="D1701" i="4"/>
  <c r="E1701" i="4"/>
  <c r="H1701" i="4"/>
  <c r="C1718" i="4"/>
  <c r="D1718" i="4"/>
  <c r="E1718" i="4"/>
  <c r="H1718" i="4"/>
  <c r="G1718" i="4" s="1"/>
  <c r="C1713" i="4"/>
  <c r="D1713" i="4"/>
  <c r="E1713" i="4"/>
  <c r="H1713" i="4"/>
  <c r="G1713" i="4"/>
  <c r="C1715" i="4"/>
  <c r="D1715" i="4"/>
  <c r="E1715" i="4"/>
  <c r="H1715" i="4"/>
  <c r="G1715" i="4" s="1"/>
  <c r="C1716" i="4"/>
  <c r="D1716" i="4"/>
  <c r="E1716" i="4"/>
  <c r="H1716" i="4"/>
  <c r="G1716" i="4"/>
  <c r="C1723" i="4"/>
  <c r="D1723" i="4"/>
  <c r="E1723" i="4"/>
  <c r="H1723" i="4"/>
  <c r="C1724" i="4"/>
  <c r="D1724" i="4"/>
  <c r="E1724" i="4"/>
  <c r="H1724" i="4"/>
  <c r="C1731" i="4"/>
  <c r="D1731" i="4"/>
  <c r="E1731" i="4"/>
  <c r="H1731" i="4"/>
  <c r="G1731" i="4" s="1"/>
  <c r="C1733" i="4"/>
  <c r="D1733" i="4"/>
  <c r="E1733" i="4"/>
  <c r="H1733" i="4"/>
  <c r="G1733" i="4"/>
  <c r="C1735" i="4"/>
  <c r="D1735" i="4"/>
  <c r="E1735" i="4"/>
  <c r="H1735" i="4"/>
  <c r="G1735" i="4" s="1"/>
  <c r="C1737" i="4"/>
  <c r="D1737" i="4"/>
  <c r="E1737" i="4"/>
  <c r="H1737" i="4"/>
  <c r="G1737" i="4"/>
  <c r="C1739" i="4"/>
  <c r="D1739" i="4"/>
  <c r="E1739" i="4"/>
  <c r="H1739" i="4"/>
  <c r="G1739" i="4" s="1"/>
  <c r="C1746" i="4"/>
  <c r="D1746" i="4"/>
  <c r="E1746" i="4"/>
  <c r="H1746" i="4"/>
  <c r="G1746" i="4"/>
  <c r="C1752" i="4"/>
  <c r="D1752" i="4"/>
  <c r="E1752" i="4"/>
  <c r="H1752" i="4"/>
  <c r="G1752" i="4" s="1"/>
  <c r="C1757" i="4"/>
  <c r="D1757" i="4"/>
  <c r="E1757" i="4"/>
  <c r="H1757" i="4"/>
  <c r="G1757" i="4"/>
  <c r="C1763" i="4"/>
  <c r="D1763" i="4"/>
  <c r="E1763" i="4"/>
  <c r="H1763" i="4"/>
  <c r="G1763" i="4" s="1"/>
  <c r="C1764" i="4"/>
  <c r="D1764" i="4"/>
  <c r="E1764" i="4"/>
  <c r="H1764" i="4"/>
  <c r="G1764" i="4"/>
  <c r="C1765" i="4"/>
  <c r="D1765" i="4"/>
  <c r="E1765" i="4"/>
  <c r="H1765" i="4"/>
  <c r="G1765" i="4" s="1"/>
  <c r="C1766" i="4"/>
  <c r="D1766" i="4"/>
  <c r="E1766" i="4"/>
  <c r="H1766" i="4"/>
  <c r="G1766" i="4"/>
  <c r="C1767" i="4"/>
  <c r="D1767" i="4"/>
  <c r="E1767" i="4"/>
  <c r="H1767" i="4"/>
  <c r="G1767" i="4" s="1"/>
  <c r="C1768" i="4"/>
  <c r="D1768" i="4"/>
  <c r="E1768" i="4"/>
  <c r="H1768" i="4"/>
  <c r="G1768" i="4"/>
  <c r="C1769" i="4"/>
  <c r="D1769" i="4"/>
  <c r="E1769" i="4"/>
  <c r="H1769" i="4"/>
  <c r="G1769" i="4" s="1"/>
  <c r="C1771" i="4"/>
  <c r="D1771" i="4"/>
  <c r="E1771" i="4"/>
  <c r="H1771" i="4"/>
  <c r="G1771" i="4"/>
  <c r="C1772" i="4"/>
  <c r="D1772" i="4"/>
  <c r="E1772" i="4"/>
  <c r="H1772" i="4"/>
  <c r="G1772" i="4" s="1"/>
  <c r="C1773" i="4"/>
  <c r="D1773" i="4"/>
  <c r="E1773" i="4"/>
  <c r="H1773" i="4"/>
  <c r="G1773" i="4"/>
  <c r="C1811" i="4"/>
  <c r="D1811" i="4"/>
  <c r="E1811" i="4"/>
  <c r="H1811" i="4"/>
  <c r="G1811" i="4" s="1"/>
  <c r="C1782" i="4"/>
  <c r="D1782" i="4"/>
  <c r="E1782" i="4"/>
  <c r="H1782" i="4"/>
  <c r="G1782" i="4"/>
  <c r="C1783" i="4"/>
  <c r="D1783" i="4"/>
  <c r="E1783" i="4"/>
  <c r="H1783" i="4"/>
  <c r="G1783" i="4" s="1"/>
  <c r="C1812" i="4"/>
  <c r="D1812" i="4"/>
  <c r="E1812" i="4"/>
  <c r="H1812" i="4"/>
  <c r="G1812" i="4"/>
  <c r="C1784" i="4"/>
  <c r="D1784" i="4"/>
  <c r="E1784" i="4"/>
  <c r="H1784" i="4"/>
  <c r="G1784" i="4" s="1"/>
  <c r="C1786" i="4"/>
  <c r="D1786" i="4"/>
  <c r="E1786" i="4"/>
  <c r="H1786" i="4"/>
  <c r="G1786" i="4"/>
  <c r="C1787" i="4"/>
  <c r="D1787" i="4"/>
  <c r="E1787" i="4"/>
  <c r="H1787" i="4"/>
  <c r="G1787" i="4" s="1"/>
  <c r="C1789" i="4"/>
  <c r="D1789" i="4"/>
  <c r="E1789" i="4"/>
  <c r="H1789" i="4"/>
  <c r="G1789" i="4"/>
  <c r="C1791" i="4"/>
  <c r="D1791" i="4"/>
  <c r="E1791" i="4"/>
  <c r="H1791" i="4"/>
  <c r="G1791" i="4" s="1"/>
  <c r="C1792" i="4"/>
  <c r="D1792" i="4"/>
  <c r="E1792" i="4"/>
  <c r="H1792" i="4"/>
  <c r="G1792" i="4"/>
  <c r="C1795" i="4"/>
  <c r="D1795" i="4"/>
  <c r="E1795" i="4"/>
  <c r="H1795" i="4"/>
  <c r="G1795" i="4" s="1"/>
  <c r="C1796" i="4"/>
  <c r="D1796" i="4"/>
  <c r="E1796" i="4"/>
  <c r="H1796" i="4"/>
  <c r="G1796" i="4"/>
  <c r="C1799" i="4"/>
  <c r="D1799" i="4"/>
  <c r="E1799" i="4"/>
  <c r="H1799" i="4"/>
  <c r="G1799" i="4" s="1"/>
  <c r="C1797" i="4"/>
  <c r="D1797" i="4"/>
  <c r="E1797" i="4"/>
  <c r="H1797" i="4"/>
  <c r="G1797" i="4"/>
  <c r="C1798" i="4"/>
  <c r="D1798" i="4"/>
  <c r="E1798" i="4"/>
  <c r="H1798" i="4"/>
  <c r="G1798" i="4" s="1"/>
  <c r="C1800" i="4"/>
  <c r="D1800" i="4"/>
  <c r="E1800" i="4"/>
  <c r="H1800" i="4"/>
  <c r="G1800" i="4"/>
  <c r="C1807" i="4"/>
  <c r="D1807" i="4"/>
  <c r="E1807" i="4"/>
  <c r="H1807" i="4"/>
  <c r="G1807" i="4" s="1"/>
  <c r="C1802" i="4"/>
  <c r="D1802" i="4"/>
  <c r="E1802" i="4"/>
  <c r="H1802" i="4"/>
  <c r="G1802" i="4"/>
  <c r="C1803" i="4"/>
  <c r="D1803" i="4"/>
  <c r="E1803" i="4"/>
  <c r="H1803" i="4"/>
  <c r="G1803" i="4" s="1"/>
  <c r="C1805" i="4"/>
  <c r="D1805" i="4"/>
  <c r="E1805" i="4"/>
  <c r="H1805" i="4"/>
  <c r="G1805" i="4"/>
  <c r="C1806" i="4"/>
  <c r="D1806" i="4"/>
  <c r="E1806" i="4"/>
  <c r="H1806" i="4"/>
  <c r="G1806" i="4" s="1"/>
  <c r="C1808" i="4"/>
  <c r="D1808" i="4"/>
  <c r="E1808" i="4"/>
  <c r="H1808" i="4"/>
  <c r="G1808" i="4"/>
  <c r="C1810" i="4"/>
  <c r="D1810" i="4"/>
  <c r="E1810" i="4"/>
  <c r="H1810" i="4"/>
  <c r="C1833" i="4"/>
  <c r="D1833" i="4"/>
  <c r="E1833" i="4"/>
  <c r="H1833" i="4"/>
  <c r="G1833" i="4" s="1"/>
  <c r="C1835" i="4"/>
  <c r="D1835" i="4"/>
  <c r="E1835" i="4"/>
  <c r="H1835" i="4"/>
  <c r="C1836" i="4"/>
  <c r="D1836" i="4"/>
  <c r="E1836" i="4"/>
  <c r="H1836" i="4"/>
  <c r="C1838" i="4"/>
  <c r="D1838" i="4"/>
  <c r="E1838" i="4"/>
  <c r="H1838" i="4"/>
  <c r="C1841" i="4"/>
  <c r="D1841" i="4"/>
  <c r="E1841" i="4"/>
  <c r="H1841" i="4"/>
  <c r="C1842" i="4"/>
  <c r="D1842" i="4"/>
  <c r="E1842" i="4"/>
  <c r="H1842" i="4"/>
  <c r="C1843" i="4"/>
  <c r="D1843" i="4"/>
  <c r="E1843" i="4"/>
  <c r="H1843" i="4"/>
  <c r="G1843" i="4"/>
  <c r="C1844" i="4"/>
  <c r="D1844" i="4"/>
  <c r="E1844" i="4"/>
  <c r="H1844" i="4"/>
  <c r="G1844" i="4" s="1"/>
  <c r="C1846" i="4"/>
  <c r="D1846" i="4"/>
  <c r="E1846" i="4"/>
  <c r="H1846" i="4"/>
  <c r="C1847" i="4"/>
  <c r="D1847" i="4"/>
  <c r="E1847" i="4"/>
  <c r="H1847" i="4"/>
  <c r="C1850" i="4"/>
  <c r="D1850" i="4"/>
  <c r="E1850" i="4"/>
  <c r="H1850" i="4"/>
  <c r="C1851" i="4"/>
  <c r="D1851" i="4"/>
  <c r="E1851" i="4"/>
  <c r="H1851" i="4"/>
  <c r="C1824" i="4"/>
  <c r="D1824" i="4"/>
  <c r="E1824" i="4"/>
  <c r="H1824" i="4"/>
  <c r="G1824" i="4"/>
  <c r="C1829" i="4"/>
  <c r="D1829" i="4"/>
  <c r="E1829" i="4"/>
  <c r="H1829" i="4"/>
  <c r="C1830" i="4"/>
  <c r="D1830" i="4"/>
  <c r="E1830" i="4"/>
  <c r="H1830" i="4"/>
  <c r="C1852" i="4"/>
  <c r="D1852" i="4"/>
  <c r="E1852" i="4"/>
  <c r="H1852" i="4"/>
  <c r="C1855" i="4"/>
  <c r="D1855" i="4"/>
  <c r="E1855" i="4"/>
  <c r="H1855" i="4"/>
  <c r="G1855" i="4" s="1"/>
  <c r="C1856" i="4"/>
  <c r="D1856" i="4"/>
  <c r="E1856" i="4"/>
  <c r="H1856" i="4"/>
  <c r="C1857" i="4"/>
  <c r="D1857" i="4"/>
  <c r="E1857" i="4"/>
  <c r="H1857" i="4"/>
  <c r="C1864" i="4"/>
  <c r="D1864" i="4"/>
  <c r="E1864" i="4"/>
  <c r="H1864" i="4"/>
  <c r="G1864" i="4"/>
  <c r="C1867" i="4"/>
  <c r="D1867" i="4"/>
  <c r="E1867" i="4"/>
  <c r="H1867" i="4"/>
  <c r="G1867" i="4" s="1"/>
  <c r="C1869" i="4"/>
  <c r="D1869" i="4"/>
  <c r="E1869" i="4"/>
  <c r="H1869" i="4"/>
  <c r="G1869" i="4"/>
  <c r="C1868" i="4"/>
  <c r="D1868" i="4"/>
  <c r="E1868" i="4"/>
  <c r="H1868" i="4"/>
  <c r="G1868" i="4" s="1"/>
  <c r="C1871" i="4"/>
  <c r="D1871" i="4"/>
  <c r="E1871" i="4"/>
  <c r="H1871" i="4"/>
  <c r="G1871" i="4"/>
  <c r="C1877" i="4"/>
  <c r="D1877" i="4"/>
  <c r="E1877" i="4"/>
  <c r="H1877" i="4"/>
  <c r="G1877" i="4" s="1"/>
  <c r="C1874" i="4"/>
  <c r="D1874" i="4"/>
  <c r="E1874" i="4"/>
  <c r="H1874" i="4"/>
  <c r="G1874" i="4"/>
  <c r="C1876" i="4"/>
  <c r="D1876" i="4"/>
  <c r="E1876" i="4"/>
  <c r="H1876" i="4"/>
  <c r="G1876" i="4" s="1"/>
  <c r="C1888" i="4"/>
  <c r="D1888" i="4"/>
  <c r="E1888" i="4"/>
  <c r="H1888" i="4"/>
  <c r="G1888" i="4"/>
  <c r="C1881" i="4"/>
  <c r="D1881" i="4"/>
  <c r="E1881" i="4"/>
  <c r="H1881" i="4"/>
  <c r="G1881" i="4" s="1"/>
  <c r="C1884" i="4"/>
  <c r="D1884" i="4"/>
  <c r="E1884" i="4"/>
  <c r="H1884" i="4"/>
  <c r="G1884" i="4"/>
  <c r="C1886" i="4"/>
  <c r="D1886" i="4"/>
  <c r="E1886" i="4"/>
  <c r="H1886" i="4"/>
  <c r="G1886" i="4" s="1"/>
  <c r="C1887" i="4"/>
  <c r="D1887" i="4"/>
  <c r="E1887" i="4"/>
  <c r="H1887" i="4"/>
  <c r="G1887" i="4"/>
  <c r="C1891" i="4"/>
  <c r="D1891" i="4"/>
  <c r="E1891" i="4"/>
  <c r="H1891" i="4"/>
  <c r="G1891" i="4" s="1"/>
  <c r="C1897" i="4"/>
  <c r="D1897" i="4"/>
  <c r="E1897" i="4"/>
  <c r="H1897" i="4"/>
  <c r="G1897" i="4"/>
  <c r="C1898" i="4"/>
  <c r="D1898" i="4"/>
  <c r="E1898" i="4"/>
  <c r="H1898" i="4"/>
  <c r="G1898" i="4" s="1"/>
  <c r="C1900" i="4"/>
  <c r="D1900" i="4"/>
  <c r="E1900" i="4"/>
  <c r="H1900" i="4"/>
  <c r="G1900" i="4"/>
  <c r="C1904" i="4"/>
  <c r="D1904" i="4"/>
  <c r="E1904" i="4"/>
  <c r="H1904" i="4"/>
  <c r="G1904" i="4" s="1"/>
  <c r="C1905" i="4"/>
  <c r="D1905" i="4"/>
  <c r="E1905" i="4"/>
  <c r="H1905" i="4"/>
  <c r="G1905" i="4"/>
  <c r="C1906" i="4"/>
  <c r="D1906" i="4"/>
  <c r="E1906" i="4"/>
  <c r="H1906" i="4"/>
  <c r="G1906" i="4" s="1"/>
  <c r="C1907" i="4"/>
  <c r="D1907" i="4"/>
  <c r="E1907" i="4"/>
  <c r="H1907" i="4"/>
  <c r="G1907" i="4"/>
  <c r="C1908" i="4"/>
  <c r="D1908" i="4"/>
  <c r="E1908" i="4"/>
  <c r="H1908" i="4"/>
  <c r="C1911" i="4"/>
  <c r="D1911" i="4"/>
  <c r="E1911" i="4"/>
  <c r="H1911" i="4"/>
  <c r="C1917" i="4"/>
  <c r="D1917" i="4"/>
  <c r="E1917" i="4"/>
  <c r="H1917" i="4"/>
  <c r="G1917" i="4" s="1"/>
  <c r="C1919" i="4"/>
  <c r="D1919" i="4"/>
  <c r="E1919" i="4"/>
  <c r="H1919" i="4"/>
  <c r="G1919" i="4"/>
  <c r="C1920" i="4"/>
  <c r="D1920" i="4"/>
  <c r="E1920" i="4"/>
  <c r="H1920" i="4"/>
  <c r="G1920" i="4" s="1"/>
  <c r="C1929" i="4"/>
  <c r="D1929" i="4"/>
  <c r="E1929" i="4"/>
  <c r="H1929" i="4"/>
  <c r="G1929" i="4"/>
  <c r="C1923" i="4"/>
  <c r="D1923" i="4"/>
  <c r="E1923" i="4"/>
  <c r="H1923" i="4"/>
  <c r="G1923" i="4" s="1"/>
  <c r="C1925" i="4"/>
  <c r="D1925" i="4"/>
  <c r="E1925" i="4"/>
  <c r="H1925" i="4"/>
  <c r="G1925" i="4"/>
  <c r="C1932" i="4"/>
  <c r="D1932" i="4"/>
  <c r="E1932" i="4"/>
  <c r="H1932" i="4"/>
  <c r="G1932" i="4" s="1"/>
  <c r="C1930" i="4"/>
  <c r="D1930" i="4"/>
  <c r="E1930" i="4"/>
  <c r="H1930" i="4"/>
  <c r="G1930" i="4"/>
  <c r="C1940" i="4"/>
  <c r="D1940" i="4"/>
  <c r="E1940" i="4"/>
  <c r="H1940" i="4"/>
  <c r="G1940" i="4" s="1"/>
  <c r="C1942" i="4"/>
  <c r="D1942" i="4"/>
  <c r="E1942" i="4"/>
  <c r="H1942" i="4"/>
  <c r="G1942" i="4"/>
  <c r="C1943" i="4"/>
  <c r="D1943" i="4"/>
  <c r="E1943" i="4"/>
  <c r="H1943" i="4"/>
  <c r="G1943" i="4" s="1"/>
  <c r="C1944" i="4"/>
  <c r="D1944" i="4"/>
  <c r="E1944" i="4"/>
  <c r="H1944" i="4"/>
  <c r="G1944" i="4"/>
  <c r="C1945" i="4"/>
  <c r="D1945" i="4"/>
  <c r="E1945" i="4"/>
  <c r="H1945" i="4"/>
  <c r="G1945" i="4" s="1"/>
  <c r="C1946" i="4"/>
  <c r="D1946" i="4"/>
  <c r="E1946" i="4"/>
  <c r="H1946" i="4"/>
  <c r="G1946" i="4"/>
  <c r="C1948" i="4"/>
  <c r="D1948" i="4"/>
  <c r="E1948" i="4"/>
  <c r="H1948" i="4"/>
  <c r="G1948" i="4" s="1"/>
  <c r="C1963" i="4"/>
  <c r="D1963" i="4"/>
  <c r="E1963" i="4"/>
  <c r="H1963" i="4"/>
  <c r="G1963" i="4"/>
  <c r="C1950" i="4"/>
  <c r="D1950" i="4"/>
  <c r="E1950" i="4"/>
  <c r="H1950" i="4"/>
  <c r="G1950" i="4" s="1"/>
  <c r="C1951" i="4"/>
  <c r="D1951" i="4"/>
  <c r="E1951" i="4"/>
  <c r="H1951" i="4"/>
  <c r="G1951" i="4"/>
  <c r="C1952" i="4"/>
  <c r="D1952" i="4"/>
  <c r="E1952" i="4"/>
  <c r="H1952" i="4"/>
  <c r="G1952" i="4" s="1"/>
  <c r="C1965" i="4"/>
  <c r="D1965" i="4"/>
  <c r="E1965" i="4"/>
  <c r="H1965" i="4"/>
  <c r="G1965" i="4"/>
  <c r="C1966" i="4"/>
  <c r="D1966" i="4"/>
  <c r="E1966" i="4"/>
  <c r="H1966" i="4"/>
  <c r="G1966" i="4" s="1"/>
  <c r="C1967" i="4"/>
  <c r="D1967" i="4"/>
  <c r="E1967" i="4"/>
  <c r="H1967" i="4"/>
  <c r="G1967" i="4"/>
  <c r="C1968" i="4"/>
  <c r="D1968" i="4"/>
  <c r="E1968" i="4"/>
  <c r="H1968" i="4"/>
  <c r="G1968" i="4" s="1"/>
  <c r="C1956" i="4"/>
  <c r="D1956" i="4"/>
  <c r="E1956" i="4"/>
  <c r="H1956" i="4"/>
  <c r="G1956" i="4"/>
  <c r="C1960" i="4"/>
  <c r="D1960" i="4"/>
  <c r="E1960" i="4"/>
  <c r="H1960" i="4"/>
  <c r="G1960" i="4" s="1"/>
  <c r="C1962" i="4"/>
  <c r="D1962" i="4"/>
  <c r="E1962" i="4"/>
  <c r="H1962" i="4"/>
  <c r="G1962" i="4"/>
  <c r="C1971" i="4"/>
  <c r="D1971" i="4"/>
  <c r="E1971" i="4"/>
  <c r="H1971" i="4"/>
  <c r="C1973" i="4"/>
  <c r="D1973" i="4"/>
  <c r="E1973" i="4"/>
  <c r="H1973" i="4"/>
  <c r="G1973" i="4" s="1"/>
  <c r="C1983" i="4"/>
  <c r="D1983" i="4"/>
  <c r="E1983" i="4"/>
  <c r="H1983" i="4"/>
  <c r="G1983" i="4"/>
  <c r="C1988" i="4"/>
  <c r="D1988" i="4"/>
  <c r="E1988" i="4"/>
  <c r="H1988" i="4"/>
  <c r="G1988" i="4" s="1"/>
  <c r="C1987" i="4"/>
  <c r="D1987" i="4"/>
  <c r="E1987" i="4"/>
  <c r="H1987" i="4"/>
  <c r="G1987" i="4"/>
  <c r="C1990" i="4"/>
  <c r="D1990" i="4"/>
  <c r="E1990" i="4"/>
  <c r="H1990" i="4"/>
  <c r="G1990" i="4" s="1"/>
  <c r="C1997" i="4"/>
  <c r="D1997" i="4"/>
  <c r="E1997" i="4"/>
  <c r="H1997" i="4"/>
  <c r="C1996" i="4"/>
  <c r="D1996" i="4"/>
  <c r="E1996" i="4"/>
  <c r="H1996" i="4"/>
  <c r="C1999" i="4"/>
  <c r="D1999" i="4"/>
  <c r="E1999" i="4"/>
  <c r="H1999" i="4"/>
  <c r="G1999" i="4"/>
  <c r="C2002" i="4"/>
  <c r="D2002" i="4"/>
  <c r="E2002" i="4"/>
  <c r="H2002" i="4"/>
  <c r="G2002" i="4" s="1"/>
  <c r="C2005" i="4"/>
  <c r="D2005" i="4"/>
  <c r="E2005" i="4"/>
  <c r="H2005" i="4"/>
  <c r="G2005" i="4"/>
  <c r="C2006" i="4"/>
  <c r="D2006" i="4"/>
  <c r="E2006" i="4"/>
  <c r="H2006" i="4"/>
  <c r="G2006" i="4" s="1"/>
  <c r="C2008" i="4"/>
  <c r="D2008" i="4"/>
  <c r="E2008" i="4"/>
  <c r="H2008" i="4"/>
  <c r="C2010" i="4"/>
  <c r="D2010" i="4"/>
  <c r="E2010" i="4"/>
  <c r="H2010" i="4"/>
  <c r="G2010" i="4"/>
  <c r="C2012" i="4"/>
  <c r="D2012" i="4"/>
  <c r="E2012" i="4"/>
  <c r="H2012" i="4"/>
  <c r="G2012" i="4" s="1"/>
  <c r="C2015" i="4"/>
  <c r="D2015" i="4"/>
  <c r="E2015" i="4"/>
  <c r="H2015" i="4"/>
  <c r="C2018" i="4"/>
  <c r="D2018" i="4"/>
  <c r="E2018" i="4"/>
  <c r="H2018" i="4"/>
  <c r="G2018" i="4"/>
  <c r="C2020" i="4"/>
  <c r="D2020" i="4"/>
  <c r="E2020" i="4"/>
  <c r="H2020" i="4"/>
  <c r="G2020" i="4" s="1"/>
  <c r="C2021" i="4"/>
  <c r="D2021" i="4"/>
  <c r="E2021" i="4"/>
  <c r="H2021" i="4"/>
  <c r="G2021" i="4"/>
  <c r="C2022" i="4"/>
  <c r="D2022" i="4"/>
  <c r="E2022" i="4"/>
  <c r="H2022" i="4"/>
  <c r="G2022" i="4" s="1"/>
  <c r="C2029" i="4"/>
  <c r="D2029" i="4"/>
  <c r="E2029" i="4"/>
  <c r="H2029" i="4"/>
  <c r="G2029" i="4"/>
  <c r="C2023" i="4"/>
  <c r="D2023" i="4"/>
  <c r="E2023" i="4"/>
  <c r="H2023" i="4"/>
  <c r="C2026" i="4"/>
  <c r="D2026" i="4"/>
  <c r="E2026" i="4"/>
  <c r="H2026" i="4"/>
  <c r="G2026" i="4" s="1"/>
  <c r="C2030" i="4"/>
  <c r="D2030" i="4"/>
  <c r="E2030" i="4"/>
  <c r="H2030" i="4"/>
  <c r="G2030" i="4"/>
  <c r="C2033" i="4"/>
  <c r="D2033" i="4"/>
  <c r="E2033" i="4"/>
  <c r="H2033" i="4"/>
  <c r="G2033" i="4" s="1"/>
  <c r="C2034" i="4"/>
  <c r="D2034" i="4"/>
  <c r="E2034" i="4"/>
  <c r="H2034" i="4"/>
  <c r="C2037" i="4"/>
  <c r="D2037" i="4"/>
  <c r="E2037" i="4"/>
  <c r="H2037" i="4"/>
  <c r="G2037" i="4"/>
  <c r="C2038" i="4"/>
  <c r="D2038" i="4"/>
  <c r="E2038" i="4"/>
  <c r="H2038" i="4"/>
  <c r="C2039" i="4"/>
  <c r="D2039" i="4"/>
  <c r="E2039" i="4"/>
  <c r="H2039" i="4"/>
  <c r="C2040" i="4"/>
  <c r="D2040" i="4"/>
  <c r="E2040" i="4"/>
  <c r="H2040" i="4"/>
  <c r="C2041" i="4"/>
  <c r="D2041" i="4"/>
  <c r="E2041" i="4"/>
  <c r="H2041" i="4"/>
  <c r="G2041" i="4" s="1"/>
  <c r="C2044" i="4"/>
  <c r="D2044" i="4"/>
  <c r="E2044" i="4"/>
  <c r="H2044" i="4"/>
  <c r="G2044" i="4"/>
  <c r="C2045" i="4"/>
  <c r="D2045" i="4"/>
  <c r="E2045" i="4"/>
  <c r="H2045" i="4"/>
  <c r="G2045" i="4" s="1"/>
  <c r="C2046" i="4"/>
  <c r="D2046" i="4"/>
  <c r="E2046" i="4"/>
  <c r="H2046" i="4"/>
  <c r="G2046" i="4"/>
  <c r="C2047" i="4"/>
  <c r="D2047" i="4"/>
  <c r="E2047" i="4"/>
  <c r="H2047" i="4"/>
  <c r="G2047" i="4" s="1"/>
  <c r="C2048" i="4"/>
  <c r="D2048" i="4"/>
  <c r="E2048" i="4"/>
  <c r="H2048" i="4"/>
  <c r="G2048" i="4"/>
  <c r="C2049" i="4"/>
  <c r="D2049" i="4"/>
  <c r="E2049" i="4"/>
  <c r="H2049" i="4"/>
  <c r="G2049" i="4" s="1"/>
  <c r="C2050" i="4"/>
  <c r="D2050" i="4"/>
  <c r="E2050" i="4"/>
  <c r="H2050" i="4"/>
  <c r="G2050" i="4"/>
  <c r="C2051" i="4"/>
  <c r="D2051" i="4"/>
  <c r="E2051" i="4"/>
  <c r="H2051" i="4"/>
  <c r="G2051" i="4" s="1"/>
  <c r="C2057" i="4"/>
  <c r="D2057" i="4"/>
  <c r="E2057" i="4"/>
  <c r="H2057" i="4"/>
  <c r="C2052" i="4"/>
  <c r="D2052" i="4"/>
  <c r="E2052" i="4"/>
  <c r="H2052" i="4"/>
  <c r="C2053" i="4"/>
  <c r="D2053" i="4"/>
  <c r="E2053" i="4"/>
  <c r="H2053" i="4"/>
  <c r="C2055" i="4"/>
  <c r="D2055" i="4"/>
  <c r="E2055" i="4"/>
  <c r="H2055" i="4"/>
  <c r="C2058" i="4"/>
  <c r="D2058" i="4"/>
  <c r="E2058" i="4"/>
  <c r="H2058" i="4"/>
  <c r="C2056" i="4"/>
  <c r="D2056" i="4"/>
  <c r="E2056" i="4"/>
  <c r="H2056" i="4"/>
  <c r="C2060" i="4"/>
  <c r="D2060" i="4"/>
  <c r="E2060" i="4"/>
  <c r="H2060" i="4"/>
  <c r="C2065" i="4"/>
  <c r="D2065" i="4"/>
  <c r="E2065" i="4"/>
  <c r="H2065" i="4"/>
  <c r="G2065" i="4"/>
  <c r="C2071" i="4"/>
  <c r="D2071" i="4"/>
  <c r="E2071" i="4"/>
  <c r="H2071" i="4"/>
  <c r="G2071" i="4" s="1"/>
  <c r="C2073" i="4"/>
  <c r="D2073" i="4"/>
  <c r="E2073" i="4"/>
  <c r="H2073" i="4"/>
  <c r="G2073" i="4"/>
  <c r="C2074" i="4"/>
  <c r="D2074" i="4"/>
  <c r="E2074" i="4"/>
  <c r="H2074" i="4"/>
  <c r="G2074" i="4" s="1"/>
  <c r="C2078" i="4"/>
  <c r="D2078" i="4"/>
  <c r="E2078" i="4"/>
  <c r="H2078" i="4"/>
  <c r="G2078" i="4"/>
  <c r="C2085" i="4"/>
  <c r="D2085" i="4"/>
  <c r="E2085" i="4"/>
  <c r="H2085" i="4"/>
  <c r="G2085" i="4" s="1"/>
  <c r="C2086" i="4"/>
  <c r="D2086" i="4"/>
  <c r="E2086" i="4"/>
  <c r="H2086" i="4"/>
  <c r="G2086" i="4"/>
  <c r="C2081" i="4"/>
  <c r="D2081" i="4"/>
  <c r="E2081" i="4"/>
  <c r="H2081" i="4"/>
  <c r="G2081" i="4" s="1"/>
  <c r="C2093" i="4"/>
  <c r="D2093" i="4"/>
  <c r="E2093" i="4"/>
  <c r="H2093" i="4"/>
  <c r="G2093" i="4"/>
  <c r="C2103" i="4"/>
  <c r="D2103" i="4"/>
  <c r="E2103" i="4"/>
  <c r="H2103" i="4"/>
  <c r="G2103" i="4" s="1"/>
  <c r="C2110" i="4"/>
  <c r="D2110" i="4"/>
  <c r="E2110" i="4"/>
  <c r="H2110" i="4"/>
  <c r="C2111" i="4"/>
  <c r="D2111" i="4"/>
  <c r="E2111" i="4"/>
  <c r="H2111" i="4"/>
  <c r="G2111" i="4"/>
  <c r="C2112" i="4"/>
  <c r="D2112" i="4"/>
  <c r="E2112" i="4"/>
  <c r="H2112" i="4"/>
  <c r="G2112" i="4" s="1"/>
  <c r="C2113" i="4"/>
  <c r="D2113" i="4"/>
  <c r="E2113" i="4"/>
  <c r="H2113" i="4"/>
  <c r="G2113" i="4"/>
  <c r="C2116" i="4"/>
  <c r="D2116" i="4"/>
  <c r="E2116" i="4"/>
  <c r="H2116" i="4"/>
  <c r="G2116" i="4" s="1"/>
  <c r="C2119" i="4"/>
  <c r="D2119" i="4"/>
  <c r="E2119" i="4"/>
  <c r="H2119" i="4"/>
  <c r="G2119" i="4"/>
  <c r="C2121" i="4"/>
  <c r="D2121" i="4"/>
  <c r="E2121" i="4"/>
  <c r="H2121" i="4"/>
  <c r="G2121" i="4" s="1"/>
  <c r="C2124" i="4"/>
  <c r="D2124" i="4"/>
  <c r="E2124" i="4"/>
  <c r="H2124" i="4"/>
  <c r="G2124" i="4"/>
  <c r="C2128" i="4"/>
  <c r="D2128" i="4"/>
  <c r="E2128" i="4"/>
  <c r="H2128" i="4"/>
  <c r="G2128" i="4" s="1"/>
  <c r="C2134" i="4"/>
  <c r="D2134" i="4"/>
  <c r="E2134" i="4"/>
  <c r="H2134" i="4"/>
  <c r="G2134" i="4"/>
  <c r="C2132" i="4"/>
  <c r="D2132" i="4"/>
  <c r="E2132" i="4"/>
  <c r="H2132" i="4"/>
  <c r="C2152" i="4"/>
  <c r="D2152" i="4"/>
  <c r="E2152" i="4"/>
  <c r="H2152" i="4"/>
  <c r="C2154" i="4"/>
  <c r="D2154" i="4"/>
  <c r="E2154" i="4"/>
  <c r="H2154" i="4"/>
  <c r="C2156" i="4"/>
  <c r="D2156" i="4"/>
  <c r="E2156" i="4"/>
  <c r="H2156" i="4"/>
  <c r="C2158" i="4"/>
  <c r="D2158" i="4"/>
  <c r="E2158" i="4"/>
  <c r="H2158" i="4"/>
  <c r="C2159" i="4"/>
  <c r="D2159" i="4"/>
  <c r="E2159" i="4"/>
  <c r="H2159" i="4"/>
  <c r="C2138" i="4"/>
  <c r="D2138" i="4"/>
  <c r="E2138" i="4"/>
  <c r="H2138" i="4"/>
  <c r="G2138" i="4" s="1"/>
  <c r="C2135" i="4"/>
  <c r="D2135" i="4"/>
  <c r="E2135" i="4"/>
  <c r="H2135" i="4"/>
  <c r="G2135" i="4"/>
  <c r="C2136" i="4"/>
  <c r="D2136" i="4"/>
  <c r="E2136" i="4"/>
  <c r="H2136" i="4"/>
  <c r="G2136" i="4" s="1"/>
  <c r="C2137" i="4"/>
  <c r="D2137" i="4"/>
  <c r="E2137" i="4"/>
  <c r="H2137" i="4"/>
  <c r="G2137" i="4"/>
  <c r="C2160" i="4"/>
  <c r="D2160" i="4"/>
  <c r="E2160" i="4"/>
  <c r="H2160" i="4"/>
  <c r="C2168" i="4"/>
  <c r="D2168" i="4"/>
  <c r="E2168" i="4"/>
  <c r="H2168" i="4"/>
  <c r="C2170" i="4"/>
  <c r="D2170" i="4"/>
  <c r="E2170" i="4"/>
  <c r="H2170" i="4"/>
  <c r="C2144" i="4"/>
  <c r="D2144" i="4"/>
  <c r="E2144" i="4"/>
  <c r="H2144" i="4"/>
  <c r="G2144" i="4" s="1"/>
  <c r="C2139" i="4"/>
  <c r="D2139" i="4"/>
  <c r="E2139" i="4"/>
  <c r="H2139" i="4"/>
  <c r="C2141" i="4"/>
  <c r="D2141" i="4"/>
  <c r="E2141" i="4"/>
  <c r="H2141" i="4"/>
  <c r="C2142" i="4"/>
  <c r="D2142" i="4"/>
  <c r="E2142" i="4"/>
  <c r="H2142" i="4"/>
  <c r="C2143" i="4"/>
  <c r="D2143" i="4"/>
  <c r="E2143" i="4"/>
  <c r="H2143" i="4"/>
  <c r="C2174" i="4"/>
  <c r="D2174" i="4"/>
  <c r="E2174" i="4"/>
  <c r="H2174" i="4"/>
  <c r="G2174" i="4"/>
  <c r="C2175" i="4"/>
  <c r="D2175" i="4"/>
  <c r="E2175" i="4"/>
  <c r="H2175" i="4"/>
  <c r="C2147" i="4"/>
  <c r="D2147" i="4"/>
  <c r="E2147" i="4"/>
  <c r="H2147" i="4"/>
  <c r="G2147" i="4" s="1"/>
  <c r="C2176" i="4"/>
  <c r="D2176" i="4"/>
  <c r="E2176" i="4"/>
  <c r="H2176" i="4"/>
  <c r="C2183" i="4"/>
  <c r="D2183" i="4"/>
  <c r="E2183" i="4"/>
  <c r="H2183" i="4"/>
  <c r="G2183" i="4"/>
  <c r="C2184" i="4"/>
  <c r="D2184" i="4"/>
  <c r="E2184" i="4"/>
  <c r="H2184" i="4"/>
  <c r="G2184" i="4" s="1"/>
  <c r="C2186" i="4"/>
  <c r="D2186" i="4"/>
  <c r="E2186" i="4"/>
  <c r="H2186" i="4"/>
  <c r="G2186" i="4"/>
  <c r="C2185" i="4"/>
  <c r="D2185" i="4"/>
  <c r="E2185" i="4"/>
  <c r="H2185" i="4"/>
  <c r="G2185" i="4" s="1"/>
  <c r="C4" i="4"/>
  <c r="D4" i="4"/>
  <c r="E4" i="4"/>
  <c r="H4" i="4"/>
  <c r="G4" i="4"/>
  <c r="C12" i="4"/>
  <c r="D12" i="4"/>
  <c r="E12" i="4"/>
  <c r="H12" i="4"/>
  <c r="G12" i="4" s="1"/>
  <c r="C36" i="4"/>
  <c r="D36" i="4"/>
  <c r="E36" i="4"/>
  <c r="H36" i="4"/>
  <c r="G36" i="4"/>
  <c r="C45" i="4"/>
  <c r="D45" i="4"/>
  <c r="E45" i="4"/>
  <c r="H45" i="4"/>
  <c r="C56" i="4"/>
  <c r="D56" i="4"/>
  <c r="E56" i="4"/>
  <c r="H56" i="4"/>
  <c r="G56" i="4" s="1"/>
  <c r="C70" i="4"/>
  <c r="D70" i="4"/>
  <c r="E70" i="4"/>
  <c r="H70" i="4"/>
  <c r="G70" i="4"/>
  <c r="C58" i="4"/>
  <c r="D58" i="4"/>
  <c r="E58" i="4"/>
  <c r="H58" i="4"/>
  <c r="C59" i="4"/>
  <c r="D59" i="4"/>
  <c r="E59" i="4"/>
  <c r="H59" i="4"/>
  <c r="C80" i="4"/>
  <c r="D80" i="4"/>
  <c r="E80" i="4"/>
  <c r="H80" i="4"/>
  <c r="G80" i="4" s="1"/>
  <c r="C90" i="4"/>
  <c r="D90" i="4"/>
  <c r="E90" i="4"/>
  <c r="H90" i="4"/>
  <c r="G90" i="4"/>
  <c r="C104" i="4"/>
  <c r="D104" i="4"/>
  <c r="E104" i="4"/>
  <c r="H104" i="4"/>
  <c r="G104" i="4" s="1"/>
  <c r="C116" i="4"/>
  <c r="D116" i="4"/>
  <c r="E116" i="4"/>
  <c r="H116" i="4"/>
  <c r="G116" i="4"/>
  <c r="C117" i="4"/>
  <c r="D117" i="4"/>
  <c r="E117" i="4"/>
  <c r="H117" i="4"/>
  <c r="G117" i="4" s="1"/>
  <c r="C123" i="4"/>
  <c r="D123" i="4"/>
  <c r="E123" i="4"/>
  <c r="H123" i="4"/>
  <c r="G123" i="4"/>
  <c r="C176" i="4"/>
  <c r="D176" i="4"/>
  <c r="E176" i="4"/>
  <c r="H176" i="4"/>
  <c r="G176" i="4" s="1"/>
  <c r="C218" i="4"/>
  <c r="D218" i="4"/>
  <c r="E218" i="4"/>
  <c r="H218" i="4"/>
  <c r="C234" i="4"/>
  <c r="D234" i="4"/>
  <c r="E234" i="4"/>
  <c r="H234" i="4"/>
  <c r="C241" i="4"/>
  <c r="D241" i="4"/>
  <c r="E241" i="4"/>
  <c r="H241" i="4"/>
  <c r="C243" i="4"/>
  <c r="D243" i="4"/>
  <c r="E243" i="4"/>
  <c r="H243" i="4"/>
  <c r="C259" i="4"/>
  <c r="D259" i="4"/>
  <c r="E259" i="4"/>
  <c r="H259" i="4"/>
  <c r="C268" i="4"/>
  <c r="D268" i="4"/>
  <c r="E268" i="4"/>
  <c r="H268" i="4"/>
  <c r="C278" i="4"/>
  <c r="D278" i="4"/>
  <c r="E278" i="4"/>
  <c r="H278" i="4"/>
  <c r="G278" i="4"/>
  <c r="C347" i="4"/>
  <c r="D347" i="4"/>
  <c r="E347" i="4"/>
  <c r="H347" i="4"/>
  <c r="G347" i="4" s="1"/>
  <c r="C427" i="4"/>
  <c r="D427" i="4"/>
  <c r="E427" i="4"/>
  <c r="H427" i="4"/>
  <c r="C442" i="4"/>
  <c r="D442" i="4"/>
  <c r="E442" i="4"/>
  <c r="H442" i="4"/>
  <c r="C445" i="4"/>
  <c r="D445" i="4"/>
  <c r="E445" i="4"/>
  <c r="H445" i="4"/>
  <c r="C446" i="4"/>
  <c r="D446" i="4"/>
  <c r="E446" i="4"/>
  <c r="H446" i="4"/>
  <c r="C453" i="4"/>
  <c r="D453" i="4"/>
  <c r="E453" i="4"/>
  <c r="H453" i="4"/>
  <c r="C457" i="4"/>
  <c r="D457" i="4"/>
  <c r="E457" i="4"/>
  <c r="H457" i="4"/>
  <c r="C460" i="4"/>
  <c r="D460" i="4"/>
  <c r="E460" i="4"/>
  <c r="H460" i="4"/>
  <c r="C478" i="4"/>
  <c r="D478" i="4"/>
  <c r="E478" i="4"/>
  <c r="H478" i="4"/>
  <c r="C479" i="4"/>
  <c r="D479" i="4"/>
  <c r="E479" i="4"/>
  <c r="H479" i="4"/>
  <c r="C485" i="4"/>
  <c r="D485" i="4"/>
  <c r="E485" i="4"/>
  <c r="H485" i="4"/>
  <c r="C522" i="4"/>
  <c r="D522" i="4"/>
  <c r="E522" i="4"/>
  <c r="H522" i="4"/>
  <c r="G522" i="4"/>
  <c r="C503" i="4"/>
  <c r="D503" i="4"/>
  <c r="E503" i="4"/>
  <c r="H503" i="4"/>
  <c r="G503" i="4" s="1"/>
  <c r="C512" i="4"/>
  <c r="D512" i="4"/>
  <c r="E512" i="4"/>
  <c r="H512" i="4"/>
  <c r="C518" i="4"/>
  <c r="D518" i="4"/>
  <c r="E518" i="4"/>
  <c r="H518" i="4"/>
  <c r="C537" i="4"/>
  <c r="D537" i="4"/>
  <c r="E537" i="4"/>
  <c r="H537" i="4"/>
  <c r="G537" i="4"/>
  <c r="C242" i="4"/>
  <c r="D242" i="4"/>
  <c r="E242" i="4"/>
  <c r="H242" i="4"/>
  <c r="C246" i="4"/>
  <c r="D246" i="4"/>
  <c r="E246" i="4"/>
  <c r="H246" i="4"/>
  <c r="C248" i="4"/>
  <c r="D248" i="4"/>
  <c r="E248" i="4"/>
  <c r="H248" i="4"/>
  <c r="C249" i="4"/>
  <c r="D249" i="4"/>
  <c r="E249" i="4"/>
  <c r="H249" i="4"/>
  <c r="C252" i="4"/>
  <c r="D252" i="4"/>
  <c r="E252" i="4"/>
  <c r="H252" i="4"/>
  <c r="C254" i="4"/>
  <c r="D254" i="4"/>
  <c r="E254" i="4"/>
  <c r="H254" i="4"/>
  <c r="C255" i="4"/>
  <c r="D255" i="4"/>
  <c r="E255" i="4"/>
  <c r="H255" i="4"/>
  <c r="C257" i="4"/>
  <c r="D257" i="4"/>
  <c r="E257" i="4"/>
  <c r="H257" i="4"/>
  <c r="C260" i="4"/>
  <c r="D260" i="4"/>
  <c r="E260" i="4"/>
  <c r="H260" i="4"/>
  <c r="C261" i="4"/>
  <c r="D261" i="4"/>
  <c r="E261" i="4"/>
  <c r="H261" i="4"/>
  <c r="C263" i="4"/>
  <c r="D263" i="4"/>
  <c r="E263" i="4"/>
  <c r="H263" i="4"/>
  <c r="C267" i="4"/>
  <c r="D267" i="4"/>
  <c r="E267" i="4"/>
  <c r="H267" i="4"/>
  <c r="C269" i="4"/>
  <c r="D269" i="4"/>
  <c r="E269" i="4"/>
  <c r="H269" i="4"/>
  <c r="C270" i="4"/>
  <c r="D270" i="4"/>
  <c r="E270" i="4"/>
  <c r="H270" i="4"/>
  <c r="C274" i="4"/>
  <c r="D274" i="4"/>
  <c r="E274" i="4"/>
  <c r="H274" i="4"/>
  <c r="C275" i="4"/>
  <c r="D275" i="4"/>
  <c r="E275" i="4"/>
  <c r="H275" i="4"/>
  <c r="C284" i="4"/>
  <c r="D284" i="4"/>
  <c r="E284" i="4"/>
  <c r="H284" i="4"/>
  <c r="C279" i="4"/>
  <c r="D279" i="4"/>
  <c r="E279" i="4"/>
  <c r="H279" i="4"/>
  <c r="C663" i="4"/>
  <c r="D663" i="4"/>
  <c r="E663" i="4"/>
  <c r="H663" i="4"/>
  <c r="C754" i="4"/>
  <c r="D754" i="4"/>
  <c r="E754" i="4"/>
  <c r="H754" i="4"/>
  <c r="G754" i="4" s="1"/>
  <c r="C726" i="4"/>
  <c r="D726" i="4"/>
  <c r="E726" i="4"/>
  <c r="H726" i="4"/>
  <c r="G726" i="4"/>
  <c r="C725" i="4"/>
  <c r="D725" i="4"/>
  <c r="E725" i="4"/>
  <c r="H725" i="4"/>
  <c r="C979" i="4"/>
  <c r="D979" i="4"/>
  <c r="E979" i="4"/>
  <c r="H979" i="4"/>
  <c r="G979" i="4" s="1"/>
  <c r="C889" i="4"/>
  <c r="D889" i="4"/>
  <c r="E889" i="4"/>
  <c r="H889" i="4"/>
  <c r="G889" i="4"/>
  <c r="C1050" i="4"/>
  <c r="D1050" i="4"/>
  <c r="E1050" i="4"/>
  <c r="H1050" i="4"/>
  <c r="C1495" i="4"/>
  <c r="D1495" i="4"/>
  <c r="E1495" i="4"/>
  <c r="H1495" i="4"/>
  <c r="G1495" i="4" s="1"/>
  <c r="C91" i="4"/>
  <c r="D91" i="4"/>
  <c r="E91" i="4"/>
  <c r="H91" i="4"/>
  <c r="G91" i="4"/>
  <c r="C87" i="4"/>
  <c r="D87" i="4"/>
  <c r="E87" i="4"/>
  <c r="H87" i="4"/>
  <c r="G87" i="4" s="1"/>
  <c r="C109" i="4"/>
  <c r="D109" i="4"/>
  <c r="E109" i="4"/>
  <c r="H109" i="4"/>
  <c r="G109" i="4"/>
  <c r="C124" i="4"/>
  <c r="D124" i="4"/>
  <c r="E124" i="4"/>
  <c r="H124" i="4"/>
  <c r="C126" i="4"/>
  <c r="D126" i="4"/>
  <c r="E126" i="4"/>
  <c r="H126" i="4"/>
  <c r="G126" i="4" s="1"/>
  <c r="C135" i="4"/>
  <c r="D135" i="4"/>
  <c r="E135" i="4"/>
  <c r="H135" i="4"/>
  <c r="G135" i="4"/>
  <c r="C142" i="4"/>
  <c r="D142" i="4"/>
  <c r="E142" i="4"/>
  <c r="H142" i="4"/>
  <c r="G142" i="4" s="1"/>
  <c r="C148" i="4"/>
  <c r="D148" i="4"/>
  <c r="E148" i="4"/>
  <c r="H148" i="4"/>
  <c r="G148" i="4"/>
  <c r="C149" i="4"/>
  <c r="D149" i="4"/>
  <c r="E149" i="4"/>
  <c r="H149" i="4"/>
  <c r="G149" i="4" s="1"/>
  <c r="C154" i="4"/>
  <c r="D154" i="4"/>
  <c r="E154" i="4"/>
  <c r="H154" i="4"/>
  <c r="G154" i="4"/>
  <c r="C359" i="4"/>
  <c r="D359" i="4"/>
  <c r="E359" i="4"/>
  <c r="H359" i="4"/>
  <c r="G359" i="4" s="1"/>
  <c r="C364" i="4"/>
  <c r="D364" i="4"/>
  <c r="E364" i="4"/>
  <c r="H364" i="4"/>
  <c r="C408" i="4"/>
  <c r="D408" i="4"/>
  <c r="E408" i="4"/>
  <c r="H408" i="4"/>
  <c r="G408" i="4"/>
  <c r="C414" i="4"/>
  <c r="D414" i="4"/>
  <c r="E414" i="4"/>
  <c r="H414" i="4"/>
  <c r="G414" i="4" s="1"/>
  <c r="C415" i="4"/>
  <c r="D415" i="4"/>
  <c r="E415" i="4"/>
  <c r="H415" i="4"/>
  <c r="G415" i="4"/>
  <c r="C419" i="4"/>
  <c r="D419" i="4"/>
  <c r="E419" i="4"/>
  <c r="H419" i="4"/>
  <c r="C2181" i="4"/>
  <c r="D2181" i="4"/>
  <c r="E2181" i="4"/>
  <c r="H2181" i="4"/>
  <c r="G2181" i="4" s="1"/>
  <c r="C2182" i="4"/>
  <c r="D2182" i="4"/>
  <c r="E2182" i="4"/>
  <c r="H2182" i="4"/>
  <c r="G2182" i="4"/>
  <c r="C2187" i="4"/>
  <c r="D2187" i="4"/>
  <c r="E2187" i="4"/>
  <c r="H2187" i="4"/>
  <c r="G2187" i="4" s="1"/>
  <c r="C2188" i="4"/>
  <c r="D2188" i="4"/>
  <c r="E2188" i="4"/>
  <c r="H2188" i="4"/>
  <c r="C608" i="4"/>
  <c r="D608" i="4"/>
  <c r="E608" i="4"/>
  <c r="H608" i="4"/>
  <c r="G608" i="4"/>
  <c r="C610" i="4"/>
  <c r="D610" i="4"/>
  <c r="E610" i="4"/>
  <c r="H610" i="4"/>
  <c r="G610" i="4" s="1"/>
  <c r="C626" i="4"/>
  <c r="D626" i="4"/>
  <c r="E626" i="4"/>
  <c r="H626" i="4"/>
  <c r="G626" i="4"/>
  <c r="C628" i="4"/>
  <c r="D628" i="4"/>
  <c r="E628" i="4"/>
  <c r="H628" i="4"/>
  <c r="C633" i="4"/>
  <c r="D633" i="4"/>
  <c r="E633" i="4"/>
  <c r="H633" i="4"/>
  <c r="C634" i="4"/>
  <c r="D634" i="4"/>
  <c r="E634" i="4"/>
  <c r="H634" i="4"/>
  <c r="C685" i="4"/>
  <c r="D685" i="4"/>
  <c r="E685" i="4"/>
  <c r="H685" i="4"/>
  <c r="G685" i="4" s="1"/>
  <c r="C703" i="4"/>
  <c r="D703" i="4"/>
  <c r="E703" i="4"/>
  <c r="H703" i="4"/>
  <c r="G703" i="4"/>
  <c r="C752" i="4"/>
  <c r="D752" i="4"/>
  <c r="E752" i="4"/>
  <c r="H752" i="4"/>
  <c r="G752" i="4" s="1"/>
  <c r="C755" i="4"/>
  <c r="D755" i="4"/>
  <c r="E755" i="4"/>
  <c r="H755" i="4"/>
  <c r="G755" i="4"/>
  <c r="C721" i="4"/>
  <c r="D721" i="4"/>
  <c r="E721" i="4"/>
  <c r="H721" i="4"/>
  <c r="G721" i="4" s="1"/>
  <c r="C723" i="4"/>
  <c r="D723" i="4"/>
  <c r="E723" i="4"/>
  <c r="H723" i="4"/>
  <c r="C757" i="4"/>
  <c r="D757" i="4"/>
  <c r="E757" i="4"/>
  <c r="H757" i="4"/>
  <c r="G757" i="4"/>
  <c r="C727" i="4"/>
  <c r="D727" i="4"/>
  <c r="E727" i="4"/>
  <c r="H727" i="4"/>
  <c r="G727" i="4" s="1"/>
  <c r="C728" i="4"/>
  <c r="D728" i="4"/>
  <c r="E728" i="4"/>
  <c r="H728" i="4"/>
  <c r="G728" i="4"/>
  <c r="C730" i="4"/>
  <c r="D730" i="4"/>
  <c r="E730" i="4"/>
  <c r="H730" i="4"/>
  <c r="G730" i="4" s="1"/>
  <c r="C758" i="4"/>
  <c r="D758" i="4"/>
  <c r="E758" i="4"/>
  <c r="H758" i="4"/>
  <c r="G758" i="4"/>
  <c r="C732" i="4"/>
  <c r="D732" i="4"/>
  <c r="E732" i="4"/>
  <c r="H732" i="4"/>
  <c r="G732" i="4" s="1"/>
  <c r="C737" i="4"/>
  <c r="D737" i="4"/>
  <c r="E737" i="4"/>
  <c r="H737" i="4"/>
  <c r="C738" i="4"/>
  <c r="D738" i="4"/>
  <c r="E738" i="4"/>
  <c r="H738" i="4"/>
  <c r="G738" i="4"/>
  <c r="C741" i="4"/>
  <c r="D741" i="4"/>
  <c r="E741" i="4"/>
  <c r="H741" i="4"/>
  <c r="G741" i="4" s="1"/>
  <c r="C796" i="4"/>
  <c r="D796" i="4"/>
  <c r="E796" i="4"/>
  <c r="H796" i="4"/>
  <c r="G796" i="4"/>
  <c r="C798" i="4"/>
  <c r="D798" i="4"/>
  <c r="E798" i="4"/>
  <c r="H798" i="4"/>
  <c r="G798" i="4" s="1"/>
  <c r="C810" i="4"/>
  <c r="D810" i="4"/>
  <c r="E810" i="4"/>
  <c r="H810" i="4"/>
  <c r="G810" i="4"/>
  <c r="C815" i="4"/>
  <c r="D815" i="4"/>
  <c r="E815" i="4"/>
  <c r="H815" i="4"/>
  <c r="G815" i="4" s="1"/>
  <c r="C826" i="4"/>
  <c r="D826" i="4"/>
  <c r="E826" i="4"/>
  <c r="H826" i="4"/>
  <c r="G826" i="4"/>
  <c r="C828" i="4"/>
  <c r="D828" i="4"/>
  <c r="E828" i="4"/>
  <c r="H828" i="4"/>
  <c r="G828" i="4" s="1"/>
  <c r="C830" i="4"/>
  <c r="D830" i="4"/>
  <c r="E830" i="4"/>
  <c r="H830" i="4"/>
  <c r="G830" i="4"/>
  <c r="C833" i="4"/>
  <c r="D833" i="4"/>
  <c r="E833" i="4"/>
  <c r="H833" i="4"/>
  <c r="G833" i="4" s="1"/>
  <c r="C958" i="4"/>
  <c r="D958" i="4"/>
  <c r="E958" i="4"/>
  <c r="H958" i="4"/>
  <c r="G958" i="4"/>
  <c r="C965" i="4"/>
  <c r="D965" i="4"/>
  <c r="E965" i="4"/>
  <c r="H965" i="4"/>
  <c r="C974" i="4"/>
  <c r="D974" i="4"/>
  <c r="E974" i="4"/>
  <c r="H974" i="4"/>
  <c r="G974" i="4" s="1"/>
  <c r="C867" i="4"/>
  <c r="D867" i="4"/>
  <c r="E867" i="4"/>
  <c r="H867" i="4"/>
  <c r="G867" i="4"/>
  <c r="C882" i="4"/>
  <c r="D882" i="4"/>
  <c r="E882" i="4"/>
  <c r="H882" i="4"/>
  <c r="G882" i="4" s="1"/>
  <c r="C887" i="4"/>
  <c r="D887" i="4"/>
  <c r="E887" i="4"/>
  <c r="H887" i="4"/>
  <c r="G887" i="4"/>
  <c r="C893" i="4"/>
  <c r="D893" i="4"/>
  <c r="E893" i="4"/>
  <c r="H893" i="4"/>
  <c r="G893" i="4" s="1"/>
  <c r="C902" i="4"/>
  <c r="D902" i="4"/>
  <c r="E902" i="4"/>
  <c r="H902" i="4"/>
  <c r="G902" i="4"/>
  <c r="C921" i="4"/>
  <c r="D921" i="4"/>
  <c r="E921" i="4"/>
  <c r="F921" i="4"/>
  <c r="B921" i="4" s="1"/>
  <c r="H921" i="4"/>
  <c r="G921" i="4" s="1"/>
  <c r="C994" i="4"/>
  <c r="D994" i="4"/>
  <c r="E994" i="4"/>
  <c r="H994" i="4"/>
  <c r="G994" i="4"/>
  <c r="C945" i="4"/>
  <c r="D945" i="4"/>
  <c r="E945" i="4"/>
  <c r="H945" i="4"/>
  <c r="G945" i="4" s="1"/>
  <c r="C948" i="4"/>
  <c r="D948" i="4"/>
  <c r="E948" i="4"/>
  <c r="H948" i="4"/>
  <c r="G948" i="4"/>
  <c r="C950" i="4"/>
  <c r="D950" i="4"/>
  <c r="E950" i="4"/>
  <c r="H950" i="4"/>
  <c r="G950" i="4" s="1"/>
  <c r="C1009" i="4"/>
  <c r="D1009" i="4"/>
  <c r="E1009" i="4"/>
  <c r="H1009" i="4"/>
  <c r="G1009" i="4"/>
  <c r="C1010" i="4"/>
  <c r="D1010" i="4"/>
  <c r="E1010" i="4"/>
  <c r="H1010" i="4"/>
  <c r="C1012" i="4"/>
  <c r="D1012" i="4"/>
  <c r="E1012" i="4"/>
  <c r="H1012" i="4"/>
  <c r="C1013" i="4"/>
  <c r="D1013" i="4"/>
  <c r="E1013" i="4"/>
  <c r="H1013" i="4"/>
  <c r="C1015" i="4"/>
  <c r="D1015" i="4"/>
  <c r="E1015" i="4"/>
  <c r="H1015" i="4"/>
  <c r="C1017" i="4"/>
  <c r="D1017" i="4"/>
  <c r="E1017" i="4"/>
  <c r="H1017" i="4"/>
  <c r="C1022" i="4"/>
  <c r="D1022" i="4"/>
  <c r="E1022" i="4"/>
  <c r="H1022" i="4"/>
  <c r="C1033" i="4"/>
  <c r="D1033" i="4"/>
  <c r="E1033" i="4"/>
  <c r="H1033" i="4"/>
  <c r="C1043" i="4"/>
  <c r="D1043" i="4"/>
  <c r="E1043" i="4"/>
  <c r="H1043" i="4"/>
  <c r="G1043" i="4" s="1"/>
  <c r="C1044" i="4"/>
  <c r="D1044" i="4"/>
  <c r="E1044" i="4"/>
  <c r="H1044" i="4"/>
  <c r="G1044" i="4"/>
  <c r="C1049" i="4"/>
  <c r="D1049" i="4"/>
  <c r="E1049" i="4"/>
  <c r="H1049" i="4"/>
  <c r="G1049" i="4" s="1"/>
  <c r="C1106" i="4"/>
  <c r="D1106" i="4"/>
  <c r="E1106" i="4"/>
  <c r="H1106" i="4"/>
  <c r="G1106" i="4"/>
  <c r="C1114" i="4"/>
  <c r="D1114" i="4"/>
  <c r="E1114" i="4"/>
  <c r="H1114" i="4"/>
  <c r="G1114" i="4" s="1"/>
  <c r="C1185" i="4"/>
  <c r="D1185" i="4"/>
  <c r="E1185" i="4"/>
  <c r="H1185" i="4"/>
  <c r="G1185" i="4"/>
  <c r="C1171" i="4"/>
  <c r="D1171" i="4"/>
  <c r="E1171" i="4"/>
  <c r="H1171" i="4"/>
  <c r="C1195" i="4"/>
  <c r="D1195" i="4"/>
  <c r="E1195" i="4"/>
  <c r="H1195" i="4"/>
  <c r="G1195" i="4" s="1"/>
  <c r="C1196" i="4"/>
  <c r="D1196" i="4"/>
  <c r="E1196" i="4"/>
  <c r="H1196" i="4"/>
  <c r="C1197" i="4"/>
  <c r="D1197" i="4"/>
  <c r="E1197" i="4"/>
  <c r="H1197" i="4"/>
  <c r="C1201" i="4"/>
  <c r="D1201" i="4"/>
  <c r="E1201" i="4"/>
  <c r="H1201" i="4"/>
  <c r="C1203" i="4"/>
  <c r="D1203" i="4"/>
  <c r="E1203" i="4"/>
  <c r="H1203" i="4"/>
  <c r="C1207" i="4"/>
  <c r="D1207" i="4"/>
  <c r="E1207" i="4"/>
  <c r="H1207" i="4"/>
  <c r="C1210" i="4"/>
  <c r="D1210" i="4"/>
  <c r="E1210" i="4"/>
  <c r="H1210" i="4"/>
  <c r="C1211" i="4"/>
  <c r="D1211" i="4"/>
  <c r="E1211" i="4"/>
  <c r="H1211" i="4"/>
  <c r="C1218" i="4"/>
  <c r="D1218" i="4"/>
  <c r="E1218" i="4"/>
  <c r="H1218" i="4"/>
  <c r="C1219" i="4"/>
  <c r="D1219" i="4"/>
  <c r="E1219" i="4"/>
  <c r="H1219" i="4"/>
  <c r="C1221" i="4"/>
  <c r="D1221" i="4"/>
  <c r="E1221" i="4"/>
  <c r="H1221" i="4"/>
  <c r="C1228" i="4"/>
  <c r="D1228" i="4"/>
  <c r="E1228" i="4"/>
  <c r="H1228" i="4"/>
  <c r="C1232" i="4"/>
  <c r="D1232" i="4"/>
  <c r="E1232" i="4"/>
  <c r="H1232" i="4"/>
  <c r="C1233" i="4"/>
  <c r="D1233" i="4"/>
  <c r="E1233" i="4"/>
  <c r="H1233" i="4"/>
  <c r="C1234" i="4"/>
  <c r="D1234" i="4"/>
  <c r="E1234" i="4"/>
  <c r="H1234" i="4"/>
  <c r="C1235" i="4"/>
  <c r="D1235" i="4"/>
  <c r="E1235" i="4"/>
  <c r="H1235" i="4"/>
  <c r="C1237" i="4"/>
  <c r="D1237" i="4"/>
  <c r="E1237" i="4"/>
  <c r="H1237" i="4"/>
  <c r="C1241" i="4"/>
  <c r="D1241" i="4"/>
  <c r="E1241" i="4"/>
  <c r="H1241" i="4"/>
  <c r="C1242" i="4"/>
  <c r="D1242" i="4"/>
  <c r="E1242" i="4"/>
  <c r="H1242" i="4"/>
  <c r="C1244" i="4"/>
  <c r="D1244" i="4"/>
  <c r="E1244" i="4"/>
  <c r="H1244" i="4"/>
  <c r="C1246" i="4"/>
  <c r="D1246" i="4"/>
  <c r="E1246" i="4"/>
  <c r="H1246" i="4"/>
  <c r="C1250" i="4"/>
  <c r="D1250" i="4"/>
  <c r="E1250" i="4"/>
  <c r="H1250" i="4"/>
  <c r="C1175" i="4"/>
  <c r="D1175" i="4"/>
  <c r="E1175" i="4"/>
  <c r="H1175" i="4"/>
  <c r="C1252" i="4"/>
  <c r="D1252" i="4"/>
  <c r="E1252" i="4"/>
  <c r="H1252" i="4"/>
  <c r="C1258" i="4"/>
  <c r="D1258" i="4"/>
  <c r="E1258" i="4"/>
  <c r="H1258" i="4"/>
  <c r="C1260" i="4"/>
  <c r="D1260" i="4"/>
  <c r="E1260" i="4"/>
  <c r="H1260" i="4"/>
  <c r="C1262" i="4"/>
  <c r="D1262" i="4"/>
  <c r="E1262" i="4"/>
  <c r="H1262" i="4"/>
  <c r="C1263" i="4"/>
  <c r="D1263" i="4"/>
  <c r="E1263" i="4"/>
  <c r="H1263" i="4"/>
  <c r="C1266" i="4"/>
  <c r="D1266" i="4"/>
  <c r="E1266" i="4"/>
  <c r="H1266" i="4"/>
  <c r="C1267" i="4"/>
  <c r="D1267" i="4"/>
  <c r="E1267" i="4"/>
  <c r="H1267" i="4"/>
  <c r="C1268" i="4"/>
  <c r="D1268" i="4"/>
  <c r="E1268" i="4"/>
  <c r="H1268" i="4"/>
  <c r="C1269" i="4"/>
  <c r="D1269" i="4"/>
  <c r="E1269" i="4"/>
  <c r="H1269" i="4"/>
  <c r="C1273" i="4"/>
  <c r="D1273" i="4"/>
  <c r="E1273" i="4"/>
  <c r="H1273" i="4"/>
  <c r="C1275" i="4"/>
  <c r="D1275" i="4"/>
  <c r="E1275" i="4"/>
  <c r="H1275" i="4"/>
  <c r="C1277" i="4"/>
  <c r="D1277" i="4"/>
  <c r="E1277" i="4"/>
  <c r="H1277" i="4"/>
  <c r="C1278" i="4"/>
  <c r="D1278" i="4"/>
  <c r="E1278" i="4"/>
  <c r="H1278" i="4"/>
  <c r="C1279" i="4"/>
  <c r="D1279" i="4"/>
  <c r="E1279" i="4"/>
  <c r="H1279" i="4"/>
  <c r="C1281" i="4"/>
  <c r="D1281" i="4"/>
  <c r="E1281" i="4"/>
  <c r="H1281" i="4"/>
  <c r="C1282" i="4"/>
  <c r="D1282" i="4"/>
  <c r="E1282" i="4"/>
  <c r="H1282" i="4"/>
  <c r="C1288" i="4"/>
  <c r="D1288" i="4"/>
  <c r="E1288" i="4"/>
  <c r="H1288" i="4"/>
  <c r="C1330" i="4"/>
  <c r="D1330" i="4"/>
  <c r="E1330" i="4"/>
  <c r="H1330" i="4"/>
  <c r="C1332" i="4"/>
  <c r="D1332" i="4"/>
  <c r="E1332" i="4"/>
  <c r="H1332" i="4"/>
  <c r="C1302" i="4"/>
  <c r="D1302" i="4"/>
  <c r="E1302" i="4"/>
  <c r="H1302" i="4"/>
  <c r="C1334" i="4"/>
  <c r="D1334" i="4"/>
  <c r="E1334" i="4"/>
  <c r="H1334" i="4"/>
  <c r="C1339" i="4"/>
  <c r="D1339" i="4"/>
  <c r="E1339" i="4"/>
  <c r="H1339" i="4"/>
  <c r="C1340" i="4"/>
  <c r="D1340" i="4"/>
  <c r="E1340" i="4"/>
  <c r="H1340" i="4"/>
  <c r="C1308" i="4"/>
  <c r="D1308" i="4"/>
  <c r="E1308" i="4"/>
  <c r="H1308" i="4"/>
  <c r="C1344" i="4"/>
  <c r="D1344" i="4"/>
  <c r="E1344" i="4"/>
  <c r="H1344" i="4"/>
  <c r="C1346" i="4"/>
  <c r="D1346" i="4"/>
  <c r="E1346" i="4"/>
  <c r="H1346" i="4"/>
  <c r="C1347" i="4"/>
  <c r="D1347" i="4"/>
  <c r="E1347" i="4"/>
  <c r="H1347" i="4"/>
  <c r="C1351" i="4"/>
  <c r="D1351" i="4"/>
  <c r="E1351" i="4"/>
  <c r="H1351" i="4"/>
  <c r="C1326" i="4"/>
  <c r="D1326" i="4"/>
  <c r="E1326" i="4"/>
  <c r="H1326" i="4"/>
  <c r="C1354" i="4"/>
  <c r="D1354" i="4"/>
  <c r="E1354" i="4"/>
  <c r="H1354" i="4"/>
  <c r="C1365" i="4"/>
  <c r="D1365" i="4"/>
  <c r="E1365" i="4"/>
  <c r="H1365" i="4"/>
  <c r="C1417" i="4"/>
  <c r="D1417" i="4"/>
  <c r="E1417" i="4"/>
  <c r="H1417" i="4"/>
  <c r="C1447" i="4"/>
  <c r="D1447" i="4"/>
  <c r="E1447" i="4"/>
  <c r="H1447" i="4"/>
  <c r="C1469" i="4"/>
  <c r="D1469" i="4"/>
  <c r="E1469" i="4"/>
  <c r="H1469" i="4"/>
  <c r="C1470" i="4"/>
  <c r="D1470" i="4"/>
  <c r="E1470" i="4"/>
  <c r="H1470" i="4"/>
  <c r="C1478" i="4"/>
  <c r="D1478" i="4"/>
  <c r="E1478" i="4"/>
  <c r="H1478" i="4"/>
  <c r="C1485" i="4"/>
  <c r="D1485" i="4"/>
  <c r="E1485" i="4"/>
  <c r="H1485" i="4"/>
  <c r="C1492" i="4"/>
  <c r="D1492" i="4"/>
  <c r="E1492" i="4"/>
  <c r="H1492" i="4"/>
  <c r="G1492" i="4" s="1"/>
  <c r="C1493" i="4"/>
  <c r="D1493" i="4"/>
  <c r="E1493" i="4"/>
  <c r="H1493" i="4"/>
  <c r="C1494" i="4"/>
  <c r="D1494" i="4"/>
  <c r="E1494" i="4"/>
  <c r="H1494" i="4"/>
  <c r="G1494" i="4" s="1"/>
  <c r="C1514" i="4"/>
  <c r="D1514" i="4"/>
  <c r="E1514" i="4"/>
  <c r="H1514" i="4"/>
  <c r="G1514" i="4"/>
  <c r="C1554" i="4"/>
  <c r="D1554" i="4"/>
  <c r="E1554" i="4"/>
  <c r="H1554" i="4"/>
  <c r="C1572" i="4"/>
  <c r="D1572" i="4"/>
  <c r="E1572" i="4"/>
  <c r="H1572" i="4"/>
  <c r="C1664" i="4"/>
  <c r="D1664" i="4"/>
  <c r="E1664" i="4"/>
  <c r="H1664" i="4"/>
  <c r="G1664" i="4" s="1"/>
  <c r="C1667" i="4"/>
  <c r="D1667" i="4"/>
  <c r="E1667" i="4"/>
  <c r="H1667" i="4"/>
  <c r="C1680" i="4"/>
  <c r="D1680" i="4"/>
  <c r="E1680" i="4"/>
  <c r="H1680" i="4"/>
  <c r="G1680" i="4" s="1"/>
  <c r="C1699" i="4"/>
  <c r="D1699" i="4"/>
  <c r="E1699" i="4"/>
  <c r="H1699" i="4"/>
  <c r="G1699" i="4" s="1"/>
  <c r="C1717" i="4"/>
  <c r="D1717" i="4"/>
  <c r="E1717" i="4"/>
  <c r="H1717" i="4"/>
  <c r="G1717" i="4"/>
  <c r="C1719" i="4"/>
  <c r="D1719" i="4"/>
  <c r="E1719" i="4"/>
  <c r="H1719" i="4"/>
  <c r="G1719" i="4" s="1"/>
  <c r="C1714" i="4"/>
  <c r="D1714" i="4"/>
  <c r="E1714" i="4"/>
  <c r="H1714" i="4"/>
  <c r="G1714" i="4" s="1"/>
  <c r="C1721" i="4"/>
  <c r="D1721" i="4"/>
  <c r="E1721" i="4"/>
  <c r="H1721" i="4"/>
  <c r="G1721" i="4" s="1"/>
  <c r="C1722" i="4"/>
  <c r="D1722" i="4"/>
  <c r="E1722" i="4"/>
  <c r="H1722" i="4"/>
  <c r="G1722" i="4"/>
  <c r="C1728" i="4"/>
  <c r="D1728" i="4"/>
  <c r="E1728" i="4"/>
  <c r="H1728" i="4"/>
  <c r="G1728" i="4"/>
  <c r="C1729" i="4"/>
  <c r="D1729" i="4"/>
  <c r="E1729" i="4"/>
  <c r="H1729" i="4"/>
  <c r="G1729" i="4" s="1"/>
  <c r="C1730" i="4"/>
  <c r="D1730" i="4"/>
  <c r="E1730" i="4"/>
  <c r="H1730" i="4"/>
  <c r="G1730" i="4" s="1"/>
  <c r="C1753" i="4"/>
  <c r="D1753" i="4"/>
  <c r="E1753" i="4"/>
  <c r="H1753" i="4"/>
  <c r="G1753" i="4"/>
  <c r="C1755" i="4"/>
  <c r="D1755" i="4"/>
  <c r="E1755" i="4"/>
  <c r="H1755" i="4"/>
  <c r="G1755" i="4" s="1"/>
  <c r="C1761" i="4"/>
  <c r="D1761" i="4"/>
  <c r="E1761" i="4"/>
  <c r="H1761" i="4"/>
  <c r="G1761" i="4" s="1"/>
  <c r="C1813" i="4"/>
  <c r="D1813" i="4"/>
  <c r="E1813" i="4"/>
  <c r="H1813" i="4"/>
  <c r="G1813" i="4" s="1"/>
  <c r="C1853" i="4"/>
  <c r="D1853" i="4"/>
  <c r="E1853" i="4"/>
  <c r="H1853" i="4"/>
  <c r="G1853" i="4"/>
  <c r="C1865" i="4"/>
  <c r="D1865" i="4"/>
  <c r="E1865" i="4"/>
  <c r="H1865" i="4"/>
  <c r="G1865" i="4"/>
  <c r="C1872" i="4"/>
  <c r="D1872" i="4"/>
  <c r="E1872" i="4"/>
  <c r="H1872" i="4"/>
  <c r="G1872" i="4" s="1"/>
  <c r="C1878" i="4"/>
  <c r="D1878" i="4"/>
  <c r="E1878" i="4"/>
  <c r="G1878" i="4"/>
  <c r="C1921" i="4"/>
  <c r="D1921" i="4"/>
  <c r="E1921" i="4"/>
  <c r="H1921" i="4"/>
  <c r="G1921" i="4" s="1"/>
  <c r="C1894" i="4"/>
  <c r="D1894" i="4"/>
  <c r="E1894" i="4"/>
  <c r="H1894" i="4"/>
  <c r="G1894" i="4"/>
  <c r="C1909" i="4"/>
  <c r="D1909" i="4"/>
  <c r="E1909" i="4"/>
  <c r="H1909" i="4"/>
  <c r="G1909" i="4"/>
  <c r="C1922" i="4"/>
  <c r="D1922" i="4"/>
  <c r="E1922" i="4"/>
  <c r="H1922" i="4"/>
  <c r="G1922" i="4" s="1"/>
  <c r="C1910" i="4"/>
  <c r="D1910" i="4"/>
  <c r="E1910" i="4"/>
  <c r="H1910" i="4"/>
  <c r="G1910" i="4" s="1"/>
  <c r="C1913" i="4"/>
  <c r="D1913" i="4"/>
  <c r="E1913" i="4"/>
  <c r="H1913" i="4"/>
  <c r="G1913" i="4"/>
  <c r="C1916" i="4"/>
  <c r="D1916" i="4"/>
  <c r="E1916" i="4"/>
  <c r="H1916" i="4"/>
  <c r="G1916" i="4" s="1"/>
  <c r="C1918" i="4"/>
  <c r="D1918" i="4"/>
  <c r="E1918" i="4"/>
  <c r="H1918" i="4"/>
  <c r="G1918" i="4" s="1"/>
  <c r="C1926" i="4"/>
  <c r="D1926" i="4"/>
  <c r="E1926" i="4"/>
  <c r="H1926" i="4"/>
  <c r="G1926" i="4" s="1"/>
  <c r="C1927" i="4"/>
  <c r="D1927" i="4"/>
  <c r="E1927" i="4"/>
  <c r="H1927" i="4"/>
  <c r="G1927" i="4"/>
  <c r="C1928" i="4"/>
  <c r="D1928" i="4"/>
  <c r="E1928" i="4"/>
  <c r="H1928" i="4"/>
  <c r="G1928" i="4"/>
  <c r="C1933" i="4"/>
  <c r="D1933" i="4"/>
  <c r="E1933" i="4"/>
  <c r="H1933" i="4"/>
  <c r="C1934" i="4"/>
  <c r="D1934" i="4"/>
  <c r="E1934" i="4"/>
  <c r="H1934" i="4"/>
  <c r="C1935" i="4"/>
  <c r="D1935" i="4"/>
  <c r="E1935" i="4"/>
  <c r="H1935" i="4"/>
  <c r="C1992" i="4"/>
  <c r="D1992" i="4"/>
  <c r="E1992" i="4"/>
  <c r="H1992" i="4"/>
  <c r="G1992" i="4" s="1"/>
  <c r="C2001" i="4"/>
  <c r="D2001" i="4"/>
  <c r="E2001" i="4"/>
  <c r="H2001" i="4"/>
  <c r="G2001" i="4" s="1"/>
  <c r="C2003" i="4"/>
  <c r="D2003" i="4"/>
  <c r="E2003" i="4"/>
  <c r="H2003" i="4"/>
  <c r="C2007" i="4"/>
  <c r="D2007" i="4"/>
  <c r="E2007" i="4"/>
  <c r="H2007" i="4"/>
  <c r="G2007" i="4"/>
  <c r="C2028" i="4"/>
  <c r="D2028" i="4"/>
  <c r="E2028" i="4"/>
  <c r="H2028" i="4"/>
  <c r="G2028" i="4" s="1"/>
  <c r="C2062" i="4"/>
  <c r="D2062" i="4"/>
  <c r="E2062" i="4"/>
  <c r="H2062" i="4"/>
  <c r="C2063" i="4"/>
  <c r="D2063" i="4"/>
  <c r="E2063" i="4"/>
  <c r="H2063" i="4"/>
  <c r="G2063" i="4" s="1"/>
  <c r="C2061" i="4"/>
  <c r="D2061" i="4"/>
  <c r="E2061" i="4"/>
  <c r="H2061" i="4"/>
  <c r="G2061" i="4" s="1"/>
  <c r="C2077" i="4"/>
  <c r="D2077" i="4"/>
  <c r="E2077" i="4"/>
  <c r="H2077" i="4"/>
  <c r="G2077" i="4"/>
  <c r="C2109" i="4"/>
  <c r="D2109" i="4"/>
  <c r="E2109" i="4"/>
  <c r="H2109" i="4"/>
  <c r="G2109" i="4" s="1"/>
  <c r="C2129" i="4"/>
  <c r="D2129" i="4"/>
  <c r="E2129" i="4"/>
  <c r="H2129" i="4"/>
  <c r="G2129" i="4" s="1"/>
  <c r="C2130" i="4"/>
  <c r="D2130" i="4"/>
  <c r="E2130" i="4"/>
  <c r="H2130" i="4"/>
  <c r="G2130" i="4" s="1"/>
  <c r="C2131" i="4"/>
  <c r="D2131" i="4"/>
  <c r="E2131" i="4"/>
  <c r="H2131" i="4"/>
  <c r="G2131" i="4"/>
  <c r="C2133" i="4"/>
  <c r="D2133" i="4"/>
  <c r="E2133" i="4"/>
  <c r="H2133" i="4"/>
  <c r="G2133" i="4"/>
  <c r="C2157" i="4"/>
  <c r="D2157" i="4"/>
  <c r="E2157" i="4"/>
  <c r="H2157" i="4"/>
  <c r="G2157" i="4" s="1"/>
  <c r="C2161" i="4"/>
  <c r="D2161" i="4"/>
  <c r="E2161" i="4"/>
  <c r="H2161" i="4"/>
  <c r="G2161" i="4" s="1"/>
  <c r="C2162" i="4"/>
  <c r="D2162" i="4"/>
  <c r="E2162" i="4"/>
  <c r="H2162" i="4"/>
  <c r="G2162" i="4"/>
  <c r="C2163" i="4"/>
  <c r="D2163" i="4"/>
  <c r="E2163" i="4"/>
  <c r="H2163" i="4"/>
  <c r="G2163" i="4" s="1"/>
  <c r="C2167" i="4"/>
  <c r="D2167" i="4"/>
  <c r="E2167" i="4"/>
  <c r="H2167" i="4"/>
  <c r="G2167" i="4" s="1"/>
  <c r="C2140" i="4"/>
  <c r="D2140" i="4"/>
  <c r="E2140" i="4"/>
  <c r="H2140" i="4"/>
  <c r="G2140" i="4" s="1"/>
  <c r="C2146" i="4"/>
  <c r="D2146" i="4"/>
  <c r="E2146" i="4"/>
  <c r="H2146" i="4"/>
  <c r="G2146" i="4"/>
  <c r="C2177" i="4"/>
  <c r="D2177" i="4"/>
  <c r="E2177" i="4"/>
  <c r="H2177" i="4"/>
  <c r="G2177" i="4"/>
  <c r="C7" i="4"/>
  <c r="D7" i="4"/>
  <c r="E7" i="4"/>
  <c r="H7" i="4"/>
  <c r="G7" i="4" s="1"/>
  <c r="G1" i="4" s="1"/>
  <c r="C14" i="4"/>
  <c r="D14" i="4"/>
  <c r="E14" i="4"/>
  <c r="H14" i="4"/>
  <c r="G14" i="4" s="1"/>
  <c r="C17" i="4"/>
  <c r="D17" i="4"/>
  <c r="E17" i="4"/>
  <c r="H17" i="4"/>
  <c r="C52" i="4"/>
  <c r="D52" i="4"/>
  <c r="E52" i="4"/>
  <c r="H52" i="4"/>
  <c r="G52" i="4"/>
  <c r="C64" i="4"/>
  <c r="D64" i="4"/>
  <c r="E64" i="4"/>
  <c r="H64" i="4"/>
  <c r="G64" i="4"/>
  <c r="C113" i="4"/>
  <c r="D113" i="4"/>
  <c r="E113" i="4"/>
  <c r="H113" i="4"/>
  <c r="G113" i="4" s="1"/>
  <c r="C151" i="4"/>
  <c r="D151" i="4"/>
  <c r="E151" i="4"/>
  <c r="H151" i="4"/>
  <c r="G151" i="4" s="1"/>
  <c r="C207" i="4"/>
  <c r="D207" i="4"/>
  <c r="E207" i="4"/>
  <c r="H207" i="4"/>
  <c r="G207" i="4"/>
  <c r="C310" i="4"/>
  <c r="D310" i="4"/>
  <c r="E310" i="4"/>
  <c r="H310" i="4"/>
  <c r="G310" i="4" s="1"/>
  <c r="C313" i="4"/>
  <c r="D313" i="4"/>
  <c r="E313" i="4"/>
  <c r="H313" i="4"/>
  <c r="G313" i="4" s="1"/>
  <c r="C404" i="4"/>
  <c r="D404" i="4"/>
  <c r="E404" i="4"/>
  <c r="H404" i="4"/>
  <c r="G404" i="4" s="1"/>
  <c r="C431" i="4"/>
  <c r="D431" i="4"/>
  <c r="E431" i="4"/>
  <c r="H431" i="4"/>
  <c r="C438" i="4"/>
  <c r="D438" i="4"/>
  <c r="E438" i="4"/>
  <c r="H438" i="4"/>
  <c r="C637" i="4"/>
  <c r="D637" i="4"/>
  <c r="E637" i="4"/>
  <c r="H637" i="4"/>
  <c r="C645" i="4"/>
  <c r="D645" i="4"/>
  <c r="E645" i="4"/>
  <c r="H645" i="4"/>
  <c r="G645" i="4"/>
  <c r="C668" i="4"/>
  <c r="D668" i="4"/>
  <c r="E668" i="4"/>
  <c r="H668" i="4"/>
  <c r="G668" i="4" s="1"/>
  <c r="C719" i="4"/>
  <c r="D719" i="4"/>
  <c r="E719" i="4"/>
  <c r="H719" i="4"/>
  <c r="G719" i="4" s="1"/>
  <c r="C779" i="4"/>
  <c r="D779" i="4"/>
  <c r="E779" i="4"/>
  <c r="H779" i="4"/>
  <c r="G779" i="4" s="1"/>
  <c r="C783" i="4"/>
  <c r="D783" i="4"/>
  <c r="E783" i="4"/>
  <c r="H783" i="4"/>
  <c r="C794" i="4"/>
  <c r="D794" i="4"/>
  <c r="E794" i="4"/>
  <c r="H794" i="4"/>
  <c r="G794" i="4"/>
  <c r="C853" i="4"/>
  <c r="D853" i="4"/>
  <c r="E853" i="4"/>
  <c r="H853" i="4"/>
  <c r="G853" i="4" s="1"/>
  <c r="C972" i="4"/>
  <c r="D972" i="4"/>
  <c r="E972" i="4"/>
  <c r="H972" i="4"/>
  <c r="G972" i="4" s="1"/>
  <c r="C908" i="4"/>
  <c r="D908" i="4"/>
  <c r="E908" i="4"/>
  <c r="H908" i="4"/>
  <c r="G908" i="4" s="1"/>
  <c r="C938" i="4"/>
  <c r="D938" i="4"/>
  <c r="E938" i="4"/>
  <c r="H938" i="4"/>
  <c r="G938" i="4"/>
  <c r="C944" i="4"/>
  <c r="D944" i="4"/>
  <c r="E944" i="4"/>
  <c r="H944" i="4"/>
  <c r="G944" i="4"/>
  <c r="C1020" i="4"/>
  <c r="D1020" i="4"/>
  <c r="E1020" i="4"/>
  <c r="H1020" i="4"/>
  <c r="C1231" i="4"/>
  <c r="D1231" i="4"/>
  <c r="E1231" i="4"/>
  <c r="H1231" i="4"/>
  <c r="C1271" i="4"/>
  <c r="D1271" i="4"/>
  <c r="E1271" i="4"/>
  <c r="H1271" i="4"/>
  <c r="C1284" i="4"/>
  <c r="D1284" i="4"/>
  <c r="E1284" i="4"/>
  <c r="H1284" i="4"/>
  <c r="C1446" i="4"/>
  <c r="D1446" i="4"/>
  <c r="E1446" i="4"/>
  <c r="H1446" i="4"/>
  <c r="C1482" i="4"/>
  <c r="D1482" i="4"/>
  <c r="E1482" i="4"/>
  <c r="H1482" i="4"/>
  <c r="G1482" i="4" s="1"/>
  <c r="C1542" i="4"/>
  <c r="D1542" i="4"/>
  <c r="E1542" i="4"/>
  <c r="H1542" i="4"/>
  <c r="G1542" i="4" s="1"/>
  <c r="C1553" i="4"/>
  <c r="D1553" i="4"/>
  <c r="E1553" i="4"/>
  <c r="H1553" i="4"/>
  <c r="C1668" i="4"/>
  <c r="D1668" i="4"/>
  <c r="E1668" i="4"/>
  <c r="H1668" i="4"/>
  <c r="C1690" i="4"/>
  <c r="D1690" i="4"/>
  <c r="E1690" i="4"/>
  <c r="H1690" i="4"/>
  <c r="C1705" i="4"/>
  <c r="D1705" i="4"/>
  <c r="E1705" i="4"/>
  <c r="H1705" i="4"/>
  <c r="G1705" i="4"/>
  <c r="C1742" i="4"/>
  <c r="D1742" i="4"/>
  <c r="E1742" i="4"/>
  <c r="H1742" i="4"/>
  <c r="G1742" i="4" s="1"/>
  <c r="C1770" i="4"/>
  <c r="D1770" i="4"/>
  <c r="E1770" i="4"/>
  <c r="H1770" i="4"/>
  <c r="G1770" i="4" s="1"/>
  <c r="C1793" i="4"/>
  <c r="D1793" i="4"/>
  <c r="E1793" i="4"/>
  <c r="H1793" i="4"/>
  <c r="G1793" i="4" s="1"/>
  <c r="C1804" i="4"/>
  <c r="D1804" i="4"/>
  <c r="E1804" i="4"/>
  <c r="H1804" i="4"/>
  <c r="G1804" i="4"/>
  <c r="C1825" i="4"/>
  <c r="D1825" i="4"/>
  <c r="E1825" i="4"/>
  <c r="H1825" i="4"/>
  <c r="G1825" i="4"/>
  <c r="C1873" i="4"/>
  <c r="D1873" i="4"/>
  <c r="E1873" i="4"/>
  <c r="H1873" i="4"/>
  <c r="G1873" i="4" s="1"/>
  <c r="C1879" i="4"/>
  <c r="D1879" i="4"/>
  <c r="E1879" i="4"/>
  <c r="H1879" i="4"/>
  <c r="G1879" i="4" s="1"/>
  <c r="C1899" i="4"/>
  <c r="D1899" i="4"/>
  <c r="E1899" i="4"/>
  <c r="H1899" i="4"/>
  <c r="G1899" i="4"/>
  <c r="C1915" i="4"/>
  <c r="D1915" i="4"/>
  <c r="E1915" i="4"/>
  <c r="C1896" i="4"/>
  <c r="D1896" i="4"/>
  <c r="E1896" i="4"/>
  <c r="H1896" i="4"/>
  <c r="C1964" i="4"/>
  <c r="D1964" i="4"/>
  <c r="E1964" i="4"/>
  <c r="H1964" i="4"/>
  <c r="G1964" i="4"/>
  <c r="C1969" i="4"/>
  <c r="D1969" i="4"/>
  <c r="E1969" i="4"/>
  <c r="H1969" i="4"/>
  <c r="G1969" i="4"/>
  <c r="C1959" i="4"/>
  <c r="D1959" i="4"/>
  <c r="E1959" i="4"/>
  <c r="H1959" i="4"/>
  <c r="G1959" i="4" s="1"/>
  <c r="C2027" i="4"/>
  <c r="D2027" i="4"/>
  <c r="E2027" i="4"/>
  <c r="H2027" i="4"/>
  <c r="G2027" i="4" s="1"/>
  <c r="C2088" i="4"/>
  <c r="D2088" i="4"/>
  <c r="E2088" i="4"/>
  <c r="H2088" i="4"/>
  <c r="G2088" i="4"/>
  <c r="C2096" i="4"/>
  <c r="D2096" i="4"/>
  <c r="E2096" i="4"/>
  <c r="H2096" i="4"/>
  <c r="G2096" i="4" s="1"/>
  <c r="C2108" i="4"/>
  <c r="D2108" i="4"/>
  <c r="E2108" i="4"/>
  <c r="H2108" i="4"/>
  <c r="G2108" i="4"/>
  <c r="C2126" i="4"/>
  <c r="D2126" i="4"/>
  <c r="E2126" i="4"/>
  <c r="H2126" i="4"/>
  <c r="G2126" i="4" s="1"/>
  <c r="C2120" i="4"/>
  <c r="D2120" i="4"/>
  <c r="E2120" i="4"/>
  <c r="H2120" i="4"/>
  <c r="G2120" i="4"/>
  <c r="C2123" i="4"/>
  <c r="D2123" i="4"/>
  <c r="E2123" i="4"/>
  <c r="H2123" i="4"/>
  <c r="G2123" i="4"/>
  <c r="D1" i="4"/>
  <c r="C1" i="4"/>
  <c r="E1" i="4"/>
  <c r="F1" i="4"/>
  <c r="I1" i="4" l="1"/>
</calcChain>
</file>

<file path=xl/sharedStrings.xml><?xml version="1.0" encoding="utf-8"?>
<sst xmlns="http://schemas.openxmlformats.org/spreadsheetml/2006/main" count="93446" uniqueCount="11702">
  <si>
    <t>ID</t>
  </si>
  <si>
    <t>Generic</t>
  </si>
  <si>
    <t>Species</t>
  </si>
  <si>
    <t>Variety</t>
  </si>
  <si>
    <t>PotSize</t>
  </si>
  <si>
    <t>ColourQueue</t>
  </si>
  <si>
    <t>SSCode</t>
  </si>
  <si>
    <t>Desc</t>
  </si>
  <si>
    <t>Price</t>
  </si>
  <si>
    <t>Code</t>
  </si>
  <si>
    <t>Common</t>
  </si>
  <si>
    <t>Barcode0</t>
  </si>
  <si>
    <t>Barcode1</t>
  </si>
  <si>
    <t>Barcode2</t>
  </si>
  <si>
    <t>Barcode3</t>
  </si>
  <si>
    <t>Picture1</t>
  </si>
  <si>
    <t>Picture2</t>
  </si>
  <si>
    <t>Picture3</t>
  </si>
  <si>
    <t>Picture4</t>
  </si>
  <si>
    <t>Picture5</t>
  </si>
  <si>
    <t>Picture6</t>
  </si>
  <si>
    <t>Picture7</t>
  </si>
  <si>
    <t>Picture8</t>
  </si>
  <si>
    <t>Picture9</t>
  </si>
  <si>
    <t>AGM</t>
  </si>
  <si>
    <t>Rotation</t>
  </si>
  <si>
    <t>Collection Group</t>
  </si>
  <si>
    <t>Collection Availability</t>
  </si>
  <si>
    <t>Collection AV</t>
  </si>
  <si>
    <t>LabelColour</t>
  </si>
  <si>
    <t>SSCategory</t>
  </si>
  <si>
    <t>Grower</t>
  </si>
  <si>
    <t>Index</t>
  </si>
  <si>
    <t>Hide</t>
  </si>
  <si>
    <t>notes</t>
  </si>
  <si>
    <t>passport</t>
  </si>
  <si>
    <t>LabelStock</t>
  </si>
  <si>
    <t>Acanthus</t>
  </si>
  <si>
    <t>'Whitewater'</t>
  </si>
  <si>
    <t>1L</t>
  </si>
  <si>
    <t>ACANWHITEW</t>
  </si>
  <si>
    <t>The leaves of this most striking variety are variably edged and splashed in white. The flower spikes are also a ghostly cream with contracting red stems. Altogether a variety which is sure to attract attention</t>
  </si>
  <si>
    <t>0000000000000</t>
  </si>
  <si>
    <t>No</t>
  </si>
  <si>
    <t>Astantia</t>
  </si>
  <si>
    <t>BER001</t>
  </si>
  <si>
    <t>dioscoridis</t>
  </si>
  <si>
    <t>var. perringii</t>
  </si>
  <si>
    <t>ACANDP</t>
  </si>
  <si>
    <t>A short spiky acanthus for growing in a spot that is warm and dry. Full sun will bring the best flowering when the highly unusual short spikes of hooded flowers can best be appreciated. Flowers pale to deeper pink covered by pink veined hoods. 40cm</t>
  </si>
  <si>
    <t>A\Acanthus dioscorides peringii #2.JPG</t>
  </si>
  <si>
    <t>A\Acanthus dioscorides peringii #1.JPG</t>
  </si>
  <si>
    <t>hirsutus</t>
  </si>
  <si>
    <t>ACANHIR</t>
  </si>
  <si>
    <t>A choice dwarf species of Acanthus from Turkey. The leaves are long narrow and deeply divided forming dense clumps. The flowering spikes are densely hairy and carry soft yellow flowers  hooded with hairy green bracts. Best grown in full sun in a well drai</t>
  </si>
  <si>
    <t>A\Acanthus hirsutus #1.JPG</t>
  </si>
  <si>
    <t>Sunningdale</t>
  </si>
  <si>
    <t>hungaricus</t>
  </si>
  <si>
    <t>ACANHUM</t>
  </si>
  <si>
    <t>Handsome and stately with dense clumps of deeply lobed leaves and stiff spikes densely packed with four rows of purple shrouded pale pink flowers. Well drained soil in full sun; Height between 90 &amp; 150cm</t>
  </si>
  <si>
    <t>(balcanicus)</t>
  </si>
  <si>
    <t>A\Acanthus hungaricus garden.JPG</t>
  </si>
  <si>
    <t>PEREN</t>
  </si>
  <si>
    <t>mollis</t>
  </si>
  <si>
    <t>ACANMOL</t>
  </si>
  <si>
    <t>A\Acanthus mollis Latifolius group.JPG</t>
  </si>
  <si>
    <t>'Hollard's Gold'</t>
  </si>
  <si>
    <t>ACANHOLG</t>
  </si>
  <si>
    <t>beautiful, bold broad shining golden foliage, particularly in Spring and Autumn, but also goldy in Summer if grown in the shade. Typical white slipper shaped flowers with strong purple hoods grow on 90cm tall stems, persisting for a long time</t>
  </si>
  <si>
    <t>(syn 'Fielding Gold')</t>
  </si>
  <si>
    <t>'Latifolius'</t>
  </si>
  <si>
    <t>ACANMOLL</t>
  </si>
  <si>
    <t>Handsome and stately with dense clumps of deeply lobed leaves and stiff spikes densely packed with four rows of purple shrouded white flowers. Denser and squatter than the type. The leaves are broader in their lobes, making the lobes ovelap and creating v</t>
  </si>
  <si>
    <t>'Tasmanian Angel'</t>
  </si>
  <si>
    <t>ACANMTA</t>
  </si>
  <si>
    <t>Bold architectural leaves are variously splashed and edged in white, a colouring that fades through the season. Flower spikes are white, colouring pink as they mature. A little neater and hardier than acanthus 'Whitewater'</t>
  </si>
  <si>
    <t>A\Acanthus-Tasmanian-Angel-(1).jpg</t>
  </si>
  <si>
    <t>Salvia aethiopis</t>
  </si>
  <si>
    <t>spinosus</t>
  </si>
  <si>
    <t>Handsome plants with large shining ornamental foliage. In this species the leaves are deeply divided. Spires of foxglove-like flowers. Height 4-5 feet</t>
  </si>
  <si>
    <t>A\Acanthus spinosus.jpg</t>
  </si>
  <si>
    <t>'Lady Moore'</t>
  </si>
  <si>
    <t>ACANSPLM</t>
  </si>
  <si>
    <t>Handsome plants with large shining ornamental foliage which appears cream and yellow in the Spring. In this species the leaves are deeply divided. Spires of foxglove-like flowers. Height 4-5 feet (colouring appears in older plants only)</t>
  </si>
  <si>
    <t>Spinosissimus Group</t>
  </si>
  <si>
    <t>ACANSPINSPIN</t>
  </si>
  <si>
    <t>Default</t>
  </si>
  <si>
    <t>Achillea</t>
  </si>
  <si>
    <t>'Belle Epoque'</t>
  </si>
  <si>
    <t>An excellent achillea with broad heads of flowers and sea-green foliage. Flower colour fades as the flowers age from a rich scarlet to a faded old-rose giving a pretty two-toned effect. Plants have a compact habit and good ability to stay upright. 50cm. S</t>
  </si>
  <si>
    <t>A\Achillea Belle Epoch #2.JPG</t>
  </si>
  <si>
    <t>'Credo'</t>
  </si>
  <si>
    <t>ACHCREDO</t>
  </si>
  <si>
    <t>Dense clumps of feathery leaves extending right up the stems to the heads of Pale lemon flowers. An easily pleased &amp; rewarding perennial Full sun. Succeeds well on poor soils. 75cm</t>
  </si>
  <si>
    <t>A\Achillea Credo #2.jpg</t>
  </si>
  <si>
    <t>'Faust'</t>
  </si>
  <si>
    <t>ACHFAUST</t>
  </si>
  <si>
    <t>Domed saucers consisting of hundreds of small deep red flowers are borne in a long succession from june to September above evergreen ferny foliage. To 60cm when in flower</t>
  </si>
  <si>
    <t>A\Achillea Faust.jpg</t>
  </si>
  <si>
    <t>A\Achillea Faust #1.JPG</t>
  </si>
  <si>
    <t>A\Achillea Faust #2.JPG</t>
  </si>
  <si>
    <t>Achillea Red</t>
  </si>
  <si>
    <t>'Feuerland'</t>
  </si>
  <si>
    <t>Broad flat heads containing a myriad of tiny flowers open scarlet and fade through burnt orange to tawny gold. Flowers July to September. For a sunny spot.</t>
  </si>
  <si>
    <t>Yarrow</t>
  </si>
  <si>
    <t>A\Achillea Feuerland.jpg</t>
  </si>
  <si>
    <t>Bergenia</t>
  </si>
  <si>
    <t>'Marmalade'</t>
  </si>
  <si>
    <t>ACHMARM</t>
  </si>
  <si>
    <t>Broad flat heads containing a myriad of tiny flowers open dark terracotta orange and fade through burnt orange to tawny gold and finally cream. Flowers July to September. Very easy in a sunny spot.</t>
  </si>
  <si>
    <t>A\Achillea-Marmalade-(6).jpg</t>
  </si>
  <si>
    <t>A\Achillea Terracotta.jpg</t>
  </si>
  <si>
    <t>Achillea orange</t>
  </si>
  <si>
    <t>'Moonshine'</t>
  </si>
  <si>
    <t>An excellent hybrid form with flat heads of soft lemon flowers freely produced over a mound of feathery grey shaded foliage. 60cm. Full sun. Ideal for poorer soils</t>
  </si>
  <si>
    <t>A\Achillea Moonshine #1.jpg</t>
  </si>
  <si>
    <t>'Rougham Salmon'</t>
  </si>
  <si>
    <t>ACHIRS</t>
  </si>
  <si>
    <t>Flat heads of salmon pink flowers are displayed over a long period above ferny foliage from June to September. A good cut flower. For a sunny , adequately drained position. Height in flower 90cm</t>
  </si>
  <si>
    <t>A\Achillea Rougham Salmon #1.JPG</t>
  </si>
  <si>
    <t>A\Achillea Rougham Salmon #2.JPG</t>
  </si>
  <si>
    <t>Colchicum</t>
  </si>
  <si>
    <t>'Terracotta'</t>
  </si>
  <si>
    <t>ACHTER</t>
  </si>
  <si>
    <t>A\Achillea Terracotta #1.JPG</t>
  </si>
  <si>
    <t>'Walther Funcke'</t>
  </si>
  <si>
    <t>ACHWALT</t>
  </si>
  <si>
    <t>Easy to grow adaptable perennial. The colour combination of sage like grey green foliage and flattened heads of burnt orange flowers is as subtle as it is beautiful. Flowers over a long period. 60cm. Full sun. Any soil</t>
  </si>
  <si>
    <t>A\Achillea Walther Funcke.JPG</t>
  </si>
  <si>
    <t>decolorans</t>
  </si>
  <si>
    <t>'W.B.Childs'</t>
  </si>
  <si>
    <t>A useful for brightening any scheme with open airy flat heads of bright white flowers; each with a dark eye. Easily grown and non-invasive. 60cm</t>
  </si>
  <si>
    <t>filipendula</t>
  </si>
  <si>
    <t>'Cloth of Gold'</t>
  </si>
  <si>
    <t>Tall stems topped with dense flat heads of rich yellow flowers. A good long- lasting flower for the border which dries extremely well also. 120cm.</t>
  </si>
  <si>
    <t>millefolium</t>
  </si>
  <si>
    <t>'Apple Blossom' (Apfelblute)</t>
  </si>
  <si>
    <t>Short and stocky form with very broad heads of flowers. Flowers open deep pink and fade in the sun giving a lovely two-toned effect. Dense ground cover. 60cm. Full sun. Any soil</t>
  </si>
  <si>
    <t>'Cerise Queen'</t>
  </si>
  <si>
    <t>Short and stocky Achillea with deep cherry red flowers packed in tight flat heads. Easy to grow adaptable perennial which forms Dense ground cover. 60cm. Full sun. Any soil</t>
  </si>
  <si>
    <t>A\Achillea  Summerwine.JPG</t>
  </si>
  <si>
    <t>A\Achillea  Summerwine #2.JPG</t>
  </si>
  <si>
    <t>'Lilac Beauty'</t>
  </si>
  <si>
    <t>Dense clumps of feathery leaves extending right up the stems to the heads of lavender flowers. An easily pleased &amp; rewarding perennial Full sun. Succeeds well on poor soils. 75cm</t>
  </si>
  <si>
    <t>A\Achillea Lilac Beauty.JPG</t>
  </si>
  <si>
    <t>'Paprika'</t>
  </si>
  <si>
    <t>ACHIP</t>
  </si>
  <si>
    <t>A\Achillea millefolium Paprika (microprop) #1.jpg</t>
  </si>
  <si>
    <t>'Summer Berries'</t>
  </si>
  <si>
    <t>ACHSUMMW</t>
  </si>
  <si>
    <t>Tiny flowers crowded in dense flat heads in a selection of colours are a magnet to bees and other insects. Dense foliage clumps spread well to cover the ground. Excellent easily grown perennial for any soil in full sun. 75cm. Re blooms over long period if</t>
  </si>
  <si>
    <t>ptarmica</t>
  </si>
  <si>
    <t>'The Pearl'</t>
  </si>
  <si>
    <t>A haze of pure white button flowers carried on stout branching stems. Equally beautiful when adding 'froth' to either mixed planting or a vase of cut flowers. 60cm - spreading</t>
  </si>
  <si>
    <t>A\Achillea ptarmica The Pearl.jpg</t>
  </si>
  <si>
    <t>'Pretty Belinda'</t>
  </si>
  <si>
    <t>ACHPRETB</t>
  </si>
  <si>
    <t>An excellent strong-pink achillea with broad heads of flowers and fine dark green foliage. Flower colour strengthens as the flowers age giving a pretty two-toned effect. Plants have a compact habit and good ability to stay upright. 50cm. Summer. Repeat fl</t>
  </si>
  <si>
    <t>A\Achillea Pretty Belinda #4.JPG</t>
  </si>
  <si>
    <t>A\Achillea Pretty Belinda #1.JPG</t>
  </si>
  <si>
    <t>A\Achillea Pretty Belinda #2.JPG</t>
  </si>
  <si>
    <t>A\Achillea Pretty Belinda #3.JPG</t>
  </si>
  <si>
    <t>'Summer Wine'</t>
  </si>
  <si>
    <t>Intense dark cerise flowers crowded in dense flat heads. Dense foliage clumps spread well to cover the ground. Excellent easily grown perennial for any soil in full sun. 75cm</t>
  </si>
  <si>
    <t>Aconitum</t>
  </si>
  <si>
    <t>'Spark's Variety'</t>
  </si>
  <si>
    <t>A superb aconite with wide branching heads of sinister hooded deep violet-blue flowers in late summer. An good soil in sun or part shade. 1.5m CAUTION - ALL PARTS OF THIS PLANT ARE POISONOUS</t>
  </si>
  <si>
    <t>A\Aconitum Sparks Variety.JPG</t>
  </si>
  <si>
    <t>carmichaelii</t>
  </si>
  <si>
    <t>'Arendsii'</t>
  </si>
  <si>
    <t>ACOARE1</t>
  </si>
  <si>
    <t>A rare flowering treat in September is this magnificent monkshood with its dense heads of deep blue flowers on 5ft stems. (Sun or shade) CAUTION - ALL PARTS OF THIS PLANT ARE POISONOUS</t>
  </si>
  <si>
    <t>A\Aconitum carmichaelii Arendsii #4.JPG</t>
  </si>
  <si>
    <t>A\Aconitum carmichaelii Arendsii #2.JPG</t>
  </si>
  <si>
    <t>A\Aconitum carmichaelii Arendsii.jpg</t>
  </si>
  <si>
    <t>River Medway'</t>
  </si>
  <si>
    <t>ACORIVMED</t>
  </si>
  <si>
    <t>'Royal Flush'</t>
  </si>
  <si>
    <t>ACOROYAL</t>
  </si>
  <si>
    <t>Beautiful upright spikes of deep clear blue hooded flowers are born in early Autumn on a short plant, 60cm. This variety works hard for the garden, providing rich red, glossy divided foliage early in teh year from February onwards. CAUTION- POISONOUS</t>
  </si>
  <si>
    <t>A\Aconitum-River-Medway-(2).jpg</t>
  </si>
  <si>
    <t>Euphorbia Red</t>
  </si>
  <si>
    <t>Spaltlese'</t>
  </si>
  <si>
    <t>ACOSPAT</t>
  </si>
  <si>
    <t>A\Aconitum-Spatlese-(7).jpg</t>
  </si>
  <si>
    <t>lycoctonum</t>
  </si>
  <si>
    <t>ssp. neapolitanum (lamarckii)</t>
  </si>
  <si>
    <t>ACOLYC</t>
  </si>
  <si>
    <t>WOLFSBANE. Tall stems with dense pyramids of narrow hooded flowers shaded ivory and green. A real treasure for part shade. 5ft CAUTION - ALL PARTS OF THIS PLANT ARE POISONOUS</t>
  </si>
  <si>
    <t>A\Aconitum lycoctonum subsp. neapolitanum #3.jpg</t>
  </si>
  <si>
    <t>napellus</t>
  </si>
  <si>
    <t>ssp. napellus Anglicum Group</t>
  </si>
  <si>
    <t>Densely clumped slender spikes of hooded blue flowers rise 1m over pale deeply fingered foliage in early summer. A charming native plant for lightly shaded spot. CAUTION - ALL PARTS OF THIS PLANT ARE POISONOUS</t>
  </si>
  <si>
    <t>A\Aconitum napellus subsp. napellus Anglicum closer.jpg</t>
  </si>
  <si>
    <t>x cammarum</t>
  </si>
  <si>
    <t>'Bicolor'</t>
  </si>
  <si>
    <t>ACOCBI</t>
  </si>
  <si>
    <t>One of the mid-season Aconites. Stiff upright stems from finely divided foliage, Branching heads of flowers in June and July. The flowers are typical ‘policeman’s helmet’. The colour is anything but typical being white, stained violet blue towards the edg</t>
  </si>
  <si>
    <t>A\Aconitum-cammarum-'Bicolor'.jpg</t>
  </si>
  <si>
    <t>'Blue Sceptre'</t>
  </si>
  <si>
    <t>A short bushy aconite which doesn't need staking. The elegant white hooded flowers  have broad purple blue edges giving a sensational two-tone effect. Handsome dark glossy foliage. Moisture retentive soil in  cool position. POSIONOUS IF EATEN</t>
  </si>
  <si>
    <t>Monkshood</t>
  </si>
  <si>
    <t>Actaea</t>
  </si>
  <si>
    <t>matsumurae</t>
  </si>
  <si>
    <t>'White Pearl'</t>
  </si>
  <si>
    <t>ACTAEWP</t>
  </si>
  <si>
    <t>Bugbane. An easily grown plant for cool moist shade, rewarding you with some of the last blooms of the year. The  clean white bottle-brush flower spikes are borne in late autumn on tall slender stems over ferny pale foliage. Needs no staking and resists s</t>
  </si>
  <si>
    <t xml:space="preserve">  ('Armleuchter') - Cimicifuga</t>
  </si>
  <si>
    <t>C\Cimicifuga simplex matsumerae White Pearl #3.JPG</t>
  </si>
  <si>
    <t>rubra</t>
  </si>
  <si>
    <t>Red Baneberry. Whilst the chief attraction of this  delicate plant is the autumn show of jewel like  red berries; the pale foliage is a delight all season.  Ideal for woodland or waterside planting. 75cm</t>
  </si>
  <si>
    <t>A\Actea rubra fruit #1.jpg</t>
  </si>
  <si>
    <t>Default russet</t>
  </si>
  <si>
    <t>f. neglecta</t>
  </si>
  <si>
    <t>Snakeroot. Whilst the chief attraction of this  delicate plant is the autumn show of pure white plump berries; the pale foliage is a delight all season.  Ideal for woodland or waterside planting. 75 to 100cm</t>
  </si>
  <si>
    <t>A\Actea rubra f. neglecta fruit #2.jpg</t>
  </si>
  <si>
    <t>simplex</t>
  </si>
  <si>
    <t>'Black Negligee'</t>
  </si>
  <si>
    <t>ACTAEBLNEG</t>
  </si>
  <si>
    <t>Handsome plant of great distinction with its deeply divided rich purple black leaves and tall waving wand of pink budded white flowers produced as late as Oct. Dark colour becomes more apparent on older plants. Best with moist soil. No need to stake. Immu</t>
  </si>
  <si>
    <t xml:space="preserve"> Cimicifuga</t>
  </si>
  <si>
    <t>C\Cimicifuga-Hillside-Black-Beauty-(2).jpg</t>
  </si>
  <si>
    <t>C\Cimicifuga simplex var simplex Brunette.JPG</t>
  </si>
  <si>
    <t>'Hillside Black Beauty'</t>
  </si>
  <si>
    <t>ACTAEHBB</t>
  </si>
  <si>
    <t>Autumn Snakeroot. Possibly the best selected black leaved form of an already extremely handsome plant. The  rich purple black leaves and tall waving wand of pink budded white flowers  are very distinguished. Leaves fade to a dark brownish green by Autumn.</t>
  </si>
  <si>
    <t>'James Compton'</t>
  </si>
  <si>
    <t>ACTAEJC</t>
  </si>
  <si>
    <t>Autumn Snakeroot. One of the best of the selected black leaved forms of this already extremely handsome plant. A shade less dark in the leaf than ‘Hillside Black Beauty’, but still very fine..  Best with moist soil. No need to stake. Immune to slugs</t>
  </si>
  <si>
    <t>'Pink Spike'</t>
  </si>
  <si>
    <t>ACTAEPS</t>
  </si>
  <si>
    <t>This variety comes with exquisite black leaves and cylindrical flower heads that have a pink tinge owing to the pink colour of the stamens.  The deeply divided black leaves and tall waving wands of pink budded white flowers produced as late as Oct are ver</t>
  </si>
  <si>
    <t>C\Cimicifuga simplex var simplex Pink Spike #3.JPG</t>
  </si>
  <si>
    <t>Cimicifuga</t>
  </si>
  <si>
    <t>Adiantum</t>
  </si>
  <si>
    <t>pedatum</t>
  </si>
  <si>
    <t>ADIPED</t>
  </si>
  <si>
    <t>Hardy Maidenhair fern. A delicate little gem with fine branching croziers making a rich lacy tapestry on wiry black stems. 10-15cm. Best in a moist soil in partial , but bright shade. Prefers good air flow.</t>
  </si>
  <si>
    <t>Ferns\Adiantum pedatum.JPG</t>
  </si>
  <si>
    <t>Ferns\Fern Garden.JPG</t>
  </si>
  <si>
    <t>FERN</t>
  </si>
  <si>
    <t>aleuticum</t>
  </si>
  <si>
    <t>'Imbricatum'</t>
  </si>
  <si>
    <t>ADIIMB</t>
  </si>
  <si>
    <t>Hardy Maidenhair fern. A delicate gem with branching croziers of pale overlapping pinnules creating a rich lacy tapestry on wiry black stems. 15-50cm. Best in a moist soil in partial , but bright shade. Prefers good air flow.</t>
  </si>
  <si>
    <t>'Miss Sharples'</t>
  </si>
  <si>
    <t>Hardy Maidenhair fern. A delicate little gem with erect fronds of soft golden green creating a rich feathery tapestry. 30-40cm. Best in a moist soil in partial , but bright shade. Prefers good air flow.</t>
  </si>
  <si>
    <t>ssp. subpumilum ('Aleuticum')</t>
  </si>
  <si>
    <t>Hardy Maidenhair fern. A delicate little gem with erect fronds with soft pinnules making a rich lacy tapestry on wiry black stems. 20-40cm. Best in a moist soil in partial , but bright shade. Prefers good air flow.</t>
  </si>
  <si>
    <t>Ferns\Adiantum pedatum Aleuticum.jpg</t>
  </si>
  <si>
    <t>Agapanthus</t>
  </si>
  <si>
    <t>Arderneri hybrid</t>
  </si>
  <si>
    <t>Abundant heads of beautiful pure white trumpets. Flowering from July to October. 60cm. For a sunny position in well drained but moisture retentive soil. Or ideal for pot culture.</t>
  </si>
  <si>
    <t>A\Agapanthus Arderneri Hybrid #1.JPG</t>
  </si>
  <si>
    <t>'Back in Black'</t>
  </si>
  <si>
    <t>A Medium sized agapanthus, distinguished by its dark flower colour, enhanced by near black stems. Flowering from July to October. 60cm. For a sunny position in well drained but moisture retentive soil. Or ideal for pot culture.</t>
  </si>
  <si>
    <t>A\Agapanthus Black Bhuddist #1.JPG</t>
  </si>
  <si>
    <t>'Black Buddhist'</t>
  </si>
  <si>
    <t>A Medium-Small sized agapanthus, distinguished by its dark flower colour, enhanced by near black stems. Flowering from July to October. 60cm. For a sunny position in well drained but moisture retentive soil. Or ideal for pot culture.</t>
  </si>
  <si>
    <t>'Black Pantha'</t>
  </si>
  <si>
    <t>AGABPANTH</t>
  </si>
  <si>
    <t>Good sized spherical heads of dark blue lily-like flowers carried on dark coloured stems. A most striking, bold cultivar. 60cm. July-September. Agapanthus enjoy a hot position &amp; thrive on the crowded conditions of pot culture</t>
  </si>
  <si>
    <t>'Blue Triumphator'</t>
  </si>
  <si>
    <t>2L</t>
  </si>
  <si>
    <t>AGABLUET</t>
  </si>
  <si>
    <t>One of the best hardy hybrid Agapanthus. Large spherical heads of pale blue; lily-like flowers. They enjoy a hot position &amp; thrive on the crowded conditions of pot culture. 100cm</t>
  </si>
  <si>
    <t>A\Agapanthus Blue Triumphator #1.JPG</t>
  </si>
  <si>
    <t>'Bressingham Hybrids'</t>
  </si>
  <si>
    <t>An excellent race of hardy hybrid Agapanthus. Large spherical heads of rich blue; lily-like flowers. They enjoy a hot position &amp; thrive on the crowded conditions of pot culture</t>
  </si>
  <si>
    <t>A\Agapanthus Headbourne Hybrid #1.jpg</t>
  </si>
  <si>
    <t>'Enigma'</t>
  </si>
  <si>
    <t>AGAENIG</t>
  </si>
  <si>
    <t>The first bicolour agapanthus to be bred in the UK by Ken Rigney. Neither blue nor white but a beautiful combination of both. Lots of trumpet shaped flowers are borne by reddish bronze pedicels and from white buds become more and more stained at the bases</t>
  </si>
  <si>
    <t>A\Agapanthus-enigma-(5).jpg</t>
  </si>
  <si>
    <t>'Glacier Stream'</t>
  </si>
  <si>
    <t>AGAGLACST</t>
  </si>
  <si>
    <t>A\Agapanthus Glacier Stream #4.JPG</t>
  </si>
  <si>
    <t>A\Agapanthus Glacier Stream #3.JPG</t>
  </si>
  <si>
    <t>A\Agapanthus Glacier Stream #2.JPG</t>
  </si>
  <si>
    <t>A\Agapanthus Glacier Stream #5.JPG</t>
  </si>
  <si>
    <t>'Headbourne Hybrids'</t>
  </si>
  <si>
    <t>AGAHEADH</t>
  </si>
  <si>
    <t>A collection of the best hardy hybrid Agapanthus. Large spherical heads of rich blue; lily-like flowers. They enjoy a hot position &amp; thrive on the crowded conditions of pot culture</t>
  </si>
  <si>
    <t>'Headbourne Hybrids'  ( WHITE)</t>
  </si>
  <si>
    <t>A collection of the best hardy hybrid Agapanthus. Large spherical heads of pure white  lily-like flowers. They enjoy a hot position &amp; thrive on the crowded conditions of pot culture</t>
  </si>
  <si>
    <t>A\Agapanthus Headbourne White.jpg</t>
  </si>
  <si>
    <t>'Jack's Blue'</t>
  </si>
  <si>
    <t>AGAJACKB</t>
  </si>
  <si>
    <t>A new strong growing hybrid producing deep purple blue flowers in profusion over a long period from july to oct. Grows tall to 1.5m . A real beauty. Hardy. Enjoys full sun with access to moisture</t>
  </si>
  <si>
    <t>A\Agapanthus Jacks Blue #1.JPG</t>
  </si>
  <si>
    <t>'Kalmthout Hybrids'</t>
  </si>
  <si>
    <t>A strong growing selection taken from seed from the Kalmthout Arboretum. Produces large rounded heads of lily like flowers predominantly in shades of blue with some whites. Enjoys full sun with access to moisture</t>
  </si>
  <si>
    <t>'Kingston Blue'</t>
  </si>
  <si>
    <t>Large spherical heads of dark blue; lily-like flowers. They enjoy a hot position &amp; thrive on the crowded conditions of pot culture May need a deep winter mulch in the garden</t>
  </si>
  <si>
    <t>A\Agapanthus dwarf close.JPG</t>
  </si>
  <si>
    <t>'Peter Pan'</t>
  </si>
  <si>
    <t>AGAPP</t>
  </si>
  <si>
    <t>A new compact Agapanthus with a dwarf habit. Makes a good clump of leaves to 30cm and in July to September sends up many stems with umbels of mid blue flowers each petal enhanced by a darker blue stripe. Hardy in a sunny well drained position</t>
  </si>
  <si>
    <t>A\Agapanthus Peter Pan #2.JPG</t>
  </si>
  <si>
    <t>A\Agapanthus Peter Pan #5.JPG</t>
  </si>
  <si>
    <t>A\Agapanthus Peter Pan #4.JPG</t>
  </si>
  <si>
    <t>A\Agapanthus Peter Pan #1.JPG</t>
  </si>
  <si>
    <t>9cm</t>
  </si>
  <si>
    <t>'Snowball'</t>
  </si>
  <si>
    <t>A short growing Agapanthus with dense heads of double white flowers which sit above the fresh green foliage like pom-poms. They enjoy a hot position &amp; thrive on the crowded conditions of pot culture. 50cm</t>
  </si>
  <si>
    <t>'Snowdrop'</t>
  </si>
  <si>
    <t>A fine hardy Agapanthus with large spherical heads of pure white  lily-like flowers. They enjoy a hot position &amp; thrive on the crowded conditions of pot culture. 50cm</t>
  </si>
  <si>
    <t>'Sunfield'</t>
  </si>
  <si>
    <t>AGASUNF</t>
  </si>
  <si>
    <t>A\Agapanthus Sunfield #1.JPG</t>
  </si>
  <si>
    <t>A\Agapanthus Sunfield #2.JPG</t>
  </si>
  <si>
    <t>A\Agapanthus Sunfield #3.JPG</t>
  </si>
  <si>
    <t>'Windsor Grey'</t>
  </si>
  <si>
    <t>AGAWING</t>
  </si>
  <si>
    <t>Agapanthus ‘Windsor Grey’. A subtle and very beautiful cultivar which is very easy to grow. Flower heads are large and dense with distinctly trumpet shaped flowers that point down at an angle. The colour is softest lilac, fading to pink as the flower ages</t>
  </si>
  <si>
    <t>A\Agapanthus-'Windsor-Grey'-(2).jpg</t>
  </si>
  <si>
    <t>'Wolga'</t>
  </si>
  <si>
    <t>Large spherical heads of mid-blue, lily-like flowers. They enjoy a hot position &amp; thrive on the crowded conditions of pot culture May need a deep winter mulch in the garden. A medium height variety</t>
  </si>
  <si>
    <t>A\Agapanthus Wolga #1.JPG</t>
  </si>
  <si>
    <t>A\Agapanthus Wolga #2.JPG</t>
  </si>
  <si>
    <t>campanulatus</t>
  </si>
  <si>
    <t>'Ultramarine'</t>
  </si>
  <si>
    <t>inapertus hybrid</t>
  </si>
  <si>
    <t>'Purple Cloud'</t>
  </si>
  <si>
    <t>A superb new hybrid Agapanthus with a unique colour. Large  umbels of deep purple flowers open from exquisite black purple buds. Flower stems are 1-2m high and are borne from July to September. Hardy in a sunny well drained position</t>
  </si>
  <si>
    <t>A\Agapanthus Purple Cloud.jpg</t>
  </si>
  <si>
    <t>'White Umbrella'</t>
  </si>
  <si>
    <t>AGAWHITU</t>
  </si>
  <si>
    <t>Add a Mediterranean touch to the garden with large spherical heads of pure white; lily-like flowers. They enjoy a hot position &amp; thrive on the crowded conditions of pot culture May need a deep winter mulch in the garden. 140cm</t>
  </si>
  <si>
    <t>syn. A.africanus, A. umbellatus 'Albus'</t>
  </si>
  <si>
    <t>'Blue Umbrella'</t>
  </si>
  <si>
    <t>AGABLUEUM</t>
  </si>
  <si>
    <t>Add a Mediterranean touch to the garden with large spherical heads of dark blue; lily-like flowers. They enjoy a hot position &amp; thrive on the crowded conditions of pot culture May need a deep winter mulch in the garden. 140cm</t>
  </si>
  <si>
    <t>syn. A.africanus, A. umbellatus Blue</t>
  </si>
  <si>
    <t>A\Agapanthus Blue Giant #2.JPG</t>
  </si>
  <si>
    <t>A\Agapanthus Blue Giant #1.JPG</t>
  </si>
  <si>
    <t>'Blue Giant'</t>
  </si>
  <si>
    <t>AGABLUEG</t>
  </si>
  <si>
    <t>Add a Mediterranean touch to the garden with large spherical heads of dark blue; lily-like flowers. They enjoy a hot position &amp; thrive on the crowded conditions of pot culture May need a deep winter mulch in the garden. 120cm</t>
  </si>
  <si>
    <t>Agastache</t>
  </si>
  <si>
    <t>'Summer Glow'</t>
  </si>
  <si>
    <t>A lovely compact, neat Agastache with wonderfully aromatic foliage. From evet axil of the stems erupt clusters of warm yellow tubular flowers which come from pink calyces. Flowers from May to September, loved by bees. 60cm</t>
  </si>
  <si>
    <t>A\Agastache-'Summer-Sunset'-(2).jpg</t>
  </si>
  <si>
    <t>'Summer Sunset'</t>
  </si>
  <si>
    <t>AGASSS</t>
  </si>
  <si>
    <t>A lovely compact, neat Agastache with wonderfully aromatic foliage. From evet axil of the stems erupt clusters of warm orange tubular flowers which fade to orangey pink. Flowers from May to September, loved by bees. 60cm</t>
  </si>
  <si>
    <t>rugosa</t>
  </si>
  <si>
    <t>'Licqourice Blue'</t>
  </si>
  <si>
    <t>AGASLIQB</t>
  </si>
  <si>
    <t>An absolute magnet for bees and butterflies. Conical spikes of purple blue flowers which are produced in profusion from mid Summer until the cold weather. The flowers emerge from dark violet purple buds and pale a little in the sun giving a soft pastel ef</t>
  </si>
  <si>
    <t>A\Agastache-Licquorice-Blue-(2).jpg</t>
  </si>
  <si>
    <t>Ageratina</t>
  </si>
  <si>
    <t>altissima</t>
  </si>
  <si>
    <t>AGERALB</t>
  </si>
  <si>
    <t>Not a big blousy primadonna, but nevertheless  a useful plant full of its own charms. Useful as it is late flowering with compact heads of small white snowballs which are just full of nectar. The leaves are fresh apple green with stems that will colour up</t>
  </si>
  <si>
    <t xml:space="preserve"> (Eupatorium album</t>
  </si>
  <si>
    <t>A\Eupatorium-Album-(2).jpg</t>
  </si>
  <si>
    <t>'Chocolate'</t>
  </si>
  <si>
    <t>AGERATCHOC</t>
  </si>
  <si>
    <t>A useful plant in many respects, growing in a wide range of soils, providing there is moisture. Richly coloured leaves are an attraction throughout the season, whilst the fluffy white flowers, produced late in the summer are a magnet for bees and butterfl</t>
  </si>
  <si>
    <t xml:space="preserve"> (Eupatorium rugosum)</t>
  </si>
  <si>
    <t>A\Ageratina-Chocolate-(2).jpg</t>
  </si>
  <si>
    <t>E\Eupatorium rugosum Chocolate #1.JPG</t>
  </si>
  <si>
    <t>Primula auricula</t>
  </si>
  <si>
    <t>Agropyron</t>
  </si>
  <si>
    <t>pubiflorum</t>
  </si>
  <si>
    <t>An loose upright non-spreading grass. Pale sky blue leaves have pendant tips. Makes a good foil for flowering perennials 18 inches high</t>
  </si>
  <si>
    <t>Ajuga</t>
  </si>
  <si>
    <t>'Pink Elf'</t>
  </si>
  <si>
    <t>AJUGPE</t>
  </si>
  <si>
    <t>A\Ajuga-Pink-Elf-(3).jpg</t>
  </si>
  <si>
    <t>incisa</t>
  </si>
  <si>
    <t>'Frosted Jade'</t>
  </si>
  <si>
    <t>Quite unlike the familiar ground-hugging bugle, this Ajuga has upright stems with deeply toothed leaves, boldy marked with a white edge. Flowers are blue in loose terminal spkes. Enjoys a cool moist root run away from direct sun. 30cm, spreading.</t>
  </si>
  <si>
    <t>A\Ajuga incisa Frosted Jade #1.JPG</t>
  </si>
  <si>
    <t>reptans</t>
  </si>
  <si>
    <t>'Black Scallop'</t>
  </si>
  <si>
    <t>AJUGBS</t>
  </si>
  <si>
    <t>Metallic bronze leaves and tight spikes of blue flowers. Excellent vigorous ground cover for wide ranging conditions. 15cm tall</t>
  </si>
  <si>
    <t>A\Ajuga-Black-Scallop-(4).jpg</t>
  </si>
  <si>
    <t>A\Ajuga reptans Catlins Giant #2.jpg</t>
  </si>
  <si>
    <t>'Catlin's Giant'</t>
  </si>
  <si>
    <t>AJUGCATG</t>
  </si>
  <si>
    <t>A larger and more robust form of bugle with metallic bronze leaves and tight spikes of blue flowers. Excellent vigorous ground cover for wide ranging conditions. 15cm tall</t>
  </si>
  <si>
    <t>A\Ajuga reptans Catlins Giant.jpg</t>
  </si>
  <si>
    <t>f albiflora 'Alba'</t>
  </si>
  <si>
    <t>AJUGALBA</t>
  </si>
  <si>
    <t>If you want something a bit brighter than the native bugle then this is the plant for you. Not only are the flowers a good clean white but the foliage is a nice fresh green as well. Has the same ground-covering ability as all of its kin.</t>
  </si>
  <si>
    <t>A\Ajuga-repatns-white.jpg</t>
  </si>
  <si>
    <t>Alchemilla</t>
  </si>
  <si>
    <t>conjuncta</t>
  </si>
  <si>
    <t>ALCHCONJ</t>
  </si>
  <si>
    <t>A very neat, refined version of Ladies’ Mantle with small neat foliage shaped like a rounded seven point star. The leaf edges are picked out in silvery hairs. Sprays of pale green flowers. Smaller and less rambunctious than Alchemilla mollis</t>
  </si>
  <si>
    <t>A\Alchemilla-conjuncta-(2).jpg</t>
  </si>
  <si>
    <t>erythropoda</t>
  </si>
  <si>
    <t>ALCHERYTH</t>
  </si>
  <si>
    <t>A\Alchemilla-erythropoda.jpg</t>
  </si>
  <si>
    <t>Echinops Arctic</t>
  </si>
  <si>
    <t>ALCHMOL</t>
  </si>
  <si>
    <t>Scalloped hairy leaves form a dense clump and are a delight when bejewelled with dew or raindrops. The flower heads are like a dense limey green gypsophila. A fantastic tough and rewarding plant that will grow happily in all but soggy sites, thriving in d</t>
  </si>
  <si>
    <t>Ladies Mantle</t>
  </si>
  <si>
    <t>A\Alchemilla mollis.JPG</t>
  </si>
  <si>
    <t>Allium</t>
  </si>
  <si>
    <t>Dawn's Mum's</t>
  </si>
  <si>
    <t>ALLIMUM</t>
  </si>
  <si>
    <t>We don’t really know which variety this Allium is. It came form Dawn’s Mum. What we do know is what a stonkingly good variety it is in our clay soil where it multiplies freely and produces huge heads of lilac flowers which just get bigger and bigger as th</t>
  </si>
  <si>
    <t>A\Allium-giganteum-#3.jpg</t>
  </si>
  <si>
    <t>Viola</t>
  </si>
  <si>
    <t>caeruleum</t>
  </si>
  <si>
    <t>ALLCAER</t>
  </si>
  <si>
    <t>cernuum</t>
  </si>
  <si>
    <t>ALLCERN</t>
  </si>
  <si>
    <t>Very distinctive in the way that all of the flowers hang down like a bunch of rosy pink bells. 30cm</t>
  </si>
  <si>
    <t>B\Allium-cernuum-(2).jpg</t>
  </si>
  <si>
    <t>christophii</t>
  </si>
  <si>
    <t>ALLCRIST</t>
  </si>
  <si>
    <t>Each head can be 25cm across consisting of up to 100 narrow petalled 6 pointed stars. The colour is a shiny pale lavender set off by a green button centre. Once flowering is over, the head drys to a pale straw colour, equally as pretty as the head in full</t>
  </si>
  <si>
    <t>A\Allium cristophii.JPG</t>
  </si>
  <si>
    <t>hollandicum</t>
  </si>
  <si>
    <t>'Purple Sensation'</t>
  </si>
  <si>
    <t>ALLIPURPS</t>
  </si>
  <si>
    <t>One of the earlier large Alliums with a particularly rich purple flower heads. The globe shaped flower heads are produced on 70-90cm stems in May and June. They are excellent to create a bold statement in the border as a prelude to the full flowering of t</t>
  </si>
  <si>
    <t>( syn . A.aflatunense)</t>
  </si>
  <si>
    <t>A\Allium Purple Sensation.JPG</t>
  </si>
  <si>
    <t>nigrum</t>
  </si>
  <si>
    <t>ALLNIGR</t>
  </si>
  <si>
    <t>Huge heads up to 12cm across, domed with a relatively flat base and flowers of white with a dark green eye. For a sunny spot where it can have a warm summer rest. This onion, with its very broad leaves has been known in gardens since 1762.</t>
  </si>
  <si>
    <t>sphaerocephalon</t>
  </si>
  <si>
    <t>ALLSPHAE</t>
  </si>
  <si>
    <t>A\Allium-spaerocephalon-(3).jpg</t>
  </si>
  <si>
    <t>Cameleon'</t>
  </si>
  <si>
    <t>ALLCAME</t>
  </si>
  <si>
    <t>Gladiator'</t>
  </si>
  <si>
    <t>ALLGLAD</t>
  </si>
  <si>
    <t>Alstroemeria</t>
  </si>
  <si>
    <t>'Dr Salters Hybrids'</t>
  </si>
  <si>
    <t>PERUVIAN LILY. plants range in colours through carmine; orange; yellow and pink all veined in deep red. Good garden plant and excellent cut flower. 90cm</t>
  </si>
  <si>
    <t xml:space="preserve"> hybrid</t>
  </si>
  <si>
    <t>'Andez Rose'</t>
  </si>
  <si>
    <t>ALSTROAR</t>
  </si>
  <si>
    <t>PERUVIAN LILY. A new compact variety of Alstomeria with heads of rich yellow and rose lily-like flowers with a bold central flare.  Good garden plant for a sunny well drained spot and an excellent cut flower. 60cm</t>
  </si>
  <si>
    <t>A\Alstromeria-Andez-Rose-(1).jpg</t>
  </si>
  <si>
    <t>Sidalcea</t>
  </si>
  <si>
    <t>'Andez Vanilla'</t>
  </si>
  <si>
    <t>ALSTROAV</t>
  </si>
  <si>
    <t>PERUVIAN LILY. A new compact variety of Alstomeria with heads of rich yellow lily-like flowers with a bold central flare.  Good garden plant for a sunny well drained spot and an excellent cut flower. 60cm</t>
  </si>
  <si>
    <t>A\Alstromeria Andez Vanilla.JPG</t>
  </si>
  <si>
    <t>Crocus Yellow</t>
  </si>
  <si>
    <t>'Rock and Roll'</t>
  </si>
  <si>
    <t>ALSTRORAR</t>
  </si>
  <si>
    <t>PERUVIAN LILY. A new compact variety of Alstomeria with heads of bright scalet lily-like flowers with a yellow centre.  Good garden plant for a sunny well drained spot and an excellent cut flower. 60cm</t>
  </si>
  <si>
    <t>A\Alstroemeria-Rock-n-Roll-(1).jpg</t>
  </si>
  <si>
    <t>aurea</t>
  </si>
  <si>
    <t>'Orange King'</t>
  </si>
  <si>
    <t>PERUVIAN LILY. A vigorous clone forming dense colonies of 90cm tall stems capped in summer in vivid orange flowers. Excellent cut flower.</t>
  </si>
  <si>
    <t>A\Alstroemeria aurea.jpg</t>
  </si>
  <si>
    <t>Ammi</t>
  </si>
  <si>
    <t>majus</t>
  </si>
  <si>
    <t>Very pretty annual umbellifer. Excellent as a compliment in herbaceous plantings and good as a cut flower</t>
  </si>
  <si>
    <t>Anacyclus</t>
  </si>
  <si>
    <t>depressus</t>
  </si>
  <si>
    <t>Prostrate grower for full sun and sharp drainage Finely divided grey hairy leaves from which come all summer white daisies with contrasting deep red reverses</t>
  </si>
  <si>
    <t>Anchusa</t>
  </si>
  <si>
    <t>azurea</t>
  </si>
  <si>
    <t>'Feltham Pride'</t>
  </si>
  <si>
    <t>ANCDRO</t>
  </si>
  <si>
    <t>During June and July this glorious perennial produces tall branching stems heavily laden with the most intensely deep blue flowers like a giant for-get-me-not. achieving 1m (3') and happiest in a sunny well drained spot.</t>
  </si>
  <si>
    <t>A\Anchusa azurea Dropmore.jpg</t>
  </si>
  <si>
    <t>'Loddon Royalist'</t>
  </si>
  <si>
    <t>During June and July this glorious perennial produces tall branching stems heavily laden with the most intensely deep blue flowers like a giant for-get-me-not. achieving 1.2m (4') and happiest in a sunny well drained spot.</t>
  </si>
  <si>
    <t>italica</t>
  </si>
  <si>
    <t>'Dropmore'</t>
  </si>
  <si>
    <t>ANCDROP</t>
  </si>
  <si>
    <t>A large perennial prized for its abundance of flowers of a bright gentian blue which seems to intensify in Summer's evening light. Full sun; drought tolerant</t>
  </si>
  <si>
    <t>'Morning Glory'</t>
  </si>
  <si>
    <t>Anemanthele</t>
  </si>
  <si>
    <t>lessoniana</t>
  </si>
  <si>
    <t>ANEMARUN</t>
  </si>
  <si>
    <t xml:space="preserve"> A very distinctive grass, notable for the range of colour in the foliage which is striped in shades of orange and brown.</t>
  </si>
  <si>
    <t>Pheasant grass (Stipa arundinacea)</t>
  </si>
  <si>
    <t>S\Anemanthele-lessoniana.jpg</t>
  </si>
  <si>
    <t>S\Anemanthele-arundinacea-(2).jpg</t>
  </si>
  <si>
    <t>Epimedium brown</t>
  </si>
  <si>
    <t>Anemone</t>
  </si>
  <si>
    <t>'Hadspen Abundance'</t>
  </si>
  <si>
    <t>'Wild Swan'</t>
  </si>
  <si>
    <t>ANEMWSW</t>
  </si>
  <si>
    <t>Pure white, cupped flowers with a contrasting purple-blue reverse to the petals, held on branched stems well above lush spreading foliage.  Voted best new plant at The Chelsea Flower Show 2011.  A.Wild Swan’ is in flower at a time when other large Anemone</t>
  </si>
  <si>
    <t>A\Anemone-Wild-Swan-(1).jpg</t>
  </si>
  <si>
    <t>hupehensis</t>
  </si>
  <si>
    <t>‘Bowles's Pink’</t>
  </si>
  <si>
    <t>ANEMBOWP</t>
  </si>
  <si>
    <t xml:space="preserve"> Short growing single anemone in a lovely rich cerise pink</t>
  </si>
  <si>
    <t>A\Anemone-Bowles's-Pink-(2).jpg</t>
  </si>
  <si>
    <t>hupehensis var. japonica</t>
  </si>
  <si>
    <t>‘Rotkappchen’</t>
  </si>
  <si>
    <t>ANEMROT</t>
  </si>
  <si>
    <t>A really short variety which punches well above its weight. The cupped flowers are a rich dusky pinky-red with numerous narrow petals, intensifying the yellow of teh anthers at the centre</t>
  </si>
  <si>
    <t>A\Anemone-Rotkappchen-(2).jpg</t>
  </si>
  <si>
    <t>leveillei</t>
  </si>
  <si>
    <t>A picture of refined elegance; resembling most a dark eyed; pure white buttercup. The 4cm flowers borne on stalks radiating from a 60cm tall stem; emphasised by a lovely ruff of leaves at the junction. Moist soil in sun</t>
  </si>
  <si>
    <t>A\Anemone leveillei.jpg</t>
  </si>
  <si>
    <t>multifida</t>
  </si>
  <si>
    <t>'Major'</t>
  </si>
  <si>
    <t>A short robust anemone for the rockery with stems to 20cm carrying two or three pale cream-yellow flowers followed by 'cotton wool' seedheads. Spring flowering</t>
  </si>
  <si>
    <t>red</t>
  </si>
  <si>
    <t>A short robust anemone for the rockery carrying numerous vivid cerise-red upward facing blooms that always get it noticed. 20cm. Attractive 'cotton wool' seedheads. Spring flowering</t>
  </si>
  <si>
    <t>nemorosa</t>
  </si>
  <si>
    <t>Wyatts Pink'</t>
  </si>
  <si>
    <t>ANEMWYAT</t>
  </si>
  <si>
    <t>rivularis</t>
  </si>
  <si>
    <t>A picture of refined elegance; resembling most a dark eyed; pure white buttercup. The 3cm flowers are borne on stalks radiating from a 60cm tall stem; emphasised by a lovely ruff of leaves at the junction. Moist soil in sun</t>
  </si>
  <si>
    <t>A\Anemone rivularis.jpg</t>
  </si>
  <si>
    <t>sylvestris</t>
  </si>
  <si>
    <t>SNOWDROP ANEMONE. Nodding fragrant white flowers produced in spring and then sporadically into autumn. A fine and easily grown perennial Sun or shade. Fluffy seed heads. 45cm</t>
  </si>
  <si>
    <t>Mixed Groups and Gardens\Late summer perennials #2.jpg</t>
  </si>
  <si>
    <t>tomentosa</t>
  </si>
  <si>
    <t>'Robustissima'</t>
  </si>
  <si>
    <t>A treat in late Summer with abundant pale silvery pink flowers swaying on tall strong stems. Successful in a wide range of soils; flowering best in sun. 120cm. Vigorous coloniser</t>
  </si>
  <si>
    <t>x hybrida</t>
  </si>
  <si>
    <t>'Andrea Atkinson'</t>
  </si>
  <si>
    <t>ANEMAA</t>
  </si>
  <si>
    <t>Pure white saucer flowers with golden centres on strong tall stems make this a gem for early Autumn. Grows in a wide range of soils; flowering best in sun. 150cm. Apt to spread</t>
  </si>
  <si>
    <t>A\Anemone-Andrea-Atkinson.jpg</t>
  </si>
  <si>
    <t>'Honorine Jobert'</t>
  </si>
  <si>
    <t>ANEMHONJ</t>
  </si>
  <si>
    <t>A\Anemone-Honorine-Jobert.jpg</t>
  </si>
  <si>
    <t>'Loreley'</t>
  </si>
  <si>
    <t>ANEMLORE</t>
  </si>
  <si>
    <t>'Margarete'</t>
  </si>
  <si>
    <t>ANEMMARG</t>
  </si>
  <si>
    <t>'Queen Charlotte'</t>
  </si>
  <si>
    <t>ANEMQC</t>
  </si>
  <si>
    <t>The large semi-double flowers are open saucers of glowing sugar pink, fading paler towards the central ring of rich chrome yellow athers. Easily grown in soil that is not too dry. A lovely last fling before Winter. 90cm, August-September</t>
  </si>
  <si>
    <t>A\Anemone-Queen-Charlotte-(1).jpg</t>
  </si>
  <si>
    <t>'Whirlwind'</t>
  </si>
  <si>
    <t>ANEMWHIRL</t>
  </si>
  <si>
    <t>This variety has a kinship with A. 'Honorine Jobert' and A. 'Andrea Atkinson', but instead of the flower being composed of a few broad petals, each flower is made up of up to 25 narrower overlapping petals. Despite being semi-double, the rich golden yello</t>
  </si>
  <si>
    <t>A\Anemone-Whirlwind-(2).jpg</t>
  </si>
  <si>
    <t>Angelica</t>
  </si>
  <si>
    <t>archangelica</t>
  </si>
  <si>
    <t>Imposing structure perennial and an excellent foil for the flowers of others. Impressive fresh green leaves and 6ft stems bearing large round heads of pale green flowers</t>
  </si>
  <si>
    <t>A\Angelica archangelica.JPG</t>
  </si>
  <si>
    <t>gigas</t>
  </si>
  <si>
    <t>Imposing structure perennial with handsome deeply cut foliage. The stems; inflated leaf stalks and 1ft spherical flower heads all a rich maroon. Ht 4-5ft. moist soil</t>
  </si>
  <si>
    <t>A\Angelica gigas.jpg</t>
  </si>
  <si>
    <t>'Purpuea'</t>
  </si>
  <si>
    <t>ANGSP</t>
  </si>
  <si>
    <t>Starting remarkably early in  the year this plant pushes up fascinating glossy purple foliage, soon becoming an imposing architectural feature topped with a dense spherical head of pink flowers. Not dissimilar to a more sturdy cow parsley, but with less a</t>
  </si>
  <si>
    <t>A\Angelica sylvestris Purpurea.JPG</t>
  </si>
  <si>
    <t>A\Angelica sylvestris Purpurea #2.JPG</t>
  </si>
  <si>
    <t>taiwainiana</t>
  </si>
  <si>
    <t>ANGTAIW</t>
  </si>
  <si>
    <t>Anthemis</t>
  </si>
  <si>
    <t>'Sauce Hollandaise'</t>
  </si>
  <si>
    <t>ANTSH</t>
  </si>
  <si>
    <t>Late summer sees this perennial smothered in pale cream daisies with rich yellow centres Attractive evergreen ferny foliage Plant in sun. Cut back after flowering</t>
  </si>
  <si>
    <t>A\Anthemis tinctoria Sauce Hollandaise.jpg</t>
  </si>
  <si>
    <t>punctata</t>
  </si>
  <si>
    <t>ssp. cupaniana</t>
  </si>
  <si>
    <t>Excellent edging plant that is rarely out of flower from late spring onwards. delicate silver foliage and yellow eyed pure white daisies. Sunny well drained spot.</t>
  </si>
  <si>
    <t>\A\Anthemis cupaniana #1.JPG</t>
  </si>
  <si>
    <t>tinctoria</t>
  </si>
  <si>
    <t>'E.C.Buxton'</t>
  </si>
  <si>
    <t>ANTECB</t>
  </si>
  <si>
    <t>Late summer sees this perennial smothered in pale yellow daisies with darker centres. Attractive evergreen ferny foliage Plant in sun. Cut back after flowering</t>
  </si>
  <si>
    <t>A\Anthemis tinctoria EC Buxton many.jpg</t>
  </si>
  <si>
    <t>'E.C.Buxton' dwarf form</t>
  </si>
  <si>
    <t>ANTECBD</t>
  </si>
  <si>
    <t>A compact form of this ever popular daisy which is smothered during the summer in pale yellow daisies with darker centres. Attractive evergreen ferny foliage Plant in sun. Cut back after flowering</t>
  </si>
  <si>
    <t>A\Anthemis ECB dwarf 2.JPG</t>
  </si>
  <si>
    <t>A\Anthemis ECB dwarf.JPG</t>
  </si>
  <si>
    <t>Ferns</t>
  </si>
  <si>
    <t>Anthericum</t>
  </si>
  <si>
    <t>liliago</t>
  </si>
  <si>
    <t>A charming delicate plant with open branched heads of small white flowers set with bright yellow stamens. Height 50 cm. Plant in full sun.</t>
  </si>
  <si>
    <t>A\Anthericum liliago.jpg</t>
  </si>
  <si>
    <t>Anthriscus</t>
  </si>
  <si>
    <t>'Ravenswing'</t>
  </si>
  <si>
    <t>ANTHRAV</t>
  </si>
  <si>
    <t>Near black foliage in a dense ferny mound rising to dainty umbels of tiny white flowers. A striking form of Queen Anne's Lace with great poise and grace. 100cm. Any soil</t>
  </si>
  <si>
    <t>Queen Anne's Lace</t>
  </si>
  <si>
    <t>A\Anthriscus sylvestris Ravenswing.JPG</t>
  </si>
  <si>
    <t>Anthyllis</t>
  </si>
  <si>
    <t>vulneraria</t>
  </si>
  <si>
    <t>ANTHYVUL</t>
  </si>
  <si>
    <t>KIDNEY VETCH. Bright yellow pea flowers cluster in woolly heads and are a rich nectar source for bees and butterflies making this both valuable and cheerful. Good for naturalising. 50cm. short lived perennial. Grows best on chalky soils.</t>
  </si>
  <si>
    <t>A\Anthyllis-vulneraria-(2).jpg</t>
  </si>
  <si>
    <t>Aquilegia</t>
  </si>
  <si>
    <t>'Dragonfly Hybrids'</t>
  </si>
  <si>
    <t>Long spurred short growing variety in a  good colour range. A cottage garden favorite &amp; an excellent and unusual cut flower. May to June. 45cm. Sun. HARMFUL IF EATEN</t>
  </si>
  <si>
    <t>A\Aquilega.jpg</t>
  </si>
  <si>
    <t>'McKana Hybrids'</t>
  </si>
  <si>
    <t>Long spurred flowers in contrasting pastels A cottage garden favorite &amp; an excellent and unusual cut flower. May to June. 85cm. Sun. HARMFUL IF EATEN</t>
  </si>
  <si>
    <t>A\Aquilega McKana.JPG</t>
  </si>
  <si>
    <t>A\Aquilega longissima #1.JPG</t>
  </si>
  <si>
    <t>'Mrs Scott Eliot Strain'</t>
  </si>
  <si>
    <t>alpina</t>
  </si>
  <si>
    <t>AQUALP</t>
  </si>
  <si>
    <t>Pretty nodding lilac-blue spurred flowers blend perfectly into any cottage garden scheme; looking particularly well with shrub roses. 15 to 60cm tall. part shade</t>
  </si>
  <si>
    <t>A\Aquilega alpina #1.JPG</t>
  </si>
  <si>
    <t>A\Aquilega alpina.jpg</t>
  </si>
  <si>
    <t>A\Aquilega alpina #2.JPG</t>
  </si>
  <si>
    <t>chrysantha</t>
  </si>
  <si>
    <t>'Yellow Queen'</t>
  </si>
  <si>
    <t>An old cottage garden favourite and a good cut flower. Abundant display in late spring of long spurred lemon yellow flowers in over fine blue-green foliage. 60cm. Full sun</t>
  </si>
  <si>
    <t>A\Aquilega chrysantha Yellow Queen.JPG</t>
  </si>
  <si>
    <t>discolor</t>
  </si>
  <si>
    <t>A very dwarf aquilega for the rockery or raised bed Short erect stems carry one or two relatively large flowers; each blue with a white trumpet A charming little plant of easy cultivation</t>
  </si>
  <si>
    <t>flabellata</t>
  </si>
  <si>
    <t>'Cameo'</t>
  </si>
  <si>
    <t>A delightful dwarf aquilega covered in late Spring with a mass of nodding spurred flowers. A mixed colour series coming in a wide pastel range. 15cm. Sun. HARMFUL IF EATEN</t>
  </si>
  <si>
    <t>longissima</t>
  </si>
  <si>
    <t>Default ochre</t>
  </si>
  <si>
    <t>sibirica</t>
  </si>
  <si>
    <t>Pretty nodding blue flowers, spurred with a white tipped corolla tube, dance over distinctly blue grey leaves. A short variety with large flowers best suited to a rock garden or front of a bed. 40cm tall. part shade</t>
  </si>
  <si>
    <t>A\Aquilega sibirica #1.JPG</t>
  </si>
  <si>
    <t>Polemonium</t>
  </si>
  <si>
    <t>vulgaris</t>
  </si>
  <si>
    <t>An old cottage garden classic, which will freely seed about any well drained soil and cheer any planting in late spring with its wonderful array of pastel blooms. Mixed colour range. Any soil that is not too wet. full sun. 60cm</t>
  </si>
  <si>
    <t>Granny's Bonnets</t>
  </si>
  <si>
    <t>'Altrose'</t>
  </si>
  <si>
    <t>A\Aquilega vulgaris Altrose.JPG</t>
  </si>
  <si>
    <t>'Golden Woodside'</t>
  </si>
  <si>
    <t>An all yellow leaved sport of 'Woodside' Excellent in light shade where it brightens up any planting scheme. Flowers usually white or nearly so.       HARMFUL IF EATEN</t>
  </si>
  <si>
    <t>'Heidi'</t>
  </si>
  <si>
    <t>An old cottage garden classic, which will freely seed about any well drained soil and cheer any planting in late spring with its wonderful informal blooms. A selected rich pink form. Any soil that is not too wet. full sun. 60cm</t>
  </si>
  <si>
    <t>A\Aquilega vulgaris Heidi.JPG</t>
  </si>
  <si>
    <t>Nivea' ('Munstead White')</t>
  </si>
  <si>
    <t>AQUNIVEA</t>
  </si>
  <si>
    <t xml:space="preserve"> large pure-white, gracefully nodding bonnets, each 4cm wide are borne on leafy stems 80cm high in great profusion. Often tipped with green on ageing, the spurs are short and slightly curled.</t>
  </si>
  <si>
    <t>A\Aquilega Munstead White #2.JPG</t>
  </si>
  <si>
    <t>var. stellata (syn 'clematiflora')</t>
  </si>
  <si>
    <t>AQUVSTELL</t>
  </si>
  <si>
    <t>A  variation on and old cottage garden classic with unspurred flowers that are splayed flat, resemblong a clematis. Will freely seed about in any well drained soil and cheer any planting in late spring with its wonderful array of pastel flesh pink blooms.</t>
  </si>
  <si>
    <t>A\Aquilega-clematiflora-(6).jpg</t>
  </si>
  <si>
    <t>'William Guiness'</t>
  </si>
  <si>
    <t>AQUWG</t>
  </si>
  <si>
    <t>A recent introduction with striking flowers in bicolour white and deep purple (near black). Would look good in a mixed cottagey border Best in light shade.    HARMFUL IF EATEN</t>
  </si>
  <si>
    <t>syn Magpie</t>
  </si>
  <si>
    <t>A\Aquilega vulgaris William Guiness.JPG</t>
  </si>
  <si>
    <t>'Woodside'</t>
  </si>
  <si>
    <t>AQUVERV</t>
  </si>
  <si>
    <t>Beautifully marbled foliage with its bright yellow splashing makes this a feature all through the season. Flowers generally a clear pale pink.     HARMFUL IF EATEN</t>
  </si>
  <si>
    <t>A\Aquilega vulgaris Woodside #2.jpg</t>
  </si>
  <si>
    <t>vulgaris plena</t>
  </si>
  <si>
    <t>'Black Barlow'</t>
  </si>
  <si>
    <t>AQUBB</t>
  </si>
  <si>
    <t>A most distinctive form of columbine bearing double pom-pom flowers in darkest plum purple. Grows best in dappled shade. 60-80cm</t>
  </si>
  <si>
    <t>A\Aquilega Black Barlow #1.JPG</t>
  </si>
  <si>
    <t>'Green Apples'</t>
  </si>
  <si>
    <t>AQUGREAP</t>
  </si>
  <si>
    <t>A charmingly subtle variation of an old cottage garden favourite. Double flowers start off pale apples green, opening to a clean fesh white.WIll seed about once established. 60cm</t>
  </si>
  <si>
    <t>Grannie's Bonnets. syn Lemon Sorbet</t>
  </si>
  <si>
    <t>A\Aquilega Green Apples #2.JPG</t>
  </si>
  <si>
    <t>'Nora Barlow'</t>
  </si>
  <si>
    <t>A most distinctive form of columbine bearing double pom-pom flowers in pink and lime green; fading white. Grows best in dappled shade. 80-100cm</t>
  </si>
  <si>
    <t>A\Aquilega vulgaris Nora Barlow.jpg</t>
  </si>
  <si>
    <t>'Ruby Port'</t>
  </si>
  <si>
    <t>AQURUBP</t>
  </si>
  <si>
    <t>A most distinctive form of columbine bearing double pom-pom flowers in rich deep maroon. Grows best in dappled shade. 60-80cm</t>
  </si>
  <si>
    <t>A\Aquilega vulgaris Ruby Port.JPG</t>
  </si>
  <si>
    <t>'White Barlow'</t>
  </si>
  <si>
    <t>AQUWHIB</t>
  </si>
  <si>
    <t>One of the spur-less Barlow series. This form has flowers that are a fully double, white with green tips. Would look good in a mixed cottagey border, hanging above paler mounds of flowers. 80cm. May-July. Best in light shade. HARMFUL IF EATEN</t>
  </si>
  <si>
    <t>A\Aquilegia-vulgaris-White-Barlow-(1).jpg</t>
  </si>
  <si>
    <t>vulgaris var. stellata</t>
  </si>
  <si>
    <t>'Blue Barlow' (Barlow Series)</t>
  </si>
  <si>
    <t>AQUBLUEB</t>
  </si>
  <si>
    <t>A\Aquilegia-Blue-Barlow-(2).jpg</t>
  </si>
  <si>
    <t>'Heavenly Blue'</t>
  </si>
  <si>
    <t>AQUHB</t>
  </si>
  <si>
    <t>A long spurred aquilega whose flowers are a violet blue with contrasting white corolla.  A cottage garden favorite &amp; an excellent and unusual cut flower. May to June. 85cm. Sun. HARMFUL IF EATEN</t>
  </si>
  <si>
    <t>syn Sky Blue, Blue Dream</t>
  </si>
  <si>
    <t>A\Aquilega Heavenly Blue #1.JPG</t>
  </si>
  <si>
    <t>A\Aquilega Heavenly Blue #2.JPG</t>
  </si>
  <si>
    <t>Eryngium</t>
  </si>
  <si>
    <t>'Koralle'</t>
  </si>
  <si>
    <t>AQUK</t>
  </si>
  <si>
    <t>An old cottage garden favourite and a good cut flower. Abundant display in late spring of long spurred red and yellow flowers in over fine blue-green foliage. 60cm. Full sun</t>
  </si>
  <si>
    <t>A\Aquilega Koralle.JPG</t>
  </si>
  <si>
    <t>A\Aquilega Koralle #1.JPG</t>
  </si>
  <si>
    <t>Petticoat Pink'</t>
  </si>
  <si>
    <t>PL</t>
  </si>
  <si>
    <t>AQUPETTP</t>
  </si>
  <si>
    <t>A\Aquilega-(1).jpg</t>
  </si>
  <si>
    <t>'Rose Queen'</t>
  </si>
  <si>
    <t>AQURQ</t>
  </si>
  <si>
    <t>A long spurred aquilega with Rose-pink flowers with contrasting white corolla.  A cottage garden favorite &amp; an excellent and unusual cut flower. May to June. 85cm. Sun. HARMFUL IF EATEN</t>
  </si>
  <si>
    <t>A\Aquilega Rose Queen #3.JPG</t>
  </si>
  <si>
    <t>A\Aquilega Rose Queen #2.JPG</t>
  </si>
  <si>
    <t>A\Aquilega Rose Queen #1.JPG</t>
  </si>
  <si>
    <t>Iris pink</t>
  </si>
  <si>
    <t>'White Star'</t>
  </si>
  <si>
    <t>AQUWS</t>
  </si>
  <si>
    <t>A long spurred aquilega with pure white flowers.  A cottage garden favorite &amp; an excellent and unusual cut flower. May to June. 85cm. Sun. HARMFUL IF EATEN</t>
  </si>
  <si>
    <t>Kristall, Crystal Star</t>
  </si>
  <si>
    <t>A\Aquilega Krisal #5.JPG</t>
  </si>
  <si>
    <t>A\Aquilega Krisal #2.JPG</t>
  </si>
  <si>
    <t>A\Aquilega Krisal #3.JPG</t>
  </si>
  <si>
    <t>A\Aquilega Krisal #1.JPG</t>
  </si>
  <si>
    <t>A\Aquilega Krisal #4.JPG</t>
  </si>
  <si>
    <t>'Yellow Star'</t>
  </si>
  <si>
    <t>AQUYST</t>
  </si>
  <si>
    <t>A\Aquilega Yellow Star #2.JPG</t>
  </si>
  <si>
    <t>A\Aquilega Yellow Star #1.JPG</t>
  </si>
  <si>
    <t>A\Aquilega Yellow Star #3.JPG</t>
  </si>
  <si>
    <t>Arisaema</t>
  </si>
  <si>
    <t>candidissima</t>
  </si>
  <si>
    <t>ARISACAND</t>
  </si>
  <si>
    <t>Beautiful arum for a moist cool spot in leafy soil. Candy striped pink and white arum spathes spring from the ground in spring followed by the large 3 lobed leaves.</t>
  </si>
  <si>
    <t>A\Arisaema candidissima #2.JPG</t>
  </si>
  <si>
    <t>A\Arisaema candidissima #1.JPG</t>
  </si>
  <si>
    <t>Arisarum</t>
  </si>
  <si>
    <t>proboscideum</t>
  </si>
  <si>
    <t>ARISPROB</t>
  </si>
  <si>
    <t>A charming if curious little plant for a moist shady position where it will produce dense mats of arrow shaped foliage. In late spring 'mouse tails' appear through the foliage which turn out to be the tips of the strange brown and yellow flowers huddled b</t>
  </si>
  <si>
    <t>Mouse Tail Plant</t>
  </si>
  <si>
    <t>A\Arisarum proboscoideum #1.JPG</t>
  </si>
  <si>
    <t>A\Arisarum proboscoideum #2.JPG</t>
  </si>
  <si>
    <t>Artemisia</t>
  </si>
  <si>
    <t>'Powis Castle'</t>
  </si>
  <si>
    <t>Beautiful filigree silver-grey foliage especially suited to  complimenting pastel planting schemes. Happiest in a hot dry spot; but reputed to be a more hardy selection than others. 90cm</t>
  </si>
  <si>
    <t>A\Artemisia absinthium Powis Castle #1.JPG</t>
  </si>
  <si>
    <t>absinthium</t>
  </si>
  <si>
    <t>'Lambrook Silver'</t>
  </si>
  <si>
    <t>ARTABLSIL</t>
  </si>
  <si>
    <t>Small evergreen sub-shrub to 2'6" (75cm) creating a ball of shimmery silver ferny foliage topped off with long branched spikes of tiny grey flowers in high summer. An excellent foil for other plants and a delicate and attractive addition to the border. Be</t>
  </si>
  <si>
    <t>arborescens</t>
  </si>
  <si>
    <t>'Faith Raven'</t>
  </si>
  <si>
    <t>lactiflora</t>
  </si>
  <si>
    <t>Guizhou Group</t>
  </si>
  <si>
    <t>ARTEG</t>
  </si>
  <si>
    <t>A tall strong perennial of stout constitution with purple stained leaves providing a lovely foil for the sheaves of creamy white flowers. A good backdrop to shorter perennials. Sun or part shade. 1.8m</t>
  </si>
  <si>
    <t>A\Artemisia-lactiflora-Guizhou-Group.jpg</t>
  </si>
  <si>
    <t>'Jim Russell'</t>
  </si>
  <si>
    <t>ARTLJR</t>
  </si>
  <si>
    <t>ludoviciana</t>
  </si>
  <si>
    <t>'Silver Queen'</t>
  </si>
  <si>
    <t>ARTELSQ</t>
  </si>
  <si>
    <t>Creeping rootstock with upright stems of finely divided silver foliage and matching silver flowers. Beautiful compliment to pastel planting schemes. 2ft</t>
  </si>
  <si>
    <t>A\Artemisia ludoviciana Silver Queen carpet.jpg</t>
  </si>
  <si>
    <t>'Valerie Finnis'</t>
  </si>
  <si>
    <t>ARTELVF</t>
  </si>
  <si>
    <t>Creeping rootstock with upright stems of broad silver foliage and matching silver flowers. Beautiful compliment to pastel planting schemes. 2ft</t>
  </si>
  <si>
    <t>A\Artemisia ludoviciana Valerie Finnis #1 .jpg</t>
  </si>
  <si>
    <t>A\Artemisia ludoviciana Valerie Finnis .jpg</t>
  </si>
  <si>
    <t>stelleriana</t>
  </si>
  <si>
    <t>'Boughton Star'</t>
  </si>
  <si>
    <t>ARTES</t>
  </si>
  <si>
    <t>This ground hugging artemisia spreads to about 60cm wide; giving an attractive carpet of silver-white felted leaves. The flowers are small on felty stems that blend in perfectly with the foliage. Cut back each year in Spring. Dry spot.</t>
  </si>
  <si>
    <t xml:space="preserve"> 'Mori's Form'</t>
  </si>
  <si>
    <t>A\Artemisia stelleriana Mori's Form.jpg</t>
  </si>
  <si>
    <t>Arum</t>
  </si>
  <si>
    <t>'Chameleon'</t>
  </si>
  <si>
    <t>ARUMCHAM</t>
  </si>
  <si>
    <t>This Arum is in many ways similar to our native Cuckoo Pint, but instead of having spotted leaves, the leaves are marbled in a mixture of whitened greens. A lovely plant to settle into shaded areas, taking a fair degree of drought, but growing better with</t>
  </si>
  <si>
    <t>A\Arum italicum Pictum berries.jpg</t>
  </si>
  <si>
    <t>italicum</t>
  </si>
  <si>
    <t>subsp. Italicum 'Marmoratum' ('Pictum')</t>
  </si>
  <si>
    <t>ARUMPICT</t>
  </si>
  <si>
    <t>Beautiful in two respects. Firstly, the arrow shaped leaves, with stark white veins, are a delight throughout the winter and cut well for flower arrangements. Secondly, the bright orange berries, clustered on short stalks are a colourful harbinger of Autu</t>
  </si>
  <si>
    <t>Aruncus</t>
  </si>
  <si>
    <t>'Horatio'</t>
  </si>
  <si>
    <t>ARUNHOR</t>
  </si>
  <si>
    <t>A fine hybrid Goat's Beard raised by  Ernst Pagels. He deliberately crossed the dwarf A. aethusifolius with the larger A. dioicus creating a mid height variety with the best of both parents. The foliage is fine, close and well divided colouring brilliant</t>
  </si>
  <si>
    <t>A\Aruncus aethusifolius close.jpg</t>
  </si>
  <si>
    <t>aethusifolius</t>
  </si>
  <si>
    <t>A dwarf version of the larger Goat's Beard Decorative mounds of filigree foliage and delightful plumes of creamy white flowers enhanced by their red stems. 50cm. moist soil</t>
  </si>
  <si>
    <t>dioicus</t>
  </si>
  <si>
    <t>(A.sylvester)</t>
  </si>
  <si>
    <t>Goat's Beard. A grand handsome plant for most soils in most situations. A large 120cm mound of ferny foliage and masses of creamy  feathery plumes to 2m. Like a giant Astilbe</t>
  </si>
  <si>
    <t>A\Aruncus dioicus.jpg</t>
  </si>
  <si>
    <t>'Kneiffii' (A.sylvester)</t>
  </si>
  <si>
    <t>With foliage cut down to threads and a dainty feathery plume of tiny cream flowers this is a plant of delicate charms. Place in a moist lightly shaded spot to show its filigree charms to the best. 100cm</t>
  </si>
  <si>
    <t>Asarum</t>
  </si>
  <si>
    <t>canadense</t>
  </si>
  <si>
    <t>ASARCAN</t>
  </si>
  <si>
    <t>epigynum</t>
  </si>
  <si>
    <t>ASAREPI</t>
  </si>
  <si>
    <t>The leaves are a long tapered heart, deep green with all of the veins picked out in a pale sage green. The growth is tight with the leaf arrangement chaotic as if all of the leaves are scrabbling to crowd out of a doorway at once.</t>
  </si>
  <si>
    <t>A\Asarum-epigynum-(1).jpg</t>
  </si>
  <si>
    <t>europaeum</t>
  </si>
  <si>
    <t>ASAREUR</t>
  </si>
  <si>
    <t>Asarabacca. Shining evergreen foliage interest for moist shade where creeping rooting stems form loose groundcover. Curious slug pollinated flowers appear in spring. CAUTION. All parts of this plant are poisonous.</t>
  </si>
  <si>
    <t>A\Asarum europaeum.JPG</t>
  </si>
  <si>
    <t>hartwegii</t>
  </si>
  <si>
    <t>Attractive foliage for moist shade with heart shaped  leaves prettily veined in silver. Stems run and root  along at ground level which is also where the curious flowers appear in spring. CAUTION. All parts are toxic</t>
  </si>
  <si>
    <t>A\Asarum hartwegii.jpg</t>
  </si>
  <si>
    <t>Asphodeline</t>
  </si>
  <si>
    <t>liburnica</t>
  </si>
  <si>
    <t>Slender spikes of pale lemon flowers produced late in summer. A lesser known relative of A.lutea more delicate in appearance. Sun and good drainage. 100cm. Summer</t>
  </si>
  <si>
    <t>lutea</t>
  </si>
  <si>
    <t>KINGS SPEAR. Blue grassy foliage and spikes set up the length with bright yellow spidery fls. Interesting seed heads like strings of beachballs Sun and good drainage. 100cm. Early Summer</t>
  </si>
  <si>
    <t>Asplenium</t>
  </si>
  <si>
    <t>scolopendrium</t>
  </si>
  <si>
    <t>ASPLSCO</t>
  </si>
  <si>
    <t>Harts Tongue Fern. Adaptable British native with broad bright green fronds that make an excellent foil for other plants. Grows best in semi shade. Doesn't tolerate drought. 45cm</t>
  </si>
  <si>
    <t>Hart's Tongue Fern</t>
  </si>
  <si>
    <t>Ferns\Asplenium scolopendrium #1.jpg</t>
  </si>
  <si>
    <t>Ferns\Asplenium scolopendrium #2.jpg</t>
  </si>
  <si>
    <t>Ferns\Asplenium scolopendrium boxed.jpg</t>
  </si>
  <si>
    <t>'Angustatum'</t>
  </si>
  <si>
    <t>ASPLSCA</t>
  </si>
  <si>
    <t>A selected form of our native Hart's tongue fern with attractive bright green fronds with an crinkled undulating margin. 45cm 18'' . A lovely foil for other plants or as a contract to other ferns. Will take dry sites once established if shaded.</t>
  </si>
  <si>
    <t>Narrow leaved Hart's Tongue Fern</t>
  </si>
  <si>
    <t>Ferns\Asplenium scolopendrium Angustata.JPG</t>
  </si>
  <si>
    <t>'Cristatum'</t>
  </si>
  <si>
    <t>ASPLSCC</t>
  </si>
  <si>
    <t xml:space="preserve"> Adaptable British native with  broad bright green fronds; crested in this form.  An excellent evergreen foil for other plants.  Best in semi shade. Will take dry sites once established if shaded. 45cm</t>
  </si>
  <si>
    <t>Harts Tongue Fern</t>
  </si>
  <si>
    <t>Ferns\Asplenium scolopendrium Cristata.JPG</t>
  </si>
  <si>
    <t>'Golden Queen'</t>
  </si>
  <si>
    <t>ASPLWG</t>
  </si>
  <si>
    <t>Great form of Hart's Tongue fern that is little seen. It is a fine member of the Crispum Group with deeply ruffled edges to the leaves that are worthy enough on their own. However, given sufficient light, the leaves are a rich yellow for most of the Sprin</t>
  </si>
  <si>
    <t>Ferns\Asplenium-scolopendrium-Crispum-Golden-Queen-#2.jpg</t>
  </si>
  <si>
    <t>Aster</t>
  </si>
  <si>
    <t>'Little Carlow'</t>
  </si>
  <si>
    <t>ASTLITCAR</t>
  </si>
  <si>
    <t>One of the prettiest autumn flowering  Asters. Dark wiry stems carry a myriad of bluish mauve flowers in delicate airy sprays. For a sunny situation. Height 1m (3 feet)</t>
  </si>
  <si>
    <t>A\Aster Little Carlow #3.jpg</t>
  </si>
  <si>
    <t>'Primrose Path'</t>
  </si>
  <si>
    <t>ASTPRIMP</t>
  </si>
  <si>
    <t>With millions of beautiful small 2.5cm single daisies in the most delightful shade of lilac which just keep coming and coming. Forming a goblet shaped bush which takes on a handsome burgundy tint in Autumn which is echoed in the tint the flower’s central</t>
  </si>
  <si>
    <t>A\Aster-Primrose-Path-(2).jpg</t>
  </si>
  <si>
    <t>amellus</t>
  </si>
  <si>
    <t>'King George'</t>
  </si>
  <si>
    <t>ASTKINGG</t>
  </si>
  <si>
    <t>Clear lavender blue flowers borne on stout freely branching stems from July-October Valuable for its showing in the Autumn garden. Height 3 feet</t>
  </si>
  <si>
    <t>A\Aster amellus King George.jpg</t>
  </si>
  <si>
    <t>'Pink Zenith'</t>
  </si>
  <si>
    <t>ASTPZEN</t>
  </si>
  <si>
    <t>A short, stocky aster whosr freely branching stems are a riot of late colour with their soft, warm pink flowers, lit up by the bright yellow centre. Not just valuable for their colour, the blooms are a useful and much used late food source for bees. 60cm.</t>
  </si>
  <si>
    <t>A\Aster amellus Pink Zenith #2.JPG</t>
  </si>
  <si>
    <t>A\Aster Pink Zenith #1.JPG</t>
  </si>
  <si>
    <t>'Violet Queen'</t>
  </si>
  <si>
    <t>ASTVIOLQ</t>
  </si>
  <si>
    <t>Violet mauve flowers borne on stout freely branching stems from July-October forming a loose low mound. Valuable for its showing in the Autumn garden. Height 3 feet</t>
  </si>
  <si>
    <t>A\Aster amellus Violet Queen #2.JPG</t>
  </si>
  <si>
    <t>A\Aster amellus Violet Queen #3.JPG</t>
  </si>
  <si>
    <t>A\Aster Violet Queen #1.JPG</t>
  </si>
  <si>
    <t>divaricatus</t>
  </si>
  <si>
    <t>ASTDIVAR</t>
  </si>
  <si>
    <t>Very simple starry flowers with widely spaced petals surrounding a yellow disc are artfully arranged along graceful thin black stems. Each time the stem divaricates (= splits in two, hence the name) a simple green leaf marks the break giving a simple eleg</t>
  </si>
  <si>
    <t>(Eurybia divaricatus)</t>
  </si>
  <si>
    <t>A\Aster-divaricatus-(1).jpg</t>
  </si>
  <si>
    <t>ericoides</t>
  </si>
  <si>
    <t>'Blue Star'</t>
  </si>
  <si>
    <t>ASTBLUES</t>
  </si>
  <si>
    <t>A very dainty small flowered michaelmas daisy, which is short (2', 60cm) and requires no staking. Its twiggy form makes an excellent foil during the summer while its myriad of pale blue flowers cheer up the autumn days and last a long time, into even dec</t>
  </si>
  <si>
    <t>A\Aster Blue Star.JPG</t>
  </si>
  <si>
    <t>laevis</t>
  </si>
  <si>
    <t>ASTLAEVI</t>
  </si>
  <si>
    <t>The pale lavender flowers set against black stems and dark leaves give this aster an elegant charm. It is tall and open creating a substantial but delicate show in October. Full sun. 200cm. disease free</t>
  </si>
  <si>
    <t>A\Aster laevis.JPG</t>
  </si>
  <si>
    <t>Les Moutiers'</t>
  </si>
  <si>
    <t>ASTLESM</t>
  </si>
  <si>
    <t>lateriflorus</t>
  </si>
  <si>
    <t>Chloe'</t>
  </si>
  <si>
    <t>ASTCHLO</t>
  </si>
  <si>
    <t>A\Aster-lateriflorus-Chloe-(1).jpg</t>
  </si>
  <si>
    <t>'Horizontalis'</t>
  </si>
  <si>
    <t>The branches of this 60cm shrubby aster arch out to give a tiered effect. Each in autumn is absolutely smothered in small white flowers with a large violet boss of stamens.</t>
  </si>
  <si>
    <t>A\Aster lateriflorus Horizontalis.jpg</t>
  </si>
  <si>
    <t>'Prince'</t>
  </si>
  <si>
    <t>ASTPRIN</t>
  </si>
  <si>
    <t>The branches of this 60cm shrubby aster arch out to give a lovely tiered effect. Each branch in autumn is absolutely smothered in small white flowers with a large violet boss of stamens. Folaige is dark and smoky all season.</t>
  </si>
  <si>
    <t>A\Aster lateriflorus Prince #1.JPG</t>
  </si>
  <si>
    <t>novae-angliae</t>
  </si>
  <si>
    <t>'Harrington's Pink'</t>
  </si>
  <si>
    <t>ASTHARPIN</t>
  </si>
  <si>
    <t>A glory in September to October when it is a huge  mound of pale sugary pink flowers covered in bees  and butterflies. A large showy michelmas daisy  which is largely mildew resistant. 200cm</t>
  </si>
  <si>
    <t>A\Aster novae-angliae Harringtons Pink.jpg</t>
  </si>
  <si>
    <t>Helen Picton'</t>
  </si>
  <si>
    <t>ASTHELPIC</t>
  </si>
  <si>
    <t>Lye End Beauty'</t>
  </si>
  <si>
    <t>ASTLYEEB</t>
  </si>
  <si>
    <t>'September Ruby'</t>
  </si>
  <si>
    <t>A glory in September to October when it is a large  mound of rich; yellow centred ruby pink flowers covered in bees  and butterflies. A large showy michelmas daisy  which is largely mildew resistant. 200cm</t>
  </si>
  <si>
    <t>novi-angliae</t>
  </si>
  <si>
    <t>Alma Potschke</t>
  </si>
  <si>
    <t>ASTAAAP</t>
  </si>
  <si>
    <t>A striking autumn flowering Aster with branching heads producing a mass of very bright cerise scarlet daisies warm enough to cheer the dullest day. Very easy to grow. Height 1.3m (4ft)</t>
  </si>
  <si>
    <t>Michaelmas Daisy - ('Andenken an Alma Potscke')</t>
  </si>
  <si>
    <t>A\Aster novae-angliae Andenken an Alma Potschke #1.jpg</t>
  </si>
  <si>
    <t>novi-belgii</t>
  </si>
  <si>
    <t>'Beechwood Rival'</t>
  </si>
  <si>
    <t>ASTBEECH</t>
  </si>
  <si>
    <t>MICHAELMAS DAISY. A shorter growing Aster with semi-double dark purple-red flowers on 70cm high plants. Will thrive in sun or part shade. September-October</t>
  </si>
  <si>
    <t>A\Aster novi-belgii Beechwood Rival.jpg</t>
  </si>
  <si>
    <t>'Blue Lagoon'</t>
  </si>
  <si>
    <t>ASTBLUEL</t>
  </si>
  <si>
    <t>The benefits of this hybrid Michaelmas daisy are a short compact habit combined with an abundance of clear blue flowers that  completely cover the plant. Blends beautifully with the rich tones of Autumn 40cm</t>
  </si>
  <si>
    <t>(novi-belgii / dumosus hybrid)</t>
  </si>
  <si>
    <t>A\Aster Blue Lagoon.JPG</t>
  </si>
  <si>
    <t>'Brigitte'</t>
  </si>
  <si>
    <t>ASTBRIG</t>
  </si>
  <si>
    <t>MICHAELMAS DAISY. A shorter growing Aster with semi-double pale lavender flowers on 50cm high plants. Will thrive in sun or part shade. September-October</t>
  </si>
  <si>
    <t>A\Aster Brigitte #3.JPG</t>
  </si>
  <si>
    <t>'Crimson Brocade'</t>
  </si>
  <si>
    <t>ASTCRIMB</t>
  </si>
  <si>
    <t>The michaelmas daisies are such a welcome flourish at the end of the year with their glowing profusion of rich tones. This variety is a strong deep crimson semi-double with a bright golden button. 90cm</t>
  </si>
  <si>
    <t>A\Aster novi-belgii Crimson Brocade.jpg</t>
  </si>
  <si>
    <t>'Eventide'</t>
  </si>
  <si>
    <t>ASTEVEN</t>
  </si>
  <si>
    <t>A richly coloured violet blue semi-double aster with a broad robust feel. With its bright yellow button centre; it's makes a lovely complimentary accent amongst wilder pink michaelmas daisies. 90cm</t>
  </si>
  <si>
    <t>A\Aster Eventide #1.JPG</t>
  </si>
  <si>
    <t>A\Aster novi-belgii Eventide.jpg</t>
  </si>
  <si>
    <t>Fellowship'</t>
  </si>
  <si>
    <t>ASTFELL</t>
  </si>
  <si>
    <t>'Little Boy Blue'</t>
  </si>
  <si>
    <t>ASTLBB</t>
  </si>
  <si>
    <t>A richly coloured violet blue semi-double aster  with the advantage of a dwarf habit. With its bright  yellow centre; it's makes a lovely complimentary accent amongst wilder pink michaelmas daisies. 60cm</t>
  </si>
  <si>
    <t>A\Aster novi-belgii Little Boy Blue #2.jpg</t>
  </si>
  <si>
    <t>'Marie Ballard'</t>
  </si>
  <si>
    <t>MICHAELMAS DAISY. A medium growing Aster with semi-double lilac flowers on 90cm high plants. Will thrive in sun or part shade. September-October</t>
  </si>
  <si>
    <t>A\Aster Marie Ballard #1.JPG</t>
  </si>
  <si>
    <t>'Mount Everest'</t>
  </si>
  <si>
    <t>ASTMOUNTE</t>
  </si>
  <si>
    <t>A lovely crisp white michaelmas daisy; particularly beautiful as it shines out amongst the rich tones of autumn. Flowers are semi-double with a broad yellow centre. 90cm</t>
  </si>
  <si>
    <t>A\Aster novi-belgii Mount Everest #2.jpg</t>
  </si>
  <si>
    <t>'Patricia Ballard'</t>
  </si>
  <si>
    <t>ASTPATB</t>
  </si>
  <si>
    <t>MICHAELMAS DAISY. A medium growing Aster with semi-double bright clear pink flowers on 90cm high plants. Will thrive in sun or part shade. September-October</t>
  </si>
  <si>
    <t>A\Aster novi-belgii Patricia Ballard #4.JPG</t>
  </si>
  <si>
    <t>Priory Blush'</t>
  </si>
  <si>
    <t>ASTPRIORB</t>
  </si>
  <si>
    <t>'Purple Dome'</t>
  </si>
  <si>
    <t>ASTPDO</t>
  </si>
  <si>
    <t>Michaelmas Daisy - compact plants to 50cm 2' become mounds of fringed daisy flowers in late summer and autumn. This variety has violet purple flowers. A wonderful plant for the autumn garden - no staking required!</t>
  </si>
  <si>
    <t>A\Aster Purple Dome #1.JPG</t>
  </si>
  <si>
    <t>A\Aster Purple Dome #2.JPG</t>
  </si>
  <si>
    <t>A\Aster Purple Dome #3.JPG</t>
  </si>
  <si>
    <t>'Rosenwichtel'</t>
  </si>
  <si>
    <t>ASTROSENW</t>
  </si>
  <si>
    <t>An exceptionally short michaelmas daisy which makes up for its size by the punch of its clear pink flowers, produced in great abundance in September. 20cm. Any good soil in full sun</t>
  </si>
  <si>
    <t>Michaelmas Daisy</t>
  </si>
  <si>
    <t>A\Aster novi-belgii Rosenwichtel #1.JPG</t>
  </si>
  <si>
    <t>A\Aster novi-belgii Rosenwichtel #2.JPG</t>
  </si>
  <si>
    <t>'Sarah Ballard'</t>
  </si>
  <si>
    <t>ASTSABAL</t>
  </si>
  <si>
    <t>MICHAELMAS DAISY. A medium growing Aster with semi-double lilac pink flowers on 90cm high plants. Will thrive in sun or part shade. September-October</t>
  </si>
  <si>
    <t>A\Aster Sarah Ballard #1.JPG</t>
  </si>
  <si>
    <t>'Starlight'</t>
  </si>
  <si>
    <t>ASTSTAR</t>
  </si>
  <si>
    <t>The benefits of this hybrid Michaelmas daisy are a short compact habit combined with an abundance of rich pink flowers that  completely cover the plant. Blends beautifully with the rich tones of Autumn 40cm</t>
  </si>
  <si>
    <t>A\Aster Starlight #1.JPG</t>
  </si>
  <si>
    <t>'Winston Churchill'</t>
  </si>
  <si>
    <t>ASTWINCH</t>
  </si>
  <si>
    <t>The michaelmas daisies are such a welcome flourish at the end of the year with their glowing profusion of rich tones. This variety is a rich carmine-red semi-double with a bright golden button. 90cm</t>
  </si>
  <si>
    <t>A\Aster Winston Churchill #1.JPG</t>
  </si>
  <si>
    <t>A\Aster Winston Churchill #2.JPG</t>
  </si>
  <si>
    <t>pringlei</t>
  </si>
  <si>
    <t>'Monte Cassino'</t>
  </si>
  <si>
    <t>Makes a 2ft high shrubby cloud of fine foliage surmounted by hundreds of tiny white stars. Lovely to lift a scheme amongst the rich tones of Autumn. Prefers not t o be too wet through the winter.</t>
  </si>
  <si>
    <t>A\Aster pringlei Monte Casino #2.JPG</t>
  </si>
  <si>
    <t>A\Aster pringlei Monte Casino #1.JPG</t>
  </si>
  <si>
    <t>A\Aster pringlei Monte Casino #3.JPG</t>
  </si>
  <si>
    <t>schreberi</t>
  </si>
  <si>
    <t>ASTSCHREB</t>
  </si>
  <si>
    <t>x frikartii</t>
  </si>
  <si>
    <t>'Monch'</t>
  </si>
  <si>
    <t>ASTMON</t>
  </si>
  <si>
    <t>One of the finest hybrids ever raised. Clear lavender blue flowers borne on stout freely branching stems from July-October Height 3 feet</t>
  </si>
  <si>
    <t>A\Aster frikartii Monch #4.JPG</t>
  </si>
  <si>
    <t>A\Aster frikartii Monch #2.JPG</t>
  </si>
  <si>
    <t>A\Aster frikartii Monch #3.JPG</t>
  </si>
  <si>
    <t>A\Aster frikartii Monch.jpg</t>
  </si>
  <si>
    <t>yunnanensis</t>
  </si>
  <si>
    <t>Rich lavender blue daisies with a bright orange eye are held 20cm above a neat cushion of deep green foliage. Unusual in being summer flowering. A colourful and neat front of border plant</t>
  </si>
  <si>
    <t>'Prairie Purple'</t>
  </si>
  <si>
    <t>ASTPRAIRIE</t>
  </si>
  <si>
    <t>A\Aster-Prairie-Purple-(1).jpg</t>
  </si>
  <si>
    <t>Astilbe</t>
  </si>
  <si>
    <t>simplicifolia</t>
  </si>
  <si>
    <t>'Praecox Alba'</t>
  </si>
  <si>
    <t>Distinguished by being particularly early to flower with its arching feathery heads of white flowers. Succeeds best in a moist to wet soil in full sun. 30cm tall</t>
  </si>
  <si>
    <t>'Willy Buchanan'</t>
  </si>
  <si>
    <t>A dwarf selection; growing just 20cm tall. The pink flowers are shown off to perfection by the glossy closely knit deep green leaves. Any moist soil; sun or part shade. good for pots</t>
  </si>
  <si>
    <t>Astrantia</t>
  </si>
  <si>
    <t>'Hadspen Blood'</t>
  </si>
  <si>
    <t>ASTRHADB</t>
  </si>
  <si>
    <t>Seedling forms of this selected dark masterwort Tight clusters of tiny maroon flowers backed by a dark collar. An interesting &amp; beautiful plant Happy in sun or part shade with some drainage</t>
  </si>
  <si>
    <t>A\Astrantia major Hadspen Blood close.jpg</t>
  </si>
  <si>
    <t>major</t>
  </si>
  <si>
    <t>ASTRMAJ</t>
  </si>
  <si>
    <t>Beautiful perennial with attractive collared flowers which dry excellently. Flowers white tinted green with a slight hint of pink. 75cm Happy in sun or part shade with some drainage</t>
  </si>
  <si>
    <t>A\Astrantia major rosea #1.jpg</t>
  </si>
  <si>
    <t>A\Astrantia major rosea #2.jpg</t>
  </si>
  <si>
    <t>'Claret'</t>
  </si>
  <si>
    <t>ASTRCL</t>
  </si>
  <si>
    <t>A rich dark form of masterwort Tight clusters of tiny pink-maroon flowers backed by a dark collar. An interesting &amp; beautiful plant Happy in sun or part shade with some drainage</t>
  </si>
  <si>
    <t>A\Astrantia major Claret #1.JPG</t>
  </si>
  <si>
    <t>A\Astrantia major Claret.jpg</t>
  </si>
  <si>
    <t>Gill Richardson Group</t>
  </si>
  <si>
    <t>ASTRGILLR</t>
  </si>
  <si>
    <t>Beautiful perennial with attractive collared flowers which dry excellently. Flowers deep maroon on 75cm stems. Dark stained foliage. Happy in sun or part shade with some drainage. Good on chalk</t>
  </si>
  <si>
    <t>A\Astrantia  major Queens Children #1.JPG</t>
  </si>
  <si>
    <t>'Lars'</t>
  </si>
  <si>
    <t>A rich dark pink form of masterwort Tight clusters of tiny pink-maroon flowers backed by a dark collar. An interesting &amp; beautiful plant Happy in sun or part shade with some drainage</t>
  </si>
  <si>
    <t>A\Astrantia major Lars.jpg</t>
  </si>
  <si>
    <t>'Lola'</t>
  </si>
  <si>
    <t>ASTRLOL</t>
  </si>
  <si>
    <t>A rich pink form of masterwort with flowers that are fairly flat and open Tight clusters of tiny pink-maroon flowers backed by a darker collar. An interesting &amp; beautiful plant Happy in sun or part shade with some drainage</t>
  </si>
  <si>
    <t>Masterwort</t>
  </si>
  <si>
    <t>A\Astrantia-Lola.jpg</t>
  </si>
  <si>
    <t>'Moulin Rouge'</t>
  </si>
  <si>
    <t>ASTRMOULR</t>
  </si>
  <si>
    <t>A recently selected large flowered dark red masterwort. Tight clusters of maroon flowers are surrounded by beautiful ray florets.  An interesting &amp; beautiful plant happy in sun or part shade with some drainage</t>
  </si>
  <si>
    <t>A\Astrantia major Moulin Rouge #3.JPG</t>
  </si>
  <si>
    <t>A\Astrantia major Moulin Rouge #2.JPG</t>
  </si>
  <si>
    <t>'Pink Surprise'</t>
  </si>
  <si>
    <t>Beautiful perennial with attractive collared flowers which dry excellently. Flowers age from white to pink in this variety. 75cm Happy in sun or part shade with some drainage. Good ground cover</t>
  </si>
  <si>
    <t>A\Astrantia major Pink Suprise #1.JPG</t>
  </si>
  <si>
    <t>'Queen's Children'</t>
  </si>
  <si>
    <t>ASTRQCH</t>
  </si>
  <si>
    <t>A rich dark pink form of masterwort Tight clusters of tiny pink-maroon flowers backed by a dark collar. An interesting &amp; beautiful plant Happy in sun or part shade with some drainage. 70cm</t>
  </si>
  <si>
    <t>'Roma'</t>
  </si>
  <si>
    <t>ASTRRO</t>
  </si>
  <si>
    <t>A rich pink form of masterwort with flowers that are very flat and open Tight clusters of tiny pink-maroon flowers backed by a darker collar. An interesting &amp; beautiful plant Happy in sun or part shade with some drainage</t>
  </si>
  <si>
    <t>A\Astrantia major Roma #3.JPG</t>
  </si>
  <si>
    <t>A\Astrantia major Roma #1.jpg</t>
  </si>
  <si>
    <t>A\Astrantia major Roma #2.JPG</t>
  </si>
  <si>
    <t>A\Astrantia Roma.jpg</t>
  </si>
  <si>
    <t>rosea</t>
  </si>
  <si>
    <t>Beautiful perennial with attractive collared flowers which dry excellently. Flowers tinted pink in this variety. 75cm Happy in sun or part shade with some drainage</t>
  </si>
  <si>
    <t>Beautiful perennial with attractive collared flowers; tinted claret; which dry excellently.  50cm. Attractive pale green lobed leaves Happy in sun or part shade with some drainage</t>
  </si>
  <si>
    <t>'Ruby Star</t>
  </si>
  <si>
    <t>ASTRRUBYS</t>
  </si>
  <si>
    <t xml:space="preserve"> Another excellent addition to the red Astrantias. Not so dark as some, but a good strong ruby red with fine dark stems and a good flat starry shape. 30cm</t>
  </si>
  <si>
    <t>seedlings ex Mrs Davey</t>
  </si>
  <si>
    <t>Seedlings that have come form a fabulous cultivar that came to us unamed from Mrs Davey. Beautiful perennial with attractive collared flowers which dry excellently. Flowers white tinted green with, pink on the outside. 75cm Happy in sun or part shade with</t>
  </si>
  <si>
    <t>'Sunningdale Variegated'</t>
  </si>
  <si>
    <t>ASTRSVAR</t>
  </si>
  <si>
    <t>Pretty yellow variegated leaf form of Masterwort. Collared flowers, which dry excellently, are white tinted green with a slight hint of pink. 75cm Happy in sun or part shade with some drainage</t>
  </si>
  <si>
    <t>A\Astrantia major Sunningdale Variegated lvs.jpg</t>
  </si>
  <si>
    <t>A\Astrantia major Sunningdale Variegated #1.jpg</t>
  </si>
  <si>
    <t>A\Astrantia major Sunningdale Variegated #2.jpg</t>
  </si>
  <si>
    <t>'Superstar'</t>
  </si>
  <si>
    <t>ASTRSUP</t>
  </si>
  <si>
    <t xml:space="preserve"> Pure white flowers with green tips to the bracts. Said to be an improvement on Shaggy</t>
  </si>
  <si>
    <t>A\Astrantia-Superstar.jpg</t>
  </si>
  <si>
    <t>'Venice'</t>
  </si>
  <si>
    <t>ASTRVEN</t>
  </si>
  <si>
    <t>A recently selected large flowered dark burgundy-red masterwort. Tight clusters of burgundy flowers are surrounded by beautiful ray florets.  An interesting &amp; beautiful plant happy in sun or part shade with some drainage. 60cm</t>
  </si>
  <si>
    <t>A\Astrantia Venice #2.JPG</t>
  </si>
  <si>
    <t>A\Astrantia Venice #1.JPG</t>
  </si>
  <si>
    <t>Thalictrum</t>
  </si>
  <si>
    <t>major ssp. involucrata</t>
  </si>
  <si>
    <t>'Shaggy'</t>
  </si>
  <si>
    <t>ASTRSH</t>
  </si>
  <si>
    <t>The flowers of this particular variety are notable for being large and pure white, tinted green on the edge of each ray floret. The display created is both striking and long lasting. Easily grown in sun or semi shade, height 60cm</t>
  </si>
  <si>
    <t>syn Margery Fish</t>
  </si>
  <si>
    <t>A\Astrantia major subsp involucrata Shaggy #1.JPG</t>
  </si>
  <si>
    <t>A\Astrantia major subsp involucrata Shaggy #2.JPG</t>
  </si>
  <si>
    <t>maxima</t>
  </si>
  <si>
    <t>'Rosea'</t>
  </si>
  <si>
    <t>ASTRMAXR</t>
  </si>
  <si>
    <t>Cheerful woodland perennial with flowers that comprise  a pin cushion centre surrounded with a neat ruff of  triangular petals all in a soft sugar pink. Spreading habit Happy in sun or part shade with some drainage</t>
  </si>
  <si>
    <t>A\Astrantia-maxima-Rosea-(2).jpg</t>
  </si>
  <si>
    <t>'Buckland'</t>
  </si>
  <si>
    <t>ASTRBUCK</t>
  </si>
  <si>
    <t>A\Astrantia major Buckland #1.JPG</t>
  </si>
  <si>
    <t>A\Astrantia major Buckland #2.JPG</t>
  </si>
  <si>
    <t>Athyrium</t>
  </si>
  <si>
    <t>filix-femina</t>
  </si>
  <si>
    <t>Our native female fern. Forms a dense 'shuttle-cock' of delicate lacy fronds. Especially beautiful as the croziers unfurl. Height 45cm. Best in damp semi-shade</t>
  </si>
  <si>
    <t>'Frizelliae'</t>
  </si>
  <si>
    <t>ATHFFF</t>
  </si>
  <si>
    <t>Tatting fern. In this fascinating variant of our native lady fern the pinnae are reduced to balls all along the length of the frond. Height 10-20cm. Best in damp semi-shade.</t>
  </si>
  <si>
    <t>Ferns\Athyrium felix femina Frizelliae #1.JPG</t>
  </si>
  <si>
    <t>'Veroniae'</t>
  </si>
  <si>
    <t>A form of our native female fern with fronds attractively crested. Forms dense clumps of typical fern 'shuttle-cocks'. To a height of 45cm. Best in damp semi-shade.</t>
  </si>
  <si>
    <t>nipponicum</t>
  </si>
  <si>
    <t>var. pictum (Metallicum)</t>
  </si>
  <si>
    <t>ATHNIP</t>
  </si>
  <si>
    <t>A really distinctive fern with a beautiful and unique silvery grey sheen; further enhanced by the maroon flush on the central fronds. A lovely fern worthy of a little care and a moist shady spot. 45cm</t>
  </si>
  <si>
    <t>Ferns\Athyrium nipponicum Pictum.JPG</t>
  </si>
  <si>
    <t>Ferns\Athyrium nipponicum Pictum #1.JPG</t>
  </si>
  <si>
    <t>Ferns\Athyrium nipponicum 'Pictum'.jpg</t>
  </si>
  <si>
    <t>nipponicum var. pictum</t>
  </si>
  <si>
    <t>'Red Beauty'</t>
  </si>
  <si>
    <t>This variety is like var. pictum, but wiith a much redder central section to the lovely silver-grey fronds. A lovely fern worthy of a little care and a moist shady spot. 45cm</t>
  </si>
  <si>
    <t>Japanese Painted Fern</t>
  </si>
  <si>
    <t>otophorum</t>
  </si>
  <si>
    <t>Okanum'</t>
  </si>
  <si>
    <t>ATHOK</t>
  </si>
  <si>
    <t>A very choice fern with striking coloration. Young fronds are a pale ochre/green with maroon veining contrasting well with the blue green they assume with age A lovely fern to brighten a moist dark corner. 60cm</t>
  </si>
  <si>
    <t>Ferns\Athyrium otophorum Okanum early.jpg</t>
  </si>
  <si>
    <t>vidalii</t>
  </si>
  <si>
    <t>A tall elegant fern whose dainty fronds; which are darkened when immature; develop dark stems and veins as they age. A choice fern for a moist shady spot where it will grow to 60cm</t>
  </si>
  <si>
    <t>Aubretia</t>
  </si>
  <si>
    <t>'Whitewell Gem' (eyrii)</t>
  </si>
  <si>
    <t>Classic edging plant; ideal for tumbling over walls and rockeries. Flowers a good rich purple. Plant in well drained soil (neutral to alkaline) in full sun. Prune after flowering</t>
  </si>
  <si>
    <t>Baptisia</t>
  </si>
  <si>
    <t>australis</t>
  </si>
  <si>
    <t>A very refined perennial with  neat clumps of 3ft high waving stems of blue green leaves topped in June with a thin spike of deep ultramarine pea flowers. Plant in deep soil in full sun. Lime free</t>
  </si>
  <si>
    <t>B\Baptisia australis.jpg</t>
  </si>
  <si>
    <t>Beesia</t>
  </si>
  <si>
    <t>calthifolia</t>
  </si>
  <si>
    <t>BEESCALTH</t>
  </si>
  <si>
    <t>A little known Chinese member of the Ranunculaceae which is rarely offered. It has beautiful dark green shining orbicular leaves on long thin, but stiff petioles. The leaves have substantial texture and an overlay of drak peaty-brown staining which varies</t>
  </si>
  <si>
    <t>B\Beesia-calthifolia-(5).jpg</t>
  </si>
  <si>
    <t>'Abendglut' (Evening Glow)</t>
  </si>
  <si>
    <t>BERGABEND</t>
  </si>
  <si>
    <t>A lovely low growing form with broad crinkley- edged leaves which colour well in winter. Flowers are semi-double in glowing claret. Spring flowering Easily grown good ground cover for any good soil</t>
  </si>
  <si>
    <t>B\Bergenia Abendglut.jpg</t>
  </si>
  <si>
    <t>'Baby Doll'</t>
  </si>
  <si>
    <t>BERBD</t>
  </si>
  <si>
    <t>Excellent compact growing form making good evergreen ground cover in wide ranging conditions. Clear pale pink flowers in dense spikes lvs 15cm colouring well in winter. flws 30cm</t>
  </si>
  <si>
    <t>B\Bergenia Baby Doll flw.jpg</t>
  </si>
  <si>
    <t>'Bach'</t>
  </si>
  <si>
    <t>BERGBACH</t>
  </si>
  <si>
    <t>Lovely neat and glossy foliage, red flushed and bronze in Winter. From March to May huge, densely packed heads of palest pink flowers which mature white, dramatically offset by the red calyxes and stems. The flowering heads are particularly full and well</t>
  </si>
  <si>
    <t>B\Bergenia-Bach-(1).jpg</t>
  </si>
  <si>
    <t>'Bressingham White'</t>
  </si>
  <si>
    <t>BERGBRESWH</t>
  </si>
  <si>
    <t>Adaptable evergreen ground cover that will cope with any reasonable position, including dry sites. Large lush green leaves are apple green in summer and richly tinted in winter.  The flowers white blushed pink produced freely in spring. 30cm, spreading</t>
  </si>
  <si>
    <t>B\Bergenia Bressingham White #1.jpg</t>
  </si>
  <si>
    <t>'Eric Smith'</t>
  </si>
  <si>
    <t>BERGERICS</t>
  </si>
  <si>
    <t>A good flower arrangers variety as the large leaves, with their crinkly edges, turn a rich purple in winter. Umbels of flowers in deep coral-pink are produced from early to late spring. 45cm. Will even tolerate dry shade under trees when established</t>
  </si>
  <si>
    <t>Elephant's Ears</t>
  </si>
  <si>
    <t>B\Bergenia Eric Smith #3.JPG</t>
  </si>
  <si>
    <t>B\Bergenia Eric Smith #1.JPG</t>
  </si>
  <si>
    <t>'Harzkristall'</t>
  </si>
  <si>
    <t>BERGHARZ</t>
  </si>
  <si>
    <t>B\Bergenia Harzkristall #1.jpg</t>
  </si>
  <si>
    <t>Digitalis</t>
  </si>
  <si>
    <t>'Morgenrote' (Morning Blush)</t>
  </si>
  <si>
    <t>A good all round Bergenia with fine stems of large flowers in a bright cherry pink. Flowers first in Feb-March and then once again in June. Any soil sun or shade. 45cm</t>
  </si>
  <si>
    <t>B\Bergenia Morgenrote #2.jpg</t>
  </si>
  <si>
    <t>'Overture'  syn. 'Eroica'</t>
  </si>
  <si>
    <t>BEROV</t>
  </si>
  <si>
    <t>Handsome evergreen glossy green leaves are overlaid with shades of red and copper and can turn bright scarlet on exposed sun drenched leaves. Umbels of flowers in brightest magenta are produced from early to late spring. 30cm. Will even tolerate dry shade</t>
  </si>
  <si>
    <t>B\Bergenia Overture flowers #3.jpg</t>
  </si>
  <si>
    <t>B\Bergenia Overture flowers #5.jpg</t>
  </si>
  <si>
    <t>B\Bergenia Overture leaves.jpg</t>
  </si>
  <si>
    <t>'Pink Ice</t>
  </si>
  <si>
    <t>BERGPICE</t>
  </si>
  <si>
    <t>An early flowering hybrid between B.ciliata and B.emiensis nice, narrow, glossy green leaves, flushed red beneath and on the serrated margins. Like B.emiensis it has beautifully poised, shapely branched trusses of flowers, bell shaped at first becoming fl</t>
  </si>
  <si>
    <t>B\Bergenia-Pink-Ice-(6).jpg</t>
  </si>
  <si>
    <t>'Pugsley's Pink'</t>
  </si>
  <si>
    <t>Excellent vigorous new cultivar whose stems and leaf margins colour a bright red all winter. The arching flower sprays come in early Spring. Any soil sun or shade.</t>
  </si>
  <si>
    <t>B\Bergenia Pugsleys Pink early.jpg</t>
  </si>
  <si>
    <t>Red Start</t>
  </si>
  <si>
    <t>Adaptable evergreen ground cover that will cope with any reasonable position, including dry sites. Large lush green leaves are apple green in summer and richly tinted in winter.  Heads of pink flowers are produced freely in spring. 30cm, spreading</t>
  </si>
  <si>
    <t>Elephants Ears</t>
  </si>
  <si>
    <t>'Rosi Klose'</t>
  </si>
  <si>
    <t>BERGROSIK</t>
  </si>
  <si>
    <t>The flowers on this medium sized 'elephants ears' are a real spring delight. Held in tight clusters on 30cm stems they glow a bright rich pink, accentuated by the red stems and calyces and set off by the shining leaves. Easily grown good ground cover for</t>
  </si>
  <si>
    <t>B\Bergenia Rosi Klose #3.jpg</t>
  </si>
  <si>
    <t>'Silberlicht' ('Silver light')</t>
  </si>
  <si>
    <t>BERGSILB</t>
  </si>
  <si>
    <t>Handsome large leaves that turn a rich deep burgundy in Winter setting off perfectly the large heads of pure white flowers in Spring Easily grown in sun or part shade. Ht 45cm</t>
  </si>
  <si>
    <t>B\Bergenia Silberlicht.JPG</t>
  </si>
  <si>
    <t>'Wintermarchen'</t>
  </si>
  <si>
    <t>('Winter Fairy Tale') Relatively small leaves; pointed with a slight twist; which colour well in winter especially on the reverse. Flowers dark rose. 40cm. Excellent new variety</t>
  </si>
  <si>
    <t>B\Bergenia Wintermarchen.jpg</t>
  </si>
  <si>
    <t>ciliata</t>
  </si>
  <si>
    <t>'Alba'</t>
  </si>
  <si>
    <t>Distinctive upright leaves with a fringed edge are a apple green in summer and turn a fiery orange red in winter, Mildly fragrant pure white flowers are borne in tight clusters on short stems in March. 45cm, spreading.</t>
  </si>
  <si>
    <t>B\Bergenia stracheyi Alba Group #1.jpg</t>
  </si>
  <si>
    <t>BERGCIL</t>
  </si>
  <si>
    <t>B\Bergenia-ciliata-(5).jpg</t>
  </si>
  <si>
    <t>cordifolia</t>
  </si>
  <si>
    <t>B\Bergenia cordifolia.jpg</t>
  </si>
  <si>
    <t>White form</t>
  </si>
  <si>
    <t>B\Bergenia cordifolia Alba.jpg</t>
  </si>
  <si>
    <t>emeiensis</t>
  </si>
  <si>
    <t>BERGEM</t>
  </si>
  <si>
    <t>A large leaves species with foliage that is pale apple green, rather longer than wide and lax in habit. The flowering stems are large, tall and well branched, arching and carrying relatively large, slightly spidery, drooping flowers in white</t>
  </si>
  <si>
    <t>B\Bergenia-emeiensis.jpg</t>
  </si>
  <si>
    <t>stracheyi</t>
  </si>
  <si>
    <t>Berkheya</t>
  </si>
  <si>
    <t>purpurea</t>
  </si>
  <si>
    <t>BERKPUR</t>
  </si>
  <si>
    <t>Relatively large, spiky daisies are borne in a long succession in late summer, borne on thick upright stems. Requires a warm spot with adequate drainage and protection in cold winters. In some ways a very thistley daisy; Interesting, rather than stunning</t>
  </si>
  <si>
    <t>B\Berkheya-purpurea-(7).jpg</t>
  </si>
  <si>
    <t>Betula</t>
  </si>
  <si>
    <t>jacquemontii</t>
  </si>
  <si>
    <t>Blechnum</t>
  </si>
  <si>
    <t>spicant</t>
  </si>
  <si>
    <t>HARD FERN. A choice british native for moist or dry conditions where the even dark green fronds are  a constant attractive feature. Spore producing fronds  are curiously taller and more divided. 45cm</t>
  </si>
  <si>
    <t>Borago</t>
  </si>
  <si>
    <t>pygmaea</t>
  </si>
  <si>
    <t>(B.laxiflora)</t>
  </si>
  <si>
    <t>Charming dwarf borage with its summer long display of nodding sky blue bells. Especially nice scrambling through other perennials Happy in full sun where it will self seed mildly</t>
  </si>
  <si>
    <t>Boykinia</t>
  </si>
  <si>
    <t>aconitifolia</t>
  </si>
  <si>
    <t>A woodland plant of some charm from N.America. The cut leaves are always a fresh green; enhanced in summer by heads of white flowers. 30-60cm. Moist shaded spot</t>
  </si>
  <si>
    <t>Briza</t>
  </si>
  <si>
    <t>media</t>
  </si>
  <si>
    <t>BRIZME</t>
  </si>
  <si>
    <t>Wiry stems carry a wide branched head of hanging papery flowers that sway and quake in the slightest breeze. A very pretty if undestated little grass that is best siuated where the sun can catch the flowers. The only perennial quaking grass.</t>
  </si>
  <si>
    <t>B\Briza-meadia.jpg</t>
  </si>
  <si>
    <t>Brunnera</t>
  </si>
  <si>
    <t>macrophylla</t>
  </si>
  <si>
    <t>Handsome deep green; heart-shaped foliage; lightened in spring with a delicate cloud of pale blue forget-me-not flowers. Grows best in light shade</t>
  </si>
  <si>
    <t>B\Brunnera macrophylla #2.jpg</t>
  </si>
  <si>
    <t>B\Brunnera macrophylla close.jpg</t>
  </si>
  <si>
    <t>'Dawson's White'</t>
  </si>
  <si>
    <t>BRUNDW</t>
  </si>
  <si>
    <t>Beautiful leaf form with large heart shaped leaves boldly bordered in white. A delicate cloud of pale blue forget-me-not flowers brings the whole plant to life in spring. Grows best in light shade. 60cm</t>
  </si>
  <si>
    <t>B\Brunnera macrophylla Dawsons Cream #2.JPG</t>
  </si>
  <si>
    <t>'Hadspen Cream'</t>
  </si>
  <si>
    <t>BRUNHC</t>
  </si>
  <si>
    <t>Handsome heart-shaped leaves with a bold cream edging, especially beautiful in spring with its delicate cloud of pale blue forget-me-not flowers. Grows best in light shade 45cm</t>
  </si>
  <si>
    <t>B\Brunnera macrophylla Hadspen Cream #4.JPG</t>
  </si>
  <si>
    <t>B\Brunnera macrophylla Hadspen Cream #2.JPG</t>
  </si>
  <si>
    <t>'Jack Frost'</t>
  </si>
  <si>
    <t>BRUNJACKF</t>
  </si>
  <si>
    <t>Beautiful new leaf form with the handsome heart-shaped foliage completely silvered with a netting of darkened veins. A delicate cloud of pale blue forget-me-not flowers brings the whole plant to life in spring. Grows best in light shade. 60cm</t>
  </si>
  <si>
    <t>B\Brunnera macrophylla Jack Frost #4.JPG</t>
  </si>
  <si>
    <t>B\Brunnera Jack Frost #5.JPG</t>
  </si>
  <si>
    <t>B\Brunnera macrophylla Jack Frost #2.JPG</t>
  </si>
  <si>
    <t>'Langtrees'</t>
  </si>
  <si>
    <t>Handsome deep green; heart-shaped foliage; with a ring of silver spots; lightened in spring  with a delicate cloud of pale blue forget-me-not  flowers. Grows best in light shade</t>
  </si>
  <si>
    <t>B\Brunnera macrophylla Langtrees.jpg</t>
  </si>
  <si>
    <t>'Looking Glass'</t>
  </si>
  <si>
    <t>BRUNLOOKG</t>
  </si>
  <si>
    <t>Entirely silvered leaves make this new introduction a plant of great beauty and class. A delicate cloud of pale blue forget-me-not flowers brings the whole plant to life in spring. Grows best in light shade. 60cm</t>
  </si>
  <si>
    <t>B\Brunnera macrophylla Looking Glass #1.JPG</t>
  </si>
  <si>
    <t>B\Brunnera macrophylla Looking Glass #3.JPG</t>
  </si>
  <si>
    <t>'Mr Morse'</t>
  </si>
  <si>
    <t>BRUNMM</t>
  </si>
  <si>
    <t>Handsome heart-shaped foliage completely silvered with a netting of darkened veins. A delicate cloud of pure white forget-me-not flowers brings the whole plant to life in spring. Grows best in light shade. 60cm</t>
  </si>
  <si>
    <t>B\Brunnera-macrophylla-white-(2).jpg</t>
  </si>
  <si>
    <t>Calamagrostis</t>
  </si>
  <si>
    <t>x acutiflora</t>
  </si>
  <si>
    <t>'Overdam'</t>
  </si>
  <si>
    <t>CALAOVER</t>
  </si>
  <si>
    <t>An upright column of variegated foliage topped with dense feathery plumes</t>
  </si>
  <si>
    <t>C\Calamagrostis-Overdam-(2).jpg</t>
  </si>
  <si>
    <t>Calamintha</t>
  </si>
  <si>
    <t>nepeta</t>
  </si>
  <si>
    <t>A charming neat little plant which never seems to be out of flower. Much loved by bees and butterflies for the rich nectar it provides. For a sunny spot</t>
  </si>
  <si>
    <t>Caltha</t>
  </si>
  <si>
    <t>palustris</t>
  </si>
  <si>
    <t>MARSH MARIGOLD. A bright and cheery British native that thrives in any moist soil; especially at the waters edge where its stout foliage and bright buttercups look most at home.</t>
  </si>
  <si>
    <t>C\Caltha palustris #2.jpg</t>
  </si>
  <si>
    <t>'Multiplex'</t>
  </si>
  <si>
    <t>CALPMULT</t>
  </si>
  <si>
    <t>MARSH MARIGOLD. A bright and cheery spring flowering kingcup that thrives in any moist soil; especially at the waters edge where its glossy foliage and bright fully double buttercups look most at home.</t>
  </si>
  <si>
    <t>C\Caltha palustris Multiplex #2.jpg</t>
  </si>
  <si>
    <t>C\Caltha palustris Multiplex many #1.JPG</t>
  </si>
  <si>
    <t>palustris Alba</t>
  </si>
  <si>
    <t>MARSH MARIGOLD. A bright and cheery British native that thrives in any moist soil; especially at the waters edge where its stout foliage and yellow eyed, white buttercups look most at home. 12"</t>
  </si>
  <si>
    <t>C\Caltha palustris Alba #3.JPG</t>
  </si>
  <si>
    <t>C\Caltha palustris Alba #2.jpg</t>
  </si>
  <si>
    <t>Campanula</t>
  </si>
  <si>
    <t>'Burghaltii'</t>
  </si>
  <si>
    <t>C\Campanula Burghaltii #1.jpg</t>
  </si>
  <si>
    <t>C\Campanula Burghaltii #3.jpg</t>
  </si>
  <si>
    <t>'Kent Belle'</t>
  </si>
  <si>
    <t>CAMKB</t>
  </si>
  <si>
    <t>From a mat of heart shaped spreading foliage rise 45cm high candelabras hung with large deep rich purple inflated bells. Best in well drained soil. Even good on chalk</t>
  </si>
  <si>
    <t>C\Campanula Kent Belle #3.JPG</t>
  </si>
  <si>
    <t>C\Campanula Kent Belle #4.JPG</t>
  </si>
  <si>
    <t>'Sarastro'</t>
  </si>
  <si>
    <t>CAMSAR</t>
  </si>
  <si>
    <t>Possibly the darkest of the large belled C.punctata derived crosses. Deep purple bells from even richer buds over spreading folige mats. C.punctata x C.trachelium</t>
  </si>
  <si>
    <t>C\Campanula-Sarastro-(2).jpg</t>
  </si>
  <si>
    <t>'Van-Houttei'</t>
  </si>
  <si>
    <t>CAMVH</t>
  </si>
  <si>
    <t>A delightful cross between C.latifolia and C.puntata showing characteristics of both parents. The many short flowering stems  hang with long mauve bells, opening from darker elongated buds. Will rebloom if cut back. 30cm, spreading</t>
  </si>
  <si>
    <t>C\Campanula Van-Houttei #4.JPG</t>
  </si>
  <si>
    <t>alliariifolia</t>
  </si>
  <si>
    <t>CAMALL</t>
  </si>
  <si>
    <t>Elegant and refined with tall spires hung generously with creamy white bells enhanced by the darker calyces. A beautiful bellflower for sun or part shade so long as not too dry. 70cm</t>
  </si>
  <si>
    <t>C\Campanula alliariifolia #1.JPG</t>
  </si>
  <si>
    <t>C\Campanula alliariifolia #2.JPG</t>
  </si>
  <si>
    <t>glomerata</t>
  </si>
  <si>
    <t>CAMPGLOMA</t>
  </si>
  <si>
    <t>The flowers of this campanula are tightly clustered in dense heads and are of the purest glistening white.. Excellent for the front of border. Adaptable and one of the earliest Campanulas to flower. 30-45cm spreading</t>
  </si>
  <si>
    <t>C\Campanula glomerata White.jpg</t>
  </si>
  <si>
    <t>'Caroline'</t>
  </si>
  <si>
    <t>CAMGCA</t>
  </si>
  <si>
    <t>An exciting new variety of clustered bellflower carrying dense heads of tightly crowded flowers that are rich lilac-pink fading to white in the throat. A strong grower with distinctive pale olivey green foliage</t>
  </si>
  <si>
    <t>C\Campanula glomerata Caroline #5.jpg</t>
  </si>
  <si>
    <t>C\Campanula glomerata Caroline #4.jpg</t>
  </si>
  <si>
    <t>'Superba'</t>
  </si>
  <si>
    <t>One of the earliest Campanulas to flower; its stems weighed down by the weight of the dense heads of deep violet-blue flowers. Excellent for the front of border. Adaptable</t>
  </si>
  <si>
    <t>C\Campanula glomerata Superba #2.jpg</t>
  </si>
  <si>
    <t>C\Campanula glomerata Superba #1.jpg</t>
  </si>
  <si>
    <t>var. dahurica</t>
  </si>
  <si>
    <t>Deep violet bells clustered around 75cm tall stems An easily grown perennial providing stout reliable clumps and a good splash of colour in early summer. Any soil including chalk</t>
  </si>
  <si>
    <t>incurva</t>
  </si>
  <si>
    <t>Talking point for the front of the border. Sreading stems; like a prostrate octopus; Smothered the 2nd year by 7cm; pale lilac; upward facing; inflated bells. Biennial. 45cm</t>
  </si>
  <si>
    <t>Tall floriferous perennials for the back of the border. 100cm stems carrying large branching heads of mauve-violet flowers in mid  to late summer</t>
  </si>
  <si>
    <t>C\Campanula lactiflora #2.jpg</t>
  </si>
  <si>
    <t>C\Campanula lactiflora #1.jpg</t>
  </si>
  <si>
    <t>'Loddon Anna'</t>
  </si>
  <si>
    <t>CAMLLA</t>
  </si>
  <si>
    <t>Beautiful pale pink form of the milky bellflower. 5ft stems with large branching heads of flowers. Equally good in the border or naturalised in grass. Cuts well for the house</t>
  </si>
  <si>
    <t>C\Campanula lactiflora Loddon Anna.jpg</t>
  </si>
  <si>
    <t>C\Campanula lactiflora Loddon Anna #1.jpg</t>
  </si>
  <si>
    <t>'New Hybrids'</t>
  </si>
  <si>
    <t>100cm stems carrying large branching heads of pastel flowers. This new strain has an excellent colour range with shades of white; rose; blue and lilac. Cut flower</t>
  </si>
  <si>
    <t>'Prichard's Variety'</t>
  </si>
  <si>
    <t>CAMLPV</t>
  </si>
  <si>
    <t>A strong coloured short growing milky bellflower. 50cm stems with large branching heads of flowers. Equally good in the border or naturalised in grass. Cuts well for the house</t>
  </si>
  <si>
    <t>C\Campanula lactiflora Prichards Variety #3.JPG</t>
  </si>
  <si>
    <t>latifolia</t>
  </si>
  <si>
    <t>var macrantha</t>
  </si>
  <si>
    <t>CAMPLATMAC</t>
  </si>
  <si>
    <t>Stately perennial; for the back of the border From handsome foliage clumps rise 90cm stems hung with 6cm long tubular bells of a  rich violet blue. Good for naturalising.</t>
  </si>
  <si>
    <t>C\Campanula latifolia var macrantha.jpg</t>
  </si>
  <si>
    <t>var.macrantha 'Alba'</t>
  </si>
  <si>
    <t>The beautiful pure white form of the giant bellflower. Stout foliage clumps with tall 90cm high stems generously hung with long narrow pure white bells. naturalises well</t>
  </si>
  <si>
    <t>C\Campanula latifolia Macrantha  Alba #1.jpg</t>
  </si>
  <si>
    <t>'Brantwwod'</t>
  </si>
  <si>
    <t>CAMPBRANT</t>
  </si>
  <si>
    <t>A selection of our native Giant Bellflower with flowers that are narrower than the species and of a much richer lavender-blue. As well as this they are held more horizontally on the stem rather than all hanging down. Altogether it is a little more refined</t>
  </si>
  <si>
    <t xml:space="preserve"> Giant Bellflower</t>
  </si>
  <si>
    <t>C\Campanula-latifolia-Brantwood.jpg</t>
  </si>
  <si>
    <t>latiloba</t>
  </si>
  <si>
    <t>Light green evergreen foliage forms spreading mats from which rise 3ft stems of outward facing glistening white flowers. Excellent to brighten a shady spot</t>
  </si>
  <si>
    <t>'Hidcote Amethyst'</t>
  </si>
  <si>
    <t>CAMPLHAM</t>
  </si>
  <si>
    <t>3ft high stems; crowded with outward facing open cups; coloured pale pink-lilac. Evergreen foliage. Grows well on alkaline soils; sun or shade</t>
  </si>
  <si>
    <t>C\Campanula latiloba Hidcote Amethyst #1.JPG</t>
  </si>
  <si>
    <t>C\Campanula latiloba Hidcote Amethyst #2.JPG</t>
  </si>
  <si>
    <t>C\Campanula latiloba Hidcote Amethyst.JPG</t>
  </si>
  <si>
    <t>makaschvilli</t>
  </si>
  <si>
    <t>Elegant and refined with tall spires hung generously with creamy white bells, subtly striped pink, and further enhanced by the darker calyces. A beautiful bellflower for sun or part shade so long as not too dry. 70cm</t>
  </si>
  <si>
    <t>C\Campanula makaschvillii #1.JPG</t>
  </si>
  <si>
    <t>medium</t>
  </si>
  <si>
    <t>'Carillon'</t>
  </si>
  <si>
    <t>CANTERBURY BELL. A dwarf strain of this cottage garden favorite. 45cm Cup and saucer flowers in a good mix of colours - white; blue lilac and pink</t>
  </si>
  <si>
    <t>persicifolia</t>
  </si>
  <si>
    <t>Like a large version of a harebell Dense clumps of foliage and a succession  of sky blue bells. Height 80cm Excellent cut flower. Good on chalk</t>
  </si>
  <si>
    <t>C\Campanula persicifolia pale blue.jpg</t>
  </si>
  <si>
    <t xml:space="preserve"> Grandiflora</t>
  </si>
  <si>
    <t>CAMPG</t>
  </si>
  <si>
    <t>CAMPA</t>
  </si>
  <si>
    <t>Like a large version of a harebell Dense clumps of foliage and a succession  of glistening white bells. Height 80cm Excellent cut flower. Good on chalk</t>
  </si>
  <si>
    <t>C\Campanula persicifolia Alba.jpg</t>
  </si>
  <si>
    <t>'Blue Bloomers'</t>
  </si>
  <si>
    <t>CAMBB</t>
  </si>
  <si>
    <t>A blooming good variety with large more saucer shaped flowers than the type. They are a good deep blue and have a extra set of petals giving a hose in hose effect.. Evergreen foliage. Good on chalky soils</t>
  </si>
  <si>
    <t>C\Campanula persicifolia Blue Bloomers #1.jpg</t>
  </si>
  <si>
    <t>C\Campanula persicifolia Blue Bloomers #2.JPG</t>
  </si>
  <si>
    <t>C\Campanula persicifolia Blue Bloomers #3.JPG</t>
  </si>
  <si>
    <t>'Boule de Neige'</t>
  </si>
  <si>
    <t>CAMPPBDN</t>
  </si>
  <si>
    <t>The glistening white flowers are fully double; often tinted with green on the reverse. Lovely to lighten up a shaded spot or against darker shrubs. evergreen</t>
  </si>
  <si>
    <t>C\Campanula persicifolia Boule de Neige.JPG</t>
  </si>
  <si>
    <t>'Chettle Charm'</t>
  </si>
  <si>
    <t>CAMCCH</t>
  </si>
  <si>
    <t xml:space="preserve"> A beautiful new variety Large creamy white flowers with a lilac 'picotee' edge. good on chalk Evergreen foliage. Good cut flower</t>
  </si>
  <si>
    <t>syn. 'George Chiswell'</t>
  </si>
  <si>
    <t>C\Campanula persicifolia Chettle Charm #2.jpg</t>
  </si>
  <si>
    <t>C\Campanula persicifolia Chettle Charm #1.jpg</t>
  </si>
  <si>
    <t>'Gawens'</t>
  </si>
  <si>
    <t>A floriferous 'cup-and-saucer' form with pure white flowers; stained green at the tips Narrow evergreen foliage. Any soil; thriving particularly on chalky soils</t>
  </si>
  <si>
    <t>C\Campanula persicifolia Gawen #2.jpg</t>
  </si>
  <si>
    <t>C\Campanula persicifolia Gawen #3.jpg</t>
  </si>
  <si>
    <t>C\Campanula persicifolia Gawen.JPG</t>
  </si>
  <si>
    <t>'Pride of Exmouth'</t>
  </si>
  <si>
    <t>CAMPOE</t>
  </si>
  <si>
    <t>Dense clumps of foliage and a succession  of double; cup shaped flowers in mauve blue. Height 80cm Excellent cut flower. Good on chalk</t>
  </si>
  <si>
    <t>C\Campanula persicifolia 'Pride of Exmouth' #1.jpg</t>
  </si>
  <si>
    <t>C\Campanula persicifolia 'Pride of Exmouth' #3.jpg</t>
  </si>
  <si>
    <t>'Telham Beauty'</t>
  </si>
  <si>
    <t>CAMTB</t>
  </si>
  <si>
    <t>This variety is distinguised by especially large flowers in a rich violet-blue Its habit is reminiscent of a large harebell Evergreen foliage. Good on chalky soils</t>
  </si>
  <si>
    <t>Short upright candelabras; 30-60cm; dense with 7.5cm long inflated cream bells; heavily marked inside with maroon spots. Forms a low creeping mat of foliage.</t>
  </si>
  <si>
    <t>C\Campanula punctata Rosea.JPG</t>
  </si>
  <si>
    <t>'Pantaloons'</t>
  </si>
  <si>
    <t>CAMPPANT</t>
  </si>
  <si>
    <t>a new addition to this form of Campanula with flowers that are a hose-in-hose double. Each bell colours from a spotty lilac-pink at the base to cream at the tips, so that the inner bell pokes out of the outer like petticoat. The doubling has created a sho</t>
  </si>
  <si>
    <t>C\Campanula-punctata-Pantaloons-(1).jpg</t>
  </si>
  <si>
    <t>'Pink Chimes'</t>
  </si>
  <si>
    <t>CAMPPC</t>
  </si>
  <si>
    <t>A dwarf hybrid with short upright candelabras; 30cm; dense with 7.5cm long inflated cream bells; heavily marked inside with maroon spots. Forms a low creeping mat of foliage.</t>
  </si>
  <si>
    <t>C\Campanula Pink Chimes #1.JPG</t>
  </si>
  <si>
    <t>From a low spreading foliage mat rise 45cm high candelabras hung with 7.5cm inflated bells; maroon spotted over a pink base. Best in well drained soil. good on chalk</t>
  </si>
  <si>
    <t>punctata f. rubriflora</t>
  </si>
  <si>
    <t>'Cherry Bells'</t>
  </si>
  <si>
    <t>CAMPPCHB</t>
  </si>
  <si>
    <t>From a low spreading foliage mat rise 45cm high candelabras hung with 7.5cm inflated bells; maroon spotted over a rich pink base. Best in well drained soil. good on chalk</t>
  </si>
  <si>
    <t>C\Campanula Cherry Bells #1.JPG</t>
  </si>
  <si>
    <t>punctata forma.</t>
  </si>
  <si>
    <t>rubriflora</t>
  </si>
  <si>
    <t>CAMPRU</t>
  </si>
  <si>
    <t>C\Campanula punctata Rubriflora #2.JPG</t>
  </si>
  <si>
    <t>C\Campanula punctata Rubriflora #4.JPG</t>
  </si>
  <si>
    <t>C\Campanula punctata Rubriflora #3.JPG</t>
  </si>
  <si>
    <t>pyramidalis</t>
  </si>
  <si>
    <t>Chimney Bellflower. Tall spires of tightly packed cupped flowers in either blue or white A well grown specimen can top 5 feet tall. Was grown to fill fireplaces in summer</t>
  </si>
  <si>
    <t>Chimney Bellflower. Tall spires of tightly packed cup-shaped pure white flowers. A well grown specimen can top 5 feet tall. Was once rown to fill fireplaces in summer</t>
  </si>
  <si>
    <t>raddeana</t>
  </si>
  <si>
    <t>sarmatica</t>
  </si>
  <si>
    <t>Both leaves and flowers of this beautiful perennial bellflower are softly hairy. The flowers are large; hung on 45 cm stems the leaves a soft grey-green. Sunny spot</t>
  </si>
  <si>
    <t>takesimana</t>
  </si>
  <si>
    <t>Recently introduced gem from Korea Spreading clumps of bronzed foliage;  surmounted in late summer by large candelabras  hung with spotted cream bells. 60cm</t>
  </si>
  <si>
    <t>trachelium</t>
  </si>
  <si>
    <t>Handsome clumps of foliage give rise to richly clothed stems which carry a succession of  wide blue bells all up the stems to 3' (60cm)</t>
  </si>
  <si>
    <t>C\Campanula trachelium.jpg</t>
  </si>
  <si>
    <t>Alba</t>
  </si>
  <si>
    <t>Handsome clumps of foliage give rise to richly clothed stems which carry a succession of  wide pure white bells all up the stems to 3' (60cm)</t>
  </si>
  <si>
    <t>Nettle-leaved Bellflower/Coventry Bells</t>
  </si>
  <si>
    <t>C\Campanula trachelium Album portrait.jpg</t>
  </si>
  <si>
    <t>'Bernice'</t>
  </si>
  <si>
    <t>CAMTBE</t>
  </si>
  <si>
    <t>Handsome clumps of foliage give rise to richly clothed stems which carry a succession of  very neat and fully double deep purple bells all the way up the stems to  2' (60cm).</t>
  </si>
  <si>
    <t>C\Campanula trachelium Bernice #4.jpg</t>
  </si>
  <si>
    <t>C\Campanula trachelium Bernice #2.jpg</t>
  </si>
  <si>
    <t>Cardamine</t>
  </si>
  <si>
    <t>pratensis</t>
  </si>
  <si>
    <t>CARDPRAT</t>
  </si>
  <si>
    <t>This one is the strongest mauve we could find bearing many spikes 15 inches (38cm) tall of bright four-petalled blossoms from April until June. Lovely interplanted with Lathyrus vernus or Omphalodes. Thrives in unimproved wet ground around</t>
  </si>
  <si>
    <t xml:space="preserve"> Cuckoo Flower, Milkmaids, Lady's Smock</t>
  </si>
  <si>
    <t>C\Cardamine-pratensis-(2).jpg</t>
  </si>
  <si>
    <t>'Flore Pleno</t>
  </si>
  <si>
    <t>CARDPRATFP</t>
  </si>
  <si>
    <t>Flore Pleno is a double form with fully double lilac coloured roses. This form sets no seed but can spread by vegetative means in sufficiently moist conditions.The double form has been recorded since the 1650’s. Shorter than the species.</t>
  </si>
  <si>
    <t>C\Cardamine-pratensis-Flore-Plena-#2.jpg</t>
  </si>
  <si>
    <t>white flowered</t>
  </si>
  <si>
    <t>CARDPRATWH</t>
  </si>
  <si>
    <t>This is the most pristine pure white form, both lovely en-masse in a meadow or as Spring companions in the border. Lovely interplanted with Lathyrus vernus or Omphalodes. Thrives in unimproved wet ground around</t>
  </si>
  <si>
    <t>C\Cardamine-pratensis-(4).jpg</t>
  </si>
  <si>
    <t>Carex</t>
  </si>
  <si>
    <t>comans</t>
  </si>
  <si>
    <t>Bronze form</t>
  </si>
  <si>
    <t>Only 12 inches high with fine bronze-brown foliage softly flowing from a low funnel shape. Benefits from combing periodically Prefers a moist soil</t>
  </si>
  <si>
    <t>flagellifera</t>
  </si>
  <si>
    <t>Long arching leaves flow out from an upright clump Their mix of green; orange and bronze tones add  evergreen interest all year. Height 18 inches Best in a moist soil or out of full sun</t>
  </si>
  <si>
    <t>morrowii</t>
  </si>
  <si>
    <t>'Evergold'</t>
  </si>
  <si>
    <t>A very low grass forming small evergreen clumps. The bright green and gold banding brighten up shady corners; where the plant is most at home</t>
  </si>
  <si>
    <t>Catanache</t>
  </si>
  <si>
    <t>caerulea</t>
  </si>
  <si>
    <t>The white form of CUPID'S DART. In summer come sheaves of thin stems; each ending in a papery white flower with a dark purple eye. The flower surrounds dry well. 2ft. sun</t>
  </si>
  <si>
    <t>Centaurea</t>
  </si>
  <si>
    <t>dealbata</t>
  </si>
  <si>
    <t>'Steenbergii'</t>
  </si>
  <si>
    <t>An easy to grow spreading cornflower with handsome deeply lobed leaves; white on the reverse and long stems topped with a bright carmine cornflower that cuts well. 60-90cm</t>
  </si>
  <si>
    <t>hypoleuca</t>
  </si>
  <si>
    <t>'John Coutts'</t>
  </si>
  <si>
    <t>A very refined cornflower with large lilac- pink blooms set above spreading clumps of  sea green leaves with white reverses. Place at the front of the border in full sun. 45cm</t>
  </si>
  <si>
    <t>nigra</t>
  </si>
  <si>
    <t>CENTNIGR</t>
  </si>
  <si>
    <t>This is the knapweed found commonly in rich moist meadows. Loved by butterflies</t>
  </si>
  <si>
    <t>Lesser Knapweed, Hardheads</t>
  </si>
  <si>
    <t>C\Centaurea-nigra-(2).jpg</t>
  </si>
  <si>
    <t>ruthenica</t>
  </si>
  <si>
    <t>CENTRITH</t>
  </si>
  <si>
    <t>scabiosa</t>
  </si>
  <si>
    <t>CENTSCAB</t>
  </si>
  <si>
    <t>Found most commonly on calcareous soils and naturalised along railway embankments. Loved by butterflies</t>
  </si>
  <si>
    <t>Great Knapweed</t>
  </si>
  <si>
    <t>C\Centaurea-scabiosa.jpg</t>
  </si>
  <si>
    <t>Centuraea</t>
  </si>
  <si>
    <t>Centurea</t>
  </si>
  <si>
    <t>montana</t>
  </si>
  <si>
    <t>Cephalaria</t>
  </si>
  <si>
    <t>gigantea</t>
  </si>
  <si>
    <t>CEPHG</t>
  </si>
  <si>
    <t>Giant Yellow Scabious. A magnificent sight in early summer with its large mound of deeply cut foliage and 6ft branching stems generously furnished with 3in pale lemon flowers</t>
  </si>
  <si>
    <t>C\Cephalaria gigantea close #1.jpg</t>
  </si>
  <si>
    <t>Ceratostigma</t>
  </si>
  <si>
    <t>plumbaginoides</t>
  </si>
  <si>
    <t>Sun loving twiggy perennial whose glory comes in September and October when the short stems; now clothed in maroon leaves; terminate in heads of royal blue flowers. 30cm</t>
  </si>
  <si>
    <t>Cerinthe</t>
  </si>
  <si>
    <t>'Purpurascens'</t>
  </si>
  <si>
    <t>Chaenorrhinum</t>
  </si>
  <si>
    <t>origanifolium</t>
  </si>
  <si>
    <t>'Blue Dreams'</t>
  </si>
  <si>
    <t>A diminutive relative of the snapdragon. Will produce a low cushion of foliage covered over a long period by a mass of blue shaded flowers. 10cm. sun and drainage</t>
  </si>
  <si>
    <t>Chaerophyllum</t>
  </si>
  <si>
    <t>hirsutum</t>
  </si>
  <si>
    <t>'Roseum'</t>
  </si>
  <si>
    <t>CHAEROHROS</t>
  </si>
  <si>
    <t>A stout Umbellifer with a distinctive colouring. The leaves are soft and hairy, apple green in colour. The flowers are sugary pink in close umbels, tighter than a Cow Parsley. If happy it can make a substantial clump, 2ft or more in leaf alone. Best with</t>
  </si>
  <si>
    <t>C\Chaerophyllum-hirsutum-Roseum-(2).jpg</t>
  </si>
  <si>
    <t>Cheilanthus</t>
  </si>
  <si>
    <t>lanosa</t>
  </si>
  <si>
    <t>Very delicate looking fern for growing in dry conditions. Fronds are minutely covered in hairs giving a distinctive grey green colour to the fronds. 30cm</t>
  </si>
  <si>
    <t>Ferns\Cheilanthus lanosus #2.JPG</t>
  </si>
  <si>
    <t>Chrysanthemum</t>
  </si>
  <si>
    <t>'Bronze Elegance'</t>
  </si>
  <si>
    <t>CHRYSBRELEG</t>
  </si>
  <si>
    <t>In late Oct this tight 2-3ft mound is smothered in 1in pom-poms; shaded apricot to maroon. Very welcome so late in the year. Any soil in sun. Cut to ground in winter.</t>
  </si>
  <si>
    <t>C\Chrysanthemum-Bronze-Elegance-(4).jpg</t>
  </si>
  <si>
    <t>Burnt Orange-Flowered</t>
  </si>
  <si>
    <t>CHRYSBOR</t>
  </si>
  <si>
    <t>Deeply quilled petals that are rich burnt-orange inside and yellow on the reverse</t>
  </si>
  <si>
    <t>C\Chrysanthemum-Burnt-Orange-Flowered-(2).jpg</t>
  </si>
  <si>
    <t>'Clara Curtis'</t>
  </si>
  <si>
    <t>CHRYSCLARAC</t>
  </si>
  <si>
    <t>Very free flowering and hardy chrysanth. with 3in clear sugar pink flowers produced profusely from August to October. Cut to ground in Winter. Any soil. 60cm.  MAY CAUSE SKIN ALLERGY</t>
  </si>
  <si>
    <t>C\Chrysanthemum Clara Curtis #2.jpg</t>
  </si>
  <si>
    <t>'Cottage Apricot'</t>
  </si>
  <si>
    <t>CHRYSCOTAP</t>
  </si>
  <si>
    <t>Single, but full flowers which shade from an apricot edge to a burnt orange centre. Lovely scent</t>
  </si>
  <si>
    <t>C\Chrysanthemum-Cottage-Apricot-(2).jpg</t>
  </si>
  <si>
    <t>'Emperor of China'</t>
  </si>
  <si>
    <t>CHRYSEOFCH</t>
  </si>
  <si>
    <t>A very old; beautiful and distinctive cultivar. After the first frosts; before the flowers open in september the leaves colour a rich ruby red setting off the silvery pink quilled double flws.</t>
  </si>
  <si>
    <t>C\Chrysanthemum Emperor of China #1.JPG</t>
  </si>
  <si>
    <t>C\Chrysanthemum Emperor of China #2.JPG</t>
  </si>
  <si>
    <t>C\Chrysanthemum Emperor of China #3.JPG</t>
  </si>
  <si>
    <t>C\Chrysanthemum Emperor of China.JPG</t>
  </si>
  <si>
    <t>'Mary Stoker'</t>
  </si>
  <si>
    <t>CHRYSMARYS</t>
  </si>
  <si>
    <t>Very free flowering and hardy chrysanth. with 3in soft apricot flowers produced profusely from August to October. Cut to ground in Winter. Any soil. 60cm.  MAY CAUSE SKIN ALLERGY</t>
  </si>
  <si>
    <t>C\Chrysanthemum Mary Stoker #1.JPG</t>
  </si>
  <si>
    <t>'Mei Kyo'</t>
  </si>
  <si>
    <t>CHRYSMEIKYO</t>
  </si>
  <si>
    <t>Very welcome in late Oct this tight 2-3ft mound is smothered in 1in pom-poms; shaded light to dark pink. Any soil in sun. Cut to ground in winter. MAY CAUSE SKIN ALLERGY</t>
  </si>
  <si>
    <t>C\Chrysanthemum Mei kyo.JPG</t>
  </si>
  <si>
    <t>'Paul Boissier'</t>
  </si>
  <si>
    <t>CHRYSPAULB</t>
  </si>
  <si>
    <t>Paul Boissier is an Early Flowering Outdoor Type  of the rubellum type. The flowers are double in a rich shaded burnt orange</t>
  </si>
  <si>
    <t>C\Chrysanthemum-Paul-Boissier-(3).jpg</t>
  </si>
  <si>
    <t>yezoense</t>
  </si>
  <si>
    <t>CHRYSYEZ</t>
  </si>
  <si>
    <t>Stems carpet an area 3ft round; which in Sept becomes absolutely covered in large pure white daisies that age pink. Dark glossy foliage sets off flowers well  MAY CAUSE SKIN ALLERGY</t>
  </si>
  <si>
    <t>N\Nipponanthemum nipponicum closer.JPG</t>
  </si>
  <si>
    <t>Innocence'</t>
  </si>
  <si>
    <t>CHRYSINNO</t>
  </si>
  <si>
    <t>C\Chrysanthemum-Innocence-(3).jpg</t>
  </si>
  <si>
    <t>Nantyderry Sunshine'</t>
  </si>
  <si>
    <t>CHRYSNANSUN</t>
  </si>
  <si>
    <t>C\Chrysanthemum-Nantederry-Shunshine-(2).jpg</t>
  </si>
  <si>
    <t>dahurica</t>
  </si>
  <si>
    <t>Elegant tall stems sway in late summer with broadly branched heads of narrow creamy white bottle-brush flowers. Slug &amp; deer proof ! Rarely needs stak Adaptable; but best with shade and a little moisture. 180cm</t>
  </si>
  <si>
    <t>racemosa</t>
  </si>
  <si>
    <t>Cordifolia</t>
  </si>
  <si>
    <t>Beautiful stately perennial with fresh green much divided  leaves and a well branched head of creamy white  bottlebrush flowers. Slug &amp; deer proof ! Rarely needs staking Adaptable; but best with a little shade and moisture. 180cm</t>
  </si>
  <si>
    <t>simplex var. simplex</t>
  </si>
  <si>
    <t>'Brunette'</t>
  </si>
  <si>
    <t>Extremely handsome plant of great distinction with its deeply divided rich purple black leaves and tall waving wand of pink budded white flowers produced as late as Oct. Best with moist soil. No need to stake. Immune to slugs</t>
  </si>
  <si>
    <t>Cirsium</t>
  </si>
  <si>
    <t>heterophyllum</t>
  </si>
  <si>
    <t>CIRSHET</t>
  </si>
  <si>
    <t xml:space="preserve"> Broader leaves, a more spreading habit and larger flower s than its cousin Cirsium rivulare. Later in the year to flower as well. In shade this plant will grow well but flower poorly. Give it plenty of moisture and sun to see it at its best.</t>
  </si>
  <si>
    <t xml:space="preserve"> Melancholy Thistle</t>
  </si>
  <si>
    <t>C\Cirsium-heterophyllum-(2).jpg</t>
  </si>
  <si>
    <t>rivulare</t>
  </si>
  <si>
    <t>'Atropurpureum'</t>
  </si>
  <si>
    <t>CIRSRA</t>
  </si>
  <si>
    <t>Attractive  thistle with stout erect flowering stems generously topped with rich  red-purple thistle knobs. Easy and rewarding plant with strong architectural character. Grows best with moisture. 1m. June</t>
  </si>
  <si>
    <t>C\Cirsium rivulare Atropurpureum with Peacock.jpg</t>
  </si>
  <si>
    <t>'Trevor's Blue Wonder'</t>
  </si>
  <si>
    <t>CIRSTBW</t>
  </si>
  <si>
    <t>A new variety that compliments its similar cousin C.rivulare 'Atropurpureum'. Whilst being superficially similar it has flowers that are bluer in hue and are carried on stems that are purple stained over white pubescence. A little stiffer and more vigorou</t>
  </si>
  <si>
    <t>C\Cirsium-rivulare-'Trevor's-Blue-Wonder'.jpg</t>
  </si>
  <si>
    <t>Clematis</t>
  </si>
  <si>
    <t>recta</t>
  </si>
  <si>
    <t>'Purpurea'</t>
  </si>
  <si>
    <t>CLEMRECPUR</t>
  </si>
  <si>
    <t>Sophisticated herbaceous clematis whose 120 cm stems of purple foliage provide the perfect foil for the loose terminal panicles of starry white flowers. forms a small densely  packed matt. Best supported by a few twigs.</t>
  </si>
  <si>
    <t>C\Clematis recta Purpurea #2.JPG</t>
  </si>
  <si>
    <t>C\Clematis recta Purpurea #1.JPG</t>
  </si>
  <si>
    <t>x eriostemmon</t>
  </si>
  <si>
    <t>(Hendersonii seedling)</t>
  </si>
  <si>
    <t>Choice &amp; unusual fully herbaceous clematis with nodding deep blue bells produced generously in summer followed by very attractive silky white seed heads. Trails to approx. 60-100cm</t>
  </si>
  <si>
    <t>C\Clematis x eriostemon Hendersonii.jpg</t>
  </si>
  <si>
    <t>Codonopsis</t>
  </si>
  <si>
    <t>clematidea</t>
  </si>
  <si>
    <t>CODOCLEM</t>
  </si>
  <si>
    <t>A rather special perennial which forms a good clump in well drained soil. The nodding pale china blue flowers are quite charming and if you lift the bells to peep inside the orange markings are a further delight. 2' in a sheltered spot ideally with a litt</t>
  </si>
  <si>
    <t>C\Codonopsis clematidea #3.jpg</t>
  </si>
  <si>
    <t>C\Codonopsis clematidea #2.JPG</t>
  </si>
  <si>
    <t>C\Codonopsis clematidea #1.jpg</t>
  </si>
  <si>
    <t>lanceolata</t>
  </si>
  <si>
    <t>pilosula</t>
  </si>
  <si>
    <t>Charming twining climber generously hung with broad bells coloured a delightful creamy lime green. Best placed where the blooms can be upended to view the interior. 2m</t>
  </si>
  <si>
    <t>tangshen</t>
  </si>
  <si>
    <t>A real charmer for a moist peaty soil in sun to part shade. Scrambling and twining to 2m and hung in August with creamy green bells delicately veined and netted maroon inside</t>
  </si>
  <si>
    <t>'The Giant'</t>
  </si>
  <si>
    <t>Large-flowering hybrid bearing violet flowers with a white throat. Flowers can reach 30cm in hight and appear in Sep-Oct. Best in deep, fertile warm soils that are free-draining, but moist. Ideal for front-of-border planting.</t>
  </si>
  <si>
    <t>David\Colchicum\TheGiant.jpg</t>
  </si>
  <si>
    <t>'Waterlily'</t>
  </si>
  <si>
    <t>Vigorous cultivar producing up to 5 fully double, pinky-lilac flowers per corm, 8-10cm tall, in Sep-Oct. Best in deep, fertile warm soils that are free-draining, but moist. Ideal for banks and rock gardens.</t>
  </si>
  <si>
    <t>David\Colchicum\WaterLily.jpg</t>
  </si>
  <si>
    <t>David\Colchicum\Colchicum Waterlily.jpg</t>
  </si>
  <si>
    <t>autumnale</t>
  </si>
  <si>
    <t>Album</t>
  </si>
  <si>
    <t>Pure white flowers to 10cm tall are borne in profusion in September. Best in deep, fertile, warm soils that are free-draining, but moist. Ideal for banks and rockeries, but can be naturalized in short grass.</t>
  </si>
  <si>
    <t>David\Colchicum\AutumnaleAlbum.jpg</t>
  </si>
  <si>
    <t>byzantinus</t>
  </si>
  <si>
    <t>A species with a long history of cultivation, and no certain place of origin, possibly a hybrid. It shares many traits with Colchicum cilicicum. The flowers have no scent and are light pink with a prominent central white stripe. Each petal has a purple ti</t>
  </si>
  <si>
    <t>cilicium</t>
  </si>
  <si>
    <t>Bears deep rose-lilac flowers in late summer,With barely any tessellation. It has a very noticeable white stripe down the centre of each petal, which gives it a star like appearance at the base. The flowers tend to stand up to weather better than other co</t>
  </si>
  <si>
    <t>speciosum</t>
  </si>
  <si>
    <t>Native to mountainous areas of northern Turkey and other parts of the Caucasus. Growing to 18 cm  tall by 10 cm wide. C. speciosum  produces reddish/violet flowers on stems up to 30 centimetres tall. The flowers strongly resemble those of the crocus.</t>
  </si>
  <si>
    <t>'Album'</t>
  </si>
  <si>
    <t>Native to mountainous areas of northern Turkey and other parts of the Caucasus. Growing to 18 cm  tall by 10 cm wide. C. speciosum  produces reddish/violet flowers on stems up to 30 centimetres tall. The flowers strongly resemble those of the crocus. Flow</t>
  </si>
  <si>
    <t>Convallaria</t>
  </si>
  <si>
    <t>majalis</t>
  </si>
  <si>
    <t>CONVMAJ</t>
  </si>
  <si>
    <t>Stiff little spikes hung on one side with little fragrant white bells like an old-fashioned maids bonnet. Easily grown and adaptable, suited to leaving alone in difficult dry situations where it will happily carpet and provide fragrant little posies each</t>
  </si>
  <si>
    <t>Lily-of-the-Valley</t>
  </si>
  <si>
    <t>C\Convallaria-majalis.jpg</t>
  </si>
  <si>
    <t>Hardwick Hall'</t>
  </si>
  <si>
    <t>CONVHHALL</t>
  </si>
  <si>
    <t>Lily-of-the-Valley with a narrow marginal highlight in yellow</t>
  </si>
  <si>
    <t>C\Convallaria-majalis-Hardwick-Hall-(2).jpg</t>
  </si>
  <si>
    <t>Coreopsis</t>
  </si>
  <si>
    <t>'Rum Punch'</t>
  </si>
  <si>
    <t>Dozens of dusky-red daisies cover a 30cm mound of delicate dark foliage throughout the summer. A new colour break for a Coreopsis Spreading clumps can be easily divided to produce more plants for the garden</t>
  </si>
  <si>
    <t>auriculata</t>
  </si>
  <si>
    <t>'Zamphir'</t>
  </si>
  <si>
    <t>CORZAM</t>
  </si>
  <si>
    <t>A bright ray of sunshine for early summer. A spreading clump former for the front of the border which will delight with a dense covering of 5cm rich yellow daisy flowers. 30cm.</t>
  </si>
  <si>
    <t>C\Coreopsis auriculata Zamphir #1.JPG</t>
  </si>
  <si>
    <t>C\Coreopsis auriculata Zamphir #2.JPG</t>
  </si>
  <si>
    <t>C\Coreopsis auriculata Zamphir #3.JPG</t>
  </si>
  <si>
    <t>grandiflora</t>
  </si>
  <si>
    <t>'Early Sunrise'</t>
  </si>
  <si>
    <t>Masses of cheery bright golden yellow semi-double flowers on a short stocky plant. flowers throughout spring into summer. 45cm. easy but avoid v.dry soils</t>
  </si>
  <si>
    <t>'American Dream'</t>
  </si>
  <si>
    <t>Dozens of pale sugar pink daisies cover a 30cm mound of delicate dark foliage throughout the summer. Spreading clumps can be easily divided to produce more plants for the garden</t>
  </si>
  <si>
    <t>verticillata</t>
  </si>
  <si>
    <t>'Grandiflora'</t>
  </si>
  <si>
    <t>In late summer a multitude of rich yellow flowers smile up from a sea of filigree green foliage. A well behaved neat bushy perennial that will flower for ages. 60cm. full sun</t>
  </si>
  <si>
    <t>C\Coreopsis verticillata Grandiflora garden.jpg</t>
  </si>
  <si>
    <t>'Zagreb'</t>
  </si>
  <si>
    <t>COREVZAG</t>
  </si>
  <si>
    <t>C\Coreopsis verticillata Zagreb #3.JPG</t>
  </si>
  <si>
    <t>C\Coreopsis verticillata Zagreb #2.JPG</t>
  </si>
  <si>
    <t>Rudbeckia yellow</t>
  </si>
  <si>
    <t>Coronilla</t>
  </si>
  <si>
    <t>varia</t>
  </si>
  <si>
    <t>CORONVAR</t>
  </si>
  <si>
    <t>Dense heads of palest pink pea flowers with a lovely two-toned shading, Makes a dense spreading mound which is a beautiful sight when covered in flowers and butterflies in summer.</t>
  </si>
  <si>
    <t>Crown Vetch</t>
  </si>
  <si>
    <t>C\Coronilla-varia-(4).jpg</t>
  </si>
  <si>
    <t>Corydalis</t>
  </si>
  <si>
    <t>'Spinners'</t>
  </si>
  <si>
    <t>CORYSPIN</t>
  </si>
  <si>
    <t>Distinguished by having flowers that age purple form a blue start earlier in the year. The foliage mounds up into a ferny bush of fresh appley-green leaves. Early Spring. 30*30cm. For moisture retentive soil in shade or half shade. Possibly more evergreen</t>
  </si>
  <si>
    <t>C\Corydalis-Spinners-(1).jpg</t>
  </si>
  <si>
    <t>'Tory MP'</t>
  </si>
  <si>
    <t>CORYTMP</t>
  </si>
  <si>
    <t>This certainly has some Corydalis elata blood in it. The habit is fairly upright with the flowers being held high on tall stems and can come a month later than varieties such as Corydalis flexuosa ‘Pere David’. They are a rich blue in colour.  Early Sprin</t>
  </si>
  <si>
    <t>C\Corydalis-flexuosa-Tory-MP-#2.jpg</t>
  </si>
  <si>
    <t>cheilanthifolia</t>
  </si>
  <si>
    <t>Grown cheifly for it's delicate bronze and green foliage; this weed smothering beauty has the added advantage of charming spikes of yellow flowers in early Spring. 30*30cm</t>
  </si>
  <si>
    <t>C\Corydalis cheilanthifolia.JPG</t>
  </si>
  <si>
    <t>fexuosa</t>
  </si>
  <si>
    <t>Purple Leaf' ('Blue Dragon')</t>
  </si>
  <si>
    <t>CORYBD</t>
  </si>
  <si>
    <t>Compact mounds of purple tinged ferny foliage are topped off with charming spikes of scented blue  flowers in early Spring. 30*30cm. For moisture retentive soil in shade or half shade</t>
  </si>
  <si>
    <t xml:space="preserve"> syn 'Purple Leaf'</t>
  </si>
  <si>
    <t>C\Corydalis Blue Dragon #2.JPG</t>
  </si>
  <si>
    <t>C\Corydalis Blue Dragon #1.JPG</t>
  </si>
  <si>
    <t>C\Corydalis Blue Dragon #3.JPG</t>
  </si>
  <si>
    <t>flexosa</t>
  </si>
  <si>
    <t>'China Blue'</t>
  </si>
  <si>
    <t>Mounds of delicate ferny foliage are topped off with charming spikes of light sky blue  flowers in early Spring. 30*30cm. For moisture retentive soil in shade or half shade</t>
  </si>
  <si>
    <t>C\Corydalis flexuosa 'Pere David'.jpg</t>
  </si>
  <si>
    <t>C\Corydalis flexuosa 'Pere David' flowers.jpg</t>
  </si>
  <si>
    <t>Pere David</t>
  </si>
  <si>
    <t>CORYPD</t>
  </si>
  <si>
    <t>Mounds of delicate ferny foliage are topped off with charming spikes of sky blue  flowers in early Spring. 30*30cm. For moisture retentive soil in shade or half shade</t>
  </si>
  <si>
    <t>ochroleuca</t>
  </si>
  <si>
    <t>Charming and easily pleased, forming dense clumps of ferny foliage covered in a mass of creamy white flowers from Spring throuygh Summer.</t>
  </si>
  <si>
    <t>shimienensis</t>
  </si>
  <si>
    <t>'Berry Exciting'</t>
  </si>
  <si>
    <t>CORYBE</t>
  </si>
  <si>
    <t>A newly introduced variety with the most striking yellow foliage which lights up anywhere it is planted. The flowers are a good purple. Grows best in a moist shady soil with plenty of humus incorporated. Spring flowering. 30cm</t>
  </si>
  <si>
    <t>C\Corydalis-Berry-Exciting-(1).jpg</t>
  </si>
  <si>
    <t>Cosmos</t>
  </si>
  <si>
    <t>atrosanguineus</t>
  </si>
  <si>
    <t>'Chocamocha'</t>
  </si>
  <si>
    <t>COSMOSCHOC</t>
  </si>
  <si>
    <t>Sumptuous velvety-bronze flowers on lanceolate blue-green foliage. This newly bred variety provides even more of a chocolate scent and is more compact for pot or garden culture than its predecessor 'Chocolate'. 35 x 30 cm. July-October</t>
  </si>
  <si>
    <t>syn Bidens atrosanguineus</t>
  </si>
  <si>
    <t>C\Cosmos Choccamocha #2.JPG</t>
  </si>
  <si>
    <t>Crambe</t>
  </si>
  <si>
    <t>CRAMC</t>
  </si>
  <si>
    <t>One of the largest and most impressive of perennials with huge glossy lvs and 8ft tall gypsophila-like cloud of scented white flws. Well drained soil. full sun. Ok for chalk</t>
  </si>
  <si>
    <t>C\Crambe cordifolia #1.jpg</t>
  </si>
  <si>
    <t>C\Crambe cordifolia #2.jpg</t>
  </si>
  <si>
    <t>Crocosmia</t>
  </si>
  <si>
    <t>'Zambesi'</t>
  </si>
  <si>
    <t>A brand new introduction, the results of an extensive breeding program. Large flowers of a glowing soft apricot, marked with a darker orange stripe. A vigorous clone with a long flowering period. 115cm. July-Oct</t>
  </si>
  <si>
    <t>C\Crocosmia Zambesi #1.JPG</t>
  </si>
  <si>
    <t>C\Crocosmia Zambesi.JPG</t>
  </si>
  <si>
    <t>masoniorum</t>
  </si>
  <si>
    <t>Long spikes of closely packed flowers in a deep flame orange. medium sized at 50cm tall Rich summer colour to bring a tropical feel. Hot sunny spot; moist but with good winter drainage</t>
  </si>
  <si>
    <t>C\Crocosmia masonorum #1.JPG</t>
  </si>
  <si>
    <t>'Rowallane Yellow'</t>
  </si>
  <si>
    <t>Tall broad leaved variety of Montbretia with a spreading habit. Flowers are a rich deep sunshine yellow in a broad arching head</t>
  </si>
  <si>
    <t>C\Crocosmia Rowallane Yellow #2.JPG</t>
  </si>
  <si>
    <t>x crocosmiiflora</t>
  </si>
  <si>
    <t>'Babylon'</t>
  </si>
  <si>
    <t>CROCBABYL</t>
  </si>
  <si>
    <t>Clumps of sword like foliage send up arching spikes of lily like flowers in mid-late summer. This variety has large warm orange flowers with lovely yellow centres and grows 2' (60cm) high. They enjoy full sun and moisture retentive but well drained condit</t>
  </si>
  <si>
    <t>Montbretia</t>
  </si>
  <si>
    <t>C\Crocusmia_babylon.jpg</t>
  </si>
  <si>
    <t>Buttercup</t>
  </si>
  <si>
    <t>CROCBUTTER</t>
  </si>
  <si>
    <t>A lovely compact Montbretia with good sized warm apricot-yellow flowers borne on shorter stems to 60cm. A rich shot of colour for the late summer garden. For sun or partr shade.</t>
  </si>
  <si>
    <t>C\Crocosmia Meteore #1.JPG</t>
  </si>
  <si>
    <t>'Carmine Brilliant'</t>
  </si>
  <si>
    <t>CROCCARBRIL</t>
  </si>
  <si>
    <t>A relatively short montbretia (40cm) with crimson starry flowers with yellow centre. Good clump forming variety. Hot sunny spot; moist but with good winter drainage</t>
  </si>
  <si>
    <t>C\Crocosmia Carmine Brilliant.JPG</t>
  </si>
  <si>
    <t>'Constance'</t>
  </si>
  <si>
    <t>CROCCONST</t>
  </si>
  <si>
    <t>C\Crocosmia xcrocosmiiflora Constance.JPG</t>
  </si>
  <si>
    <t>'Dusky Maiden'</t>
  </si>
  <si>
    <t>CROCDUSKY</t>
  </si>
  <si>
    <t>A relatively short montbretia (55cm) with deep bronze leaves. Dark orange flowers with brown markings are produced in high summer. Sunny spot; moist but with good winter drainage</t>
  </si>
  <si>
    <t xml:space="preserve">
D:\All Documents\Plant Portraits\Label Pictures\C\Crocosmia xcrocosmiiflora Dusky Maiden #2.jpg</t>
  </si>
  <si>
    <t>C\Crocosmia xcrocosmiiflora Dusky Maiden #1.jpg</t>
  </si>
  <si>
    <t>'Emily McKenzie'</t>
  </si>
  <si>
    <t>CROCEMILYM</t>
  </si>
  <si>
    <t>A relatively short montbretia (35cm) with large flat flowers; bright golden orange with deeper red markings towards the throat Hot sunny spot; moist but with good winter drainage</t>
  </si>
  <si>
    <t>C\Crocosmia xcrocosmiiflora Emily McKenzie #4.jpg</t>
  </si>
  <si>
    <t>C\Crocosmia xcrocosmiiflora Emily McKenzie #2.jpg</t>
  </si>
  <si>
    <t>'George Davidson'</t>
  </si>
  <si>
    <t>CROCGEODAV</t>
  </si>
  <si>
    <t>A relatively short montbretia (40cm) with yellow starry flowers which are orange in bud. Hot sunny spot; moist but with good winter drainage</t>
  </si>
  <si>
    <t>(Golden Fleece)</t>
  </si>
  <si>
    <t>C\Crocosmia xcrocosmiiflora George Davison #1.JPG</t>
  </si>
  <si>
    <t>C\Crocosmia xcrocosmiiflora George Davison.jpg</t>
  </si>
  <si>
    <t>C\Crocosmia xcrocosmiiflora George Davison #2.JPG</t>
  </si>
  <si>
    <t>'Jupiter'</t>
  </si>
  <si>
    <t>A relatively short montbretia (60cm) with long arching sprays of rich orange flowers. Hot sunny spot; moist but with good winter drainage</t>
  </si>
  <si>
    <t>C\Crocosmia Jupiter.JPG</t>
  </si>
  <si>
    <t>'Lucifer'</t>
  </si>
  <si>
    <t>CROCLUC</t>
  </si>
  <si>
    <t>A large and startling montbretia. The foliage is tall and broad; the flowers a vivid glowing red; produced freely in late summer. Best in sun; or part shade; with some moisture. 120cm.</t>
  </si>
  <si>
    <t>C\Crocosmia Lucifer 04-07-20a.JPG</t>
  </si>
  <si>
    <t>C\Crocosmia Lucifer 04-07-20b.JPG</t>
  </si>
  <si>
    <t>C\Crocosmia Lucifer 04-07-20c.JPG</t>
  </si>
  <si>
    <t>C\Crocosmia Lucifer #4.JPG</t>
  </si>
  <si>
    <t>'Mars'</t>
  </si>
  <si>
    <t>A relatively short montbretia (60cm) with deep  red starry flowers which are yellow in the throat. Hot sunny spot; moist but with good winter drainage</t>
  </si>
  <si>
    <t>C\Crocosmia Mars #1.JPG</t>
  </si>
  <si>
    <t>Crocosmia red</t>
  </si>
  <si>
    <t>'Meteore'</t>
  </si>
  <si>
    <t>One of the shorter montbretia (50-70cm) with good sized, outward facing flowers in a rich warm yellow, produced in great profusion. Hot sunny spot; moist but with good winter drainage</t>
  </si>
  <si>
    <t>'Red King'</t>
  </si>
  <si>
    <t>CROCREDK</t>
  </si>
  <si>
    <t>One of the shorter montbretia (50-70cm) with smaller flowers, in a two tone red and warm yellow, produced in great profusion. Hot sunny spot; moist but with good winter drainage</t>
  </si>
  <si>
    <t>'Saracen'</t>
  </si>
  <si>
    <t>CROCSTARE</t>
  </si>
  <si>
    <t>A relatively short montbretia (55cm) with deep bronze leaves. Rich red flowers are produced on cobra like flowering stems in high summer. Sunny spot; moist but with good winter drainage</t>
  </si>
  <si>
    <t>C\Crocosmia xcrocosmiiflora Saracen.jpg</t>
  </si>
  <si>
    <t>C\Crocosmia xcrocosmiiflora Saracen #2.JPG</t>
  </si>
  <si>
    <t>C\Crocosmia xcrocosmiiflora Saracen #1.JPG</t>
  </si>
  <si>
    <t>'Star of the East'</t>
  </si>
  <si>
    <t>CROC</t>
  </si>
  <si>
    <t>An exceptionally large flowered form with dainty broad petal led flowers of soft apricot yellow, paler in the throat. Beautifully contrasted with the red tinted buds and outer tips of the petals. Happy in most situations except excessive wet in sun or par</t>
  </si>
  <si>
    <t>C\Crocosmia xcrocosmiiflora Star of The East #1.jpg</t>
  </si>
  <si>
    <t>C\Crocosmia xcrocosmiiflora Star of The East #2.jpg</t>
  </si>
  <si>
    <t>C\Crocosmia xcrocosmiiflora Star of The East #3.jpg</t>
  </si>
  <si>
    <t>'Venus'</t>
  </si>
  <si>
    <t>CROCVENUS</t>
  </si>
  <si>
    <t>A relatively short montbretia (40cm) with flowers in a two tone red and warm yellow.. Hot sunny spot; moist but with good winter drainage</t>
  </si>
  <si>
    <t>C\Crocosmia Venus #2.JPG</t>
  </si>
  <si>
    <t>'Ember Glow'</t>
  </si>
  <si>
    <t>CROCEMBER</t>
  </si>
  <si>
    <t>Clumps of sword like foliage give rise to arching stems bedecked with large lily-like burned orange flowers. To 3' (60cm). Hot sunny spot; moist but with good winter drainage</t>
  </si>
  <si>
    <t>C\Crocosmia Emberglow #3.JPG</t>
  </si>
  <si>
    <t>C\Crocosmia Emberglow #2.JPG</t>
  </si>
  <si>
    <t>Crocus</t>
  </si>
  <si>
    <t>'Zephyr'</t>
  </si>
  <si>
    <t>Vast, very pale lilac flowers. Striking and long lasting. Easy in the garden clumping up well. A sterile hybrid between C speciosus and C pulchellus. Highly recommended.</t>
  </si>
  <si>
    <t>serotinus</t>
  </si>
  <si>
    <t>clusii</t>
  </si>
  <si>
    <t>Portugal; NW Spain; SW Spain. Cool winter, warm drier summer. Open places, thin scrub or pinewoods. Flower in shades of lilac.   Corm tunic finely netted fibres. Warm dry rest preferred</t>
  </si>
  <si>
    <t>salzamannii</t>
  </si>
  <si>
    <t>N Africa; S C &amp; N Spain. Cool moist winter, warm, often very dry summer. Open places, grassy or rocky.   In scrub and thin woodland. Flowers in shades of lilac or purple sometimes veined darker. Warm dry rest preferred</t>
  </si>
  <si>
    <t>Cryptotaenia</t>
  </si>
  <si>
    <t>japonica</t>
  </si>
  <si>
    <t>Atropurpurea</t>
  </si>
  <si>
    <t>CRYJAPA</t>
  </si>
  <si>
    <t>A pretty delicate umbellifer with handsome purple foliage. In summer it sends up many fine purple stems carrying panicles of  myriads of tiny white flowers. For moisture retentive soil in dappled shade. 2' (60cm)</t>
  </si>
  <si>
    <t>Japanese Angelica</t>
  </si>
  <si>
    <t>C\Cryptotaenia japonica f. atropurpurea leaves.jpg</t>
  </si>
  <si>
    <t>Cyclamen</t>
  </si>
  <si>
    <t>coum</t>
  </si>
  <si>
    <t>CYCLCOUM</t>
  </si>
  <si>
    <t>Cyclamen coum is the other cyclamen commonly grown out of doors in Britain. It is a little fussier than Cyclamen hederifolium but essentially requires quick drainage, good winter light with a little shade in the hottest part of the day</t>
  </si>
  <si>
    <t>C\Cyclamen-coum-#1.jpg</t>
  </si>
  <si>
    <t>hederifolium</t>
  </si>
  <si>
    <t>CYCLHEDER</t>
  </si>
  <si>
    <t xml:space="preserve"> Cyclamen hederifolium heralds the onset of Autumn when its charming pink or white reflexed flowers push their way above ground in late August.</t>
  </si>
  <si>
    <t>C\Cyclamen-hederifolium-(1).jpg</t>
  </si>
  <si>
    <t>Cynara</t>
  </si>
  <si>
    <t>cardunculus</t>
  </si>
  <si>
    <t>CYNCARD</t>
  </si>
  <si>
    <t>A magnificent architectural plant for a large space. An 8ft fountain of deeply divided silver grey leaves topped off with massive bue thistles. Enjoys a sunny site, not too wet at the roots.</t>
  </si>
  <si>
    <t>Cardoon</t>
  </si>
  <si>
    <t>C\Cynara cardunculus.jpg</t>
  </si>
  <si>
    <t>C\Cynara cardunculus flower.jpg</t>
  </si>
  <si>
    <t>Cynoglossum</t>
  </si>
  <si>
    <t>dioscoridies</t>
  </si>
  <si>
    <t>'Misty Morn'</t>
  </si>
  <si>
    <t>Attractive dainty Hounds tongue with  arching sprays of pale rose pink flowers like  little forget-me-nots. Good for mixing amongst  short early flowering perennials. 60cm</t>
  </si>
  <si>
    <t>C\Cynoglossum dioscorides Misty Morn #2.JPG</t>
  </si>
  <si>
    <t>C\Cynoglossum dioscorides Misty Morn #3.JPG</t>
  </si>
  <si>
    <t>nervosum</t>
  </si>
  <si>
    <t>Perennial Hound's Tongue. The grey-green leaves appear early and are soon followed by flowers of the intensest royal blue. 30-60cm</t>
  </si>
  <si>
    <t>officinale</t>
  </si>
  <si>
    <t>Curiously attractive Hounds toungue with dense  heads of deep red flowers with an odd biscuity aroma. Biennial with attractive finely felted leaves produced in the first year. Seeds easily but not excessively.  60cm</t>
  </si>
  <si>
    <t>C\Cynoglossum officinale.jpg</t>
  </si>
  <si>
    <t>Cyrtomium</t>
  </si>
  <si>
    <t>falcatum</t>
  </si>
  <si>
    <t>Japanese Holly fern. A most distinct fern with dark glossy fronds that are only once divided. Makes a most effective contrast to other more lacy ferns. Moist soil; sunless position. 60cm</t>
  </si>
  <si>
    <t>Ferns\Cyrtomium falcatum boxed.jpg</t>
  </si>
  <si>
    <t>fortunei</t>
  </si>
  <si>
    <t>var clivicola</t>
  </si>
  <si>
    <t>Daniel Preston</t>
  </si>
  <si>
    <t>Darmera</t>
  </si>
  <si>
    <t>peltatum</t>
  </si>
  <si>
    <t>DARMP</t>
  </si>
  <si>
    <t>All through the summer months, the fresh green, broad circular leaves make a bold dense clump before turning lovely scarlet in Autumn. The spring sees large round heads of pink stained flowers rise 3ft high like drumsticks sprouting from the soil. For moi</t>
  </si>
  <si>
    <t>(Peltiphyllum peltatum)</t>
  </si>
  <si>
    <t>D\Darmera peltatum.jpg</t>
  </si>
  <si>
    <t>D\Darmera peltiphyllum #1.JPG</t>
  </si>
  <si>
    <t>Delphinium</t>
  </si>
  <si>
    <t>-</t>
  </si>
  <si>
    <t>in variety</t>
  </si>
  <si>
    <t>D\Delphinium.JPG</t>
  </si>
  <si>
    <t>'Magic Fountains'</t>
  </si>
  <si>
    <t>A dwarf strain of border delphinium with full; dense flower spikes in a range of colours including white; a wide wide range of blues and lavender. 80cm. HARMFUL IF EATEN</t>
  </si>
  <si>
    <t>'Magic Fountains'-Dark Blue dark bee</t>
  </si>
  <si>
    <t>A dwarf strain of border delphinium with full; dense flower spikes. Ideal where the pacific series are too large. Flowers Dark blue with a dark bee (centre).80cm. HARMFUL IF EATEN</t>
  </si>
  <si>
    <t>'Magic Fountains'-Lavender white bee</t>
  </si>
  <si>
    <t>A dwarf strain of border delphinium with full; dense flower spikes. Ideal where the pacific series are too large. Flowers Lavender with a white bee (centre).80cm. HARMFUL IF EATEN</t>
  </si>
  <si>
    <t>'Magic Fountains'-Lilac  white bee</t>
  </si>
  <si>
    <t>A dwarf strain of border delphinium with full; dense flower spikes. Ideal where the pacific series are too large. Flowers Lilac with a white bee (centre).80cm. HARMFUL IF EATEN</t>
  </si>
  <si>
    <t>'Magic Fountains'-Rose Shades</t>
  </si>
  <si>
    <t>A dwarf strain of border delphinium with full; dense flower spikes. Ideal where the pacific series are too large. Flowers in shades of pink.80cm. HARMFUL IF EATEN</t>
  </si>
  <si>
    <t>'Magic Fountains'-Sky Blue white bee</t>
  </si>
  <si>
    <t>A dwarf strain of border delphinium with full; dense flower spikes. Ideal where the pacific series are too large. Flowers Sky blue with a white bee (centre).80cm. HARMFUL IF EATEN</t>
  </si>
  <si>
    <t>'Magic Fountains'-White</t>
  </si>
  <si>
    <t>A dwarf strain of border delphinium with full; dense flower spikes. Ideal where the pacific series are too large. Flowers pure white 80cm. HARMFUL IF EATEN</t>
  </si>
  <si>
    <t>Pacific Giant - Assorted</t>
  </si>
  <si>
    <t>'Pacific Giant' Delphiniums with majestic full  spikes to 6 foot or more in beautiful blue shades are one of the glories of the summer border. Especially when planted in groups.  Improved strain with mostly semi=-double flowers. HARMFUL IF EATEN</t>
  </si>
  <si>
    <t>Premium Pacific Giant Series</t>
  </si>
  <si>
    <t>'Astolat'</t>
  </si>
  <si>
    <t>One of an improved series of 'Pacific Giant' Delphiniums, more even in colour and mostly semi-double flowered. Majestic full spikes to 6 foot or more Shades of soft dusky pink Protect from slugs    HARMFUL IF EATEN</t>
  </si>
  <si>
    <t>D\Delphinium Astolat #4.JPG</t>
  </si>
  <si>
    <t>D\Delphinium Astolat #1.JPG</t>
  </si>
  <si>
    <t>D\Delphinium Astolat #2.JPG</t>
  </si>
  <si>
    <t>D\Delphinium Astolat #3.JPG</t>
  </si>
  <si>
    <t>'Black Knight'</t>
  </si>
  <si>
    <t>One of an improved series of 'Pacific Giant' Delphiniums, more even in colour and mostly semi-double flowered. Majestic full spikes to 6 foot or more Dark violet blue  Protect from slugs    HARMFUL IF EATEN</t>
  </si>
  <si>
    <t>D\Delphinium Black Knight #3.JPG</t>
  </si>
  <si>
    <t>D\Delphinium Black Knight #2.JPG</t>
  </si>
  <si>
    <t>D\Delphinium Black Knight #1.JPG</t>
  </si>
  <si>
    <t>'Blue Bird'</t>
  </si>
  <si>
    <t>One of an improved series of 'Pacific Giant' Delphiniums, more even in colour and mostly semi-double flowered. Majestic full spikes to 6 foot or more True clear blue with a white eye Protect from slugs    HARMFUL IF EATEN</t>
  </si>
  <si>
    <t>D\Delphinium Blue Bird #2.JPG</t>
  </si>
  <si>
    <t>D\Delphinium Blue Bird #1.JPG</t>
  </si>
  <si>
    <t>'Blue Jay'</t>
  </si>
  <si>
    <t>One of an improved series of 'Pacific Giant' Delphiniums, more even in colour and mostly semi-double flowered. Majestic full spikes to 6 foot or more True clear blue with a black eye Protect from slugs    HARMFUL IF EATEN</t>
  </si>
  <si>
    <t>'Cameliard'</t>
  </si>
  <si>
    <t>One of an improved series of 'Pacific Giant' Delphiniums, more even in colour and mostly semi-double flowered. Majestic full spikes to 6 foot or more Lavender with sky blue shading &amp; a white bee Protect from slugs    HARMFUL IF EATEN</t>
  </si>
  <si>
    <t>D\Delphinium Camelliard #3.JPG</t>
  </si>
  <si>
    <t>D\Delphinium Camelliard #2.jpg</t>
  </si>
  <si>
    <t>D\Delphinium Camelliard #1.jpg</t>
  </si>
  <si>
    <t>'Galahad'</t>
  </si>
  <si>
    <t>One of an improved series of 'Pacific Giant' Delphiniums, more even in colour and mostly semi-double flowered. Majestic full spikes to 6 foot or more Pure white flowers Protect from slugs    HARMFUL IF EATEN</t>
  </si>
  <si>
    <t>D\Delphinium Galahad #2.JPG</t>
  </si>
  <si>
    <t>D\Delphinium Galahad #1.JPG</t>
  </si>
  <si>
    <t>'Guinevere'</t>
  </si>
  <si>
    <t>One of an improved series of 'Pacific Giant' Delphiniums, more even in colour and mostly semi-double flowered. Majestic full spikes to 6 foot or more Rosy lilac with white bees Protect from slugs    HARMFUL IF EATEN</t>
  </si>
  <si>
    <t>D\Delphinium Guinevere.JPG</t>
  </si>
  <si>
    <t>'King Arthur'</t>
  </si>
  <si>
    <t>One of an improved series of 'Pacific Giant' Delphiniums, more even in colour and mostly semi-double flowered. Majestic full spikes to 6 foot or more Royal purple with a white bee Protect from slugs    HARMFUL IF EATEN</t>
  </si>
  <si>
    <t>D\Delphinium King Arthur #2.JPG</t>
  </si>
  <si>
    <t>D\Delphinium King Arthur #1.JPG</t>
  </si>
  <si>
    <t>'Summer Skies'</t>
  </si>
  <si>
    <t>One of an improved series of 'Pacific Giant' Delphiniums, more even in colour and mostly semi-double flowered. Majestic full spikes to 6 foot or more Pale blue with &amp; a black bee Protect from slugs    HARMFUL IF EATEN</t>
  </si>
  <si>
    <t>D\Delphinium Summer Skies #3.JPG</t>
  </si>
  <si>
    <t>D\Delphinium Summer Skies #2.JPG</t>
  </si>
  <si>
    <t>elatum</t>
  </si>
  <si>
    <t>'Blue Lace'</t>
  </si>
  <si>
    <t>DELPHBLACE</t>
  </si>
  <si>
    <t>A superb modern strain with fully double flowers, vigorous growth habit and consistent colouring. Majestic dense spikes to 6 foot or more in rich sky blue with a white bee. Protect from slugs    HARMFUL IF EATEN</t>
  </si>
  <si>
    <t>New Millenium F1 Series</t>
  </si>
  <si>
    <t>D\Delphinium Blue Lace #1.JPG</t>
  </si>
  <si>
    <t>'Dusky Maidens'</t>
  </si>
  <si>
    <t>DELPHDUSMAID</t>
  </si>
  <si>
    <t>A superb modern strain with fully double flowers, vigorous growth habit and consistent colouring. Majestic dense spikes to 6 foot or more in shades of soft dusky pink. Protect from slugs    HARMFUL IF EATEN</t>
  </si>
  <si>
    <t>D\Delphinium Dusky Maidens #2.JPG</t>
  </si>
  <si>
    <t>D\Delphinium Dusky Maidens #1.JPG</t>
  </si>
  <si>
    <t>'Green Twist'</t>
  </si>
  <si>
    <t>DELPHGREENT</t>
  </si>
  <si>
    <t>A superb modern strain with fully double flowers, vigorous growth habit and consistent colouring. Majestic dense spikes to 6 foot or more in green-tinged white with contrasting black bee. Protect from slugs    HARMFUL IF EATEN</t>
  </si>
  <si>
    <t>D\Delphinium Green Twist #2.JPG</t>
  </si>
  <si>
    <t>D\Delphinium Green Twist #1.JPG</t>
  </si>
  <si>
    <t>'Misty Mauves'</t>
  </si>
  <si>
    <t>A superb modern strain with fully double flowers, vigorous growth habit and consistent colouring. Majestic dense spikes to 6 foot or more in shades lavender through purple. Protect from slugs    HARMFUL IF EATEN</t>
  </si>
  <si>
    <t>D\Delphinium Misty Mauves #1.JPG</t>
  </si>
  <si>
    <t>'Pagan Purples'</t>
  </si>
  <si>
    <t>DELPHPAGPAUR</t>
  </si>
  <si>
    <t>A superb modern New Millenium strain with fully double flowers. Vigorous habit and consistant colouring. Majestic dense spikes to 6 foot or more. Rich purple blue with a black bee. Protect from slugs in early spring. HARMFUL IF EATEN</t>
  </si>
  <si>
    <t>D\Delphinium Pagan Purples #1.JPG</t>
  </si>
  <si>
    <t>Purple Passion</t>
  </si>
  <si>
    <t>A superb modern strain with semi double flowers. Vigorous habit and consistant colouring. Majestic spikes to 6 foot or more. Rich royal purple with a white bee. Protect from slugs in early spring. HARMFUL IF EATEN</t>
  </si>
  <si>
    <t>D\Delphinium Purple Passion #1.JPG</t>
  </si>
  <si>
    <t>'Royal Aspirations'</t>
  </si>
  <si>
    <t>A superb modern strain with vigorous growth habit and consistent colouring. Majestic dense spikes to 6 foot or more in rich blue with a white bee. Protect from slugs    HARMFUL IF EATEN</t>
  </si>
  <si>
    <t>grandiflorum</t>
  </si>
  <si>
    <t>'Blue Butterfly'</t>
  </si>
  <si>
    <t>Short branching stems carry unusually large flowers in a striking gentian blue; held with great grace. For a sunny well drained soil. Protect from slugs.  HARMFUL IF EATEN</t>
  </si>
  <si>
    <t>'Blue Wave'</t>
  </si>
  <si>
    <t>nudicaule</t>
  </si>
  <si>
    <t>Short species delphinium for the rockery Unusual in having scarlet flowers instead of the usual delphinium blue. Produces many  stems when established. 40cm. Good drainage</t>
  </si>
  <si>
    <t>requinii</t>
  </si>
  <si>
    <t>D\Delphinium requinii #1.JPG</t>
  </si>
  <si>
    <t>D\Delphinium requinii.jpg</t>
  </si>
  <si>
    <t>x belladonna</t>
  </si>
  <si>
    <t>'Bellamosum'</t>
  </si>
  <si>
    <t>Between a full spiked delphinium &amp; a larkspur Large flowers freely produced on light and airy spikes. 120cm. Rich dark blue Late Summer.     HARMFUL IF EATEN</t>
  </si>
  <si>
    <t>D\Delphinium x belladonna Bellamosum #3.jpg</t>
  </si>
  <si>
    <t>D\Delphinium x belladonna Bellamosum #4.JPG</t>
  </si>
  <si>
    <t>D\Delphinium x belladonna Bellamosum #2.jpg</t>
  </si>
  <si>
    <t>D\Delphinium x belladonna Bellamosum #1.jpg</t>
  </si>
  <si>
    <t>'Casablanca'</t>
  </si>
  <si>
    <t>Between a full spiked delphinium &amp; a larkspur Large flowers freely produced on light and airy spikes. 120cm. clean translucent white Late summer.     HARMFUL IF EATEN</t>
  </si>
  <si>
    <t>'Cliveden Beauty'</t>
  </si>
  <si>
    <t>Between a full spiked delphinium &amp; a larkspur Large flowers freely produced on light and airy spikes. 120cm. Charming sky blue Late Summer.     HARMFUL IF EATEN</t>
  </si>
  <si>
    <t>D\Delphinium x belladonna Cliveden Beauty #2.jpg</t>
  </si>
  <si>
    <t>D\Delphinium x belladonna Cliveden Beauty #1.jpg</t>
  </si>
  <si>
    <t>Deschampsia</t>
  </si>
  <si>
    <t>caespitosa</t>
  </si>
  <si>
    <t>'Bronze Veil'</t>
  </si>
  <si>
    <t>DESCBE</t>
  </si>
  <si>
    <t>A tough grass which produces dense hummocks of narrow rough foliage topped by a fine airy cloud of gently swaying flower stems which last well in to the winter.</t>
  </si>
  <si>
    <t>D\Deschampsia-caespitosa-Bronze-Veil-(4).jpg</t>
  </si>
  <si>
    <t>Dianthus</t>
  </si>
  <si>
    <t>'Devon Glow'</t>
  </si>
  <si>
    <t>Lovely old fashioned garden pink with heavily scented blooms. Colouring is an even rich pink Semi double.</t>
  </si>
  <si>
    <t>'Laced Monarch'</t>
  </si>
  <si>
    <t>Lovely old fashioned garden pink with heavily scented blooms. Colouring is a rich maroon lacing on a blush pink ground.</t>
  </si>
  <si>
    <t>'Baileys Celebration'</t>
  </si>
  <si>
    <t>'Cherry Pie'</t>
  </si>
  <si>
    <t>'Claret Joy'</t>
  </si>
  <si>
    <t>'Candy Floss'</t>
  </si>
  <si>
    <t>D\Dianthus Cranmere Pool.JPG</t>
  </si>
  <si>
    <t>'Cranmere Pool'</t>
  </si>
  <si>
    <t>'Daily Mail'</t>
  </si>
  <si>
    <t>D\Dianthus Devon Maid.JPG</t>
  </si>
  <si>
    <t>'Dawlish Joy'</t>
  </si>
  <si>
    <t>D\Dianthus Dawlish Joy.JPG</t>
  </si>
  <si>
    <t>'Devon Velvet'</t>
  </si>
  <si>
    <t>D\Dianthus Devon Velvet #2.JPG</t>
  </si>
  <si>
    <t>'Devon Wizard'</t>
  </si>
  <si>
    <t>'Doris'</t>
  </si>
  <si>
    <t>D\Dianthus Doris #3.JPG</t>
  </si>
  <si>
    <t>'Gran's Favourite'</t>
  </si>
  <si>
    <t>Lovely old fashioned garden pink with heavily scented blooms. Colouring is a delicate maroon lacing on a clean white ground.</t>
  </si>
  <si>
    <t>D\Dianthus Grans Favorite #1.JPG</t>
  </si>
  <si>
    <t>'Haytor'</t>
  </si>
  <si>
    <t>D\Dianthus Haytor Rock #1.JPG</t>
  </si>
  <si>
    <t>'Houndspool Ruby'</t>
  </si>
  <si>
    <t>'Joy'</t>
  </si>
  <si>
    <t>'Lady in Red'</t>
  </si>
  <si>
    <t>'Lady Madonna'</t>
  </si>
  <si>
    <t>'Letitia Wyatt'</t>
  </si>
  <si>
    <t>'Lily the Pink'</t>
  </si>
  <si>
    <t>'Marshmallow'</t>
  </si>
  <si>
    <t>D\Dianthus Moulin Rouge #4.JPG</t>
  </si>
  <si>
    <t>'Mrs Sinkins'</t>
  </si>
  <si>
    <t>D\Dianthus Mrs Sinkins.JPG</t>
  </si>
  <si>
    <t>'Strawberries &amp; Cream'</t>
  </si>
  <si>
    <t>Valda Wyatt</t>
  </si>
  <si>
    <t>'White Joy'</t>
  </si>
  <si>
    <t>'Widecombe Fair'</t>
  </si>
  <si>
    <t>D\Dianthus Widecombe Fair #2.JPG</t>
  </si>
  <si>
    <t>Dianthus -</t>
  </si>
  <si>
    <t>Alpine pinks Assorted 1L</t>
  </si>
  <si>
    <t>D\Dianthus Whatrfield Can Can #3.JPG</t>
  </si>
  <si>
    <t>D\Dianthus Pixie Star.JPG</t>
  </si>
  <si>
    <t>D\Dianthus Night Star #1.JPG</t>
  </si>
  <si>
    <t>D\Dianthus Morning Star #2.JPG</t>
  </si>
  <si>
    <t>D\Dianthus Fire Star #1.JPG</t>
  </si>
  <si>
    <t>D\Dianthus Calypso Star.JPG</t>
  </si>
  <si>
    <t>D\Dianthus Brilliant Star #2.JPG</t>
  </si>
  <si>
    <t>D\Dianthus Arctic Star #3.JPG</t>
  </si>
  <si>
    <t>Cottage Garden Pinks 9cm</t>
  </si>
  <si>
    <t>D\Dianthus Devon Glow #1.JPG</t>
  </si>
  <si>
    <t>D\Dianthus Devon General #1.JPG</t>
  </si>
  <si>
    <t>Dicentra</t>
  </si>
  <si>
    <t>'Bacchanal'</t>
  </si>
  <si>
    <t>Excellent spreading ground cover with elegant mid green deeply cut leaves and deep ruby hanging flowers. Height 15cm. Can flower for up to 5 months in the year</t>
  </si>
  <si>
    <t>D\Dicentra Bacchanal.jpg</t>
  </si>
  <si>
    <t>'Pearl Drops'</t>
  </si>
  <si>
    <t>Deeply cut blue-green leaves spread to form a lush carpet above which bob the pink stained ivory flowers. Charming and easily grown especially good in dappled shade. 30cm.</t>
  </si>
  <si>
    <t>D\Dicentra Pearl Drops.jpg</t>
  </si>
  <si>
    <t>formosa</t>
  </si>
  <si>
    <t>Fast growing clumps of deeply cut apple-green leaves topped in spring with pendant pale pink blooms. leaves and flowers last best if given dappled shade</t>
  </si>
  <si>
    <t>'Adrian Bloom'</t>
  </si>
  <si>
    <t>Fast growing clumps of deeply cut blue-grey leaves topped in spring with pendant pale pink blooms. leaves and flowers last best if given dappled shade</t>
  </si>
  <si>
    <t>'Aurora'</t>
  </si>
  <si>
    <t>Deeply cut blue-green leaves spread to form a lush carpet above which bob the ivory white flowers. Charming and easily grown especially good in dappled shade. 30cm.</t>
  </si>
  <si>
    <t>D\Dicentra formosa 'Aurora' #2.jpg</t>
  </si>
  <si>
    <t>D\Dicentra formosa 'Aurora' #1.jpg</t>
  </si>
  <si>
    <t>D\Dicentra Langtrees #1.JPG</t>
  </si>
  <si>
    <t>D\Dicentra Langtrees #2.JPG</t>
  </si>
  <si>
    <t>'Luxuriant'</t>
  </si>
  <si>
    <t>Fast growing clumps of deeply cut leaves topped in spring with pendant pale pink blooms. leaves and flowers last best if given dappled shade</t>
  </si>
  <si>
    <t>D\Dicentra Bountiful #2.jpg</t>
  </si>
  <si>
    <t>'Stuart Boothman'</t>
  </si>
  <si>
    <t>peregrina</t>
  </si>
  <si>
    <t>D\Dicentra peregrina.jpg</t>
  </si>
  <si>
    <t>scandens</t>
  </si>
  <si>
    <t>A charming dainty climbing relative of the Bleeding Heart. Climbing by means of tendrils, the delicate foliage scrambles through any support, producing in Summer through Autumn bunches of dangling yellow lockets. 6ft. Himalayas</t>
  </si>
  <si>
    <t>spectabilis</t>
  </si>
  <si>
    <t>DICSPEC</t>
  </si>
  <si>
    <t>The beautiful Bleeding Heart or Lady-in-the-Bath Fresh green ferny foliage above which arch stems dripping pink &amp; white flowers like dewdrops. A picture of poise and grace. 3ft</t>
  </si>
  <si>
    <t>D\Dicentra spectabilis.JPG</t>
  </si>
  <si>
    <t>D\Dicentra spectabilis close.jpg</t>
  </si>
  <si>
    <t>Bleeding Heart</t>
  </si>
  <si>
    <t>DICSPECA</t>
  </si>
  <si>
    <t>The beautiful white form of Bleeding Heart Fresh green ferny foliage above which arch stems dripping pure white flowers like dewdrops. A picture of poise and grace. 3ft</t>
  </si>
  <si>
    <t>D\Dicentra spectabilis Alba inset.jpg</t>
  </si>
  <si>
    <t>D\Dicentra spectabilis Alba garden.jpg</t>
  </si>
  <si>
    <t>'Valentine'</t>
  </si>
  <si>
    <t>DICSPECVAL</t>
  </si>
  <si>
    <t>This is a new twist on an old favourite The flowers are a deep cherry red with wonderful maroon shading on the stems and petioles, making a lovely contrast. Similar in height to the original species ( 60cm ) but displaying its cherry red lockets on very d</t>
  </si>
  <si>
    <t>D\Dicentra-spectabilis-Valentine-(2).jpg</t>
  </si>
  <si>
    <t>Dictamnus</t>
  </si>
  <si>
    <t>albus</t>
  </si>
  <si>
    <t>Slow to grow but well worth a  wait with beautiful pure white blooms on upright stems. Seeds produce a volatile oil which can ignite spontaneously. OILS MAY CAUSE SKIN IRRITATION</t>
  </si>
  <si>
    <t>Burning Bush</t>
  </si>
  <si>
    <t>D\Dictamnus albus.jpg</t>
  </si>
  <si>
    <t>D\Dictamnus albus var purpureus.jpg</t>
  </si>
  <si>
    <t>Dierama</t>
  </si>
  <si>
    <t>DIERGUIN</t>
  </si>
  <si>
    <t>Beautiful new variety whose flowers are gorgeous lavender blushed, white bells dancing gracefully on arched stem. 5ft. Summer. Elegant, grassy, evergreen foliage. Likes full sun in a moisture retentive soil.</t>
  </si>
  <si>
    <t>Angel's fishing rods</t>
  </si>
  <si>
    <t>D\Dierama Guinevere #2.jpg</t>
  </si>
  <si>
    <t>D\Dierama Guinevere #1.jpg</t>
  </si>
  <si>
    <t>'Lancelot'</t>
  </si>
  <si>
    <t>A new hybrid Angel's Fishing Rod which is easy to grow in soil which is well drained but not dry. Arching stems to 1.3m (4') carrying pendulous clusters of pink flowers are produced from July to August. A good vigorous form which produces lots of flowers.</t>
  </si>
  <si>
    <t>D\Dierama Lancelot #1.JPG</t>
  </si>
  <si>
    <t>D\Dierama Lancelot.jpg</t>
  </si>
  <si>
    <t>igneum</t>
  </si>
  <si>
    <t>DIERIGN</t>
  </si>
  <si>
    <t>Salmon red bells dance gracefully in the breeze; suspended on threads from an arched stem. 40-60cm. Summer. Elegant; grassy; evergreen foliage</t>
  </si>
  <si>
    <t>D\Untitled-1.jpg</t>
  </si>
  <si>
    <t>pulcherrimum</t>
  </si>
  <si>
    <t>Pale pink bells dance gracefully in the breeze; suspended on threads from an arched stem. 5ft. Summer. Elegant; grassy; evergreen foliage</t>
  </si>
  <si>
    <t>D\Dierama pulcherrimum #2.JPG</t>
  </si>
  <si>
    <t>Angel's fishing rods. White bells dance gracefully in the breeze; suspended on threads from an arched stem. 5ft. Summer. Elegant; grassy; evergreen foliage</t>
  </si>
  <si>
    <t>D\Dierama pulcherrimum Album.JPG</t>
  </si>
  <si>
    <t>'Merlin'</t>
  </si>
  <si>
    <t>DIERMERL</t>
  </si>
  <si>
    <t>Beautiful new variety whose flowers are sumptuous rich dark purple bells dancing gracefully on arched stem. 5ft. Summer. Elegant, grassy, evergreen foliage. Likes full sun in a moisture retentive soil.</t>
  </si>
  <si>
    <t>D\Dierama Merlin.jpg</t>
  </si>
  <si>
    <t>D\Dierama Merlin #3.JPG</t>
  </si>
  <si>
    <t>D\Dierama Merlin #4.JPG</t>
  </si>
  <si>
    <t>Blackberry Bells'</t>
  </si>
  <si>
    <t>DIERBLACK</t>
  </si>
  <si>
    <t>'Glory of Roundway'</t>
  </si>
  <si>
    <t>DIGIGOR</t>
  </si>
  <si>
    <t>A charming cottage garden plant with slender spikes of small strawberry pink foxglove flowers which are pale yellow inside. Long flowering season. Evergreen foliage</t>
  </si>
  <si>
    <t>Foxglove</t>
  </si>
  <si>
    <t>D\Digitalis Glory of Roundway #2.jpg</t>
  </si>
  <si>
    <t>D\Digitalis Glory of Roundway #1.jpg</t>
  </si>
  <si>
    <t>D\Digitalis x purpurascens.jpg</t>
  </si>
  <si>
    <t>'Illumination Pnk'</t>
  </si>
  <si>
    <t>DIGIILLP</t>
  </si>
  <si>
    <t>A beatiful new foxglove with almost tropical looking trumpets the colour of crushed strawberries. Inside the throats are yellowy cream, edged strawberyy with spots of the same colour.</t>
  </si>
  <si>
    <t>D\Digitalis-Illumination-Pink-(1).jpg</t>
  </si>
  <si>
    <t>'Spice Island'</t>
  </si>
  <si>
    <t>DIGSPI</t>
  </si>
  <si>
    <t>A new variety with much to recommend it. The flower spikes are long and narrow carrying flowers that open rich yellows form green buds. Each flower is warm sunshine yellow, stained on the outside with cinnamon and spotted on the lip the same. Repeat flowe</t>
  </si>
  <si>
    <t>D\Digitalis-Spice-Island-(1).jpg</t>
  </si>
  <si>
    <t>ambigua</t>
  </si>
  <si>
    <t>DIGGRAND</t>
  </si>
  <si>
    <t>Shaped like our native foxglove; but shorter; fully perennial and coloured a soft yellow; netted inside with brown. Very attractive. Sun/part shade  CAUTION- TOXIC IF EATEN</t>
  </si>
  <si>
    <t>[syn. grandiflora]</t>
  </si>
  <si>
    <t>D\Digitalis ambigua #3.JPG</t>
  </si>
  <si>
    <t>D\Digitalis ambigua #2.JPG</t>
  </si>
  <si>
    <t>D\Digitalis ambigua #1.JPG</t>
  </si>
  <si>
    <t>ferruginea</t>
  </si>
  <si>
    <t>DIGIF</t>
  </si>
  <si>
    <t>Imaculate evergreen glossy rosettes are a feature all year. The flowers spikes are densely crowded with charming yellow; lipped flowers. 4ft  CAUTION- TOXIC IF EATEN</t>
  </si>
  <si>
    <t>D\Digitalis ferrunginea.JPG</t>
  </si>
  <si>
    <t>'Gigantea'</t>
  </si>
  <si>
    <t>lanata</t>
  </si>
  <si>
    <t xml:space="preserve"> ( Cafe Creme )</t>
  </si>
  <si>
    <t>DIGLAN</t>
  </si>
  <si>
    <t>One of the more unusual perennial foxgloves. The flowers are very rounded, white with dense brown netting and a broad white lip. Light shade 60 cm  CAUTION- TOXIC IF EATEN</t>
  </si>
  <si>
    <t>D\Digitalis lanata #1.JPG</t>
  </si>
  <si>
    <t>D\Digitalis lanata #2.JPG</t>
  </si>
  <si>
    <t>x ambigua 'John Innes Tetra'</t>
  </si>
  <si>
    <t>Close spikes of rounded flowers; cream lipped with a rich ochre outside colouring orange near the throat. 45cm. Combines the best of parents. Light shade  CAUTION- TOXIC IF EATEN</t>
  </si>
  <si>
    <t>DIGLUT</t>
  </si>
  <si>
    <t>Slender 2ft spikes tightly packed with pale straw coloured tubular flowers. Cut back after flowering to encourage side shoots. Evergreen Sound perennial. CAUTION- TOXIC IF EATEN</t>
  </si>
  <si>
    <t>D\Digitalis lutea.jpg</t>
  </si>
  <si>
    <t>parviflora</t>
  </si>
  <si>
    <t>'Milk Chocolate'</t>
  </si>
  <si>
    <t>DIGPMC</t>
  </si>
  <si>
    <t>Thin spikes, densely crowded with small bronze-red foxglove flowers make for a striking addition to any planting. 60 cm high, July to September</t>
  </si>
  <si>
    <t>D\Digitalis parviflora Milk Chocolate #1.JPG</t>
  </si>
  <si>
    <t>Long straight spikes of tightly packed flowers; pure unspotted white; limey green in the throat. A plant of great distinction. Very good in woodland situations  CAUTION- TOXIC IF EATEN</t>
  </si>
  <si>
    <t>D\Digitalis #5.JPG</t>
  </si>
  <si>
    <t>D\Digitalis #4.JPG</t>
  </si>
  <si>
    <t>D\Digitalis purpurea f. Albiflora #2.jpg</t>
  </si>
  <si>
    <t>'Camelot Cream'</t>
  </si>
  <si>
    <t>A colour selected, large flowered variety of foxglove bred for consistent even spikes. Loved by bees. Excellent to provide long lasting colour and interest. Flowers cream with speckled throat CAUTION- TOXIC IF EATEN</t>
  </si>
  <si>
    <t>'Camelot Rose'</t>
  </si>
  <si>
    <t>A colour selected, large flowered variety of foxglove bred for consistent even spikes. Loved by bees. Excellent to provide long lasting colour and interest. Flowers rose pink with speckled throat 
CAUTION- TOXIC IF EATEN</t>
  </si>
  <si>
    <t>'Camelot White'</t>
  </si>
  <si>
    <t>A colour selected, large flowered variety of foxglove bred for consistent even spikes. Loved by bees. Excellent to provide long lasting colour and interest. Flowers pure white with speckled throat 
CAUTION- TOXIC IF EATEN</t>
  </si>
  <si>
    <t>'Excelsior Hybrids'</t>
  </si>
  <si>
    <t>DIGEXC</t>
  </si>
  <si>
    <t>Improved forms of our native foxglove with larger blooms in more even spikes in a range of colours from cream through to pink. easy. sun/shade CAUTION- TOXIC IF EATEN</t>
  </si>
  <si>
    <t>D\Digitalis #1.JPG</t>
  </si>
  <si>
    <t>D\Digitalis #3.JPG</t>
  </si>
  <si>
    <t>D\Digitalis #2.JPG</t>
  </si>
  <si>
    <t>D\Digitalis purpurea.jpg</t>
  </si>
  <si>
    <t>'Pam's Choice'</t>
  </si>
  <si>
    <t>DIGPAM</t>
  </si>
  <si>
    <t>A very heavily spotted foxglove with creamy white bells spotted and stained inside rich blood red. leaves tend to a grey green. 120cm high. June to August</t>
  </si>
  <si>
    <t>syn D. 'Elsie Kelsey'</t>
  </si>
  <si>
    <t>D\Digitalis purpurea Pams Choice #1.JPG</t>
  </si>
  <si>
    <t>'Primrose Carousel'</t>
  </si>
  <si>
    <t>A distinctive strain of our native foxglove with large flowers that are produced all around the stem in a delicate primrose yellow. height 90cm. Dappled shade   CAUTION- TOXIC IF EATEN</t>
  </si>
  <si>
    <t>D\Digitalis purpurea Primrose Carousel #1.JPG</t>
  </si>
  <si>
    <t>'Snow Thimble'</t>
  </si>
  <si>
    <t>DIGSNO</t>
  </si>
  <si>
    <t>A variety of foxglove bred for its large flowers, born on relatively short spikes. Flowers are pure unspotted white; limey green in the throat. A plant of great distinction. Very good in woodland situations  CAUTION- TOXIC IF EATEN</t>
  </si>
  <si>
    <t>ssp. heywoodii</t>
  </si>
  <si>
    <t>Unusual close relative of the native foxglove Grey felted leaves and a short (1ft) spike of pink tinged; yellow flowers. Full sun Good drainage.   CAUTION- TOXIC IF EATEN</t>
  </si>
  <si>
    <t>D\Digitalis purpurea subsp. heywoodii.JPG</t>
  </si>
  <si>
    <t>'Sutton's Apricot'</t>
  </si>
  <si>
    <t>DIGSUT</t>
  </si>
  <si>
    <t>Much prized apricot strain of the foxglove Sought after for its improved flower form and unusual; warm apricot shades. height 5ft. Dappled shade   CAUTION- TOXIC IF EATEN</t>
  </si>
  <si>
    <t>D\Digitalis purpurea Suttons Apricot #2.JPG</t>
  </si>
  <si>
    <t>D\Digitalis purpurea Apricot #2.JPG</t>
  </si>
  <si>
    <t>D\Digitalis purpurea Apricot #3.JPG</t>
  </si>
  <si>
    <t>D\Digitalis purpurea Suttons Apricot #1.JPG</t>
  </si>
  <si>
    <t>D\Digitalis purpurea Apricot #1.JPG</t>
  </si>
  <si>
    <t>trojana</t>
  </si>
  <si>
    <t>Rounded flowers; cream lipped with a rich netted outside give this foxglove a sinister beauty. Lovely placed in a shaded or wooded area CAUTION- TOXIC IF EATEN</t>
  </si>
  <si>
    <t>x mertonensis</t>
  </si>
  <si>
    <t>DIGMERT</t>
  </si>
  <si>
    <t>A hybrid between our native foxglove and the yellow perennial D.ambigua. This perennial foxglove produced chunky spires of crushed strawberry pink flowers through the summer months. 90cmj</t>
  </si>
  <si>
    <t xml:space="preserve"> Summer King</t>
  </si>
  <si>
    <t>D\Digitalis x mertonensis.JPG</t>
  </si>
  <si>
    <t>Disporopsis</t>
  </si>
  <si>
    <t>pernyi</t>
  </si>
  <si>
    <t>DISPPER</t>
  </si>
  <si>
    <t xml:space="preserve"> Evergreen Solomon's Seal. A relative of the solomon's seal, this spreading perennial has dark green leaves and hanging flared bells that have a lemon scent. A graceful plant for shade. 60cm</t>
  </si>
  <si>
    <t>D\Disporopsis-pernyi-(2).jpg</t>
  </si>
  <si>
    <t>Disporum</t>
  </si>
  <si>
    <t>sessile</t>
  </si>
  <si>
    <t>Variegatum'</t>
  </si>
  <si>
    <t>DISPORSESS</t>
  </si>
  <si>
    <t>D\Disporum-sessile-Variegatum.jpg</t>
  </si>
  <si>
    <t>trabeculatum</t>
  </si>
  <si>
    <t>DISPORTRAB</t>
  </si>
  <si>
    <t>D\Disporum-trabeculum.jpg</t>
  </si>
  <si>
    <t>Dodecatheon</t>
  </si>
  <si>
    <t>meadia</t>
  </si>
  <si>
    <t>Shooting Stars. The flowers on this relative of the Primulas have deeply reflexed petals, all swept back in the manner of a cyclamen. The petals are pink and the centre of the flower is like a black, yellow and white dart. For a cool moist spot.</t>
  </si>
  <si>
    <t>D\Dodecatheon meadia close on pink.jpg</t>
  </si>
  <si>
    <t>Doronicum</t>
  </si>
  <si>
    <t>caucasicum (syn. orientale)</t>
  </si>
  <si>
    <t>A great asset as the bright yellow daisies are carried so early in the year, bringing a little ray of sunshine into March. Best grown in a moisture retentive, but drained soil with a little shade from the strongest summer sun. 30-60cm</t>
  </si>
  <si>
    <t>Leopard's Bane</t>
  </si>
  <si>
    <t>D\Doronicum caucasicum #1.JPG</t>
  </si>
  <si>
    <t>D\Doronicum caucasicum #2.JPG</t>
  </si>
  <si>
    <t>Dracocephalum</t>
  </si>
  <si>
    <t>Crowded heads of deep royal blue flowers rise above a neat mound of rounded sagey foliage. A charming tidy splash of blue for a well drained spot in full sun. 30cm</t>
  </si>
  <si>
    <t>D\Dracocephalum speciosum.jpg</t>
  </si>
  <si>
    <t>Dryopteris</t>
  </si>
  <si>
    <t>affinis</t>
  </si>
  <si>
    <t>DRYAFF</t>
  </si>
  <si>
    <t>GOLDEN SCALED MALE FERN. Beautiful native fern which will tolerate wide ranging conditions including dry shade; but prefering a moist soil. Semi evergreen fronds make a clump 100cm*100cm</t>
  </si>
  <si>
    <t>Ferns\Dryopteris affinis #1.jpg</t>
  </si>
  <si>
    <t>'Crispa'</t>
  </si>
  <si>
    <t>A magnificent form of the golden-scaled male fern. Will tolerate wide ranging conditions including dry shade; but prefers a moist soil. Semi evergreen fronds make a clump 100cm*100cm</t>
  </si>
  <si>
    <t>'Cristata' (The King)</t>
  </si>
  <si>
    <t>DRYKING</t>
  </si>
  <si>
    <t>A magnificent crested form of the golden-scaled male fern. Will tolerate wide ranging conditions including dry shade; but prefers a moist soil. Semi evergreen fronds make a clump 100cm*100cm</t>
  </si>
  <si>
    <t>Ferns\Dryopteris affinis Cristata the King boxed.jpg</t>
  </si>
  <si>
    <t>cycadina</t>
  </si>
  <si>
    <t>An excellent fern for situations in deep shade where it will form a  large mound of rich emerald green foliage. Emergent fronds clothed in beautiful black scales. It will adapt to conditions from moist to quite dry. 45-60cm</t>
  </si>
  <si>
    <t>(D.atrata)</t>
  </si>
  <si>
    <t>Ferns\Dryopteris atrata boxed.jpg</t>
  </si>
  <si>
    <t>dilitata</t>
  </si>
  <si>
    <t>Broad Buckler Fern. A British native fern with large broad spreading fronds of triangular outline up to 120cm long. Very good for naturalising in woodlands and near water.</t>
  </si>
  <si>
    <t>(D.austriaca)</t>
  </si>
  <si>
    <t>Ferns\Dryopteris dilitata boxed.jpg</t>
  </si>
  <si>
    <t>'Crispum Whiteside'</t>
  </si>
  <si>
    <t>DRYCRIS</t>
  </si>
  <si>
    <t>Broad Buckler Fern. A beautiful form of a british native fern with large broad spreading fronds intricately congested and wavy up to 120cm long. Very good for naturalising in woodlands and near water. Best with a little moisture in the soil.</t>
  </si>
  <si>
    <t>Ferns\Dryopteris dilitata Crispa Whiteside.JPG</t>
  </si>
  <si>
    <t>Ferns\Dryopteris dilitata Crispa Whiteside #2.JPG</t>
  </si>
  <si>
    <t>erythrosora</t>
  </si>
  <si>
    <t>DRYERY</t>
  </si>
  <si>
    <t>A real treasure; the bold fronds emerging coppery in tint; later turning a rich glossy green; decorated on the reverse with red spores. 60cm. tolerates dry when established</t>
  </si>
  <si>
    <t>Copper Shield Fern</t>
  </si>
  <si>
    <t>Ferns\Dryopteris erythrosora #3.JPG</t>
  </si>
  <si>
    <t>filix-mas</t>
  </si>
  <si>
    <t>Our native male fern with large bold fronds and stout constitution. Adapts to most soils; tolerating very dry soils quite well. Evergreen if sheltered. 60cm high and wide</t>
  </si>
  <si>
    <t>Male Fern</t>
  </si>
  <si>
    <t>Ferns\Dryopteris filix-mas01-06-08.jpg</t>
  </si>
  <si>
    <t>'Crispa Cristata'</t>
  </si>
  <si>
    <t>A popular crested form of our native male fern with fronds that are prettily ruffled around the edges. Adapts to most soils; tolerating very dry soils quite well. Evergreen if sheltered. 45cm high and wide</t>
  </si>
  <si>
    <t>'Linerais Polydactyla'</t>
  </si>
  <si>
    <t>DRYLIN</t>
  </si>
  <si>
    <t>A form of our native male fern with fronds that are cut almost down to threads giving a fine cloudy appearance. Adapts to most soils; tolerating very dry soils quite well. Evergreen if sheltered. 60cm high and wide</t>
  </si>
  <si>
    <t>Ferns\Dryopteris Linearis Polydactyla.JPG</t>
  </si>
  <si>
    <t>Ferns\Dryopteris Linearis Polydactyla #2.JPG</t>
  </si>
  <si>
    <t>goldiana</t>
  </si>
  <si>
    <t>Deciduous fern with leaves that are very deeply divided and triangular in outline. Leaves can achieve 90-120cm in length in ideal cool moist conditions. Leaves yellow tinted at first, ageing pale green. 90cm</t>
  </si>
  <si>
    <t>Goldie's Shield Fern</t>
  </si>
  <si>
    <t>Ferns\Dryopteris goldiana #1.JPG</t>
  </si>
  <si>
    <t>Ferns\Dryopteris goldiana #2.JPG</t>
  </si>
  <si>
    <t>lepidopoda</t>
  </si>
  <si>
    <t>DRYLEPID</t>
  </si>
  <si>
    <t>A lovely species form Taiwan. The leaves have a very even, glossy appearance and appear in spring in glorious coppery tints. Similar to erythrosora, but with narrower fronds with tighter leaflets. Medium size</t>
  </si>
  <si>
    <t>Ferns\dryopteris lepidopoda.JPG</t>
  </si>
  <si>
    <t>wallichiana</t>
  </si>
  <si>
    <t>DRYWAL</t>
  </si>
  <si>
    <t>A beautiful majestic fern with fronds to 2m under ideal moist conditions. The lovely evenly divided  fronds emerge attractively tinted raw sienna Deciduous and requiring a sheltered spot</t>
  </si>
  <si>
    <t>Ferns\Dryopteris wallichiana boxed.jpg</t>
  </si>
  <si>
    <t>Ferns\Dryopteris wallichiana.jpg</t>
  </si>
  <si>
    <t>Echinacea</t>
  </si>
  <si>
    <t>'Art's Pride'</t>
  </si>
  <si>
    <t>A recent breakthrough in Echinacea breeding by the Chicago Botanic Gardens, the first Echinacea with orange flowers. Typical bristly central cones surrounded by narrow, glowing, deep apricot petals with pink reverses.  75cm summer</t>
  </si>
  <si>
    <t>E\Echinacea Arts Pride #3.JPG</t>
  </si>
  <si>
    <t>E\Echinacea Arts Pride #2.JPG</t>
  </si>
  <si>
    <t>'Cheyenne Spirit'</t>
  </si>
  <si>
    <t>ECHPCS</t>
  </si>
  <si>
    <t>Deep green leafy clumps set off handsome large daisies; the centre of each a spiky green cone brightened with orange tips This new variety is a vigorous selection with colours ranging through the oranges, reds and pinks . 60cm. Best in sun in a rich soil</t>
  </si>
  <si>
    <t>E\Echiinacea-purpurea-Cheyenne-Spirit-(1).jpg</t>
  </si>
  <si>
    <t>'Guava Ice'</t>
  </si>
  <si>
    <t>ECHGUAICE</t>
  </si>
  <si>
    <t>'Harvest Moon'</t>
  </si>
  <si>
    <t>Part of the new wave of Coneflower breeding from the Saul brothers in Atlanta. Relatively flat flowers in a warm lemon tone  surrounding a copper coloured cone. Sweetly fragrant flowers on strong flowering stems on a compact plant. 70cm. summer</t>
  </si>
  <si>
    <t>E\Echinacea Harvest Moon #1.JPG</t>
  </si>
  <si>
    <t>E\Echinacea Harvest Moon #2.JPG</t>
  </si>
  <si>
    <t>E\Echinacea Harvest Moon #3.JPG</t>
  </si>
  <si>
    <t>'Hot Papaya'</t>
  </si>
  <si>
    <t>ECHHOTPAP</t>
  </si>
  <si>
    <t xml:space="preserve"> The first hybrid to bring fiery tones into the fully double form. Semi-double flowers with a hint of spiky centre surrounded by a frilly ring fading from orange through fiery red to the hanging red ray florets. 60cm. June to September</t>
  </si>
  <si>
    <t>E\Echinacea-Hot-Papaya-(1).jpg</t>
  </si>
  <si>
    <t>ECHMARM</t>
  </si>
  <si>
    <t xml:space="preserve"> A fiery eruption. Golden amber ray florets hang down beneath a fully double, shaggy pom pom in rich marmalade tones, shading from amber to burnt orange. 60cm, June to September</t>
  </si>
  <si>
    <t>E\Echinacea-Marmalade.jpg</t>
  </si>
  <si>
    <t>'Sundown'</t>
  </si>
  <si>
    <t>Part of the new wave of Coneflower breeding from the Saul brothers in Atlanta. Relatively flat flowers in warm salmon orange surrounding a copper coloured cone. Sweetly fragrant flowers on strong flowering stems on a compact plant. 70cm. summer</t>
  </si>
  <si>
    <t>E\Echinacea Sundown #1.JPG</t>
  </si>
  <si>
    <t>'Sunrise'</t>
  </si>
  <si>
    <t>Part of the new wave of Coneflower breeding from the Saul brothers in Atlanta. Relatively flat flowers in soft lemon surrounding a copper coloured cone. Sweetly fragrant flowers on strong flowering stems on a compact plant. 70cm. summer</t>
  </si>
  <si>
    <t>E\Echinacea Sunrise #2.JPG</t>
  </si>
  <si>
    <t>E\Echinacea Sunrise #1.JPG</t>
  </si>
  <si>
    <t>E\Echinacea Sunrise #5.JPG</t>
  </si>
  <si>
    <t>E\Echinacea Sunrise #4.JPG</t>
  </si>
  <si>
    <t>'Sunset'</t>
  </si>
  <si>
    <t>E\Echinacea Sunset #1.JPG</t>
  </si>
  <si>
    <t>'Tiki Torch'</t>
  </si>
  <si>
    <t>ECHTIKI</t>
  </si>
  <si>
    <t>The petals of this variety are held down like a glowing mandarin skirt around the embers of the dark spiky cone, with rings of stamens sparkling like glowing cinders. Distinctive branching flower stems and glossier leaves than most. Short at 65cm. A good</t>
  </si>
  <si>
    <t>E\Echinacea-Tiki-Torch-(1).jpg</t>
  </si>
  <si>
    <t>'Tomato Soup'</t>
  </si>
  <si>
    <t>ECHTOMS</t>
  </si>
  <si>
    <t>Aptly named as the flowers are a gorgeous, rich, warm tomato red. The petals reflex from a dark central cone, held upright on 80cm stems. A bushy variety with an excellent constitution and winter hardiness.</t>
  </si>
  <si>
    <t>E\Echinacea-purpurea-Tomato-Soup-(4).jpg</t>
  </si>
  <si>
    <t>'Yellow Mellow'</t>
  </si>
  <si>
    <t>Like the more common E.purpurea this coneflower bears stiff flowering stems of large daisy flowers, each with drooping narrow petals around a large spiky central brown cone. The unusual thing here is the flowers are of a deep sunny yellow. fragrant. Prefe</t>
  </si>
  <si>
    <t>Coneflower</t>
  </si>
  <si>
    <t>E\Echinacea Yellow Mellow #1.JPG</t>
  </si>
  <si>
    <t>E\Echinacea paradoxa #1.JPG</t>
  </si>
  <si>
    <t>angustifolia</t>
  </si>
  <si>
    <t>This variety of cone-flower forms clumps of hairy narrow  lance-shaped foliage and from June to October sends up flowering stalks to 75cm (2'6") topped with large daisies with very narrow pinky-red petals. For well drained soils in sun</t>
  </si>
  <si>
    <t>E\Echinacea angustifolia #1.JPG</t>
  </si>
  <si>
    <t>pallida</t>
  </si>
  <si>
    <t>'Hula Dancer'</t>
  </si>
  <si>
    <t>ECHHUL</t>
  </si>
  <si>
    <t>This variety of cone-flower forms clumps of hairy narrow  lance-shaped foliage and from June to October sends up flowering stalks to 80cm (2'6") topped with large daisies with narrow drooping palest pink petals. For well drained soils in sun</t>
  </si>
  <si>
    <t>E\Echinacea pallida Hula Dancer #1.JPG</t>
  </si>
  <si>
    <t>paradoxa</t>
  </si>
  <si>
    <t>Like the more common E.purpurea this coneflower bears stiff flowering stems of large daisy flowers, each with drooping narrow petals around a large spiky central brown cone. The unusual thing here is the flowers are of a bright sunny yellow. fragrant. Pre</t>
  </si>
  <si>
    <t>Deep green leafy clumps set off handsome large deep pink daisies; the centre of each a spiky green cone brightened with orange tips 100cm. Best in sun in a rich soil</t>
  </si>
  <si>
    <t>E\Echinacea purpurea.jpg</t>
  </si>
  <si>
    <t>'Green Jewel'</t>
  </si>
  <si>
    <t>ECHGJEW</t>
  </si>
  <si>
    <t>Heres one for the flower arrangers and those who appreciate something a little more subtle. A short variety, 60cm, with flowers that are a symphony in green. Each bloom is dished with a flat spiky centre and an upturned skirt of pale green petals with dis</t>
  </si>
  <si>
    <t>E\Echinacea-'Green-Jade'.jpg</t>
  </si>
  <si>
    <t>'Happy Star'</t>
  </si>
  <si>
    <t>ECHHST</t>
  </si>
  <si>
    <t>Deep green leafy clumps set off handsome large white daisies; the centre of each a  spiky green cone brightened with orange tips 100cm. Best in sun in a rich soil</t>
  </si>
  <si>
    <t>E\Echinancea purpurea White Swan.jpg</t>
  </si>
  <si>
    <t>'Magnus'</t>
  </si>
  <si>
    <t>ECHMAG</t>
  </si>
  <si>
    <t>Deep green leafy clumps set off handsome large deep pink daisies; the centre of each a spiky green cone brightened with orange tips This variety has particularly good flat flowers. 90cm. Best in sun in a rich soil</t>
  </si>
  <si>
    <t xml:space="preserve"> Echinacea 'Magnus' superioir</t>
  </si>
  <si>
    <t>'Ruby Giant'</t>
  </si>
  <si>
    <t>ECHRUBTG</t>
  </si>
  <si>
    <t>An excellent selection having large flat flowers of excellent form and a rich pink colouring. 85cm Scented. AGM</t>
  </si>
  <si>
    <t>E\Echinacea-Ruby-Giant-(1).jpg</t>
  </si>
  <si>
    <t>'Southern Belle'</t>
  </si>
  <si>
    <t>ECHSOUBEL</t>
  </si>
  <si>
    <t>Vivid pink with a fully double, tight bun centre, surrounded by a horizontal rim of ray florets. The bun centre is accentuated by a darker eye.</t>
  </si>
  <si>
    <t>E\Echinacea-Southern-Belle-(5).jpg</t>
  </si>
  <si>
    <t>'Vintage Wine'</t>
  </si>
  <si>
    <t>ECHVINWIN</t>
  </si>
  <si>
    <t>Deep green leafy clumps set off handsome large deepest pink daisies; the centre of each a spiky green cone brightened with orange tips This new variety has particularly dark flat flowers on short plants. 60cm. Best in sun in a rich soil</t>
  </si>
  <si>
    <t>E\Echinacea After Midnight.JPG</t>
  </si>
  <si>
    <t>'White Swan'</t>
  </si>
  <si>
    <t>tennesseensis</t>
  </si>
  <si>
    <t>'Rocky Top Hybrids'</t>
  </si>
  <si>
    <t>Unusual for a coneflower in that the narrow pink petals are bent upwards around the broad central cone like a satelite dish searching for a signal. For a sunny well drained position. flowering stalks to 60cm</t>
  </si>
  <si>
    <t>E\Echinacea tennesseensis Rocky Top Hybrids #1.JPG</t>
  </si>
  <si>
    <t>Echinops</t>
  </si>
  <si>
    <t>bannaticus</t>
  </si>
  <si>
    <t>'Blue Globe'</t>
  </si>
  <si>
    <t>Statuesque with stout thistle-like foliage; shining green above; white below; and showy drumstick heads of blue flowers loved by moths and butterflies. 110m. Good on chalk</t>
  </si>
  <si>
    <t>E\Echinops bannaticus Blue Globe.JPG</t>
  </si>
  <si>
    <t>'Taplow Blue'</t>
  </si>
  <si>
    <t>Statuesque with stout thistle-like foliage; shining green above; white below; and drumstick heads of blue flowers loved by moths and butterflies. 1.8m. Good on chalk</t>
  </si>
  <si>
    <t>E\Echinops Taplow Blue #2.JPG</t>
  </si>
  <si>
    <t>E\Echinops bannaticus Taplow Blue.JPG</t>
  </si>
  <si>
    <t>'Veitch's Blue'</t>
  </si>
  <si>
    <t>ECHINB</t>
  </si>
  <si>
    <t>Statuesque with stout thistle-like foliage; shining green above; white below; and drumstick heads of purple-blue opening to fluffy heads of steely blue. Loved by moths and butterflies. 1.8m. Good on chalk</t>
  </si>
  <si>
    <t>E\Echinops Veitchs Blue #1.JPG</t>
  </si>
  <si>
    <t>ruthenicus</t>
  </si>
  <si>
    <t>'Platinum Blue'</t>
  </si>
  <si>
    <t>Tall strong growing globe thistle achieving 3-4'. Flowers like spiky globes are borne on sturdy stems in July and August and soft as they open revealing a myriad of blue flowers attractive to bees and butterflies. This variety is especially attractive due</t>
  </si>
  <si>
    <t>Globe Thistle</t>
  </si>
  <si>
    <t>E\Echinops ruthenicus Paltinum Blue #2.JPG</t>
  </si>
  <si>
    <t>E\Echinops ruthenicus Platinum Blue #1.JPG</t>
  </si>
  <si>
    <t>E\Echinops ruthenicus Platinum Blue with bee #1.JPG</t>
  </si>
  <si>
    <t>sphaerocephalus</t>
  </si>
  <si>
    <t>'Arctic Glow'</t>
  </si>
  <si>
    <t>Statuesque with stout thistle-like foliage; glaucous green above; white below; and drumstick heads of white flowers. Fantastic nectar source for bees, moths and butterflies. 1.8m. Good on chalk</t>
  </si>
  <si>
    <t>E\Echinops spaerocephalus Arctic Glow.jpg</t>
  </si>
  <si>
    <t>E\Echinops spaerocephalus Arctic Glow #1.jpg</t>
  </si>
  <si>
    <t>E\Echinops sphaerocephalus Arctic Glow with wasp #3.JPG</t>
  </si>
  <si>
    <t>Epilobium</t>
  </si>
  <si>
    <t>angustifolium subsp. angustifolium</t>
  </si>
  <si>
    <t>EPILALB</t>
  </si>
  <si>
    <t>The pure white form of Rose Bay Willowherb. It can spread, but it is less stout with the most lovely pure white flowers that add a startling backdrop to a planting scheme. Less vigorous than its pink cousin and well worth growing.</t>
  </si>
  <si>
    <t>Chamaenerion angustifolium 'Album'</t>
  </si>
  <si>
    <t>E\Epilobium-angustifolium-Album-(2).jpg</t>
  </si>
  <si>
    <t>glabellum</t>
  </si>
  <si>
    <t>EPILGLAB</t>
  </si>
  <si>
    <t>Lovely creamy white flowers clustered on 15cm stems. Good to flop at the edge of a border. Take cuttings as insurance through the winter. Non seeding</t>
  </si>
  <si>
    <t>Epimedium</t>
  </si>
  <si>
    <t>EPIPINKE</t>
  </si>
  <si>
    <t>E\Epimedium-Pink-Elf-(3).jpg</t>
  </si>
  <si>
    <t>epsteinii</t>
  </si>
  <si>
    <t>EPIEPST</t>
  </si>
  <si>
    <t>A deeply contrasting flower combination of white sepals and rich mahogany petals that really stand out. In the wild it grows in half shade along the edges of woods and close to streams. It is a fairly vigorous runner and flowers to a height of about 15cm</t>
  </si>
  <si>
    <t>E\Epimedium-epsteinii.jpg</t>
  </si>
  <si>
    <t>'Lilafee'</t>
  </si>
  <si>
    <t>EPILIL</t>
  </si>
  <si>
    <t>Clump forming ground cover plant forming  a mass of wiry stems which support bright green oval leaves. In spring lots of lavender violet flowers are produced which resemble sprays of minature daffodils. Shade or partial shade even under trees when establi</t>
  </si>
  <si>
    <t>E\Epimedium grandiflorum Lillafee #4.JPG</t>
  </si>
  <si>
    <t>leptorrhizum</t>
  </si>
  <si>
    <t>EPIMLE</t>
  </si>
  <si>
    <t>A lovely plant that will add charm to any woodland planting, performing well in most shady spots, including quite dry areas. Clumps of pointed leaves will spread gradually, making good ground cover. Trim off old leaves in early spring to reveal the tightl</t>
  </si>
  <si>
    <t>E\Epimedium leptorrhizum #4.JPG</t>
  </si>
  <si>
    <t>E\Epimedium leptorhizum #3.JPG</t>
  </si>
  <si>
    <t>ogisui</t>
  </si>
  <si>
    <t>EPIOGUSUI</t>
  </si>
  <si>
    <t>Relatively recent introduction, collected in 1993 by the great Mikinori Ogisu. Epimedium ogisui is a beautiful pure white species, quite close to Epimedium latisepalum from which it differs in small leaf details. The flowers are an essay in purity,</t>
  </si>
  <si>
    <t>E\Epimedium-ogisui-(3).jpg</t>
  </si>
  <si>
    <t>pauciflorum</t>
  </si>
  <si>
    <t>One of the smaller epimedium species, forming spreading, dense clumps of pointed foliage with dainty sprays of translucent pink flowers nodding over the foliage in spring. Height 15cm, flowering to 30cm. For moist leafy soil in partial shade.</t>
  </si>
  <si>
    <t>E\Epimedium pauciflorum #3.JPG</t>
  </si>
  <si>
    <t>E\Epimedium pauciflorum #2.JPG</t>
  </si>
  <si>
    <t>E\Epimedium pauciflorum #1.JPG</t>
  </si>
  <si>
    <t>pubigerum</t>
  </si>
  <si>
    <t>EPIPUB</t>
  </si>
  <si>
    <t>E\Epimedium-pubigerum-(1).jpg</t>
  </si>
  <si>
    <t>rhizomatosum</t>
  </si>
  <si>
    <t>EPIRHIZOM</t>
  </si>
  <si>
    <t>Exceptionally wide flattish flowers. The sepals are reduced to a small white cross, 1cm across, which backs the yellow petals which themselves are long and curved. The foliage is claret at first, later becoming green and developing purplish and coppery mo</t>
  </si>
  <si>
    <t>E\Epimedium-rhizomatosum.jpg</t>
  </si>
  <si>
    <t>x</t>
  </si>
  <si>
    <t>cantabrigiense</t>
  </si>
  <si>
    <t>EPIMC</t>
  </si>
  <si>
    <t>Easy to grow and highly attractive ground cover. 50cm; spreading. Leaves are an asset all year; opening with red netting; colouring rich russet in autumn and remaining all winter. A tall species with upright stems carrying many delicate orange flowers</t>
  </si>
  <si>
    <t>E\Epimedium cantabrigiense.jpg</t>
  </si>
  <si>
    <t>perralchicum 'Frohnleiten'</t>
  </si>
  <si>
    <t>EPIFROHN</t>
  </si>
  <si>
    <t>Beautiful evergreen ground cover. The leaves open an attractive pale green; contrasting well with the last years foliage. Flowers are like strings of glowing small yellow daffodils. 45cm. Easily grown</t>
  </si>
  <si>
    <t>E\Epimedium perralchicum Frohnleiten lvs.jpg</t>
  </si>
  <si>
    <t>perralchicum 'Wisley Form'</t>
  </si>
  <si>
    <t>EPIWIS</t>
  </si>
  <si>
    <t>Beautiful spreading evergreen ground cover. The leaves open an attractive pale green; contrasting well with the last years foliage. Flowers are like upright spikes of glowing sunshine yellow daffodils. 45cm. Easily grown in any good soil</t>
  </si>
  <si>
    <t>E\Epimedium perralchicum Wisley #2.jpg</t>
  </si>
  <si>
    <t>rubrum</t>
  </si>
  <si>
    <t>EPIRUB</t>
  </si>
  <si>
    <t>Easy to grow and highly attractive ground cover. 30cm; spreading. Leaves are an asset all year; opening with red netting; colouring rich russet in autumn and remaining all winter. small deep red flowers in spring</t>
  </si>
  <si>
    <t>E\Epimedium rubrum leaves #1.JPG</t>
  </si>
  <si>
    <t>versicolor 'Sulphureum'</t>
  </si>
  <si>
    <t>EPISULPH</t>
  </si>
  <si>
    <t>Easy to grow and highly attractive ground cover. 30cm; spreading. Highly ornamental evergreen foliage emerges pale green; netted with russet veining; complimenting the sprays of pale sulphur yellow blooms.</t>
  </si>
  <si>
    <t>E\Epimedium x versicolor Sulphureum flw #1.jpg</t>
  </si>
  <si>
    <t>E\Epimedium x versicolor Sulphureum lvs large.jpg</t>
  </si>
  <si>
    <t>x warleyense</t>
  </si>
  <si>
    <t>(Ellen Willmott)</t>
  </si>
  <si>
    <t>EPIEWIL</t>
  </si>
  <si>
    <t>E\Epimedium warleyense #1.JPG</t>
  </si>
  <si>
    <t>E\Epimedium warleyense #2.JPG</t>
  </si>
  <si>
    <t>E\Epimedium warleyense.JPG</t>
  </si>
  <si>
    <t>E\Epimedium warleyense #3.JPG</t>
  </si>
  <si>
    <t>x youngianum</t>
  </si>
  <si>
    <t>EPIMERL</t>
  </si>
  <si>
    <t>A hybrid, possibly of wild origin, forming small, spreading, dense clumps of pointed foliage with dainty sprays flowers, pink shading to white, nodding over the foliage in spring. Height 15cm, flowering to 30cm. Very hardy, for moist leafy soil in partial</t>
  </si>
  <si>
    <t>E.diphyllum x E.grandiflorum</t>
  </si>
  <si>
    <t>E\Epimedium Merlin.JPG</t>
  </si>
  <si>
    <t>E\Epimedium youngianum Roseum #5.JPG</t>
  </si>
  <si>
    <t>E\Epimedium youngianum Roseum #1.JPG</t>
  </si>
  <si>
    <t>E\Epimedium youngianum Roseum #2.JPG</t>
  </si>
  <si>
    <t>'Niveum'</t>
  </si>
  <si>
    <t>EPINIV</t>
  </si>
  <si>
    <t>A hybrid, possibly of wild origin, forming small, spreading, dense clumps of pointed foliage with dainty sprays of pure white flowers nodding over the foliage in spring. Height 15cm, flowering to 30cm. Very hardy, for moist leafy soil in partial shade.</t>
  </si>
  <si>
    <t>E\Epimedium youngianum Niveum #1.JPG</t>
  </si>
  <si>
    <t>E\Epimedium youngianum Niveum #2.JPG</t>
  </si>
  <si>
    <t>E\Epimedium youngianum Niveum #3.JPG</t>
  </si>
  <si>
    <t>EPIROS</t>
  </si>
  <si>
    <t>A hybrid, possibly of wild origin, forming small, spreading, dense clumps of pointed foliage with dainty sprays of pale pink flowers nodding over the foliage in spring. Height 15cm, flowering to 30cm. Very hardy, for moist leafy soil in partial shade.</t>
  </si>
  <si>
    <t>Eranthis</t>
  </si>
  <si>
    <t>hyemalis</t>
  </si>
  <si>
    <t>Winter Aconite</t>
  </si>
  <si>
    <t>E\Eranthis hyemalis (1).JPG</t>
  </si>
  <si>
    <t>Eremurus</t>
  </si>
  <si>
    <t>'Shelford Hybrids'</t>
  </si>
  <si>
    <t>Spectacular perennials for a warm spot in well drained soil. Tall poker like stems are topped with crowded foxtail heads of small lily flowers. Mixed colours through red, pink and yellow. The lax clumps of bluish strap like leaves die away from mid summer</t>
  </si>
  <si>
    <t>Foxtail Lilies</t>
  </si>
  <si>
    <t>E\Eremurus.jpg</t>
  </si>
  <si>
    <t>Erigeron</t>
  </si>
  <si>
    <t>karvinskianus</t>
  </si>
  <si>
    <t>ERIGKARV</t>
  </si>
  <si>
    <t>This is that sweet little candy and white daisy you see clinging for dear life from stone walls and amongst paving.The flowers begin a ruddy pink, soon fading to pure white. carried on long stalks they make a lovely colourful daisy cloud, softening the ed</t>
  </si>
  <si>
    <t>Crazy Daisy</t>
  </si>
  <si>
    <t>E\Erigeron-karvinskianus-(3).jpg</t>
  </si>
  <si>
    <t>speciosus</t>
  </si>
  <si>
    <t>'Azure Beauty'</t>
  </si>
  <si>
    <t>Rewarding yet undemanding perennial producing a profusion of aster-like blooms throughout the summer. Avoid soils that lie wet in winter. 50cm. Lavender flowers</t>
  </si>
  <si>
    <t>'Grandiflorus'</t>
  </si>
  <si>
    <t>A taller; large-flowered form of this cheerful rewarding perennial. Large blue flowers are produced in profusion throughout summer. Aviod wet soils. cut back for 2nd flws</t>
  </si>
  <si>
    <t>'Rosa Jewel'</t>
  </si>
  <si>
    <t>Rewarding yet undemanding perennial producing a profusion of aster-like blooms throughout the summer. Avoid soils that lie wet in winter. 50cm. Lilac rose flowers</t>
  </si>
  <si>
    <t>Erodium</t>
  </si>
  <si>
    <t>'Spanish Eyes'</t>
  </si>
  <si>
    <t>ERODSPEYES</t>
  </si>
  <si>
    <t>E\Erodium-Spanish-Eyes-(1).jpg</t>
  </si>
  <si>
    <t>'Pen Blue'</t>
  </si>
  <si>
    <t>ERYNPENB</t>
  </si>
  <si>
    <t xml:space="preserve"> Electric Blue, very finely frilly collars surround cone shaped flowers atop deep violet stems to 60cm</t>
  </si>
  <si>
    <t>E\eryngium-Pen-Blue-(1).jpg</t>
  </si>
  <si>
    <t>agavifolium</t>
  </si>
  <si>
    <t>Tall imposing eryngium growing up to 2m tall. Long spiny-toothed leaves. Stiff, strong flower spikes appear in summer well above the leaves and carry bunches of white thisle like flowers. For well drained , but not dry soil</t>
  </si>
  <si>
    <t>alpinum</t>
  </si>
  <si>
    <t>'Slieve Donard'</t>
  </si>
  <si>
    <t>A selected variety of an already highly desirable sea holly with an exquisitely lacy frill of steely blue bracts around a central bristly cone. One of the largest flowering and best coloured eryngiums. Good drainage. 60cm</t>
  </si>
  <si>
    <t>E\Eryngium alpinum Slieve Donard #3.jpg</t>
  </si>
  <si>
    <t>E\Eryngium alpinum Slieve Donard #5.jpg</t>
  </si>
  <si>
    <t>bourgatii</t>
  </si>
  <si>
    <t>ERYNB</t>
  </si>
  <si>
    <t>Rosettes of deeply cut crisp curly grey-green leaves with silver veins give rise to branching spikes of blue-green thistles with blue spiky bracts. A beautiful plant all year 60cm (2ft) high which needs well drained soil in full sun.</t>
  </si>
  <si>
    <t>Sea Holly</t>
  </si>
  <si>
    <t>E\Eryngium bourgattii.jpg</t>
  </si>
  <si>
    <t>Graham Stuart Thomas Selected</t>
  </si>
  <si>
    <t>ERYNGST</t>
  </si>
  <si>
    <t>E\Eryngium bourgattii Graham Stuart Thomas Selected #1.jpg</t>
  </si>
  <si>
    <t>E\Eryngium bourgattii Graham Stuart Thomas Selected #2.jpg</t>
  </si>
  <si>
    <t>giganteum</t>
  </si>
  <si>
    <t>ERYNG</t>
  </si>
  <si>
    <t>Miss Willmotts Ghost. Wide branching heads of silver white cones surrounded by large silver bracts. A marvellous architectural plant and an eery presence in the half light</t>
  </si>
  <si>
    <t>E\Eryngium-giganteum-(2).jpg</t>
  </si>
  <si>
    <t>pandanifolium</t>
  </si>
  <si>
    <t>'Physic Purple'</t>
  </si>
  <si>
    <t>ERYNPPP</t>
  </si>
  <si>
    <t>E\Eryngium-pandaniifolium-Physic-Purple-(2).jpg</t>
  </si>
  <si>
    <t>syn. decaisneanum</t>
  </si>
  <si>
    <t>An impressive large sea holly with tall much branching spikes of purplish cone shaped flowers to 1.5 up to 4m (4-12ft). Handsome sword shaped spiky evergreen foliage. For any good rich (even wet) soil in full sun.</t>
  </si>
  <si>
    <t>planum</t>
  </si>
  <si>
    <t>ERYNPLAN</t>
  </si>
  <si>
    <t>Sea holly. Spiky flower heads in shades of steely metallic blue. Loved by bees and butterflies as a nectar source. Good for drying for winter arrangements. well drained site in full sun.</t>
  </si>
  <si>
    <t>E\Eryngium planum.JPG</t>
  </si>
  <si>
    <t>E\Eryngium planum #3.JPG</t>
  </si>
  <si>
    <t>Blue Glitter'</t>
  </si>
  <si>
    <t>ERYNPLBG</t>
  </si>
  <si>
    <t>'Fluela'</t>
  </si>
  <si>
    <t>This variety of sea holly is distinguished by its rich violet flowers and bracts and by its dwarf habit to 60cm. Spiky flower heads are good for drying. well drained site</t>
  </si>
  <si>
    <t>'Jade Frost'</t>
  </si>
  <si>
    <t>ERYNJADEF</t>
  </si>
  <si>
    <t>Sea holly. Spiky flower heads in shades of steely metallic blue. Loved by bees and butterflies as a nectar source. Enhanced by the white and pink variegated foliage. well drained site in full sun.</t>
  </si>
  <si>
    <t>E\Eryngium-planum-Jade-Frost-(1).jpg</t>
  </si>
  <si>
    <t>tripartitum</t>
  </si>
  <si>
    <t>A relatively short sea holly; to 60cm; with well branched flowering stems carrying a dense mass of spiky flower heads that age silver and blue. Good drying flower. Sun</t>
  </si>
  <si>
    <t>variifolium</t>
  </si>
  <si>
    <t>Glossy evergreen leaves with startling white veins in A tight ground hugging rosette. Each cone of tiny flowers is surrounded by spiny silver-white bracts. Excellent for drying. 45cm</t>
  </si>
  <si>
    <t>E\Eryngium variifolium #2.jpg</t>
  </si>
  <si>
    <t>E\Eryngium variifolium #3.jpg</t>
  </si>
  <si>
    <t>E\Eryngium variifolium #5.JPG</t>
  </si>
  <si>
    <t>x oliverianum</t>
  </si>
  <si>
    <t>ERYNOLIV</t>
  </si>
  <si>
    <t>An exceptional sea holly adorned in mid-late summer with large collared heads of brilliant steely blue, further enhanced by the beautiful blue hue of the stems. 60cm. Sun and good drainage. Much loved by bees.</t>
  </si>
  <si>
    <t>E\Eryngium x oliverianum.jpg</t>
  </si>
  <si>
    <t>x zabelii</t>
  </si>
  <si>
    <t>ERYNZ</t>
  </si>
  <si>
    <t>A beautiful hybrid between E. alpinum and E. bourgatii. 60-75cm (2-2.5ft) high with large silvery / steely blue collars, attractively cut but less frilly than in E. alpinum.The flowers which are loved by bees are produced  July-August</t>
  </si>
  <si>
    <t>E\Eryngium x zabellii #3.JPG</t>
  </si>
  <si>
    <t>E\Eryngium x zabellii #5.JPG</t>
  </si>
  <si>
    <t>Erysimum</t>
  </si>
  <si>
    <t>'Bowles Yellow'  (Cheiranthus)</t>
  </si>
  <si>
    <t>Small shrub with grey green leaves and a profusion of spikes of bright yellow flowers produced in spring. Flowers best in full sun and a well drained position</t>
  </si>
  <si>
    <t>E\Erysimum 'Sunburst'.JPG</t>
  </si>
  <si>
    <t>'Bredon'  (Cheiranthus)</t>
  </si>
  <si>
    <t>Perennial Wallflower. Sturdy; bushy small shrub with grey green leaves and compact spikes of highly scented sunshine yellow flowers. Buds streaked red. 45cm</t>
  </si>
  <si>
    <t>'Chelsea Jacket'  (Cheiranthus)</t>
  </si>
  <si>
    <t>Perennial Wallflower. Dense; bushy small shrub with narrow blue green leaves. Flowers open yellow/orange and fade pink/purple. Tall flower spikes produced over a long season</t>
  </si>
  <si>
    <t>'Moonlight'  (Cheiranthus)</t>
  </si>
  <si>
    <t>A neat tight bun; covered in spring in dense heads of bright lemon flowers that open from dark buds and fade gradually. Perennial wallflower; 15cm. Good scent</t>
  </si>
  <si>
    <t>'Mrs L.K.Elmhirst'  (Cheiranthus)</t>
  </si>
  <si>
    <t>Perennial Wallflower. Small shrub with Dark green toothed leaves and a slightly lax growth habit. Scented flowers open reddy-orange and fade to a dark magenta purple. 45cm</t>
  </si>
  <si>
    <t>'Bowles Mauve'  (Cheiranthus)</t>
  </si>
  <si>
    <t>Small shrub with grey green leaves and a profusion of spikes of mauve purple flowers produced in spring. Flowers best in full sun and a well drained position</t>
  </si>
  <si>
    <t>'Constant Cheer'  (Cheiranthus)</t>
  </si>
  <si>
    <t>Perennial Wallflower. Dense, bushy small shrub with narrow blue green leaves. Flowers open yellow/orange and fade pink/purple. Flower spikes produced over a long season</t>
  </si>
  <si>
    <t>'Jenny Brook'</t>
  </si>
  <si>
    <t>'Plant World Lemon'</t>
  </si>
  <si>
    <t>ERYSIPWL</t>
  </si>
  <si>
    <t xml:space="preserve"> Striking in flower as each bloom opens palest lemon, ageing to a rich violet in a most pleasant way.</t>
  </si>
  <si>
    <t>'Sunburst'  (Cheiranthus)</t>
  </si>
  <si>
    <t>ERYSISUN</t>
  </si>
  <si>
    <t>Small shrub with variegated leaves and a profusion of spikes of bright yellow flowers produced in spring from red buds. Flowers best in full sun and a well drained position</t>
  </si>
  <si>
    <t>Eupatorium</t>
  </si>
  <si>
    <t>album</t>
  </si>
  <si>
    <t>Useful late flowering plants for the summer border. Tall sturdy stems to 5' (160cm) carry whorls of rich green foliage which tinge bronze to set off broad airy clusters of white flowers - irresistible to butterflies. Equally at home in the border or wild</t>
  </si>
  <si>
    <t>E\Eupatorium Album.jpg</t>
  </si>
  <si>
    <t>fistulosum f. albidum</t>
  </si>
  <si>
    <t>Ivory Towers'</t>
  </si>
  <si>
    <t>EUPAIVOTOW</t>
  </si>
  <si>
    <t>maculatum</t>
  </si>
  <si>
    <t>'Purple Bush'</t>
  </si>
  <si>
    <t>EUPAP</t>
  </si>
  <si>
    <t>Useful late flowering plants for the summer border. Tall purple flecked stems to 5' (160cm) carry whorls of purple tinted foliage and are topped by broad airy clusters of dark pink flowers which are irresistible to butterflies. Equally at home in the bord</t>
  </si>
  <si>
    <t>E\Eupatorium maculatum.JPG</t>
  </si>
  <si>
    <t>E\Eupatorium purpureum #3.JPG</t>
  </si>
  <si>
    <t>purpureum</t>
  </si>
  <si>
    <t>Euphorbia</t>
  </si>
  <si>
    <t>'Baby Charm'</t>
  </si>
  <si>
    <t>A newly introduced Euphorbia recommended by its compact growth; red stems and dense cylindrical heads of green flowers An excellent sub-shrub for a warm spot. 60cm</t>
  </si>
  <si>
    <t>E\Euphorbie Baby Charm #1.JPG</t>
  </si>
  <si>
    <t>'Efanthia'</t>
  </si>
  <si>
    <t>EUPHEFF</t>
  </si>
  <si>
    <t>An improved hybrid from E.amydaloides. Enjoys a warm position with good drainage in teh winter.  60cm</t>
  </si>
  <si>
    <t>'Kalipso</t>
  </si>
  <si>
    <t>EUPHKALIP</t>
  </si>
  <si>
    <t>Euphorbia Kalipso is a particularly compact and dense little bush. When in flower it will be completely smothered in green flowers so no foliage at all is visible. 40cm</t>
  </si>
  <si>
    <t>amygdaloides</t>
  </si>
  <si>
    <t>EUPHAMPURP</t>
  </si>
  <si>
    <t>Year round interest from rich deep maroon evergreen foliage with lighter burgundy new growth Topped in spring with bright yellow/green flws HARMFUL IF EATEN. SKIN/EYE IRRITANT</t>
  </si>
  <si>
    <t>E\Euphorbia amygdaloides Purpurea #1.jpg</t>
  </si>
  <si>
    <t>ssp. robbiae</t>
  </si>
  <si>
    <t>EUPHROBB</t>
  </si>
  <si>
    <t>Excellent groud cover; even for dry shade. Dark glossy rosettes. The flowers in spring are a glowing limey green; drying russet. Cut/dried flw. HARMFUL IF EATEN. SKIN/EYE IRRITANT</t>
  </si>
  <si>
    <t>E\Euphorbia amygdaloides Robbiae.jpg</t>
  </si>
  <si>
    <t>characias</t>
  </si>
  <si>
    <t>Evergreen shrub for a sunny spot. Each stem produces in spring an impressive cylinder of red eyed green flowers. cut out old flower stems HARMFUL IF EATEN. SKIN/EYE IRRITANT</t>
  </si>
  <si>
    <t>characias ssp. wulfenii</t>
  </si>
  <si>
    <t>'Burrow's Silver'</t>
  </si>
  <si>
    <t>EUPHCHBSIL</t>
  </si>
  <si>
    <t>All parts of this plant are attractively variegated white. Short rounded evergreen shrub for a sunny spot. Each stem produces in spring an impressive cylinder of yellow flowers. 1m.  HARMFUL IF EATEN. SKIN/EYE IRRITANT</t>
  </si>
  <si>
    <t>E\Euphorbia-Burrows-Silver-(1).jpg</t>
  </si>
  <si>
    <t>E\Euphorbia wulfenii ssp creticus #2.JPG</t>
  </si>
  <si>
    <t>cornigera</t>
  </si>
  <si>
    <t>EUPHCORN</t>
  </si>
  <si>
    <t>A beautiful tidy Euphorbia with year long appeal. Prominent white veins and a red edge to the leaves and broad rounded heads of a warm bright yellow. 90cm. non spreading</t>
  </si>
  <si>
    <t>E\Euphorbia cornigera close.jpg</t>
  </si>
  <si>
    <t>cyparissias</t>
  </si>
  <si>
    <t>'Red Devil' (Fens Ruby)</t>
  </si>
  <si>
    <t>EUPHREDD</t>
  </si>
  <si>
    <t>Pretty little Euphorbia with deep red new growth which fades a deep sea green; the perfect foil for the bright acid yellow flowers produced in profusion in spring. any soil. will run.</t>
  </si>
  <si>
    <t>E\Euphorbia cyparissias Red Devil.jpg</t>
  </si>
  <si>
    <t>dulcis</t>
  </si>
  <si>
    <t>EUPHCHAM</t>
  </si>
  <si>
    <t>A delight in all seasons from the moment the new growth emerges in dark tones of pink through the deep purple flowers of summer to the dazzling red autumn colour. A dense spreading hummock to 30cm tall.</t>
  </si>
  <si>
    <t>E\Euphorbia dulcis Chameleon.JPG</t>
  </si>
  <si>
    <t>Excalibur</t>
  </si>
  <si>
    <t>EUPHEXC</t>
  </si>
  <si>
    <t>grifithii</t>
  </si>
  <si>
    <t>'Dixter'</t>
  </si>
  <si>
    <t>EUPHGDIX</t>
  </si>
  <si>
    <t>Richly tinted leaves enhance beautifully the bright orange long lasting 'flowers'. Will make a lovely clump if left to spread in a rich soil in full sun. HARMFUL IF EATEN. SKIN/EYE IRRITANT</t>
  </si>
  <si>
    <t>E\Euphorbia griffithii Dixter portrait.jpg</t>
  </si>
  <si>
    <t>'Fireglow'</t>
  </si>
  <si>
    <t>EUPHGFIRE</t>
  </si>
  <si>
    <t>Bright fiery orange bracts give a long lasting display; set off by the tinted leaves and stems. Spreads freely to 3ft high and as much wide. Best in sun  HARMFUL IF EATEN. SKIN/EYE IRRITANT</t>
  </si>
  <si>
    <t>E\Euphorbia griffithii Fireglow #1.JPG</t>
  </si>
  <si>
    <t>myrsinites</t>
  </si>
  <si>
    <t>A small spurge whose trailing stems of grey  leaves terminate in a tight yellow head each spring.  Excellent in a dry spot such as in a wall. 2ft spread Harmful if eaten. SKIN / EYE IRRITANT</t>
  </si>
  <si>
    <t>oblongata</t>
  </si>
  <si>
    <t>A species valued for its very broad yellow flower heads which are produced in long succession from summer well into winter. 90cm. HARMFUL IF EATEN. SKIN/EYE IRRITANT</t>
  </si>
  <si>
    <t>polychroma</t>
  </si>
  <si>
    <t>Each spring from a small shrubby base comes an intense show of yellow bracted flowers like a  little globe of sunlight. cut back as flowers fade. 2ft. Harmful if eaten. SKIN / EYE IRRITANT</t>
  </si>
  <si>
    <t>E\Euphorbia polychroma.jpg</t>
  </si>
  <si>
    <t>Each spring from a small shrubby base comes an intense show of yellow bracted flowers like a  little globe of sunlight. cut back as flowers fade. 'Purpurea' shows purple tinged foliage in spring.  2ft. Harmful if eaten. SKIN / EYE IRRITANT</t>
  </si>
  <si>
    <t>schillingii</t>
  </si>
  <si>
    <t>EUPHSCHIL</t>
  </si>
  <si>
    <t>A beautiful tidy Euphorbia with year long appeal. Shoots emerge with a lovely pale ochre tint and the broad generous heads of yellow and lime flowers are a joy all summer. 90cm. mildly spreading</t>
  </si>
  <si>
    <t>E\Euphorbia-schillingii-(3).jpg</t>
  </si>
  <si>
    <t>wulfenii</t>
  </si>
  <si>
    <t>ssp. creticus</t>
  </si>
  <si>
    <t>EUPHCHWULC</t>
  </si>
  <si>
    <t>Short rounded evergreen shrub for a sunny spot. Each stem produces in spring an impressive cylinder of yellow flowers. 1m. cut out old flower stems HARMFUL IF EATEN. SKIN/EYE IRRITANT</t>
  </si>
  <si>
    <t>E\Euphorbia wulfenii ssp creticus #1.JPG</t>
  </si>
  <si>
    <t>x martinii</t>
  </si>
  <si>
    <t>Natural hybrid of E.characias &amp; E.amygdaloides Recommended by its compact growth; red stems and dense cylindrical heads of green flowers An excellent sub-shrub for a warm spot. 60cm</t>
  </si>
  <si>
    <t>Assorted</t>
  </si>
  <si>
    <t xml:space="preserve"> D:\All Documents\Plant Portraits\Label Pictures\Ferns\Fern Garden.JPG</t>
  </si>
  <si>
    <t>Festuca</t>
  </si>
  <si>
    <t>glauca</t>
  </si>
  <si>
    <t>A spiky grass with fine blue foliage and very dainty seed heads held well above the foliage Grow in full sun Best when clipped over in spring</t>
  </si>
  <si>
    <t>Ficaria</t>
  </si>
  <si>
    <t>verna</t>
  </si>
  <si>
    <t>Aurantiaca Group</t>
  </si>
  <si>
    <t>FICARAUR</t>
  </si>
  <si>
    <t>Mahogany buds opening to neatly shaped, bright glossy orange flowers. Each one has a darker, mat orange central disc and a strong coloured orange boss of stamens. As the flowers age the petals spread and the central disc becomes more prominent whilst the</t>
  </si>
  <si>
    <t>Ranubculus ficaria Aurantiaca Group</t>
  </si>
  <si>
    <t>R\Ranunculus-ficaria-var.-auriantiacus-(1).jpg</t>
  </si>
  <si>
    <t>'Brazen Hussy'</t>
  </si>
  <si>
    <t>FICARBRAZH</t>
  </si>
  <si>
    <t>erfect heart-shaped shiny black leaves that show through green patches if you hold them up to the light. They are a perfect backing for the big, bold, blunt ended glossy celandine flowers that shine out so brightly in the cold late Winter.</t>
  </si>
  <si>
    <t>Ranubculus ficaria 'Brazen Hussy'</t>
  </si>
  <si>
    <t>R\Ranunculus-ficaria-Brazen-Hussey.jpg</t>
  </si>
  <si>
    <t>'Coppernob'</t>
  </si>
  <si>
    <t>FICARCOPP</t>
  </si>
  <si>
    <t>Near black foliage contrasts heavily with the dark green stems carrying shining orange flowers to cheer the cold of Late Winter. Each flower has a central boss of orange stamens that open to reveal a green eye</t>
  </si>
  <si>
    <t xml:space="preserve"> Ranubculus ficaria 'Coppernob'</t>
  </si>
  <si>
    <t>R\Ranunculus-ficaria-'Coppernob'-(2).jpg</t>
  </si>
  <si>
    <t>Flore Pleno Group</t>
  </si>
  <si>
    <t>FICARFLPL</t>
  </si>
  <si>
    <t>Little cracker with endlessly double flowers in quite a lemony yellow with a lime green centre. The glossy petals are stacked up row upon row with a beutiful regularity and grace. With no central stamnes they are reminiscent of Waterlilies and of the flow</t>
  </si>
  <si>
    <t xml:space="preserve"> Ranunculus ficaria Flore Pleno Group</t>
  </si>
  <si>
    <t>R\Ranunculus-ficaria-Flore-Pleno-(1).jpg</t>
  </si>
  <si>
    <t>'Montacute'</t>
  </si>
  <si>
    <t>FICARMONT</t>
  </si>
  <si>
    <t>Gold-edged, bronze buds open to a typical celandine colour, except ‘Montacute’ has 4 ruffs of petals, prettily incurved to reveal the contrasting bronzy reverse. Unlike ‘Flore Pleno’ the centres of te flowers are open revealing a green eye surrounded by a</t>
  </si>
  <si>
    <t xml:space="preserve"> Ranunculus ficaria 'Montacute'</t>
  </si>
  <si>
    <t>R\Ranunculus-ficaria-Montacute-(1).jpg</t>
  </si>
  <si>
    <t>'Randall's White'</t>
  </si>
  <si>
    <t>FICARRANDW</t>
  </si>
  <si>
    <t>Glossy Buttermilk petals, shaded purplish on the reverse set off by a central boss of double-cream stamens. A nice contrast to the other cultivars or where the bold yellows are a bit too strident.</t>
  </si>
  <si>
    <t xml:space="preserve"> Ranubculus ficaria 'Randall's White'</t>
  </si>
  <si>
    <t>R\Ranunculus-ficaria-Randalls-White.jpg</t>
  </si>
  <si>
    <t>Filipendula</t>
  </si>
  <si>
    <t>'Venusta'</t>
  </si>
  <si>
    <t>FILIPRVEN</t>
  </si>
  <si>
    <t>Queen of the Prairie. Earning this name by producing in summer a large frothy head of many pink flowers on stems up to 8ft tall! Prefers a moisture retentive soil in sun</t>
  </si>
  <si>
    <t>F\Filipendula rubra Venusta.jpg</t>
  </si>
  <si>
    <t>ulmaria</t>
  </si>
  <si>
    <t>'Aurea'</t>
  </si>
  <si>
    <t>FILUA</t>
  </si>
  <si>
    <t>Delightful small meadowsweet with bright butter yellow foliage and fluffy cream flowers. Neat and small; ideal at the edge of a water feature. Prefers a moisture retentive soil in sun</t>
  </si>
  <si>
    <t>F\Filipendula ulmaria Aurea #2.jpg</t>
  </si>
  <si>
    <t>Delightful small meadowsweet with a dense rich green rosette of ferny foliage and fluffy cream flowers from pink shaded buds. Neat and refined Prefers a moisture retentive soil in sun</t>
  </si>
  <si>
    <t>F\Filipendula vulgaris Multiplex #1.jpg</t>
  </si>
  <si>
    <t>Foeniculum</t>
  </si>
  <si>
    <t>vulgare</t>
  </si>
  <si>
    <t>'Purpureum'</t>
  </si>
  <si>
    <t>FEONPUR</t>
  </si>
  <si>
    <t>Clumps of beautiful feathery bronze leaves build up to make impressive mounds that are a perfect foil for bold leaves such as Hostas. The stems grow 4-5 ft high and are topped with delicate yellow umbells that are equally ormanental. dead-head to prevent</t>
  </si>
  <si>
    <t>Bronze Fennel</t>
  </si>
  <si>
    <t>F\Foeniculum-vulgare-Purpureum.jpg</t>
  </si>
  <si>
    <t>Francoa</t>
  </si>
  <si>
    <t>appendiculata</t>
  </si>
  <si>
    <t>A form of wand flower with deep pink flowers on tall waving stems. Lovely evergreen leaves &amp; long flowering make this worth a place in any  garden. Best in a shelterd warm spot. 50cm</t>
  </si>
  <si>
    <t>F\Francoa appendiculata.jpg</t>
  </si>
  <si>
    <t>ramosa</t>
  </si>
  <si>
    <t>BRIDAL WREATH. Tall waving stems of pink-blotched white flowers not unlike a larger version of Heuchera. Each individual flower is particularly long lasting. 90cm. keep dry in winter</t>
  </si>
  <si>
    <t>F\Francoa ramosa.jpg</t>
  </si>
  <si>
    <t>Gaillardia</t>
  </si>
  <si>
    <t>'Goblin'   (syn. 'Kobold')</t>
  </si>
  <si>
    <t>GAIGOB</t>
  </si>
  <si>
    <t>A short growing selection of this vibrantly coloured border plant. Endlessly produced red centred golden yellow wheels. Good for cutting Ideal for poor soils in hot positions. 35cm</t>
  </si>
  <si>
    <t>G\Gaillardia Kobold (Goblin).jpg</t>
  </si>
  <si>
    <t>'Amber Wheels'</t>
  </si>
  <si>
    <t>A vibrantly coloured border plant, endlessly producing a succession of Tangerine centred lemon-orange wheels. Good for cutting Ideal for poor soils in hot positions. 65 x 45cm</t>
  </si>
  <si>
    <t>'Arizona Apricot'</t>
  </si>
  <si>
    <t>A short growing selection of this vibrantly coloured border plant. Endlessly produced red-amber centred golden yellow wheels. Good for cutting Ideal for poor soils in hot positions. 35cm</t>
  </si>
  <si>
    <t>Helenium Red</t>
  </si>
  <si>
    <t>'Oranges &amp; Lemons'</t>
  </si>
  <si>
    <t>St Clements</t>
  </si>
  <si>
    <t>x grandiflora</t>
  </si>
  <si>
    <t>'Monarch Strain'</t>
  </si>
  <si>
    <t>A large flowered mixture of this vibrantly coloured border plant. Endlessly produced wheels of red and gold. Good for cutting Ideal for poor soils in hot positions. 60cm</t>
  </si>
  <si>
    <t>Galanthus</t>
  </si>
  <si>
    <t>nivalis</t>
  </si>
  <si>
    <t>Snowdrop</t>
  </si>
  <si>
    <t>Galega</t>
  </si>
  <si>
    <t>officinalis</t>
  </si>
  <si>
    <t>Goat's Rue. Makes a substantial clump; 4ft high and wide; covered in spikes of pea flowers; coloured in shades of lilac. Plant in full sun. Cut back after flowering</t>
  </si>
  <si>
    <t>Galium</t>
  </si>
  <si>
    <t>odoratum</t>
  </si>
  <si>
    <t>GALIODO</t>
  </si>
  <si>
    <t>(Asperula odorata). Charming ground cover for shade where it will produce a carpet of fresh green whorled leaves topped with brightest white starry flowers. Smells of new mown hay when crushed. Good on chalk</t>
  </si>
  <si>
    <t>Sweet Woodruff</t>
  </si>
  <si>
    <t>G\Galium-odoratum-(9).jpg</t>
  </si>
  <si>
    <t>G\Galium-odoratum-(1).jpg</t>
  </si>
  <si>
    <t>Galtonia</t>
  </si>
  <si>
    <t>candicans</t>
  </si>
  <si>
    <t>SUMMER HYACINTH. Summer flowering bulb producing a 1.5m stem hung like a candelabra with drooping ivory bells. Dry sunny site prefered. Excellent pushing up through a mixed planting</t>
  </si>
  <si>
    <t>G\Galtonia candicans.jpg</t>
  </si>
  <si>
    <t>princeps</t>
  </si>
  <si>
    <t>Choice form of the Summer Hyacinth. Sturdy  stems hung with honey scented green bells Dry site prefered. Earlier than G.candicans &amp; only half its height. Height 2ft</t>
  </si>
  <si>
    <t>viridiflora</t>
  </si>
  <si>
    <t>Choice form of the Summer Hyacinth. Sturdy tall stems hung with honey scented green bells Dry site prefered. Taller than G.princeps &amp; later than it or G.candicans. Height 3ft</t>
  </si>
  <si>
    <t>Gaura</t>
  </si>
  <si>
    <t>lindheimeri</t>
  </si>
  <si>
    <t>Pure white flowers opening from deep reddy pink buds create a long-lasting &amp; graceful cloud. Valuable for its liking of hot dry positions and its late flowering. 1m; spreading rootstock</t>
  </si>
  <si>
    <t>G\Gaura SB.jpg</t>
  </si>
  <si>
    <t>'Summer Breeze'</t>
  </si>
  <si>
    <t>GAURSB</t>
  </si>
  <si>
    <t>Gentiana</t>
  </si>
  <si>
    <t>asclepiadea</t>
  </si>
  <si>
    <t>Willow gentian. In late summer every leaf axil on the gracefully arching stems carries several trumpets each rich blue; marked white in the throat. 75cm. Very choice</t>
  </si>
  <si>
    <t>G\Gentiana asclepiadea #2.JPG</t>
  </si>
  <si>
    <t>cruciata</t>
  </si>
  <si>
    <t>'Blue Cross'</t>
  </si>
  <si>
    <t>Geranium</t>
  </si>
  <si>
    <t>'Ann Folkard'</t>
  </si>
  <si>
    <t>GERAAF</t>
  </si>
  <si>
    <t>A superb sterile hybrid which yearly spreads from a central crown to form a bush 3ft across studded with flowers of deepest pink. Foliage emerges golden; later fading green. Full sun. G.procurrens x G.psilostemon</t>
  </si>
  <si>
    <t>G\Geranium Ann Folkard #1.JPG</t>
  </si>
  <si>
    <t>'Anne Thomson'</t>
  </si>
  <si>
    <t>GERANNET</t>
  </si>
  <si>
    <t>A cranes bill with the same parentage as 'Anne Folkard' but with a less spreading habit. The effect is the same wild combination of vivid magenta held above mounds of golden foliage. 50 cm X 90cm spread. G.procurrens x G.psilostemon</t>
  </si>
  <si>
    <t>G\Geranium-Ann-Thompson-(2).jpg</t>
  </si>
  <si>
    <t>'Azure Rush'</t>
  </si>
  <si>
    <t>GERAAZR</t>
  </si>
  <si>
    <t>A new introduction with very large flowers, each a rich blue with a white central eye. More upright than sprawling with a good strong constitution. Has very long flowering season form june onwards. 45 cm</t>
  </si>
  <si>
    <t>G\Geranium-Azure-Rush.jpg</t>
  </si>
  <si>
    <t>G\Geranium Jolly Bee #2.JPG</t>
  </si>
  <si>
    <t>G\Geranium Jolly Bee #4.JPG</t>
  </si>
  <si>
    <t>'Bertie Crug'</t>
  </si>
  <si>
    <t>A dwarf spreading cranesbill with freely produced deep sugar-pink flowers over neat ground covering mats of shiny chocolate brown shaded leaves. Spread 45cm</t>
  </si>
  <si>
    <t>G\Geranium Bertie Crug #1.JPG</t>
  </si>
  <si>
    <t>'Blue Cloud'</t>
  </si>
  <si>
    <t>A new variety with rounded flowers of a charming summer sky blue. The flowering stems will trail or happily scramble up through a shrub to a height of 1m. Cut back as the flowering stems fade.</t>
  </si>
  <si>
    <t>G\Geranium Blue Cloud #2.jpg</t>
  </si>
  <si>
    <t>'Blue Pearl'</t>
  </si>
  <si>
    <t>A beautiful cranes bill of subtle charm with  delicately cut foliage of greyish hue and wide open saucer blooms  of pearly translucent blue; flushed pink. Non invasive; forming a neat but substantial mound. 2ft. sun. Seedling from 'Brookside'</t>
  </si>
  <si>
    <t>'Brookside'</t>
  </si>
  <si>
    <t>GERBROO</t>
  </si>
  <si>
    <t>A lovely new hybrid which combines strong growth and beautiful finely divided foliage with amply  produced large deep clear blue flowers; each paler in the centre. 60cm. (G.pratense x G. Kashmir Purple)</t>
  </si>
  <si>
    <t>G\Geranium Brookside.JPG</t>
  </si>
  <si>
    <t>G\Geranium Brookside close.jpg</t>
  </si>
  <si>
    <t>'Claridge Druce'</t>
  </si>
  <si>
    <t>A vigorous weed smotherer. Will make dense leafy clumps in sun or shade. Lilac pink flowers produced in summer Evergreen. Height 2.5 feet</t>
  </si>
  <si>
    <t>'Coombland White'</t>
  </si>
  <si>
    <t>GERCOOMB</t>
  </si>
  <si>
    <t>A newly bred variety which forms a low spreading mound of softly felted marbled leaves above which are held slightly cupped, almost circular flowers that open with a pink tinge and quickly turn white with red veins. A beautiful compliment under old roses.</t>
  </si>
  <si>
    <t>G\Geranium Coombland White #1.JPG</t>
  </si>
  <si>
    <t>G\Geranium Coombland White close.jpg</t>
  </si>
  <si>
    <t>'Dilys'</t>
  </si>
  <si>
    <t>A fairly new and very promising hybrid. Dilys forms a 90cm wide, 20cm high mound of soft finely cut foliage covered in soft purple, darkly veined flowers. Attractive in leaf and with a very long flowering season. G.sanguineum x G.procurrens</t>
  </si>
  <si>
    <t>G\Geranium Dilys with gypsophila Rosy Veil #1.JPG</t>
  </si>
  <si>
    <t>'Diva'</t>
  </si>
  <si>
    <t>A new hybrid geranium that produces a wealth of bright starry cyclamen pink flowers over a spreading mat of yellow tinted foliage. Best grown in full sun for best flowering.</t>
  </si>
  <si>
    <t>'Dreamland'</t>
  </si>
  <si>
    <t>GERADRE</t>
  </si>
  <si>
    <t>Sumptuous greyish foliage with a sagey quality is topped with large silvery pink flowers of charming gradated colour, each veined cerise. Bred as a ground covering variety. May to September. 40cm high by a greater spread. A prolific and long season flower</t>
  </si>
  <si>
    <t>G\Geranium-Dreamland-(2).jpg</t>
  </si>
  <si>
    <t>'Dusky Crug'</t>
  </si>
  <si>
    <t>A newly bred variety which forms a low spreading mound of gorgeous burgundy foliage. From May to September the plant will be studded with baby pink flowers 30cm spread</t>
  </si>
  <si>
    <t>'Dusky Rose'</t>
  </si>
  <si>
    <t>GERDR</t>
  </si>
  <si>
    <t>G\Geranium Dusky Rose #2.JPG</t>
  </si>
  <si>
    <t>G\Geranium Dusky Rose #1.jpg</t>
  </si>
  <si>
    <t>'Elworthy Eyecatcher'</t>
  </si>
  <si>
    <t>GERELWOEYE</t>
  </si>
  <si>
    <t>An excellent variety from Jenny Spiller. Large mounds of foliage which is yellow in spring and an abundance of strong pink flowers all summer</t>
  </si>
  <si>
    <t>G\Geranium-Elworthy-Eyecatcher-(4).jpg</t>
  </si>
  <si>
    <t>'Johnson's Blue'</t>
  </si>
  <si>
    <t>GERJB</t>
  </si>
  <si>
    <t>A deservedly popular hardy geranium whose rich  pure blue flowers are produced in endless succession  throughout summer.The effect is further enhanced by fine silvery foliage. Sun. 30cm</t>
  </si>
  <si>
    <t>G\Geranium Johnsons Blue #1.JPG</t>
  </si>
  <si>
    <t>G\Geranium Johnsons Blue.jpg</t>
  </si>
  <si>
    <t>G\Geranium Johnsons Blue #2.JPG</t>
  </si>
  <si>
    <t>GERAJOY</t>
  </si>
  <si>
    <t>A joy all year with almost evergreen mounds of soft marbled leaves and cupped flowers that are a gentle pink, enlivened with red veins, produced over an extended season from spring until autumn. 45cm spread. G,traversii var elegans x G.lambertii</t>
  </si>
  <si>
    <t>G\Geranium Joy.jpg</t>
  </si>
  <si>
    <t>'Kashmir Blue'</t>
  </si>
  <si>
    <t>Deeply divided foliage forms a spreading low mound which; in summer; is covered in a mass of clear lavender blue flowers; produced in an endless succession</t>
  </si>
  <si>
    <t>G\Geranium clarkei Kashmir Blue.JPG</t>
  </si>
  <si>
    <t>'Mavis Simpson'</t>
  </si>
  <si>
    <t>GERMAV</t>
  </si>
  <si>
    <t>Flowering from summer until the frosts with pale sugar-pink flowers produced continuously on trailing stems. Forms a low spreading mound of foliage. Best in full sun</t>
  </si>
  <si>
    <t>G\Geranium x riversleanum Mavis Simpson flower.jpg</t>
  </si>
  <si>
    <t>'Melinda'</t>
  </si>
  <si>
    <t>GERMELIN</t>
  </si>
  <si>
    <t>Combining the lovely form of the one and the long flowering season of the Other. Plentiful 2-3cm  rose pink flowers, veined in a darker shade which are carried in large heads . It grows 60cm high in compact clumps with handsomely divided foliage.</t>
  </si>
  <si>
    <t>Geranium ‘Mayflower’ x Geranium endressii</t>
  </si>
  <si>
    <t>G\Geranium-Melinda.jpg</t>
  </si>
  <si>
    <t>'Nimbus'</t>
  </si>
  <si>
    <t>GERNIM</t>
  </si>
  <si>
    <t>A fine new cultivar which is already earning a good reputation. The foliage, which emerges ochre tinted, is finely cut and pale apple green and provides an excellent foil for the starry lilac flowers that are continuously produced in summer.</t>
  </si>
  <si>
    <t>G\Geranium Nimbus close.jpg</t>
  </si>
  <si>
    <t>'Orion'</t>
  </si>
  <si>
    <t>GERORI</t>
  </si>
  <si>
    <t>A fine new cultivar with dark green  finely divided foliage which creates a lovely foil for it's large dark purple flowers with carmine veining. Flowers are freely produced over a long season on a mound of foliage which will scramble through roses etc if</t>
  </si>
  <si>
    <t>G\Geranium-Orion-(4).jpg</t>
  </si>
  <si>
    <t>'Orkney Pink'</t>
  </si>
  <si>
    <t>A newly bred cranes bill. The low growing mats of smoky green softly hairy foliage provide a perfect foil for the masses of bright pink flowers that are produced  all through the summer. Perfect for filling a gap</t>
  </si>
  <si>
    <t>G\Geranium Orkney Pink #1.JPG</t>
  </si>
  <si>
    <t>G\Geranium Orkney Pink #2.jpg</t>
  </si>
  <si>
    <t>'Phillippe Vapelle'</t>
  </si>
  <si>
    <t>GERAPV</t>
  </si>
  <si>
    <t>Neat mounds of soft felty grey green leaves offset the clusters of bluey purple flowers with strong veining. Long flowering period 40cm</t>
  </si>
  <si>
    <t xml:space="preserve"> renardii x platypetalum</t>
  </si>
  <si>
    <t>G\Geranium Philip Vapelle #1.JPG</t>
  </si>
  <si>
    <t>G\Geranium Philip Vapelle #2.JPG</t>
  </si>
  <si>
    <t>'Pink Penny'</t>
  </si>
  <si>
    <t>GERPINKP</t>
  </si>
  <si>
    <t>This is the Pink form of the ever-popular Geranium 'Rozanne'</t>
  </si>
  <si>
    <t>G\Geranium-Pink-Penny-(8).jpg</t>
  </si>
  <si>
    <t>'Prelude'</t>
  </si>
  <si>
    <t>GERPREL</t>
  </si>
  <si>
    <t>A cross between G.albiflorum and G.sylvaticum. Upright habit with terminal clusters of numerous small flowers in violet-blue. 45-90cm . May onwards. An Alan Bremner cross</t>
  </si>
  <si>
    <t>G\Geranium-Prelude-(3).jpg</t>
  </si>
  <si>
    <t>'Rozanne'</t>
  </si>
  <si>
    <t>GERAROZ</t>
  </si>
  <si>
    <t>( G.'Jolly Bee' )</t>
  </si>
  <si>
    <t>G\Geranium Jolly Bee #3.JPG</t>
  </si>
  <si>
    <t>'Salome'</t>
  </si>
  <si>
    <t>GERSALOM</t>
  </si>
  <si>
    <t>G.lambertii x G.procurrens. Similar in habit to Ann Folkard with long sprawling stems that will ramble through neighbours. Yellow marbled leaves in spring and a continuos succession of plae lavender flowers with dark veins and a black eye</t>
  </si>
  <si>
    <t>G\Geranium-Salome-(2).jpg</t>
  </si>
  <si>
    <t>'Sirak'</t>
  </si>
  <si>
    <t>GERASI</t>
  </si>
  <si>
    <t>An outstanding new hybrid that produces masses of large flat bright pink flowers continuously for several months through the summer. A plant that will earn its keep in any planting scheme. 90cm</t>
  </si>
  <si>
    <t>G\Geranium Sirak.jpg</t>
  </si>
  <si>
    <t>Fast spreading clumps of deeply divided leaves covered in rich purple flowers bobbing on long waving stems. ideal at the front of the border; growing 30-45cm tall. Full sun best</t>
  </si>
  <si>
    <t>G\Geranium Spinners #1.jpg</t>
  </si>
  <si>
    <t>'Sue Crug'</t>
  </si>
  <si>
    <t>Excellent recently introduced cranes bill. Deep green felty leaves with darker markings and often a pale rim over which are freely produced dark eyed reddish purple  blooms. A brilliant splash of colour all summer. A cross between G.oxonianum and G. Salom</t>
  </si>
  <si>
    <t>G\Geranium Sue Crug close.jpg</t>
  </si>
  <si>
    <t>GERASUMS</t>
  </si>
  <si>
    <t>Packs a real punch and also bears the closest inspection.In flower this geranium carries a mass of miniature rosebud flowers, each one a double, opening cream with a green eye and developing into the lovliest lavender-pink. Short bushy habit.</t>
  </si>
  <si>
    <t>G\Geranium pratense Summer Skies #2.JPG</t>
  </si>
  <si>
    <t>'Tanya Rendell'</t>
  </si>
  <si>
    <t>A wonderful new cultivar with al compact spreading habit. Chocolatey brown foliage is studded with bright pink flowers over a long season. Easy to grow and excellent ground cover</t>
  </si>
  <si>
    <t>G\Geranium-Tiny-Monster-(2).jpg</t>
  </si>
  <si>
    <t>G\Geranium Tanya Rendell #2.JPG</t>
  </si>
  <si>
    <t>G\Geranium Tanya Rendell #1.JPG</t>
  </si>
  <si>
    <t>'Tiny Monster'</t>
  </si>
  <si>
    <t>GERATINYM</t>
  </si>
  <si>
    <t>his cultivar has the benefit of a growth habit and leaf like a G.sanguineum, but with flowers on branching flower stems. It is long flowering with large flowers for its size, each Purplish red with darker veins. Leaves redden well in the Autumn.</t>
  </si>
  <si>
    <t>(Geranium psilostemon x  Geranium ‘Ankum’s Pride’)</t>
  </si>
  <si>
    <t>cinereum</t>
  </si>
  <si>
    <t>'Alice'</t>
  </si>
  <si>
    <t>Charming small geranium for the rock garden or front of border. Tight mounds of olive foliage covered during May with wide open palest pink flowers, heavily marked with maroon stripes. 15cm. sun</t>
  </si>
  <si>
    <t>G\Geranium cinereum Alice #4.JPG</t>
  </si>
  <si>
    <t>G\Geranium cinereum Alice #3.JPG</t>
  </si>
  <si>
    <t>G\Geranium cinereum Alice.JPG</t>
  </si>
  <si>
    <t>'Ballerina'</t>
  </si>
  <si>
    <t>Charming small geranium for the rock garden or front of border. Tight mounds of olive foliage from which stare up surprisingly large darkly veined pale pink flowers. 15cm. sun</t>
  </si>
  <si>
    <t>'Laurence Flatman'</t>
  </si>
  <si>
    <t>Charming small geranium for the rock garden or front of border. Tight mounds of olive foliage from which stare up surprisingly large darkly veined pale pink flowers. A more darkly stained flower than 'Ballerina'. 15cm. sun</t>
  </si>
  <si>
    <t>G\Geranium cinereum Laurence Flatman #3.jpg</t>
  </si>
  <si>
    <t>G\Geranium cinereum Laurence Flatman #2.jpg</t>
  </si>
  <si>
    <t>'Lizabeth'</t>
  </si>
  <si>
    <t>Charming small geranium for the rock garden or front of border. Tight mounds of olive foliage from which stare up barely pink flowres with delicate striping and a noticeable green eye. 15cm. sun and good drainage</t>
  </si>
  <si>
    <t>G\Geranium cinereum Lizabeth #1.JPG</t>
  </si>
  <si>
    <t>G\Geranium cinereum Lizabeth #2.JPG</t>
  </si>
  <si>
    <t>clarkei</t>
  </si>
  <si>
    <t>'Kashmir Pink'</t>
  </si>
  <si>
    <t>GERKASHP</t>
  </si>
  <si>
    <t>Deeply divided foliage forms a spreading low mound which; in summer; is covered in a mass of clear pink flowers produced in an endless succession.</t>
  </si>
  <si>
    <t>G\Geranium Kashmir Pink.JPG</t>
  </si>
  <si>
    <t>'Kashmir Purple'</t>
  </si>
  <si>
    <t>Deeply divided foliage forms a spreading low mound which; in summer; is covered in a mass of rich lilac-purple flowers; produced in an endless succession</t>
  </si>
  <si>
    <t>'Kashmir White'</t>
  </si>
  <si>
    <t>Deeply divided foliage forms a spreading low mound which; in summer; is covered in a mass of purple veined white flowers produced in an endless succession</t>
  </si>
  <si>
    <t>G\Geranium clarkei Kashmir White.jpg</t>
  </si>
  <si>
    <t>dalmaticum</t>
  </si>
  <si>
    <t>Very short carpeting geranium with glossy dark green leaves setting off the mass of sugar pink flowers produced throughout the summer. for sunny position</t>
  </si>
  <si>
    <t>G\Geranium dalmaticum.jpg</t>
  </si>
  <si>
    <t>endressii</t>
  </si>
  <si>
    <t>'Wargrave Pink'</t>
  </si>
  <si>
    <t>Strong growing stalwart geranium freely producing warm salmon pink blooms over  an extended period throughout summer. Benefits from a haircut mid season. 60cm</t>
  </si>
  <si>
    <t>himalayense</t>
  </si>
  <si>
    <t>'Gravetye'</t>
  </si>
  <si>
    <t>GERAHIMGRAV</t>
  </si>
  <si>
    <t>Pale green cut foliage in a spreading mat; topped with large saucer blooms in a beguiling shade of sky blue. A neat and most beautiful cranesbill for the front of a bed. 45cm. Excellent autumn colour</t>
  </si>
  <si>
    <t>G\Geranium-himalayense-Gravetye.jpg</t>
  </si>
  <si>
    <t>'Irish Blue'</t>
  </si>
  <si>
    <t>GERIBL</t>
  </si>
  <si>
    <t>G\Geranium himalayense Irish Blue #1.JPG</t>
  </si>
  <si>
    <t>'Plenum'</t>
  </si>
  <si>
    <t>GERAHIMPLE</t>
  </si>
  <si>
    <t>Only a foot high; but a gem of a plant. Pale green cut foliage in a spreading mat; topped with double; lilac purple flowers; tinted with pink. Excellent autumn colour</t>
  </si>
  <si>
    <t>G\Geranium himalayense 'Plenum' close.jpg</t>
  </si>
  <si>
    <t>ibericum</t>
  </si>
  <si>
    <t>A large showy geranium with large soft leaves; covered annually with a profusion of large rich violet flowers. Best grown in full sun. 2ft high by 3ft wide</t>
  </si>
  <si>
    <t>libani</t>
  </si>
  <si>
    <t>GERALIB</t>
  </si>
  <si>
    <t>Dormant through the hottest months of the year. The dark shining leaves appear in Autumn and persist throughout winter. In the Spring it then sends up its shoots topped with large (4cm) veined lilac blue flowers.Pretty and well worth a warm spot.  30cm</t>
  </si>
  <si>
    <t>(Geranium libanoticum)</t>
  </si>
  <si>
    <t>G\Geranium-libani.jpg</t>
  </si>
  <si>
    <t>macrorrhizum</t>
  </si>
  <si>
    <t>Dense mounds; 2ft tall; of soft; fragrant; weed smothering leaves and freely produced dark pink flowers. Easily grown and very reliable</t>
  </si>
  <si>
    <t>G\Geranium macrorrhizum Czakor.jpg</t>
  </si>
  <si>
    <t>Bevan's Variety</t>
  </si>
  <si>
    <t>'Czakor'</t>
  </si>
  <si>
    <t>GERAMCZA</t>
  </si>
  <si>
    <t>The darkest form of this geranium. Dense mounds; 2ft tall; of soft; fragrant; weed smothering leaves and freely produced dark pink flowers. Easily grown and very reliable</t>
  </si>
  <si>
    <t>'Ingwersen's Variety'</t>
  </si>
  <si>
    <t>GERMACING</t>
  </si>
  <si>
    <t>The popular blush pink form of this geranium. Dense mounds; 2ft tall; of soft; fragrant; weed smothering  leaves and freely produced pale pink flowers with contrasting red calyces. Easily grown and very reliable</t>
  </si>
  <si>
    <t>G\Geranium macrorrhizum Ingwersens Variety #2.JPG</t>
  </si>
  <si>
    <t>White Ness' ('Mount Olympus')</t>
  </si>
  <si>
    <t>GERAMMOW</t>
  </si>
  <si>
    <t>An exciting new colour form from Greece with pure white flowers with a pale green calyx set over fresh apple green foliage. Beautiful to enliven a dry shady spot but also easy and reliable elsewhere. 30cm spreading</t>
  </si>
  <si>
    <t xml:space="preserve"> ('White Ness')</t>
  </si>
  <si>
    <t>G\Geranium macrorrhizum Mount Olympus White #1.JPG</t>
  </si>
  <si>
    <t>G\Geranium macrorrhizum Mount Olympus White #2.JPG</t>
  </si>
  <si>
    <t>macrostylum</t>
  </si>
  <si>
    <t>GERMACROS</t>
  </si>
  <si>
    <t>Summer dormant  producing leaves in Late Autumn and grows through Winter until the Summer droughts force it below ground. Finely cut foliage spreads well into quite large mats if grown in the sun and well-drained soil. Flowers pale pink.</t>
  </si>
  <si>
    <t>'Beth Chatto'</t>
  </si>
  <si>
    <t>GERAMACCHA</t>
  </si>
  <si>
    <t>istinguished by the most lovely clear, pale sugar pink flowers that it shows off to great effect in outward facing clusters above the pale green foliage. Larger and more deeply coloured than ‘Shameface’. Geranium maculatum is a variable moisture loving sp</t>
  </si>
  <si>
    <t>G\Geranium-maculatum-Chatto-(3).jpg</t>
  </si>
  <si>
    <t>'Espresso'</t>
  </si>
  <si>
    <t>GERAMACESP</t>
  </si>
  <si>
    <t xml:space="preserve"> Impressive leaves which are deeply fingered and coloured brown. Flowers are produced early and are pale pink. The whole plant is a little smaller than ‘Elizabeth Ann’. Geranium maculatum is a variable moisture loving species; the best of the North Americ</t>
  </si>
  <si>
    <t>G\Geranium-maculatum-Espresso.jpg</t>
  </si>
  <si>
    <t>malviflorum (Geranium atlanticum)</t>
  </si>
  <si>
    <t>GERMALVI</t>
  </si>
  <si>
    <t>nodosum</t>
  </si>
  <si>
    <t>Blueberry Ice'</t>
  </si>
  <si>
    <t>GERNODBI</t>
  </si>
  <si>
    <t>1 inch wide rich purple petals, each with a distinct pale lilac edge, are overlaid with a shimmering indigo lustre and enhanced with 3 strong magenta pink veins. The orange style and lilac anthers complete the effect.</t>
  </si>
  <si>
    <t>G\Geranium nodosum Blueberry Ice (1).JPG</t>
  </si>
  <si>
    <t>Hexham Big Eyes'</t>
  </si>
  <si>
    <t>GERNODHBE</t>
  </si>
  <si>
    <t>G\Geranium-nodosum-Hexham-Big-Eyes-(2).jpg</t>
  </si>
  <si>
    <t>Hexham Feathers'</t>
  </si>
  <si>
    <t>GERNODHF</t>
  </si>
  <si>
    <t>Mauvey-pink, typical Geranium nodosum flowers but with an almost ragged edge formed by lobes of differing lengths. Strong purple bee-lines and a paler eye finish the effect. Nice green foliage and good in dry shade</t>
  </si>
  <si>
    <t>G\Geranium-nodosum-Hexham-Feathers.jpg</t>
  </si>
  <si>
    <t>Hexham Lace'</t>
  </si>
  <si>
    <t>GERNODHL</t>
  </si>
  <si>
    <t>'Silverwood'</t>
  </si>
  <si>
    <t>GERANODSIL</t>
  </si>
  <si>
    <t>Lovely apple green glossy leaves topped off with glistening white flowers over a very extended season. The perfect plant for bringing a little sparkle into a difficult dry shady spot in the garden. May to September.Particularly good at coping with dry sha</t>
  </si>
  <si>
    <t>G\Geranium-nodosum-Silverwood.jpg</t>
  </si>
  <si>
    <t>phaeum</t>
  </si>
  <si>
    <t>MOURNING WIDOW. A useful ground cover plant with striking dark purple flowers held high above dense clumps of pale foliage Succeeds even in deep; dry shade. 80cm</t>
  </si>
  <si>
    <t>G\Geranium phaeum Album.JPG</t>
  </si>
  <si>
    <t>GERAPHAEALB</t>
  </si>
  <si>
    <t>MOURNING WIDOW. The pure white form of this useful ground cover plant with striking white flowers held high above dense clumps of pale foliage Succeeds even in deep; dry shade. 80cm</t>
  </si>
  <si>
    <t>'Conny Broe'</t>
  </si>
  <si>
    <t>GERPHCONB</t>
  </si>
  <si>
    <t>The leaves are distinguished in that all of the veins are yellow giving the leaf a netted appearance. The colour fades as the leaf ages leaving them somewhat mottled. The flowers have swept back petals. With the rich purple colouring and white eye. Good i</t>
  </si>
  <si>
    <t>G\Geranium-phaeum-Connie-Broe.jpg</t>
  </si>
  <si>
    <t>'Lavender Pinwheel'</t>
  </si>
  <si>
    <t>GERPHLAVP</t>
  </si>
  <si>
    <t>These fowers warrant the closest of inspection as they posses the sort of intricate beauty that can easily get overlooked amongst some of their more brash cousins  Each flower is a translucent lavender-white shaded to the edges and picked out lavender in</t>
  </si>
  <si>
    <t>G\Geranium-phaeum-Lavender-Pinwheel-(1).jpg</t>
  </si>
  <si>
    <t>'Lily Lovell'</t>
  </si>
  <si>
    <t>GERAPHAELL</t>
  </si>
  <si>
    <t>A striking form of this cranes bill; distinguished by its larger flowers of a rich dark purple with pale centres. Dense clumps of pale foliage Succeeds even in deep; dry shade. 80cm</t>
  </si>
  <si>
    <t>G\Geranium phaeum Lily Lovell.JPG</t>
  </si>
  <si>
    <t>'Lisa'</t>
  </si>
  <si>
    <t>GERPHLIS</t>
  </si>
  <si>
    <t>Handsome foliage especially in Spring and Autumn when the hearts of the leaves are cool cream, gradually mottling out towards the edge. Further decorated by strong black spots. 50cm. Flowers are silvery purple, highly reflexed, with pink tipped anthers.</t>
  </si>
  <si>
    <t>G\Geranium-phaeum-Lisa-(2).jpg</t>
  </si>
  <si>
    <t>'Mottisfont Rose'</t>
  </si>
  <si>
    <t>GERPHMOTTR</t>
  </si>
  <si>
    <t>Geranium phaeum 'Mottisfont Rose' adds a completely different colour into the Geranium phaeum family. The flowers are quite flat and are shaded with Rose Madder. Not at all sombre like many cultivars but a lovely pastel.</t>
  </si>
  <si>
    <t>G\Geranium-pheum-Mottisfont-Rose-(3).jpg</t>
  </si>
  <si>
    <t>Raven'</t>
  </si>
  <si>
    <t>GERPHRAV</t>
  </si>
  <si>
    <t>G\Geranium-phaeum-Raven.jpg</t>
  </si>
  <si>
    <t>G\Geranium phaeum (raven) (2).jpg</t>
  </si>
  <si>
    <t>'Samobor'</t>
  </si>
  <si>
    <t>GERAPHAESAM</t>
  </si>
  <si>
    <t>MOURNING WIDOW. Particularly striking leaf markings distinguish this useful ground cover geranium. Dark maroon flowers add to the effect. Succeeds even in deep; dry shade. 80cm</t>
  </si>
  <si>
    <t>G\Geranium phaeum Samobor lv.jpg</t>
  </si>
  <si>
    <t>G\Geranium phaeum Samobor close.jpg</t>
  </si>
  <si>
    <t>G\Geranium phaeum Samobor Whole.JPG</t>
  </si>
  <si>
    <t>'Springtime'</t>
  </si>
  <si>
    <t>GERPHSPR</t>
  </si>
  <si>
    <t>Golden Spring foliage becomes suffused with green and is marbled with a maroon, roughly heart-shaped ring at the depths of the lobes. The flowers are the deepest, richest royal purple. Like all the phaeums it positively thrives in dry shade, though the ye</t>
  </si>
  <si>
    <t>G\Geranium-phaum-Springtime.jpg</t>
  </si>
  <si>
    <t>Taff's Jester'</t>
  </si>
  <si>
    <t>GERPTAFF</t>
  </si>
  <si>
    <t>'Waterer's Blue'</t>
  </si>
  <si>
    <t>GERPHAWATB</t>
  </si>
  <si>
    <t>A quite different form of the mourning widow which originated in the same garden as Geranium ‘Rozanne’. G. ‘Waterer’s Blue’ has flowers which are palest Air-Force blue with a central ring of cobalt-blue.</t>
  </si>
  <si>
    <t>G\Geranium-phaeum-Waterers-Blue-(2).jpg</t>
  </si>
  <si>
    <t>phaeum var. lividum</t>
  </si>
  <si>
    <t>'Joan Baker'</t>
  </si>
  <si>
    <t>GERAPHJOBAK</t>
  </si>
  <si>
    <t>The original large flowered form of Geranium phaeum var. lividum by Bill Baker. An attractive pale lilac seedling was selected and named after Bill’s wife Joan. Robust geranium whichgrows strongly to 90cm, even in quite dry shade, making a very useful pla</t>
  </si>
  <si>
    <t>G\Geranium-phaeum-Joan-Baker-(1).jpg</t>
  </si>
  <si>
    <t>pratense</t>
  </si>
  <si>
    <t>GERAPRAT</t>
  </si>
  <si>
    <t>Attractive native cranesbill with beautiful blue blooms (occasionally white  displayed over lush dark green foliage. 2ft. A strong growing plant whose charms are equally well placed in the border or wild garden</t>
  </si>
  <si>
    <t>G\Geranium pratense #2.jpg</t>
  </si>
  <si>
    <t>G\Geranium pratense.jpg</t>
  </si>
  <si>
    <t>Attractive native cranesbill with beautiful pure white blooms with yellow anthers displayed over lush dark green foliage. 2ft. A strong growing plant whose charms are equally well placed in the border or wild garden</t>
  </si>
  <si>
    <t>'Hocus Pocus'</t>
  </si>
  <si>
    <t>One of the best of the dark leaved pratense geraniums, growing strongly with deep maroon foliage and large lavender purple flowers during June and August. 40cm high.</t>
  </si>
  <si>
    <t>G\Geranium pratense Victor Reiter Strain #3.jpg</t>
  </si>
  <si>
    <t>'Midnight Reiter'</t>
  </si>
  <si>
    <t>Stunning new cultiver with leaves of a striking purple-black above which deep purple saucer shaped blooms are proudly displayed. Place in a prominent position where the unusual many fingered leaves will always provoce comment. Best in sun. 2-3ft</t>
  </si>
  <si>
    <t>'Mrs Kendal-Clarke'</t>
  </si>
  <si>
    <t>GERAPRATMKC</t>
  </si>
  <si>
    <t>Beautiful flowers of powder blue with pale translucent veins; displayed over lush dark green foliage. 2ft Equally at home in the border or wild garden</t>
  </si>
  <si>
    <t>G\Geranium pratense Mrs Kendal Clarke.jpg</t>
  </si>
  <si>
    <t>'Plenum Caeruleum'</t>
  </si>
  <si>
    <t>Beautiful double cranesbill with powder blue flowers borne in a colourful haze on stout branching upright stems. A non spreading geranium that looks equally at home in  a formal border or in natural plantings. 2ft. sun</t>
  </si>
  <si>
    <t>G\Geranium pratense Plenum Caeruleum #1.jpg</t>
  </si>
  <si>
    <t>'Plenum Violaceum'</t>
  </si>
  <si>
    <t>Beautiful double cranesbill with rich violet flowers borne in a colourful haze on stout branching upright stems. A non spreading geranium that looks equally at home in  a formal border or in natural plantings. 2ft. sun</t>
  </si>
  <si>
    <t>G\Geranium pratense Plenum Violaceum many.jpg</t>
  </si>
  <si>
    <t>'Purple Heron'</t>
  </si>
  <si>
    <t>Stunning new cultivar with leaves of a striking burgundy-black above which deep purple saucer shaped blooms are proudly displayed. Place in a prominent position where the unusual many fingered leaves will always provoke comment. Best in sun. 2-3ft</t>
  </si>
  <si>
    <t>'Striatum'</t>
  </si>
  <si>
    <t>GERAPRATSTR</t>
  </si>
  <si>
    <t>Unusual sport with white flowers randomly splashed  and striped in blue. Makes a sturdy upright  plant providing interest and colour in early summer Equally at home in the border or wild garden</t>
  </si>
  <si>
    <t xml:space="preserve">  Splish Splash</t>
  </si>
  <si>
    <t>G\Geranium pratense Striatum #1.jpg</t>
  </si>
  <si>
    <t>Beautiful double cranesbill with sky blue flowers borne in a colourful haze on stout branching upright stems. A non spreading geranium that looks equally at home in  a formal border or in natural plantings. 2ft. sun</t>
  </si>
  <si>
    <t>'Victor Reiter Jr.'</t>
  </si>
  <si>
    <t>GERAPRATVICR</t>
  </si>
  <si>
    <t>Stunning new cultiver with leaves of a striking purple-black above which deep purple saucer shaped blooms are proudly displayed. Place in a prominent position where the unusual many fingered leaves will always provoce comment. Best in sun. 1-2ft</t>
  </si>
  <si>
    <t>'Victor Reiter Strain'</t>
  </si>
  <si>
    <t>psilostemon</t>
  </si>
  <si>
    <t>GERAPSIL</t>
  </si>
  <si>
    <t>Unashamadely bold and brash. Forms a dense weed smothering clump of handsome foliage topped by startling rich magenta flowers with black eyes. Grows best in dappled shade. 1.2m</t>
  </si>
  <si>
    <t>G\Geranium psilostemon close.JPG</t>
  </si>
  <si>
    <t>Album'</t>
  </si>
  <si>
    <t>GERPSILA</t>
  </si>
  <si>
    <t>'Bressingham Flair'</t>
  </si>
  <si>
    <t>GERPSILBF</t>
  </si>
  <si>
    <t>Forms a dense weed smothering clump of handsome foliage topped by startling rich magenta flowers each with a black eye. 1m A little shorter and paler than the species</t>
  </si>
  <si>
    <t>G\Geranium psilostemon Bressingham Flair.JPG</t>
  </si>
  <si>
    <t>pulchrum</t>
  </si>
  <si>
    <t>GERPULCH</t>
  </si>
  <si>
    <t>Unusual growth habit, producing numerous lax stems from a central crown that keep extending in length unless cut back. Maple-like leaves, densly hairy. giving it an attractive silvery green appearance. Flowers, which are better in hotter, sunnier location</t>
  </si>
  <si>
    <t>G\Geranium-pulchrum-(1).jpg</t>
  </si>
  <si>
    <t>Crocus Blue-Lilac</t>
  </si>
  <si>
    <t>x monacense</t>
  </si>
  <si>
    <t>var. anglicum</t>
  </si>
  <si>
    <t>GERAREFL</t>
  </si>
  <si>
    <t>A good plant for ground  cover in troublesome dry places. The flowers; held on tall stems above the foliage have swept back petals coloured rose-pink; banded blue at the centre. 80cm</t>
  </si>
  <si>
    <t>G\Geranium reflexum close.jpg</t>
  </si>
  <si>
    <t>reflexum</t>
  </si>
  <si>
    <t>variegated</t>
  </si>
  <si>
    <t>GERREFLVAR</t>
  </si>
  <si>
    <t>The flowers, held on tall stems above the foliage have swept back petals coloured pale pink with a blue band at the point of reflex. 80cm. Excellent groundcover for light shade where it will carpet with an impenetrable ever spreading mat of pale green lea</t>
  </si>
  <si>
    <t>G\Geranium-reflexum-close.jpg</t>
  </si>
  <si>
    <t>renardii</t>
  </si>
  <si>
    <t>sanguineum</t>
  </si>
  <si>
    <t>GERSANG</t>
  </si>
  <si>
    <t>Cheerful little cranesbill producing wide soft hummocks of foliage covered in summer in deep magenta blooms. Foliage colours vivid red in autumn. 30cm tall by 60cm wide</t>
  </si>
  <si>
    <t>G\Geranium sanguineum #2.jpg</t>
  </si>
  <si>
    <t>G\Geranium sanguineum #3.JPG</t>
  </si>
  <si>
    <t>GERSALB</t>
  </si>
  <si>
    <t>Cheerful little cranesbill producing wide soft hummocks of foliage covered in summer in pure white blooms. Foliage colours vivid red in autumn. 30cm tall by 60cm wide</t>
  </si>
  <si>
    <t>G\Geranium sanguineum Album.jpg</t>
  </si>
  <si>
    <t>'Ankum's Pride'</t>
  </si>
  <si>
    <t>GERAP</t>
  </si>
  <si>
    <t>A delightful short spreading geranium ideal for the front of border or scuttling about beneath shrubs and roses. The foliage is reminiscent of G.sanguineum but the flowers are well rounded and of a glowing sugary pink. Produces a single flower from each a</t>
  </si>
  <si>
    <t>G\Geranium Ankums Pride.JPG</t>
  </si>
  <si>
    <t>Verbascum Pink</t>
  </si>
  <si>
    <t>'Glenluce'</t>
  </si>
  <si>
    <t>GERSGLEN</t>
  </si>
  <si>
    <t>Cheerful little cranesbill producing wide soft hummocks of foliage covered in summer in clear, pale pink blooms. Foliage colours vivid red in autumn. 30cm tall by 60cm wide</t>
  </si>
  <si>
    <t>G\Geranium sanguineum Glenluce #1.JPG</t>
  </si>
  <si>
    <t>Max Frei</t>
  </si>
  <si>
    <t>GERMAXF</t>
  </si>
  <si>
    <t>G\Geranium sanguineum Max Frei.JPG</t>
  </si>
  <si>
    <t>var striatum</t>
  </si>
  <si>
    <t>GERSSTR</t>
  </si>
  <si>
    <t>Cheerful little cranesbill producing wide soft hummocks of foliage covered in summer in pale sugary pink blooms. Foliage colours vivid red in autumn. 30cm tall by 60cm wide</t>
  </si>
  <si>
    <t>( lancastriense )</t>
  </si>
  <si>
    <t>G\Geranium sanguineum var striatum.JPG</t>
  </si>
  <si>
    <t>G\Geranium sanguineum var striatum close.jpg</t>
  </si>
  <si>
    <t>subcaulescens</t>
  </si>
  <si>
    <t>GERASUBC</t>
  </si>
  <si>
    <t>Small geranium with the most vivid deep magenta flowers; produced throughout the summer months. Forms a neat compact mound of foliage. Full sun at the front of border or rockery. 15cm</t>
  </si>
  <si>
    <t>G\Geranium cinereum subcaulescens #1.jpg</t>
  </si>
  <si>
    <t>G\Geranium cinereum subcaulescens #2.JPG</t>
  </si>
  <si>
    <t>G\Geranium cinereum subcaulescens #3.JPG</t>
  </si>
  <si>
    <t>G\Geranium cinereum subcaulescens #4.JPG</t>
  </si>
  <si>
    <t>Geranium subcaulescens</t>
  </si>
  <si>
    <t>sylvaticum</t>
  </si>
  <si>
    <t>GERASAL</t>
  </si>
  <si>
    <t>Glossy medium green leaves form a good clump to 1ft tall; setting off perfectly the glistening white flowers; produced in May Grows best in partial shade</t>
  </si>
  <si>
    <t>G\Geranium sylvaticum Album portrait.jpg</t>
  </si>
  <si>
    <t>Amy Doncaster'</t>
  </si>
  <si>
    <t>GERSYLVAD</t>
  </si>
  <si>
    <t>Whilst not quite a true blue, Geranium ‘Amy Doncaster’ certainly boasts the bluest flowers of the sylvaticum cultivars. The flowers are neat and rounded, 2.5cm across with a clear white eye.</t>
  </si>
  <si>
    <t>G\Geranium-sylvaticum-Amy-Doncaster-(2).jpg</t>
  </si>
  <si>
    <t>Coquetdale Lilac'</t>
  </si>
  <si>
    <t>GERSYLVCL</t>
  </si>
  <si>
    <t>G\Geranium-sylvaticum-Coquettdale-Lilac-(1).jpg</t>
  </si>
  <si>
    <t>'Mayflower'</t>
  </si>
  <si>
    <t>GERASM</t>
  </si>
  <si>
    <t>Glossy medium green leaves form a good clump to 1ft tall; well above which are held in May the white centered rich violet- blue flowers. Best in partial shade</t>
  </si>
  <si>
    <t>G\Geranium sylvaticum Mayflower close.jpg</t>
  </si>
  <si>
    <t>tuberosum</t>
  </si>
  <si>
    <t>GERATUB</t>
  </si>
  <si>
    <t>This cranesbill is a spring specialist, running underground with small tubers and sending up delicate mats of foliage topped with veined lilac blue flowers in Spring. The foliage disappears by summer. Use it at the front of a border where larger plants ca</t>
  </si>
  <si>
    <t>G\Geranium-tuberosum.jpg</t>
  </si>
  <si>
    <t>wallichianum</t>
  </si>
  <si>
    <t>'Buxton's Variety'</t>
  </si>
  <si>
    <t>GERWALL</t>
  </si>
  <si>
    <t>Charming flowers; rounded in outline with a deep powder blue edge and white centre; heightened by the black stamens. Late season. Stems trail 2ft from a central crown</t>
  </si>
  <si>
    <t>x cantabrigiense</t>
  </si>
  <si>
    <t>'Biokovo'</t>
  </si>
  <si>
    <t>GERCANTBIO</t>
  </si>
  <si>
    <t>Neat; short; ground-covering geranium. Leaves retain a bright green colour and have a wonderful fresh  scent. Flowers are a veined white; produced in masses. Sun</t>
  </si>
  <si>
    <t>G\Geranium cantabrigiense Biokovo #1.JPG</t>
  </si>
  <si>
    <t>'Hanne'</t>
  </si>
  <si>
    <t>GERACANTHAN</t>
  </si>
  <si>
    <t>The flowers of this new Danish cultivar are a pearly blueish pink with a distinct white border. The effect is enhanced by a darker pink eye and stamens and the deep colour of the calyces which persist after the flowers fade. Intensely fragrant mats of low</t>
  </si>
  <si>
    <t>G\Geranium-x-cantabrigiense-Hanne.jpg</t>
  </si>
  <si>
    <t>'Harz'</t>
  </si>
  <si>
    <t>GERACANTHARZ</t>
  </si>
  <si>
    <t>A German cultivar, raised by Konigslutter with large white flowers with just a hint of pink; less pink staining than 'Biokovo' but with more mat leaves.</t>
  </si>
  <si>
    <t>'Karmina'</t>
  </si>
  <si>
    <t>GERACANTKAR</t>
  </si>
  <si>
    <t>Neat; short; ground-covering geranium. Leaves retain a bright green colour and have a wonderful fresh  scent. Flowers are a rich pink; produced in masses. Sun</t>
  </si>
  <si>
    <t>G\Geranium cantabrigiense Karmina.jpg</t>
  </si>
  <si>
    <t>x magnificum</t>
  </si>
  <si>
    <t>GERAMAGN</t>
  </si>
  <si>
    <t>A large showy geranium with large soft leaves;  covered annually with a profusion of large rich  violet flowers. Sterile and therefore long flowering Best grown in full sun. 2ft high by 3ft wide</t>
  </si>
  <si>
    <t>G\Geranium magnificum.jpg</t>
  </si>
  <si>
    <t>(G.punctatum)</t>
  </si>
  <si>
    <t>(G.phaeum x G.reflexum). Forming stout clumps of maroon spotted foliage and tall stems of nodding mauve-purple flowers. Prefers light shade; but tolerant of most conditions</t>
  </si>
  <si>
    <t>x oxonianum</t>
  </si>
  <si>
    <t>'A.T.Johnson'</t>
  </si>
  <si>
    <t>Excellent ground cover in a wide variety of conditions. Pretty all summer with a long display of silver pink flowers. Cut to the ground after flowering. Height and spread 2-3ft</t>
  </si>
  <si>
    <t>David Rowlinson'</t>
  </si>
  <si>
    <t>GEROXDR</t>
  </si>
  <si>
    <t>G\Geranium-x-oxonianum-David-Rowlinson-(2).jpg</t>
  </si>
  <si>
    <t>Dawn Time'</t>
  </si>
  <si>
    <t>GEROXDT</t>
  </si>
  <si>
    <t>Very pale, silvery-pink flowers with a network of dark magenta veins. Spring through Summer. 45cm x 60cm. Forms excellent ground-cover with green leaves, which are a fersh limey green when young, carrying strong reddy-brown blotches.</t>
  </si>
  <si>
    <t>G\Geranium-Dawn-Time.jpg</t>
  </si>
  <si>
    <t>'Spring Fling'</t>
  </si>
  <si>
    <t>GEROXSPRF</t>
  </si>
  <si>
    <t>Sweetie shop Geranium leaves, they emerge creamy green and fade to a nice cream with an irregular central splash of green painted with bubble-gum pink dots. It sounds a bit garish but as a Spring foliage plant it is eye-catching and pleasantly decadent.</t>
  </si>
  <si>
    <t>G\Geranium-oxonianum-Spring-Fling.jpg</t>
  </si>
  <si>
    <t>'Trevor's White'</t>
  </si>
  <si>
    <t>GERAOXOTREVW</t>
  </si>
  <si>
    <t xml:space="preserve"> This is the near white form of this tough geranium which was named in honour of the great geranium enthusiast and expert Trevor Bath. Flowers are produced from June until the frosts and are palest blush, almost white, fading pinker. 60cm.</t>
  </si>
  <si>
    <t>G\Geranium x oxonianum Trevor's White.jpg</t>
  </si>
  <si>
    <t>'Winscombe'</t>
  </si>
  <si>
    <t>Each flower opens palest pink and darkens considerably with age giving a delightful two-toned effect over the whole of the 40cm weed covering hummock. long flowering</t>
  </si>
  <si>
    <t>x riversleanum</t>
  </si>
  <si>
    <t>'Russell Prichard'</t>
  </si>
  <si>
    <t>GERSRPR</t>
  </si>
  <si>
    <t>Flowering from summer until the frosts with light magenta flowers produced continuously on trailing stems. Forms a low spreading mound of silvery green foliage. Best in full sun</t>
  </si>
  <si>
    <t>G\Geranium x riversleanum Russel Prichard flower.jpg</t>
  </si>
  <si>
    <t>'Patricia'</t>
  </si>
  <si>
    <t>GERPAT</t>
  </si>
  <si>
    <t>G. psilostemon x G. endressii. A really strong and startling new geranium that inherits the shocking cerise flowers from one parent and the strength and vigour from the other. A large and robust plant that will make a vivid statement throughout the summer</t>
  </si>
  <si>
    <t>G\Geranium Patricia single close.jpg</t>
  </si>
  <si>
    <t>Geum</t>
  </si>
  <si>
    <t>- white</t>
  </si>
  <si>
    <t>One of the denser clumping geums of mid size. The flowers are white</t>
  </si>
  <si>
    <t>'Beech House Apricot'</t>
  </si>
  <si>
    <t>GEUMBHATRUE</t>
  </si>
  <si>
    <t>The tightly crowded clump of fresh apple- green foliage forms a perfect foil for the wide open rich apricot flowers. For a moist soil in sun or shade. 25cm</t>
  </si>
  <si>
    <t>G\Geum Beech House Apricot #3.JPG</t>
  </si>
  <si>
    <t>G\Geum Beech House Apricot #2.JPG</t>
  </si>
  <si>
    <t>G\Geum Beech House Apricot #1.JPG</t>
  </si>
  <si>
    <t>Geum Beech House</t>
  </si>
  <si>
    <t xml:space="preserve"> not</t>
  </si>
  <si>
    <t>Beech House Apricot</t>
  </si>
  <si>
    <t>GEUMBHA</t>
  </si>
  <si>
    <t>'Borisii'</t>
  </si>
  <si>
    <t>GEUMBOR</t>
  </si>
  <si>
    <t>Colourful and easily grown perennial with flowers in the brightest zingy orange that stare up over dense foliage throughout the summer. Cut out spent stems to encourage extra flowers.</t>
  </si>
  <si>
    <t>G\Geum borisii #3.JPG</t>
  </si>
  <si>
    <t>'Flames of Passion'</t>
  </si>
  <si>
    <t>GEUMFOFP</t>
  </si>
  <si>
    <t>Certainly a Geum to fall in love with. Geum 'Flames of Passion' is relatively short and neat at a foot high. The flowers are 2cm across and look down in a rather coy fashion</t>
  </si>
  <si>
    <t>G\Geum-Flames-of-Passion-(2).jpg</t>
  </si>
  <si>
    <t>'Lemon Delight'</t>
  </si>
  <si>
    <t>GEUMLEMD</t>
  </si>
  <si>
    <t>G\Geum-Lemon-Delight-(1).jpg</t>
  </si>
  <si>
    <t>'Mai Tai'</t>
  </si>
  <si>
    <t>GEUMT</t>
  </si>
  <si>
    <t>One of the denser clumping geums of mid size. The flowers are large, frilly and a beautiful red stained peach. Keep cutting out old flowering stems to encourage a succession of flowers.</t>
  </si>
  <si>
    <t>G\Geum-Mai-Tai.jpg</t>
  </si>
  <si>
    <t>'Prinses Juliana'</t>
  </si>
  <si>
    <t>Colourful and easily grown perennial with large frilly blooms in the brightest zingy orange produced all throughout the summer. Cut out spent stems to encourage extra flowers.</t>
  </si>
  <si>
    <t>G\Geum Prinses Juliana cluster #2.jpg</t>
  </si>
  <si>
    <t>G\Geum Prinses Juliana cluster #1.jpg</t>
  </si>
  <si>
    <t>White Flowered form</t>
  </si>
  <si>
    <t>GEUWHI</t>
  </si>
  <si>
    <t>One of the denser clumping geums of mid size.  Keep cutting out old flowering stems to encourage a succession of flowers.</t>
  </si>
  <si>
    <t>chiloense</t>
  </si>
  <si>
    <t>'Lady Stratheden'</t>
  </si>
  <si>
    <t>GEUMLS</t>
  </si>
  <si>
    <t>Colourful and easily grown perennial forming a stout weed smothering clump of leaves and freely producing 2ft stems of warm yellow semi double flowers in summer.</t>
  </si>
  <si>
    <t>(Goldball)</t>
  </si>
  <si>
    <t>G\Geum Lady Stratheden dramatic #2.jpg</t>
  </si>
  <si>
    <t>G\Geum Lady Stratheden #1.jpg</t>
  </si>
  <si>
    <t>G\Geum Lady Stratheden close.jpg</t>
  </si>
  <si>
    <t>'Mrs Bradshaw'</t>
  </si>
  <si>
    <t>GEUMBR</t>
  </si>
  <si>
    <t>Colourful and easily grown perennial forming a stout weed smothering clump of leaves and freely producing 2ft stems of bright red semi double flowers in summer.</t>
  </si>
  <si>
    <t>(Fireball)</t>
  </si>
  <si>
    <t>G\Geum Mrs J Bradshaw single close #3.jpg</t>
  </si>
  <si>
    <t>G\Geum Mrs J Bradshaw #2.jpg</t>
  </si>
  <si>
    <t>G\Geum Mrs J Bradshaw single #1.jpg</t>
  </si>
  <si>
    <t>G\Geum Mrs J Bradshaw #3.jpg</t>
  </si>
  <si>
    <t>G\Geum Mrs J Bradshaw single close #1.jpg</t>
  </si>
  <si>
    <t>G\Geum Mrs J Bradshaw #4.jpg</t>
  </si>
  <si>
    <t>coccineum</t>
  </si>
  <si>
    <t>'Coppertone'</t>
  </si>
  <si>
    <t>The tightly crowded clump of fresh apple- green foliage forms a perfect foil for the wide open soft apricot flowers. For a moist soil in sun or shade. 25cm</t>
  </si>
  <si>
    <t>G\Geum Coppertone.jpg</t>
  </si>
  <si>
    <t>rivale</t>
  </si>
  <si>
    <t>'Snowflake'</t>
  </si>
  <si>
    <t>GEUMSNOW</t>
  </si>
  <si>
    <t>This is one for those of you that like something a bit more subtle – a bit of a symphony in cream and green. There are up to 3 rows of petals, each one long stalked giving a gap at the flower base. They are white, deliciously green shaded in the bee lines</t>
  </si>
  <si>
    <t>H\Geum-Snowflake-(1).jpg</t>
  </si>
  <si>
    <t>.Can-can'</t>
  </si>
  <si>
    <t>GEUMCANC</t>
  </si>
  <si>
    <t>Golden Joy'</t>
  </si>
  <si>
    <t>GEUMGOLDJ</t>
  </si>
  <si>
    <t>Hilltop Beacon'</t>
  </si>
  <si>
    <t>GEUMHILLTOP</t>
  </si>
  <si>
    <t>Lemon Drops'</t>
  </si>
  <si>
    <t>GEUMLEMDROP</t>
  </si>
  <si>
    <t>Mandarin'</t>
  </si>
  <si>
    <t>GEUMMAND</t>
  </si>
  <si>
    <t>Gladiolus</t>
  </si>
  <si>
    <t>'David Hills'</t>
  </si>
  <si>
    <t>GLADDH</t>
  </si>
  <si>
    <t>A hardy gladiolus with hooded flowers in a pale slatey lilac; cream inside with purple markings and a striking yellow blotch. A curious beauty that always fascinates.</t>
  </si>
  <si>
    <t>G\Gladiolus papilio David Hills #1.JPG</t>
  </si>
  <si>
    <t>G\Gladiolus papilio David Hills #2.JPG</t>
  </si>
  <si>
    <t>'Ruby'</t>
  </si>
  <si>
    <t>GLADRUBY</t>
  </si>
  <si>
    <t>Ruby is classed as a hybrid of papilio and you can certainly see the influence in the shape of the flowers and their slightly sinister hooded nature. The flowers are a rich ruby red with darker staining on the interior.</t>
  </si>
  <si>
    <t>G\Gladiolus-Ruby-(3).jpg</t>
  </si>
  <si>
    <t>papilio</t>
  </si>
  <si>
    <t>GLADPAP</t>
  </si>
  <si>
    <t>G\Gladiolus papilio #1.jpg</t>
  </si>
  <si>
    <t>Gunnera</t>
  </si>
  <si>
    <t>magellanica</t>
  </si>
  <si>
    <t>A dwarf relative of the giant rhubarbs forming tight foliage mats; spreading to about 1m; but only 15cm high. Curious spikes of bright red fruits are an interesting and unexpected bonus. For moist soils.</t>
  </si>
  <si>
    <t>Gypsophila</t>
  </si>
  <si>
    <t>Babies Breath. A 1m round hazy cloud of tiny white flowers. Beautiful both in the garden or cut to add to bouquets. Grows best in a well drained sunny spot. July-Aug</t>
  </si>
  <si>
    <t>G\Gypsophila Bristol Fairy.jpg</t>
  </si>
  <si>
    <t>'Pink Festival'</t>
  </si>
  <si>
    <t>GYPPFES</t>
  </si>
  <si>
    <t>Babies Breath. A 1m round hazy cloud of tiny  pink flowers. Beautiful both in the garden or cut to add to bouquets. Grows best in a well drained sunny spot. July-Aug</t>
  </si>
  <si>
    <t>G\Gypsophila Festival Pink #1.jpg</t>
  </si>
  <si>
    <t>Geranium pink</t>
  </si>
  <si>
    <t>'Rosenschleier' (Rosy Veil)</t>
  </si>
  <si>
    <t>GYPROSEN</t>
  </si>
  <si>
    <t>Babies Breath. A smaller hybrid. The flowers produce a delightful 30cm round airy cloud of delicate pale silvery pink double blooms in summer. Will grow to its best in a dry sunny site.</t>
  </si>
  <si>
    <t>G\Gyspsophila Rosy Veil.jpg</t>
  </si>
  <si>
    <t>paniculata</t>
  </si>
  <si>
    <t>'Bristol Fairy'</t>
  </si>
  <si>
    <t>GYPPBF</t>
  </si>
  <si>
    <t>A 1m round hazy cloud of tiny double white flowers. Beautiful both in the garden or cut to add to bouquets. Grows best in a well drained sunny spot. July-Aug</t>
  </si>
  <si>
    <t>Babies Breath</t>
  </si>
  <si>
    <t>'Flamingo'</t>
  </si>
  <si>
    <t>GYPPF</t>
  </si>
  <si>
    <t>Cheerful saucer shaped blooms over grassy foliage that provide a welcome late burst of colour before the end of the season. Major is a strong growing brilliant crimson. Enjoys a warm site, moist in summer. Mid season flowering, Sept to October. 60cm, spre</t>
  </si>
  <si>
    <t>G\Gypsophila Flamingo #1.JPG</t>
  </si>
  <si>
    <t>G\Gypsophila Festival Pink #1.JPG</t>
  </si>
  <si>
    <t>Hacquetia</t>
  </si>
  <si>
    <t>epipactis</t>
  </si>
  <si>
    <t>HACQEPI</t>
  </si>
  <si>
    <t xml:space="preserve"> Tiny buttons of yellow surrounded by a fresh green collar. A charming little plant for a cool spot. A dwarf relative of eryngiums and Astrantia.</t>
  </si>
  <si>
    <t>H\Hacquetia-epipactis.jpg</t>
  </si>
  <si>
    <t>Helenium</t>
  </si>
  <si>
    <t>'Butterpat'</t>
  </si>
  <si>
    <t>HELEBUT</t>
  </si>
  <si>
    <t>A good rich yellow form of Sneezeweed providing a powerful splash of warm colour to the border in late summer. Easily grown in all but the very wettest and driest soils. 1m</t>
  </si>
  <si>
    <t>H\Helenium Butterpat #1.JPG</t>
  </si>
  <si>
    <t>H\Helenium Butterpat #3.JPG</t>
  </si>
  <si>
    <t>H\Helenium Butterpat with bee #2.jpg</t>
  </si>
  <si>
    <t>'Double Trouble'</t>
  </si>
  <si>
    <t>A new development in Heleniums. with a double row of ray florets, giving each flower a much fuller and more frilly appearance. Flowers are a bright sunny yellow produced over a very long period in mid to late summer. Easily grown in all but the very wette</t>
  </si>
  <si>
    <t>H\Helenium Double Trouble #1.jpg</t>
  </si>
  <si>
    <t>'Kanaria'</t>
  </si>
  <si>
    <t>HELEKAN</t>
  </si>
  <si>
    <t>A useful mid to late summer flowering sneezeweed with canary yellow petals and centre a wonderful  warm colour for the summer garden. Easily grown in all but the very wettest and driest soils. 1m</t>
  </si>
  <si>
    <t>H\Helenium Kanaria #1.JPG</t>
  </si>
  <si>
    <t>'Ruby Tuesday'</t>
  </si>
  <si>
    <t>A new development in Heleniums combining a dwarf size with a much branched habit and a multitude of small deep red flowers produced over an extended period. Mid to late summer. Easily grown in all but the very wettest and driest soils. 50cm</t>
  </si>
  <si>
    <t>H\Helenium Ruby Tuesday #1.jpg</t>
  </si>
  <si>
    <t>'Sahin's Early Flowerer'</t>
  </si>
  <si>
    <t>HELESEF</t>
  </si>
  <si>
    <t>A lovely summery daisy with prominent brown centres, loved by bees. Flowers open yellowy-orange streaked with darker orange and become redder with age, creating a rich mix of colour which goes on and on from June to October. 1m high.</t>
  </si>
  <si>
    <t>H\Helenium Sahins Early Flowerer #2.JPG</t>
  </si>
  <si>
    <t>H\Helenium Shains Early Flowerer #1.JPG</t>
  </si>
  <si>
    <t>'Wyndley'</t>
  </si>
  <si>
    <t>HELEWYN</t>
  </si>
  <si>
    <t>Valuable shorter growing Sneezeweed with bright orange and red dark centred daisies  produced in abundance from July through September Easily grown in any good soil. 60cm</t>
  </si>
  <si>
    <t>H\Helenium Wyndley #2.jpg</t>
  </si>
  <si>
    <t>H\Helenium Wyndley #1.JPG</t>
  </si>
  <si>
    <t>The large rich orange daisies of this profuse flowering variety of Sneezeweed make a striking show from July through September Easily grown in any good soil. 90cm</t>
  </si>
  <si>
    <t>H\Helenium.JPG</t>
  </si>
  <si>
    <t>'Indian Summer'</t>
  </si>
  <si>
    <t>HELEISUM</t>
  </si>
  <si>
    <t>The large rich copper red petals of these cone nosed daisies  profusely  flower  from July through September making a striking show. Easily grown in sun and  any good soil. 120cm</t>
  </si>
  <si>
    <t>H\Helenium Indian Summer #3.jpg</t>
  </si>
  <si>
    <t>H\Helenium Indian Summer #2.jpg</t>
  </si>
  <si>
    <t>'Moerheim Beauty'</t>
  </si>
  <si>
    <t>HELEMB</t>
  </si>
  <si>
    <t>The large rich deep red daisies of this profuse flowering variety of Sneezeweed make a striking show from July through September Easily grown in any good soil. 60-90cm</t>
  </si>
  <si>
    <t>H\Helenium Moerheim Beauty #4.JPG</t>
  </si>
  <si>
    <t>H\Helenium Moerheim Beauty #7.jpg</t>
  </si>
  <si>
    <t>H\Helenium Moerheim Beauty #3.JPG</t>
  </si>
  <si>
    <t>H\Helenium Moerheim Beauty #5.JPG</t>
  </si>
  <si>
    <t>H\Helenium Moerheim Beauty #1.JPG</t>
  </si>
  <si>
    <t>H\Helenium Moerheim Beauty #6.JPG</t>
  </si>
  <si>
    <t>Red &amp; Gold Hybrids</t>
  </si>
  <si>
    <t>A mixture of different coloured Sneezeweed ranging from red through to pure yellow. Showy daisies from late summer through autumn Easily grown in any good soil. 90cm</t>
  </si>
  <si>
    <t>Yellow form</t>
  </si>
  <si>
    <t>A yellow sport from Moerheim Beauty. Profuse in flower making a striking show from July through September with its mass of bright yellow daisies with brown button centres. Easily grown in any good soil. 60-90cm</t>
  </si>
  <si>
    <t>Helianthus</t>
  </si>
  <si>
    <t>'Castle Kobena'</t>
  </si>
  <si>
    <t>HELIANCK</t>
  </si>
  <si>
    <t>Tall stems crowned with a mass of dark centred lemon sunflowers; each 7cm across. Makes an excellent late summer show &amp; superb late nectar source for bees .6ft</t>
  </si>
  <si>
    <t>H\Helianthus Lemon Queen close.jpg</t>
  </si>
  <si>
    <t>H\Helianthus Lemon Queen.JPG</t>
  </si>
  <si>
    <t>Helictotrichon</t>
  </si>
  <si>
    <t>sempervirens</t>
  </si>
  <si>
    <t>An elegant grass forming bold  spiky clumps of grey foliage.  Flowers give a long &amp; valuable display Foliage 18 inches; flowers 3 feet Full sun</t>
  </si>
  <si>
    <t>Helleborus</t>
  </si>
  <si>
    <t>'Pink Beauty'</t>
  </si>
  <si>
    <t>HELPINKBTY</t>
  </si>
  <si>
    <t>One of a new range of hybrids between The Christmas Rose and H.sternii. The plants are exceptionally prolific, producing multiple flowering stems each well furnished with flowers. The flowers begin white, becoming ever more pink as they age. 45cm.</t>
  </si>
  <si>
    <t>H\Helleborus Pink Beauty #1.jpg</t>
  </si>
  <si>
    <t>H\Helleborus Pink Beauty #2.JPG</t>
  </si>
  <si>
    <t>H\Helleborus Pink Beauty #3.JPG</t>
  </si>
  <si>
    <t>'Pirouette'</t>
  </si>
  <si>
    <t>One of an excellent new range of hybrid of H.sternii. The plants are exceptionally prolific, producing multiple flowering stems each well furnished with flowers. The flowers begin white, becoming ever more pink as they age. 45cm.</t>
  </si>
  <si>
    <t>H\Helleborus Pirouette #7.JPG</t>
  </si>
  <si>
    <t>H\Helleborus Pirouette #2.JPG</t>
  </si>
  <si>
    <t>H\Helleborus Pirouette #4.JPG</t>
  </si>
  <si>
    <t>Karine</t>
  </si>
  <si>
    <t>'White Beauty'</t>
  </si>
  <si>
    <t>One of a new range of hybrids between The Christmas Rose and H.sternii. This plant is close in looks to H.nigercors but producing more flowering stems with exceptionally large flowers which begin white and age green. 60cm</t>
  </si>
  <si>
    <t>H\Helleborus White Beauty #5.JPG</t>
  </si>
  <si>
    <t>H\Helleborus White Beauty #1.JPG</t>
  </si>
  <si>
    <t>'Winter Moonbeam'</t>
  </si>
  <si>
    <t>One of a new range of hybrids between The Christmas Rose and H.sternii. The plants have beautiful marbled foliage and are exceptionally prolific, producing multiple flowering stems each well furnished with flowers. The flowers are pure white, becoming pin</t>
  </si>
  <si>
    <t>H\Helleborus Winter Beauty #2.JPG</t>
  </si>
  <si>
    <t>H\Helleborus Winter Beauty #1.JPG</t>
  </si>
  <si>
    <t>(Homelea Hybrid)</t>
  </si>
  <si>
    <t>Anemone Centred</t>
  </si>
  <si>
    <t>Doubles</t>
  </si>
  <si>
    <t>Singles</t>
  </si>
  <si>
    <t>(Rodney Davey Marbled Group)</t>
  </si>
  <si>
    <t>'Anna's Red'</t>
  </si>
  <si>
    <t>'Molly's White'</t>
  </si>
  <si>
    <t>(x nigristern)</t>
  </si>
  <si>
    <t>'Ericsmithii'</t>
  </si>
  <si>
    <t>Beautiful silver grey marbled evergreen foliage and white flushed pink flushed flowers in a delightful terminal cluster. Combines the best hardy features and flower size of H. niger with the foliage and pink flush of H. sternii. A real gem for the winter</t>
  </si>
  <si>
    <t>(H.niger x H.sternii)</t>
  </si>
  <si>
    <t>H\Helleborus Ericsmithii #2.jpg</t>
  </si>
  <si>
    <t>H\Helleborus Ericsmithii #1.jpg</t>
  </si>
  <si>
    <t>argutifolius</t>
  </si>
  <si>
    <t>[syn. H.corsicus]</t>
  </si>
  <si>
    <t>Splendid evergreen. The large heads of 2inch apple green flowers are produced in late winter lasting into spring. Sun. Cut out old stems.  HARMFUL IF EATEN</t>
  </si>
  <si>
    <t>H\Helleborus argutifolius close #1.JPG</t>
  </si>
  <si>
    <t>H\Helleborus argutifolius close #2.jpg</t>
  </si>
  <si>
    <t>H\Helleborus argutifolius.JPG</t>
  </si>
  <si>
    <t>foetidus</t>
  </si>
  <si>
    <t>HELFOET</t>
  </si>
  <si>
    <t xml:space="preserve"> A lovely contrast of pale apple green flowers in a dense head above rich glossy foliage. Winter to Spring    HARMFUL IF EATEN</t>
  </si>
  <si>
    <t>H\Helleborus fortidus Westerflisk #1.JPG</t>
  </si>
  <si>
    <t>H\Helleborus foetidus Westerflisk #2.jpg</t>
  </si>
  <si>
    <t>'Gold Bullion'</t>
  </si>
  <si>
    <t>New selection of this easy, evergreen Hellebore with beautiful lemony coloured palmate leaves which become chartreuse green in Summer. from Feb-May, airy bunches of greenish flowers are freely borne. 40cm. Any situation, but greener in deep shade.   HARMF</t>
  </si>
  <si>
    <t>H\Helleborus foetidus Gold Bullion.JPG</t>
  </si>
  <si>
    <t>'Italian Form'</t>
  </si>
  <si>
    <t>Possibly the best garden form of this hellebore. A lovely contrast of pale apple green flowers in a dense head above rich glossy foliage. Winter to Spring    HARMFUL IF EATEN</t>
  </si>
  <si>
    <t>niger</t>
  </si>
  <si>
    <t>HELLNIG</t>
  </si>
  <si>
    <t>Charming wide open pure white waxy blooms with bright yellow centres Long lasting flowers to cheer the depths of winter best in light shade. 15cm  HARMFUL IF EATEN</t>
  </si>
  <si>
    <t>CHRISTMAS ROSE</t>
  </si>
  <si>
    <t>H\Helleborus niger #3.JPG</t>
  </si>
  <si>
    <t>H\Helleborus niger #4.JPG</t>
  </si>
  <si>
    <t>H\Helleborus niger #5.JPG</t>
  </si>
  <si>
    <t>H\Helleborus niger #6.JPG</t>
  </si>
  <si>
    <t>'Dawn's Double'</t>
  </si>
  <si>
    <t>HELHIGDD</t>
  </si>
  <si>
    <t>A brand new twist on the classic Christmas Rose. This beautiful new strain carries countless extra narrow twisted petals giving the flower a starburst appearance. Extra petals are persistent, keeping their shape as the large startling white flowers age gr</t>
  </si>
  <si>
    <t>H\Helleborus niger Dawns Double #1.JPG</t>
  </si>
  <si>
    <t>H\Helleborus niger Dawns Double #2.JPG</t>
  </si>
  <si>
    <t>H\Helleborus niger Dawns Double #3.JPG</t>
  </si>
  <si>
    <t>orientalis</t>
  </si>
  <si>
    <t>HELORI</t>
  </si>
  <si>
    <t>LENTEN ROSE. Charming nodding flowers in a range of pinks; some heavily spotted; opening  soon after Christmas. 1 to 2 feet Versatile; best in light shade. HARMFUL IF EATEN</t>
  </si>
  <si>
    <t>H\Helleborus orientalis inset.JPG</t>
  </si>
  <si>
    <t>H\Helleborus orientalis rosy purple.jpg</t>
  </si>
  <si>
    <t>H\Helleborus orientalis pink #2.JPG</t>
  </si>
  <si>
    <t>H\Helleborus orientalis blush #2.jpg</t>
  </si>
  <si>
    <t>( Single - Pink : Appleblossoms )</t>
  </si>
  <si>
    <t>HELORI-APP</t>
  </si>
  <si>
    <t>Charming nodding flowers in white with pink shading, some heavily spotted; opening  soon after Christmas. 1 to 2 feet Versatile; best in light shade. HARMFUL IF EATEN</t>
  </si>
  <si>
    <t>Lenten Rose</t>
  </si>
  <si>
    <t>H\Helleborus orientalis blush spotted #2.JPG</t>
  </si>
  <si>
    <t>H\Helleborus orientalis white #1.JPG</t>
  </si>
  <si>
    <t>( single - Picotees : darker )</t>
  </si>
  <si>
    <t>HELORI-PICD</t>
  </si>
  <si>
    <t>H\Helleborus orientalis Picotee #2.jpg</t>
  </si>
  <si>
    <t>H\Helleborus orientalis Picotee #3.jpg</t>
  </si>
  <si>
    <t>( single - Picotees : paler )</t>
  </si>
  <si>
    <t>HELORI-PIC</t>
  </si>
  <si>
    <t>LENTEN ROSE. Charming nodding flowers in pale creamy white with the edge of each petal picked out in dark pink. The petals are further enhanced withrays of dark pink and a dark 'eye'. 2 feet high.  Versatile; best in light shade. HARMFUL IF EATEN</t>
  </si>
  <si>
    <t>( single - Pink : pale )</t>
  </si>
  <si>
    <t>HELORI-PI</t>
  </si>
  <si>
    <t>HARMFUL IF EATEN</t>
  </si>
  <si>
    <t>( single - Purple )</t>
  </si>
  <si>
    <t>HELORI-PU</t>
  </si>
  <si>
    <t>Charming nodding flowers in a range of purples; some heavily spotted; opening  soon after Christmas. 1 to 2 feet Versatile; best in light shade. HARMFUL IF EATEN</t>
  </si>
  <si>
    <t>H\Helleborus orientalis purple greenhouse #4.JPG</t>
  </si>
  <si>
    <t>( slatey purples )</t>
  </si>
  <si>
    <t>HELORI-SL</t>
  </si>
  <si>
    <t>Charming nodding flowers in the darker slatey shades of purple, some heavily spotted; opening  soon after Christmas. 1 to 2 feet Versatile; best in light shade. HARMFUL IF EATEN</t>
  </si>
  <si>
    <t>H\Helleborus orientalis slate #5.JPG</t>
  </si>
  <si>
    <t>( single - White :  spotted )</t>
  </si>
  <si>
    <t>HELORI-SPWH</t>
  </si>
  <si>
    <t>Charming nodding white flowers, heavily spotted inside; opening  soon after Christmas. 1 to 2 feet Versatile; best in light shade. HARMFUL IF EATEN</t>
  </si>
  <si>
    <t>H\Helleborus-orientalis-(1).jpg</t>
  </si>
  <si>
    <t>( white form )</t>
  </si>
  <si>
    <t>HELORI-WH</t>
  </si>
  <si>
    <t>Charming nodding white flowers, some heavily spotted; opening  soon after Christmas. 1 to 2 feet Versatile; best in light shade. HARMFUL IF EATEN</t>
  </si>
  <si>
    <t>( yellow )</t>
  </si>
  <si>
    <t>Charming nodding flowers in a soft yellows; some heavily spotted; opening  soon after Christmas. 1 to 2 feet tall. Versatile; best in light shade. HARMFUL IF EATEN</t>
  </si>
  <si>
    <t>H\Helleborus orientalis slate #4.jpg</t>
  </si>
  <si>
    <t>Hellebore</t>
  </si>
  <si>
    <t>'Double Queen'</t>
  </si>
  <si>
    <t>HELORI-DQ</t>
  </si>
  <si>
    <t>An exquisite new strain of the charming Lenten Rose. The pastel coloured flowers are fully double just like a winter flowering rose and are borne in nodding sprays from February until May. An easy going plant happy in many situations.  HARMFUL IF EATEN</t>
  </si>
  <si>
    <t>H\Helleborus orientalis Double Queen #4.JPG</t>
  </si>
  <si>
    <t>H\Helleborus orientalis Double Queen #2.JPG</t>
  </si>
  <si>
    <t>H\Helleborus orientalis Double Queen #3.JPG</t>
  </si>
  <si>
    <t>H\Helleborus orientalis Double Queen #1.JPG</t>
  </si>
  <si>
    <t>x nigercors</t>
  </si>
  <si>
    <t>A cross between Helleborus niger and argutifolius resulting in a  larger but similar plant to H. niger with more vigour and  with much larger heads of flowers. In established plants of this clone the white Christmas Rose flowers may have a second row of s</t>
  </si>
  <si>
    <t>Type of Christmas Rose</t>
  </si>
  <si>
    <t>H\Helleborus x nigercors #1.jpg</t>
  </si>
  <si>
    <t>H\Helleborus x nigercors #3.JPG</t>
  </si>
  <si>
    <t>H\Helleborus x nigercors #5.JPG</t>
  </si>
  <si>
    <t>H\Helleborus x nigercors #4.JPG</t>
  </si>
  <si>
    <t>'Double Form'</t>
  </si>
  <si>
    <t>A cross between Helleborus niger and argutifolius resulting in a  larger but similar plant to H. niger with more vigour and  with much larger heads of flowers. In established plants of this clone the white Christmas Rose flowers have a second row of small</t>
  </si>
  <si>
    <t>x sternii</t>
  </si>
  <si>
    <t>'Blackthorn Strain'</t>
  </si>
  <si>
    <t>(H.argutifolius x H.lividus). Dwarf seed strain sometimes less than a foot tall. marbled grey green foliage and pink flushed flowers in a delightful terminal cluster.</t>
  </si>
  <si>
    <t>'Boughton Beauty Strain'</t>
  </si>
  <si>
    <t>(H.argutifolius x H.lividus). Lovely seed strain with red flushed stems of spiky grey green foliage; terminated in early spring by clusters of pink-tinged; green flowers.</t>
  </si>
  <si>
    <t>H\Helleborus x sternii Boughton Beauty Strain.jpg</t>
  </si>
  <si>
    <t>'Ice Dance'</t>
  </si>
  <si>
    <t>A brand new Hellebore with the size and strong growth of Helleborus argutifolius combined with beautifully white marbled leaves whose reverse and stems are a contrasting red. Good on alkaline soils. Enjoys a warm spot. Flowers green in terminal clusters i</t>
  </si>
  <si>
    <t>H\Helleborus sternii Ice Dance #2.JPG</t>
  </si>
  <si>
    <t>H\Helleborus sternii Ice Dance #1.JPG</t>
  </si>
  <si>
    <t>Hemerocallis</t>
  </si>
  <si>
    <t>Strong growing, forming dense clumps of stap-like foliage which start very early in to growth. Summer sees a prolonged sucession of large, apricot, lily-like flowers. Best in full sun</t>
  </si>
  <si>
    <t>Day Lily</t>
  </si>
  <si>
    <t>H\Hemerocallis unknown.JPG</t>
  </si>
  <si>
    <t>'Il Desperado'</t>
  </si>
  <si>
    <t>Strong growing, forming dense clumps of stap-like foliage which start very early in to growth. Summer sees a prolonged sucession of large,pale lemon, lily-like flowers with a strong central purple blotch. Best in full sun</t>
  </si>
  <si>
    <t>'Mauna Loa'</t>
  </si>
  <si>
    <t>Strong growing, forming dense clumps of stap-like foliage which start very early in to growth. Summer sees a prolonged sucession of large,burnt orange, lily-like flowers. Best in full sun</t>
  </si>
  <si>
    <t>Hepatica</t>
  </si>
  <si>
    <t>nobilis</t>
  </si>
  <si>
    <t>Charming small woodland plant with shining evergreen three lobed leaves amongst which the beautiful sky blue flowers nestle in spring. 15cm for leafy soil in shade</t>
  </si>
  <si>
    <t>H\Hepatica nobilis.jpg</t>
  </si>
  <si>
    <t>Hesperantha</t>
  </si>
  <si>
    <t>coccinea</t>
  </si>
  <si>
    <t>'Fenland Daybreak'</t>
  </si>
  <si>
    <t>HESPFENDB</t>
  </si>
  <si>
    <t>Rich speckled pink saucer shaped blooms over grassy foliage that provide a welcome late burst of colour before the end of the season. Enjoys a warm site, moist in summer. Mid season flowering, Sept to October. 60cm, spreading</t>
  </si>
  <si>
    <t>Kaffir Lily</t>
  </si>
  <si>
    <t>S\Schizostylis coccinea Fenland Daybreak #1.JPG</t>
  </si>
  <si>
    <t>S\Schizostylis Fenland Daybreak.jpg</t>
  </si>
  <si>
    <t>S\Schizostylis coccinea Fenland Daybreak #2.JPG</t>
  </si>
  <si>
    <t>'Jennifer'</t>
  </si>
  <si>
    <t>HESPJENN</t>
  </si>
  <si>
    <t>Cheerful saucer shaped blooms over grassy foliage that provide a welcome late burst of colour before the end of the season. Jennifer is a warm mid pink. Enjoys a warm site, moist in summer. Mid season flowering, Sept to October. 60cm, spreading</t>
  </si>
  <si>
    <t>S\Schizostylis Jennifer #2.JPG</t>
  </si>
  <si>
    <t>S\Schizostylis coccinea Jennifer #2.JPG</t>
  </si>
  <si>
    <t>S\Schizostylis Jennifer #3.JPG</t>
  </si>
  <si>
    <t>S\Schizostylis Jennifer #4.JPG</t>
  </si>
  <si>
    <t>HESPMAJ</t>
  </si>
  <si>
    <t>S\Schizostylis coccinea Major #2.JPG</t>
  </si>
  <si>
    <t>S\Schizostylis coccinea Major #1.JPG</t>
  </si>
  <si>
    <t>S\Schizostylis coccinea Major #3.JPG</t>
  </si>
  <si>
    <t>'Wilfred H Bryant</t>
  </si>
  <si>
    <t>HESPWHB</t>
  </si>
  <si>
    <t>Delicate palest pink saucer shaped blooms over grassy foliage that provide a welcome late burst of colour before the end of the season. Enjoys a warm site, moist in summer. Mid season flowering, Sept to October. 60cm, spreading</t>
  </si>
  <si>
    <t>'Pink Princess'</t>
  </si>
  <si>
    <t>S\Schizostylis coccinea Pink Princess #1.JPG</t>
  </si>
  <si>
    <t>S\Schizostylis Pink Princess #2.JPG</t>
  </si>
  <si>
    <t>S\Schizostylis coccinea Pink Princess #2.JPG</t>
  </si>
  <si>
    <t>S\Schizostylis coccinea Sunrise #1.JPG</t>
  </si>
  <si>
    <t>S\Schizostylis coccinea Sunrise #2.JPG</t>
  </si>
  <si>
    <t>Hesperis</t>
  </si>
  <si>
    <t>matrionalis</t>
  </si>
  <si>
    <t>var, albiflora</t>
  </si>
  <si>
    <t>HESPERMALB</t>
  </si>
  <si>
    <t>Tall slender stems, 100 to 120cm, with 4 petalled flowers. Heads of highly perfumed flowers reminiscent of willowy stocks. Much loved by pollinating insects. An old Cottage Garden favourite. Short lived, but good for naturalising in damp, shady or grassy</t>
  </si>
  <si>
    <t>Dame's Violet, Sweet Rocket.</t>
  </si>
  <si>
    <t>H\Hesperis matrionalis Lilacina Flore Pleno.jpg</t>
  </si>
  <si>
    <t>H\Hesperis-matrionalis-(2).jpg</t>
  </si>
  <si>
    <t>Heuchera</t>
  </si>
  <si>
    <t>'Amethyst Myst'</t>
  </si>
  <si>
    <t>A large Heuchera with rich purple leaves overlaid with silver markings. A distinctly more purple shade than the many burgundy shaded cultivars. Tall in flower with large leaves on long stems. height 45cm. Flowering in April-June</t>
  </si>
  <si>
    <t>'Beauty Colour'</t>
  </si>
  <si>
    <t>Stunning leaves make this a must for any flower arranger. On a pale green background are overlaid red and plum markings brought to life with a bright rim.  Colouring alters as the seasons progress. 60cm</t>
  </si>
  <si>
    <t>H\Heuchera Beauty Color #3.JPG</t>
  </si>
  <si>
    <t>H\Heuchera Beauty Colour.jpg</t>
  </si>
  <si>
    <t>H\Heuchera Beauty Color #2.JPG</t>
  </si>
  <si>
    <t>'Berry Smoothie'</t>
  </si>
  <si>
    <t>A lovely Heuchera prized for it's strikingy foliage, shaded with rose-pink, raspberry and blackberry colours. Bold habit, and a combination of heat loving and cold tolerant habits from its parentage.  22 x 40cm</t>
  </si>
  <si>
    <t>H\Heuchera Plum Puddin.jpg</t>
  </si>
  <si>
    <t>'Black Beauty'</t>
  </si>
  <si>
    <t>A new variety with densely packed ruffled leaves that are chocolatey on top with a rich burgundy reverse. Produces a profusion of tiny purple flowers in early summer. 25 x 40cm. Good in sun or shade or as a pot specimen.</t>
  </si>
  <si>
    <t>'Black Out'</t>
  </si>
  <si>
    <t>HEUCBO</t>
  </si>
  <si>
    <t>Wonderful slightly ruffled, glossy near black foliage creates  an impressive plant for the border or a patio pot.</t>
  </si>
  <si>
    <t>H\Heuchera Obsidian.JPG</t>
  </si>
  <si>
    <t>'Blackberry Jam'</t>
  </si>
  <si>
    <t>A very richly coloured Heuchera with bold maroon and blackberry leaves with ebony veins. Tall in flower with large leaves on long stems. height 45cm. Flowering in April-June. Ideal for the border or pot culture</t>
  </si>
  <si>
    <t>A perennial plant forming clumps of attractively marbled foliage; with wiry stems displaying sprays of tiny bell-shaped flowers in crimson to coral pink. Good ground cover. sun-part shade. 50cm</t>
  </si>
  <si>
    <t>'Can Can'</t>
  </si>
  <si>
    <t>A lovely new introduction with deeply ruffle edged leaves of a rich maroon-purple overlaid with paler marbling. Rapid but compact growth. Swaying stems of pale pink flowers to 50cm</t>
  </si>
  <si>
    <t>H\Heuchera Can-Can leaves.jpg</t>
  </si>
  <si>
    <t>H\Heuchera Can Can garden.JPG</t>
  </si>
  <si>
    <t>'Cascade Dawn'</t>
  </si>
  <si>
    <t>The large rounded purple leaves of this new variety are generously overlaid with pewter markings making it attractive at the front of any border and an asset in a patio pot. Rapid grower . 55cm</t>
  </si>
  <si>
    <t>H\Heuchera Cascade Dawn.JPG</t>
  </si>
  <si>
    <t>'Chocolate Ruffles'</t>
  </si>
  <si>
    <t>A lovely introduction with deeply ruffle edged leaves of a muted maroon with brighter underside. Rapid but compact growth. Swaying stems of pale pink flowers to 50cm</t>
  </si>
  <si>
    <t>H\Heuchera Chocolate Ruffles.JPG</t>
  </si>
  <si>
    <t>'Ebony and Ivory'</t>
  </si>
  <si>
    <t>Lovely clumps of ruffled edged ebony foliage are topped off in April to June with sprays of large ivory flowers making a super contrast. Ideal for the border or patio pots.Evergreen. 45cm in flower</t>
  </si>
  <si>
    <t>H\Heuchera Ebony and Ivory #1.JPG</t>
  </si>
  <si>
    <t>'Fire Chief'</t>
  </si>
  <si>
    <t>A lovely bright eye-catching Heuchera with mounds of glowing wine-red leaves. Pink and white bi-coloured flowers are produced over a long perios from April to July on dark red stems. 20 x 40cm</t>
  </si>
  <si>
    <t>'Fireworks'</t>
  </si>
  <si>
    <t>This Heuchera has the double advantages of attractive purple red flowers and heads of relatively large, flared, dusky-salmon flowers. Good ground cover. sun-part shade. 50cm</t>
  </si>
  <si>
    <t>'Geisha's Fan'</t>
  </si>
  <si>
    <t>One of the latest Heuchera. This variety combines a compact habit with deep purple leaves, silvered between the veins, that crest to form a Japanese Geisha's Fan. 20cm high by 50cm wide</t>
  </si>
  <si>
    <t>H\Heuchera Geishas Fan #2.JPG</t>
  </si>
  <si>
    <t>HHeuchera Geishas Fan #1.JPG</t>
  </si>
  <si>
    <t>'Green Spice'</t>
  </si>
  <si>
    <t>One of the newest Heuchera. Evergreen leaves are always a delight in varying shades of green with a darker overlay. New leaves emerge ochre with red veins Swaying stems of buff flowers to 55cm</t>
  </si>
  <si>
    <t>H\Heuchera Green Spice #2.JPG</t>
  </si>
  <si>
    <t>'Hollywood'</t>
  </si>
  <si>
    <t>Really super compact dark purple foliage, heavily over-laid with silver is topped off from April till July with spikes of intense rose red flowers. 20 x 40cm. Excellent for the patio pot or the border.</t>
  </si>
  <si>
    <t>'Liquorice'</t>
  </si>
  <si>
    <t>H\Heuchera Liquorice #1.JPG</t>
  </si>
  <si>
    <t>'Little Tinker'</t>
  </si>
  <si>
    <t>Excellent evergreen foliage interest provided all year by the rich purple tones of the leaves which form a dense compact plant..</t>
  </si>
  <si>
    <t>'Mahogany'</t>
  </si>
  <si>
    <t>A lovely Heuchera prized for it's shiny, rufflle edged foliage which is a rich mahogany red. The hue of the leaves changes with the seasons being more purple in cool weather and redder as the temperature rises. 20 x 40cm</t>
  </si>
  <si>
    <t>'Midnight Rose'</t>
  </si>
  <si>
    <t>Excellent evergreen foliage interest provided all year by the rich dark purple tones of the sculptured leaves irregularly splashed with pink spots. Dense compact plant. Spotting brightens with age. 40cm.</t>
  </si>
  <si>
    <t>'Mint Frost'</t>
  </si>
  <si>
    <t>A lovely new heuchera with large mint green foliage which is overlaid with a soft silver frosting. The veins remain dark and create wonderful patterns. Leaves take on pinkish tones in winter. Flowers are sprays of small bell shaped blooms. 60cm</t>
  </si>
  <si>
    <t>H\Heuchera Mint Frost.jpg</t>
  </si>
  <si>
    <t>'Obsidian'</t>
  </si>
  <si>
    <t>HEUOBS</t>
  </si>
  <si>
    <t>'Palace Purple'</t>
  </si>
  <si>
    <t>Excellent evergreen foliage interest provided all year by the rich purple tones of the leaves. Dainty pink flowers in summer are an added bonus Slowly spreads to form good ground cover.</t>
  </si>
  <si>
    <t>'Persian Carpet'</t>
  </si>
  <si>
    <t>A Large strong growing heuchera whose leaves display a rich tapestry of plum, burgundy and silvered shading which looks good throughout the year, being a particular asset in winter. the flowering spikes are tall and graceful.</t>
  </si>
  <si>
    <t>H\Heuchera Persian Carpet leaves.jpg</t>
  </si>
  <si>
    <t>'Petite Marble Burgundy'</t>
  </si>
  <si>
    <t>Charming dwarf Heuchera with closely crowded leaves varying in shades of bronze and purple with a silver overlay. Ivory pink flowers on darkened stems. Good in dry areas; ideal for patio pots. 45cm</t>
  </si>
  <si>
    <t>H\Heuchera Petite Marble Burgundy #4.jpg</t>
  </si>
  <si>
    <t>H\Heuchera Petite Marble Burgundy #2.jpg</t>
  </si>
  <si>
    <t>H\Heuchera Petite Marble Burgundy #3.jpg</t>
  </si>
  <si>
    <t>'Pewter Moon'</t>
  </si>
  <si>
    <t>The beautiful evergreen leaves are unsurpassed with their pewter overlay on a purple-maroon ground. New growth is brighter; soon followed by cool ice pink flowers</t>
  </si>
  <si>
    <t>'Pewter Veil'</t>
  </si>
  <si>
    <t>A Large strong growing heuchera whose leaves display a rich tapestry of coppery plum with silvered shading which looks good throughout the year, being a particular asset in winter. the flowering spikes are tall and graceful.</t>
  </si>
  <si>
    <t>'Plum Puddin'</t>
  </si>
  <si>
    <t>One of the most attractive new heucheras with its enchanting combination of purple and pink shading; washed over with pewter and silver. Maroon and green flowers. 50cm Rapid growth rate; easy in most good soil types</t>
  </si>
  <si>
    <t>'Plum Royale'</t>
  </si>
  <si>
    <t>A very different new Heuchera whose leaves are a shiny purple all year, but emerge from winter with a silvery violet hue. Excellent vigour combines with a comapct growth habit. Flowers pinky-white. 25*45cm; easy in most good soil types</t>
  </si>
  <si>
    <t>H\Heuchera Prince #1.JPG</t>
  </si>
  <si>
    <t>'Purple Mountain Majesty'</t>
  </si>
  <si>
    <t>Excellent evergreen foliage interest provided all year by the rich dark purple tones of the sculptured leaves which form a dense compact plant..'Large' white flowers to 45cm.</t>
  </si>
  <si>
    <t>H\Heuchera Purple Mountain Majesty.JPG</t>
  </si>
  <si>
    <t>'Purple Petticoats'</t>
  </si>
  <si>
    <t>Excellent purple leaves which create a lovely foil. The new leaves are ruffled, being even more frilly in the winter months. Stems of tiny cream flowers in summer. Good in dry situations</t>
  </si>
  <si>
    <t>'Rachel</t>
  </si>
  <si>
    <t>H\Heuchera Rachel.JPG</t>
  </si>
  <si>
    <t>'Ring of Fire'</t>
  </si>
  <si>
    <t>Heavily marked leaves are fresh green in summer, leaden grey in winter enlivened with a coral rim. Rapid but compact growth. Swaying stems of pale buff flowers to 50cm</t>
  </si>
  <si>
    <t>H\Heuchera Ring of Fire lv Apr #2.jpg</t>
  </si>
  <si>
    <t>H\Heuchera Ring of Fire with inset.jpg</t>
  </si>
  <si>
    <t>H\Heuchera Ring of Fire edged leaf #2.jpg</t>
  </si>
  <si>
    <t>'Silver Scrolls'</t>
  </si>
  <si>
    <t>A stunning new heuchera whose compact habit and beautiful leaves are sure to gain it popularity. The leaves are a deep maroon so heavily overlayed pewter as to have a silver sheen. 35cm</t>
  </si>
  <si>
    <t>H\Heuchera Silver Scrolls leaves.jpg</t>
  </si>
  <si>
    <t>'Snowstorm'</t>
  </si>
  <si>
    <t>Attractive evergreen for the front of the border with its cream speckled leaves and bright scarlet flowers in summer Leaves form a 1ft mound; flowers to 18in</t>
  </si>
  <si>
    <t>'Sparkling Burgundy'</t>
  </si>
  <si>
    <t>A lovely Heuchera prized for it's burgundy foliage. The hue of the leaves changes with the seasons being more purple in cool weather and misty orange as the temperature rises. 20 x 40cm</t>
  </si>
  <si>
    <t>'Stormy Seas'</t>
  </si>
  <si>
    <t>HEUCSS</t>
  </si>
  <si>
    <t>'Sugar Frosting'</t>
  </si>
  <si>
    <t>One of the newest Heuchera. Evergreen leaves are always a delight in varying shades of green with a bright silver overlay. New leaves emerge ochre with red veins Swaying stems of buff flowers to 55cm</t>
  </si>
  <si>
    <t>H\Heuchera Venus #1.jpg</t>
  </si>
  <si>
    <t>pubescens</t>
  </si>
  <si>
    <t>A pleasure all year as the leaves emerge a bright apple green and remain all winter a deep scarlet red. Flowers are white; held well above the foliage. Succeeds in most soil types. 45cm</t>
  </si>
  <si>
    <t>sanguinea</t>
  </si>
  <si>
    <t>'Leuchtkafer'</t>
  </si>
  <si>
    <t>A perennial plant forming clumps of attractively marbled foliage; with wiry stems displaying sprays of tiny bell-shaped deep scarlet flowers Good ground cover. sun-part shade. 50cm</t>
  </si>
  <si>
    <t>Heucherella</t>
  </si>
  <si>
    <t>'Bridget Bloom'</t>
  </si>
  <si>
    <t>A pretty clump forming perennial halfway between its parents (Heuchera and Tiarella). Attractive bright green leaves marked with black and beautifully margined in winter. Pretty pale pink fower spikes. 30-45cm tall</t>
  </si>
  <si>
    <t>H\Heucherella Bridget Bloom.jpg</t>
  </si>
  <si>
    <t>'Burnished Bronze'</t>
  </si>
  <si>
    <t>The large maple shaped leaves are a deep shining bronze, perfect to set off the airy spikes of starry pink flowers that are produced from  April to October. An easy and rewarding evergreen perennial even tolerating dryish shade under trees</t>
  </si>
  <si>
    <t>H\Heucherella Burnished Bronze leaves.JPG</t>
  </si>
  <si>
    <t>'Dayglow Pink'</t>
  </si>
  <si>
    <t>HEUCHDAYP</t>
  </si>
  <si>
    <t>Marbled green maple shaped foliage offsets the  branched spikes of flourescent pink which are produced in profusion over a long period from April to October. An easy, rewarding evergreen plant even tolerating dryish shade under trees.</t>
  </si>
  <si>
    <t>H\Heucherella Dayglow Pink #2.JPG</t>
  </si>
  <si>
    <t>H\Heucherella Dayglow Pink #1.JPG</t>
  </si>
  <si>
    <t>'Gold Strike</t>
  </si>
  <si>
    <t>Maple leaf foliage emerges a fresh apple green, soon fading to a bright yellow with the veins picked out in red. Creamy foam flowers appear above the foliage from April through to summer. Best in dappled shade.</t>
  </si>
  <si>
    <t>'Kimono'</t>
  </si>
  <si>
    <t>Beautiful evergreen maple shaped leaves are silvery green and bear a dark star. Foamy pink flowers are produced from april to june. AGM. Decent soil sun or semi shade</t>
  </si>
  <si>
    <t>H\Heucherella Viking Ships single flower.jpg</t>
  </si>
  <si>
    <t>'Pink Whisper'</t>
  </si>
  <si>
    <t>Broad leaves in two tone green with burgundy veination topped with ample spikes of pale salmon pink flowers from April to October. An easy and rewarding evergreen perennial even tolerating dryish shade under trees</t>
  </si>
  <si>
    <t>H\Heucheralla Pink Whisper #1.JPG</t>
  </si>
  <si>
    <t>H\Heucheralla Pink Whisper.JPG</t>
  </si>
  <si>
    <t>'Quicksilver'</t>
  </si>
  <si>
    <t>The large maple shaped leaves are a shining bronze overlaid with silver, perfect to set off the airy spikes of starry pink flowers that are produced from  April to October. An easy and rewarding evergreen perennial even tolerating dryish shade under trees</t>
  </si>
  <si>
    <t>'Sweet Tea'</t>
  </si>
  <si>
    <t>HEUCHSWTEA</t>
  </si>
  <si>
    <t>Large evergreen maple shaped leaves are a striking orange tea colour with a large cinnamon star. leaves darken in Summer, lighten again in Winter. Foamy white flowers are produced from April to June.. Decent soil sun or semi shade. 25 x 40cm</t>
  </si>
  <si>
    <t>H\Heucherella Sweet Tea (2).JPG</t>
  </si>
  <si>
    <t>'Tapestry'</t>
  </si>
  <si>
    <t>Beautiful apple green maple shaped foliage is marbled with burgundy which creates a beautiful evergreen foil for the spikes of bright pink flowers flowers which appear from spring until autumn. An easy and rewarding evergreen perennial even tolerating dry</t>
  </si>
  <si>
    <t>H\Heucherella Green Tapestry.jpg</t>
  </si>
  <si>
    <t>'Viking Ship'</t>
  </si>
  <si>
    <t>Silvered and flushed red maple shaped foliage offsets the  branched spikes of deep coral pink flowers from April to October. An easy and rewarding evergreen perennial even tolerating dryish shade under trees</t>
  </si>
  <si>
    <t>Hordeum</t>
  </si>
  <si>
    <t>jubatum</t>
  </si>
  <si>
    <t>8cm</t>
  </si>
  <si>
    <t>HORDJUB</t>
  </si>
  <si>
    <t>A very delicate and beautiful grass which produces feather light flowering heads in red tones which waft gently in the slightest breeze. 30cm. An annual to perennial which will seed itself about.</t>
  </si>
  <si>
    <t>Squirrel Tail Barley</t>
  </si>
  <si>
    <t>H\hordeum jubatum.JPG</t>
  </si>
  <si>
    <t>Hosta</t>
  </si>
  <si>
    <t>Medium sized Hosta with heart shaped gold leaves with a broad blue green margin. Leaves become slightly puckered with age and the centres become greenish white. 18" 45cm wide. Flowers white.</t>
  </si>
  <si>
    <t>H\Hosta Pauls Glory #1.JPG</t>
  </si>
  <si>
    <t>'Abba Dabba Do'</t>
  </si>
  <si>
    <t>HOSTADD</t>
  </si>
  <si>
    <t>Large. 60 x 170cm. A upright Hosta with a fast growth habit. Dark green leaves with a wavy edge and glod margin. Sport of H . 'Sun Power'</t>
  </si>
  <si>
    <t>H\Hosta-Abba-Dabba-Do.jpg</t>
  </si>
  <si>
    <t>'Abiqua Drinking Gourd'</t>
  </si>
  <si>
    <t>HOSTADG</t>
  </si>
  <si>
    <t>Giant. A fabulous blue Hosta with puckered heavy textured leaves, round in outline and distinctly cupped. Great topped with the white flowers. Just wait for it to rain ! H. 'Tokudama' x H. sieboldiana</t>
  </si>
  <si>
    <t>H\Hosat-Abiqua-Drinking-Gourd-(1).jpg</t>
  </si>
  <si>
    <t>H\Hosta-Abiqua-Drinking-Gourd-(1).jpg</t>
  </si>
  <si>
    <t>'August Moon'</t>
  </si>
  <si>
    <t>A medium to large sized Hosta with large puckered leaves that become a uniform clear yellow . Requires some sun to develop it's colour. Flowers a beautiful lilac</t>
  </si>
  <si>
    <t>H\Hosta August Moon flower #2.jpg</t>
  </si>
  <si>
    <t>H\Hosta August Moon inset.JPG</t>
  </si>
  <si>
    <t>H\Hosta August Moon.jpg</t>
  </si>
  <si>
    <t>'Big Daddy'</t>
  </si>
  <si>
    <t>HOSTBDA</t>
  </si>
  <si>
    <t>Giant. 65 x 160cm. Very large ;puckered; deep glaucous blue leaves make an impressive large clump to 1m across. Short dense spikes of near white flowers. An excellent pest resistant variety. Sport of H. 'Fortunei Robusta Variegated'</t>
  </si>
  <si>
    <t>(sieboldiana Hybrid)</t>
  </si>
  <si>
    <t>H\Hosta Big Daddy.jpg</t>
  </si>
  <si>
    <t>'Blue Angel'</t>
  </si>
  <si>
    <t>HOSTBA</t>
  </si>
  <si>
    <t>One of the large blue leaved Hostas with short dense spikes of pale flowers. Each leaf is large; relatively narrow for the type; tapered to a point; blue with a pale bloom</t>
  </si>
  <si>
    <t>(sieboldiana)</t>
  </si>
  <si>
    <t>H\Hosta Blue Angel inset.JPG</t>
  </si>
  <si>
    <t>H\Hosta Blue Angel lvs.jpg</t>
  </si>
  <si>
    <t>'Blue Umbrellas'</t>
  </si>
  <si>
    <t>Very large puckered; deep glaucous blue leaves make an impressive large clump to 70cm across. Short dense spikes of lavender flowers. An excellent rapid growing pest resistant variety</t>
  </si>
  <si>
    <t>H\Hosta Blue Unbrellas #1.JPG</t>
  </si>
  <si>
    <t>'Blue Wedgewood'</t>
  </si>
  <si>
    <t>Open clumps of triangular deep glaucous blue leaves to 75cm across &amp; graceful pale lavender flowers make this a most desirable medium sized Hosta.</t>
  </si>
  <si>
    <t>(tardiana group)</t>
  </si>
  <si>
    <t>H\Hosta Blue Wedgewood.JPG</t>
  </si>
  <si>
    <t>'Brim Cup'</t>
  </si>
  <si>
    <t>HOSTBCUP</t>
  </si>
  <si>
    <t>A medium sized Hosta that quickly makes a good size. The leaves are strikingly marked with broad creamy edges and an irregular dark green central splash. Texture is puckered and leaves are cupped.</t>
  </si>
  <si>
    <t>H\Hosta Brim Cup #2.JPG</t>
  </si>
  <si>
    <t>H\Hosta Brim Cup.JPG</t>
  </si>
  <si>
    <t>H\Hosta Brim Cup #3.JPG</t>
  </si>
  <si>
    <t>'Carnival'</t>
  </si>
  <si>
    <t>A medium to large sized Hosta with  very large broad exceptionally well variegated leaves. Each leaf is margined with a broad yellow band.  Makes a striking specimen when grown in a tub</t>
  </si>
  <si>
    <t>H\Hosta Carnival #1.JPG</t>
  </si>
  <si>
    <t>H\Hosta Carnival.JPG</t>
  </si>
  <si>
    <t>'Chinese Sunrise'</t>
  </si>
  <si>
    <t>A medium sized Hosta with pointed narrow shiny yellow leaves with a narrow green edge.  Leaves become all green in late summer. Lavender flowers on 28" stalks.</t>
  </si>
  <si>
    <t>'Color Festival'</t>
  </si>
  <si>
    <t>HOSTCFEST</t>
  </si>
  <si>
    <t>Hosta ‘Color Festival’. Medium. 30 x 50cm. An eye-catching combination of fluorescent yellow streaks between a dark green margin and a white centre make a stunning Hosta. Sport of H. ‘ Enterprise’.  (D vanEechaute, 2007)</t>
  </si>
  <si>
    <t>H\colorfestival01.jpg</t>
  </si>
  <si>
    <t>'Devon Green'</t>
  </si>
  <si>
    <t>HOSTDEVG</t>
  </si>
  <si>
    <t>Medium. 45 x 60cm. A good Hosta for providing contrast in a collection or as a foil to delicate flowers. Deep green leaves of a good satiny texture form lovely even mounds. Sport of H. 'Halcyon'</t>
  </si>
  <si>
    <t>H\Hosta-Devon-Green-(1).jpg</t>
  </si>
  <si>
    <t>'El Nino'</t>
  </si>
  <si>
    <t>HOSTELN</t>
  </si>
  <si>
    <t>Medium. 50 x 75cm. A striking medium sized hosta with a very neat appearance. Intensely Blue-green leaves, greyer towards the bright white margins. A Hosta that always gets noticed. Good substance. A sport of H.'Halcyon'</t>
  </si>
  <si>
    <t>H\Hosta-El-Nino-(2).jpg</t>
  </si>
  <si>
    <t>'Empress Wu'</t>
  </si>
  <si>
    <t>HOSTEWU</t>
  </si>
  <si>
    <t>Giant. 140 x 250cm. For those who like the biggest this is the Hosta to have. The leaves are of a mid blue green and grow to massive proportions, with a clump that can easily be 2m across and standing almost as much tall in leaf alone, this is an imposing</t>
  </si>
  <si>
    <t>H\Hosta-Empress-Wu-(5).jpg</t>
  </si>
  <si>
    <t>'Fire and Ice'</t>
  </si>
  <si>
    <t>HOSTFAI</t>
  </si>
  <si>
    <t>Medium. 45 x 75cm. A reversed form of H.'Patriot' with white centred leaves with a dark green edge. A striking and good growing variety. Centre can go green in too much light. Sport of H. 'patriot'</t>
  </si>
  <si>
    <t>H\Hosta-Fire-and-Ice-(2).jpg</t>
  </si>
  <si>
    <t>'Francee'</t>
  </si>
  <si>
    <t>HOSTF</t>
  </si>
  <si>
    <t>A very graceful Hosta. Deep green leaves with a narrow bright silver edging are most elegant. Flowers are lavender; freely produced well above the leaves. Rapid growth rate</t>
  </si>
  <si>
    <t>(fortunei)</t>
  </si>
  <si>
    <t>H\Hosta Francee inset.JPG</t>
  </si>
  <si>
    <t>H\Hosta Francee.jpg</t>
  </si>
  <si>
    <t>'Frances Williams'</t>
  </si>
  <si>
    <t>HOSTFW</t>
  </si>
  <si>
    <t>A very fine large Hosta. The large cupped and corrugated leaves are variegated with a sea green base and broad creamy yellow margin. A moist shady site will see the full potential</t>
  </si>
  <si>
    <t>H\Hosta Frances Williams inset.JPG</t>
  </si>
  <si>
    <t>H\Hosta Frances Williams.jpg</t>
  </si>
  <si>
    <t>'Ginko Craig'</t>
  </si>
  <si>
    <t>A short variety with narrow pointed leaves; deep green with a bright white edge and intermediate striping of variable shade. Short spikes of rich mauve flowers</t>
  </si>
  <si>
    <t>H\Hosta Ginko Craig lvs.jpg</t>
  </si>
  <si>
    <t>H\Hosta Ginko Craig inset.JPG</t>
  </si>
  <si>
    <t>H\Hosta Ginko Craig flower #3.jpg</t>
  </si>
  <si>
    <t>'Golden Fanfare'</t>
  </si>
  <si>
    <t>Large heart shaped leaves are chartreuse green . Produces lots of lily like lavender flowers. Medium sized grower 24 x 18" (60 x 45cm)</t>
  </si>
  <si>
    <t>H\Hosta Shade Fanfare inset.JPG</t>
  </si>
  <si>
    <t>H\Hosta Shade Fanfare leaves.jpg</t>
  </si>
  <si>
    <t>'Golden Tiara'</t>
  </si>
  <si>
    <t>This very neat; fast growing Hosta has heart shaped leaves of a yellowy green with a bright golden edge. The flowers are lavender; held high. Repeat flowering.</t>
  </si>
  <si>
    <t>H\Hosta Golden Tiara flower #1.jpg</t>
  </si>
  <si>
    <t>H\Hosta Golden Tiara inset.JPG</t>
  </si>
  <si>
    <t>H\Hosta Golden Tiara.jpg</t>
  </si>
  <si>
    <t>'Great Expectations'</t>
  </si>
  <si>
    <t>HOSTGEX</t>
  </si>
  <si>
    <t>A medium to large Hosta (55 x 75cm or 2 x 3') with heavily puckered heart shaped leaves. The leaf centres are yellow fading white and they are surrounded by a broad blue green margin.</t>
  </si>
  <si>
    <t>H\Hosta Great Expectations leaves.JPG</t>
  </si>
  <si>
    <t>H\Hosta Great Expectations #1.JPG</t>
  </si>
  <si>
    <t>H\Hosta Great Expectations #2.JPG</t>
  </si>
  <si>
    <t>'Ground Master'</t>
  </si>
  <si>
    <t>Short; narrow leaved Hosta with excellent cream variegation. Flowers well with deep lilac blooms on 2ft stems. Spreads well once established. Good edging plant</t>
  </si>
  <si>
    <t>H\Hosta Groundmaster #1.JPG</t>
  </si>
  <si>
    <t>'Guacamole'</t>
  </si>
  <si>
    <t>HOSTGUAC</t>
  </si>
  <si>
    <t>Medium. 25cm x 50cm. An open mound of rounded sagey leaves margined dark green. A fast grower for a sunny spot where it will quickly achieve its potential. fragrant flowers in August. Sport of  H. 'Fragrant Bouquet'</t>
  </si>
  <si>
    <t>H\Hosta-Guacamole.jpg</t>
  </si>
  <si>
    <t>'Hadspen Blue'</t>
  </si>
  <si>
    <t>HOSHADB</t>
  </si>
  <si>
    <t>A small to medium sized Hosta with leaves of a very good blue and short dense spikes of lavender flowers held just above the foliage. A good specimen for tub culture. to 30cm</t>
  </si>
  <si>
    <t>H\Hosta Hadspen Blue.jpg</t>
  </si>
  <si>
    <t>'Halcyon'</t>
  </si>
  <si>
    <t>HOSTHAL</t>
  </si>
  <si>
    <t>A small to medium sized Hosta with leaves of a very good blue when grown in full shade. Short dense spikes of lavender flowers held just above  the foliage are an added bonus. to 30cm</t>
  </si>
  <si>
    <t>H\Hosta Halcyon #1.JPG</t>
  </si>
  <si>
    <t>H\Hosta Halcyon.jpg</t>
  </si>
  <si>
    <t>H\Hosta Halcyon #3.JPG</t>
  </si>
  <si>
    <t>'Honeybells'</t>
  </si>
  <si>
    <t>A very different Hosta. Large soft textured pale apple green leaves topped with fragrant lilac-flushed white flowers. Tolerates moderate exposure to sun. 60-90cm</t>
  </si>
  <si>
    <t>H\Hosta Honeybells inset.JPG</t>
  </si>
  <si>
    <t>H\Hosta Honeybells.jpg</t>
  </si>
  <si>
    <t>'Inniswood'</t>
  </si>
  <si>
    <t>HOSTINNI</t>
  </si>
  <si>
    <t>Large broad Hosta with deeply puckered leaves that are shaded green and bright yellow with a subtle green rim. American Hosta Soc. award winner. Lavender flowers. A form of H. montana. 1m wide</t>
  </si>
  <si>
    <t>H\Hosta Inniswood #1.JPG</t>
  </si>
  <si>
    <t>'Invincible'</t>
  </si>
  <si>
    <t>HOSTINV</t>
  </si>
  <si>
    <t>Small. 25 x 30cm. A very distinctive Hosta on account of the very glossy and thick nature of the bright green leaves. Fragrant near white flowers. A very fast growing variety. H. ‘Aden 314' x H. ‘Aden 802'</t>
  </si>
  <si>
    <t>'June'</t>
  </si>
  <si>
    <t>HOSTJUN</t>
  </si>
  <si>
    <t>Medium. 37 x 50cm. A medium sized extremely tidy hosta with heart shaped leaves strikingly marked. The margins are a variable blue green whilst the broad central area is a pale lemony green fading to creamy white in sunlight. Lavender flowers. 60x50cm. Sp</t>
  </si>
  <si>
    <t>H\Hosta June #1.jpg</t>
  </si>
  <si>
    <t>H\june02.jpg</t>
  </si>
  <si>
    <t>H\Hosta tardiana June #3.JPG</t>
  </si>
  <si>
    <t>H\Hosta June #2.jpg</t>
  </si>
  <si>
    <t>'Kiwi Full Monty'</t>
  </si>
  <si>
    <t>HOSTKFM</t>
  </si>
  <si>
    <t>Large. 50 x 50 cm. Very distinctive colouration. the leaves are overall a good blue green with a central region that ages golden yellow from a blue green, edged in an irregular white line. Sport of H.'Striptease'</t>
  </si>
  <si>
    <t>H\kiwifullmonty01.jpg</t>
  </si>
  <si>
    <t>H\Hosta Krossa Regal.jpg</t>
  </si>
  <si>
    <t>'Krossa Regal'</t>
  </si>
  <si>
    <t>HOSTKREG</t>
  </si>
  <si>
    <t>Giant. 90 x 90cm. A large impressive plant suitable for specimen planting. Glaucous grey-green leaves become large and deeply corrugated. Tall stems of lily-like flowers sway gracefully above foliage. H. 'Nigrescens' hybrid</t>
  </si>
  <si>
    <t>H\Hosta Krossa Regal iset.JPG</t>
  </si>
  <si>
    <t>'Lacy Belle'</t>
  </si>
  <si>
    <t>HOSTLACB</t>
  </si>
  <si>
    <t>The leaves of this Hosta medium sized variety are narrow and pointed. The variegation is strong and regular with blue green centres and a broad creamy yellow edge. 60cm</t>
  </si>
  <si>
    <t>H\Hosta Lacy Belle #1.JPG</t>
  </si>
  <si>
    <t>H\Hosta Lacy Belle.JPG</t>
  </si>
  <si>
    <t>'Liberty'</t>
  </si>
  <si>
    <t>HOSTLIB</t>
  </si>
  <si>
    <t>Giant. 100 x 100cm. A very large fine Hosta with a leaf that is blue-green ageing light green with a very bold, wide, bright yellow margin. Rugosity improves with age. A must have variety. Tetraploid sport of H.'Sagae'</t>
  </si>
  <si>
    <t>H\Hosta-Liberty-(2).jpg</t>
  </si>
  <si>
    <t>'Mama Mia'</t>
  </si>
  <si>
    <t>A medium sized Hosta with large very round leaves with a broad gold edge which fades cream. Lavender flowers in late summer on 28" stalks.</t>
  </si>
  <si>
    <t>'Minuteman'</t>
  </si>
  <si>
    <t>HOSTMIN</t>
  </si>
  <si>
    <t>A large broad spreading Hosta. The heavy textured heart shaped leaves are gently cupped and have striking broad white margins and become puckered when mature. Reasonable sun tolerance.</t>
  </si>
  <si>
    <t>H\Hosta Minuteman inset.JPG</t>
  </si>
  <si>
    <t>H\Hosta Minuteman flower.jpg</t>
  </si>
  <si>
    <t>H\Hosta Minuteman.JPG</t>
  </si>
  <si>
    <t>'Moerheim'</t>
  </si>
  <si>
    <t>Mid to dark green leaves have beautiful, slightly rippled silver margins and develop a slightly puckered texture when mature. Medium sized (35 x35cm) (18")</t>
  </si>
  <si>
    <t>( fortunei )</t>
  </si>
  <si>
    <t>'Morning Light'</t>
  </si>
  <si>
    <t>A really striking Hosta with a sharp contrast of darkest green irregular leaf margin with a bright gold centre. Thick textured heart shaped leaves and lavender flowers. Medium size - 90cm spread</t>
  </si>
  <si>
    <t>H\Hosta Morning Light #1.JPG</t>
  </si>
  <si>
    <t>'Nancy Lindsay'</t>
  </si>
  <si>
    <t>HOSTNL</t>
  </si>
  <si>
    <t>Leaves emerge mottled with a rich butter yellow; later fading to mid green. The flowers are well coloured; mauvey-pink; held well above the leaves. Lvs below 30cm</t>
  </si>
  <si>
    <t>Windsor Gold (fortunei)</t>
  </si>
  <si>
    <t>H\Hosta Nancy Lindsay inset.JPG</t>
  </si>
  <si>
    <t>H\Hosta Nancy Lindsay.jpg</t>
  </si>
  <si>
    <t>'Olive Bailey Langdon'</t>
  </si>
  <si>
    <t>HOSTOBL</t>
  </si>
  <si>
    <t>Large-Very Large. 120 x 80cm. A very fine large Hosta. The large cupped and corrugated leaves are variegated with a sea green base and broad creamy yellow margin. A moist shady site will see the full potential. Similar to H.'Frances Williams' but will not</t>
  </si>
  <si>
    <t>'On Stage'</t>
  </si>
  <si>
    <t>Small to medium spreading Hosta. Fabulous heart shaped yellow leaves are margined and streaked with dark and mid greens. Leaves take on puckered nature with age. Flowers lavender. Highly sought after new variety.</t>
  </si>
  <si>
    <t>H\Hosta On Stage leaves.JPG</t>
  </si>
  <si>
    <t>'Patriot'</t>
  </si>
  <si>
    <t>HOSTP</t>
  </si>
  <si>
    <t>H\Hosta Patriot #1.JPG</t>
  </si>
  <si>
    <t>'Paul's Glory'</t>
  </si>
  <si>
    <t>HOSTPGLO</t>
  </si>
  <si>
    <t>'Pilgrim'</t>
  </si>
  <si>
    <t>HOSTPIL</t>
  </si>
  <si>
    <t>A medium sized Hosta that quickly makes a good size. The leaves are strikingly marked with broad creamy edges and an irregular dark green central splash. Leaves are distinctly heart shaped on long petioles. Lavender flowers.</t>
  </si>
  <si>
    <t>H\Hosta Pilgrim #1.JPG</t>
  </si>
  <si>
    <t>'Praying Hands'</t>
  </si>
  <si>
    <t>HOSTPRH</t>
  </si>
  <si>
    <t>Medium. 35 x 40cm. A unique variety with twisted pointed leaves that are held very erect. Leaves dark green with a blue tinge, accentuated by a narrow yellow edge. for light shade</t>
  </si>
  <si>
    <t>H\Hosta-Praying-Hands-(1).jpg</t>
  </si>
  <si>
    <t>'Regal Splendour'</t>
  </si>
  <si>
    <t>HOSTRS_B1</t>
  </si>
  <si>
    <t>Giant. 90 x 100cm. A large impressive plant suitable for specimen planting. Glaucous grey-green leaves with a narrow cream edge become large and deeply corrugated. Tall stems of lily-like flowers sway gracefully above foliage. Sport of H. 'Krossa Regal' w</t>
  </si>
  <si>
    <t>H\Hosta Regal Slendour #1.JPG</t>
  </si>
  <si>
    <t>'Revolution'</t>
  </si>
  <si>
    <t>A medium sized Hosta whose leaves are rounded in outline with a pointed tip. The striking and unusual markings feature a rich green edge surrounding a green flecked creamy centre. 60x45cm</t>
  </si>
  <si>
    <t>H\Hosta Revolution leaves.JPG</t>
  </si>
  <si>
    <t>'Shade Fanfare'</t>
  </si>
  <si>
    <t>HOSTSF</t>
  </si>
  <si>
    <t>Large heart shaped leaves are chartreuse green with broad creamy yellow margins. Produces lots of lily like lavender flowers. Medium sized grower 24 x 18" (60 x 45cm)</t>
  </si>
  <si>
    <t>'Snowcap'</t>
  </si>
  <si>
    <t>HOSTSNOW</t>
  </si>
  <si>
    <t>A large impressive Hosta with a very round leaf, downturned at the edges. The colouring is an irregular creamy gold edge around a dark blue green centre. size 2-3ft across</t>
  </si>
  <si>
    <t>H\Hosta Snowcap #1.JPG</t>
  </si>
  <si>
    <t>'Stained Glass'</t>
  </si>
  <si>
    <t>HOSTSTG</t>
  </si>
  <si>
    <t>Medium. 25cm x 50cm. Like its parent, an open mound of rounded gold leaves margined dark green, but with leaves brighter all season. Prominent veins earn it its name. A fast grower for a sunny spot where it will quickly achieve its potential. fragrant flo</t>
  </si>
  <si>
    <t>H\Hosta-Stained-Glass.jpg</t>
  </si>
  <si>
    <t>'Sum and Substance'</t>
  </si>
  <si>
    <t>HOSTSAS_2L</t>
  </si>
  <si>
    <t>Giant. 90 x 150cm. Very large ;puckered; golden chartreuse yellow leaves; getting bigger and better as the plant ages. Flowers are pure white in tight heads. Plant in sun to achieve the best leaf colouration.</t>
  </si>
  <si>
    <t>H\Hosta-Sum-and-Substance-(1)---Copy.jpg</t>
  </si>
  <si>
    <t>H\Hosta Sum and Substance leaves.JPG</t>
  </si>
  <si>
    <t>H\Hosta Sum and Substance #1.JPG</t>
  </si>
  <si>
    <t>'Super Sagae'</t>
  </si>
  <si>
    <t>HOSTSUPS</t>
  </si>
  <si>
    <t>Giant. 75 x 170cm. Slow growing, but ultimately very impressive Hosta. Upright growth with large wavy edged blue green leaves, narrowly margined yellow. Very stately habit makes it a distinctive variety. Improved sport of H.'Sagae'</t>
  </si>
  <si>
    <t>'Touch of Class'</t>
  </si>
  <si>
    <t>HOSTTOC</t>
  </si>
  <si>
    <t>Medium. 40 x 75cm. A very attractive cultivar whose leaves are blue on the edges, streaking in to the bright green and yellow centre. A Tetraploid sport of H.'June'</t>
  </si>
  <si>
    <t>H\Hosta Touch of Class (4).jpg</t>
  </si>
  <si>
    <t>HOSWHIRL</t>
  </si>
  <si>
    <t>Medium. 40 x 75cm. Leaves are  a creamy white, gradually turning greener through the season with an irregular dark green edge, streaked to the middle. Leaves with a distinct terminal twist. Tetraploid sport of H. fortunei 'Hyacinthina'.</t>
  </si>
  <si>
    <t>'Wide Brim'</t>
  </si>
  <si>
    <t>HOSTWINS</t>
  </si>
  <si>
    <t>A medium sized Hosta with broad exceptionally well variegated leaves. Each leaf is margined with a variable width cream band. Makes a striking specimen when grown in a tub</t>
  </si>
  <si>
    <t>H\Hosta Wide Brim.jpg</t>
  </si>
  <si>
    <t>H\Hosta Wide Brim inset.JPG</t>
  </si>
  <si>
    <t>H\Hosta Wide Brim flowers.jpg</t>
  </si>
  <si>
    <t>HOSTWIDE</t>
  </si>
  <si>
    <t>'Winter Snow'</t>
  </si>
  <si>
    <t>Very Large. 150 x 90 cm. Large open mound of thick glossy leaves, chartreuse green with a narrow irrregular yellow margin. Good growth rate once established. Plant in morning sun with plenty of moisutre at the root. sport of Sum and Substance</t>
  </si>
  <si>
    <t>H\Hosta-Winter-Snow.jpg</t>
  </si>
  <si>
    <t>'Zounds'</t>
  </si>
  <si>
    <t>Slow growing but eventually a large specimen The large broad leaves are deeply puckered; pale lemon yellow with a metallic sheen. Tolerates moderate exposure to sun</t>
  </si>
  <si>
    <t>Assorted varieties</t>
  </si>
  <si>
    <t>'Sharmon'</t>
  </si>
  <si>
    <t>Perhaps the most beautiful of Hostas with leaves unfurling pale creamy yellow with a variable slightly wavy green edging. Leaves fade to marbled green by mid summer</t>
  </si>
  <si>
    <t>var. albopicta</t>
  </si>
  <si>
    <t>Perhaps the most beautiful of Hostas with leaves unfurling pale creamy yellow with a variable green edging. Leaves fade to marbled green by mid summer</t>
  </si>
  <si>
    <t>H\Hosta fortunei var albopicta #1.JPG</t>
  </si>
  <si>
    <t>H\Hosta fortunei var albopicta.jpg</t>
  </si>
  <si>
    <t>I\Iris sibirica Flight of Butterflies #1.JPG</t>
  </si>
  <si>
    <t>var. aureomarginata</t>
  </si>
  <si>
    <t>Mid green leaves with a bold heart-shaped outline beautifully picked out in gold. Strong growing with ample lilac flowers held well above the leaves. Lvs below 30cm</t>
  </si>
  <si>
    <t>H\Hosta fortunei Aureomarginata.jpg</t>
  </si>
  <si>
    <t>f. aureomarginata</t>
  </si>
  <si>
    <t>Good contrasting variegation with bright gold broad edges set against strong green centres. Leaves narrow on young plants; becoming broader with age. Medium sized to 7cm across</t>
  </si>
  <si>
    <t>sieboldiana</t>
  </si>
  <si>
    <t>Magnificent foliage perennial. Up to 3ft of large; ribbed; heart shaped blue foliage with the added bonus of white lily-like flowers. Best in shade; dislikes dry soils.</t>
  </si>
  <si>
    <t>H\Hosta sieboldiana Elegans #1.JPG</t>
  </si>
  <si>
    <t>Elegans</t>
  </si>
  <si>
    <t>tokudama</t>
  </si>
  <si>
    <t>A medium sized Hosta whose leaves, when mature, are well rounded, deeply puckered and of a beautiful blue tint. A moist, shady spot in rich soil will allow this excellent species to realise its full potential. The leaves are more slug resistant being of h</t>
  </si>
  <si>
    <t>H\Hosta tokudama #1.JPG</t>
  </si>
  <si>
    <t>undulata</t>
  </si>
  <si>
    <t>var. albomarginata</t>
  </si>
  <si>
    <t>HOSUNDTH</t>
  </si>
  <si>
    <t>Medium sized Hosta with relatively narrow leaves; edged white. Variegation lasts the season well. Lilac flws on tall stems give an elegant appearance</t>
  </si>
  <si>
    <t>(Thomas Hogg)</t>
  </si>
  <si>
    <t>H\Hosta undulata var albomarginata.JPG</t>
  </si>
  <si>
    <t>var. undulata</t>
  </si>
  <si>
    <t>HOSUNDUND</t>
  </si>
  <si>
    <t>A relatively compact variety with leaves that emerge twisted with a variable creamy splash up the centre; margined with different shades of green. Variegation lessens in summer</t>
  </si>
  <si>
    <t>(Medio-Variegata)</t>
  </si>
  <si>
    <t>H\Hosta undulata var undulata #1.JPG</t>
  </si>
  <si>
    <t>H\Hosta undulata var undulata flower.jpg</t>
  </si>
  <si>
    <t>'Domaine de Courson'</t>
  </si>
  <si>
    <t>HOSTDDC</t>
  </si>
  <si>
    <t>HOSTFIRE</t>
  </si>
  <si>
    <t>H\Hosta-Fireworks-(2).jpg</t>
  </si>
  <si>
    <t>'Gold Edger'</t>
  </si>
  <si>
    <t>HOSTGE</t>
  </si>
  <si>
    <t>'Gold Standard'</t>
  </si>
  <si>
    <t>HOSTGS</t>
  </si>
  <si>
    <t>A real summer star develops from a modest spring green hosta with dark green margins. In summer the centres brighten to pure gold. A medium to large grower 70cm 30"</t>
  </si>
  <si>
    <t>H\Hosta Gold Standard.JPG</t>
  </si>
  <si>
    <t>'Golden Meadows'</t>
  </si>
  <si>
    <t>HOSTGM</t>
  </si>
  <si>
    <t>An imposing large Hosta with deeply crinkled green leaves with a broad irregular lime-green and white central splash.This variety is known for its excellent sun tolerance Best grown in miost soil. 90 x 90 cm</t>
  </si>
  <si>
    <t>H\Hosta Golden Meadows.JPG</t>
  </si>
  <si>
    <t>'Northern Halo'</t>
  </si>
  <si>
    <t>HOSTNH</t>
  </si>
  <si>
    <t>An imposing large Hosta with deeply crinkled blue leaves and a generous cream margin. Best grown in a moist site with light shade where the leaves can grow to their best poitential. 90 x 90 cm</t>
  </si>
  <si>
    <t>H\Hosta sieboldians Northern Halo #1.JPG</t>
  </si>
  <si>
    <t>Humulus</t>
  </si>
  <si>
    <t>lupulus</t>
  </si>
  <si>
    <t>'Aureus'</t>
  </si>
  <si>
    <t>GOLDEN HOP. Strikingly attractive large yellow leaves on a climber that grows yearly from ground level to 5m. Female forms produce Hop fruit. Colour develops best in full sun in a moist soil.</t>
  </si>
  <si>
    <t>H\Humulus lupulus Aureus.jpg</t>
  </si>
  <si>
    <t>CLIMBER</t>
  </si>
  <si>
    <t>Hyssopus</t>
  </si>
  <si>
    <t>A low dense shrub with musty aromatic foliage. Tight spikes of blue or pink flowers cover the bush in late summer and are a magnet to butterflies. 2ft. Prune in Spring</t>
  </si>
  <si>
    <t>- blue form</t>
  </si>
  <si>
    <t>A low dense shrub with musty aromatic foliage. Tight spikes of rich blue flowers cover the bush in late summer and are a magnet to butterflies. 2ft. Prune in Spring</t>
  </si>
  <si>
    <t>- rose form</t>
  </si>
  <si>
    <t>A low dense shrub with musty aromatic foliage. Tight spikes of soft pink flowers cover the bush in late summer and are a magnet to butterflies. 2ft. Prune in Spring</t>
  </si>
  <si>
    <t>Incarvillea</t>
  </si>
  <si>
    <t>arguta</t>
  </si>
  <si>
    <t>A plant of great refinement; its pale pink tubular flowers gracefully held above delicate foliage. Semi shrubby habit. Prune regularly. For very well drained sunny spot or pot culture</t>
  </si>
  <si>
    <t>delavayi</t>
  </si>
  <si>
    <t>Tropical looking with large opulent gloxinia like blooms carried on stiff 60cm upright stems. Plant in a rich soil in full sun where the yellow throated pink blooms will be freely produced. Good drainage</t>
  </si>
  <si>
    <t>I\Incarvillea delaveyi #1.jpg</t>
  </si>
  <si>
    <t>Iris</t>
  </si>
  <si>
    <t>'Holden Clough'</t>
  </si>
  <si>
    <t>This hybrid Iris has the form of its parent I. pseudacorus but has flowers beautifully veined purple on a buff ground. Thrives in a moist soil; ideally by water. 60cm</t>
  </si>
  <si>
    <t>chrysographes</t>
  </si>
  <si>
    <t>IRISCRY</t>
  </si>
  <si>
    <t>A free flowering Iris for a moist to wet situation, notable for the deep velvety near black flowers produced on tall stems above lax grassy foliage. 45cm. Early Summer</t>
  </si>
  <si>
    <t>I\Iris chrysographes close.jpg</t>
  </si>
  <si>
    <t>foetidissima</t>
  </si>
  <si>
    <t>IRISPSEUDVAR</t>
  </si>
  <si>
    <t>Stinking Gladdon. Pale mauve; veined flowers nestle amongst broad bold green foliage. Autumn seed pods split to reveal vivid orange berries. best grown in moist shade. 60cm</t>
  </si>
  <si>
    <t>I\Iris foetidissima flowers.jpg</t>
  </si>
  <si>
    <t>'Citrina'</t>
  </si>
  <si>
    <t>Pale yellow form of the Stinking Gladdon Large numbers of flowers in broad foliage followed by large pods of bright orange berries best grown in moist shade</t>
  </si>
  <si>
    <t>I\Iris foetidissima Citrina #2.jpg</t>
  </si>
  <si>
    <t>germanica</t>
  </si>
  <si>
    <t>Robust clumps of  sword like foliage from which rise in May tall stems of flamboyant bearded Iris flowers. This variety has deep purple falls and lavender standards brightened with a glowing orange-yellow throat.  Easy to grow in a sunny position.</t>
  </si>
  <si>
    <t>Bearded Iris</t>
  </si>
  <si>
    <t>I\Iris germanica (Alistair Wemyss) small.jpg</t>
  </si>
  <si>
    <t>kaempferi</t>
  </si>
  <si>
    <t>Beautiful Irises for the bog garden or damp situation at the margins of a pond. Bred to have large flat flowers in a stunning range of colours and patterns</t>
  </si>
  <si>
    <t>I\Iris ensata #2.JPG</t>
  </si>
  <si>
    <t>'Variegata'</t>
  </si>
  <si>
    <t>Most beautiful in spring when the bluish  leaves pierce the soil broadly margined with creamy white edges. Flowers are pale blue; produced in late spring. 40cm</t>
  </si>
  <si>
    <t>pseudacorus</t>
  </si>
  <si>
    <t>'Variegatus'</t>
  </si>
  <si>
    <t>Most beautiful in spring when the leaves pierce the soil broadly striped pale green and cream. Flowers are strong yellow; produced in late spring. prefers a moist soil. 60cm</t>
  </si>
  <si>
    <t>I\Iris pseudacorus Variegatus.jpg</t>
  </si>
  <si>
    <t>Beautiful moisture loving Iris which will produce a dense clump of grassy leaves and a profusion of rich velvety dark purple flowers in mid summer. The flowers are relatively flat with excellent form, the richness of the blue being the perfect setting for</t>
  </si>
  <si>
    <t>I\Iris sibirica Ruffled Velvet single #1.jpg</t>
  </si>
  <si>
    <t>'Blue King'</t>
  </si>
  <si>
    <t>IRISBK</t>
  </si>
  <si>
    <t>Beautiful moisture loving Iris which will produce a dense clump of grassy leaves and a profusion of rich royal blue flowers in mid summer. The flowers have well rounded descending falls showing to great effect the delicate fall markings. 90cm</t>
  </si>
  <si>
    <t>I\Iris sibirica Blue King #2.JPG</t>
  </si>
  <si>
    <t>I\Iris-Here-Be-Dragons-(2).jpg</t>
  </si>
  <si>
    <t>'Butter and Sugar'</t>
  </si>
  <si>
    <t>IRISBS</t>
  </si>
  <si>
    <t>Moisture loving iris producing dense clumps of narrow grassy leaves and a forest of tall stems bearing  yellow standard petals with cream falls. 60cm. mid summer</t>
  </si>
  <si>
    <t>I\Iris sibirica Butter and Sugar #1.JPG</t>
  </si>
  <si>
    <t>'Chartreuse Bounty'</t>
  </si>
  <si>
    <t>IRISCB</t>
  </si>
  <si>
    <t>The flowers of this beautiful Iris have tall standards and distinct rounded falls, giving a graceful outline. The colouring is a pale chartreuse yellow, deepening to a rich yellow in the throat. Plant in a moist soil. Mid summer. 90cm.</t>
  </si>
  <si>
    <t>I\Iris sibirica Chartreuse Bounty.JPG</t>
  </si>
  <si>
    <t>'Ewen'</t>
  </si>
  <si>
    <t>IRISEWE</t>
  </si>
  <si>
    <t>Beautiful moisture loving Iris which will produce a dense clump of grassy leaves and a profusion of papal purple flowers in mid summer. The flowers have well rounded horizontal falls showing to great effect the delicate fall markings. 90cm</t>
  </si>
  <si>
    <t>I\Iris sibirica Ewen #3.JPG</t>
  </si>
  <si>
    <t>I\Iris sibirica Ewen #2.JPG</t>
  </si>
  <si>
    <t>I\Iris sibirica Ewen #1.JPG</t>
  </si>
  <si>
    <t>I\Iris sibirica Ewen #4.JPG</t>
  </si>
  <si>
    <t>'Flight of Butterflies'</t>
  </si>
  <si>
    <t>IRISFOB</t>
  </si>
  <si>
    <t>Moisture loving iris producing dense clumps of narrow grassy leaves and a forest of tall stems bearing rich royal blue flowers, with an attractively veined yellow and white throat . 80cm. mid summer</t>
  </si>
  <si>
    <t>'Helen Astor'</t>
  </si>
  <si>
    <t>IRISHA</t>
  </si>
  <si>
    <t>Moisture loving iris producing dense clumps of narrow grassy leaves and a forest of tall stems bearing Richly veined velvety maroon flowers with yellow and white basal staining. 90cm. mid summer</t>
  </si>
  <si>
    <t>I\Iris sibirica Helen Astor single #2.JPG</t>
  </si>
  <si>
    <t>'Ilene Charm'</t>
  </si>
  <si>
    <t>Moisture loving iris producing dense clumps of narrow grassy leaves and a forest of tall stems bearing Richly veined pinkish-maroon flowers with yellow and white basal staining. 60cm. mid summer</t>
  </si>
  <si>
    <t>I\Iris sibirica Ilene Charm.JPG</t>
  </si>
  <si>
    <t>'Persimmon'</t>
  </si>
  <si>
    <t>IRISPERS</t>
  </si>
  <si>
    <t>Moisture loving iris producing dense clumps of narrow grassy leaves and a forest of tall stems bearing delicate powder blue flowers with an attractively veined yellow and white throat . 140cm. mid summer</t>
  </si>
  <si>
    <t>I\Iris sibirica Persimmon #1.JPG</t>
  </si>
  <si>
    <t>I\Iris sibirica Persimmon #2.JPG</t>
  </si>
  <si>
    <t>I\Iris sibirica Persimmon #3.JPG</t>
  </si>
  <si>
    <t>I\Iris sibirica Persimmon.JPG</t>
  </si>
  <si>
    <t>ensata</t>
  </si>
  <si>
    <t>IRISPH</t>
  </si>
  <si>
    <t>A beautiful japanese Iris with lavender pink petals. The falls are a darker shade than the standards and are further enhanced with crimson flecks. To 95cm (3') in flower which occurs in early summer. Best in moisture retentive soil. Sun to semi shade</t>
  </si>
  <si>
    <t>I\Iris sibirica Pink Haze.jpg</t>
  </si>
  <si>
    <t>'Ruffled Velvet'</t>
  </si>
  <si>
    <t>IRISSRV</t>
  </si>
  <si>
    <t>Beautiful moisture loving Iris which will produce a dense clump of grassy leaves and a profusion of rich velvety dark purple flowers in mid summer. The flowers are relatively flat with excellent form, the darkness of the purple being the perfect setting f</t>
  </si>
  <si>
    <t>'Shirley Pope'</t>
  </si>
  <si>
    <t>I\Iris sibirica Shirley Pope #2.JPG</t>
  </si>
  <si>
    <t>I\Iris sibirica Shirley Pope #1.JPG</t>
  </si>
  <si>
    <t>'Sparkling Rose'</t>
  </si>
  <si>
    <t>IRISSR</t>
  </si>
  <si>
    <t>I\Iris sibirica Sparkling Rose single.jpg</t>
  </si>
  <si>
    <t>I\Iris sibirica Sparkling Rose.jpg</t>
  </si>
  <si>
    <t>'Tropic Night'</t>
  </si>
  <si>
    <t>IRISTROPN</t>
  </si>
  <si>
    <t>Moisture loving iris producing dense clumps of narrow grassy leaves and a forest of tall stems bearing rich royal blue flowers, with an attractively veined yellow and white throat . 140cm. mid summer</t>
  </si>
  <si>
    <t>I\Iris sibirica Tropic Night single.jpg</t>
  </si>
  <si>
    <t>white form</t>
  </si>
  <si>
    <t>Moisture loving iris producing dense clumps of narrow grassy leaves and a forest of tall stems bearing white flowers, with an attractively veined yellow and white throat . 100cm. mid summer</t>
  </si>
  <si>
    <t>I\Iris sibirica white.JPG</t>
  </si>
  <si>
    <t>'White Swirl'</t>
  </si>
  <si>
    <t>unguicularis</t>
  </si>
  <si>
    <t>IRISUNG</t>
  </si>
  <si>
    <t>Come November to March when the skies are grey and most border plants have long gone to ground this intrepid little Iris starts into growth and on mild Winter days can delight the jaded eye with its most delicate mauvey blue, fragile flowers</t>
  </si>
  <si>
    <t xml:space="preserve"> Iris stylosa</t>
  </si>
  <si>
    <t>I\Iris-unguicularis-(3).jpg</t>
  </si>
  <si>
    <t>.Mary Barnard'</t>
  </si>
  <si>
    <t>IRISUNGMB</t>
  </si>
  <si>
    <t>Jasione</t>
  </si>
  <si>
    <t>heldreichii</t>
  </si>
  <si>
    <t>Forming neat hummocks of foliage and dense heads of dark blue 'scabious-like' flowers on 1ft stems; this perennial has a place at the front of every border. Late summer</t>
  </si>
  <si>
    <t>Kirengeshoma</t>
  </si>
  <si>
    <t>palmata</t>
  </si>
  <si>
    <t>KIRIP</t>
  </si>
  <si>
    <t>Handsome perennial which is related to Hydrangea. Crowns throw up 1m high stems of broad, opposing apple green leaves, topped in summer with loose drooping clusters of waxy yellow flowers. Moist, humus rich, lime-free soil in dappled shade.</t>
  </si>
  <si>
    <t>K\Kirengeshoma palmata.jpg</t>
  </si>
  <si>
    <t>Knautia</t>
  </si>
  <si>
    <t>macedonica</t>
  </si>
  <si>
    <t>Over dense foliage clumps come a mass of arching stems bearing dense pincushion flowers of a deep rich crimson. An easily grown and rewarding plant for full sun. 2ft</t>
  </si>
  <si>
    <t>K\Knautia macedonica Melton Pastels #1.JPG</t>
  </si>
  <si>
    <t>'Melton Pastels'</t>
  </si>
  <si>
    <t>KNAUTMELTP</t>
  </si>
  <si>
    <t>Over dense foliage clumps come a mass of arching stems bearing dense pincushion flowers in a rich range of pastel pink shades. An easily grown and rewarding plant for full sun. 2-3ft</t>
  </si>
  <si>
    <t>K\Knautia macedonica Melton Pastels #3.JPG</t>
  </si>
  <si>
    <t>K\Knautia macedonica Melton Pastels #2.JPG</t>
  </si>
  <si>
    <t>'Red Knight'</t>
  </si>
  <si>
    <t>KNARKN</t>
  </si>
  <si>
    <t>Over dense foliage clumps come a mass of arching stems bearing dense pincushion flowers of a deep rich crimson. An easily grown and rewarding plant for full sun. 80cm</t>
  </si>
  <si>
    <t>'Thunder and Lightening'</t>
  </si>
  <si>
    <t>KNAUMTAL</t>
  </si>
  <si>
    <t>This new variant on Knautia departs somewhat from the light and airy cloud of the species. Instead this variety is quite compact and a good deal shorter at 30-45cm. the foliage is generously variegated such that the stem leaves are nearly completely cream</t>
  </si>
  <si>
    <t>K\Knautia-Thunder-and-Lightning-(1).jpg</t>
  </si>
  <si>
    <t>Kniphofia</t>
  </si>
  <si>
    <t>'Brimstone'</t>
  </si>
  <si>
    <t>KNIBRIM</t>
  </si>
  <si>
    <t>An eye-catching Kniphofia producing tall slender pokers in green and pale yellow over a long season from August even into December. 75cm. Award of Garden Merit.</t>
  </si>
  <si>
    <t>K\Kniphofia Brimstone.JPG</t>
  </si>
  <si>
    <t>'Cobra'</t>
  </si>
  <si>
    <t>KNICOB</t>
  </si>
  <si>
    <t>A lovely short variety with dense, broad flower heads. The colouring is one of the finest. The whole spike starts green with soft coral tones at the tip. Gradually the flowers open from the bottom in shades of orange kissed pale ochre, finally ending up c</t>
  </si>
  <si>
    <t>K\Kniphofia-Cobra-#3.jpg</t>
  </si>
  <si>
    <t>'Flamenco Hybrids'</t>
  </si>
  <si>
    <t>Strong growing richly coloured Red-Hot Poker with flowers in striking single colours. Choose from a range of rich shades; yellow through red.  Dense clumps of grassy foliage. Full sun &amp; good drainage</t>
  </si>
  <si>
    <t>'Ice Queen'</t>
  </si>
  <si>
    <t>KNIICEQ</t>
  </si>
  <si>
    <t>A tall strong growing variety which is a little cooler than its red-hot cousins. Flowers begin green and gradually turn cream as they age. 150cm. full sun with access to moisture in summer</t>
  </si>
  <si>
    <t>K\Kniphofia Ice Queen #1.jpg</t>
  </si>
  <si>
    <t>'Jenny Bloom'</t>
  </si>
  <si>
    <t>A very graceful kniphofia whose slender flower spikes fade from a soft coral-apricot at the top to a rich cream at the base. The flower spikes are open and light and the whole plant of generally graceful appearance. One of the earliest to flower in June.</t>
  </si>
  <si>
    <t>K\Kniphofia Jenny Bloom.jpg</t>
  </si>
  <si>
    <t>'John Benary'</t>
  </si>
  <si>
    <t>An old Irish hybrid with good really red flowers to 75cm high (2'6'') produced from July to September. Tolerant of a wide range of soil conditions as long as its not too hot and dry.</t>
  </si>
  <si>
    <t>Red Hot Poker</t>
  </si>
  <si>
    <t>K\Kniphofia John Benary #1.jpg</t>
  </si>
  <si>
    <t>'Little Elf'</t>
  </si>
  <si>
    <t>KNILELF</t>
  </si>
  <si>
    <t>A slender medium sized Red Hot Poker whose narrow flower spikes sport flowers that open yellow from green buds. For a warm spot not too dry in summer. 3ft</t>
  </si>
  <si>
    <t>K\Kniphofia Little Elf #2.JPG</t>
  </si>
  <si>
    <t>'Little Maid'</t>
  </si>
  <si>
    <t>A charming dwarf Red Hot Poker selected by Beth Chatto for its short habit and beautiful flower spikes shaded from pale yellow to cream at the base. Full sun &amp; good drainage</t>
  </si>
  <si>
    <t>K\Kniphofia Little Maid #4.jpg</t>
  </si>
  <si>
    <t>'Nancy's Red'</t>
  </si>
  <si>
    <t>KNIPHNRED</t>
  </si>
  <si>
    <t>Unusually short slender spikes of rich dusky coral  red  flowers are produced July to October. Easily grown in a sunny spot. At only 50cm high it is short for a Red Hot Poker</t>
  </si>
  <si>
    <t>K\Kniphofia Nancy's Red.jpg</t>
  </si>
  <si>
    <t>'Painted Lady'</t>
  </si>
  <si>
    <t>KNIPL</t>
  </si>
  <si>
    <t>Easy to grow variety with extra long pokers which fade from a glowing salmon bud through yellow to a cream flower. Unusually the pokers often branch like a candelabra. 110cm. Full sun with moisture in summer.</t>
  </si>
  <si>
    <t>K\Kniphofia Painted Lady #1.JPG</t>
  </si>
  <si>
    <t>K\Kniphofia Painted Lady #2.JPG</t>
  </si>
  <si>
    <t>K\Kniphofia Painted Lady #3.JPG</t>
  </si>
  <si>
    <t>'Percy's Pride'</t>
  </si>
  <si>
    <t xml:space="preserve">Outstanding Red-Hot Poker with dense spikes of green and yellow pokers that attractively fade cream as they age. Novel and beautiful. A strong grower. 75cm Full sun &amp; good drainage
</t>
  </si>
  <si>
    <t>K\Kniphofia Percy's Pride #3.jpg</t>
  </si>
  <si>
    <t>'Royal Castle Hybrids'</t>
  </si>
  <si>
    <t>Strong growing richly coloured Red-Hot Poker with flowers changing from intense red in bud to lemon yellow in flower.  Dense clumps of grassy foliage. Full sun &amp; good drainage</t>
  </si>
  <si>
    <t>'Sherbert Lemon'</t>
  </si>
  <si>
    <t>An eye-catching Kniphofia producing tall slender pokers in green and pale yellow over a long season from August even into December. 75cm. .</t>
  </si>
  <si>
    <t>'Tawny King'</t>
  </si>
  <si>
    <t>KNITK</t>
  </si>
  <si>
    <t>An outstanding Red Hot poker. The large flowering heads fade from deep tawny brown buds into rich cream flowers, all enhanced by the dark bronze stems. Growth is vigorous and flowering is prolific from July to October. 1.2m sun</t>
  </si>
  <si>
    <t>K\Kniphofia Tawny King #2.JPG</t>
  </si>
  <si>
    <t>K\Kniphofia Tawny King #3.JPG</t>
  </si>
  <si>
    <t>K\Kniphofia Tawny King #1.JPG</t>
  </si>
  <si>
    <t>'Timothy'</t>
  </si>
  <si>
    <t>KNITIM</t>
  </si>
  <si>
    <t>Easy to grow variety with flowers in shades of soft salmon, peach and cream, made all the prettier by the flared ends on the trumpets. Bronze flower stems. 70cm. Full sun with moisture in summer.</t>
  </si>
  <si>
    <t>K\Kniphofia-Timothy.jpg</t>
  </si>
  <si>
    <t>'Toffee Nosed'</t>
  </si>
  <si>
    <t>A medium-tall variety whose dusky flower spikes sport flowers who fade from russety brown through apricot to a soft cream. 120cm. full sun not too dry in summer</t>
  </si>
  <si>
    <t>K\Kniphofia Toffee Nosed #2.jpg</t>
  </si>
  <si>
    <t>'Wrexham Buttercup'</t>
  </si>
  <si>
    <t>KNIPWBUT</t>
  </si>
  <si>
    <t>A cracking Poker with broad heads that change in colour from lime green buds, through shades of warm apricot, finally ageing lemon. A shorter variety at 1m high. Good, easy and floriferous. AGM</t>
  </si>
  <si>
    <t>K\Kniphofia-Wrexham-Buttercup-(3).jpg</t>
  </si>
  <si>
    <t>triangularis subsp triangularis</t>
  </si>
  <si>
    <t>'Light of the World'</t>
  </si>
  <si>
    <t>KNILOTW</t>
  </si>
  <si>
    <t>A very graceful kniphofia whose slender flower spikes glow in a warm apricot. The flower spikes are open and light and the whole plant of generally graceful appearance. Distinctive narrow grassy foliage with a pale midrib. Summer. 60-90cm</t>
  </si>
  <si>
    <t>K\Kniphofia Light of the World #1.JPG</t>
  </si>
  <si>
    <t>Lamium</t>
  </si>
  <si>
    <t>galeobdolen</t>
  </si>
  <si>
    <t>'Hermann's Pride'</t>
  </si>
  <si>
    <t>Bright silver; veined leaves and yellow flowers crowded tight to the stem make this; the neatest of the Lamiums; a cheerful and adaptable plant for all situations. 30cm</t>
  </si>
  <si>
    <t>garganicum</t>
  </si>
  <si>
    <t>'Pictum'</t>
  </si>
  <si>
    <t>LAMGAPIC</t>
  </si>
  <si>
    <t>This is a very valuable, if seldom seen, member of the deadnettle family. It grows well in dry shady areas where it covers the ground in a low spreading mound of felty foliage. In spring the whole mound is an absolute picture as it erupts with a covering</t>
  </si>
  <si>
    <t>L\Lamium garganicum subsp. pictum #2.JPG</t>
  </si>
  <si>
    <t>L\Lamium garganicum subsp. pictum #1.JPG</t>
  </si>
  <si>
    <t>'Pink Pewter'</t>
  </si>
  <si>
    <t>LAMIMACPP</t>
  </si>
  <si>
    <t>Just the plant to bring a bit of life into a troublesome dry spot in the garden with its easy habit and lovely richly silvered foliage. Flowers are a rich pink. Useful for ground cover in a wide range of soil and light conditions, growing in all but the w</t>
  </si>
  <si>
    <t>L\Lamium-Pink-Nancy.jpg</t>
  </si>
  <si>
    <t>orvala</t>
  </si>
  <si>
    <t>LAMIORV</t>
  </si>
  <si>
    <t>Flowers are produced in a ring of half a dozen around each node up the stem, ruddy pink with wide open mouths and shaggy lips and more than a passing resemblance to a guard of Chinese dragons. It doesn't spread around like so many of its cousins. 30-45cm.</t>
  </si>
  <si>
    <t>L\Lamium-orvala-#1.jpg</t>
  </si>
  <si>
    <t>LAMIORVALB</t>
  </si>
  <si>
    <t>This is the pure white flowered form of this stately deadnettle. Rather than the usual ruddy pinks of the species, the dragon-mouth flowers are clean white, shading a little green from the leaves.</t>
  </si>
  <si>
    <t>L\Lamium-orvala-Album.jpg</t>
  </si>
  <si>
    <t>Lathyrus</t>
  </si>
  <si>
    <t>aureus</t>
  </si>
  <si>
    <t>LATHA</t>
  </si>
  <si>
    <t>A perennial pea which throws up numerous stems of pale apple green leaves which will reach 60cm with a little support. The flowers are of delicate apricot, borne on short flowering stems which stand clear above the foliage. Happiest in a little dappled sh</t>
  </si>
  <si>
    <t>L\Lathyrus aureus #2.JPG</t>
  </si>
  <si>
    <t>L\Lathyrus aureus #3.JPG</t>
  </si>
  <si>
    <t>L\Lathyrus aureus #1.JPG</t>
  </si>
  <si>
    <t>kewenis</t>
  </si>
  <si>
    <t>A charming perennial bushy vetch-like pea. Rich ferny foliage to 2' (60cm) which can be allowed to spread or trained to good effect as a small pyramid.  In the leaf axils are borne clusters of white vetch like flowers. Any soil sun or part shade</t>
  </si>
  <si>
    <t>L\Lathyrus kewensis.JPG</t>
  </si>
  <si>
    <t>latifolius</t>
  </si>
  <si>
    <t>'Pink Pearl'</t>
  </si>
  <si>
    <t>A perennial sweet pea with rounded; waxy textured pink flowers carried in large clusters  Self climbing to 6ft using tendrils</t>
  </si>
  <si>
    <t>L\Lathyrus latifolius Pink Pearl #1.jpg</t>
  </si>
  <si>
    <t>'Red Pearl'</t>
  </si>
  <si>
    <t>A perennial sweet pea with rounded; waxy textured deep pink flowers carried in large clusters  Self climbing to 6ft using tendrils</t>
  </si>
  <si>
    <t>L\Lathyrus latifolius Red Pearl #1.JPG</t>
  </si>
  <si>
    <t>A perennial sweet pea with rounded; waxy textured pure white flowers carried in large clusters  Self climbing to 6ft using tendrils</t>
  </si>
  <si>
    <t>L\Lathyrus latifolius White Pearl #2.jpg</t>
  </si>
  <si>
    <t>vernus</t>
  </si>
  <si>
    <t>LATHVERNPUR</t>
  </si>
  <si>
    <t>Spring pea. A beautiful little treasure for the spring garden that is both dainty and robust Dense lush foliage topped with many small pea flowers in rich pink, staining purple with age. 30cm</t>
  </si>
  <si>
    <t>L\Lathyrus vernus close.jpg</t>
  </si>
  <si>
    <t>(mixed shades)</t>
  </si>
  <si>
    <t>LATHVER</t>
  </si>
  <si>
    <t>Spring pea. A beautiful little treasure for the spring garden that is both dainty and robust Dense lush foliage topped with many small pea flowers in shades of pink &amp; blue. 30cm</t>
  </si>
  <si>
    <t>L\Lathyrus vernus.jpg</t>
  </si>
  <si>
    <t>L\Lathyrus vernus albo-roseus close.JPG</t>
  </si>
  <si>
    <t>'Albo-roseus'</t>
  </si>
  <si>
    <t>LATHVERNALBOR</t>
  </si>
  <si>
    <t>Spring pea. A beautiful little treasure for the spring garden that is both dainty and robust Dense lush foliage topped with many small pea flowers. This form has petals that are a delicate sugar pink stained red at the base, with a whiter keel.. 30cm</t>
  </si>
  <si>
    <t>'Cyaneus'</t>
  </si>
  <si>
    <t>LATHVERNCYAN</t>
  </si>
  <si>
    <t>Spring pea. A beautiful little treasure for the spring garden that is both dainty and robust Dense lush foliage topped with many small pea flowers. cyaneus is the blue form 30cm</t>
  </si>
  <si>
    <t>L\Lathyrus vernus cyaneus #1.JPG</t>
  </si>
  <si>
    <t>Lavandula</t>
  </si>
  <si>
    <t>LAVANANG</t>
  </si>
  <si>
    <t>Classic English Lavender. One of the hardiest and most reliable varieties. 100cm. Native to the Mediterranean region from Europe to North Africa</t>
  </si>
  <si>
    <t>L\Lavandula-angustifolia.jpg</t>
  </si>
  <si>
    <t>'Hidcote'</t>
  </si>
  <si>
    <t>LAVANHID</t>
  </si>
  <si>
    <t>A shorter growing variety with silvery foliage and good strong coloured flowers. Plant in full sun with good drainage. Excellent variety for cutting and drying as angustifolia has a very high oil content which persists well when dried.</t>
  </si>
  <si>
    <t>L\Lavandula-Hidcote.jpg</t>
  </si>
  <si>
    <t>'Munstead</t>
  </si>
  <si>
    <t>LAVANMUN</t>
  </si>
  <si>
    <t>An early-flowering compact variety with richly coloured flowers. 60-75cm.</t>
  </si>
  <si>
    <t>L\Lavandula-Munstead-(7).jpg</t>
  </si>
  <si>
    <t>Leucanthemum</t>
  </si>
  <si>
    <t>'Aglaia'</t>
  </si>
  <si>
    <t>LEUCAGL</t>
  </si>
  <si>
    <t>Semi-double white daisies with shaggy effect to the petals are borne on branching stems to 2' (60cm). An easy going cottage garden perennial for a sunny site. RHS Award of Garden Merit</t>
  </si>
  <si>
    <t>Shasta Daisy</t>
  </si>
  <si>
    <t>L\Leucanthemum superbum Aglaia.jpg</t>
  </si>
  <si>
    <t>'Silver Princess'</t>
  </si>
  <si>
    <t>A dwarf strain of Shasta daisy suitable for even the smallest garden. The cheery large white daisies are produced on compact 40cm tall plants. Suits wide ranging conditions</t>
  </si>
  <si>
    <t>x superbum</t>
  </si>
  <si>
    <t>'Bishopstone'</t>
  </si>
  <si>
    <t>The flowers of this special Shasta Daisy are large and fully double with pure white frilly petals giving an old fashioned cottagey bloom. Plant in any reasonable garden soil preferably in sun.  1.5m. cuts well. Looks lovely amongst blue flowers</t>
  </si>
  <si>
    <t>L\Leucanthemum superbum Bishopstone single.jpg</t>
  </si>
  <si>
    <t>L\Leucanthemum superbum Bishopstone #1.JPG</t>
  </si>
  <si>
    <t>'Ester  Reid'</t>
  </si>
  <si>
    <t>A fully double White Shasta Daisy that stands up well in the garden and cuts well for the house. Plant in any reasonable garden soil preferably in sun. 1.2m</t>
  </si>
  <si>
    <t>L\Leucanthemum superbum Horace Reid single.jpg</t>
  </si>
  <si>
    <t>'Horace Reid'</t>
  </si>
  <si>
    <t>LEUHOR</t>
  </si>
  <si>
    <t>A fully double Shasta Daisy that stands up well in the garden and cuts well for the house. Plant in any reasonable garden soil preferably in sun. 1.5m</t>
  </si>
  <si>
    <t>L\Leucanthemum superbum Horace Reid #1.JPG</t>
  </si>
  <si>
    <t>'Manhatten'</t>
  </si>
  <si>
    <t>LEUAN</t>
  </si>
  <si>
    <t>Massive Shasta Daisy with pure white blooms up to 15cm across carried on sturdy red stems Plant in any reasonable garden soil preferably in sun. 1.5m. cuts well</t>
  </si>
  <si>
    <t>L\Leucanthemum superbum Manhatten #1.jpg</t>
  </si>
  <si>
    <t>'Shapcott Summer Clouds'</t>
  </si>
  <si>
    <t>LUESSC</t>
  </si>
  <si>
    <t>The flowers of this special Shasta Daisy are large, semi-double with pure white frilly petals giving an old fashioned cottagey bloom. Plant in any reasonable garden soil preferably in sun.  1.5m. cuts well. Looks lovely amongst blue flowers</t>
  </si>
  <si>
    <t>L\Leucanthemum-Shapcott-Summer-Clouds-(2).jpg</t>
  </si>
  <si>
    <t>'Sonnenschein'</t>
  </si>
  <si>
    <t>LEUSUN</t>
  </si>
  <si>
    <t>Large flowered Shasta Daisy with uniquely coloured blooms that open a cheerful pale sunshine yellow and fade buttermilk. Plant in any reasonable garden soil preferably in sun.  1.5m. cuts well. Looks lovely amongst blue flowers</t>
  </si>
  <si>
    <t>(Sunshine)</t>
  </si>
  <si>
    <t>L\Leucanthemum superbum Sonnenschein.jpg</t>
  </si>
  <si>
    <t>Leucojum</t>
  </si>
  <si>
    <t>aestivum</t>
  </si>
  <si>
    <t>LEUCOAES</t>
  </si>
  <si>
    <t>Pure white hanging bells, tipped with green</t>
  </si>
  <si>
    <t>Summer Snowflake, Loddon Lily</t>
  </si>
  <si>
    <t>L\Leucojum-aestivum-(2).jpg</t>
  </si>
  <si>
    <t>Lewisia</t>
  </si>
  <si>
    <t>cotyledon</t>
  </si>
  <si>
    <t>Liatris</t>
  </si>
  <si>
    <t>spicata</t>
  </si>
  <si>
    <t>LIASPIC</t>
  </si>
  <si>
    <t>This vivacious perennial has tall  foxtail blooms are bright violet pink and unusually open from the bottom up.. Height 60-90cm Much loved by bees. Guaranteed to brighten up any sunny spot</t>
  </si>
  <si>
    <t>L\Liatris Floristan Violet with Peacock2.jpg</t>
  </si>
  <si>
    <t>'Floristan Violet'</t>
  </si>
  <si>
    <t>This variety of Gayfeather was bred specifically for cutting; the long foxtail blooms are large; even and of a bright pink-violet. Height 60-90cm</t>
  </si>
  <si>
    <t>L\Liatris Floristan Violet with Peacock.jpg</t>
  </si>
  <si>
    <t>'Floristan White'</t>
  </si>
  <si>
    <t>This variety of Gayfeather was bred specifically for cutting; the long foxtail blooms are large; even and of a glistening white. Height 60-90cm</t>
  </si>
  <si>
    <t>Ligulaira</t>
  </si>
  <si>
    <t>dentata</t>
  </si>
  <si>
    <t>'Osiris Fantasie'</t>
  </si>
  <si>
    <t>LIGOSFANT</t>
  </si>
  <si>
    <t>L\Ligularia-Osiris-Fantasie-(1).jpg</t>
  </si>
  <si>
    <t>Ligularia</t>
  </si>
  <si>
    <t>'Dark Beauty'</t>
  </si>
  <si>
    <t>Splendid stout perennial for moist situation. Large rounded purpley  leaves surmounted by a glowing tuft of bright orange daisies produced in late summer. 120cm</t>
  </si>
  <si>
    <t>L\Ligularia dentata Othello lvs #2.jpg</t>
  </si>
  <si>
    <t>'Othello'</t>
  </si>
  <si>
    <t>Splendid stout perennial for moist situation. Large rounded deep purple leaves surmounted by a glowing tuft of bright orange daisies produced in late summer. 120cm</t>
  </si>
  <si>
    <t>L\Ligularia dentata Othello lvs #1.jpg</t>
  </si>
  <si>
    <t>LIGJAPO</t>
  </si>
  <si>
    <t>First rate architectural foliage for moist  or boggy soils. Leaves are rounded; ruffled  and deeply cut and of a beautiful shade of green. Bright orange daisies produced in late summer. 120cm</t>
  </si>
  <si>
    <t>L\Ligularia japonica flower #2.jpg</t>
  </si>
  <si>
    <t>przewalskii</t>
  </si>
  <si>
    <t>LIGPRZEW</t>
  </si>
  <si>
    <t>A feature for both its handsome leaves and the 6ft tight spikes of yellow flowers that rise on near black stems. Prefers a moist soil to grow well.</t>
  </si>
  <si>
    <t>L\Ligularia przewalskii closer.jpg</t>
  </si>
  <si>
    <t>'Brit Marie Crawford'</t>
  </si>
  <si>
    <t>LIGBRITMC</t>
  </si>
  <si>
    <t>Splendid new introduction.. Large rounded purple  leaves surmounted by a glowing tuft of bright orange daisies produced in late summer.  For moist situation 120cm. An improvement on Othello in that the leaves retain the rich purpling all season.</t>
  </si>
  <si>
    <t>L\Ligularia Brit Marie Crawford #1.jpg</t>
  </si>
  <si>
    <t>L\Ligularia Brit Marie Crawford leaves late.jpg</t>
  </si>
  <si>
    <t>'The Rocket'</t>
  </si>
  <si>
    <t>LIGROCK</t>
  </si>
  <si>
    <t>Striking in both leaf and flower forming stout clumps of ragged edged leaves and tall yellow spires rising on near black stems. Prefers a moist soil to grow well. 1.2m</t>
  </si>
  <si>
    <t>L\Ligularia The Rocket.jpg</t>
  </si>
  <si>
    <t>Ligusticum</t>
  </si>
  <si>
    <t>lucidum</t>
  </si>
  <si>
    <t>Lilium</t>
  </si>
  <si>
    <t>lancifolium</t>
  </si>
  <si>
    <t>'Flore Pleno'</t>
  </si>
  <si>
    <t>Unusual double flowered form of Tiger Lily with all the stamens replaced by petals. to 2m tall; flowers orange spotted with brown Plant deeply in well drained soil in full sun</t>
  </si>
  <si>
    <t>L\Lilium lancifiolium Flore Pleno.jpg</t>
  </si>
  <si>
    <t>var. fortunei 'Giganteum'</t>
  </si>
  <si>
    <t>Magnificent sturdy Tiger lily; carrying up to 50 bright orange blooms on a sturdy stem to 2m tall. Performs well in garden situation Plant deeply in well drained soil in full sun</t>
  </si>
  <si>
    <t>regale</t>
  </si>
  <si>
    <t>Beautiful highly fragrant white trumpets; marked purple without &amp; yellow in the throat. Easily grown and quick to increase. 3ft Adds much to the garden for so little space</t>
  </si>
  <si>
    <t>L\Lilium regale.jpg</t>
  </si>
  <si>
    <t>Pure white flared trumpets; stained bright lemon in the throat and delightfully fragrant. When grown in rich soil; flowers can reach 20cm in length and hang 9 to the stem. to 120cm</t>
  </si>
  <si>
    <t>L\Lilium wallichianum var. neilgherrense.jpg</t>
  </si>
  <si>
    <t>Linaria</t>
  </si>
  <si>
    <t>'Peachy'</t>
  </si>
  <si>
    <t>LINAPE</t>
  </si>
  <si>
    <t>Spires of elegant snapdragon flowers over a very long seasonon attractive glaucous foliage. The flowers are a coppery peach, becoming creamy yellow with pink flushed hoods as they mature. Sterile hybrid of L.dalmatica and L. purpurea.</t>
  </si>
  <si>
    <t>L\Linaria-Peachy-(1).JPG</t>
  </si>
  <si>
    <t>genistifolia</t>
  </si>
  <si>
    <t>ssp. dalmatica</t>
  </si>
  <si>
    <t>An evergreen mound of glaucous leaves arches out with 3ft flowering stems covered with bright citric yellow snapdragons with darker yellow throats. Plant in full sun</t>
  </si>
  <si>
    <t>LINPUR</t>
  </si>
  <si>
    <t>A long summer display of elegant spikes crowded with many tiny purple snapdragons. Evergreen. Suits wide ranging sites including dry sites in full sun. Cottagey feel.</t>
  </si>
  <si>
    <t>L\Linaria purpurea.jpg</t>
  </si>
  <si>
    <t>'Canon J Went'</t>
  </si>
  <si>
    <t>LINCJW</t>
  </si>
  <si>
    <t>Delightful pale sugar pink toadflax. Continues all summer with its display of elegant spikes crowded with many tiny snapdragons. Evergreen. Suits wide ranging sites</t>
  </si>
  <si>
    <t>L\Linaria purpurea Canon C Went.jpg</t>
  </si>
  <si>
    <t>'Springside White'</t>
  </si>
  <si>
    <t>LINSW</t>
  </si>
  <si>
    <t>Toadflax. Startling white tiny snapdragon flowers crowd up elegant spikes, continuing all summer with its display. Evergreen. Suits wide ranging sites. 60 - 90cm</t>
  </si>
  <si>
    <t>syn Linaria p. Alba</t>
  </si>
  <si>
    <t>L\Linaria Sprinside White #1.JPG</t>
  </si>
  <si>
    <t>supina</t>
  </si>
  <si>
    <t>Small mat forming toadflax with prostrate grey stems and leaves and upturned flower spikes of small creamy snapdragons marked with a rainbow of colours. Dry site in sun</t>
  </si>
  <si>
    <t>triornithophora</t>
  </si>
  <si>
    <t>Three Birds Flying.Large spurred snapdragons in pink or violet carried in whorls of three on the 60cm stems. Flowers freely until the frosts if given a hot well drained spot</t>
  </si>
  <si>
    <t>L\Linaria triornithophora.jpg</t>
  </si>
  <si>
    <t>Linum</t>
  </si>
  <si>
    <t>flavum</t>
  </si>
  <si>
    <t>'Compactum'</t>
  </si>
  <si>
    <t>A short almost shrubby flax. The flowers shine; being shaded from a bright lemon to a rich chrome yellow. The broad green leaves are an excellent foil. 20cm. full sun</t>
  </si>
  <si>
    <t>perenne</t>
  </si>
  <si>
    <t>'Saphir'</t>
  </si>
  <si>
    <t>Although each bright blue flower lasts only one day; they are produced with such abundance on every stem that the display last all summer. best in sun</t>
  </si>
  <si>
    <t>Liriope</t>
  </si>
  <si>
    <t>muscari</t>
  </si>
  <si>
    <t>Good little edging plant that will form a neat clump of evergreen grassy foliage amongst which nestle  short tight spikes of mauve flowers in autumn.  sun or shade. well drained soil</t>
  </si>
  <si>
    <t xml:space="preserve"> - Big Blue</t>
  </si>
  <si>
    <t>LIRIOMUSC</t>
  </si>
  <si>
    <t>This is a good all rounder for every garden. Useful for ground cover, for edging or as a flowering plant in its own right. Neat, arching shining green rush-like leaves are evergreen and in their prime in Winter. They are happy in sun or shade but flower b</t>
  </si>
  <si>
    <t>L\Liriope-muscari-(1).jpg</t>
  </si>
  <si>
    <t>Monroe White' ('Album')</t>
  </si>
  <si>
    <t>LIRIOMUSCAL</t>
  </si>
  <si>
    <t>Lithodora</t>
  </si>
  <si>
    <t>diffusa</t>
  </si>
  <si>
    <t>(Lithospermum). Flowers of an intense royal blue abundantly produced on a low creeping mat of foliage. Best trimmed after flowering to keep compact. Well drained lime free soil</t>
  </si>
  <si>
    <t>Lobelia</t>
  </si>
  <si>
    <t>Compliment Mixed</t>
  </si>
  <si>
    <t>A compact series of herbaceous Lobelia with stained leaves and a dense spike of 3-lipped flowers in shades of pink and red, produced in late summer. Moist soil in sun. 60cm</t>
  </si>
  <si>
    <t>L\Lobelia Compliment Mixed.JPG</t>
  </si>
  <si>
    <t>'Fan Cinnabar Rose'</t>
  </si>
  <si>
    <t>A compact growing herbaceous Lobelia with fresh green leaves and a dense spike of rose-pink 3-lipped flowers produced in late summer. Moist soil in sun</t>
  </si>
  <si>
    <t>'Fan Deep Red'</t>
  </si>
  <si>
    <t>A compact growing herbaceous Lobelia with fresh green leaves and a dense spike of vivid scarlet 3-lipped flowers produced in late summer. Moist soil in sun</t>
  </si>
  <si>
    <t>'Fan Orchid Rose'</t>
  </si>
  <si>
    <t>A compact growing herbaceous Lobelia with fresh green leaves and a dense spike of deep rich pink 3-lipped flowers produced in late summer. Moist soil in sun</t>
  </si>
  <si>
    <t>'Fan Scarlet'</t>
  </si>
  <si>
    <t>A compact growing herbaceous Lobelia with dark; red stained leaves and a dense spike  of bright scarlet 3-lipped flowers produced in late summer. Moist soil in sun</t>
  </si>
  <si>
    <t>'Queen Victoria'</t>
  </si>
  <si>
    <t>Striking beetroot coloured foliage with tall spikes of startling bright red flowers. An excellent focal point for border or bedding scheme Enjoys a moist to wet situation. 100cm</t>
  </si>
  <si>
    <t>L\Lobelia Queen Victoria #4.JPG</t>
  </si>
  <si>
    <t>L\Lobelia Queen Victoria #2.jpg</t>
  </si>
  <si>
    <t>'Russian Princess'</t>
  </si>
  <si>
    <t>An unusual and strikingly attractive combination of deep beetroot red foliage and tall spikes of pink three-lipped flowers. An elegant plant for any moisture retentive soil. Height 80cm</t>
  </si>
  <si>
    <t>L\Lobelia Russian Princess.jpg</t>
  </si>
  <si>
    <t>'Tania'</t>
  </si>
  <si>
    <t>A short stocky lobelia which makes a bold statement over a long period with its bold deep cerise flowers held proudly on red stained stems. 40-60cm. Flowers June-September</t>
  </si>
  <si>
    <t>L\Lobelia Tania #3.JPG</t>
  </si>
  <si>
    <t>L\Lobelia Tania #2.JPG</t>
  </si>
  <si>
    <t>L\Lobelia Tania #1.JPG</t>
  </si>
  <si>
    <t>siphilitica</t>
  </si>
  <si>
    <t>LOBSIP</t>
  </si>
  <si>
    <t>3ft spikes of pure sky blue; 3-lipped flowers produced in great abundance Very hardy. prefers a heavy soil Used medicinal ly by N.American Indians</t>
  </si>
  <si>
    <t>L\Lobelia siphilitica.jpg</t>
  </si>
  <si>
    <t>x gerardii</t>
  </si>
  <si>
    <t>'Verdrariensis'</t>
  </si>
  <si>
    <t>Hardy perennial lobelia giving a striking display of rich purple; 3-lipped flowers in late summer. The crowded flower spikes can be 2ft long and may need s taking</t>
  </si>
  <si>
    <t>L\Lobelia x gerardii Verdrariensis #2.jpg</t>
  </si>
  <si>
    <t>Lupin</t>
  </si>
  <si>
    <t>Russell Hybrids Mixed</t>
  </si>
  <si>
    <t>A Mixture of the popular 'Band of Nobles' Lupins with their strong even spikes of flowers in colours from white and yellow through pinks to blue    HARMFUL IF EATEN</t>
  </si>
  <si>
    <t>'Gallery Blue'</t>
  </si>
  <si>
    <t>An excellent very dwarf strain of lupin with full dense spikes of flowers in shades of blue with white. 50cm Cut back after flowering to promote 2nd spikes</t>
  </si>
  <si>
    <t>'Gallery Red'</t>
  </si>
  <si>
    <t>An excellent very dwarf strain of lupin with full dense spikes of flowers in shades of red. 50cm Cut back after flowering to promote 2nd spikes</t>
  </si>
  <si>
    <t>'Gallery Rose'</t>
  </si>
  <si>
    <t>An excellent very dwarf strain of lupin with full dense spikes of flowers in shades of rose and pink. 50cm Cut back after flowering to promote 2nd spikes</t>
  </si>
  <si>
    <t>Lychnis</t>
  </si>
  <si>
    <t>flos-cuculi</t>
  </si>
  <si>
    <t>LYCHFCRR</t>
  </si>
  <si>
    <t>Attractive British native plant that grows naturally in damp meadows. In spring numerous flowering stems are thrown up carrying ragged-petalled pink flowers that are excellent nectar sources for bees. 60cm</t>
  </si>
  <si>
    <t>Ragged Robin</t>
  </si>
  <si>
    <t>L\Lychnis flos-cuculi #1.JPG</t>
  </si>
  <si>
    <t>'White Robin'</t>
  </si>
  <si>
    <t>LYCHFCWR</t>
  </si>
  <si>
    <t>Attractive British native plant that grows naturally in damp meadows. In spring numerous flowering stems are thrown up carrying ragged-petalled pure white flowers that are excellent nectar sources for bees. 60cm</t>
  </si>
  <si>
    <t>L\Lychnis-flos-cuculi-White-Robin-(5).jpg</t>
  </si>
  <si>
    <t>L\Lychnis flos-cuculi White Robin #1.JPG</t>
  </si>
  <si>
    <t>x arkwrightii</t>
  </si>
  <si>
    <t>Lysimachia</t>
  </si>
  <si>
    <t>'Firecracker'</t>
  </si>
  <si>
    <t>LYSCILF</t>
  </si>
  <si>
    <t>A plant of dramatic contrasts with dainty yellow flowers nodding from between the bold dark purple foliage. Colonises well in any moist soil in sun or shade. 90cm</t>
  </si>
  <si>
    <t>L\Lysimachia ciliata Firecracker #1.JPG</t>
  </si>
  <si>
    <t>L\Lysimachia ciliata Firecracker.jpg</t>
  </si>
  <si>
    <t>clethroides</t>
  </si>
  <si>
    <t>LYSCLE</t>
  </si>
  <si>
    <t>1m high leafy stems crowned in late summer with tightly packed spikes of tiny white flowers; each spike curiosly curled sideways like a wave. Runs well in moist soil</t>
  </si>
  <si>
    <t>Gooseneck Loosestrife</t>
  </si>
  <si>
    <t>L\Lysimachia clethroides.JPG</t>
  </si>
  <si>
    <t>minorescens</t>
  </si>
  <si>
    <t>An interesting foliage plant to use as a foil for flowering subjects. Dense semi- shrubby habit with attractive grey/green marbled leaves. Enjoys a moist soil. 60cm</t>
  </si>
  <si>
    <t>From June to September it produces masses of clear yellow flowers. 75cm 2'6''</t>
  </si>
  <si>
    <t>'Alexander'</t>
  </si>
  <si>
    <t>LYSALEX</t>
  </si>
  <si>
    <t>Young shoots emerge in spring an eye catching shrimpy pink. As they mature they become cream and green variegated. From June to September it produces masses of clear yellow flowers. 75cm 2'6''</t>
  </si>
  <si>
    <t>L\Lysimachia punctata Alexander.jpg</t>
  </si>
  <si>
    <t>Lythrum</t>
  </si>
  <si>
    <t>salicaria</t>
  </si>
  <si>
    <t>Reliable late flowering perennial with excellent  powers of attraction for butterflies. Shrubby  habit with tall dense very even foxtail spikes of rich rosy-red flowers. 100cmA lythrum of narrow pointed outline with slender well  branched spikes of dark p</t>
  </si>
  <si>
    <t>L\Lythrum Prichards Variety #1.jpg</t>
  </si>
  <si>
    <t>'Blush'</t>
  </si>
  <si>
    <t>LYTHBLUS</t>
  </si>
  <si>
    <t>Very distinctive lythrum with broad pale leaves and dense spikes of pale sugary pink flowers which fade with age. Equally at home in a moist border or by water. 100-150cm</t>
  </si>
  <si>
    <t>L\Lythrum salicaria Blush #2.jpg</t>
  </si>
  <si>
    <t>Dicentra pink</t>
  </si>
  <si>
    <t>'Morden Pink'</t>
  </si>
  <si>
    <t>A lythrum of narrow pointed outline with slender well  branched spikes of dark purple-pink flowers. The effect is further enhanced by the dark stems. Equally at home in the border or by water. 100-150cm.</t>
  </si>
  <si>
    <t>L\Lythrum salicaria Morden Pink.jpg</t>
  </si>
  <si>
    <t>A compact floriferous lythrum with well branched  spikes of bright purple-pink flowers. Most useful in  the late summer border and much loved by butterflies.  Easily grown in a border or by water. 100cm</t>
  </si>
  <si>
    <t>Red shades</t>
  </si>
  <si>
    <t>A good reliable late flowering perennial with excellent powers of attraction for butterflies. Shrubby habit with tall dense  spikes of red-pink flowers. 100cm</t>
  </si>
  <si>
    <t>virgatum</t>
  </si>
  <si>
    <t>Reliable late flowering perennial with excellent  powers of attraction for butterflies. Shrubby  habit with tall dense very even foxtail spikes of rich rosy-red flowers. 100cm</t>
  </si>
  <si>
    <t>L\Lythrum virgatum The Rocket #1.jpg</t>
  </si>
  <si>
    <t>Macleya</t>
  </si>
  <si>
    <t>cordata</t>
  </si>
  <si>
    <t>Plume poppy. A beautiful perennial in leaf and flower. Large handsome blue-grey vine-like leaves and feathery plumes of rusty flowers to 7ft. non-invasive</t>
  </si>
  <si>
    <t>M\Macleya.jpg</t>
  </si>
  <si>
    <t>microcarpa</t>
  </si>
  <si>
    <t>Plume poppy. A beautiful perennial in leaf and flower. Large handsome blue-grey vine-like leaves and feathery plumes of rusty flowers to 7ft</t>
  </si>
  <si>
    <t>Maianthemum</t>
  </si>
  <si>
    <t>racemosum</t>
  </si>
  <si>
    <t>MAIARAC</t>
  </si>
  <si>
    <t>A delight for those who love the subtle combination of green and white. Plants from a very slowly spreading clump of graceful arching stems which zig-zag from leaf to leaf along stems up to 60cm long. Flowers are terminal, a dense bottle brush of small st</t>
  </si>
  <si>
    <t>(Smilacena racemosa)</t>
  </si>
  <si>
    <t>M\Smilacina-racemosa-close.jpg</t>
  </si>
  <si>
    <t>Malva</t>
  </si>
  <si>
    <t>moschata</t>
  </si>
  <si>
    <t>Musk Mallow. Thriving best in full sun in a moderately dry soil; these reliable perennials will give an extended display of large saucer-shaped pale pink blooms</t>
  </si>
  <si>
    <t>M\Malva moschata .jpg</t>
  </si>
  <si>
    <t>Musk Mallow. Thriving best in full sun in a moderately dry soil; these reliable perennials will give an extended display of large saucer-shaped white blooms</t>
  </si>
  <si>
    <t>M\Malva moschata Alba with feverfew.jpg</t>
  </si>
  <si>
    <t>'Marina'</t>
  </si>
  <si>
    <t>A mallow of low sprawling habit; the flowers a dusky powder blue with darker veining; nestling amongst deep green foliage. Plant in full sun at the front of the border to see it at its best. 30cm</t>
  </si>
  <si>
    <t>M\Malva sylvestris Marina.jpg</t>
  </si>
  <si>
    <t>'Primley Blue'</t>
  </si>
  <si>
    <t>M\Malva sylvestris Primley Blue.jpg</t>
  </si>
  <si>
    <t>'Zebrina'</t>
  </si>
  <si>
    <t>Erect stems carry a profusion of striking white to pale pink silky blooms with dark eyes and deep purple veining flaring out from the centres. 3 feet 90cm Sunny site</t>
  </si>
  <si>
    <t>Mallow</t>
  </si>
  <si>
    <t>M\Malva sylvestris Zebrina.jpg</t>
  </si>
  <si>
    <t>sylvestris ssp. mauritiana</t>
  </si>
  <si>
    <t>' Bibor Felho'</t>
  </si>
  <si>
    <t>A tall border plant rearing a profusion of holly-hock like, wavy edged silky blooms in deep magenta with darker purple streaks. 4 feet 120cm. sunny site</t>
  </si>
  <si>
    <t>M\Malva  Bibor Fehlo.jpg</t>
  </si>
  <si>
    <t>Matteuccia</t>
  </si>
  <si>
    <t>struthiopteris</t>
  </si>
  <si>
    <t>MATSTRU</t>
  </si>
  <si>
    <t>Ostrich Plume Fern. A bold fern for a damp to wet site; the creeping underground stems producing a colony of regular; tall; pale green shuttlecocks. to 150cm. Shade and moisture</t>
  </si>
  <si>
    <t>Ferns\Matteuccia strutiopteris #1.JPG</t>
  </si>
  <si>
    <t>Ferns\Matteuccia strutiopteris.JPG</t>
  </si>
  <si>
    <t>Matthiola</t>
  </si>
  <si>
    <t>incana</t>
  </si>
  <si>
    <t>Granma's white-flowered</t>
  </si>
  <si>
    <t>MATTHINC</t>
  </si>
  <si>
    <t>Mecanopsis</t>
  </si>
  <si>
    <t>'Lingholm'</t>
  </si>
  <si>
    <t>MECLING</t>
  </si>
  <si>
    <t>A treasure of a plant for a moist, leafy site in partial shade. Stiff flowering stems carry well shaped poppies of the most intense bluest of blues with a generous central boss of stamens. 'Lingholm' is known as one of the more reliably perennial of the b</t>
  </si>
  <si>
    <t>Himalayan Blue Poppy</t>
  </si>
  <si>
    <t>M\_R4D9618-2.jpg</t>
  </si>
  <si>
    <t>M\th.JPG</t>
  </si>
  <si>
    <t>betonicifolia</t>
  </si>
  <si>
    <t>HIMALAYAN BLUE POPPY. This charming woodlander holds its beautiful large cobalt blue 'crepe paper' flowers with great grace on 2ft stems.  For moist humus rich soil in part to full shade</t>
  </si>
  <si>
    <t>grandis</t>
  </si>
  <si>
    <t>napaulensis</t>
  </si>
  <si>
    <t>MECANPAN</t>
  </si>
  <si>
    <t>Striking leaves with their dense covering of yellow hairs. Erupts with a 3ft tall fountain of red to pale yellow poppies. Monocarpic (ie dies after flowering but will regenerate from seed)</t>
  </si>
  <si>
    <t>Melianthus</t>
  </si>
  <si>
    <t>MELIANMAJ</t>
  </si>
  <si>
    <t>Fantastic plant for a tropical foliage effect. Plant in a warm spot sheltered from winds to maintain leaves at their best.</t>
  </si>
  <si>
    <t>M\Melianthus major.JPG</t>
  </si>
  <si>
    <t>Mertensia</t>
  </si>
  <si>
    <t>maritima</t>
  </si>
  <si>
    <t>Oyster Plant.Trailing stems of intensely blue foliage each ending in a cluster of wonderful true blue flowers. Well drained position favoured. Once eaten in Britain as a delicacy</t>
  </si>
  <si>
    <t>virginica</t>
  </si>
  <si>
    <t>MERTVIRG</t>
  </si>
  <si>
    <t>Charming perennial for a shady location where it will happily spread. Soft textured pale coloured leaves above which dance pretty forget-me-not bells. 2ft</t>
  </si>
  <si>
    <t>M\Mertensia virginca close.JPG</t>
  </si>
  <si>
    <t>M\Mertensia virginica lavander.jpg</t>
  </si>
  <si>
    <t>M\Mertensia virginica.jpg</t>
  </si>
  <si>
    <t>Michauxia</t>
  </si>
  <si>
    <t>campanuloides</t>
  </si>
  <si>
    <t>Large and showy relative of the campanulas Tall stems carry a long succession of 10cm wide pure white many petalled flowers; each marked purple on the reverse. 2m. sun</t>
  </si>
  <si>
    <t>Milium</t>
  </si>
  <si>
    <t>effusum</t>
  </si>
  <si>
    <t>'Aureum'</t>
  </si>
  <si>
    <t>MILEFFA</t>
  </si>
  <si>
    <t>Bowles Golden Grass. A gorgeous grass for the early Spring garden; lovely with bulbs but retaining its pale yellow foliage until Autumn. Best in shade. 12 inches</t>
  </si>
  <si>
    <t>M\Millium effusum Aureum.jpg</t>
  </si>
  <si>
    <t>Mimulus</t>
  </si>
  <si>
    <t>Monarda</t>
  </si>
  <si>
    <t>'Mohawk'</t>
  </si>
  <si>
    <t>One of a new race of mildew resistant Bee Balms. Aromatic foliage (used to flavour Earl Grey Tea) and dense heads of mauve- purple flowers in late summer. 100cm. Sun</t>
  </si>
  <si>
    <t>'Pink Supreme'</t>
  </si>
  <si>
    <t>One of a new race of mildew resistant Bee Balms. Aromatic foliage (used to flavour Earl Grey Tea) and dense heads of pink flowers in late summer. 100cm. Sun</t>
  </si>
  <si>
    <t>M\Monarda Pink Supreme.jpg</t>
  </si>
  <si>
    <t>'Squaw'</t>
  </si>
  <si>
    <t>One of a new race of mildew resistant Bee Balms. Aromatic foliage (used to flavour Earl Grey Tea) and dense heads of guardsman red flowers in late summer. 100cm. Sun</t>
  </si>
  <si>
    <t>didyma</t>
  </si>
  <si>
    <t>Prairie Night'</t>
  </si>
  <si>
    <t>MONARDPRNIG</t>
  </si>
  <si>
    <t>Aromatic foliage (used to flavour Earl Grey Tea) and dense heads of purple flowers in late summer. 100cm. They grow best in a moist light soil, with the flowers lasting much better if they receive only morning sun</t>
  </si>
  <si>
    <t>M\Monarda-didyma-Prairie-Glow-(1).jpg</t>
  </si>
  <si>
    <t>Morina</t>
  </si>
  <si>
    <t>longifolia</t>
  </si>
  <si>
    <t>MORINLONG</t>
  </si>
  <si>
    <t>An elegant plant with a fragrant thistle-like rosette and beautiful heads of tubular flws which are waxy and change from white to crimson on fertilisation. Sun. Moist well drained soil</t>
  </si>
  <si>
    <t>M\Morina-longifolia-(2).jpg</t>
  </si>
  <si>
    <t>Narcissus</t>
  </si>
  <si>
    <t>'Tete a Tete'</t>
  </si>
  <si>
    <t>A lovely dwarf daffodil that stands up to all the weather February can bring to lend a cheerful spalsh of colour to the Spring garden. Short, robust and a complete joy.</t>
  </si>
  <si>
    <t>N\Nepeta Six Hills Giant.jpg</t>
  </si>
  <si>
    <t>Nepeta</t>
  </si>
  <si>
    <t>'Chettle Blue'</t>
  </si>
  <si>
    <t>NEPCHETT</t>
  </si>
  <si>
    <t>Nepeta 'Chettle Blue' is of the Nepeta grandiflora type, with a strong bushy habit. It is distinguished by the strong blue of the flowers.</t>
  </si>
  <si>
    <t>N\Nepeta-Chettle-Blue-(1).jpg</t>
  </si>
  <si>
    <t>'Six Hills Giant'</t>
  </si>
  <si>
    <t>NEPSHG</t>
  </si>
  <si>
    <t>A must for the front of any sunny border where it produces with great reliability a 3-4ft wide mound of soft grey green foliage and a hazy cloud of lavender blue flowers which the butterflies adore. Trim to encourage second flowering. Easy to grow and div</t>
  </si>
  <si>
    <t>Six Hills Giant - Variegated form</t>
  </si>
  <si>
    <t>A variegated sport from Nepeta Six Hills Giant. Variegation is strong on new growth with a broad irregular yellow margin to each leaf which fades by summer.</t>
  </si>
  <si>
    <t>Dawn &amp; Martin Preston Berkeley Perennials Holnest Sherborne Dorset DT9 5PR United Kingdom</t>
  </si>
  <si>
    <t>'Six Hills Gold'</t>
  </si>
  <si>
    <t>NEPSHGO</t>
  </si>
  <si>
    <t>A new sport from an old favourite. Like Six Hills Giant it produces a 3-4ft wide hazy cloud of lavender blue flowers which the butterflies adore, but in the early spring the blue green foliage is pleasantly variegated. Trim to encourage second flowering.</t>
  </si>
  <si>
    <t>'Souvenir d'Andre Chaudron'</t>
  </si>
  <si>
    <t>NEPSOUVAC</t>
  </si>
  <si>
    <t>(N.'Blue Beauty'). This catmint has large flowers of a good blue-mauve on open spikes; produced over a long period. Its spreading habit gives excellent ground cover. 45cm</t>
  </si>
  <si>
    <t>N\Nepeta Souvenir d'Andre Chaudron.jpg</t>
  </si>
  <si>
    <t>Upright stems to 80cm clothed in soft green leaves and topped with spikes of pure blue; white lipped; flowers in summer. From rather dry sites in Kashmir but adapts to most soils</t>
  </si>
  <si>
    <t>N\Nepeta clarkei.jpg</t>
  </si>
  <si>
    <t>govaniana</t>
  </si>
  <si>
    <t>NEPGOV</t>
  </si>
  <si>
    <t>A very different catmint, both for its very airy, upright habit and its flower colour. The flowers, which are borne on loose spikes and are of a soft lemon-yellow with a darker yellow lip. The foliage is of a pale apple green with a distinctive minty arom</t>
  </si>
  <si>
    <t>N\Nepeta govaniana #1.JPG</t>
  </si>
  <si>
    <t>N\Nepeta govaniana #2.JPG</t>
  </si>
  <si>
    <t>N\Nepeta govaniana #3.JPG</t>
  </si>
  <si>
    <t>NEPGRAND</t>
  </si>
  <si>
    <t>A beautiful strong growing upright catmint with sprays of soft blue  flowers set off by sea- green foliage. Lovely when grown beneath old roses. Loved by butterflies. 2ft</t>
  </si>
  <si>
    <t>N\Nepeta grandiflora #1.JPG</t>
  </si>
  <si>
    <t>'Bramdean'</t>
  </si>
  <si>
    <t>NEPBRAM</t>
  </si>
  <si>
    <t>A beautiful strong growing catmint with sprays of soft blue  flowers set off by sea- green foliage. Lovely when grown beneath old roses. Similar in habit to Six Hills Giant. Loved by butterflies. 2ft</t>
  </si>
  <si>
    <t>N\Nepeta Bramdean #3.jpg</t>
  </si>
  <si>
    <t>N\Nepeta Bramdean.jpg</t>
  </si>
  <si>
    <t>N\Nepeta Bramdean #2.jpg</t>
  </si>
  <si>
    <t>'Dawn to Dusk'</t>
  </si>
  <si>
    <t>NEPDTD</t>
  </si>
  <si>
    <t>A beautiful strong growing catmint with sprays of soft pink flowers set off by sea- green foliage. Lovely when grown beneath old roses. Loved by butterflies. 2ft</t>
  </si>
  <si>
    <t>N\Nepeta grandiflora Dawn to Dusk.jpg</t>
  </si>
  <si>
    <t>longipes</t>
  </si>
  <si>
    <t>A large growing catmint with blue-green foliage  and tall narrow flowering spikes of a lovely dusky pink. Lovely with dark roses. Best in well drained soil in full sun. Cut back after flowering. 60-100cm</t>
  </si>
  <si>
    <t>nervosa</t>
  </si>
  <si>
    <t>NEPNER</t>
  </si>
  <si>
    <t>A dense shrubby perennial flowering in late summer with short dense spikes of pure blue flowers. Best in well drained soil in full sun. Cut back after flowering. 30-60cm</t>
  </si>
  <si>
    <t>N\Nepeta nervosa #3.JPG</t>
  </si>
  <si>
    <t>N\Nepeta nervosa.jpg</t>
  </si>
  <si>
    <t>N\Nepeta nervosa #2.JPG</t>
  </si>
  <si>
    <t>N\Nepeta nervosa #1.JPG</t>
  </si>
  <si>
    <t>N\Nepeta nervosa #4.JPG</t>
  </si>
  <si>
    <t>Crocus Purple</t>
  </si>
  <si>
    <t>'Pink Cat'</t>
  </si>
  <si>
    <t>NEPPINKC</t>
  </si>
  <si>
    <t>N\Nepeta-nervosa-Pink-Cat-(1).jpg</t>
  </si>
  <si>
    <t>alba</t>
  </si>
  <si>
    <t>NEPRACA</t>
  </si>
  <si>
    <t>N\Nepeta-racemosa-Alba-(2).jpg</t>
  </si>
  <si>
    <t>RCB AM-3</t>
  </si>
  <si>
    <t>NEPRACRCA</t>
  </si>
  <si>
    <t>'Walkers Low'</t>
  </si>
  <si>
    <t>NEPWALK</t>
  </si>
  <si>
    <t>A must for summer plantings with its subtle grey green foliage and tall arching sprays of pale lavender blue blooms. Whilst superficially similar to Six Hills Giant it is shorter at 75cm and, once established, has a stiffer more upright constitution.</t>
  </si>
  <si>
    <t>N\Nepeta racemosa Walkers Low.jpg</t>
  </si>
  <si>
    <t>subsessilis</t>
  </si>
  <si>
    <t>This rather attractive catmint has a broad pyramidal head of flowers that are pale sky blue with markings of yellow and white in the throat. A neat plant for growing near the front of a sunny border. 30cm</t>
  </si>
  <si>
    <t>tuberosa</t>
  </si>
  <si>
    <t>NEPTUB</t>
  </si>
  <si>
    <t>Unusual amongst the nepetas for carrying its flowers in tight vertical column more like some Salvias. Leaves and stems are woolly, giving a soft grey effect. For sun and a well drained soils. Roots are swollen into Dahlia like tubers – an adaptation to dr</t>
  </si>
  <si>
    <t>N\Nepeta-tuberosa.jpg</t>
  </si>
  <si>
    <t>x faassenii</t>
  </si>
  <si>
    <t>(N.mussinii of gardens)</t>
  </si>
  <si>
    <t>NEPFAS</t>
  </si>
  <si>
    <t>With sprays of lavender blue flowers from mid Summer until Autumn; catmint deserves its popularity as a cottage garden stalwart. Trim to keep tidy and encourage 2nd flowering. 50cm</t>
  </si>
  <si>
    <t>syn. N.racemosa</t>
  </si>
  <si>
    <t>N\Nepeta x faassenii.jpg</t>
  </si>
  <si>
    <t>Oenothera</t>
  </si>
  <si>
    <t>acaulis</t>
  </si>
  <si>
    <t>Fascinating as the beautiful 10cm wide pure white blooms open daily towards dusk. They glow in the moonlight and are faded pink by dawn. Plant has a creeping habit. Best in full sun in well drained soil</t>
  </si>
  <si>
    <t>fruticosa</t>
  </si>
  <si>
    <t>'Camel'</t>
  </si>
  <si>
    <t>SUNDROPS. 3cm wide cups of brightest sunshine yellow shine on this short shrubby perennial. Foliage tinged red and irregularly splashed with yellow. Best in full sun. 50cm</t>
  </si>
  <si>
    <t>O\Oenothera fruticosa Camel flower #1.jpg</t>
  </si>
  <si>
    <t>O\Oenothera fruticosa Camel lv #1.jpg</t>
  </si>
  <si>
    <t>subsp.glauca 'Erica Robin'</t>
  </si>
  <si>
    <t>OENOERIROB</t>
  </si>
  <si>
    <t>SUNDROPS. Always interesting with pink and red stained young shoots that arch and drip with bright sunshine yellow flowers in summer. Autumn colour is a deep glowing red. Best in full sun. 50cm</t>
  </si>
  <si>
    <t>O\Oenothera fruticosa Erica Robin lv #2.jpg</t>
  </si>
  <si>
    <t>'Youngii'</t>
  </si>
  <si>
    <t>SUNDROPS. 3cm wide cups of brightest sunshine yellow shine above dwarf; lush foliage clumps. Red flushed stems and buds add to the effect. Best in full sun. 50cm</t>
  </si>
  <si>
    <t>missouriensis</t>
  </si>
  <si>
    <t>Excellent at the front of the border where the trailing stems can flop forward to display  their huge 10cm wide glowing yellow blooms Best in full sun in well drained soil</t>
  </si>
  <si>
    <t>O\Oenothera missouriensis.jpg</t>
  </si>
  <si>
    <t>This charming little free flowering evening primrose is ideal for covering soil or filling in hot dry spots. Best in full sun Many small pink flowers on creeping 60cm stems</t>
  </si>
  <si>
    <t>stricta</t>
  </si>
  <si>
    <t>'Sulphurea'</t>
  </si>
  <si>
    <t>OENOSUPLH</t>
  </si>
  <si>
    <t>A lovely evening primrose with wide open blooms of pale lemon colour; fading a delicate amber. The red buds and stems add to the plants charm. Tall straight stems to 90cm</t>
  </si>
  <si>
    <t>O\Oenothera odorata #1.jpg</t>
  </si>
  <si>
    <t>Omphalodes</t>
  </si>
  <si>
    <t>cappadocica</t>
  </si>
  <si>
    <t>'Cherry Ingram'</t>
  </si>
  <si>
    <t>OMPHCHING</t>
  </si>
  <si>
    <t>This beautiful little plant will brighten any shady spot in spring with its abundant charming bright china blue flowers. The attractively ridged foliage is evergreen</t>
  </si>
  <si>
    <t>Blue-eyed-Susan</t>
  </si>
  <si>
    <t>O\Omphalodes cappadocica Cherry Ingram #3.JPG</t>
  </si>
  <si>
    <t>O\Omphalodes cappadocica Cherry Ingram #1.jpg</t>
  </si>
  <si>
    <t>O\Omphalodes cappadocica Cherry Ingram #4.JPG</t>
  </si>
  <si>
    <t>linifolia</t>
  </si>
  <si>
    <t>Pretty litle annual for a sunny spot in well drained soil. Flowers last well when cut. 40cm</t>
  </si>
  <si>
    <t>Knightshayes form</t>
  </si>
  <si>
    <t>Excellent ground cover under shrubs or in a woodland situation. bright blue forget-me-not flowers produced over a lush mat of green. spreading habit. 15-20cm</t>
  </si>
  <si>
    <t>Onobrychis</t>
  </si>
  <si>
    <t>viciifolia</t>
  </si>
  <si>
    <t>Sainfoin. Dense evergreen tufts of vetch-like leaves sending forth 2ft stems ending in dense pyramids of bright pink; veined pea flowers. Good nectar source. Neutral to chalky soil</t>
  </si>
  <si>
    <t>Onoclea</t>
  </si>
  <si>
    <t>sensibilis</t>
  </si>
  <si>
    <t>Sensitive Fern. Creeping roots produce pale green quite broad fronds that often emerge coppery and fade a translucent yellow. A good coloniser for a damp to wet site. 45cm. will take some dry</t>
  </si>
  <si>
    <t>Ferns\Onoclea sensibilis lvs #1.jpg</t>
  </si>
  <si>
    <t>Ferns\Onoclea sensibilis.JPG</t>
  </si>
  <si>
    <t>Ononis</t>
  </si>
  <si>
    <t>spinosa</t>
  </si>
  <si>
    <t>ONONSPIN</t>
  </si>
  <si>
    <t>Spiny Restharrow. Short dense sub-shrub covered in two-toned pink and white peas. to 45cm.</t>
  </si>
  <si>
    <t>Spiny Restharrow</t>
  </si>
  <si>
    <t>O\Ononis-spinosa-(3).jpg</t>
  </si>
  <si>
    <t>Onopordum</t>
  </si>
  <si>
    <t>acanthium</t>
  </si>
  <si>
    <t>ONOPACA</t>
  </si>
  <si>
    <t>Scotch Thistle. With densely woolly; white leaves and similarly covered flattened stems reaching 6ft and over; this biennial will add a dramatic accent to any planting.</t>
  </si>
  <si>
    <t>O\Onopordum acanthium.jpg</t>
  </si>
  <si>
    <t>Ophiopogon</t>
  </si>
  <si>
    <t>planiscapus</t>
  </si>
  <si>
    <t>'Nigrescens'</t>
  </si>
  <si>
    <t>OPHIONIG</t>
  </si>
  <si>
    <t>Fascinating relative of Liriope with its black grassy foliage; purple flowers and black berries Will grow in sun or shade; but best in full sun in a well drained soil. 15cm; spreading habit</t>
  </si>
  <si>
    <t>Origanum</t>
  </si>
  <si>
    <t>'Barbara Tingay'</t>
  </si>
  <si>
    <t>Small mauve flowers surrounded by whorls of beautiful large hop-like bracts in delicate pale green; ageing pink. Prefers good drainage. Best appreciated trailing over rocks or walls</t>
  </si>
  <si>
    <t>(Origanum vulgare) An essential ingredient in so much mediterranean cooking. Excellent with tomato reliable hardy perennial. Pretty border plant. 45cm</t>
  </si>
  <si>
    <t>O\Origanum Herrenhausen.jpg</t>
  </si>
  <si>
    <t>'Rosenkuppel'</t>
  </si>
  <si>
    <t>ORIGROSEN</t>
  </si>
  <si>
    <t>Produces a low spreading mound completely obscured in late summer by the mass of rich pink flowers crammed in tight rounded heads. A sight only enhanced by all the butterflies it attracts</t>
  </si>
  <si>
    <t>O\Origanum Rosenkuppel #2.jpg</t>
  </si>
  <si>
    <t>heracleoticum</t>
  </si>
  <si>
    <t>The tightly packed heads on this compact origanum vary from white to pale pink; sometimes coming with contrasting dark calyces. A useful filler and edging plant</t>
  </si>
  <si>
    <t>laevigatum</t>
  </si>
  <si>
    <t>'Herrenhausen'</t>
  </si>
  <si>
    <t>A beautiful short selection bearing dense heads of tightly packed pink-lilac flowers. Foliage purple flushed during winter and when young. Good for butterflies.45cm. sunny position</t>
  </si>
  <si>
    <t>'Hopleys'</t>
  </si>
  <si>
    <t>OPRIGHOP</t>
  </si>
  <si>
    <t>Airy flower heads go on and on producing their dark pink flowers from late summer through autumn. A beautiful sight when covered by the butterflies it attracts</t>
  </si>
  <si>
    <t>O\Origanum laevigatum Hopleys.jpg</t>
  </si>
  <si>
    <t>Osmunda</t>
  </si>
  <si>
    <t>claytoniana</t>
  </si>
  <si>
    <t>Interrupted Fern. The fertile pinnae on this moisture loving fern are reduced to seperated dark clusters; giving rise to the common name fronds in a pale green shuttlecock to 120cm</t>
  </si>
  <si>
    <t>Ferns\Osmunda claytoniana #1.JPG</t>
  </si>
  <si>
    <t>regalis</t>
  </si>
  <si>
    <t>Royal Fern. Well named majestic fern; having a bold shuttlecock outline topped by the rusty fertile fronds. Fronds emerge coppery and senesce with gold and russet tints. 120cm. ample moisture</t>
  </si>
  <si>
    <t>Ferns\Osmunda regalis.jpg</t>
  </si>
  <si>
    <t>'Purpuracens'</t>
  </si>
  <si>
    <t>Royal Fern. Well named majestic fern; having a bold shuttlecock outline topped by the rusty fertile fronds. Fronds emerge with a purple tint and senesce with gold and russet tints. 120cm. ample moisture</t>
  </si>
  <si>
    <t>Paeonia</t>
  </si>
  <si>
    <t>'Bowl of Beauty'</t>
  </si>
  <si>
    <t>A really striking lactiflora hybrid. The rounded outer petals are a rich rosey pink  goblet surrounding a mass of clamouring yellow staminodes.Mid to late season. 90cm</t>
  </si>
  <si>
    <t>P\Paeonia Bowl of Beauty.jpg</t>
  </si>
  <si>
    <t>'Duchesse de Nemours'</t>
  </si>
  <si>
    <t xml:space="preserve"> A magnificent sight in June when large  fully double pure white blooms with a creamy centre are borne on strong stems above handsome dark green foliage which often colours well in autumn. A sunny situation is required to enhance flower production. 90cm (</t>
  </si>
  <si>
    <t>P\Paeonia Duchesse de Nemours.jpg</t>
  </si>
  <si>
    <t>'Kelways Glorious'</t>
  </si>
  <si>
    <t>A very free flowering cultivar, considered to be one of the very best double whites. As if the large creamy-white flowers with their creamy yellow centre and hints of red flecks aren't enough, the blooms also have a strong rose scent. Mid to late season.</t>
  </si>
  <si>
    <t>P\Paeonia Kelways Glorious.jpg</t>
  </si>
  <si>
    <t>'Sarah Bernhardt'</t>
  </si>
  <si>
    <t>P\Paeonia Sarah Bernhardt #2.jpg</t>
  </si>
  <si>
    <t>'Taff'</t>
  </si>
  <si>
    <t>A really lovely lactiflora hybrid that stands 90cm tall on strong stems. The fragrant blooms are produced late in the season and are fully double blush rose in colour.</t>
  </si>
  <si>
    <t>delaveyi var. angustiloba f. angustiloba</t>
  </si>
  <si>
    <t>(potaninii)</t>
  </si>
  <si>
    <t>PAEONPOT</t>
  </si>
  <si>
    <t>P\Paeonia potanini.JPG</t>
  </si>
  <si>
    <t>Festiva Maxima</t>
  </si>
  <si>
    <t>A gloriously double white, fragrant Peony whose flamboyant blooms are decorated with a few dark red flecks which emphasise the beauty of the dark green foliage. 3' (90cm). Flowers early to mid season. Full sun and enriched soil.</t>
  </si>
  <si>
    <t>Lactiflora Peony</t>
  </si>
  <si>
    <t>'Karl Rosenfield'</t>
  </si>
  <si>
    <t>A clump-forming perennial with deep bronze spring  foliage and many large double, purple - red  flowers on strong stems. Height 60cm. Good cut flower and foliage takes on attractive autumn tints.</t>
  </si>
  <si>
    <t>Double lactiflora Paeony</t>
  </si>
  <si>
    <t>'Lady Alexander Duff'</t>
  </si>
  <si>
    <t>A clump-forming perennial bearing many blush pink semi- double flowers in small clusters. Fragrant. Height 85cm. Good cut flower and foliage takes on attractive autumn tints.</t>
  </si>
  <si>
    <t>Lactiflora Paeony</t>
  </si>
  <si>
    <t>P\Paeonia Lady Alexander Duff #1.jpg</t>
  </si>
  <si>
    <t>'Rosea Plena'</t>
  </si>
  <si>
    <t>Common Peony. A clump-forming perennial with deep green foliage and pretty, large double, rose pink  flowers. Height 60cm. Spread 60cm.  Good cut flower and foliage takes on attractive autumn tints.</t>
  </si>
  <si>
    <t>'Rubra Plena'</t>
  </si>
  <si>
    <t>Memorial Day Peony. A clump-forming perennial with deep green foliage and sumptuous huge deep red fully double flowers. Height 60cm. Spread 60cm.  Good long lasting cut flower and foliage takes on attractive autumn tints.</t>
  </si>
  <si>
    <t>P\Paeonia officinalis Rubra Plena.jpg</t>
  </si>
  <si>
    <t>sp.</t>
  </si>
  <si>
    <t>Beautiful glossy leaves and delicate pale pink flowers</t>
  </si>
  <si>
    <t>P\Paeonia mascula.JPG</t>
  </si>
  <si>
    <t>veitchii</t>
  </si>
  <si>
    <t>Gorgeous small species peony. The leaves emerge coloured like polished bronze and retreat in autumn with similar fiery colours. The magenta pink flowers are borne in ones and twos and nod gracefully. A short plant for a prime sunny position. 45cm tall x 6</t>
  </si>
  <si>
    <t>P\Paeonia veitchii #2.jpg</t>
  </si>
  <si>
    <t>Panicum</t>
  </si>
  <si>
    <t>'Rehbraun'</t>
  </si>
  <si>
    <t>An erect growing grass forming a tight column. Leaf tips are red and reflexed.  Fine airy seed heads are held just above the foliage. Height 3 feet.</t>
  </si>
  <si>
    <t>Papaver</t>
  </si>
  <si>
    <t>naudicaule</t>
  </si>
  <si>
    <t>'Party Fun'</t>
  </si>
  <si>
    <t>Icelandic Poppy</t>
  </si>
  <si>
    <t>P\Papaver nudicaule Partyfun #1.jpg</t>
  </si>
  <si>
    <t>orientale</t>
  </si>
  <si>
    <t>Aglaja'</t>
  </si>
  <si>
    <t>PAPAAGL</t>
  </si>
  <si>
    <t>'Beauty of Livermere'</t>
  </si>
  <si>
    <t>PAPABOL</t>
  </si>
  <si>
    <t>Possibly the best of the true red oriental poppies with a strong upright habit and large blooms of a rich blood red. May need staking in rich soils. 100cm</t>
  </si>
  <si>
    <t>Oriental Poppy</t>
  </si>
  <si>
    <t>P\Papaver orientale Bob Green #2.JPG</t>
  </si>
  <si>
    <t>P\Papaver orientale Bob Green.jpg</t>
  </si>
  <si>
    <t>'Beauty Queen'</t>
  </si>
  <si>
    <t>PAPABQ</t>
  </si>
  <si>
    <t>Enormous flouncy apricot blooms open wide and face upwards. A gloriously extravagant splash of colour for any scheme. 90cm. late spring. Sun. Easily grown</t>
  </si>
  <si>
    <t>P\P.o. Beauty Queen label.jpg</t>
  </si>
  <si>
    <t>P\Papaver orientale Beauty Queen #4.JPG</t>
  </si>
  <si>
    <t>'Blue Moon'</t>
  </si>
  <si>
    <t>This oriental poppy bears enormous flowers with mauve pink petals like crepe paper. Foliage dies back soon after flowering; appearing again in late winter. height 1m</t>
  </si>
  <si>
    <t>'Bonfire'</t>
  </si>
  <si>
    <t>Typical of the English cottage garden; a good blood red; black spotted; oriental poppy with large blousy blooms in early summer. performs best in full sun with a deep root run. flowers to 100cm.</t>
  </si>
  <si>
    <t>P\P.o. Bonfire label.jpg</t>
  </si>
  <si>
    <t>P\Papaver orientale Bonfire #2.JPG</t>
  </si>
  <si>
    <t>A tall variety which produces its clear orange flowers in abundance during June. Especially beautiful when the flowers glow with the light shining through them. 1m</t>
  </si>
  <si>
    <t>P\P.o. Harvest Moon label.jpg</t>
  </si>
  <si>
    <t>P\Papaver orientale Harvest Moon #2.JPG</t>
  </si>
  <si>
    <t>'Helen Elisabeth'</t>
  </si>
  <si>
    <t xml:space="preserve"> Upward facing, long lasting blooms of clear translucent pink with crinkled petals, make this a wonderful poppy for a sunny spot. 75cm high.. Easily grown. Foliage dies down in mid summer</t>
  </si>
  <si>
    <t>P\P.o. Helen Elisabeth label.jpg</t>
  </si>
  <si>
    <t>P\Papaver orientale Helen Elisabeth #1.jpg</t>
  </si>
  <si>
    <t>hybrid</t>
  </si>
  <si>
    <t>Typical of the English cottage garden; the oriental poppy displays large vivid blousy blooms in early summer. performs best in full sun with a deep root run. flowers to 100cm.</t>
  </si>
  <si>
    <t>P\Papaver orientale Turkish Delight #4.JPG</t>
  </si>
  <si>
    <t>'Indian Chief'</t>
  </si>
  <si>
    <t>This oriental poppy bears enormous flowers with mahogany-red petals like crepe paper. Foliage dies back soon after flowering; appearing again in late winter. height 80cm</t>
  </si>
  <si>
    <t>P\P.o. Indian Chief label.jpg</t>
  </si>
  <si>
    <t>P\Papaver orientale Indian Chief.jpg</t>
  </si>
  <si>
    <t>'Karine'</t>
  </si>
  <si>
    <t>One of the newer cultivars with extremely pretty flowers that are relatively flat, resembling more a shirley poppy. The colour is a light rose pink, deepening towards the centre. Performs best in full sun with a deep root run. flowers to 50cm</t>
  </si>
  <si>
    <t>P\P.o. Karine label.jpg</t>
  </si>
  <si>
    <t>P\Papaver orientale Karine many.jpg</t>
  </si>
  <si>
    <t>An unusual colour break for an oriental poppy with  large flouncy blooms of old fashioned stone red produced in may and june. performs best in full sun with a deep root run. Good strong flower stems to 85cm.</t>
  </si>
  <si>
    <t>P\Papaver orientale Manhatten #3.JPG</t>
  </si>
  <si>
    <t>'Mrs Perry'</t>
  </si>
  <si>
    <t>Deservedly the most popular oriental poppy. The large bright salmon pink blooms are exquisitely formed and held upright well. 90cm. late spring. Sun. Easily grown</t>
  </si>
  <si>
    <t>P\P.o. Mrs Perry.jpg</t>
  </si>
  <si>
    <t>P\P.o. Mrs Perry label.jpg</t>
  </si>
  <si>
    <t>'Patty's Plum'</t>
  </si>
  <si>
    <t>PAPAOPP</t>
  </si>
  <si>
    <t>An unusual colour break for an oriental poppy with  enormous flouncy blooms in rich maroon-purple  freely produced in early summer. performs best in full sun with a deep root run. flowers to 100cm.</t>
  </si>
  <si>
    <t>P\P.o. Pattys Plum label.jpg</t>
  </si>
  <si>
    <t>P\Papaver orientale Pattys Plum #7.JPG</t>
  </si>
  <si>
    <t>'Perry's White'</t>
  </si>
  <si>
    <t>Large white poppies with a strong dark centre; fading blush. A beautiful oriental poppy which adds  a flamboyant splash to the early summer border. Best in sun. 90cm. foliage fades after flowering</t>
  </si>
  <si>
    <t>P\P.o. Perrys White label.jpg</t>
  </si>
  <si>
    <t>P\Papaver orientale Perry's White #3.jpg</t>
  </si>
  <si>
    <t>'Picotee'</t>
  </si>
  <si>
    <t>Very popular poppy with large white blooms with a variable width orange edging. Foliage dies back soon after flowering; appearing again in late winter. height 60cm</t>
  </si>
  <si>
    <t>P\P.o. Picotee label.jpg</t>
  </si>
  <si>
    <t>P\Papaver orientale Picotee #8.JPG</t>
  </si>
  <si>
    <t>Pink form</t>
  </si>
  <si>
    <t>Typical of the English cottage garden; the oriental poppy displays large rich pink blousy blooms in early summer. performs best in full sun with a deep root run. flowers to 100cm.</t>
  </si>
  <si>
    <t>'Place Pigalle'</t>
  </si>
  <si>
    <t>A new selection with a wealth of features to recommend it. Striking blooms which are white with a broad red edge are carried on compact plants with excellent foliage. height 75cm</t>
  </si>
  <si>
    <t>P\Papaver orientale Place Pigalle #1.JPG</t>
  </si>
  <si>
    <t>'Prinzessin Victoria Louise'</t>
  </si>
  <si>
    <t>PAPPVL</t>
  </si>
  <si>
    <t>Vey large Blooms in a soft salmony pink with central black blotches. An extravagant splash of colour which will lounge gracefully out of the early summer border. Foliage dies away in late summer. 80cm</t>
  </si>
  <si>
    <t>P\P.o. Princess Victoria Louise label.jpg</t>
  </si>
  <si>
    <t>P\Papaver orientale Princess Victoria Louise #2.JPG</t>
  </si>
  <si>
    <t>'Raspberry Queen'</t>
  </si>
  <si>
    <t>PAPARASPQ</t>
  </si>
  <si>
    <t>A very lovely new oriental poppy with rich pink blooms of a good size on strong stems.  An extravagant splash of colour which will shine out in the early summer border. Foliage dies away in late summer. 80cm. Best in sun</t>
  </si>
  <si>
    <t>P\Papaver orientale Raspberry Queen  #2.jpg</t>
  </si>
  <si>
    <t>'Royal Wedding'</t>
  </si>
  <si>
    <t>PAPRW</t>
  </si>
  <si>
    <t>Beautiful well formed creamy white flowers with contrasting black blotches and stamens. A poppy with great charm and refinement. For full sun with a deep root run. 80cm</t>
  </si>
  <si>
    <t>P\P.o. Royal Wedding label.jpg</t>
  </si>
  <si>
    <t>P\Papaver orientale Royal Wedding #1.jpg</t>
  </si>
  <si>
    <t>'Scarlet King'</t>
  </si>
  <si>
    <t>PAPASCKIN</t>
  </si>
  <si>
    <t>So typical of the English cottage garden. Glowing red-orange crepe-paper poppies bloom in abundance in early summer. Best in full sun. 85cm</t>
  </si>
  <si>
    <t>P\P.o. Scarlet King label.jpg</t>
  </si>
  <si>
    <t>P\Papaver orientale Scarlet King #2.jpg</t>
  </si>
  <si>
    <t>'Sinbad'</t>
  </si>
  <si>
    <t>A  sturdy Oriental poppy with huge dark red blooms in early summer Performs best in full sun with a deep root run.  Flowering stems to 40cm.</t>
  </si>
  <si>
    <t>P\Papaver orientale Sinbad #1.JPG</t>
  </si>
  <si>
    <t>'Snow Goose'</t>
  </si>
  <si>
    <t>PAPASNOWG</t>
  </si>
  <si>
    <t>What a gorgeous poppy this is, it could be on 'Strictly Come Dancing' with its ruffled layers of palest pink, almost white petals. The purple velvet cap of the ovary in the centre of all this 'taffeta' is surrounded by a feather boa of black and mauve sta</t>
  </si>
  <si>
    <t>P\Papaver-Snow-Goose-(5).jpg</t>
  </si>
  <si>
    <t>'Tiffany'</t>
  </si>
  <si>
    <t>Large frilly poppies on strong straight stems. The colour is a soft maroon pink with dark centres and a heavy dark spot. A strong new variety of a well loved cottage garden favourite.  May-June. 85cm</t>
  </si>
  <si>
    <t>'Turkish Delight'</t>
  </si>
  <si>
    <t>Typical of the English cottage garden; the oriental poppy displays its large blooms in early summer.  A variety producing many smaller blooms in soft pink.  best in full sun with a deep root run. flowers to 80cm.</t>
  </si>
  <si>
    <t>P\P.o. Turkish Delight label.jpg</t>
  </si>
  <si>
    <t>'Watermelon'</t>
  </si>
  <si>
    <t>Large flouncy petals the colour of Water melon flesh crown this 70cm high poppy from May to July. Sunny position in well drained soil.</t>
  </si>
  <si>
    <t>P\P.o. Watermelon label.jpg</t>
  </si>
  <si>
    <t>P\Papaver orientale Watermelon #4.JPG</t>
  </si>
  <si>
    <t>rupifragum</t>
  </si>
  <si>
    <t>'Flore Plena'</t>
  </si>
  <si>
    <t>PAPARFLPL</t>
  </si>
  <si>
    <t>A lovely evergreen perennial poppy for the cottage garden. Heads of tissuey petals in tangerine orange are produced from april to august (dead-heading increases the number of blooms)  45cm high. Easy to grow in a sunny spot.</t>
  </si>
  <si>
    <t>P\Papaver rupifragum Flore-Plena #1.JPG</t>
  </si>
  <si>
    <t>Parahebe</t>
  </si>
  <si>
    <t>perfoliata</t>
  </si>
  <si>
    <t>PARAP</t>
  </si>
  <si>
    <t>Attractive glaucous leaves are produced on trailing stems from a central mound. Evergreen and especially attractive in spring as the young stems are produced. Spikes of blue flowers with dainty long stamens im spring and summer</t>
  </si>
  <si>
    <t>Digger's Speedwell</t>
  </si>
  <si>
    <t>P\Parahebe perfoliata  flws.jpg</t>
  </si>
  <si>
    <t>Pennisetum</t>
  </si>
  <si>
    <t>alopecuroides</t>
  </si>
  <si>
    <t>A fan forming grass. Seeds are like fluffy fox-tails; quite stiff and produced in Autumn.  Very pretty with Sedum spectabile. Height 12-18 inches</t>
  </si>
  <si>
    <t>Penstemon</t>
  </si>
  <si>
    <t>'Drinkstone'</t>
  </si>
  <si>
    <t>Free flowering shrubby perennial with spikes of tubular deep wine red flowers Gives a long and colourful summer display Cut back lightly in Autumn; harder in Spring</t>
  </si>
  <si>
    <t>P\Penstemon Garnet.jpg</t>
  </si>
  <si>
    <t>'Garnet'</t>
  </si>
  <si>
    <t>syn Andenken an Friedrich Hahn</t>
  </si>
  <si>
    <t>'Alice Hindley'</t>
  </si>
  <si>
    <t>A tall variety with delicious dark mauve flowers with an open white throat. Grows to 120cm (4') and likes a sunny sheltered position</t>
  </si>
  <si>
    <t>P\Penstemon Alice Hindley.JPG</t>
  </si>
  <si>
    <t>'Apple Blossom'</t>
  </si>
  <si>
    <t>This penstemon benefits from a more delicate, graceful habit. The leaves are narrower and the pale pink flowers are produced in abundance in on open flowering spikes. Altogether a charming cultivar. 60cm. Cut back lightly in Autumn, harder in Spring</t>
  </si>
  <si>
    <t>P\Penstemon Appleblossum.jpg</t>
  </si>
  <si>
    <t>P\Penstemon Appleblossum #2.JPG</t>
  </si>
  <si>
    <t>P\Penstemon Appleblossum #1.JPG</t>
  </si>
  <si>
    <t>P\Penstemon Appleblossum #3.JPG</t>
  </si>
  <si>
    <t>P\Penstemon Appleblossum #4.JPG</t>
  </si>
  <si>
    <t>assorted</t>
  </si>
  <si>
    <t>'Blackbird'</t>
  </si>
  <si>
    <t>One of the darkest penstemons with deep purple-red flowers streaked red in the throat. 120cm .Free flowering shrubby perennial which gives a long and colourful summer display Cut back lightly in Autumn; harder in Spring</t>
  </si>
  <si>
    <t>P\Penstemon Blackbird #2.JPG</t>
  </si>
  <si>
    <t>P\Penstemon Blackbird #1.JPG</t>
  </si>
  <si>
    <t>P\Penstemon Blackbird maybe.JPG</t>
  </si>
  <si>
    <t>'Catherine de la Mare'</t>
  </si>
  <si>
    <t>A tough penstemon forming a low mound absolutely smothered in summer in rich blue flowers. Excellent garden value at the front of the border. 18in Cut back lightly in Autumn; harder in Spring</t>
  </si>
  <si>
    <t>P\Penstemon Catherine de la Mare #1.JPG</t>
  </si>
  <si>
    <t>P\Penstemon Catherine de la Mare #2.JPG</t>
  </si>
  <si>
    <t>P\Penstemon Catherine de la Mare #3.JPG</t>
  </si>
  <si>
    <t>'Evelyn'</t>
  </si>
  <si>
    <t>P\Penstemon Evelyn #2.jpg</t>
  </si>
  <si>
    <t>'Firebird'</t>
  </si>
  <si>
    <t>3L</t>
  </si>
  <si>
    <t>PENFIRE-3</t>
  </si>
  <si>
    <t>Free flowering shrubby perennial with spikes of tubular red flowers shaded. Gives a long and colourful summer display Cut back lightly in Autumn; harder in Spring</t>
  </si>
  <si>
    <t>syn Schoenholtzeri</t>
  </si>
  <si>
    <t>P\Penstemon Firebird.jpg</t>
  </si>
  <si>
    <t>Free flowering shrubby perennial with spikes of flared tubular flowers in shades of rich pink  to white. The flower tube is further enhanced by darker 'bee lines' Gives a long and colourful summer display; 2ft Cut back lightly in autumn; harder in spring</t>
  </si>
  <si>
    <t>PENGAR</t>
  </si>
  <si>
    <t>syn 'Andenken an Friedrich Hahn'</t>
  </si>
  <si>
    <t>'Hewell's Pink'</t>
  </si>
  <si>
    <t>Free flowering shrubby perennial with spikes of tubular flowers in rich pink Gives a long and colourful summer display; 2ft Cut back lightly in autumn; harder in spring</t>
  </si>
  <si>
    <t>P\Penstemon Hewell's Pink Bedder.jpg</t>
  </si>
  <si>
    <t>'Hidcote Pink'</t>
  </si>
  <si>
    <t>PENHID</t>
  </si>
  <si>
    <t>Free flowering shrubby perennial with spikes of pink tubular flowers with a cream throat. Gives a long and colourful summer display Cut back lightly in Autumn; harder in Spring</t>
  </si>
  <si>
    <t>P\Penstemon Hidcote Pink.JPG</t>
  </si>
  <si>
    <t>'John Nash'</t>
  </si>
  <si>
    <t>Beautiful variety with delicious dark mauve flowers with an open white throat. Grows to 90cm (3') and likes a sunny sheltered position. Similar to Alice Hindley, but with ashorter habit</t>
  </si>
  <si>
    <t>P\Penstemon John Nash #1.JPG</t>
  </si>
  <si>
    <t>P\Penstemon John Nash #2.JPG</t>
  </si>
  <si>
    <t>'King George V'</t>
  </si>
  <si>
    <t>PENKINGGV</t>
  </si>
  <si>
    <t>Good hardy Penstemon with stocky growth and rich red tubular flowers with a white throat. Flowers all summer if dead-headed regularly. Sunny spot appreciated</t>
  </si>
  <si>
    <t>P\Penstemon King George #2.JPG</t>
  </si>
  <si>
    <t>P\Penstemon King George #1.JPG</t>
  </si>
  <si>
    <t>'Mother of Pearl'</t>
  </si>
  <si>
    <t>A larger, taller cultivar with strong upright flowering spikes of  creamy white flowers, delicately painted lilac and pink on the outside. 60cm, flowering throughout Summer. Cut back lightly in Autumn, harder in Spring</t>
  </si>
  <si>
    <t>P\Penstemon Mother of Pearl #1.JPG</t>
  </si>
  <si>
    <t>'Purple Passion'</t>
  </si>
  <si>
    <t>A strong growing variety with large rich amethyst flowers with a bold white throat. Free flowering shrubby perennial which gives a long and colourful summer display Cut back lightly in Autumn; harder in Spring</t>
  </si>
  <si>
    <t>P\Penstemon Purple Passion #1.JPG</t>
  </si>
  <si>
    <t>P\Penstemon Purple Passion #2.JPG</t>
  </si>
  <si>
    <t>P\Penstemon Purple Passion #3.JPG</t>
  </si>
  <si>
    <t>'Rich Ruby'</t>
  </si>
  <si>
    <t>Free flowering shrubby perennial with spikes of tubular rich ruby-red flowers Gives a long and colourful summer display Cut back lightly in Autumn; harder in Spring</t>
  </si>
  <si>
    <t>P\Penstemon Rich Ruby #1.JPG</t>
  </si>
  <si>
    <t>'Sour Grapes'</t>
  </si>
  <si>
    <t>PENSOUR</t>
  </si>
  <si>
    <t>A larger, taller cultivar with strong upright flowering spikes of  creamy white flowers, painted lilac and pink on the outside. 60cm, flowering throughout Summer. Cut back lightly in Autumn, harder in Spring</t>
  </si>
  <si>
    <t>syn Stapleford Gem</t>
  </si>
  <si>
    <t>P\Penstemon-Sour-Grapes-(2).jpg</t>
  </si>
  <si>
    <t>'The Juggler'</t>
  </si>
  <si>
    <t>P\Penstemon The Juggler.jpg</t>
  </si>
  <si>
    <t>'Vesuvius'</t>
  </si>
  <si>
    <t>New compact penstemon with deep purple-red flowers marked white in the throat. 60cm .Free flowering shrubby perennial which gives a long and colourful summer display Cut back lightly in Autumn; harder in Spring</t>
  </si>
  <si>
    <t>(Volcano series)</t>
  </si>
  <si>
    <t>'Wedding Day'</t>
  </si>
  <si>
    <t>Lovely stocky Penstemon whose creamy buds open to pink tinged white flowers. Flowers all summer if dead headed regularly. For a sunny spot in decent soil.</t>
  </si>
  <si>
    <t>P\Penstemon Snowstorm #3.JPG</t>
  </si>
  <si>
    <t>White Bedder' ('Snowstorm')</t>
  </si>
  <si>
    <t>PENSNOW</t>
  </si>
  <si>
    <t>Lovely stocky Penstemon whose creamy buds open to pure white flowers. Flowers all summer if dead headed regularly. For a sunny spot in decent soil.</t>
  </si>
  <si>
    <t>'Willies Purple'</t>
  </si>
  <si>
    <t>A neat upright habit and truly red flowers are the hallmark of this cultivar. Flowers throughout the Summer. 60cm. Cut back lightly in Autumn, harder in Spring. Full sun</t>
  </si>
  <si>
    <t>P\Penstemon Willies Purple #4.JPG</t>
  </si>
  <si>
    <t>P\Penstemon Willies Purple #5.JPG</t>
  </si>
  <si>
    <t>P\Penstemon Willies Purple #3.JPG</t>
  </si>
  <si>
    <t>P\Penstemon Willies Purple #2.JPG</t>
  </si>
  <si>
    <t>P\Penstemon Willies Purple #1.JPG</t>
  </si>
  <si>
    <t>'Windsor Red'</t>
  </si>
  <si>
    <t>P\Penstemon Windsor Red.jpg</t>
  </si>
  <si>
    <t>barbatus</t>
  </si>
  <si>
    <t>Bright scarlet flowers on tall stems give a dainty but bright lift to any planting. One of the hardiest penstemons. 90cm well drained spot in full sun for best results</t>
  </si>
  <si>
    <t>P\Penstemon barbatus Cambridge mixed #1.JPG</t>
  </si>
  <si>
    <t>'Cambridge'</t>
  </si>
  <si>
    <t>A short growing and early flowering variety of penstemon; coming in red; violet; rose and lilac shades. Plant in full sun in a  well drained spot for best results. 30cm</t>
  </si>
  <si>
    <t>'Praecox Nanus'</t>
  </si>
  <si>
    <t>A short growing and early flowering variety of penstemon; coming in red; violet; rose and lilac shades. Plant in full sun in a  well drained spot for best results</t>
  </si>
  <si>
    <t>Great Expectations</t>
  </si>
  <si>
    <t>Very pretty mauve lipped white flowers.</t>
  </si>
  <si>
    <t>P\Penstemon and Campanula.JPG</t>
  </si>
  <si>
    <t>heterophyllus</t>
  </si>
  <si>
    <t>PENHEAV</t>
  </si>
  <si>
    <t>P\Penstemon Heavenly Blue.jpg</t>
  </si>
  <si>
    <t>'Pygmaeus'</t>
  </si>
  <si>
    <t>Charming very short hardy penstemon with deeply coloured foliage and much branched heads of pink and blue flowers with white and yellow throats</t>
  </si>
  <si>
    <t>mexicale</t>
  </si>
  <si>
    <t>'Sunburst Amethyst'</t>
  </si>
  <si>
    <t>A new strain of fine leaved compact upright growing Penstemons flowering from June to September. Ht 50cm x spread 35cm. Flowers rich amethyst purple with a hint of white in the throat. Ideal for containers or the edge of the border.</t>
  </si>
  <si>
    <t>P\Penstemon mexicaule Sunburst Amethyst #2.JPG</t>
  </si>
  <si>
    <t>P\Penstemon mexicaule Sunburst Amethyst #1.JPG</t>
  </si>
  <si>
    <t>P\Penstemon mexicaule Sunburst Amethyst #3.JPG</t>
  </si>
  <si>
    <t>'Sunburst Ruby'</t>
  </si>
  <si>
    <t>A new strain of fine leaved compact upright growing Penstemons flowering from June to September. Ht 50cm x spread 35cm. Flowers rich dark pink with a hint of white in the throat Ideal for containers or the edge of the border.</t>
  </si>
  <si>
    <t>P\Penstemon mexicaule Sunburst Ruby #1.JPG</t>
  </si>
  <si>
    <t>Patio Bells</t>
  </si>
  <si>
    <t>Coral</t>
  </si>
  <si>
    <t xml:space="preserve">A new strain of fine leaved compact upright growing Penstemons flowering from June to September. Ht 50cm x spread 35cm. Ideal for containers or the edge of the border. Coral pink flowers with a white throat
</t>
  </si>
  <si>
    <t>Pink</t>
  </si>
  <si>
    <t xml:space="preserve">A new strain of fine leaved compact upright growing Penstemons flowering from June to September. Ht 50cm x spread 35cm. Ideal for containers or the edge of the border.
</t>
  </si>
  <si>
    <t>Red</t>
  </si>
  <si>
    <t xml:space="preserve">A new strain of fine leaved compact upright growing Penstemons flowering from June to September. Ht 50cm x spread 35cm. Flowers rich dark pink with a hint of white in the throat Ideal for containers or the edge of the border.
</t>
  </si>
  <si>
    <t>Shell</t>
  </si>
  <si>
    <t xml:space="preserve">A new strain of fine leaved compact upright growing Penstemons flowering from June to September. Ht 50cm x spread 35cm. Flowers pale pink with magenta lined throat Ideal for containers or the edge of the border.
</t>
  </si>
  <si>
    <t>Pensham</t>
  </si>
  <si>
    <t>'Artic Fox'</t>
  </si>
  <si>
    <t>'Blueberry Ice'</t>
  </si>
  <si>
    <t>P\Penstemon Bilberry Ice.jpg</t>
  </si>
  <si>
    <t>'Capricorn Moon'</t>
  </si>
  <si>
    <t>P\Penstemon Capricorn Moon.jpg</t>
  </si>
  <si>
    <t>'Czar'</t>
  </si>
  <si>
    <t>PENPENCZAR</t>
  </si>
  <si>
    <t>A short variety with delicious violet mauve flowers with an large open white throat. Grows to 80cm tall and likes a sunny sheltered position. Perpetual flowering</t>
  </si>
  <si>
    <t>P\Penstemon-Czar-(1).jpg</t>
  </si>
  <si>
    <t>'Dorothy Wilson'</t>
  </si>
  <si>
    <t>'Edith Biggs'</t>
  </si>
  <si>
    <t>'Just Jayne'</t>
  </si>
  <si>
    <t>P\Penstemon Just Jayne.jpg</t>
  </si>
  <si>
    <t>'Laura'</t>
  </si>
  <si>
    <t>PENPENLAUR</t>
  </si>
  <si>
    <t>Modern unashamedly girly Penstemon. Its beautiful clean white tubes are boldly edged with candy pink giving a striking and irresistible contrast. It has a bushy habit and is fairly short and compact.</t>
  </si>
  <si>
    <t>P\Penstemon-Laura-(3).jpg</t>
  </si>
  <si>
    <t>'Plum Jerkum'</t>
  </si>
  <si>
    <t>PENPENPLUMJ</t>
  </si>
  <si>
    <t>P\Penstemon-Plum-Jerkum-(2).jpg</t>
  </si>
  <si>
    <t>'Tiger Bell Rose'</t>
  </si>
  <si>
    <t>Salmon red</t>
  </si>
  <si>
    <t>P\Penstemon Tiger Bell Rose.jpg</t>
  </si>
  <si>
    <t>P\Penstemon Tiger Bell Rose #1.JPG</t>
  </si>
  <si>
    <t>'Wedding Bells'</t>
  </si>
  <si>
    <t>whippleanus</t>
  </si>
  <si>
    <t>A short species penstemon with a subtle charm. Dense low foliage gives rise to stiff upright stems with whorls of tubular deep purple flowers. 2ft. full sun; shelter</t>
  </si>
  <si>
    <t>'Thorn'</t>
  </si>
  <si>
    <t>Ever popular garden perennials with long flowering season. This variety produces lots of pink tipped white tubular flowers. Evergreen foliage for a sunny well drained position - not too exposed to cold winter winds.</t>
  </si>
  <si>
    <t>P\Penstemon Thorn.JPG</t>
  </si>
  <si>
    <t>Perennial</t>
  </si>
  <si>
    <t>Stock</t>
  </si>
  <si>
    <t>- Purple</t>
  </si>
  <si>
    <t>This perennial relative of the well known Stocks forms a neat bush to 60cm;  producing yearly its display of highly scented single purple flowers.</t>
  </si>
  <si>
    <t>- White</t>
  </si>
  <si>
    <t>This perennial relative of the well known Stocks forms a neat bush to 60cm;  producing yearly its display of highly scented single white flowers.</t>
  </si>
  <si>
    <t>Persicaria</t>
  </si>
  <si>
    <t>amplexicaule</t>
  </si>
  <si>
    <t>Alba'</t>
  </si>
  <si>
    <t>PERSICAMPA</t>
  </si>
  <si>
    <t>P\Persicaria-amplexicaule-Alba-.jpg</t>
  </si>
  <si>
    <t>bistorta</t>
  </si>
  <si>
    <t>Hohe Tatra'</t>
  </si>
  <si>
    <t>PERSICBISTHT</t>
  </si>
  <si>
    <t>PERSICBSUP</t>
  </si>
  <si>
    <t>A handsome, vigorous clump-forming perennial prized for its weed-smothering foliage generously produced branching spikes of pretty cylindrical pokers of densely packed cool pink flowers. The tightly packed heads are reminiscent of our native orchids and a</t>
  </si>
  <si>
    <t>Polygonum bistortum Superbum</t>
  </si>
  <si>
    <t>P\Polygonum-bistortum-Superbum-many.jpg</t>
  </si>
  <si>
    <t>microcephala</t>
  </si>
  <si>
    <t>'Red Dragon'</t>
  </si>
  <si>
    <t>PERSICREDDRAG</t>
  </si>
  <si>
    <t>P\Persicaria-Red-Dragon-(1).jpg</t>
  </si>
  <si>
    <t>Phlomis</t>
  </si>
  <si>
    <t>'Pink Glory'</t>
  </si>
  <si>
    <t>PHLOMPPG</t>
  </si>
  <si>
    <t>A pastel symphony of felty grey leaves and whorls of flowers in palest pink. Shrubby habit</t>
  </si>
  <si>
    <t>P\Phlomis-purpurea-Pink-Glory-(4).jpg</t>
  </si>
  <si>
    <t>russelliana</t>
  </si>
  <si>
    <t>PHLOMRUSS</t>
  </si>
  <si>
    <t xml:space="preserve"> This is a very useful, robust perennial. Not only is it reliable, but its overlapping leaves and gently running form make particularly useful weed-smothering mats, especially useful as it is happy on dry limey soils.</t>
  </si>
  <si>
    <t>Jerusalem Sage</t>
  </si>
  <si>
    <t>P\Phlomis-russelliana-(3).jpg</t>
  </si>
  <si>
    <t>Phlox</t>
  </si>
  <si>
    <t>Violet Flame</t>
  </si>
  <si>
    <t>One of a new wave of Phlox with a compact habit and greater resistance to disease. A strong grower that will flower profusely, especially when given adequate feeding. Large heads of violet flowers with a faint white eye from June to Sept. 45cm</t>
  </si>
  <si>
    <t>P\Phlox-Violet-Flame.jpg</t>
  </si>
  <si>
    <t>carolina</t>
  </si>
  <si>
    <t>'Bill Baker'</t>
  </si>
  <si>
    <t>This low growing phlox has a semi-trailing habit and prefers the cool of moist dappled shade. The pretty open heads of typical phlox pink flowers rise well above the foliage on stiff wiry stems. 45cm, late spring</t>
  </si>
  <si>
    <t>P\Phlox carolina Bill Baker #2.jpg</t>
  </si>
  <si>
    <t>'Miss Lingard'</t>
  </si>
  <si>
    <t>PHLOCMISSL</t>
  </si>
  <si>
    <t>Tall stems sway with their open heads of saucer shaped white blooms  A strong grower that is resistant to mildew. 80cm Will succeed in most soils; even quite boggy soils</t>
  </si>
  <si>
    <t>P\Phlox carolina Miss Lingard #1.jpg</t>
  </si>
  <si>
    <t>maculata</t>
  </si>
  <si>
    <t>Lovely fragrant phlox with tall distinctively  cylindrical heads of saucer shaped blooms.  A strong grower that is resistant to mildew. 90cm Will succeed in most soils; even quite boggy soils</t>
  </si>
  <si>
    <t>P\Phlox maculata Alpha close.jpg</t>
  </si>
  <si>
    <t>'Alpha</t>
  </si>
  <si>
    <t>Lovely fragrant phlox with tall distinctively  cylindrical heads of saucer shaped rose pink blooms A strong grower that is resistant to mildew. 90cm Will succeed in most soils; even quite boggy soils</t>
  </si>
  <si>
    <t>'Delta'</t>
  </si>
  <si>
    <t>Tall stems sway with their open heads of saucer shaped blooms; lilac white with a pink eye. A strong grower that is resistant to mildew. 90cm Will succeed in most soils; even quite boggy soils</t>
  </si>
  <si>
    <t>P\Phlox maculata Delta #2.JPG</t>
  </si>
  <si>
    <t>'Magnificense'</t>
  </si>
  <si>
    <t>Large bold heads of soft pink saucer shaped flowers with the added bonus of a beautiful scent. A strong grower that is resistant to mildew. 100cm Will succeed in most soils; even quite boggy soils</t>
  </si>
  <si>
    <t>'Natascha'</t>
  </si>
  <si>
    <t>A distinctive variety with heads of candy striped flowers with a pleasing pink and white combination A strong grower that is resistant to mildew. 90cm Will succeed in most soils; even quite boggy soils</t>
  </si>
  <si>
    <t>P\Phlox maculata Natascha #1.jpg</t>
  </si>
  <si>
    <t>'Omega'</t>
  </si>
  <si>
    <t>Tall stems with shapely heads of near white saucer shaped blooms; with a strong pink eye. A strong grower that is resistant to mildew. 75cm Will succeed in most soils; even quite boggy soils</t>
  </si>
  <si>
    <t>'Rosalind'</t>
  </si>
  <si>
    <t>Tall stems sway with their open heads of saucer shaped blooms in a soft shade of pink A strong grower that is resistant to mildew. 80cm Will succeed in most soils; even quite boggy soils</t>
  </si>
  <si>
    <t>'Franz Schubert'</t>
  </si>
  <si>
    <t>PHLFRSHU</t>
  </si>
  <si>
    <t>One of the best performing and prettiest of its kind. The colour of the flowers is an enchanting pinkish lilac, fading towards the petal edges and white at the centre. However, dependant on lighting, the flowers can tend towards either the lilac or pink e</t>
  </si>
  <si>
    <t>P\Phlox-Franz-Schubert-(2).jpg</t>
  </si>
  <si>
    <t>'Light Pink Flame'</t>
  </si>
  <si>
    <t>One of a new wave of Phlox with a compact habit and greater resistance to disease. It is a strong grower that will flower profusely, especially when given adequate feeding. Large heads of pale pink, red eyed flowers from June to September. 45cm</t>
  </si>
  <si>
    <t>P\Phlox Light Pink Flame #1.JPG</t>
  </si>
  <si>
    <t>P\Phlox Light Pink Flame #3.JPG</t>
  </si>
  <si>
    <t>P\Phlox Light Pink Flame #2.JPG</t>
  </si>
  <si>
    <t>'Monica Lyndon Bell'</t>
  </si>
  <si>
    <t>PHLOMLB</t>
  </si>
  <si>
    <t xml:space="preserve"> Altough full out the petals are almost white, the dark pink buds, pink eyes and fresh flowers give the effect of being blush pink – a real beauty from July to October and at its best in light shade. Deliciously scented, strong yet compact. 70cm. Like all</t>
  </si>
  <si>
    <t>P\Phlox-Monica-Lynden-Bell-(2).jpg</t>
  </si>
  <si>
    <t>P\Phlox-Monica-Lynden-Bell.jpg</t>
  </si>
  <si>
    <t>Mount Fuji' ('Fujiyama')</t>
  </si>
  <si>
    <t>PHLOMFUJ</t>
  </si>
  <si>
    <t>A tough strong growing phlox with dense pyramidal heads of pure white flowers. Healthy pest resistant variety that gives excellent garden value. 125-150cm. Late summer</t>
  </si>
  <si>
    <t>P\Phlox-Fujiyama-(2).jpg</t>
  </si>
  <si>
    <t>'Pink Flame'</t>
  </si>
  <si>
    <t>One of a new wave of Phlox with a compact habit and greater resistance to disease. It is a strong grower that will flower profusely, especially when given adequate feeding. Large heads of pink flowers from June to September. 45cm</t>
  </si>
  <si>
    <t>P\Phlox Pink Flame #1.JPG</t>
  </si>
  <si>
    <t>P\Phlox Pink Flame #2.JPG</t>
  </si>
  <si>
    <t>P\Phlox Pink Flame #3.JPG</t>
  </si>
  <si>
    <t>'Purple Eye Flame'</t>
  </si>
  <si>
    <t>One of a new wave of Phlox with a compact habit and greater resistance to disease. It is a strong grower that will flower profusely, especially when given adequate feeding. Large heads of white centred, lilac flowers from June to September. 45cm</t>
  </si>
  <si>
    <t>P\Phlox Purple Eye Flame #1.JPG</t>
  </si>
  <si>
    <t>P\Phlox Purple Eye Flame #2.JPG</t>
  </si>
  <si>
    <t>P\Phlox Purple Eye Flame #3.JPG</t>
  </si>
  <si>
    <t>'Red Flame'</t>
  </si>
  <si>
    <t>One of a new wave of Phlox with a compact habit and greater resistance to disease. It is a strong grower that will flower profusely, especially when given adequate feeding. Large heads of prosy-red flowers from June to September. 45cm</t>
  </si>
  <si>
    <t>P\Phlox Red Flame #2.JPG</t>
  </si>
  <si>
    <t>P\Phlox Red Flame #1.JPG</t>
  </si>
  <si>
    <t>'Rosa Pastell'</t>
  </si>
  <si>
    <t>PHLOROP</t>
  </si>
  <si>
    <t>Phlox paniculata ‘Rosa Pastell’. A lovely, rich, clean looking Phlox with dense heads crowded with flowers of a soft salmon-pink, creamier in the centre.</t>
  </si>
  <si>
    <t>P\Phlox-Rosa-Pastell.jpg</t>
  </si>
  <si>
    <t>'Uspekh'</t>
  </si>
  <si>
    <t>A very pretty variety of Phlox with a particularly heavy scent Large heads of white centred, lilac flowers from June to September. 75cm</t>
  </si>
  <si>
    <t xml:space="preserve"> syn 'Laura'</t>
  </si>
  <si>
    <t>'White Flame'</t>
  </si>
  <si>
    <t>PHLOPWHFL</t>
  </si>
  <si>
    <t>One of a new wave of Phlox with a compact habit and greater resistance to disease. It is a strong grower that will flower profusely, especially when given adequate feeding. Large heads of pure white flowers from June to September. 45cm</t>
  </si>
  <si>
    <t>P\Phlox White Flame #1.JPG</t>
  </si>
  <si>
    <t>stolonifera</t>
  </si>
  <si>
    <t>Creeping mats of pale green foliage produce upright stems topped with a head of pure white; orange eyed flowers. Lovely to brighten a shady spot under shrubs</t>
  </si>
  <si>
    <t>P\Phlox stolonifera Ariane.JPG</t>
  </si>
  <si>
    <t>'Ariane'</t>
  </si>
  <si>
    <t>'Blue Ridge'</t>
  </si>
  <si>
    <t>Creeping mats of pale green foliage produce upright stems topped with a head of lovely powder blue flowers. Lovely to brighten a shady spot under shrubs</t>
  </si>
  <si>
    <t>P\Phlox stolonifera Blue Ridge.JPG</t>
  </si>
  <si>
    <t>'Home Fires'</t>
  </si>
  <si>
    <t>Creeping mats of pale green foliage produce upright stems topped with a head of lovely pink flowers. Free flowering variety Lovely to brighten a shady spot under shrubs</t>
  </si>
  <si>
    <t>'Pink Ridge'</t>
  </si>
  <si>
    <t>Creeping mats of pale green foliage produce upright stems topped with a head of lovely pink flowers. Lovely to brighten a shady spot under shrubs</t>
  </si>
  <si>
    <t>Violet Flame'</t>
  </si>
  <si>
    <t>PLOVIOFL</t>
  </si>
  <si>
    <t>'White Eye Flame'</t>
  </si>
  <si>
    <t>PLOWEFL</t>
  </si>
  <si>
    <t>Phygelius</t>
  </si>
  <si>
    <t>capensis</t>
  </si>
  <si>
    <t>'Moonraker'</t>
  </si>
  <si>
    <t>A sub-shrubby relative of the foxgloves and penstemons from South Africa where its common name of River Bells comes from its tendancy to grow near river banks. Shoots are annually sent up 90-180cm and are crowned with lots of long drooping tubular flowers</t>
  </si>
  <si>
    <t>Physalis</t>
  </si>
  <si>
    <t>alkekengi</t>
  </si>
  <si>
    <t>'Gnome'</t>
  </si>
  <si>
    <t>PHYSGNOME</t>
  </si>
  <si>
    <t>CHINESE LANTERNS. Delightful in autumn when the plants are strung with deep orange inflated papery lanterns which can be dried for the winter. spreading habit. 60cm</t>
  </si>
  <si>
    <t>syn. (P.franchetii)</t>
  </si>
  <si>
    <t>P\Physalis-Gnome-(6).jpg</t>
  </si>
  <si>
    <t>Physostegia</t>
  </si>
  <si>
    <t>virginiana</t>
  </si>
  <si>
    <t>OBEDIENT PLANT. A rewarding plant both in the border or as a cut flower. From dense clumps rise 90cm stems crowded on one side with white tubular flowers. Summer. full sun</t>
  </si>
  <si>
    <t>OBEDIENT PLANT. A rewarding plant both in the border or as a cut flower. From clumps of strikingly white variegated foliage rise 70cm stems crowded on one side with rose coloured tubular flowers. Summer. full sun</t>
  </si>
  <si>
    <t>P\Physostegia virginiana Variegata.jpg</t>
  </si>
  <si>
    <t>Phytolacca</t>
  </si>
  <si>
    <t>acinosa</t>
  </si>
  <si>
    <t>Indian Poke Quick growing perennial with with spikes of white flowers followed by berries and good autumn colour. CAUTION - ALL PARTS ARE POISONOUS</t>
  </si>
  <si>
    <t>Platycodon</t>
  </si>
  <si>
    <t>grandiflorus</t>
  </si>
  <si>
    <t>Balloon Flower. rich blue star-shaped flowers open from large buds; inflated like hot air balloons. Likes a well drained soil. Good front of border or rockery plant</t>
  </si>
  <si>
    <t>'Astra Blue'</t>
  </si>
  <si>
    <t>A dwarf bushy selection of Balloon Flower. Rich blue star-shaped flowers open from large buds; inflated like hot air balloons. Likes a well drained soil. Good front of border or rockery plant</t>
  </si>
  <si>
    <t>'Lambrook Mauve'</t>
  </si>
  <si>
    <t>POLLM</t>
  </si>
  <si>
    <t>Beautiful short growing Jacob's Ladder with fine filigree foliage and an abundance of mauve flowers. Excellent at the edge of any bed. best in sun</t>
  </si>
  <si>
    <t>P\Polemonium Lambrook Mauve landscape.jpg</t>
  </si>
  <si>
    <t>'Sonia's Bluebell'</t>
  </si>
  <si>
    <t>A shorter growing Jacob's Ladder with a subtle charm. Forms a dense mound, about 30cm across, of tightly packed fine foliage which is covered in spring with short sprays of china blue flowers with bright yellow centres. Esay to grow in moist good soil in</t>
  </si>
  <si>
    <t>P\Poleminum Sonias Bluebell #3.JPG</t>
  </si>
  <si>
    <t>P\Poleminum Sonias Bluebell #1.JPG</t>
  </si>
  <si>
    <t>P\Poleminum Sonias Bluebell.JPG</t>
  </si>
  <si>
    <t>P\Poleminum Sonias Bluebell #2.JPG</t>
  </si>
  <si>
    <t>'Stairway to Heaven'</t>
  </si>
  <si>
    <t>POLSTH</t>
  </si>
  <si>
    <t>New introduction. Bright creamy margined fern-like foliage that tinges pink on the edges. Flowers are a clear pale sky blue produced on lax stems. An attractive and stable variegated Jacobs Ladder.</t>
  </si>
  <si>
    <t>P\Polemonium Stairway to Heaven #2.JPG</t>
  </si>
  <si>
    <t>P\Polemonium Stairway to Heaven.JPG</t>
  </si>
  <si>
    <t>Jacob's Ladder. Dense clumps of fresh green leaves set of the heads of sky blue flowers. Grows in a wide range of conditions including shade. Cut back for more flowers.</t>
  </si>
  <si>
    <t>Jacob's Ladder. Dense clumps of fresh green leaves set of the heads of white flowers. Grows in a wide range of conditions including shade. Cut back for more flowers.</t>
  </si>
  <si>
    <t>'Brise d'Anjou'</t>
  </si>
  <si>
    <t>A joy at any season whether its the freely produced sky blue flowers or the beautifully dainty variegated foliage. Easily grown in sun or part shade. 60cm</t>
  </si>
  <si>
    <t>P\Polemonium caeruleum Brise d'Anjou.jpg</t>
  </si>
  <si>
    <t>carneum</t>
  </si>
  <si>
    <t>'Apricot Delight'</t>
  </si>
  <si>
    <t>An unusual coloured Jacobs Ladder with flowers shaded a pretty flesh pink; set over fresh green ferny foliage. Plant in full sun for best flowering. Cut back after flowering to encourage 2nd crop. 45cm</t>
  </si>
  <si>
    <t>P\Polemonium carneum Apricot Delight #2.jpg</t>
  </si>
  <si>
    <t>On freely branching stems hang a succesion of narrow trumpets; ochre-yellow with a red stained tube Gives value in the border over a long period Short lived but seeds about freely. Sun. 60cm</t>
  </si>
  <si>
    <t>P\Polemonium pauciflorum #2.JPG</t>
  </si>
  <si>
    <t>yezoense var. hidakanum</t>
  </si>
  <si>
    <t>'Bressingham Purple'</t>
  </si>
  <si>
    <t>POLBP-3</t>
  </si>
  <si>
    <t>Beautiful short growing Jacob's Ladder with fine filigree foliage, tinted purple and surmounted by an abundance of cobalt-blue flowers. Excellent at the edge of any bed. best in sun. 30cm. Colour stronger in cooler weather</t>
  </si>
  <si>
    <t>P\Polemonium brandegeei 'Bressingham Purple' #2.JPG</t>
  </si>
  <si>
    <t>P\Polemonium brandegeei 'Bressingham Purple' #1.JPG</t>
  </si>
  <si>
    <t>'Purple Rain Strain'</t>
  </si>
  <si>
    <t>PLEYEZPR</t>
  </si>
  <si>
    <t>P\Polemonium yezoense Purple Rain Strain #2.JPG</t>
  </si>
  <si>
    <t>P\Polemonium yezoense Purple Rain Strain #3.JPG</t>
  </si>
  <si>
    <t>Polygonatum</t>
  </si>
  <si>
    <t>curvistylum</t>
  </si>
  <si>
    <t>POLYGCURV</t>
  </si>
  <si>
    <t>odoratum var. pluriflorum</t>
  </si>
  <si>
    <t>'Variegatum'</t>
  </si>
  <si>
    <t>POLYGVAR</t>
  </si>
  <si>
    <t>Beautiful in late spring when the arching red stems are adorned with white edged paired leaves above and dainty creamy white bells below. 60cm; spreading A plant of great charm for any cool sunless spot</t>
  </si>
  <si>
    <t xml:space="preserve"> falcatum 'Variegatum'</t>
  </si>
  <si>
    <t>P\Polygonatum falcatum Variegatum lportrait.jpg</t>
  </si>
  <si>
    <t>x hybridum</t>
  </si>
  <si>
    <t>POLYGMULT</t>
  </si>
  <si>
    <t>Beautiful in late spring when the arching stems are adorned with paired leaves above and dainty creamy white bells below. 60cm; spreading A plant of great charm for any cool sunless spot</t>
  </si>
  <si>
    <t>(multiflorum)  Solomon's Seal</t>
  </si>
  <si>
    <t>P\Polygonatum multiflorum #2.jpg</t>
  </si>
  <si>
    <t>POLYGHYBS</t>
  </si>
  <si>
    <t>Polygonum</t>
  </si>
  <si>
    <t>bistortum</t>
  </si>
  <si>
    <t>'Superbum'</t>
  </si>
  <si>
    <t>Tightly packed heads of pale sugar pink flowers are reminiscent of our native orchids and are much loved by flower arrangers. A hearty grower for a moist position. 100cm</t>
  </si>
  <si>
    <t>P\Polygonum bistortum Superbum close.jpg</t>
  </si>
  <si>
    <t>Polypodium</t>
  </si>
  <si>
    <t>interjectum</t>
  </si>
  <si>
    <t>'Cornubiense'</t>
  </si>
  <si>
    <t>An adaptable Cornish variant of our native fern whose spreading habit makes it ideal for evergreen ground- cover. Will grow in quite dry conditions This form has attractively branching fronds</t>
  </si>
  <si>
    <t>Ferns\Polypodium vulgare Cornubiense.jpg</t>
  </si>
  <si>
    <t>POLYPVUL</t>
  </si>
  <si>
    <t>An adaptable native fern whose spreading habit makes it ideal for evergreen ground- cover. Will grow in quite dry conditions Ideal for woodland conditions. 30cm tall</t>
  </si>
  <si>
    <t>Ferns\Polypodium vulgare #1.JPG</t>
  </si>
  <si>
    <t>'Bifidomultifidum'</t>
  </si>
  <si>
    <t>Ferns\Polypodium vulgare Bifidomultifidumj #1.JPG</t>
  </si>
  <si>
    <t>Polystichum</t>
  </si>
  <si>
    <t>acrostichoides</t>
  </si>
  <si>
    <t>A handsome evergreen fern reaching an average height and spread of 60cm or 2'. It earns it's common name on account of the fact that the fertile tips of the fronds are narrowed to a sword like point.</t>
  </si>
  <si>
    <t>Christmas or Sword Fern</t>
  </si>
  <si>
    <t>Ferns\Polystichum acrostichoides #2.JPG</t>
  </si>
  <si>
    <t>braunii</t>
  </si>
  <si>
    <t>POLYBR</t>
  </si>
  <si>
    <t>PRICKLY SHIELD FERN. A highly desirable fern  whose beautiful fronds are silvery when young;  becoming bristly as they age.  Semi evergreen. 60cm. For moist shade</t>
  </si>
  <si>
    <t>Ferns\Polystichum braunii.JPG</t>
  </si>
  <si>
    <t>munitum</t>
  </si>
  <si>
    <t>POLYMUN</t>
  </si>
  <si>
    <t>CHRISTMAS or SWORD FERN. A really excellent evergreen fern whose fronds are long; even and gracefully curved making a lovely shape. A large and adaptable fern. 90cm</t>
  </si>
  <si>
    <t>Ferns\Polystichum munitum #2.JPG</t>
  </si>
  <si>
    <t>Ferns\Polystichum munitum boxed.jpg</t>
  </si>
  <si>
    <t>Ferns\Polystichum munitum.JPG</t>
  </si>
  <si>
    <t>polyblepharum</t>
  </si>
  <si>
    <t>POLYPOLY</t>
  </si>
  <si>
    <t>Beautiful large fern which will adapt to many positions, including dry shade. Glorious deep green shining fronds well into winter and really attractive emergent new fronds. 3ft * 3ft</t>
  </si>
  <si>
    <t>Ferns\Polystichum polyblepharum.JPG</t>
  </si>
  <si>
    <t>Ferns\Polystichum polyblepharum #1.JPG</t>
  </si>
  <si>
    <t>rigens</t>
  </si>
  <si>
    <t>A lovely neat fern from Japan forming a clump of arching fronds to about 40cm high and a little wider. Likes a moist; shady humus rich soil. leaves have a musky smell</t>
  </si>
  <si>
    <t>setiferum</t>
  </si>
  <si>
    <t>A beautiful fern which is happy in wide ranging  conditions; tolerating dry places very well. It has great poise with lovely even rosettes which keep their looks well into winter.</t>
  </si>
  <si>
    <t xml:space="preserve"> 'Plumosomultilobum' ('Plumosum Densum')</t>
  </si>
  <si>
    <t>POLYSPD</t>
  </si>
  <si>
    <t>A dense crown produces a spiral of soft pale green fronds the segments of each congested and overlapping until the effect is like a feather Easily grown; tolerating quite dry soils. 100cm</t>
  </si>
  <si>
    <t>Ferns\Polystichum setiferum Plumosum Densum crown #2.JPG</t>
  </si>
  <si>
    <t>Ferns\Polystichum setiferum Plumosum Densum.JPG</t>
  </si>
  <si>
    <t>Congestum'</t>
  </si>
  <si>
    <t>POLYCON</t>
  </si>
  <si>
    <t>A dense crown produces a spiral of soft pale green fronds each heavily layered and congested with overlapping leaf segments. Produces a dense and feathery shuttlecock. Easily grown; tolerating quite dry soils. 100cm</t>
  </si>
  <si>
    <t>'Congestum'</t>
  </si>
  <si>
    <t>Ferns\Polystichum setiferum Congestum #3.JPG</t>
  </si>
  <si>
    <t>Ferns\Polystichum setiferum Congestum #2.JPG</t>
  </si>
  <si>
    <t>'Dahlem'</t>
  </si>
  <si>
    <t>A dense crown of very prettily cut pale green fronds forming a robust large fern. produces small plantlets along the length of each mature frond Easily grown; tolerating quite dry soils. 90cm</t>
  </si>
  <si>
    <t>A dense crown produces a spiral of soft pale green fronds the segments of each congested and overlapping until the effect is like a feather .Further enhanced by buds of new ferns which arise along the length of the fronds. Easily grown; tolerating quite d</t>
  </si>
  <si>
    <t>'Plumosum Densum'</t>
  </si>
  <si>
    <t>'Proliferum'</t>
  </si>
  <si>
    <t>A dense crown produces a spiral of soft pale green fronds each congested and overlapping. Produces small plantlets along mature fronds Easily grown; tolerating quite dry soils. 100cm</t>
  </si>
  <si>
    <t>'Proliferum Wollastonii'</t>
  </si>
  <si>
    <t>A dense crown produces a spiral of rich green overlapping fronds. One of the polystichum varieties that produces young plantlets along each mature frond Easily grown; tolerating quite dry soils. 100cm</t>
  </si>
  <si>
    <t>Potentilla</t>
  </si>
  <si>
    <t>'Gold Sovereign'</t>
  </si>
  <si>
    <t>A cheerful plant for the front of a sunny border. The low dome of felty leaves are a feature all year, making a great foil for the summer display of bright sunshine yellow flowers. 45cm spread, 30cm tall.</t>
  </si>
  <si>
    <t>P\Potentilla Gold Sovereign #1.JPG</t>
  </si>
  <si>
    <t>William Rollinson</t>
  </si>
  <si>
    <t>Cheerful reliable perennial with shining bright lemon yellow flowers freely produced throughout summer on long branching stems. weed smothering silvery foliage. 30cm x 45cm</t>
  </si>
  <si>
    <t>atrosanguinea var. argyrophylla</t>
  </si>
  <si>
    <t>'Scarlet Starlit'</t>
  </si>
  <si>
    <t>POTESCSTAR</t>
  </si>
  <si>
    <t>A compact potentilla which really packs a punch. Flame red flowers are set off perfectly by the silvery, silken haired foiage. A dense front of border plant for full sun. 30cm</t>
  </si>
  <si>
    <t>P. atrosanguinea var argyrophylla</t>
  </si>
  <si>
    <t>P\Potentilla Scarlet Starlit.JPG</t>
  </si>
  <si>
    <t>POTEATRARG</t>
  </si>
  <si>
    <t>fragiformis</t>
  </si>
  <si>
    <t>Shining bright lemon yellow flowers produced in summer over large felted leaves. A cheerful plant for the front of the border in full sun. 15-30cm</t>
  </si>
  <si>
    <t>nepalensis</t>
  </si>
  <si>
    <t>Helen Jane'</t>
  </si>
  <si>
    <t>POTEHELJ</t>
  </si>
  <si>
    <t>'Miss Willmott'</t>
  </si>
  <si>
    <t>Cheerful reliable perennial with bright cherry pink flowers which are always to be found through the summer months. Tidy up old flowering stems to encourage a second flush. 45cm x 60cm</t>
  </si>
  <si>
    <t>'Ron McBeath</t>
  </si>
  <si>
    <t>POTERM</t>
  </si>
  <si>
    <t>This potentilla is unlikely to be overlooked when it produces its mass of carmine pink flowers in mid summer. With dense foliage this is a real showstopper for the front of a sunny border. A more compact form than 'Miss Willmott'. 30cm x 45cm</t>
  </si>
  <si>
    <t>P\Potentilla Ron Mcbeath.JPG</t>
  </si>
  <si>
    <t>Primula</t>
  </si>
  <si>
    <t>'Dawn Ansell'</t>
  </si>
  <si>
    <t>PRIMDAWNA</t>
  </si>
  <si>
    <t>A lovely old-fashioned 'Jack-in-the-green' Primrose with beautiful white, very double flowers neatly surrounded by a ruff like collar of miniature primrose leaves. They are so beautifully formed as to resemble rose buds with just a hint of a chartreuse-gr</t>
  </si>
  <si>
    <t>P\Primula-vulgaris-Dawn-Ansell.jpg</t>
  </si>
  <si>
    <t>'Elizabeth Killelay'</t>
  </si>
  <si>
    <t>PRIMEK</t>
  </si>
  <si>
    <t>Rich maroon double flowers, edged golden yellow with a hint of yellow at the centre. Foliage pale green with a scalloped edge. 30cm, April-June</t>
  </si>
  <si>
    <t>P\Elizabeth-Kilellay-(1).jpg</t>
  </si>
  <si>
    <t>'Miss Indigo'</t>
  </si>
  <si>
    <t>Double, rich voil;et-purple blooms, with delicate silver edging are produced in great profusion in early Spring. 10 x 15cm, January-April</t>
  </si>
  <si>
    <t>alpicola</t>
  </si>
  <si>
    <t>Pale creamy yellow flowers droop in a large mop atop the 15 to 90cm tall stems; rather like a tall elegant cowslip. To add to its beauty the flowers are well scented. For wet peaty soil</t>
  </si>
  <si>
    <t>auricula</t>
  </si>
  <si>
    <t>'Late Romantic'</t>
  </si>
  <si>
    <t>PRIMLATER</t>
  </si>
  <si>
    <t>Short stalks carry gorgeous pale peach, rose-like blooms with a delicate scent. Flowers late May and repeats later in the summer. 40 x 30cm. Sun</t>
  </si>
  <si>
    <t>P\Primula-Late-Romantic-(2).jpg</t>
  </si>
  <si>
    <t>beesiana</t>
  </si>
  <si>
    <t>PRIMBEES</t>
  </si>
  <si>
    <t>A pretty candelabra type with a flower stem 75cm tall with 2 to 8 whorls of yellow-eyed rose-carmine flowers. Lovely by water For a moist soil in sun to part shade</t>
  </si>
  <si>
    <t>P\Primula beesiana.jpg</t>
  </si>
  <si>
    <t>Belarina</t>
  </si>
  <si>
    <t>'Amethyst Ice'</t>
  </si>
  <si>
    <t>PRIMBELAI</t>
  </si>
  <si>
    <t>A new range of primula hybrids that combine a compact growth habit with excellent sized double flowers produced from February right on through to Summer. 12x20cm. Rich Blue flowers with a silver edge to the petals.</t>
  </si>
  <si>
    <t>P\Primula-'Amethyst-Ice'-(bellarina)-(3).jpg</t>
  </si>
  <si>
    <t>'Butter Yellow'</t>
  </si>
  <si>
    <t>PRIMBELBY</t>
  </si>
  <si>
    <t>A new range of primula hybrids that combine a compact growth habit with excellent sized double flowers produced from February right on through to Summer. 12x20cm. Buttery-yellow flowers with a collar of leafy bracts.</t>
  </si>
  <si>
    <t>P\Primula-'Yellow'-(bellarina)-(4).jpg</t>
  </si>
  <si>
    <t>'Cobalt Blue'</t>
  </si>
  <si>
    <t>PRIMCOBB</t>
  </si>
  <si>
    <t>A new range of primula hybrids that combine a compact growth habit with excellent sized double flowers produced from February right on through to Summer. 12x20cm. Rich Blue flowers with a collar of leafy bracts.</t>
  </si>
  <si>
    <t>P\Primula-Cobalt-Blue.jpg</t>
  </si>
  <si>
    <t>'Cream'</t>
  </si>
  <si>
    <t>PRIMBELC</t>
  </si>
  <si>
    <t>A new range of primula hybrids that combine a compact growth habit with excellent sized double flowers produced from February right on through to Summer. 12x20cm. Delicate cream shaded lemon at centre.</t>
  </si>
  <si>
    <t>P\Primula-'Cream'-(bellarina)-(3).jpg</t>
  </si>
  <si>
    <t>'Nectarine'</t>
  </si>
  <si>
    <t>PRIMBELN</t>
  </si>
  <si>
    <t>A new range of primula hybrids that combine a compact growth habit with excellent sized double flowers produced from February right on through to Summer. 12x20cm. Two-toned as lemon buds gradually age to crimson.</t>
  </si>
  <si>
    <t>P\Primula-'Nectarine'-(bellarina)-(2).jpg</t>
  </si>
  <si>
    <t>'Pink Ice'</t>
  </si>
  <si>
    <t>PRIMPINKICE</t>
  </si>
  <si>
    <t>A new range of primula hybrids that combine a compact growth habit with excellent sized double flowers produced from February right on through to Summer. 12x20cm. Two-toned as cream buds gradually age to a mauve pink</t>
  </si>
  <si>
    <t>PRIMVALE</t>
  </si>
  <si>
    <t>A new range of primula hybrids that combine a compact growth habit with excellent sized double flowers produced from February right on through to Summer. 12x20cm. Blood Red.</t>
  </si>
  <si>
    <t>bulleyana</t>
  </si>
  <si>
    <t>PRIMBULL</t>
  </si>
  <si>
    <t>A dainty candelabra primula with 70 cm tall stems carrying up to 7 dense whorls of soft apricot flowers; enhanced by red buds. Easily grown in moist peaty soil in sun to part shade</t>
  </si>
  <si>
    <t>P\Primula-bulleyana.jpg</t>
  </si>
  <si>
    <t>chungensis</t>
  </si>
  <si>
    <t>PRIMCHUNG</t>
  </si>
  <si>
    <t>80cm. One of the first Candelabra Primula to flower, from May onwards. Similar to P.bulleyana, being red in bud, opening apricot orange in 2 to 5 whorls. Diminutive size. For moisture retentive soils in partial shade or a marginal situation.</t>
  </si>
  <si>
    <t>P\Primula-chungensis.jpg</t>
  </si>
  <si>
    <t>denticulata</t>
  </si>
  <si>
    <t>'Blue'</t>
  </si>
  <si>
    <t>Bright and cheerful, these reliable little primulas add charm and colour to any spring garden with their dense spherical heads of flowers borne on stout 30cm stems. Any moisture retentive soil.</t>
  </si>
  <si>
    <t>Drumstick Primula</t>
  </si>
  <si>
    <t>P\Primula denticulata liac #1.jpg</t>
  </si>
  <si>
    <t>P\Primula denticulata lilac #3.JPG</t>
  </si>
  <si>
    <t>'Lilac'</t>
  </si>
  <si>
    <t>mixed</t>
  </si>
  <si>
    <t>P\Primula denticulata ruby #1.jpg</t>
  </si>
  <si>
    <t>P\Primula denticulata white #2.jpg</t>
  </si>
  <si>
    <t>P\Primula denticulata ruby #2.JPG</t>
  </si>
  <si>
    <t>'White'</t>
  </si>
  <si>
    <t>P\Primula denticulata white #3.JPG</t>
  </si>
  <si>
    <t>elatior</t>
  </si>
  <si>
    <t>PRIMELAT</t>
  </si>
  <si>
    <t>In april or may sends up stems from 10 to 30cm which are topped with a one sided umbel of short stalked primrose flowers. It is easily grown in heavy rich soils, particularly over chalk, in shade or partial shade which do not dry out in summer.</t>
  </si>
  <si>
    <t>Oxlip</t>
  </si>
  <si>
    <t>P\Primula-elatior-(6).jpg</t>
  </si>
  <si>
    <t>elatior-hybrid</t>
  </si>
  <si>
    <t>'Gold Lace'</t>
  </si>
  <si>
    <t>PRIMGL</t>
  </si>
  <si>
    <t>A delicate little oxslip cross with bright yellow centred flowers, broadly edged in bronzy-red and further margined gold. The flowers are tightly clustered and held well above the foliage. 30cm, May-June</t>
  </si>
  <si>
    <t>P\Primula-elatior-hybrid-Gold-Lace.jpg</t>
  </si>
  <si>
    <t>florindae</t>
  </si>
  <si>
    <t>PRIMFLO</t>
  </si>
  <si>
    <t>A primula that combines great poise and charm with stalwart reliability. From a stout clump of rounded leaves come 60cm stems from which hang numerous pale lemon fragrant flowers. Any moist soil.</t>
  </si>
  <si>
    <t>P\Primula florindae.jpg</t>
  </si>
  <si>
    <t>Sturdy candelabra primulas in a dazzling range of pinks from white to deep cerise. Will thrive in any good moist soil in sun or part shade. 2-3ft tall</t>
  </si>
  <si>
    <t>P\Primula japonica.JPG</t>
  </si>
  <si>
    <t>'Appleblossom'</t>
  </si>
  <si>
    <t>PRIMJAPP</t>
  </si>
  <si>
    <t>Pale pink forms of this robust Candelabra primula which sends up spikes glistening with whorls of flowers in May and June. For moisture retentive or even boggy soils in sun or part shade.</t>
  </si>
  <si>
    <t>P\Primula japonica Postfords White #1.JPG</t>
  </si>
  <si>
    <t>P\Primula japonica #4.JPG</t>
  </si>
  <si>
    <t>'Carminea'</t>
  </si>
  <si>
    <t>PRIMJCARM</t>
  </si>
  <si>
    <t>Sturdy candelabra primulas with tiers of flowers in dazzling  deep cerise. Will thrive in any good moist soil in sun or part shade. 2-3ft tall</t>
  </si>
  <si>
    <t>P\Primula japonica Millers Crimson #1.JPG</t>
  </si>
  <si>
    <t>P\Primula japonica Millers Crimson #2.JPG</t>
  </si>
  <si>
    <t>'Miller's Crimson'</t>
  </si>
  <si>
    <t>'Postford White'</t>
  </si>
  <si>
    <t>PRIMJPOSTW</t>
  </si>
  <si>
    <t>A beautiful pure white form of the Candelabra primula which sends up spikes glistening with whorls of flowers in May and June. For moisture retentive or even boggy soils in sun of part shade.</t>
  </si>
  <si>
    <t>P\Primula japonica Postfords White #2.JPG</t>
  </si>
  <si>
    <t>poissonii</t>
  </si>
  <si>
    <t>PRIMPOIS</t>
  </si>
  <si>
    <t>On of the earliest of the candelabras to flower with well spaced whorls of deep pink with a yellow eye. Also distinguised by its modest size and evergreen leaves</t>
  </si>
  <si>
    <t>P\Primula-poissonii-(5).jpg</t>
  </si>
  <si>
    <t>pulverulenta</t>
  </si>
  <si>
    <t>PRIMPUL</t>
  </si>
  <si>
    <t>Sturdy candelabra primulas in a dazzling deep raspberry pink with a darker eye. Will thrive in any good moist soil in sun or part shade. 2-3ft tall</t>
  </si>
  <si>
    <t>P\Primula japonica #3.JPG</t>
  </si>
  <si>
    <t>P\Primula pulverulenta pale form #2.jpg</t>
  </si>
  <si>
    <t>secundiflora</t>
  </si>
  <si>
    <t>PRIMSECUN</t>
  </si>
  <si>
    <t>cerise flowers; deep and velvety on the interior; droop gracefully on sturdy 2ft stems. A reliable perennial for any moist soil in sun or part shade</t>
  </si>
  <si>
    <t>sieboldii</t>
  </si>
  <si>
    <t>'Geisha Girl'</t>
  </si>
  <si>
    <t>PRIMGG</t>
  </si>
  <si>
    <t>A really charming primula for growing in a cool moist position in leafy soil, where its creeping habit will allow it to spread nicely. Flowers are produced in April, delicate lacy edged blooms in a single whorl atop a 15cm stem. Each bloom is Pink streake</t>
  </si>
  <si>
    <t>P\Primula-sieboldii-Geisha-Girl-(1).jpg</t>
  </si>
  <si>
    <t>PRIMSNOW</t>
  </si>
  <si>
    <t>A really charming primula for growing in a cool moist position in leafy soil, where its creeping habit will allow it to spread nicely. Flowers are produced in  April, delicate lacy edged blooms in a single whorl atop a 15cm stem. pure white.</t>
  </si>
  <si>
    <t>P\Primula sieboldii Snowdrop #1.JPG</t>
  </si>
  <si>
    <t>P\Primula Snowdrop #1.JPG</t>
  </si>
  <si>
    <t>P\Primula sieboldii Snowdrop #2.JPG</t>
  </si>
  <si>
    <t>veris</t>
  </si>
  <si>
    <t>PRIMVERIS</t>
  </si>
  <si>
    <t>COWSLIP. Charming native primula with clusters of bright cheery yellow flowers on short stems. Excellent for naturalising in banks or anywhere not too dry. 15cm</t>
  </si>
  <si>
    <t>P\Primula veris in myosotis.jpg</t>
  </si>
  <si>
    <t>'Katy McSparron'</t>
  </si>
  <si>
    <t>PRIMKATYMC</t>
  </si>
  <si>
    <t>The double form of our native cowslip</t>
  </si>
  <si>
    <t>P\Primula-veris-Katy-McSparron-(1).jpg</t>
  </si>
  <si>
    <t>'Sunset Shades'</t>
  </si>
  <si>
    <t>PRIMVERISSS</t>
  </si>
  <si>
    <t>COWSLIP. Charming form of our native primula with clusters of bright red and orange flowers on short stems. Excellent for naturalising in banks or anywhere not too dry. 15cm</t>
  </si>
  <si>
    <t>P\Primula-veris-Sunset-Shades-(2).jpg</t>
  </si>
  <si>
    <t>vialii</t>
  </si>
  <si>
    <t>PRIMVIA</t>
  </si>
  <si>
    <t>Striking primula with vivid pink flowers crowded  tightly on a red cylindrical flower spike giving the  impression of a terrestrial orchid. Needs moisture without waterlogging in a cool position. 60cm. Summer</t>
  </si>
  <si>
    <t>P\Primula vialii many #1.jpg</t>
  </si>
  <si>
    <t>PRIMVUL</t>
  </si>
  <si>
    <t>Whether grown at the front of a formal border or naturalised amongst grass and wild flowers, the cheerful native primrose is always sure to bring a ray of sunshine to the new year garden. Happiest in a sunny bank.</t>
  </si>
  <si>
    <t>Wild Primrose</t>
  </si>
  <si>
    <t>P\Primula vulgaris garden #2.jpg</t>
  </si>
  <si>
    <t xml:space="preserve"> subsp.. sibthorpii</t>
  </si>
  <si>
    <t>PRIMVULGSIB</t>
  </si>
  <si>
    <t>This is the lovely pink cousin of our native primrose. It enjoys all the same conditions, being happiest in a sunny bank or leafy woodland setting.</t>
  </si>
  <si>
    <t>Primrose</t>
  </si>
  <si>
    <t>P\Primula-vulgaris-sibthorpii.jpg</t>
  </si>
  <si>
    <t>'Carrigdale'</t>
  </si>
  <si>
    <t>PRIMKENCAR</t>
  </si>
  <si>
    <t>A multiheaded primrose with crinkle-edhed petals. It is a most subtle shade of blush pink over a reamy white ground, becoming suffused with varying strengths of pink flecks as the blooms mature. Each has a soft green and gold eye.</t>
  </si>
  <si>
    <t>P\Primula-Carrigdale-(2).jpg</t>
  </si>
  <si>
    <t>'Avondale'</t>
  </si>
  <si>
    <t>PRIMKENAV</t>
  </si>
  <si>
    <t>A new Primrose with old-fashioned Irish roots. Beautifully shaped Primroses in a multiheaded bloom of rich mauvey-pink. The natural notch in each petal is highligthed by a white flash which dips into the central golden eye, itself enhanced by a strong ros</t>
  </si>
  <si>
    <t xml:space="preserve"> Kennedy Irish Series</t>
  </si>
  <si>
    <t>P\Primula-Avondale-(2).jpg</t>
  </si>
  <si>
    <t>'Dunbeg'</t>
  </si>
  <si>
    <t>PRIMKENDUN</t>
  </si>
  <si>
    <t>A lovely peachy coloured Primrose with a good golden eye and a paler slightly fuffled edge. It contrasts beautifully with the magnificent deep purple shiny leaves. Very hardy and floriferous.</t>
  </si>
  <si>
    <t>Innisfree'</t>
  </si>
  <si>
    <t>PRIMKENINN</t>
  </si>
  <si>
    <t>The darkest beetroot foliage you can imagine topped with the deepest red primroses. A wonderful complimentray scheme as the blooms shine out from the foliage with their iluminating golden eyes. Very hardy and floriferous. February to May</t>
  </si>
  <si>
    <t>P\Primula-Innisfree-(3).jpg</t>
  </si>
  <si>
    <t>x bullesiana</t>
  </si>
  <si>
    <t>PRIMBULLEES</t>
  </si>
  <si>
    <t>This attractive candelabra primula carries 75cm tall stems with 2 to 8 whorls of flowers in a dazzling range of colours from yellow through orange to many pinks. Moist soil in sun to part shade</t>
  </si>
  <si>
    <t>P\Primula x bullesiana pink.jpg</t>
  </si>
  <si>
    <t>P\Primula x bullesiana #3.JPG</t>
  </si>
  <si>
    <t>x pubescens (auricula)</t>
  </si>
  <si>
    <t>PRIMPUB</t>
  </si>
  <si>
    <t>Gorgeous velvety disc shaped flowers with contrasting eyes and rims to the petals are produced in clusters in spring. Set off by the semi- evergreen rosette of leaves. Ideal for the front of the border or rockery. Sun.</t>
  </si>
  <si>
    <t>P\Primula auricula.JPG</t>
  </si>
  <si>
    <t>Francisca'</t>
  </si>
  <si>
    <t>PRIMFRANC</t>
  </si>
  <si>
    <t>A beautiful Chinese primula for damp conditions where its rather upright narrow leaves send up silver dusted stems topped with an umbel of gracefully nodding bell shaped flowers. The deep crimson velvety flowers are beautifully set off by heavy farina on</t>
  </si>
  <si>
    <t>P\Primula-secundiflora-(2).jpg</t>
  </si>
  <si>
    <t>Prunella</t>
  </si>
  <si>
    <t>'Pagode'</t>
  </si>
  <si>
    <t>A dwarf; multicolored mix of Selfheal Tough mats of ground-covering foliage and short stems carrying tight heads of flowers. Colours range from white through many pinks.</t>
  </si>
  <si>
    <t>Pteridium</t>
  </si>
  <si>
    <t>aquilinum</t>
  </si>
  <si>
    <t>A robust fern for colonising large areas; even tolerating exposure to full sun. Can be grown effectively confined in a half barrel in an ericaceous compost.</t>
  </si>
  <si>
    <t>Pulmonaria</t>
  </si>
  <si>
    <t>'Apple Frost'</t>
  </si>
  <si>
    <t>The pale green leaves are heavily spotted silvery cream and are topped off, in spring with clusters of mauvey blue and pink flowers.</t>
  </si>
  <si>
    <t>P\Pulmonaria Apple Frost #1.JPG</t>
  </si>
  <si>
    <t>P\Pulmonaria Apple Frost #2.JPG</t>
  </si>
  <si>
    <t>'Blake's Silver</t>
  </si>
  <si>
    <t>PULMBLAKES</t>
  </si>
  <si>
    <t xml:space="preserve"> Almost completely silver foliage and good trusses of lovely, nicely flared and shaped baby-blue and pink flowers which look outwards rather than down. The combination of flower quality, superb foliage and pretty colour combination is sure to make this a</t>
  </si>
  <si>
    <t>'Blue Buttons'</t>
  </si>
  <si>
    <t>A strong vigorous clone producing masses of mid blue flowers throughout early spring. Deep mat- green leaves. Assorts well with bulbs in a moist shaded position; away from hot sun. 30cm</t>
  </si>
  <si>
    <t>P\Pulmonaria Blue Ensign #2.JPG</t>
  </si>
  <si>
    <t>'Blue Ensign'</t>
  </si>
  <si>
    <t>PULMBE</t>
  </si>
  <si>
    <t>A strong vigorous clone producing masses of deep blue flowers throughout early spring. Deep mat- green leaves. Assorts well with bulbs in a moist shaded position; away from hot sun. 30cm</t>
  </si>
  <si>
    <t>P\Pulmonaria Blue Ensign #3.JPG</t>
  </si>
  <si>
    <t>P\Pulmonaria Blue Ensign #1.JPG</t>
  </si>
  <si>
    <t>'Bubblegum'</t>
  </si>
  <si>
    <t>PULMBGUM</t>
  </si>
  <si>
    <t>A joy for the spring garden this Pulmonaria has handsome evergreen oval leaves heavily decorated with paler green spots. The flowers are conspicuous with dark pink buds  opening bublegum pink.</t>
  </si>
  <si>
    <t>Lungwort</t>
  </si>
  <si>
    <t>P\Pulmonaria Pink Haze #1.JPG</t>
  </si>
  <si>
    <t>P\Pulmonaria saccharata Dora Bielrfeld #2.jpg</t>
  </si>
  <si>
    <t>'Cambridge Blue'</t>
  </si>
  <si>
    <t>A neat short ground covering Pulmonaria which, in spring, is covered by masses of pale blue flowers. An attractive foil is provided by the  semi-evergreen pale green heavily silver spotted leaves</t>
  </si>
  <si>
    <t>P\Pulmonaria Cambridge Blue #3.JPG</t>
  </si>
  <si>
    <t>P\Pulmonaria Cambridge Blue #4.JPG</t>
  </si>
  <si>
    <t>P\Pulmonaria Cambridge Blue #2.JPG</t>
  </si>
  <si>
    <t>P\Pulmonaria Cambridge Blue #1.JPG</t>
  </si>
  <si>
    <t>'Diana Clare'</t>
  </si>
  <si>
    <t>PULMDICLA</t>
  </si>
  <si>
    <t>The leaves of this plant look stunning from summer to mid winter being long apple green with a heavy  silver guilding. the large violet blue flowers appear in february and continue until May. A excellent all rounder.</t>
  </si>
  <si>
    <t>P\Pulmonaria Diana Clare inset.JPG</t>
  </si>
  <si>
    <t>P\Pulmonaria Diana Clare #3.JPG</t>
  </si>
  <si>
    <t>P\Pulmonaria Diana Clare leaves.jpg</t>
  </si>
  <si>
    <t>'Excalibur'</t>
  </si>
  <si>
    <t>Handsome silver spotted foliage is refreshed in late summer to make attractive winter ground cover. In spring the plant is covered in sprays of short borage like flowers which open pink and turn blue.</t>
  </si>
  <si>
    <t>P\Pulmonaria Excalibur.JPG</t>
  </si>
  <si>
    <t>'Glacier'</t>
  </si>
  <si>
    <t>Evergreen velvety leaves of dark bluish green are handsomely marked with copious white spots. Conspicuous white flowers are borne in early spring from blush pink buds. 30cm x 60cm (1x2 ft)
Excellent ground cover and a must for the spring garden.</t>
  </si>
  <si>
    <t>Lords &amp; Ladies/ Lungwort</t>
  </si>
  <si>
    <t>P\Pulmonaria Glacier l.jpg</t>
  </si>
  <si>
    <t>'Ice Ballet'</t>
  </si>
  <si>
    <t>PULMIB</t>
  </si>
  <si>
    <t>Evergreen velvety leaves of dark bluish green are handsomely marked with copious white spots. Conspicuous white flowers are borne in early spring. 30cm x 60cm (1x2 ft) Excellent ground cover and a must for the spring garden.</t>
  </si>
  <si>
    <t>'Lewis Palmer'</t>
  </si>
  <si>
    <t>PULMLEWPALM</t>
  </si>
  <si>
    <t>This Pulmonaria makes a big clump excellent for ground cover it's large leaves are handsomely marked with large silver spots which make a perfect foil in spring for bunches of large really bright blue flowers. A lovely addition to the spring garden.</t>
  </si>
  <si>
    <t>Lungwort / Lords and Ladies</t>
  </si>
  <si>
    <t>P\Pulmonaria Lewis Palmer close.jpg</t>
  </si>
  <si>
    <t>'Majeste'</t>
  </si>
  <si>
    <t>PULMMAJE</t>
  </si>
  <si>
    <t>Remarkable for having leaves that are almost entirely silver; making it excellent for lifting a woodland planting scheme.  Flowers produced from Mar to May are pink fading purple.  Best in a moist shady position; away from hot sun. 25cm</t>
  </si>
  <si>
    <t>P\Pulmonaria Majeste flower.jpg</t>
  </si>
  <si>
    <t>P\Pulmonaria #3.jpg</t>
  </si>
  <si>
    <t>P\Pulmonaria #2.jpg</t>
  </si>
  <si>
    <t>'Nurnberg' (Nuremberg)</t>
  </si>
  <si>
    <t>PULMANU</t>
  </si>
  <si>
    <t>The foliage on this variety is a rich dark green with particularly well defined bright silver spotting. Flowers are a good pale blue, ageing pink. Forms a fairly dense clump with an altogether neat and tidy appearance.</t>
  </si>
  <si>
    <t>P\Pulmonaria-Nurnberg-(2).jpg</t>
  </si>
  <si>
    <t>'Opal'   syn 'Ocupol'</t>
  </si>
  <si>
    <t>PULMOPAL</t>
  </si>
  <si>
    <t>A super new variety of Pulmonaria . Its ground covering leaves are borne in neat rosettes and are heavily decorated with bright silver spots. In spring umbels of opalescent pale blue flowers are produced making it a sheer delight in the winter and spring</t>
  </si>
  <si>
    <t>Lords and Ladies</t>
  </si>
  <si>
    <t>P\Pulmonaria Opal flowers.jpg</t>
  </si>
  <si>
    <t>'Pink Haze'</t>
  </si>
  <si>
    <t>A joy for the spring garden this Pulmonaria has handsome evergreen oval leaves heavily decorated with paler green spots. The flowers are conspicuous with dark pink buds in  velvety purple calyces, opening bright rose pink.</t>
  </si>
  <si>
    <t>'Polar Splash'</t>
  </si>
  <si>
    <t>This new variety has bright green leaves with startling clear white spots to cheer even the winter garden when they are further enhanced by a blush of purple. In spring umbels of flowers are produced in shades of purple. Sun tolerant.</t>
  </si>
  <si>
    <t>Soldiers and Sailors</t>
  </si>
  <si>
    <t>P\Pulmonaria Polar Splash flowers.jpg</t>
  </si>
  <si>
    <t>'Raspberry Splash'</t>
  </si>
  <si>
    <t>PULMRASPSP</t>
  </si>
  <si>
    <t>This new variety has narrow green leaves with startling clear white spots to cheer even the winter garden. In spring umbels of flowers are produced in shades of raspberry pink. Sun tolerant.</t>
  </si>
  <si>
    <t>'Roy Davidson'</t>
  </si>
  <si>
    <t>PULMROYDAV</t>
  </si>
  <si>
    <t>An exceptionally good variety which would be worth growing for the startling narrow silver spotted leaves alone. Flowers are pale blue, borne in spring. Good ground cover for shade. 30cm spreading</t>
  </si>
  <si>
    <t>Lords &amp; Ladies / Lungwort</t>
  </si>
  <si>
    <t>P\Pulmonaria Roy Davidson flowers #2.jpg</t>
  </si>
  <si>
    <t>'Tim's SIlver'</t>
  </si>
  <si>
    <t>This variety of lungwort has relatively long leaves, deep mat green in colour, overlaid with bright silver spots. The flowers, borne in profusion in spring are of a bright royal blue. Good spreading ground cover for shade.</t>
  </si>
  <si>
    <t>P\Pulmonaria Tims Silver.JPG</t>
  </si>
  <si>
    <t>'Trevi Fountains'</t>
  </si>
  <si>
    <t>PULMTF</t>
  </si>
  <si>
    <t>A striking spring flowering perennial forming clumps of narrow dark green leaves with bold white spots. The violet blue flowers are borne in tight heads from February to May. Prefers a heavier soil</t>
  </si>
  <si>
    <t>P\Pulmonaria Trevi Fountains (1).JPG</t>
  </si>
  <si>
    <t>'Victorian Brooch'</t>
  </si>
  <si>
    <t>PULMVICB</t>
  </si>
  <si>
    <t>A beautiful variety with compact silver spotted foliage and masses of magenta flowers. Good ground cover for shaded areas where its early flowers (March onwards) are excellent nectar sources for insects. 30 x 40 cm.</t>
  </si>
  <si>
    <t>P\Pulmonaria #4.JPG</t>
  </si>
  <si>
    <t>Azurea</t>
  </si>
  <si>
    <t>All spring this neat; clump forming perennial is covered with bright blue flowers. It prefers to grow in a moist shaded position; away from hot sun. 15cm</t>
  </si>
  <si>
    <t>P\Pulmonaria angustifolia azurea.jpg</t>
  </si>
  <si>
    <t>'Blaues Meer'</t>
  </si>
  <si>
    <t>All spring this neat; clump forming perennial is covered with vivid royal blue flowers. It prefers to grow in a moist shaded position; away from hot sun. 15cm</t>
  </si>
  <si>
    <t>P\Pulmonaria angustifolia Blaues Meer.jpg</t>
  </si>
  <si>
    <t>'Ankum'</t>
  </si>
  <si>
    <t>A striking spring flowering perennial forming clumps of narrow dark green leaves with bold white spots. The vivid blue flowers are borne in tight heads from February to May. Prefers a heavier soil</t>
  </si>
  <si>
    <t>P\Pulmonaria longifolia Ankum #1.JPG</t>
  </si>
  <si>
    <t>'Bertram Anderson'</t>
  </si>
  <si>
    <t>P\Pulmonaria longifolia Bertram Anderson.JPG</t>
  </si>
  <si>
    <t>subsp. Cevennensis</t>
  </si>
  <si>
    <t>P\Pulmonaria longifolia Bertyram Anderson.JPG</t>
  </si>
  <si>
    <t>'Sissinghurst White'</t>
  </si>
  <si>
    <t>Evergreen velvety leaves of apple green are handsomely marked with copious white spots. Purest white flowers are borne in early spring. 30cm x 60cm (1x2 ft). Excellent ground cover and a must for the spring garden.</t>
  </si>
  <si>
    <t>P\Pulmonaria Sissinghurst White #1.JPG</t>
  </si>
  <si>
    <t>P\Pulmonaria Sissinghurst White flowers.jpg</t>
  </si>
  <si>
    <t>'White Wings'</t>
  </si>
  <si>
    <t>Evergreen velvety leaves of apple green are handsomely marked with copious white spots. Conspicuous pink -eyed white flowers are borne in early spring. 30cm x 60cm (1x2 ft). Excellent ground cover and a must for the spring garden.</t>
  </si>
  <si>
    <t>Strong clumps of unspotted leaves; and an endless succession from late winter through spring of pale pinky red flowers. grows best in part shade. Flowers cut well</t>
  </si>
  <si>
    <t>P\Pulmonaria rubra Redstart.jpg</t>
  </si>
  <si>
    <t>'Red Start'</t>
  </si>
  <si>
    <t>PULMRUBRED</t>
  </si>
  <si>
    <t>Strong clumps of pale green leaves; and an endless succession from late winter through spring of large pale red flowers. grows best in part shade. Flowers cut well</t>
  </si>
  <si>
    <t>var. albocorollata</t>
  </si>
  <si>
    <t>PULMRUBAC</t>
  </si>
  <si>
    <t>A plant that is never going to set the world alight, but a subtle beauty for those that appreciate its delicate charms. This is the pure white form of the usually red flowered Pulmonaria. It forms a neat mound of pure apple green leaves with clusters of f</t>
  </si>
  <si>
    <t>saccharata</t>
  </si>
  <si>
    <t>'Argentea'</t>
  </si>
  <si>
    <t>A picture in spring with pale pinky lilac flowers and distinguished by it leaves whose spotting is so heavy as to render many leaves completely silver. It prefers to grow in a moist shaded position; away from hot sun. 15cm</t>
  </si>
  <si>
    <t>'Dora Bielefeld'</t>
  </si>
  <si>
    <t>'Fruhlingshimmel'</t>
  </si>
  <si>
    <t>PULMFRUHL</t>
  </si>
  <si>
    <t>A strong but light blue. Quite a short little plant which scoots about the spring woodland garden by way of a gently creeping rhizome with mottled greyish green leaves here and there, rather than in one big clump. Tolerates some sun.</t>
  </si>
  <si>
    <t>Spring Sky</t>
  </si>
  <si>
    <t>P\Pulmonaria-saccharata-fruhlingshimmel-many.jpg</t>
  </si>
  <si>
    <t>'Leopard'</t>
  </si>
  <si>
    <t>PULMLEOP</t>
  </si>
  <si>
    <t>Interesting all year round, whether it be the deep pink flowers that cheer the garden in spring or the broad leaves with their large silver spots. Good ground cover for shade. 30cm high, spreading</t>
  </si>
  <si>
    <t>P\Pulmonaria saccharata Leopard #1.JPG</t>
  </si>
  <si>
    <t>'Mrs Moon'</t>
  </si>
  <si>
    <t>A picture in spring with pale pinky lilac flowers Attractive white spotted leaves make good ground cover. It prefers to grow in a moist shaded position; away from hot sun. 15cm</t>
  </si>
  <si>
    <t>'Marjory Fish'</t>
  </si>
  <si>
    <t>PULMMARGF</t>
  </si>
  <si>
    <t>A picture in spring with pale pinky lilac flowers Attractive leaves, white spotted to wholly silvered, make good ground cover. It prefers to grow in a moist shaded position; away from hot sun. 15cm</t>
  </si>
  <si>
    <t>Stillingfleet Meg'</t>
  </si>
  <si>
    <t>PULMSTILLM</t>
  </si>
  <si>
    <t>Pulsatilla</t>
  </si>
  <si>
    <t>Pasque Flower. Spring brings large; nodding silky flowers in rich shades of mauve and purple followed by attractive silky seed heads. 1ft. Well drained soil. Good on chalk</t>
  </si>
  <si>
    <t>P\Pulsatilla vulgaris Violet #1.jpg</t>
  </si>
  <si>
    <t>'Papageno'</t>
  </si>
  <si>
    <t>PULSPAP</t>
  </si>
  <si>
    <t>Mixed colour forms of the attractive Pasque Flower; with flowers that are semi-double and fringed. A trait that becomes more pronounced on older plants. Attractive silky seed heads follow. 1ft. Well drained. Good on chalk</t>
  </si>
  <si>
    <t>P\Pulsatilla vulgaris Papageno #9.JPG</t>
  </si>
  <si>
    <t>Rubra</t>
  </si>
  <si>
    <t>Spring brings large; nodding silky flowers in rich deep shades of crimson-red followed by attractive silky seed heads. 1ft. Well drained soil. Good on chalk</t>
  </si>
  <si>
    <t>Pasque Flower</t>
  </si>
  <si>
    <t>P\Pulsatilla vulgaris Rubra #3.jpg</t>
  </si>
  <si>
    <t>'Rubra'</t>
  </si>
  <si>
    <t>Ranunculus</t>
  </si>
  <si>
    <t>acris</t>
  </si>
  <si>
    <t>RANAFP</t>
  </si>
  <si>
    <t>Charming fully double buttercup 3ft tall stems carry a multitude of tight yellow pom-pom flowers in summer Easy to grow and non-invasive. non-seeding</t>
  </si>
  <si>
    <t>R\Ranunculus acris Flore Pleno.jpg</t>
  </si>
  <si>
    <t>Rehmannia</t>
  </si>
  <si>
    <t>elata</t>
  </si>
  <si>
    <t>(angulata)</t>
  </si>
  <si>
    <t>REHMELAT</t>
  </si>
  <si>
    <t>R\Rehmannia-angulata.jpg</t>
  </si>
  <si>
    <t>Reineckea</t>
  </si>
  <si>
    <t>carnea</t>
  </si>
  <si>
    <t>REINCARN</t>
  </si>
  <si>
    <t>a modest little plant producing mats of lily like pale apple green foliage. It is very useful for shady evergreen groundcover, contrasting with bolder foliage of cyclamen, arum or epimedium</t>
  </si>
  <si>
    <t>R\Reineckia-carnea.jpg</t>
  </si>
  <si>
    <t>Rheum</t>
  </si>
  <si>
    <t>'Ace of Hearts'</t>
  </si>
  <si>
    <t>RHEUAOH</t>
  </si>
  <si>
    <t>The leaves are heart shaped with rich burgundy reverses, stems and veins which are shown of beautifully by the way they are carried stiffly upright. The flowers are carried 1.5m high and are of a creamy white. A robust, but not overlarge clumper. Thought</t>
  </si>
  <si>
    <t>R\Rheum-'Ace-of-Hearts'.jpg</t>
  </si>
  <si>
    <t>palmatum</t>
  </si>
  <si>
    <t>'Atrosanguineum'</t>
  </si>
  <si>
    <t>RHEUPA</t>
  </si>
  <si>
    <t>A most dramatic plant with huge rhubarb leaves that unfurl darkest maroon from scarlet buds and then are topped by a 7ft spike of pink fluffy flowers. Best grown in a damp site where the roots can find water</t>
  </si>
  <si>
    <t>R\Rheum palmatum Atrosanguineum lvs #1.jpg</t>
  </si>
  <si>
    <t>Rodgersia</t>
  </si>
  <si>
    <t>aesculifolia</t>
  </si>
  <si>
    <t>Hybrid</t>
  </si>
  <si>
    <t>Lacking only the fully palmate leaves of its parent this hybrid form is a treasure for any shaded or moist site. The tall pyramids of cream flowers rise high above rough textured ochre-green leaves. Ideal for pond side or naturalistic woodland plantings.</t>
  </si>
  <si>
    <t>R\Rodgersia aesculifolia X flowers.jpg</t>
  </si>
  <si>
    <t>pinnata</t>
  </si>
  <si>
    <t>Handsome leaves for moist shade. Standing up to 3ft tall they are burnished when young; colouring well in autumn. Flowers are cream; similar to Astilbe</t>
  </si>
  <si>
    <t>'Chocolate Wing'</t>
  </si>
  <si>
    <t>RODGCHOCW</t>
  </si>
  <si>
    <t>This variety has handsome dark foliage throughour the spring, later greening but with red under-tones. In June pink flowers are produced in curled panicles.Ideally for a moist situation but the more shade it gets the better it withstands drier conditions.</t>
  </si>
  <si>
    <t>'Elegans'</t>
  </si>
  <si>
    <t>RODGPE</t>
  </si>
  <si>
    <t>Handsome leaves for moist shade. Standing up to 3ft tall they are burnished when young; colouring well in autumn. Flowers are pink; similar to Astilbe</t>
  </si>
  <si>
    <t>R\Rodgersia pinnata 'Elegans'.jpg</t>
  </si>
  <si>
    <t>podophylla</t>
  </si>
  <si>
    <t>Magnificent perennial for moist or pond side plantings. Large  palmate leaves that take on rich burnished red tones form the late summer onwards. Spikes of tiny cream flowers are a bonus.Spreading habit. 3ft plus</t>
  </si>
  <si>
    <t>R\Rodgersia podophylla lvs spring.jpg</t>
  </si>
  <si>
    <t>'Parasol'</t>
  </si>
  <si>
    <t>An especially large leaved variety of an already magnificent perennial. For moist or pond side plantings. Large  palmate leaves take on rich burnished red tones form the late summer onwards. Spikes of tiny cream flowers are a bonus.Spreading habit. 5ft</t>
  </si>
  <si>
    <t>R\Rodgersia Parasol.jpg</t>
  </si>
  <si>
    <t>Rowan Preston</t>
  </si>
  <si>
    <t>Rudbeckia</t>
  </si>
  <si>
    <t>'Berlin'</t>
  </si>
  <si>
    <t>RUDBERL</t>
  </si>
  <si>
    <t>One of a new series of Echinacea / Rudbeckia crosses made by Brian Kabbes which are both sterile and perennial. The flowers are broad flat discs, sunny yellow at the tips surrounding a perfect circle of rich mahogany red. 55cm. July to September</t>
  </si>
  <si>
    <t>R\Rudbeckia-Berlin-(1).jpg</t>
  </si>
  <si>
    <t>R\Rudbeckia-Berlin-(2).jpg</t>
  </si>
  <si>
    <t>fulgida</t>
  </si>
  <si>
    <t>One of the last flowers of autumn with rich glowing yellow daisies each enhanced by its black central cone. 1m. Any soil in full sun</t>
  </si>
  <si>
    <t>R\Rudbeckia fulgida.jpg</t>
  </si>
  <si>
    <t>var. sullivantii 'Goldsturm'</t>
  </si>
  <si>
    <t>RUDGOLD</t>
  </si>
  <si>
    <t>One of the last flowers of autumn with rich glowing yellow daisies each enhanced by its black central cone. Reliable cheerful colour for the late season. 1m. Any soil in full sun</t>
  </si>
  <si>
    <t>R\Rudbeckia fulgida var sulivantii Goldsturm #2.JPG</t>
  </si>
  <si>
    <t>laciniata</t>
  </si>
  <si>
    <t>Goldquelle</t>
  </si>
  <si>
    <t>A bit like a perennial sun flower this plant shines out from the border from July to September with its large fully double dahlia like golden yellow flowers topping off its 4 tall upright branching stems clothed with glossy divided foliage.</t>
  </si>
  <si>
    <t>R\Rudbeckia Goldquelle #2.JPG</t>
  </si>
  <si>
    <t>nitida</t>
  </si>
  <si>
    <t>'Herbstsonne'</t>
  </si>
  <si>
    <t>RUDHERB</t>
  </si>
  <si>
    <t>A brilliant splash of sunshine for late summer into early Autumn. 7.5cm shining yellow, cone centred daisies top 5ft high stems in dense clusters. Plant in rich soil in sun for best effect.</t>
  </si>
  <si>
    <t>R\Rudbeckia Herbstonne.JPG</t>
  </si>
  <si>
    <t>R\Rudbeckia Herbstonne #2.JPG</t>
  </si>
  <si>
    <t>RUDBP</t>
  </si>
  <si>
    <t>Lovely rich-yellow daisies sway gently on 2m high branched stems, perfect to accompany the warm tones of Autumn. Equally suited to modern prairie planting schemes or to the traditional mixed border. Plant in full sun.</t>
  </si>
  <si>
    <t>R\Rudbeckia paniculata #1.JPG</t>
  </si>
  <si>
    <t>Sanguisorba</t>
  </si>
  <si>
    <t>'Pink Tanna'</t>
  </si>
  <si>
    <t>SANGPT</t>
  </si>
  <si>
    <t>Fascinating strawberry pink, almost cone like flowers which erupt plumes of white anthers giving an airy and elegant effect, arranged as they are on wiry much branched stems. The handsome foliage is pinnate, heavily toothed and pleated. A magnet to insect</t>
  </si>
  <si>
    <t>S\sanguisorba-Pink-Tanna-(2).jpg</t>
  </si>
  <si>
    <t>Rumex</t>
  </si>
  <si>
    <t>sanguineus</t>
  </si>
  <si>
    <t>BLOODY DOCK. Deep blood red veins make for an unusual foliage effect which contrasts well with other spring greenery. Flower spikes should be removed to maintain good foliage. 30cm</t>
  </si>
  <si>
    <t>Salvia</t>
  </si>
  <si>
    <t>aethiopis</t>
  </si>
  <si>
    <t>Excellent foliage with a felted grey rosette of large deeply toothed leaves which produce a very dense &amp; very symetrical pyramidal head of woolly stems and white flowers. Biennial</t>
  </si>
  <si>
    <t>Mediterranean Sage</t>
  </si>
  <si>
    <t>S\Mediterranean_Sage.JPG</t>
  </si>
  <si>
    <t>S\Salvia aethiopis #1.JPG</t>
  </si>
  <si>
    <t>argentea</t>
  </si>
  <si>
    <t>Wonderful foliage plant with 45cm leaves entirely covered with dense soft white hairs. Produces a large head of small white flowers. Cut back after flowering to keep it perennial</t>
  </si>
  <si>
    <t>S\Salvia argentea #1.JPG</t>
  </si>
  <si>
    <t>A charming curiosity amongst Salvias. Flowers are bright yellow with a deep maroon lip mimicking a bumble bee. Best in well drained soil in full sun</t>
  </si>
  <si>
    <t>S\Salvia bulleyana.JPG</t>
  </si>
  <si>
    <t>forskaohlei</t>
  </si>
  <si>
    <t>Large border salvia producing a hearty clump of pale green leaves and much branched stems carrying hundreds of lilac flowers. A good splash of colour for a sunny spot. 3ft</t>
  </si>
  <si>
    <t>S\Salvia forsskaolii.jpg</t>
  </si>
  <si>
    <t>hians</t>
  </si>
  <si>
    <t>Sweetly fragrant leaves in a large tidy rosette; giving way in summer to tall spikes of crowded mauve flowers. In effect like a tall Salvia nemorosa. 100cm</t>
  </si>
  <si>
    <t>'Caradonna'</t>
  </si>
  <si>
    <t>SALCARA</t>
  </si>
  <si>
    <t>Lovely salvia with an upright bushy habit. The flowers are a rich violet blue, carried on narrow spikes and enhanced by the purple black stems and blue green foliage. Best grown in full sun. 90cm.</t>
  </si>
  <si>
    <t>S\Salvia nemorosaCaradonna.JPG</t>
  </si>
  <si>
    <t>'Ostfriesland' (East Friesland)</t>
  </si>
  <si>
    <t>SALEF</t>
  </si>
  <si>
    <t>Excellent garden value on account of its dwarf habit (75cm) and long lasting intensely coloured spikes of violet flowers and bracts. Best grown in full sun.</t>
  </si>
  <si>
    <t>S\Salvia nemorosa Ostfriesland #2.jpg</t>
  </si>
  <si>
    <t>'Rosenwein'</t>
  </si>
  <si>
    <t>SALROS</t>
  </si>
  <si>
    <t>A super garden plant. Clumps of foliage  produce lots of spires of pink flowers which emerge from darker buds and are set off by purple bracts. A undemanding plant for a sunny site growing to 60cm (2'). good cut flower and for drying for everlasting flowe</t>
  </si>
  <si>
    <t>S\Salvia nemerosa Rosenwein #2.jpg</t>
  </si>
  <si>
    <t>'Robin Hill'</t>
  </si>
  <si>
    <t>An improved purple leaved form of culinary sage. Selected from Salvia o. 'Purpurascens' for its improved hardiness; better winter retention of leaves and darker leaf colour in season</t>
  </si>
  <si>
    <t>'Eveline'</t>
  </si>
  <si>
    <t>Flowering stems stand 2ft tall; much branched bearing a mass of sugar pink blooms in whorls up the stems. Will repeat flower if cut back.  Best paced in full sun. Lovely with deep coloured roses</t>
  </si>
  <si>
    <t>S\Salvia pratensis Lapis Lazuli #1.JPG</t>
  </si>
  <si>
    <t>S\Salvia pratensis Lapis Lazuli #2.JPG</t>
  </si>
  <si>
    <t>'Haematodes'</t>
  </si>
  <si>
    <t>Flowering stems stand 3ft tall; much branched bearing a mass of blooms in a most enchanting shade of powder blue. Will repeat flower if cut back.  Best paced in full sun. Lovely with deep coloured roses</t>
  </si>
  <si>
    <t>S\Salvia pratensis Haematodes Group.jpg</t>
  </si>
  <si>
    <t>S\Salvia pratensis Haematodes  Group #2.jpg</t>
  </si>
  <si>
    <t>'Rose Rhapsody'</t>
  </si>
  <si>
    <t>SALVPRR</t>
  </si>
  <si>
    <t>Good, reliable perennial sage for the front section of any border. Upright spikes carrying relatively dense heads of rose-pink flowers. 50cm. Summer flowering. reblooms if cut back after first flowering.</t>
  </si>
  <si>
    <t>pratensis Ballet Series</t>
  </si>
  <si>
    <t>S\Salvia pratensis Rose Rhapsody #4.JPG</t>
  </si>
  <si>
    <t>S\Salvia pratensis Rose Rhapsody #1.JPG</t>
  </si>
  <si>
    <t>S\Salvia pratensis Rose Rhapsody #3.JPG</t>
  </si>
  <si>
    <t>S\Salvia pratensis Rose Rhapsody #2.JPG</t>
  </si>
  <si>
    <t>S\Salvia pratensis Rose Rhapsody #5.JPG</t>
  </si>
  <si>
    <t>'Sky Dance</t>
  </si>
  <si>
    <t>SALSKYDAN</t>
  </si>
  <si>
    <t>A sky blue version of these lovely large flowered, perennial salvias. First flowering starts in june and July, but if dead-headed flowers for a second time in September. 50 cm. Border Ballet series.</t>
  </si>
  <si>
    <t>S\Salvia-pratensis-Sky-Dance.jpg</t>
  </si>
  <si>
    <t>'Swan Lake'</t>
  </si>
  <si>
    <t>SALPSWL</t>
  </si>
  <si>
    <t>Good, reliable perennial sage for the front section of any border. Upright spikes carrying relatively dense heads of pure white flowers. 50cm. Summer flowering. reblooms if cut back after first flowering.</t>
  </si>
  <si>
    <t>S\Salvia pratensis Swan Lake #1.JPG</t>
  </si>
  <si>
    <t>S\Salvia pratensis Swan Lake #2.JPG</t>
  </si>
  <si>
    <t>S\Salvia pratensis Swan Lake #3.JPG</t>
  </si>
  <si>
    <t>'Sweet Esmerelda'</t>
  </si>
  <si>
    <t>SALVSE</t>
  </si>
  <si>
    <t>Good, reliable perennial sage for the front section of any border. Upright spikes carrying relatively dense heads of rich magenta-pink flowers. 50cm. Summer flowering. reblooms if cut back after first flowering.</t>
  </si>
  <si>
    <t>S\Salvia pratensis Sweet Esmeralda #1.JPG</t>
  </si>
  <si>
    <t>'Twilight Serenade'</t>
  </si>
  <si>
    <t>SALPTS</t>
  </si>
  <si>
    <t>Good, reliable perennial sage for the front section of any border. Upright spikes carrying relatively dense heads of blue-violet flowers. 50cm. Summer flowering. reblooms if cut back after first flowering.</t>
  </si>
  <si>
    <t>S\Salvia pratensis Twilight Serenade #1.JPG</t>
  </si>
  <si>
    <t>S\Salvia pratensis Twilight Serenade #3.JPG</t>
  </si>
  <si>
    <t>romeriana</t>
  </si>
  <si>
    <t>Arriba'</t>
  </si>
  <si>
    <t>SALROEMARR</t>
  </si>
  <si>
    <t>scabra</t>
  </si>
  <si>
    <t>Good Hope'</t>
  </si>
  <si>
    <t>SALSCABGH</t>
  </si>
  <si>
    <t>sclarea</t>
  </si>
  <si>
    <t>'Turkestanica'</t>
  </si>
  <si>
    <t>SALTUR</t>
  </si>
  <si>
    <t>True Clary. A magnificent show-stopping biennial to add impact to the garden. Large atractive rosettes &amp; a branching head of white; blue &amp; pink flowers the second year. 6ft.</t>
  </si>
  <si>
    <t>S\Salvia sclarea Turkestanica composite.jpg</t>
  </si>
  <si>
    <t>S\Salvia sclarea turkestanica.JPG</t>
  </si>
  <si>
    <t>superba</t>
  </si>
  <si>
    <t>Excellent garden value on account of its dwarf habit (40cm) and long lasting rose pink flowers enhanced by dark purple bracts. Best grown in full sun.</t>
  </si>
  <si>
    <t>uliginosa</t>
  </si>
  <si>
    <t>A very tall salvia for the back of the border (1.2-1.5m). In mid summer it produces spikes of sky blue flowers amidst plenty of upright foliage. Sunny well drained spot</t>
  </si>
  <si>
    <t>'Purple Rain'</t>
  </si>
  <si>
    <t>SALVPR</t>
  </si>
  <si>
    <t>A handsome species with long arching spikes of purple flowers with conspicuous mauve bracts that outlast the flowers and produce a pretty purple haze. Prefers a well drained site in full sun. 60-90cm</t>
  </si>
  <si>
    <t>S\Salvia verticillata Purple Rain.jpg</t>
  </si>
  <si>
    <t>x sylvestris</t>
  </si>
  <si>
    <t>'Blue Queen'</t>
  </si>
  <si>
    <t>SALSBQ</t>
  </si>
  <si>
    <t>Excellent garden value on account of its dwarf habit (40cm) and long lasting rich blue flowers enhanced by dark purple bracts. Best grown in full sun.</t>
  </si>
  <si>
    <t>S\Salvia superba Blue Queen #1.jpg</t>
  </si>
  <si>
    <t>S\Salvia superba Blue Queen #2.JPG</t>
  </si>
  <si>
    <t>'Mainacht' (May Night)</t>
  </si>
  <si>
    <t>SALSMN</t>
  </si>
  <si>
    <t>Excellent garden hybrid producing a  long display in May and June of richest deep violet flowers on short flowering spikes. Height 60cm Best grown in full sun.</t>
  </si>
  <si>
    <t>S\Salvia x sylvestris Mainacht #5.JPG</t>
  </si>
  <si>
    <t>S\Salvia x sylvestris Mainacht #3.jpg</t>
  </si>
  <si>
    <t>S\Salvia x sylvestris Mainacht #2.jpg</t>
  </si>
  <si>
    <t>'Chocolate Tip'</t>
  </si>
  <si>
    <t>SANGCHOCT</t>
  </si>
  <si>
    <t>Dark maroon-red cone flowers sway on branched stems over divided foliage. Lovely to add an extra texture in amongst the hot daisies of summer. 60cm</t>
  </si>
  <si>
    <t>S\Sanguisorba-Chocolate-Tips.jpg</t>
  </si>
  <si>
    <t>menziesii</t>
  </si>
  <si>
    <t>SANGMENZ</t>
  </si>
  <si>
    <t>Lovely mounds of dissected and smartly toothed grey-green leaves act as a valuable foil for Spring bulbs. In June it sends up lots of wiry self-supporting stems, each crowded with neat, almost cone-like flowerswhich erupt shaggy pink</t>
  </si>
  <si>
    <t>S\Sanguisorba-menziensii-(1).jpg</t>
  </si>
  <si>
    <t>obtusum</t>
  </si>
  <si>
    <t>Attractive clumps of pinnate leaves giving rise to 3ft stems hung with pendant fluffy pink foxtails. Excellent for the flower arranger</t>
  </si>
  <si>
    <t>'Arnhem'</t>
  </si>
  <si>
    <t>SANGOFFARN</t>
  </si>
  <si>
    <t>Sure to evoke the curiosity of your neighbours when in Summer  the sumptuous green, pinnate and neatly saw-toothed foliage sends up its stems to 5 or 6 feet, each topped with a loose head of compact deep blood red cone flowers that dance and sway in the b</t>
  </si>
  <si>
    <t>S\Sanguisorba-Arnhem-(4).jpg</t>
  </si>
  <si>
    <t>Shiro-fukurin'</t>
  </si>
  <si>
    <t>SANGOFFSF</t>
  </si>
  <si>
    <t>tenuifolia</t>
  </si>
  <si>
    <t>Bordeaux'</t>
  </si>
  <si>
    <t>SANGTENBORD</t>
  </si>
  <si>
    <t>Saxifraga</t>
  </si>
  <si>
    <t>cuscutiformis</t>
  </si>
  <si>
    <t>Good all round value with dark green leaves overlaid white above and red below; airy heads of bright white flowers on red stems and creeping red stems that root to form new plants. Sun and drainage</t>
  </si>
  <si>
    <t>S\Saxifraga cuscutiformis.JPG</t>
  </si>
  <si>
    <t>'Blackberry &amp; Apple Pie'</t>
  </si>
  <si>
    <t>A real gem to be treasured in a moist cool shady spot. Glistening rounded leaves; mottled with shades of  maroon and purple; the perfect setting for the dainty sprays of pale lemony-green flowers produced late in the autumn.</t>
  </si>
  <si>
    <t>S\Saxifraga fortunei Blackberry &amp; Apple Pie #2.jpg</t>
  </si>
  <si>
    <t>'Wada's Variety'</t>
  </si>
  <si>
    <t>One of the last herbaceous plants to flower, producing airy sprays bedecked with pure white flowers from October. The leaves are glistening green with beautiful mahogany stems and reverses.For a sheltered spot.</t>
  </si>
  <si>
    <t>S\Saxifraga fortunei Wadas form #1.jpg</t>
  </si>
  <si>
    <t>Scabiosa</t>
  </si>
  <si>
    <t>'Vivid Violet'</t>
  </si>
  <si>
    <t>SCABVIVV</t>
  </si>
  <si>
    <t>Really free flowring with masses of vivid violet pincushions right up until the frosts. Compact and relatively mildew resistant.</t>
  </si>
  <si>
    <t>S\Scabiosa-Vivid-Violet.jpg</t>
  </si>
  <si>
    <t>atropurpurea</t>
  </si>
  <si>
    <t>'Beaujolais Bonnets'</t>
  </si>
  <si>
    <t>The flowers start like padded burgundy buttons. Then a frill of burgundy, white edged petals erupts, deckeld with whiote exerted anthers. Eventually the centre of the flower becomes a tight pyramid of claret coloured blossoms all sprinkled with white anth</t>
  </si>
  <si>
    <t>S\Scabiosa caucasica Perfecta Alba.jpg</t>
  </si>
  <si>
    <t>S\Scabiosa caucasica Perfecta Alba #2.JPG</t>
  </si>
  <si>
    <t>caucasica</t>
  </si>
  <si>
    <t>'House's Hybrids'</t>
  </si>
  <si>
    <t>This strain was selected from plants produced by the premier breeder of border scabious; Isaac House Excellent in the garden or as a cut flower</t>
  </si>
  <si>
    <t>'Perfecta Alba'</t>
  </si>
  <si>
    <t>SCAPAL</t>
  </si>
  <si>
    <t>An excellent modern hybrid scabious bred to be good in the border and as a cut flower. Large blooms in soft creamy white with typical central 'pincushion'. loves a little added lime</t>
  </si>
  <si>
    <t>'Perfecta Blue'</t>
  </si>
  <si>
    <t>SCAPBL</t>
  </si>
  <si>
    <t>An excellent modern hybrid scabious bred to be good in the border and as a cut flower. Large blooms of a good mid blue with typical central 'pincushion'. loves a little added lime</t>
  </si>
  <si>
    <t>S\Scabiosa caucasica Perfecta Blue #1.jpg</t>
  </si>
  <si>
    <t>S\Scabiosa caucasica Perfecta Blue #3.JPG</t>
  </si>
  <si>
    <t>columbaria</t>
  </si>
  <si>
    <t>subsp. ochroleuca</t>
  </si>
  <si>
    <t>SCABOCRO</t>
  </si>
  <si>
    <t>Rosettes of finely cut foliage push up tall wiry, richly-branched stems topped with a multitude of small 15-25mm light yellow pin-cushion like flowers with short pale yellow ray florets. The flowers mature into very attractive seed heads that dry very wel</t>
  </si>
  <si>
    <t>S\Scabiosa-ochroleuca-Moondance-(4).jpg</t>
  </si>
  <si>
    <t>columbaria subsp. ochroleuca</t>
  </si>
  <si>
    <t>'Moon Dance'</t>
  </si>
  <si>
    <t>SCABCMOON</t>
  </si>
  <si>
    <t>(‘Pixie Yellow’). An outstanding selection by the University of Georgia. A compact dwarf habit and an abundant and free flowering tendency producing a cloud of pale creamy yellow pincushion flowers throughout the season. 40cm</t>
  </si>
  <si>
    <t>S\Scabiosa-ochroleuca-Moondance-(5).jpg</t>
  </si>
  <si>
    <t>Scaboiosa</t>
  </si>
  <si>
    <t>Sedum</t>
  </si>
  <si>
    <t>'Bertram Anderson</t>
  </si>
  <si>
    <t>Beloved by butterflies with rich ruby red heads of flowers in early Autumn. Stems of deep purple leaves trail 1ft from a spreading crown. Will stand dry conditions. Cut back hard</t>
  </si>
  <si>
    <t>'Joyce Henderson'</t>
  </si>
  <si>
    <t>SEDJH</t>
  </si>
  <si>
    <t>Strong upright growth combine with glaucous foliage and large heads of pale pink flowers to  make a very desirable pretty sedum. 60cm A magnet to butterflies in early Autumn.</t>
  </si>
  <si>
    <t>S\Sedum Joyce Henderson #1.jpg</t>
  </si>
  <si>
    <t>'Purple Emperor'</t>
  </si>
  <si>
    <t>SEDPURPE</t>
  </si>
  <si>
    <t>Probably the best dark foliage sedum. Bushy habit almost black upright foliage giving rise to red flowers from July to September. Height 40cm (18'')</t>
  </si>
  <si>
    <t>S\Sedum Purple Emperor.jpg</t>
  </si>
  <si>
    <t>'Ruby Glow'</t>
  </si>
  <si>
    <t>SEDRUBY</t>
  </si>
  <si>
    <t>Beloved by butterflies with rich ruby red heads of flowers in early Autumn. Stems of glaucous leaves trail 1ft from a central crown. Will stand dry conditions. Cut back hard</t>
  </si>
  <si>
    <t>erythrostictum</t>
  </si>
  <si>
    <t>'Frosty Morn'</t>
  </si>
  <si>
    <t>SEDFM</t>
  </si>
  <si>
    <t>Blue green leaves have wavy edges and are intensely silver variegated. Pinky white flowers are born in late summer and are much loved by butterflies and bees. Sun</t>
  </si>
  <si>
    <t>S\Sedum spectabile Frosty Morn #1.jpg</t>
  </si>
  <si>
    <t>S\Sedum Frosty Morn leaves.JPG</t>
  </si>
  <si>
    <t>S\Sedum spectabile Frosty Morn #4.JPG</t>
  </si>
  <si>
    <t>'Mediovariegatum'</t>
  </si>
  <si>
    <t>SEDMV</t>
  </si>
  <si>
    <t>The beautiful golden variegated leaves make a striking clump and a perfect foil for the pink-eyed starry white flowers. Excellent for butterflies. 60cm. Full sun</t>
  </si>
  <si>
    <t>S\Sedum albo-roseum Mediovariegatum garden.JPG</t>
  </si>
  <si>
    <t>hidakanum</t>
  </si>
  <si>
    <t>SEDHID</t>
  </si>
  <si>
    <t>A Small creeping species with dove grey leaves which in autumn are completely obscured by the mass of pale pink starry flowers. A real winner for the rock garden. Non invasive</t>
  </si>
  <si>
    <t>S\Sedum hidakanum.JPG</t>
  </si>
  <si>
    <t>spectabile</t>
  </si>
  <si>
    <t>Strong growing sedum with dense heads of bright  sugar pink flowers set off by round glaucous foliage. A magnet to butterflies in early Autumn. 60 cm tall. Sunny position in any soil</t>
  </si>
  <si>
    <t>S\Sedum spectabile Brilliant.jpg</t>
  </si>
  <si>
    <t>'Brilliant'</t>
  </si>
  <si>
    <t>S\Sedum spectabile Brilliant #2.jpg</t>
  </si>
  <si>
    <t>'Carl'</t>
  </si>
  <si>
    <t>SEDCARL</t>
  </si>
  <si>
    <t>A new cultivar with all of the good characteristics of 'Autumn Joy' without its tendancy to split open. Toothed grey green foliage and vivid pink flowers which are a magnet to butterflies in early Autumn. 60 cm tall. Sunny position in any soil</t>
  </si>
  <si>
    <t>S\Sedum spectabile Indian Chief #2.JPG</t>
  </si>
  <si>
    <t>S\Sedum spectabile Indian Chief #3.JPG</t>
  </si>
  <si>
    <t>'Iceberg'</t>
  </si>
  <si>
    <t>Strong growing sedum with dense heads of white flowers set off by round glaucous foliage. A magnet to butterflies in early Autumn. 60 cm tall. Sunny position in any soil</t>
  </si>
  <si>
    <t>S\Sedum spectabile Stardust #1.jpg</t>
  </si>
  <si>
    <t>SEDIC</t>
  </si>
  <si>
    <t>Strong growing sedum with extra large dark red flower heads - larger than 'Autumn Joy' A magnet to butterflies in early Autumn. 60 cm tall. Sunny position in any soil</t>
  </si>
  <si>
    <t>'Stardust'</t>
  </si>
  <si>
    <t>telephium</t>
  </si>
  <si>
    <t>ssp. maximum 'Atropurpureum'</t>
  </si>
  <si>
    <t>ORPINE. Large fleshy leaves of a bloomy deep purple and late flowering make this sedum an interesting addition to any scheme; looking especially nice in gravel gardens. ;30cm</t>
  </si>
  <si>
    <t>subsp. ruprechtii</t>
  </si>
  <si>
    <t>SEDRUP</t>
  </si>
  <si>
    <t>An unusual but very attractive combination or deep glaucous foliage with dense heads of creamy lime green flowers. 30cm tall  Best grown in a sunny position</t>
  </si>
  <si>
    <t>S\Sedum telephium ssp ruprechtii #2.JPG</t>
  </si>
  <si>
    <t>S\Sedum telephium ssp ruprechtii #1.JPG</t>
  </si>
  <si>
    <t>S\Sedum telephium ssp ruprechtii #3.JPG</t>
  </si>
  <si>
    <t>'Matrona'</t>
  </si>
  <si>
    <t>SEDMAT</t>
  </si>
  <si>
    <t>Ideal for attracting bees and butterflies in late summer but has the added attraction of super foliage. Smokey blue green leaves heavily overlaid with purple and purple stems. Broad clusters of flowers are cream in bud, opening rusty pink. 50cm high. Easy</t>
  </si>
  <si>
    <t>S\Sedum Matrona #2.JPG</t>
  </si>
  <si>
    <t>S\Sedum Matrona #1.JPG</t>
  </si>
  <si>
    <t>S\Sedum Matrona #3.JPG</t>
  </si>
  <si>
    <t>'Munstead Dark Red'</t>
  </si>
  <si>
    <t>SEDMUNRED</t>
  </si>
  <si>
    <t>Beautiful compact growing sedum with a dense head of deep red-maroon flowers and purple tinged foliage. height 45cm Excellent nectar source for butterflies</t>
  </si>
  <si>
    <t>S\Sedum telephium Mustead Red.jpg</t>
  </si>
  <si>
    <t>Selinum</t>
  </si>
  <si>
    <t>SELIWAL</t>
  </si>
  <si>
    <t>A Stately plant for the back of any border. The foliage is a joyful mass of finest cut leaves, providing a lovely foil for the teirs of flat heads of white flowers, all enhanced by the rich red stems. An upright plant for any moderately drained soil in su</t>
  </si>
  <si>
    <t>(S.tenuifolium)</t>
  </si>
  <si>
    <t>S\selinum.JPG</t>
  </si>
  <si>
    <t>Semiaquilega</t>
  </si>
  <si>
    <t>adoxoides</t>
  </si>
  <si>
    <t>In habit quite like a columbine; but with quite different flowers - fully double in a rich ruby red Height 45-60cm. Moist soil   HARMFUL IF EATEN</t>
  </si>
  <si>
    <t>S\Semiaquilega adoxoides Flore Pleno.jpg</t>
  </si>
  <si>
    <t>ecalcarata</t>
  </si>
  <si>
    <t>SEMIAQEC</t>
  </si>
  <si>
    <t>Like a delicate dwarf Aquilega; but with spurless maroon-pink nodding flowers daintily held above finely cut leaves. Height 30-45cm. Moist soil  HARMFUL IF EATEN</t>
  </si>
  <si>
    <t>S\Semiaquilega-elcalcarata-(2).jpg</t>
  </si>
  <si>
    <t>Serratula</t>
  </si>
  <si>
    <t>Sesili</t>
  </si>
  <si>
    <t>gumifera</t>
  </si>
  <si>
    <t>'Elsie Heugh'</t>
  </si>
  <si>
    <t>Cheerful easily grown perennial for wide ranging soils; preferably in full sun. Stout clumps of foliage and delicate spikes of hollyhock-like flowers in palest satin rose pink. 80cm. Flowers July- august</t>
  </si>
  <si>
    <t>S\Sidalcea Elsie Heugh #1.JPG</t>
  </si>
  <si>
    <t>S\Sidalcea Elsie Heugh #2.JPG</t>
  </si>
  <si>
    <t>S\Sidalcea Elsie Heugh #3.JPG</t>
  </si>
  <si>
    <t>'Party Girl'</t>
  </si>
  <si>
    <t>Cheerful easily grown perennial for wide ranging soils; preferably in full sun. Stout clumps of foliage and delicate spikes of hollyhock-like flowers in carmine-rose. 100cm. Flowers July-August</t>
  </si>
  <si>
    <t>Malviflora hybrid</t>
  </si>
  <si>
    <t>S\Sidalcea.JPG</t>
  </si>
  <si>
    <t>'Rosaly'</t>
  </si>
  <si>
    <t>Cheerful easily grown perennial for wide ranging soils; preferably in full sun. Stout clumps of foliage and delicate spikes of hollyhock-like flowers in palest satin rose pink. 120cm. Flowers July-August</t>
  </si>
  <si>
    <t>S\Sidalcea malviflora-hyb Rosaly #2.JPG</t>
  </si>
  <si>
    <t>S\Sidalcea malviflora-hyb Rosaly #1.JPG</t>
  </si>
  <si>
    <t>'Rosanna'</t>
  </si>
  <si>
    <t>Cheerful easily grown perennial for wide ranging soils; preferably in full sun. Stout clumps of foliage and delicate spikes of hollyhock-like flowers of a rosey red. 100cm. Flowers July-August</t>
  </si>
  <si>
    <t>S\Sidalcea malviflora-hyb Rosanna #1.JPG</t>
  </si>
  <si>
    <t>candida</t>
  </si>
  <si>
    <t>'Bianca'</t>
  </si>
  <si>
    <t>S\Sidalcea candida Bianca #1.JPG</t>
  </si>
  <si>
    <t>S\sidalcea_bianca__53914.jpg</t>
  </si>
  <si>
    <t>malvaeflora</t>
  </si>
  <si>
    <t>Red Hybrids</t>
  </si>
  <si>
    <t>Cheerful easily grown perennial for wide ranging soils; preferably in full sun. Stout clumps of foliage and delicate spikes of reddish-pink mallow flowers. 1m</t>
  </si>
  <si>
    <t>'Rosy Gem'</t>
  </si>
  <si>
    <t>Cheerful easily grown perennial for wide ranging soils; preferably in full sun. Stout clumps of foliage and delicate spikes of hollyhock-like flowers in rose pink. 1m</t>
  </si>
  <si>
    <t>Silene</t>
  </si>
  <si>
    <t>'Firefly'</t>
  </si>
  <si>
    <t>SILFIRE</t>
  </si>
  <si>
    <t>Double flowers in the most shocking pink imaginable makes this a plant that is sure to be noticed. A sterile variety that just goes on and on flowering all summer. 60 cm</t>
  </si>
  <si>
    <t>S\Silene-Firefly-(1).jpg</t>
  </si>
  <si>
    <t xml:space="preserve"> 60cm</t>
  </si>
  <si>
    <t>bladder campion</t>
  </si>
  <si>
    <t>S\Silene_vulgaris_ssp_vulgaris.jpg</t>
  </si>
  <si>
    <t>zawadskii</t>
  </si>
  <si>
    <t>Evergreen rosettes produce a number of arching wiry stems at the end of which are suspended the white bladdered flowers. Will repeat flower if dead-headed. Height 15cm</t>
  </si>
  <si>
    <t>Sisyrinchium</t>
  </si>
  <si>
    <t>Sapphire'</t>
  </si>
  <si>
    <t>SISYSAPH</t>
  </si>
  <si>
    <t>Cheery small perennial for growing at the front of a sunny bed or in the rock garden. Spreading clumps of short grassy foliage topped all summer with a succession of yellow-eyed rich purple flowers. 15cm</t>
  </si>
  <si>
    <t>S\Sisyrinchium Seoul Sapphire 2.jpg</t>
  </si>
  <si>
    <t>S\Sisyrinchium Seoul Sapphire.jpg</t>
  </si>
  <si>
    <t>striatum</t>
  </si>
  <si>
    <t>SISYSTRI</t>
  </si>
  <si>
    <t>Grey green iris like clumps which sprout spikes or creamy yellow flowers in May. Easy to grow in any sunny spot, ideal at the edge of a path or bed where it gets plenty of air and can lounge forward and look at its best. Evergreen</t>
  </si>
  <si>
    <t>S\Sisyrinchium striatum.jpg</t>
  </si>
  <si>
    <t>'Aunt May'</t>
  </si>
  <si>
    <t>Beautifully variegated iris-like leaves forming a dense clump to 45cm. Upright stems carry many upward facing creamy yellow flowers. Evergreen</t>
  </si>
  <si>
    <t>S\Sisyrinchium striatum Aunt May.jpg</t>
  </si>
  <si>
    <t>Solidago</t>
  </si>
  <si>
    <t>'Golden Baby'</t>
  </si>
  <si>
    <t>A compact dwarf selection of golden rod. Forms a dense clump of dark green foliage with a thickly branched head of many hundreds of tiny rich yellow flowers in late summer. 50cm</t>
  </si>
  <si>
    <t>S\Solidago Little Baby #1.JPG</t>
  </si>
  <si>
    <t>Solidaster</t>
  </si>
  <si>
    <t>luteus</t>
  </si>
  <si>
    <t>'Lemore'</t>
  </si>
  <si>
    <t>SOLLEM</t>
  </si>
  <si>
    <t>A pretty hybrid between a michaelmas daisy and a golden rod. The open sprays of delicate lemon yellow flowers have a good deal of grace and cut excellently for the flower arranger. 60cm. Summer flowering</t>
  </si>
  <si>
    <t>S\x Solidaster luteus Lemore.jpg</t>
  </si>
  <si>
    <t>Spirea</t>
  </si>
  <si>
    <t>'Gold Flame'</t>
  </si>
  <si>
    <t>Stachys</t>
  </si>
  <si>
    <t>Pale green sagey leaves and hairy stems  bearing whorls of orangey red flowers throughout the summer. Does well for regular trimming and deadheading. Dry sunny site</t>
  </si>
  <si>
    <t>(S.byzantina S.olympica)</t>
  </si>
  <si>
    <t>STACLAN</t>
  </si>
  <si>
    <t>Lamb's Ears. Excellent ground-cover is formed by the dense mats of soft woolly grey leaves. Flower spikes also are thickly woolly and cut and dry well. Easy cultivation. 30cm</t>
  </si>
  <si>
    <t>S\Stachys byzantina #1.jpg</t>
  </si>
  <si>
    <t>S\Stachys byzantina #2.jpg</t>
  </si>
  <si>
    <t>'Cotton Boll'</t>
  </si>
  <si>
    <t>S\Stachys byzantina Cotton Boll.jpg</t>
  </si>
  <si>
    <t>'Silver Carpet'</t>
  </si>
  <si>
    <t>STACLSC</t>
  </si>
  <si>
    <t>Lamb's Ears. Excellent ground-cover is formed by the dense mats of soft woolly grey leaves. Flower spikes, which are rarely produced, are also thickly woolly and cut and dry well. Easy cultivation. 30cm</t>
  </si>
  <si>
    <t>S\stachys silver carpet.jpg</t>
  </si>
  <si>
    <t>macrantha</t>
  </si>
  <si>
    <t>STAACR</t>
  </si>
  <si>
    <t>The heart shaped leaves make good ground cover; giving rise to dense heads of rosey-pink flowers on short stalks. A first rate plant for the front of the border</t>
  </si>
  <si>
    <t>S\Stachys macrantha.JPG</t>
  </si>
  <si>
    <t>'Morning Blush'</t>
  </si>
  <si>
    <t>The heart shaped leaves make good ground cover; giving rise to dense heads of palest blush pink flowers on short stalks. A first rate spreading plant for the front of the border.</t>
  </si>
  <si>
    <t>S\Stachys macrantha Morning Blush #1.JPG</t>
  </si>
  <si>
    <t>The many 2ft stems are held stiffly erect crowned with a dense head of tubular lipped flowers in pale pink. Good value in the border and an excellent cut flower for arrangements</t>
  </si>
  <si>
    <t>Stemmacantha</t>
  </si>
  <si>
    <t>centaureoides</t>
  </si>
  <si>
    <t>CENTPMAJ</t>
  </si>
  <si>
    <t>Stipa</t>
  </si>
  <si>
    <t>STIPGIG</t>
  </si>
  <si>
    <t>Airy; oat-like flowers sway gracefully on tall stems above a dense hummock of foliage. Flowers 2.5m; foliage 1m. Prefers a well drained warm spot</t>
  </si>
  <si>
    <t>S\Stipa-gigantea.jpg</t>
  </si>
  <si>
    <t>Stokesia</t>
  </si>
  <si>
    <t>Large cornflower-like flowers in white with a pink tinge and evergreen leaves make this an attractive and unusual perennial for a warm well drained spot. good cut flower. 1m</t>
  </si>
  <si>
    <t>S\Stokesia laevis Alba.jpg</t>
  </si>
  <si>
    <t>STOBST</t>
  </si>
  <si>
    <t>Large cornflower-like flowers of clear blue with a pink tinge and evergreen leaves make this an attractive and unusual perennial for a warm well drained spot. good cut flower. 60cm</t>
  </si>
  <si>
    <t>S\Stokesia laevis Blue Star #2.JPG</t>
  </si>
  <si>
    <t>'Purple Parasols'</t>
  </si>
  <si>
    <t>STOKEPP</t>
  </si>
  <si>
    <t>Large deep violet purple cornflowers from August to September and evergreen leaves make this an attractive and unusual perennial for a warm well drained spot. Good cut flower. 1m</t>
  </si>
  <si>
    <t>S\Stokesia laevis Purple Parasols.jpg</t>
  </si>
  <si>
    <t>Succisa</t>
  </si>
  <si>
    <t>SUCCPRAT</t>
  </si>
  <si>
    <t>Good for any damp planting and useful in meadow schemes where a Spring meadow management regime can be applied. The flowers are dusky blue buttons held on stifly branching stems. Particularly effective en masse. Grows on slightly acid to calcareous soils</t>
  </si>
  <si>
    <t>'Devil's Bit Scabious'</t>
  </si>
  <si>
    <t>S\Succisia-pratensis-(7).jpg</t>
  </si>
  <si>
    <t>Buttermilk'</t>
  </si>
  <si>
    <t>SUCCPRATB</t>
  </si>
  <si>
    <t>Succisella</t>
  </si>
  <si>
    <t>inflexa</t>
  </si>
  <si>
    <t>'Frosted Pearls'</t>
  </si>
  <si>
    <t>SUCCFRPEA</t>
  </si>
  <si>
    <t>A relative of our native Devil's Bit Scabious, an inhabitant of wet meadows. It flowers earlier than Succisa, by early August. Denser and less airy than its British counterpart. 60cm. Pearly white with just a hint of pinkish lavender and are a great necta</t>
  </si>
  <si>
    <t>S\Succisella-inflexa-Frosted-Pearls-(2).jpg</t>
  </si>
  <si>
    <t>Symphyandra</t>
  </si>
  <si>
    <t>hofmannii</t>
  </si>
  <si>
    <t>Growing just 30cm tall with a very dense head of hanging creamy white bells; produced in a continual succession. Excellent edging plant. Campanula family</t>
  </si>
  <si>
    <t>Symphytum</t>
  </si>
  <si>
    <t>'Goldsmith'</t>
  </si>
  <si>
    <t>Ground covering comfrey with beautiful variegated leaves and attractive pendant red and lilac flowers. Good for brightening up a shady spot. Will suceed even in dry shade</t>
  </si>
  <si>
    <t>'Lilacina'</t>
  </si>
  <si>
    <t>Excellent weed obliterating ground cover for most situations. Covered in spring in a long succession of hanging bells; each cream and pale blue; opening from deep red buds.</t>
  </si>
  <si>
    <t>S\Symphytum Lilacina.jpg</t>
  </si>
  <si>
    <t>uplandicum</t>
  </si>
  <si>
    <t>'Moorland Heather'</t>
  </si>
  <si>
    <t>SYMPHMOOH</t>
  </si>
  <si>
    <t>Tall comfrey with flowers in a rich lavender</t>
  </si>
  <si>
    <t>S\Symphytum-x-uplandicum-Moorland-Heather.jpg</t>
  </si>
  <si>
    <t>Tanacetum</t>
  </si>
  <si>
    <t>'Isla Gold'</t>
  </si>
  <si>
    <t>TANACIG</t>
  </si>
  <si>
    <t>In addition to the flat heads of golden yellow flowers, this tansy delights with lemony yellow, fern like foliage throughout the growing season. Spreading habit. 120cm</t>
  </si>
  <si>
    <t>Tansy</t>
  </si>
  <si>
    <t>T\Tanacetum vulgare Isla Gold lv.jpg</t>
  </si>
  <si>
    <t>Tellimia</t>
  </si>
  <si>
    <t>TELLIMG</t>
  </si>
  <si>
    <t>T\Tellima grandiflora.jpg</t>
  </si>
  <si>
    <t>Teucrium</t>
  </si>
  <si>
    <t>'Paradise Delight'</t>
  </si>
  <si>
    <t>A very floriferous perennial which will produce a short bushy mound of sage like foliage covered from June to September in tall thin spikes, shaded from a rich purple base to a pale green tip. 40cm</t>
  </si>
  <si>
    <t>T\Teucrium Paradise Delight #3.JPG</t>
  </si>
  <si>
    <t>T\Teucrium Paradise Delight #2.JPG</t>
  </si>
  <si>
    <t>T\Teucrium Paradise Delight.JPG</t>
  </si>
  <si>
    <t>'Anne'</t>
  </si>
  <si>
    <t>THALANNE</t>
  </si>
  <si>
    <t>This is a seedling from the supposedly sterile thalictrum ‘Elin’ and is said to be an improvement on it. An imposing specimen plant reaching between 200 and 300cm in height, often without the need for staking. The foliage emerges well coloured, turning a</t>
  </si>
  <si>
    <t>'Elin'</t>
  </si>
  <si>
    <t>THALELI</t>
  </si>
  <si>
    <t>A fine cross between T.rochebrunianum and T.flavum glaucum .. A sterile hybrid, it produces stiff tall 3.6m dark stems which carry steely blue foliage below and a branched cloud of yellow and lavender flowers above. Despite its size, it rarely needs staki</t>
  </si>
  <si>
    <t>T\Thalictrum-Elin-(5).jpg</t>
  </si>
  <si>
    <t>aquilegifolium</t>
  </si>
  <si>
    <t>Short sturdy thalictrum with delicate double pinnate blue-green foliage and pink fluffy flowers crowded into a flattened pom-pom. 30-45cm. Best in moist shade</t>
  </si>
  <si>
    <t>T\Thalictrum aquilegifolium.jpg</t>
  </si>
  <si>
    <t>'Thundercloud'</t>
  </si>
  <si>
    <t>THALTHUN</t>
  </si>
  <si>
    <t>Sturdy thalictrum with delicate double pinnate blue-green foliage and dusky pink-purple fluffy flowers crowded into a flattened pom-pom and carried on dark stained stems. The darkest form of this species. Altogether a plant that tends towards the twilight</t>
  </si>
  <si>
    <t>T\Thalictrum-Thundercloud-(1).jpg</t>
  </si>
  <si>
    <t>THALDEL</t>
  </si>
  <si>
    <t>A delicate and charming addition to any planting scheme with very deeply divided foliage and an airy head of pink flowers with contrasting yellow stamens. 120cm. Cool position</t>
  </si>
  <si>
    <t>T\Thalictrum delaveyi #4.JPG</t>
  </si>
  <si>
    <t>T\Thalictrum delaveyi #1.JPG</t>
  </si>
  <si>
    <t>T\Thalictrum delaveyi #2.JPG</t>
  </si>
  <si>
    <t>THALDA</t>
  </si>
  <si>
    <t>A delicate and charming addition to any planting scheme with very deeply divided foliage and an airy head of pure white flowers . 120cm. Cool position</t>
  </si>
  <si>
    <t>T\Thalictrum delaveyi Album (3).JPG</t>
  </si>
  <si>
    <t>'Hewitt's Double'</t>
  </si>
  <si>
    <t>THALDHD</t>
  </si>
  <si>
    <t>A delicate and charming addition to any planting scheme with dainty foliage and sprays of gypsophila like double mauve pom-poms in July &amp; Aug 120cm. Sun/part shade</t>
  </si>
  <si>
    <t>T\Thalictrum delaveyi Hewitts Double #1.JPG</t>
  </si>
  <si>
    <t>T\Thalictrum delavayi Hewitts Double.jpg</t>
  </si>
  <si>
    <t>'Illuminator'</t>
  </si>
  <si>
    <t>THALILL</t>
  </si>
  <si>
    <t>A handsome background plant to 5' (1.5m) The foliage is divided into broad leaflets which make a good foil for other plants long after the fluffy lemon yellow flowers have passed. This variety has golden yellow leaves in spring.</t>
  </si>
  <si>
    <t>Meadow Rue</t>
  </si>
  <si>
    <t>T\Thalictrum flavum Illuminator #2.jpg</t>
  </si>
  <si>
    <t>T\Thalictrum flavum Illuminator #1.jpg</t>
  </si>
  <si>
    <t>ssp. glaucum</t>
  </si>
  <si>
    <t>6ft stems carry delicate; blue ferny foliage; topped with a fluffy mass of yellow. Good structure plant and excellent for natural plantings. Sun or Shade.</t>
  </si>
  <si>
    <t>T\Thalictrum flavum glaucum.JPG</t>
  </si>
  <si>
    <t>kiusianum</t>
  </si>
  <si>
    <t>A Charming Japanese mounding meadow rue. The hummock of crowded foliage is nearly obscured in June by the gypsophila-like cloud of tiny pale pink pom-pom flowers. A plant of delicate charms for a cool position in acid soil. 30x30cm</t>
  </si>
  <si>
    <t>T\Thalictrum kiusianum.jpg</t>
  </si>
  <si>
    <t>rochebruneanum</t>
  </si>
  <si>
    <t>THALROC</t>
  </si>
  <si>
    <t>Beautiful divided foliage varying in tint from sea green to reddy brown; the perfect setting for the cloud of small pendulous pink flowers. 1-2m. Cool position</t>
  </si>
  <si>
    <t>T\thalictrum rochebrunianum #1.JPG</t>
  </si>
  <si>
    <t>T\thalictrum rochebrunianum #2.JPG</t>
  </si>
  <si>
    <t>Thermopsis</t>
  </si>
  <si>
    <t>lupinoides</t>
  </si>
  <si>
    <t>(lanceolata)</t>
  </si>
  <si>
    <t>THERMMON</t>
  </si>
  <si>
    <t>Stiffly ascending stems terminate with upright spikes of bright yellow; nectar-rich pea flowers. A very attractive; if little known species. Non invasive. to 80cm. sun</t>
  </si>
  <si>
    <t>T\Thermopsis lupinoides.jpg</t>
  </si>
  <si>
    <t>rhombifolia</t>
  </si>
  <si>
    <t>(montana)</t>
  </si>
  <si>
    <t>Tall stems of silvery green leaves ending in stiff upright spikes of bright yellow pea flowers. Good where it has chance to spread. full sun. to 1m</t>
  </si>
  <si>
    <t>T\Thermopsis rhomboidea.jpg</t>
  </si>
  <si>
    <t>Tiarella</t>
  </si>
  <si>
    <t>'Cygnet'</t>
  </si>
  <si>
    <t>TIARCYG</t>
  </si>
  <si>
    <t>Charming ground cover for moist shade. At its loveliest in Spring when the pale new growth emerges over the dark over wintered foliage with a generous topping of pink budded foamy flowers . Leaves deeply palmate with a central dark blotch15-30cm</t>
  </si>
  <si>
    <t>T\Tiarella Cygnet #1.JPG</t>
  </si>
  <si>
    <t>T\Tiarella Cygnet #2.JPG</t>
  </si>
  <si>
    <t>'Mint Chocolate'</t>
  </si>
  <si>
    <t>Charming ground cover for moist shade. At its loveliest in Spring when the pale new growth emerges over the dark over wintered foliage accompanied by a generous topping of flesh-pink budded foamy flowers . Deeply palmate leaves with central dark star. 15-</t>
  </si>
  <si>
    <t>Foam Flower</t>
  </si>
  <si>
    <t>T\Tiarella Mint Chocolate on green.jpg</t>
  </si>
  <si>
    <t>T\Tiarella Mint Chocolate.jpg</t>
  </si>
  <si>
    <t>'Morning Star'</t>
  </si>
  <si>
    <t>T\Tiarella Morning Star #1.JPG</t>
  </si>
  <si>
    <t>T\Tiarella Morning Star #3.JPG</t>
  </si>
  <si>
    <t>'Mystic Myst'</t>
  </si>
  <si>
    <t>TIARMM</t>
  </si>
  <si>
    <t>A new variety with really interesting marbled foliage. Over a base coat of apple green the leaves are heavily speckled white with the veins picked ouit in red. In winter the leaves take on another overlay of autumn shades. Charming pink and white bottle b</t>
  </si>
  <si>
    <t>T\Tiarella Mystic Mist.JPG</t>
  </si>
  <si>
    <t>'Ninja'</t>
  </si>
  <si>
    <t>TIARNINJ</t>
  </si>
  <si>
    <t>T\Tiarella Ninja.jpg</t>
  </si>
  <si>
    <t>'Pink Bouquet'</t>
  </si>
  <si>
    <t>TIARPBOU</t>
  </si>
  <si>
    <t>T\Tiarella Pink Bouquet #2.jpg</t>
  </si>
  <si>
    <t>T\Tiarella Pink Bouquet #3.jpg</t>
  </si>
  <si>
    <t>'Pink Skyrocket'</t>
  </si>
  <si>
    <t>TIAPS</t>
  </si>
  <si>
    <t>'Spring Symphony'</t>
  </si>
  <si>
    <t>TIASS</t>
  </si>
  <si>
    <t>FOAM FLOWER. Charming ground cover for moist shade. At its loveliest in Spring when the pale new growth emerges over the dark over wintered foliage accompanied by a generous topping of pale pink foamy flowers . Deeply palmate leaves with central dark star</t>
  </si>
  <si>
    <t>T\Tiarella Spring Symphony #2.JPG</t>
  </si>
  <si>
    <t>'Starburst'</t>
  </si>
  <si>
    <t>Charming ground cover for moist shade. At its loveliest in Spring when the fesh new pale-green leaves with cenhtral maroon star are topped with numerous rose-pink budded foamy flowers . Leaves deeply palmate with a central dark blotch 15-30cm</t>
  </si>
  <si>
    <t>Charming groundcover for moist shade. Forms a spreading pale green carpet brightened in late spring by fuzzy white flowers emerging from pinky red buds. 15-30cm</t>
  </si>
  <si>
    <t>Tomato</t>
  </si>
  <si>
    <t>Trachystemon</t>
  </si>
  <si>
    <t>TRACHYORI</t>
  </si>
  <si>
    <t>A useful plant that can be great in the right place, excellent for the wild garden, just don’t plant it in the rockery. The leaves are reminiscent of comfrey and the flowers, which appear before the leaves in early Spring, are like compressed spikes of bo</t>
  </si>
  <si>
    <t>T\Trachystemon-orientalis-(1).jpg</t>
  </si>
  <si>
    <t>Tradescantia</t>
  </si>
  <si>
    <t>x andersoniana</t>
  </si>
  <si>
    <t>'Bilberry Ice'</t>
  </si>
  <si>
    <t>TRADBI</t>
  </si>
  <si>
    <t>Spreading mounds of neat grassy foliage amongst which nestle the cheery lilac and white flowers. A reliable and colourful addition to the front of the border. Best in full sun. 20cm</t>
  </si>
  <si>
    <t>T\Tradescantia Bilberry Ice close.jpg</t>
  </si>
  <si>
    <t>T\Tradescantia Bilberry Ice #1.JPG</t>
  </si>
  <si>
    <t>'Blue Stone'</t>
  </si>
  <si>
    <t>TRADBS</t>
  </si>
  <si>
    <t>Spreading mounds of neat grassy foliage amongst which nestle the cheery triangular blue flowers. A reliable and colourful addition to the front of the border. Best in full sun. 30cm</t>
  </si>
  <si>
    <t>T\Tradescantia Blue Stone.JPG</t>
  </si>
  <si>
    <t>T\Tradescantia Blue Stone close #2.jpg</t>
  </si>
  <si>
    <t>'Charlotte'</t>
  </si>
  <si>
    <t>TRADCH</t>
  </si>
  <si>
    <t>Sreading mounds of neat grassy foliage amongst which nestle the cheery triangular pink flowers. A reliable and colourful addition to the front of the border. Best in full sun. 30cm</t>
  </si>
  <si>
    <t>T\Tradescantia Charlotte single.jpg</t>
  </si>
  <si>
    <t>T\Tradescantia Charlotte #1.JPG</t>
  </si>
  <si>
    <t>'Innocence'</t>
  </si>
  <si>
    <t>TRADIN</t>
  </si>
  <si>
    <t>Spreading mounds of neat grassy foliage amongst which nestle clean white triangular flowers . A cheerful addition to the front of the border. Best in full sun. 30cm</t>
  </si>
  <si>
    <t>T\Tradescantia Innocence.JPG</t>
  </si>
  <si>
    <t>'Little Doll'</t>
  </si>
  <si>
    <t>TRADLD</t>
  </si>
  <si>
    <t>Nestling amongst mounds of short neat grassy foliage are abundant sprays of three petaled pale blue flowers. A cheerful addition to the front of the border. Best in full sun. 30cm</t>
  </si>
  <si>
    <t>T\Tradescantia Little Doll #1.JPG</t>
  </si>
  <si>
    <t>T\Tradescantia Little Doll close #1.jpg</t>
  </si>
  <si>
    <t>'Osprey</t>
  </si>
  <si>
    <t>TRADOSP</t>
  </si>
  <si>
    <t>Spreading mounds of neat grassy foliage amongst which nestle clean white flowers with curious furry blue stamens. A cheerful addition to the front of the border. Best in full sun. 30cm</t>
  </si>
  <si>
    <t>T\Tradescantia Osprey single.jpg</t>
  </si>
  <si>
    <t>'Red Grape'</t>
  </si>
  <si>
    <t>TRADRG</t>
  </si>
  <si>
    <t>Spreading mounds of neat grassy foliage amongst which nestle the cheery triangular bright cerise flowers. A reliable and colourful addition to the front of the border. Best in full sun. 45cm</t>
  </si>
  <si>
    <t>T\Tradescantia Red Grapes #1.JPG</t>
  </si>
  <si>
    <t>T\Tradescantia Red Garpes single.jpg</t>
  </si>
  <si>
    <t>Tricyrtis</t>
  </si>
  <si>
    <t>TRICFDB</t>
  </si>
  <si>
    <t>Particularly dark flowered form of the Formosan (Taiwan) Toad Lily. Flowers are upwards facing, arranged in cymes at the end of each stem rather than in each leaf axil as in some species. 75cm September to October. A stoloniferous species which will gradu</t>
  </si>
  <si>
    <t>Toad Lily</t>
  </si>
  <si>
    <t>T\Tricyrtis-Dark-Beauty.jpg</t>
  </si>
  <si>
    <t>T\Tricyrtis-Dark-Beauty-(2).jpg</t>
  </si>
  <si>
    <t>'Empress'</t>
  </si>
  <si>
    <t>TRICEMP</t>
  </si>
  <si>
    <t>Delightful late flowering perennials with white flowers which are heavily spotted with mauve and purple borne  in the leaf axils. one of the shorter varieties at 50cm tall. For humus rich soil in sun or shade.</t>
  </si>
  <si>
    <t>T\Tricyrtis Empress cut.jpg</t>
  </si>
  <si>
    <t>'Lightning Strike'</t>
  </si>
  <si>
    <t>TRILIGHT</t>
  </si>
  <si>
    <t>Attractive both for the curious flowers and the soft yellow, green striped leaves .White flowers, heavily spotted with mauve and purple are borne  in the leaf axils in late summer. Height 50cm. For humus rich soil in sun or shade.</t>
  </si>
  <si>
    <t>T\Tricyrtis Lightning Strike leaves.jpg</t>
  </si>
  <si>
    <t>formosana</t>
  </si>
  <si>
    <t>Stolonifera group</t>
  </si>
  <si>
    <t>TRISTON</t>
  </si>
  <si>
    <t>Delightful late flowering perennials with groups of small white lily like flowers heavily spotted with purple or mauve. Height 60cm. For humus rich soil in sun or shade.</t>
  </si>
  <si>
    <t>T\Tricyrtis formosana Stolonifera Group #1.jpg</t>
  </si>
  <si>
    <t>T\Tricyrtis formosana Stolonifera Group #2.jpg</t>
  </si>
  <si>
    <t>hirta</t>
  </si>
  <si>
    <t>TRICHIRT</t>
  </si>
  <si>
    <t>Delightful late flowering perennials with white flowers which are heavily spotted with mauve and purple borne  in the leaf axils. Height 90cm. For humus rich soil in sun or shade.</t>
  </si>
  <si>
    <t>T\Tricyrtis hirta (maybe) #2.jpg</t>
  </si>
  <si>
    <t>Taiwan Atrianne'</t>
  </si>
  <si>
    <t>TRICHTA</t>
  </si>
  <si>
    <t>T\Tricyrtis-Taiwan-Adrianne-(2).jpg</t>
  </si>
  <si>
    <t>subsp. macranthopsis</t>
  </si>
  <si>
    <t>TRIMAAC</t>
  </si>
  <si>
    <t>A quite distinctive species which carries the largest flowers of all the Tricyrtis. The stems are long and arching and carry pendant yellow flowers from the axils, each one spotted maroon inside.</t>
  </si>
  <si>
    <t>T\Tricyrtis-macrantha-macranthopsis-(3).jpg</t>
  </si>
  <si>
    <t>Pink Freckles'</t>
  </si>
  <si>
    <t>TRICPINKF</t>
  </si>
  <si>
    <t>T\Tricyrtis-Pink-Freckles-(6).jpg</t>
  </si>
  <si>
    <t>Trollius</t>
  </si>
  <si>
    <t>The neat little mound of tightly crowded bright green leaves compliment perfectly the mass of upward facing wide open 5 that stud it in early spring. 15cm moist soil</t>
  </si>
  <si>
    <t>chinensis</t>
  </si>
  <si>
    <t>TROLLGQ</t>
  </si>
  <si>
    <t>Strikingly beautiful spring flowering perennial  for any moist soil. Glowing deep golden yellow incurved buttercup flowers with a splash of protruding inner petals. 90cm. Attractive cut foliage</t>
  </si>
  <si>
    <t>T\Trollius chinensis Golden Queen #1.jpg</t>
  </si>
  <si>
    <t>T\Trollius chinensis Golden Queen #2.jpg</t>
  </si>
  <si>
    <t>cultorum</t>
  </si>
  <si>
    <t>'Goliath'</t>
  </si>
  <si>
    <t>A strong robust hybrid globe flower with perfectly formed cupped flowers in a translucent glowing orange. With attractive foliage also this perennial is perfect for any moist soil or waterside planting. 3ft</t>
  </si>
  <si>
    <t>T\Trollius Goliath.JPG</t>
  </si>
  <si>
    <t>europaeus</t>
  </si>
  <si>
    <t>'Superbus'</t>
  </si>
  <si>
    <t>A tall form of our native Globe Flower; Beautiful in spring with its perfectly formed lemon yellow incurved buttercups held well  above attractive foliage mounds. 90cm. moist soil</t>
  </si>
  <si>
    <t>T\Trollius europaeus single.jpg</t>
  </si>
  <si>
    <t>hondoensis</t>
  </si>
  <si>
    <t>A rarely seen trollius with large golden yellow incurved flowers with a boss of protruding orange petals. Best in a heavy moist soil where the beauty of flowers and foliage will best be seen. 90cm</t>
  </si>
  <si>
    <t>T\Trollius hondoensis.jpg</t>
  </si>
  <si>
    <t>x cultorum</t>
  </si>
  <si>
    <t>Hybrid globe flowers with perfectly formed cupped flowers in translucent glowing orange. With attractive foliage also this perennial is perfect for any moist soil or waterside planting. 3ft</t>
  </si>
  <si>
    <t>'Canary Bird'</t>
  </si>
  <si>
    <t>Hybrid globe flower beautiful rounded flowers in a rich glowing sunny yellow; produced in early summer  With attractive foliage also this perennial is perfect for any moist soil or waterside planting. 3ft</t>
  </si>
  <si>
    <t>'Commander-in-Chief'</t>
  </si>
  <si>
    <t>Hybrid globe flower with perfectly formed cupped flowers in translucent glowing orange. With attractive foliage also this perennial is perfect for any moist soil or waterside planting. 3ft</t>
  </si>
  <si>
    <t>'Fire Globe'</t>
  </si>
  <si>
    <t>Hybrid globe flower with perfectly formed cupped flowers in translucent glowing orange. With attractive foliage also this perennial is perfect for any moist soil or waterside planting. 3ft. Colour really glows if grown by Geranium sylvaticum 'Mayflower'</t>
  </si>
  <si>
    <t>T\Trollius x cultorum Feuertroll #1.jpg</t>
  </si>
  <si>
    <t>T\Trollius x cultorum Feuertroll #2.jpg</t>
  </si>
  <si>
    <t>Lemon Queen</t>
  </si>
  <si>
    <t>Hybrid globe flower with perfectly formed cupped flowers in translucent lemon yellow. With attractive foliage also this perennial is perfect for any moist soil or waterside planting. 3ft</t>
  </si>
  <si>
    <t>T\Trollius x cultorum Lemon Queen.jpg</t>
  </si>
  <si>
    <t>'New Moon'</t>
  </si>
  <si>
    <t>TROLLNM</t>
  </si>
  <si>
    <t xml:space="preserve"> A hybrid globe flower which in spring is lit up with perfectly formed cupped shaped double petalled flowers in palest moonlight cream. Requires a moisture retentive soil or is happy in wet soil as a waterside plant. vigorous habit . 60cm</t>
  </si>
  <si>
    <t>T\Trollius New Moon.JPG</t>
  </si>
  <si>
    <t>'Orange Princess'</t>
  </si>
  <si>
    <t>TROLLOP</t>
  </si>
  <si>
    <t xml:space="preserve"> A hybrid globe flower which in spring is lit up with perfectly formed cupped shaped double petalled flowers in translucent glowing orange. Requires a moisture retentive soil or is happy in wet soil as a waterside plant. Attractive divided foliage . 3' (9</t>
  </si>
  <si>
    <t>T\Trollius Orange Princess #2.JPG</t>
  </si>
  <si>
    <t>T\Trollius Orange Princess #1.JPG</t>
  </si>
  <si>
    <t>Prichard's Giant</t>
  </si>
  <si>
    <t>T\Trollius x cultorum Prichard's Giant.jpg</t>
  </si>
  <si>
    <t>T\Trollius x cultorum Pichard's Giant #3.jpg</t>
  </si>
  <si>
    <t>Valeriana</t>
  </si>
  <si>
    <t>phu</t>
  </si>
  <si>
    <t>Aurea</t>
  </si>
  <si>
    <t>VALPHUA</t>
  </si>
  <si>
    <t>Principally grown for its starling foliage which is especially good in spring, this easy going perennial has racemes of dainty white flowers in July and August and is sure to cheer the winter garden from January onwards. 2' 60cm</t>
  </si>
  <si>
    <t>U to Z\Valeriana phu Aurea.jpg</t>
  </si>
  <si>
    <t>U to Z\Valeriana phu Aurea #2.JPG</t>
  </si>
  <si>
    <t>Veratrum</t>
  </si>
  <si>
    <t>Magnificent stately perennial whose large rounded leaves are pleated like a fan and make an impressive, largely slug resistent mound. The flower spike is tall, stiffly branched and densely covered in deep maroon stars. A rare and impressive plant, best gr</t>
  </si>
  <si>
    <t>U to Z\Veratrum nigrum #2.jpg</t>
  </si>
  <si>
    <t>U to Z\Veratrum nigrum #1.JPG</t>
  </si>
  <si>
    <t>Verbascum</t>
  </si>
  <si>
    <t>'Bridal Bouquet'</t>
  </si>
  <si>
    <t>Pristine white flowers on branching spikes each flower with a felty orange eye. Will repeat flower on side shoots if old faded spikes are removed. 100cm. dry sunny position</t>
  </si>
  <si>
    <t>U to Z\Verbascum Bridal Bouquet.jpg</t>
  </si>
  <si>
    <t>'Carribean Crush'</t>
  </si>
  <si>
    <t>VERBCARCRU</t>
  </si>
  <si>
    <t>Ruffled orange-peach flowers crowd along a 80cm, tall and elegant flower spike over grey felty leaves. Will flower twice if cut back. A beautiful way to add a vertical accent to any planting scheme. Summer flowering. Full sun.  well drained</t>
  </si>
  <si>
    <t>'Cherry Helen'</t>
  </si>
  <si>
    <t>VERBCHHEL</t>
  </si>
  <si>
    <t>Large felty rosettes of grey green leaves give rise to tightly crowded felty flower stems that are crammed with flowers in a deep cherry red. Summer flowering. Full sun. 100cm</t>
  </si>
  <si>
    <t>U to Z\Verbascum Cherry Helen #1.JPG</t>
  </si>
  <si>
    <t>U to Z\Verbascum Cherry Helen #2.JPG</t>
  </si>
  <si>
    <t>'Cotswold Beauty'</t>
  </si>
  <si>
    <t>Unusual colour combination of flesh-pink flowers with fuzzy purple stamens; all on tightly packed tall stems. Beautiful leaves In Autumn. Summer flowering. Full sun. 100cm</t>
  </si>
  <si>
    <t>U to Z\Verbascum Cotswold Beauty close.jpg</t>
  </si>
  <si>
    <t>U to Z\Verbascum Cotswold Beauty #1.JPG</t>
  </si>
  <si>
    <t>U to Z\Verbascum Cotswold Beauty many.jpg</t>
  </si>
  <si>
    <t>'Cotswold Queen'</t>
  </si>
  <si>
    <t>Bright ochre-yellow flowers; each with a prominent purple centre; are tightly crowded on well branched stems. Elegant and beautiful. Summer flowering. Full sun. 100cm. well drained</t>
  </si>
  <si>
    <t>U to Z\Verbascum Cotswold Queen far.jpg</t>
  </si>
  <si>
    <t>U to Z\Verbascum Cotswold Queen mid.jpg</t>
  </si>
  <si>
    <t>U to Z\Verbascum Cotswold Queen close.jpg</t>
  </si>
  <si>
    <t>'Dark Eyes'</t>
  </si>
  <si>
    <t>A really compact little verbascum with slightly downy blue-green foliage rosettes and a short but densely paked spike of primrose peachy flowers with a rich maroon eye. 20 x 30 cm</t>
  </si>
  <si>
    <t>U to Z\Verbascum Dark Eyes #1.JPG</t>
  </si>
  <si>
    <t>U to Z\Verbascum Dark Eyes #2.JPG</t>
  </si>
  <si>
    <t>'Dijon'</t>
  </si>
  <si>
    <t>Unusual colour combination of flesh-pink flowers with fuzzy purple stamens; all on tightly packed tall stems. Attractive felty grey green rosettes of leaves. Summer flowering. Full sun. 100cm</t>
  </si>
  <si>
    <t>'Gainsborough'</t>
  </si>
  <si>
    <t>VERBGAINS</t>
  </si>
  <si>
    <t>Pale primrose yellow flowers adorn branching spikes over a lovely grey felted rosette. Will repeat flower on side shoots if old faded spikes are removed. 100cm. dry sunny position</t>
  </si>
  <si>
    <t>U to Z\Verbascum Gainsborough.jpg</t>
  </si>
  <si>
    <t>U to Z\Verbascum Gainsborough #2.jpg</t>
  </si>
  <si>
    <t>'Hartleyi'</t>
  </si>
  <si>
    <t>Striking and beautiful with tall woolly spikes crowded with purple eyed; biscuity-amber coloured flowers. Repeat flowers if cut back Summer flowering. Full sun. 150cm. well drained</t>
  </si>
  <si>
    <t>U to Z\Verbascum Hartleyi #2.jpg</t>
  </si>
  <si>
    <t>U to Z\Verbascum Hartleyi.JPG</t>
  </si>
  <si>
    <t>U to Z\Verbascum Hartleyi #1.JPG</t>
  </si>
  <si>
    <t>'Helen Johnson'</t>
  </si>
  <si>
    <t>VERBHELJOHN</t>
  </si>
  <si>
    <t>Large felty rosettes of grey green leaves give rise to tightly crowded felty flower stems that are crammed with flowers that age from brick red to flesh pink. Summer flowering. Full sun. 100cm</t>
  </si>
  <si>
    <t>U to Z\Verbascum Helen Johnson #2.JPG</t>
  </si>
  <si>
    <t>U to Z\Verbascum Helen Johnson #3.JPG</t>
  </si>
  <si>
    <t>'Jackie'</t>
  </si>
  <si>
    <t>Unusual colour combination of flesh-pink flowers with fuzzy purple stamens; all on tightly packed short stems over woolly grey-green foliage.  Summer flowering. Full sun. 30cm</t>
  </si>
  <si>
    <t>U to Z\Verbascum Jackie #3.JPG</t>
  </si>
  <si>
    <t>U to Z\Verbascum Jackie #1.JPG</t>
  </si>
  <si>
    <t>'Jester'</t>
  </si>
  <si>
    <t>VERBJEST</t>
  </si>
  <si>
    <t>Golden ochre flowers with a broad pink stripe down each petal centre and a shaded ochre and pink reverse.</t>
  </si>
  <si>
    <t>'Jolly Eyes'</t>
  </si>
  <si>
    <t>White flowers with dark maroon eyes adorn branching spikes over a lovely grey felted rosette. Will repeat flower on side shoots if old faded spikes are removed. 100cm. dry sunny position100cm.</t>
  </si>
  <si>
    <t>U to Z\Verbascum Jolly Eyes #1.jpg</t>
  </si>
  <si>
    <t>'Pink Domino'</t>
  </si>
  <si>
    <t>Rich pink; purple eyed flowers crowded along a  tall and elegant flower spike. A beautiful way to add a vertical accent to any planting scheme. Summer flowering. Full sun. 100cm. well drained</t>
  </si>
  <si>
    <t>U to Z\Verbascum Pink Domino #1.jpg</t>
  </si>
  <si>
    <t>U to Z\Verbascum Pink Domino #3.JPG</t>
  </si>
  <si>
    <t>'Pink Petticoats'</t>
  </si>
  <si>
    <t>U to Z\Verbascum Pink Petticoats.jpg</t>
  </si>
  <si>
    <t>Pale primrose yellow flowers adorn short branching spikes over a lovely grey felted rosette. Very much like a dwarf form of V. Gainsborough. 30cm. dry sunny position</t>
  </si>
  <si>
    <t>'Sierra Sunset'</t>
  </si>
  <si>
    <t>Peachy-orange flowers with fuzzy purple stamens; all on a relatively short, branching stem to 80cm. Basal leaves are  woolly  pale green forming a dense clump.  Summer flowering. Full sun.</t>
  </si>
  <si>
    <t>'White Domino'</t>
  </si>
  <si>
    <t>blattaria</t>
  </si>
  <si>
    <t>f. albiflorum</t>
  </si>
  <si>
    <t>Tall airy wands of well spaced pure white flowers make a graceful and delicate plant which grows happily in most soils and will seed about liberally. Each white flower has a distinctive purple centre. 150cm</t>
  </si>
  <si>
    <t>U to Z\Verbascum blattaria albiflorum #1.JPG</t>
  </si>
  <si>
    <t>chiaxii</t>
  </si>
  <si>
    <t>VERBCHALB</t>
  </si>
  <si>
    <t>Slender vertical accents with tightly packed small soft white flowers with fluffy mauve eyes. This is a good plant to give a gentle off-white touch to a pastel scheme and especially good with Campanulas. A sound perennial reaching 1m high</t>
  </si>
  <si>
    <t>U to Z\Verbascum-chiaxii-Album-(1).jpg</t>
  </si>
  <si>
    <t>phoeniceum</t>
  </si>
  <si>
    <t>Flush of White'</t>
  </si>
  <si>
    <t>VERBPHOFOW</t>
  </si>
  <si>
    <t>U to Z\Verbascum-phoeniceum-white.jpg</t>
  </si>
  <si>
    <t>Hybrids</t>
  </si>
  <si>
    <t>Mixed colours of this charming dainty perennial verbascum. The airy 45cm spikes carry flowers which vary from white; through shades of pink to dark purple. Best in sun</t>
  </si>
  <si>
    <t>U to Z\Verbascum phoeniceum white.jpg</t>
  </si>
  <si>
    <t>U to Z\Verbascum phoeniceum many.jpg</t>
  </si>
  <si>
    <t>U to Z\Verbascum phoeniceum pale.jpg</t>
  </si>
  <si>
    <t>Verbena</t>
  </si>
  <si>
    <t>bonariensis</t>
  </si>
  <si>
    <t>VERBON</t>
  </si>
  <si>
    <t>Stiff tall stems up to 6ft; crowned with ever expanding heads of pinky mauve flowers. Flowers from late summer onwards. Sunny position. Will replace itself from seed</t>
  </si>
  <si>
    <t>U to Z\Verbena bonariensis.JPG</t>
  </si>
  <si>
    <t>hastata</t>
  </si>
  <si>
    <t>The ever branching heads of small violet flowers get better and better from June to September as they grow in size . A tall and robust addition to the border but of nonetheless delicate appearance. 150cm. Best in a moist soil in full sun.</t>
  </si>
  <si>
    <t>Simpler's Joy</t>
  </si>
  <si>
    <t>U to Z\Verbena hastata #1.jpg</t>
  </si>
  <si>
    <t>The ever branching heads of small white flowers get better and better from June to September as they grow in size . A tall and robust addition to the border but of nonetheless delicate appearance. 150cm. Best in a moist soil in full sun.</t>
  </si>
  <si>
    <t>U to Z\Verbena hastata Alba.jpg</t>
  </si>
  <si>
    <t>The ever branching heads of small pink flowers get better and better from June to September as they grow in size . A tall and robust addition to the border but of nonetheless delicate appearance. 150cm. Best in a moist soil in full sun.</t>
  </si>
  <si>
    <t>U to Z\Verbena hastata Rosea.jpg</t>
  </si>
  <si>
    <t>macdougallii</t>
  </si>
  <si>
    <t>An unusual verbena ideal for adding height and colour to the garden in mid to late summer. Stiff erect stems to 90cm are clothed with serrated leaves and are topped with spikes of purple flowers over a long season. Sun and decent soil.</t>
  </si>
  <si>
    <t>Veronica</t>
  </si>
  <si>
    <t>'Georgia Blue'</t>
  </si>
  <si>
    <t>Rooting creeping stems form a lush mat of evergreen foliage which in mild weather produces many short spikes of vivid cobalt blue flowers. Excellent ground cover. 10cm tall</t>
  </si>
  <si>
    <t>austriaca</t>
  </si>
  <si>
    <t>'Crater Lake Blue'</t>
  </si>
  <si>
    <t>VERONCLB</t>
  </si>
  <si>
    <t>Rooting creeping stems form a lush mat of evergreen foliage which produce spikes of the most vivid cobalt blue flowers in late Spring. A real show stopper for the front of a border. 45cm tall</t>
  </si>
  <si>
    <t>(austriaca subsp teucrium 'CLB')</t>
  </si>
  <si>
    <t>U to Z\Veronica Crater lake Blue #2.JPG</t>
  </si>
  <si>
    <t>U to Z\Veronica Crater lake Blue #1.JPG</t>
  </si>
  <si>
    <t>gentianoides</t>
  </si>
  <si>
    <t>VERGEN</t>
  </si>
  <si>
    <t>Delicate spikes of pale china blue; prettily veined flowers are borne above clumps of glossy evergreen leaves that provide good ground cover.  Early summer. 45cm. Any good soil</t>
  </si>
  <si>
    <t>U to Z\Veronica gentianodes #2.JPG</t>
  </si>
  <si>
    <t>U to Z\Veronica gentianoides.jpg</t>
  </si>
  <si>
    <t>U to Z\Veronica gentianodes #3.JPG</t>
  </si>
  <si>
    <t>Charlotte'</t>
  </si>
  <si>
    <t>VERONCHAR</t>
  </si>
  <si>
    <t>Purest white, densely packed spikes of flowers each with an exerted style and two yellow tipped anthers. Green in bud. The foliage is greyish green with good creamy yellow margins. All in all a rather elegant and classy plant. June to August. 65cm.</t>
  </si>
  <si>
    <t>U to Z\Veronica-Charlottte.jpg</t>
  </si>
  <si>
    <t>'Charming Pink'</t>
  </si>
  <si>
    <t>VERONCHP</t>
  </si>
  <si>
    <t>The long slender spikes of buds are green at the top, turn white and then through shades of icing pink until they open true sugary pink with lovely exerted dark styles which persist after the petals have fallen. The impression is of an elegant pink mascar</t>
  </si>
  <si>
    <t>U to Z\Veronica-Charming-Pink-(1).jpg</t>
  </si>
  <si>
    <t>Marietta'</t>
  </si>
  <si>
    <t>VERONMAR</t>
  </si>
  <si>
    <t>U to Z\Veronica-Marietta.jpg</t>
  </si>
  <si>
    <t>peduncularis</t>
  </si>
  <si>
    <t>'Nyman's Variety'</t>
  </si>
  <si>
    <t>U to Z\Veronica.JPG</t>
  </si>
  <si>
    <t>Glory'</t>
  </si>
  <si>
    <t>VERONGLORY</t>
  </si>
  <si>
    <t>A neat, bushy, dwarf Veronica with deepest sapphire blue flowers from wonderful limey-green tips. Branching flower spikes to 30cm. Very long season. June to October</t>
  </si>
  <si>
    <t>'Ulster Dwarf Blue'</t>
  </si>
  <si>
    <t>U to Z\Veronica-Royal-Bumble-(2).jpg</t>
  </si>
  <si>
    <t>'Sightseeing Mixed'</t>
  </si>
  <si>
    <t>Veronicastrum</t>
  </si>
  <si>
    <t>'Red Arrows'</t>
  </si>
  <si>
    <t>VERONICREDA</t>
  </si>
  <si>
    <t>The graduation of colour and the inflexion of the verticals creates a very nice effect and the foliage too with its reddish stems and slight purplish flush is strong and handsome. In flower from July to September. 120cm tall.</t>
  </si>
  <si>
    <t>virginicum</t>
  </si>
  <si>
    <t>VEROAALB</t>
  </si>
  <si>
    <t>Easily grown in any fertile soil, Veronicastrum is hard to beat for creating an upright accent in any planting. The stems are stiff and erect, bearing terminal spikes of clean white flowers in late summer. 120cm</t>
  </si>
  <si>
    <t>U to Z\Veronicastrum virginicum Album #2.JPG</t>
  </si>
  <si>
    <t>'Erica'</t>
  </si>
  <si>
    <t>Easily grown in any fertile soil, Veronicastrum is hard to beat for creating an upright accent in any planting. The stems are stiff and erect, with the terminal spikes of small starry flowers being shaded pale pink at the base to old rose at the tip.. 120</t>
  </si>
  <si>
    <t>U to Z\Veronicastrum Erica.JPG</t>
  </si>
  <si>
    <t>'Fascination'</t>
  </si>
  <si>
    <t>VERONFASC</t>
  </si>
  <si>
    <t>Easily grown in any fertile soil, Veronicastrum is hard to beat for creating an upright accent in any planting. The stems are stiff and erect, with the terminal spikes of small starry flowers being shaded pale pink at the base to lavender pink at the tip.</t>
  </si>
  <si>
    <t>'Lavendelturm'</t>
  </si>
  <si>
    <t>Easily grown in any fertile soil, Veronicastrum is hard to beat for creating an upright accent in any planting. The stems are stiff and erect, with the terminal spikes of small starry flowers in pale lavender blue.. 120cm</t>
  </si>
  <si>
    <t>U to Z\Veronicastrum- Lavendelturm.JPG</t>
  </si>
  <si>
    <t>Vinca</t>
  </si>
  <si>
    <t>difformis</t>
  </si>
  <si>
    <t>'Jenny Pym'</t>
  </si>
  <si>
    <t>VINCJENP</t>
  </si>
  <si>
    <t>Grows two sorts of shoots, One shoot is long and barren, the other much shorter, upright up to 30cm tall and bears the pink flowers. Not as hardy as the more common species but is reliable in the South West and good elsewhere with the shelter of a wall.</t>
  </si>
  <si>
    <t>U to Z\Vinca-Jenny-Pym-(1).jpg</t>
  </si>
  <si>
    <t>minor</t>
  </si>
  <si>
    <t>'La Grave'</t>
  </si>
  <si>
    <t>VINCBOWL</t>
  </si>
  <si>
    <t>Excellent ground cover in almost any soil short of a bog, growing in sun or shade. The small leaves are a deep rich green and a lovely setting for the pale sky blue flowers which are produced in the Spring.</t>
  </si>
  <si>
    <t xml:space="preserve"> 'Bowles's Variety'</t>
  </si>
  <si>
    <t>U to Z\Vinca-minor-La-Grave-(1).jpg</t>
  </si>
  <si>
    <t>minor f alba</t>
  </si>
  <si>
    <t>'Gertrude Jekyll'</t>
  </si>
  <si>
    <t>VINCGJEK</t>
  </si>
  <si>
    <t>The lovely white form of this classic ground covering perennial. Vinca minor is the lesser Periwinkle, the smaller of the two species most commonly found. Its makes excellent ground cover in almost any soil short of a bog, growing in sun or shade</t>
  </si>
  <si>
    <t>U to Z\Vinca-minor-Gertrude-Jekyll-(2).jpg</t>
  </si>
  <si>
    <t>'Arabella'</t>
  </si>
  <si>
    <t>Compact hybrid viola with a long flowering season from spring through summer. Any good soil Cream base; streaked with bright mauve Orange Eye. Scented</t>
  </si>
  <si>
    <t>'Boughton Blue'  ('Belmont Blue')</t>
  </si>
  <si>
    <t>A beuatiful pure blue viola with large  flowers of the V.cornuta type. Produces low creeping mats of foliage and a profusion of scented blooms in early summer. 30cm</t>
  </si>
  <si>
    <t>U to Z\Viola Belmont Blue (Boughton Blue)  #2.JPG</t>
  </si>
  <si>
    <t>'Jeannie Bellew'</t>
  </si>
  <si>
    <t>Compact hybrid viola with a long flowering season from spring through summer. Any good soil Pale cream; shaded to pale lemon Bright yellow eye. Scented</t>
  </si>
  <si>
    <t>'Maggie Mott'</t>
  </si>
  <si>
    <t>Compact hybrid viola with a long flowering season from spring through summer. Any good soil Large flowers of a soft lilac blue Highly fragrant old variety - pre 1910</t>
  </si>
  <si>
    <t>'Nellie Britten' (Haselmere)</t>
  </si>
  <si>
    <t>Compact hybrid viola with a long flowering season from spring through summer. Any good soil Flowers lavender pink; rayed</t>
  </si>
  <si>
    <t>'Vita'</t>
  </si>
  <si>
    <t>Compact hybrid viola with a long flowering season from spring through summer. Any good soil Yellow centred flowers in old rose; streaked with darker areas.</t>
  </si>
  <si>
    <t>'Baronne Alice de Rothschild'</t>
  </si>
  <si>
    <t>VIOLBADR</t>
  </si>
  <si>
    <t>An improved version of our native sweet violet. Dense clumps of fresh green leaves to 20cm; and many sweetly scented flowers from Nov to Apr. Grows in shade or sun. Prefers a moist soil</t>
  </si>
  <si>
    <t>Sweet Violet</t>
  </si>
  <si>
    <t>U to Z\Viola-Baronne-Alice-de-Rothschild-(1).jpg</t>
  </si>
  <si>
    <t>'Bournemouth Gem'</t>
  </si>
  <si>
    <t>VIOLBOURNG</t>
  </si>
  <si>
    <t>An especially bred selection of our native sweet violet used to produce violets as cut flower posies. The flowers are exceptionally large and are borne on long stems above the partially evergreen foliage. Dark purple flowers are sweetly scented, produced</t>
  </si>
  <si>
    <t>U to Z\Viola odorata Bournemouth Gem #2.jpg</t>
  </si>
  <si>
    <t>U to Z\Viola odorata Bournemouth Gem #3.jpg</t>
  </si>
  <si>
    <t>'Columbine'</t>
  </si>
  <si>
    <t>VIOLCOL</t>
  </si>
  <si>
    <t>Compact hybrid viola with a long flowering season from spring through summer. Any good soil Base colour blue; streaked with purple/blue and marbled white. Heavily scented</t>
  </si>
  <si>
    <t>U to Z\Viola Columbine crop.jpg</t>
  </si>
  <si>
    <t>U to Z\Viola Columbine close.jpg</t>
  </si>
  <si>
    <t>U to Z\Viola Columbine several.jpg</t>
  </si>
  <si>
    <t>'Cordelia'</t>
  </si>
  <si>
    <t>VIOLCORD</t>
  </si>
  <si>
    <t>A pale pink form of our native sweet violet. Dense clumps of fresh green leaves to 20cm; and many very highly scented flowers from Nov to Apr. Grows in shade or sun. Prefers a moist soil</t>
  </si>
  <si>
    <t>U to Z\Viola-Cordelia-(2).jpg</t>
  </si>
  <si>
    <t>'Dawn'</t>
  </si>
  <si>
    <t>VIOLDAWN</t>
  </si>
  <si>
    <t>Compact hybrid viola sending up many moonlight yellow flowers over a long flowering season from spring through summer. Any good soil</t>
  </si>
  <si>
    <t>U to Z\Viola Dawn.jpg</t>
  </si>
  <si>
    <t>U to Z\Viola Dawn #1.JPG</t>
  </si>
  <si>
    <t>'Irish Molly'</t>
  </si>
  <si>
    <t>Compact hybrid viola with a long flowering season from spring through summer. Very distinctive and unusual flower colouring, the yellow overlaid with  purple giving a metalic burnished bronze tint. Any good soil. Scented</t>
  </si>
  <si>
    <t>U to Z\Viola Irish Molly #1.JPG</t>
  </si>
  <si>
    <t>U to Z\Viola Irish Molly #2.JPG</t>
  </si>
  <si>
    <t>'Jackanapes'</t>
  </si>
  <si>
    <t>Two-toned dark maroon and yellow flowers like cheery little sunshine yellow faces stare out above dense foliage.Compact hybrid viola with a long flowering season from spring through summer.</t>
  </si>
  <si>
    <t>U to Z\Viola Jackanapes #1.JPG</t>
  </si>
  <si>
    <t>'Molly Sanderson'</t>
  </si>
  <si>
    <t>Compact hybrid viola with a long flowering season from spring through summer. Any good soil flowers a highly unusual matt black with a  purple eye. Beautiful strong perfume</t>
  </si>
  <si>
    <t>U to Z\Viola Molly Sanderson close.jpg</t>
  </si>
  <si>
    <t>U to Z\Viola Molly Sanderson several.jpg</t>
  </si>
  <si>
    <t>'Myfawnny'</t>
  </si>
  <si>
    <t>Compact hybrid viola with a long flowering season from spring through summer. Any good soil. Delicately marbled mauve over a pale base. Heavily scented</t>
  </si>
  <si>
    <t>U to Z\Viola Myfawnny #1.jpg</t>
  </si>
  <si>
    <t>U to Z\Viola Myfawnny #2.jpg</t>
  </si>
  <si>
    <t>'Rebecca'</t>
  </si>
  <si>
    <t>VIOLREB</t>
  </si>
  <si>
    <t>Compact hybrid viola with a long flowering season from spring through summer. Any good soil Base colour cream; shaded to pale lilac Edges flecked mauve. Heavily scented</t>
  </si>
  <si>
    <t>U to Z\Viola Rebecca #2.jpg</t>
  </si>
  <si>
    <t>U to Z\Viola Rebecca cluster.jpg</t>
  </si>
  <si>
    <t>'Sulfurea'</t>
  </si>
  <si>
    <t>VIOIEL</t>
  </si>
  <si>
    <t>A unusual cream form of our native sweet violet. Dense clumps of fresh green leaves to 20cm; and many very sweet scented flowers from Nov to Apr. Grows in shade or sun. Prefers a moist soil</t>
  </si>
  <si>
    <t>odorata 'Irish Elegance'</t>
  </si>
  <si>
    <t>U to Z\Viola odorata Irish Elegance #1.JPG</t>
  </si>
  <si>
    <t>U to Z\Viola odorata Irish Elegance.JPG</t>
  </si>
  <si>
    <t>cornuta</t>
  </si>
  <si>
    <t>VIOLCORN</t>
  </si>
  <si>
    <t>Horned Violet. The powder blue violet flowers are produced in a very long succession from spring onwards. Trim to improve shape Spreads underground to form dense hummocks</t>
  </si>
  <si>
    <t>U to Z\Viola-cornuta-(2).jpg</t>
  </si>
  <si>
    <t>VIOLCORNA</t>
  </si>
  <si>
    <t>Horned Violet. The pure white flowers are produced in a very long succession from spring onwards. Trim to improve shape Spreads underground to form dense hummocks</t>
  </si>
  <si>
    <t>U to Z\Viola cornuta Alba many.jpg</t>
  </si>
  <si>
    <t>odorata</t>
  </si>
  <si>
    <t>VIOODO</t>
  </si>
  <si>
    <t>Our native sweet violet. Dense clumps of fresh green leaves to 20cm; and many sweetly scented flowers from Nov to Apr. Grows in shade or sun. Prefers a moist soil</t>
  </si>
  <si>
    <t>U to Z\Viola odorata #3.jpg</t>
  </si>
  <si>
    <t>U to Z\Viola odorata #4.jpg</t>
  </si>
  <si>
    <t>U to Z\Viola odorata many.jpg</t>
  </si>
  <si>
    <t>Mrs R.O. Barton'</t>
  </si>
  <si>
    <t>VIOLRBART</t>
  </si>
  <si>
    <t>Floriferous variety with flowers that have a white ground flecked with violet. Medium scent. Good to grow in shade and in dry spots under trees.</t>
  </si>
  <si>
    <t>U to Z\Viola R Barton (4).JPG</t>
  </si>
  <si>
    <t>Rosea Group - dark form</t>
  </si>
  <si>
    <t>VIOOROS</t>
  </si>
  <si>
    <t>A Rosy pink form of our native sweet violet. Dense clumps of fresh green leaves to 20cm; and many very highly scented flowers from Nov to Apr. Grows in shade or sun. Prefers a moist soil</t>
  </si>
  <si>
    <t>U to Z\Viola odorate Rosea #3.JPG</t>
  </si>
  <si>
    <t>U to Z\Viola odorate Rosea #1.JPG</t>
  </si>
  <si>
    <t>Rosea Group - pale form</t>
  </si>
  <si>
    <t>VIOLODORP</t>
  </si>
  <si>
    <t>U to Z\Viola odorata rosea pale form.JPG</t>
  </si>
  <si>
    <t>pensylvanicum</t>
  </si>
  <si>
    <t>A little gem for the woodland garden or under the edge of spring flowering shrubs. Makes a ground hugging mat of green leaves topped off with really bright yellow violets throughout spring. Tiny but very cheerful!</t>
  </si>
  <si>
    <t>yellow violet</t>
  </si>
  <si>
    <t>U to Z\Viola pensylvanica.jpg</t>
  </si>
  <si>
    <t>riviniana</t>
  </si>
  <si>
    <t>Purpurea Group (labradorica)</t>
  </si>
  <si>
    <t>VIOLRIVPURP</t>
  </si>
  <si>
    <t>Excellent edging plant; its dark purple leaves forming an excellent foil for its own violet flowers as well as those of many other perennials. Spreads well to cover the ground</t>
  </si>
  <si>
    <t>U to Z\Viola labradorica.jpg</t>
  </si>
  <si>
    <t>rupestris</t>
  </si>
  <si>
    <t>Rosea</t>
  </si>
  <si>
    <t>sororia</t>
  </si>
  <si>
    <t>A most appealing perennial violet, bearing a profusion of blue or blue-striped white flowers through late spring and early summer. Spreads to form a mat 30 cm high</t>
  </si>
  <si>
    <t>syn papilionacea</t>
  </si>
  <si>
    <t>U to Z\Viola sororia #1.JPG</t>
  </si>
  <si>
    <t>U to Z\Viola sororia #3.JPG</t>
  </si>
  <si>
    <t>U to Z\Viola sororia #2.JPG</t>
  </si>
  <si>
    <t>Clump forming violet with heart shaped leaves and large pure white flowers, lilac flushed in bud. Excellent ground cover and scented. Any decent soil</t>
  </si>
  <si>
    <t>U to Z\Viola septentrionalis Alba #1.jpg</t>
  </si>
  <si>
    <t>'Freckles'</t>
  </si>
  <si>
    <t>A most appealing perennial violet, bearing a profusion of white flowers heavily spotted in blue through late spring and early summer. Spreads to form a mat 30 cm high</t>
  </si>
  <si>
    <t>Lydia Groves'</t>
  </si>
  <si>
    <t>VIOLLYDG</t>
  </si>
  <si>
    <t>Wide open-faced, large flowers of rich sugar pink with little flecks of even richer pink which are only obvious when observed closely, which is a treat in itself as it is very richly scented.</t>
  </si>
  <si>
    <t>U to Z\Viola-'Lydia-Groves'-(2).jpg</t>
  </si>
  <si>
    <t>'Melanie'</t>
  </si>
  <si>
    <t>VIOLMEL</t>
  </si>
  <si>
    <t>Forget papal purple, this Viola is the richest Catholic Bishop Pink you'll come across. Deep and extravagent with a delightful silver edge</t>
  </si>
  <si>
    <t>U to Z\Viola Melanie.jpg</t>
  </si>
  <si>
    <t>'Reines des Neiges'</t>
  </si>
  <si>
    <t>VIOLRDN</t>
  </si>
  <si>
    <t xml:space="preserve"> ('Queen of Snow') This variety is for the most part pure white on neat compact plants, though early on flowers can have a distinctive blue rinse. This is one of the longest flowering violets and has a good scent.</t>
  </si>
  <si>
    <t>U to Z\Viola-'Reine-de-Neiges'-(1).jpg</t>
  </si>
  <si>
    <t>Woodwardia</t>
  </si>
  <si>
    <t>fimbriata</t>
  </si>
  <si>
    <t>A potentially very large and handsome fern for a sheltered moist site in a neutral to acid site. Fronds are leathery in texture and can reach 50 x 300cm in ideal conditions. Protect from the worst of the winter cold.</t>
  </si>
  <si>
    <t>Giant Chain Fern</t>
  </si>
  <si>
    <t>Wulfenia</t>
  </si>
  <si>
    <t>x schwarzii</t>
  </si>
  <si>
    <t>WULFSCHW</t>
  </si>
  <si>
    <t>U to Z\Wulfenia-(1).jpg</t>
  </si>
  <si>
    <t>Zantedeschia</t>
  </si>
  <si>
    <t>aethiopica</t>
  </si>
  <si>
    <t>ZANTAETH</t>
  </si>
  <si>
    <t>Lily of the Nile. Beautiful gleaming white arum lily. An excellent cut flower and handsome foliage plant. Mulch young plants well in  first few years. Avoid dry soils. 120cm</t>
  </si>
  <si>
    <t>U to Z\Zantedeschia aethiopica #2.jpg</t>
  </si>
  <si>
    <t>U to Z\Zantedeschia aethiopica flowers.jpg</t>
  </si>
  <si>
    <t>'Green Goddess'</t>
  </si>
  <si>
    <t>ZANTGG</t>
  </si>
  <si>
    <t>Lily of the Nile. An interesting variation on the usual white flower with large green edged spathes. An excellent cut flower and handsome foliage plant. Mulch young plants well in  first few years. Avoid dry soils. 120cm</t>
  </si>
  <si>
    <t>U to Z\Zantedeschia aethiopica Green Goddess #2.JPG</t>
  </si>
  <si>
    <t>Zigadenus</t>
  </si>
  <si>
    <t>elegans</t>
  </si>
  <si>
    <t>ZIGELEG</t>
  </si>
  <si>
    <t>OMPHCAPP</t>
  </si>
  <si>
    <t>OMPHCAP</t>
  </si>
  <si>
    <t>stellulatum</t>
  </si>
  <si>
    <t>'Wudang Star;</t>
  </si>
  <si>
    <t>DOR001</t>
  </si>
  <si>
    <t>'Wudang Star'</t>
  </si>
  <si>
    <t>EPISTELL</t>
  </si>
  <si>
    <t>The form of this species most grown in Britain. Originally collected by Roy Lancaster</t>
  </si>
  <si>
    <t>E\Epimedium-stellulatum-Wudang-Star-(3).jpg</t>
  </si>
  <si>
    <t>'T.Rex'</t>
  </si>
  <si>
    <t>HOSTTREX</t>
  </si>
  <si>
    <t>'Amber Queen'</t>
  </si>
  <si>
    <t>EPIAMBER</t>
  </si>
  <si>
    <t>Magnificent vigorous Epimedium with lovely red spotted new leaves and tall spikes generously hung with dozens of red-mouthed amber flowers. For a nice humus rich moist soil in partial shade.</t>
  </si>
  <si>
    <t>E\Epimedium Amber Queen.jpg</t>
  </si>
  <si>
    <t>creeping yellow</t>
  </si>
  <si>
    <t>EPICREEP</t>
  </si>
  <si>
    <t>rubrum 'Galadriel'</t>
  </si>
  <si>
    <t>EPIRUBG</t>
  </si>
  <si>
    <t xml:space="preserve"> 30cm; spreading. Leaves are an asset all year; opening with red netting; colouring rich russet in autumn and remaining all winter. small deep red flowers in spring. Said to be a stronger coloured form</t>
  </si>
  <si>
    <t>'Ulla'</t>
  </si>
  <si>
    <t>VIOLCORNU</t>
  </si>
  <si>
    <t>A very large flowered, dark purple hybrid with a flower that is heading towards a pansy in size.</t>
  </si>
  <si>
    <t>U to Z\Viola-cornuta-Ulla-(4).jpg</t>
  </si>
  <si>
    <t>Alcea</t>
  </si>
  <si>
    <t>Hollyhocks</t>
  </si>
  <si>
    <t xml:space="preserve"> - Hollyhocks</t>
  </si>
  <si>
    <t>PAEONVW</t>
  </si>
  <si>
    <t>Gorgeous small species peony. The leaves emerge coloured like polished bronze and retreat in autumn with similar fiery colours. The pure white flowers are borne in ones and twos and nod gracefully. A short plant for a prime sunny position. 45cm tall</t>
  </si>
  <si>
    <t>'Diane'</t>
  </si>
  <si>
    <t>VEROADIA</t>
  </si>
  <si>
    <t>'Blue Boa'</t>
  </si>
  <si>
    <t>AGASBBOA</t>
  </si>
  <si>
    <t>A new variety from the United States with exceptionally large flower heads carried over an extended period. An absolute bee magnet</t>
  </si>
  <si>
    <t>A\Agastache-Blue-Boa-(2).jpg</t>
  </si>
  <si>
    <t>'Victoria's Blush'</t>
  </si>
  <si>
    <t>VIOLCORNVB</t>
  </si>
  <si>
    <t>The same charming little flowers as Viola cornuta but in a lovely shade of pink with darket bee lines.</t>
  </si>
  <si>
    <t>U to Z\Viola-cornuta-Victorias-Blush-(1).jpg</t>
  </si>
  <si>
    <t>'Starry Eyes</t>
  </si>
  <si>
    <t>OMPHALSE</t>
  </si>
  <si>
    <t>This beautiful little plant will brighten any shady spot in spring with its abundant charming bright china blue flowers with an unusual white edging</t>
  </si>
  <si>
    <t>O\Omphalodes-Starry-Eyes.jpg</t>
  </si>
  <si>
    <t>'Misty Butterflies'</t>
  </si>
  <si>
    <t>SCABMISTYBUT</t>
  </si>
  <si>
    <t>A selected form of our native small scabious, producing a mass of lavender pincushion flowers throughout summer. Good on chalk. Needs good drainage</t>
  </si>
  <si>
    <t>'St Ola'</t>
  </si>
  <si>
    <t>GERSTOLA</t>
  </si>
  <si>
    <t>One of Alan Bremners first crosses. Short ground-covering geranium. Leaves retain a bright green colour and have a wonderful fresh  scent. Flowers pure white. Sun</t>
  </si>
  <si>
    <t>G\Geranium St Ola.jpg</t>
  </si>
  <si>
    <t>Osteospermum</t>
  </si>
  <si>
    <t>'Nairobi Purple'</t>
  </si>
  <si>
    <t>OSTEONAIR</t>
  </si>
  <si>
    <t>Rich purple daisies over an extended season. One of the more cold hardy varieties</t>
  </si>
  <si>
    <t xml:space="preserve"> 'Tresco Purple'</t>
  </si>
  <si>
    <t>'Freefolk Rosy'</t>
  </si>
  <si>
    <t>GAURFREE</t>
  </si>
  <si>
    <t>Variegated foliage and flowers that are white, edged bright pink. Valuable for its liking of hot dry positions and its late flowering. 1m; spreading rootstock</t>
  </si>
  <si>
    <t>microphylla</t>
  </si>
  <si>
    <t>'Trebah Lilac White'</t>
  </si>
  <si>
    <t xml:space="preserve"> One of a series introduced to celebrate the Solar eclipse of 11th August 1999</t>
  </si>
  <si>
    <t>HEUBSMOOTH</t>
  </si>
  <si>
    <t>Trifolium</t>
  </si>
  <si>
    <t>ochroleucon</t>
  </si>
  <si>
    <t>TRIFOCH</t>
  </si>
  <si>
    <t>Sophisticated clover with flowers in a lovely green shaded cream. Best with moisture and a little shade.</t>
  </si>
  <si>
    <t>T\Trifolium-ochroleucon-(3).jpg</t>
  </si>
  <si>
    <t>'Susanna Mitchell'</t>
  </si>
  <si>
    <t>ANTSUMIT</t>
  </si>
  <si>
    <t>A cross between tinctoria and cupaniana giving a bush with cream flowers over silver foliage</t>
  </si>
  <si>
    <t>A\Anthemis-Susannah-Mitchell-(1).jpg</t>
  </si>
  <si>
    <t>(mixed colours)</t>
  </si>
  <si>
    <t>LINPURMS</t>
  </si>
  <si>
    <t>A mix of shades from purple through peaches to cream witha smattering of magenta. All the results of crosses between Linaria Peachy and Linaria purpurea</t>
  </si>
  <si>
    <t>'Fama Deep Blue'</t>
  </si>
  <si>
    <t>SCABFDB</t>
  </si>
  <si>
    <t>S\Scabiosa-Fama-Deep-Blue-(1).jpg</t>
  </si>
  <si>
    <t>'Salmon Beauty'</t>
  </si>
  <si>
    <t>ACHLACH</t>
  </si>
  <si>
    <t>('Lachsschonheit')</t>
  </si>
  <si>
    <t>A\Achillea-Salmon-Beauty-(2).jpg</t>
  </si>
  <si>
    <t>Crocus Cream</t>
  </si>
  <si>
    <t>'Pink Friesland'</t>
  </si>
  <si>
    <t>SALNPINKF</t>
  </si>
  <si>
    <t>dark form</t>
  </si>
  <si>
    <t>GERPH</t>
  </si>
  <si>
    <t>Not a named cultivar, just a very good dark form with dark stems as well. Excellent in shade</t>
  </si>
  <si>
    <t>Mourning Widow</t>
  </si>
  <si>
    <t>G\geranium-phaeum-(1).jpg</t>
  </si>
  <si>
    <t>'Raspberry Wine'</t>
  </si>
  <si>
    <t>MONRASPW</t>
  </si>
  <si>
    <t>One of a new race of mildew resistant Bee Balms. Aromatic foliage (used to flavour Earl Grey Tea) and dense tiered heads of ruby-red flowers in late summer. 100cm. Sun</t>
  </si>
  <si>
    <t>M\Monarda-Raspberry-WIne-(2).jpg</t>
  </si>
  <si>
    <t>'David'</t>
  </si>
  <si>
    <t>PHLDAVID</t>
  </si>
  <si>
    <t>An exceptionally pure white Phlox with large dense heads of flowers (6-9?) of good substance. Grows to 3' (1m) and from its initial flowering in July it is capable of repeat flowering until September. Good disease resistence</t>
  </si>
  <si>
    <t>P\Phlox-David.jpg</t>
  </si>
  <si>
    <t>'Jacob Cline'</t>
  </si>
  <si>
    <t>MONJACOB</t>
  </si>
  <si>
    <t>A reputation for being the very best of the red Bee Balms. It shows excellent (but not guaranteed) resistence to mildew and is a highly attractive to bees and hummingbirds, 1m tall</t>
  </si>
  <si>
    <t>M\Monarda-didyma-Jacob-Cline-(3).jpg</t>
  </si>
  <si>
    <t>Kniphofia Red</t>
  </si>
  <si>
    <t>officinalis var. grandiflora</t>
  </si>
  <si>
    <t>'Bampton'</t>
  </si>
  <si>
    <t>VERBOFFB</t>
  </si>
  <si>
    <t>Lovely metallic purple leaves in spring</t>
  </si>
  <si>
    <t>'Amistad'</t>
  </si>
  <si>
    <t>guaranitica</t>
  </si>
  <si>
    <t>'Blue Enigma'</t>
  </si>
  <si>
    <t>SALGBE</t>
  </si>
  <si>
    <t>Diascia</t>
  </si>
  <si>
    <t>personata</t>
  </si>
  <si>
    <t>DIASCPERS</t>
  </si>
  <si>
    <t>Robust, 90cm stiff stems, densely clothed in lance shaped fresh green foliage. Copious dusky pink flowers with darker markings are produced in terminal racemes from May until the frosts</t>
  </si>
  <si>
    <t>D\Diascia-personata.jpg</t>
  </si>
  <si>
    <t>Hackenochloa</t>
  </si>
  <si>
    <t>'Allgold'</t>
  </si>
  <si>
    <t>'Ochtendgloren'</t>
  </si>
  <si>
    <t>ASTERPINK</t>
  </si>
  <si>
    <t>A very dainty small flowered michaelmas daisy, which is short (2', 60cm) and requires no staking. Its twiggy form makes an excellent foil during the summer while its myriad of sugar pink flowers cheer up the autumn days and last a long time, into even dec</t>
  </si>
  <si>
    <t>(pilosum var. pringlei hybrid)</t>
  </si>
  <si>
    <t>A\Aster-Ochtendgloren-(pilosum-var.-pringlei-hybrid)-(1).jpg</t>
  </si>
  <si>
    <t>'Tanna'</t>
  </si>
  <si>
    <t>SANGTANN</t>
  </si>
  <si>
    <t>Dark maroon-red cone flowers  on branched relatively short stems over divided foliage. Lovely to add an extra texture in amongst the hot daisies of summer. 30cm</t>
  </si>
  <si>
    <t>'Havana Blues'</t>
  </si>
  <si>
    <t>GERHAVAN</t>
  </si>
  <si>
    <t>Large flowers (5cm ) with strong dark veining and an unusual habit (for this type of Geranium) of producing greenish yellow leaves early on. Sun to part shade, 40cm high by 50 wide.</t>
  </si>
  <si>
    <t>G\Geranium-Havana-Blues-(2).jpg</t>
  </si>
  <si>
    <t>'Totally Tangerine'</t>
  </si>
  <si>
    <t>GEUMTT</t>
  </si>
  <si>
    <t>G\Geum-HIlltop-Beacon-(2).jpg</t>
  </si>
  <si>
    <t>'Bell Bank'</t>
  </si>
  <si>
    <t>GEUMBELLB</t>
  </si>
  <si>
    <t>G\Geum-Bell-Bank-(1).jpg</t>
  </si>
  <si>
    <t>'Kleine Erica'</t>
  </si>
  <si>
    <t>VERONKERIC</t>
  </si>
  <si>
    <t>Veronicastrum is hard to beat for creating an upright accent in any planting. The stems are stiff and erect, with the terminal spikes of small starry flowers being shaded pale pink at the base to old rose at the tip.. This is the shorter form of 'Erica'</t>
  </si>
  <si>
    <t>Amsonia</t>
  </si>
  <si>
    <t>'Blue Ice'</t>
  </si>
  <si>
    <t>AMSONBI</t>
  </si>
  <si>
    <t>Compact form growing just 35-40cm high with the deepest lavender-blue flowers of any Amsonia. It pays its way all year with neat shiny green leaves on a compact easy care plant, topped with flowers in June to July</t>
  </si>
  <si>
    <t>A\Amsonia-orientalis.jpg</t>
  </si>
  <si>
    <t>'Iron Butterfly'</t>
  </si>
  <si>
    <t>TIARIRONB</t>
  </si>
  <si>
    <t>Deeply incised palmate leaves with the ‘fingers’ cut 3/4 of the way to the palm, strongly marked giving the whole leaf the suggestion of a purple black star with green margins. Flowers typical, little white stars</t>
  </si>
  <si>
    <t>T\Tiarella-Iron-Butterfly-(1).jpg</t>
  </si>
  <si>
    <t>Gillenia</t>
  </si>
  <si>
    <t>trifoliata</t>
  </si>
  <si>
    <t>GILLTRIF</t>
  </si>
  <si>
    <t>A slender, willowy erect perennial with red stems clothed with almost sessile trifoliate leaves. 75-90cm tall. In June the graceful stems are topped with fluttery 5 petalled white flowers which contrast beautifully with the red buds and calyces.</t>
  </si>
  <si>
    <t>Indian Physic</t>
  </si>
  <si>
    <t>G\Gillenia-trifoliata-close.jpg</t>
  </si>
  <si>
    <t>Miscanthus</t>
  </si>
  <si>
    <t>sinensis</t>
  </si>
  <si>
    <t>'Adagio'</t>
  </si>
  <si>
    <t>MISCADAG</t>
  </si>
  <si>
    <t>This is one of the shortest of the Miscanthus, forming a plant that resembles a small Pampas grass more than the arching columns of some of the more usual taller forms.</t>
  </si>
  <si>
    <t>M\Miscanthus-sinensis-Adagio-(2).jpg</t>
  </si>
  <si>
    <t>'Rose Madder'</t>
  </si>
  <si>
    <t>GERPHRM</t>
  </si>
  <si>
    <t>Dusky-pink just the colour of Rose Madder. Sprays of reflexed petalled flowers with a protruding style and stigma are produced from April intermittently throughout the Summer. Good clumps of palish green leaves with slight spots between the lobes.</t>
  </si>
  <si>
    <t>G\Geranium-phaeum-Rose-Madder-(1).jpg</t>
  </si>
  <si>
    <t>CAMPWEDD</t>
  </si>
  <si>
    <t>This is the whitest of the punctata forms with broad bells in a creamy ivory white, double with one bell within the other. The flowers have a covering inside of fine red spots. Spreading clumps of broad hairy heart shaped foliage</t>
  </si>
  <si>
    <t>C\Campanula-Wedding-Bells-(2).jpg</t>
  </si>
  <si>
    <t>'Silver Spear'</t>
  </si>
  <si>
    <t>BRUNSILVS</t>
  </si>
  <si>
    <t>Very similar to ‘Jack Frost’ ebut a little whiter and has an elongated pointed tip to the leaf. Leaved are a lovely silvered with the veins picked out in green forming a dense mound in any situation that is out of direct sun</t>
  </si>
  <si>
    <t>B\Brunnera-Silver-Spear.jpg</t>
  </si>
  <si>
    <t>f. leucanthus</t>
  </si>
  <si>
    <t>OPHIOPLEU</t>
  </si>
  <si>
    <t>A sweet little plant for edging off all sorts of different areas. Neat spreading clumps of narrow grassy leaves that are evergreen. In Summer the flowers appear in short spikes amongst the foliage, pure white followed by occasional berries.</t>
  </si>
  <si>
    <t>O\Liriope-Monroe-White-(2).jpg</t>
  </si>
  <si>
    <t>( single - Pink : clear )</t>
  </si>
  <si>
    <t>( single - Yellow : spotty )</t>
  </si>
  <si>
    <t>( single - Pink : rich, spotted )</t>
  </si>
  <si>
    <t>( single - Yellow : Cosmos, white, purple heart )</t>
  </si>
  <si>
    <t>( single - Pink : deep )</t>
  </si>
  <si>
    <t>( anemone - Pink : pale, spotty )</t>
  </si>
  <si>
    <t>( double - White : heavily spotted )</t>
  </si>
  <si>
    <t>( anemone - Pink : spotty )</t>
  </si>
  <si>
    <t>( double - Pink : spotted )</t>
  </si>
  <si>
    <t>( double - White )</t>
  </si>
  <si>
    <t>( double - Pink : blush, party dress )</t>
  </si>
  <si>
    <t>( double - Peach )</t>
  </si>
  <si>
    <t>( anemone - Peach )</t>
  </si>
  <si>
    <t>( anemone - Yellow )</t>
  </si>
  <si>
    <t>( single - Yellow : maroon centre )</t>
  </si>
  <si>
    <t>( single - Pink : pale, spotty )</t>
  </si>
  <si>
    <t>sp. nova</t>
  </si>
  <si>
    <t>'Spine Tingler' Cc 001764</t>
  </si>
  <si>
    <t>EPISPINE</t>
  </si>
  <si>
    <t xml:space="preserve"> syn. Sphinx Twinkler</t>
  </si>
  <si>
    <t>A brand new twist on the classic Christmas Rose. This beautiful new strain Has a tight ring of many petals around centre of the flower, ofeth tipoped green or yellow</t>
  </si>
  <si>
    <t>'Queen Alexandra'</t>
  </si>
  <si>
    <t>PAPAOQA</t>
  </si>
  <si>
    <t>Vey large Blooms in a soft pale pink with central black blotches. An extravagant splash of colour which will lounge gracefully out of the early summer border. Foliage dies away in late summer. 80cm</t>
  </si>
  <si>
    <t>Papaver orientale 'Carneum'</t>
  </si>
  <si>
    <t>- white form</t>
  </si>
  <si>
    <t>CYCHWH</t>
  </si>
  <si>
    <t xml:space="preserve"> Cyclamen hederifolium heralds the onset of Autumn when its charming white reflexed flowers push their way above ground in late August.</t>
  </si>
  <si>
    <t>C\Cyclamen-hederifolium-(4).jpg</t>
  </si>
  <si>
    <t>FILIPVULG</t>
  </si>
  <si>
    <t>Delightful small meadowsweet with a dense rich green rosette of ferny foliage and single cream flowers from pink shaded buds. Neat and refined Prefers a moisture retentive soil in sun</t>
  </si>
  <si>
    <t>F\Filipendula-vulgaris.jpg</t>
  </si>
  <si>
    <t>VINCDIFFA</t>
  </si>
  <si>
    <t>Grows two sorts of shoots, One long and barren, the other much shorter to 30cm tall and bears the white flowers. Not as hardy as the more common species but reliable in the SW and good elsewhere with the shelter of a wall.</t>
  </si>
  <si>
    <t>'King of Hearts'</t>
  </si>
  <si>
    <t>DICKOH</t>
  </si>
  <si>
    <t>Compact and luxurious glaucous blue ferny foliage which forms sumptuous mounds 20cm high. More heat tolerant than the original D.eximia cultivars Multitudes of beautiful dark rosy pink ‘bleeding hearts’ with a prettily reflexed pale edge</t>
  </si>
  <si>
    <t>D\Dicentra-King-of-Hearts-(2).jpg</t>
  </si>
  <si>
    <t>'Gelber Herold'</t>
  </si>
  <si>
    <t>DIGFGELBH</t>
  </si>
  <si>
    <t>Immaculate evergreen glossy rosettes of long, narrow dark green leaves.The flowers spikes are tall, stiff and densely crowded with charming ochre, yellow-lipped flowers. More yellow than the species. 4ft CAUTION- TOXIC IF EATEN</t>
  </si>
  <si>
    <t>'Yellow Herald'</t>
  </si>
  <si>
    <t>D\Digitalis-ferruginea-Gelber-Herold-(2).jpg</t>
  </si>
  <si>
    <t>Pimpinella</t>
  </si>
  <si>
    <t>PIMPMAJR</t>
  </si>
  <si>
    <t>Charming umbellifer with delicate clusters of rich rose pink cow parsley like flowers on a branching, clump forming perennial around 90cm tall and 45-60cm spread. Nice green foliage a bit like waxy felt-leaved parsley.</t>
  </si>
  <si>
    <t xml:space="preserve"> 'Jos Eijking'</t>
  </si>
  <si>
    <t>ERYNJOSE</t>
  </si>
  <si>
    <t>A Dutch hybrid and one of the best of the crosses made between E.alpinum and E.bourgatii. It is vigorous in growth and has large long-lasting heads of a bright metallic blue. Likes a position in full sun in not too rich a soil and not too wet. 75cm</t>
  </si>
  <si>
    <t>proteiflorum</t>
  </si>
  <si>
    <t>ERYNPROT</t>
  </si>
  <si>
    <t>This plant is the Mexican representative of a related group of Sea Hollies, all of which have long spine-edged strap-like leaves. Can grow up to 80cm tall with large heads which are quite distinctive.</t>
  </si>
  <si>
    <t>'Lemon Queen'</t>
  </si>
  <si>
    <t>HELIANLQ</t>
  </si>
  <si>
    <t>Tall stems crowned with a mass of dark centred lemon sunflowers; each 7cm across. Makes an excellent late summer show &amp; superb late nectar source for bees .7ft. Taller than 'Castle Kobena'</t>
  </si>
  <si>
    <t>VIOLODOA</t>
  </si>
  <si>
    <t xml:space="preserve"> The pure white form of our native sweet violet. Dense clumps of fresh green leaves to 20cm; and many sweetly scented flowers from Nov to Apr. Grows in shade or sun. Prefers a moist soil</t>
  </si>
  <si>
    <t>U to Z\Viola-odorata-Alba-(1).jpg</t>
  </si>
  <si>
    <t>tenuissima</t>
  </si>
  <si>
    <t>STIPATEN</t>
  </si>
  <si>
    <t>'Queen Mum'</t>
  </si>
  <si>
    <t>AGAQUEENM</t>
  </si>
  <si>
    <t>A\Agapanthus-Queen-Mum-(4).jpg</t>
  </si>
  <si>
    <t>LEUCVULG</t>
  </si>
  <si>
    <t>This is our native Ox-eye Daisy, distant cousin to the Schasta Daisies to which it is similar but more delicate and refined in all it’s parts. This one evokes childhood memories of walking behind the finger mower in Summer meadows</t>
  </si>
  <si>
    <t>L\Leucanthemum-vulgare.jpg</t>
  </si>
  <si>
    <t>'Sweet Heidy'</t>
  </si>
  <si>
    <t>GERSWEET</t>
  </si>
  <si>
    <t>Flowers are of a good size (4cm ) opening relatively flat with widely spaced petals showing the green calyx behind. There is a bold white central disc and prominent dark bee lines. The colour varys considerably, from a lavender blue to a pink</t>
  </si>
  <si>
    <t>G\Geranium-Sweet-Heidy-(1).jpg</t>
  </si>
  <si>
    <t>'Westray'</t>
  </si>
  <si>
    <t>GERCANTW</t>
  </si>
  <si>
    <t>Myrrhis</t>
  </si>
  <si>
    <t>British native herb, useful as a it has a sweet aniseed flavour that can be used in food for diabetics.</t>
  </si>
  <si>
    <t xml:space="preserve"> Sweet Cicely</t>
  </si>
  <si>
    <t>'Kiwi Blush'</t>
  </si>
  <si>
    <t>Cyrtanthus</t>
  </si>
  <si>
    <t>Yellow</t>
  </si>
  <si>
    <t>Multiplex</t>
  </si>
  <si>
    <t>'Gateway</t>
  </si>
  <si>
    <t>EUPAGATE</t>
  </si>
  <si>
    <t>This lovely perennial makes a stout leafy statement at the back of the border or water's edge. Come July it is topped with great dense domed bunches of dusty pink flowers, 12-18 inches across, nicely set off by the red petioles</t>
  </si>
  <si>
    <t>E\Eupatorium-Gateway-(1).jpg</t>
  </si>
  <si>
    <t>CEPHALP</t>
  </si>
  <si>
    <t>Giant Yellow Scabious. A lovely plant to add scale to a border without weight. Pale creamy pincushion flowers on long stalks throughout the summer. Smaller than Cephalaria gigantea</t>
  </si>
  <si>
    <t>Helianthemum</t>
  </si>
  <si>
    <t>'Pink Angel'</t>
  </si>
  <si>
    <t>HELINTHPA</t>
  </si>
  <si>
    <t>Smyrnium</t>
  </si>
  <si>
    <t>perfoliatum</t>
  </si>
  <si>
    <t>'Bronze Age'</t>
  </si>
  <si>
    <t>MARSH MARIGOLD. Dark leaved form of a bright and cheery British native that thrives in any moist soil; especially at the waters edge where its stout foliage and bright buttercups look most at home.</t>
  </si>
  <si>
    <t>triloba</t>
  </si>
  <si>
    <t>'Prairie Glow'</t>
  </si>
  <si>
    <t>RUDTPG</t>
  </si>
  <si>
    <t>A beauty for late summer as the orange and red flowers just keep coming in an ever increasing flower head. Perennial but with a tendency to flower itself to death. Sunny position with moisture</t>
  </si>
  <si>
    <t>R\Rudbeckia-triloba-Prairie-Glow.jpg</t>
  </si>
  <si>
    <t>cambrica</t>
  </si>
  <si>
    <t>MECCAMB</t>
  </si>
  <si>
    <t>Clear bright lemon crepe paper blooms nod over pale green lush foliage. A plant to allow to naturalise in cool moist conditiions. British Native</t>
  </si>
  <si>
    <t xml:space="preserve"> Welsh Poppy</t>
  </si>
  <si>
    <t>M\Mecanopsis-cambrica-(1).jpg</t>
  </si>
  <si>
    <t>'Westerflisk'</t>
  </si>
  <si>
    <t>HELFOETW</t>
  </si>
  <si>
    <t>A lovely contrast of pale apple green flowers in a dense head above rich glossy foliage. Winter to Spring. A form with a red flush to the stems.   HARMFUL IF EATEN</t>
  </si>
  <si>
    <t>ludlowii</t>
  </si>
  <si>
    <t>PAEONLUD</t>
  </si>
  <si>
    <t>Clear lemon yellow Paeony blooms on a 6 ft shrub. Large pale apple green foliage. Cut old stems to the ground periodically to envigorate the shrub and control size</t>
  </si>
  <si>
    <t>(lute var. lulowii)</t>
  </si>
  <si>
    <t>P\paeonia ludlowii.jpg</t>
  </si>
  <si>
    <t>'Chocolate Soldier'</t>
  </si>
  <si>
    <t>MISORNL</t>
  </si>
  <si>
    <t>longistylum</t>
  </si>
  <si>
    <t>'Night Heron'</t>
  </si>
  <si>
    <t>DISPORNH</t>
  </si>
  <si>
    <t>A particularly striking and sophisticated Disporum with leaves that can be as dark as night. Flowers hang in loose terminal heads, pale creamy green. 3ft</t>
  </si>
  <si>
    <t>D\Disporum-Night-Heron.jpg</t>
  </si>
  <si>
    <t>'September Charm'</t>
  </si>
  <si>
    <t>ANEMSEPT</t>
  </si>
  <si>
    <t>'Crispula'</t>
  </si>
  <si>
    <t>000000000000</t>
  </si>
  <si>
    <t>'Diana Remembered'</t>
  </si>
  <si>
    <t>'Dream Queen'</t>
  </si>
  <si>
    <t>HOSTDREAMQ</t>
  </si>
  <si>
    <t>'Fire Island'</t>
  </si>
  <si>
    <t>HOSTFIREISL</t>
  </si>
  <si>
    <t>'Fragrant Bouquet'</t>
  </si>
  <si>
    <t>'Fried Bananas'</t>
  </si>
  <si>
    <t>HOSTFRIBAN</t>
  </si>
  <si>
    <t>'Golden Haze'</t>
  </si>
  <si>
    <t>'Golden Opportunity'</t>
  </si>
  <si>
    <t>'Grand Marquees'</t>
  </si>
  <si>
    <t>HOSTGRANDMAR</t>
  </si>
  <si>
    <t>'Grand Tiara'</t>
  </si>
  <si>
    <t>'Green Velveteen'</t>
  </si>
  <si>
    <t>'Harold Read'</t>
  </si>
  <si>
    <t>'Invincible Spirit'</t>
  </si>
  <si>
    <t>'Iron Gate Glamour'</t>
  </si>
  <si>
    <t>'Jade Cascade'</t>
  </si>
  <si>
    <t>HOSTJADEC</t>
  </si>
  <si>
    <t>'Jewel of the Nile'</t>
  </si>
  <si>
    <t>'June Fever'</t>
  </si>
  <si>
    <t>HOSTJUNEF</t>
  </si>
  <si>
    <t>'Lemon Lime'</t>
  </si>
  <si>
    <t>'Lemon Twist'</t>
  </si>
  <si>
    <t>'Lucy Vitols'</t>
  </si>
  <si>
    <t>'Ming Jade'</t>
  </si>
  <si>
    <t>'Mrs Minky'</t>
  </si>
  <si>
    <t>'Nakiana'</t>
  </si>
  <si>
    <t>'Northern Exposure'</t>
  </si>
  <si>
    <t>HOSTNOREXP</t>
  </si>
  <si>
    <t>'Phoenix'</t>
  </si>
  <si>
    <t>'Potomac Pride'</t>
  </si>
  <si>
    <t>HOSTPOTPR</t>
  </si>
  <si>
    <t>'Queen Josephine'</t>
  </si>
  <si>
    <t>'Rascal'</t>
  </si>
  <si>
    <t>'Saint Elmo's Fire'</t>
  </si>
  <si>
    <t>'Sea Dreams'</t>
  </si>
  <si>
    <t>'Sea Gold Star'</t>
  </si>
  <si>
    <t>'Sea Thunder'</t>
  </si>
  <si>
    <t>'Spritzer'</t>
  </si>
  <si>
    <t>'Striptease'</t>
  </si>
  <si>
    <t>HOSTSTRIP</t>
  </si>
  <si>
    <t>'Summer Joy'</t>
  </si>
  <si>
    <t>'Summer Music'</t>
  </si>
  <si>
    <t>'Sunshine Glory'</t>
  </si>
  <si>
    <t>'Sweetie'</t>
  </si>
  <si>
    <t>'Wogon's Boy'</t>
  </si>
  <si>
    <t>HOSTWOGBOY</t>
  </si>
  <si>
    <t>obscura</t>
  </si>
  <si>
    <t>DIGIOBS</t>
  </si>
  <si>
    <t>Blueberry Ice' seedling</t>
  </si>
  <si>
    <t>'Spring Purple'</t>
  </si>
  <si>
    <t>'Painted Woman'</t>
  </si>
  <si>
    <t>IRISPAINTW</t>
  </si>
  <si>
    <t>I\Iris-Painted-Woman-(7).jpg</t>
  </si>
  <si>
    <t>'Cupid'</t>
  </si>
  <si>
    <t>VERONCUPID</t>
  </si>
  <si>
    <t>Easily grown in any fertile soil, Veronicastrum is hard to beat for creating an upright accent in any planting. The stems are stiff and erect, with the terminal spikes of small starry flowers in strong lavender blue.. 120cm</t>
  </si>
  <si>
    <t>'Buckland Beauty'</t>
  </si>
  <si>
    <t>RODGBB</t>
  </si>
  <si>
    <t>Roscoea</t>
  </si>
  <si>
    <t>white selected form</t>
  </si>
  <si>
    <t>A strain selected by Rodney Davey for its creamy white flowers. Very unusual</t>
  </si>
  <si>
    <t>A less usually seen form of shooting star. A relative of the Primulas For a cool moist spot.</t>
  </si>
  <si>
    <t>'Double Innocence'</t>
  </si>
  <si>
    <t>DELPHDBLINN</t>
  </si>
  <si>
    <t>A superb modern strain with fully double flowers, vigorous growth habit and consistent colouring. Majestic dense spikes to 6 foot or more in  white with green eye. Protect from slugs    HARMFUL IF EATEN</t>
  </si>
  <si>
    <t>'Morning Lights'</t>
  </si>
  <si>
    <t>DELPHMORNL</t>
  </si>
  <si>
    <t>A superb modern strain with semi-double flowers, vigorous growth habit and consistent colouring. Majestic dense spikes to 6 foot or more in shades blue-mauve with a white eye. Protect from slugs    HARMFUL IF EATEN</t>
  </si>
  <si>
    <t>D\morning light.JPG</t>
  </si>
  <si>
    <t>cashmeriana</t>
  </si>
  <si>
    <t>PHLOMCASH</t>
  </si>
  <si>
    <t>'Beautiful Trust'</t>
  </si>
  <si>
    <t>CAMTAKBT</t>
  </si>
  <si>
    <t>A form of takesimana, possibly a cross with Michauxia, that has pure white flowers with bells reduced to narrow spidery threads.</t>
  </si>
  <si>
    <t>rubens</t>
  </si>
  <si>
    <t>TRIFRUB</t>
  </si>
  <si>
    <t>'Blue Paradise'</t>
  </si>
  <si>
    <t>PHLOXBPAR</t>
  </si>
  <si>
    <t>'White Climax'</t>
  </si>
  <si>
    <t>ASTLWHIC</t>
  </si>
  <si>
    <t>A\Aster-White-Climax-(1).jpg</t>
  </si>
  <si>
    <t>'White Rain'</t>
  </si>
  <si>
    <t>SALVERTA</t>
  </si>
  <si>
    <t>A handsome species with long arching spikes of white flowers with cclustered green bracts that outlast the flowers . Prefers a well drained site in full sun. 60-90cm</t>
  </si>
  <si>
    <t>Kalimeris</t>
  </si>
  <si>
    <t>yomena</t>
  </si>
  <si>
    <t>'Shogun'</t>
  </si>
  <si>
    <t>A red stemmed form of our native female fern. Forms a dense 'shuttle-cock' of delicate lacy fronds. Especially beautiful as the croziers unfurl. Height 45cm. Best in damp semi-shade</t>
  </si>
  <si>
    <t>'Victoriae'</t>
  </si>
  <si>
    <t>A really unusual form of our native female fern where the individual frond elements alternate forwards and backwards in a cross formation. Height 45cm. Best in damp semi-shade</t>
  </si>
  <si>
    <t>Rhodohypoxis</t>
  </si>
  <si>
    <t>milloides</t>
  </si>
  <si>
    <t>Charming bright crimson flowers are borne from Spring until Autumn. Grow in free draining, moisture retentive soil in sun. Appreciates plenty of moisture in active growth but requires drier conditions in Winter.</t>
  </si>
  <si>
    <t>variegata</t>
  </si>
  <si>
    <t>IRISVAR</t>
  </si>
  <si>
    <t>A dwarf Iris for a well drained spot in full sun. Variegata doesn't refer to the leaves, but instead refers to the intricately marked red on white falls. Bright yellow standards.</t>
  </si>
  <si>
    <t>I\Iris-variegata.jpg</t>
  </si>
  <si>
    <t>PHLOMFRUT</t>
  </si>
  <si>
    <t>Small shrub with sagey leaves and  flower heads with flowers arranged like prawns in a prawn ring. Flowers are a two toned bright lemon yellow</t>
  </si>
  <si>
    <t>‘Prinz Heinrich’</t>
  </si>
  <si>
    <t>ANEMPRIH</t>
  </si>
  <si>
    <t>Cupped flowers are a rich dusky pinky-red with numerous narrow petals, intensifying the yellow of the anthers at the centre</t>
  </si>
  <si>
    <t>A\Anemone-Prinz-Heinreich-(1).jpg</t>
  </si>
  <si>
    <t>'Black Sea'</t>
  </si>
  <si>
    <t>EPIBLACKS</t>
  </si>
  <si>
    <t>davidii hybrid</t>
  </si>
  <si>
    <t>( ex Spinners )</t>
  </si>
  <si>
    <t>EPIDAVID</t>
  </si>
  <si>
    <t>EPIPHEON</t>
  </si>
  <si>
    <t>E\Epimedium-Phoenix-(6).jpg</t>
  </si>
  <si>
    <t>'Enchantress'</t>
  </si>
  <si>
    <t>E\Epimedium-Enchantress-(4).jpg</t>
  </si>
  <si>
    <t>'Akebono'</t>
  </si>
  <si>
    <t>EPIAKEB</t>
  </si>
  <si>
    <t>franchetii</t>
  </si>
  <si>
    <t>'Brimstone Butterfly' OG 87.001</t>
  </si>
  <si>
    <t>EPIBRIMB</t>
  </si>
  <si>
    <t>wushanense</t>
  </si>
  <si>
    <t>OG 93.019</t>
  </si>
  <si>
    <t>EPIWUSH</t>
  </si>
  <si>
    <t>Dark leaves and sugar pink flowers</t>
  </si>
  <si>
    <t>rugosa f. albiflora</t>
  </si>
  <si>
    <t>'Alabaster'</t>
  </si>
  <si>
    <t>lachnophylla</t>
  </si>
  <si>
    <t>'Blue Horizon'</t>
  </si>
  <si>
    <t>purpurea f. rubra</t>
  </si>
  <si>
    <t>(syn, 'Red Gurkha')</t>
  </si>
  <si>
    <t>Chionochloa</t>
  </si>
  <si>
    <t>conspicua</t>
  </si>
  <si>
    <t>CHIONCON</t>
  </si>
  <si>
    <t>A lovely grass a bit like a shorter Stipa gigantea, but with braoder foliage. Flowers dry extremely well for Winter decoration</t>
  </si>
  <si>
    <t xml:space="preserve"> Plumed Tussock Grass, Hunangamoho</t>
  </si>
  <si>
    <t>brevicornu</t>
  </si>
  <si>
    <t>OG 88.010</t>
  </si>
  <si>
    <t>EPIBREVIC</t>
  </si>
  <si>
    <t>E\Epimedium-brevicornu-(1).jpg</t>
  </si>
  <si>
    <t>dalenii</t>
  </si>
  <si>
    <t>'Ruby Mound'</t>
  </si>
  <si>
    <t>CHRYRUBM</t>
  </si>
  <si>
    <t>'Karlfunklestein'</t>
  </si>
  <si>
    <t>SEDKARLF</t>
  </si>
  <si>
    <t>campanulatum</t>
  </si>
  <si>
    <t>EPICAMPAN</t>
  </si>
  <si>
    <t>'Rubinswerg'</t>
  </si>
  <si>
    <t>HELERUBIN</t>
  </si>
  <si>
    <t>'Arcturus'</t>
  </si>
  <si>
    <t>ASTLARCT</t>
  </si>
  <si>
    <t>A\Aster-laevis-Arcturus-(4).jpg</t>
  </si>
  <si>
    <t>ilicifolium</t>
  </si>
  <si>
    <t>EPIILLIC</t>
  </si>
  <si>
    <t>'Cosmopolitan'</t>
  </si>
  <si>
    <t>GEUMCOSMO</t>
  </si>
  <si>
    <t>chlorandrum</t>
  </si>
  <si>
    <t>EPICHLOR</t>
  </si>
  <si>
    <t>E\Epimedium-chlorandrum-(2).jpg</t>
  </si>
  <si>
    <t>'Ally Oops'</t>
  </si>
  <si>
    <t>IRISALLYO</t>
  </si>
  <si>
    <t xml:space="preserve"> species cross</t>
  </si>
  <si>
    <t>I\Iris-Ally-Oops-(2).jpg</t>
  </si>
  <si>
    <t>'Avocado'</t>
  </si>
  <si>
    <t>HOSTAVO</t>
  </si>
  <si>
    <t>'Frosted Magic'</t>
  </si>
  <si>
    <t>'Stormchaser'</t>
  </si>
  <si>
    <t>GERSTCHA</t>
  </si>
  <si>
    <t>'Amiral Avellan'</t>
  </si>
  <si>
    <t>VIOAMAV</t>
  </si>
  <si>
    <t>A highly scented variety in a rich purple magenta</t>
  </si>
  <si>
    <t>U to Z\Viola-odorata-Amiral-Avellan-(1).jpg</t>
  </si>
  <si>
    <t>'Here Be Dragons' (sibirica)</t>
  </si>
  <si>
    <t>IRISHBDRAG</t>
  </si>
  <si>
    <t>'Huntress' (sibirica)</t>
  </si>
  <si>
    <t>IRISHUNT</t>
  </si>
  <si>
    <t>I\Iris-Huntress-(6).jpg</t>
  </si>
  <si>
    <t>'Stephen Wilcox' (sibirica)</t>
  </si>
  <si>
    <t>IRISSTWILC</t>
  </si>
  <si>
    <t>I\Iris-Stephen-Wilcox-(2).jpg</t>
  </si>
  <si>
    <t>'Unbuttoned Zippers' (sibirica)</t>
  </si>
  <si>
    <t>IRISUNBZIP</t>
  </si>
  <si>
    <t>I\Iris-Unbuttoned-Zippers-(5).jpg</t>
  </si>
  <si>
    <t>'Having Fun' (sibirica)</t>
  </si>
  <si>
    <t>IRISHAVFUN</t>
  </si>
  <si>
    <t>I\Iris-Having-Fun-(4).jpg</t>
  </si>
  <si>
    <t>IRISSUMSKY</t>
  </si>
  <si>
    <t>I\Iris-Summer-Skies-(4).jpg</t>
  </si>
  <si>
    <t>'Pretty Polly'</t>
  </si>
  <si>
    <t>IRISPRETPOL</t>
  </si>
  <si>
    <t xml:space="preserve"> (sibirica)</t>
  </si>
  <si>
    <t>I\Iris-Pretty-Polly-(2).jpg</t>
  </si>
  <si>
    <t>'Mesa Pearl'</t>
  </si>
  <si>
    <t>IRISMESAP</t>
  </si>
  <si>
    <t>I\Iris-Mesa-Pearl-(6).jpg</t>
  </si>
  <si>
    <t>'Bournemouth Beauty'</t>
  </si>
  <si>
    <t>IRISBOUNBTY</t>
  </si>
  <si>
    <t>I\Iris-Bournemouth-Beauty-(3).jpg</t>
  </si>
  <si>
    <t>'Shall We Dance'</t>
  </si>
  <si>
    <t>IRISSHWED</t>
  </si>
  <si>
    <t>I\Iris-Shall-We-Dance-(2).jpg</t>
  </si>
  <si>
    <t>'Blueberry Fair'</t>
  </si>
  <si>
    <t>'Ranman'</t>
  </si>
  <si>
    <t>IRISRANM</t>
  </si>
  <si>
    <t>I\Iris-Ranman-(4).jpg</t>
  </si>
  <si>
    <t>pink form</t>
  </si>
  <si>
    <t>AJUGPINK</t>
  </si>
  <si>
    <t>In all ways just like the standard bugle, except for the fact that the flowers are a silvery pink. Excellent vigorous ground cover for wide ranging conditions. 10cm tall</t>
  </si>
  <si>
    <t>A\Ajuga-pink-(2).jpg</t>
  </si>
  <si>
    <t>Gymnocarpium</t>
  </si>
  <si>
    <t>dryopteris</t>
  </si>
  <si>
    <t>GYMNODRY</t>
  </si>
  <si>
    <t>A delicate native fern that creeps along to form loose mats. The foliage is delicate and fresh, produced on short wiry stalks. It reminds me of what you would get by crossing adiantum with a buckler fern</t>
  </si>
  <si>
    <t>Oak Fern</t>
  </si>
  <si>
    <t>Ferns\Gymnocarpium-dryopteris.jpg</t>
  </si>
  <si>
    <t>'Fond Kiss' (sibirica)</t>
  </si>
  <si>
    <t>IRISFONDK</t>
  </si>
  <si>
    <t>I\Iris-Fond-Kiss-(2).jpg</t>
  </si>
  <si>
    <t>'Pink Rocket'</t>
  </si>
  <si>
    <t>DIERPINKR</t>
  </si>
  <si>
    <t>A new hybrid Angel's Fishing Rod which is easy to grow in soil which is well drained but not dry. Arching stems to 1.3m (4') carrying flowers that look up and out more than they hang down</t>
  </si>
  <si>
    <t>Lunaria</t>
  </si>
  <si>
    <t>annua</t>
  </si>
  <si>
    <t>'Corfu Blue'</t>
  </si>
  <si>
    <t>LUNARCORF</t>
  </si>
  <si>
    <t>More perennial than the species with mauve flowers and purses that are violet flushed when fresh. Good for shade and very early to flower in the year</t>
  </si>
  <si>
    <t>Honesty</t>
  </si>
  <si>
    <t>post_title</t>
  </si>
  <si>
    <t>post_excerpt</t>
  </si>
  <si>
    <t>Nepeta grandiflora 'Dawn to Dusk'</t>
  </si>
  <si>
    <t>[caption id="attachment_21386" align="alignnone" width="120"]&lt;img class="size-full wp-image-21386" src="https://dorsetperennials.co.uk/wp-content/uploads/2017/09/Bee-and-Butterfly-Friendly-icon.jpg" alt="Bee and Butterfly friendly" width="120" height="56" /&gt; Bee and Butterfly friendly[/caption]_x000D_
&lt;h3&gt;&lt;span style="color: #99cc00;"&gt;Potsize - 1L&lt;/span&gt;&lt;/h3&gt;_x000D_
_x000D_
Nepeta grandiflora &amp;#039;Dawn to Dusk&amp;#039; is a beautiful strong growing catmint with sprays of soft pink flowers set off by pale sea-green foliage. The flowers are enhanced by a darker calyx which persists long after the flower falls. Loved by butterflies. 2ft. It has a quite different habit to some of the other Nepeta grandiflora types, being more delicate and far more stiffly upright. The flowers tend to be produced in wafting wands above the foliage rather than in a spreading mound._x000D_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</si>
  <si>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'Blue King' (sibirica)</t>
  </si>
  <si>
    <t>&lt;h3&gt;&lt;span style="color: #99cc00;"&gt;Potsize - 1L&lt;/span&gt;&lt;/h3&gt;_x000D_
Iris &amp;#039;Blue King&amp;#039;Â (sibirica). Siberian Iris.Â A Rich Royal blue variety with a good vertical shape to the flowers with tall standards and hanging falls. The falls are richly marked with a yellow throat and veined white detail. A beautiful moisture loving Iris which will produce a dense clump of grassy leaves and a profusion of rich royal blue flowers in mid summer. 90cm_x000D_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</si>
  <si>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'Butter and Sugar' (sibirica)</t>
  </si>
  <si>
    <t>[gallery type="thumbnails" link="none" ids="21921,21934,6415"]_x000D_
&lt;h3&gt;&lt;span style="color: #99cc00;"&gt;Potsize - 1L&lt;/span&gt;&lt;/h3&gt;_x000D_
Iris 'Butter and Sugar'Â (sibirica). siberian Iris.Â A shorter variety with a really elegant flared shape to the flower in a very attractive shade. The broad falls are a lovely creamy yellow, darkening towards the throat, whilst the flared standards are a complimentary creamy white. A slightly more delicate variety worthy of careful placing. Â  65cm. mid summer. Winner of a Morgan-Woods medal (AIS)_x000D_
_x000D_
Currier McEwen 1976.Â Floating Island x Dreaming Yellow.Â Honorable Mention: 1978,Â Morgan-Wood Medal: 1986, Morgan-Wood Award: 1981_x000D_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</si>
  <si>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Nepeta govaniana</t>
  </si>
  <si>
    <t>&lt;h3&gt;&lt;span style="color: #99cc00;"&gt;Potsize - 1L&lt;/span&gt;&lt;/h3&gt;_x000D_
Nepeta govaniana. A very different catmint, both for its very airy, upright habit and its flower colour. The flowers, which are borne on loose spikes and are of a soft lemon-yellow with a darker yellow lip. The foliage is of a pale apple green with a distinctive minty aroma all of oits own. Often mistaken for a Salvia on first sight. Trim to the ground at the end of the year. can grow 1m tall. Originally form the Himalayas._x000D_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</si>
  <si>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pratensis Twilight Serenade - pratensis Border Ballet series</t>
  </si>
  <si>
    <t>&lt;h3&gt;&lt;span style="color: #99cc00;"&gt;Potsize - 1L&lt;/span&gt;&lt;/h3&gt;Salvia pratensis &amp;#039;Twilight Serenade&amp;#039;.Â Part of theÂ Border Ballet series. This is a good, reliable perennial sage for the front section of any border. Upright spikes carry relatively dense heads of blue-violet flowers. The overall habit is quite open. Similar in habit to Salvia pratensis &amp;#039;Sweet Esmerelda&amp;#039;. 50cm. Summer flowering. reblooms if cut back after first flowering. A variety of a British native which finds its home in damp meadows._x000D_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</si>
  <si>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'Terracotta'</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</si>
  <si>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'Terracotta' has broad flat heads containing a myriad of tiny flowers that open dark terracotta orange and fade through burnt orange to tawny gold and finally cream. Flowers July to September.Â The foliage of this variety has a grey green quality that adds to the plants beauty. Mid height at about 90cm._x000D_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</si>
  <si>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Aconitum carmichaelii 'Arendsii'</t>
  </si>
  <si>
    <t>[gallery type="thumbnails" link="none" ids="6420,6415"]_x000D_
&lt;h3&gt;&lt;span style="color: #99cc00;"&gt;Potsize - 1L&lt;/span&gt;&lt;/h3&gt;_x000D_
_x000D_
Aconitum carmichaelii 'Arendsii' is aÂ rare flowering treat in September. This magnificent monkshood with its dense heads of deep blue flowers on stout 5ft stems makes a real statement at a time of the year when much else is fading in the garden. The foliage is glossy dark green and attractively cut and lobed, an asset in itself. (Sun or shade)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</si>
  <si>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'Baby Doll'</t>
  </si>
  <si>
    <t>&lt;h3&gt;&lt;span style="color: #99cc00;"&gt;Potsize - 1L&lt;/span&gt;&lt;/h3&gt;_x000D_
Bergenia &amp;#039;Baby Doll&amp;#039; .Excellent compact growing form making good evergreen ground cover in wide ranging conditions. The leaves are well rounded, but do not colour particularly well, only sometimes turning a pillar box red as the die. The flowers are delightful, being clear pale pink shades in dense spikes with attractive red calyces and red stained stems. leaves 15cm. flws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</si>
  <si>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'Overture' ('Eroica')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</si>
  <si>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Bergenia &amp;#039;Overture&amp;#039; (&amp;#039;Eroica&amp;#039;). Â Handsome evergreen glossy green leaves are overlaid in Autumn onwards with shades of red and copper and can turn bright scarlet on exposed sun drenched leaves. One of the best for reliable winter leaf colour. The flowers are brightest magenta, produced from early to late spring. 30cm. Clumps are fairly compact in growth with flower spike that are also relatively dense. Will even tolerate dry shade._x000D_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</si>
  <si>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Anchusa italica 'Feltham Pride'</t>
  </si>
  <si>
    <t>&lt;h3&gt;&lt;span style="color: #99cc00;"&gt;Potsize - 1L&lt;/span&gt;&lt;/h3&gt;_x000D_
Anchusa italica &amp;#039;Feltham Pride&amp;#039; is aÂ large perennial prized for its abundance of flowers of a bright gentian blue which seems to intensify in Summer&amp;#039;s evening light. Full sun; drought tolerant_x000D_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</si>
  <si>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Anthemis tinctoria 'EC Buxton'</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</si>
  <si>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Anthemis tinctoria 'EC Buxton'.Â Late summer sees this perennial smothered in pale yellow daisies with darker centres. A classic reliable summer daisy selected by EC Buxton from his garden in North Wales. Attractive evergreen ferny foliage Plant in sun. Cut back after flowering_x000D_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</si>
  <si>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Anthemis tinctoria 'EC Buxton dwarf'</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</si>
  <si>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Anthemis tinctoria &amp;#039;EC Buxton dwarf&amp;#039; is aÂ compact form of this ever popular daisy. The foliage clump is tight and tidy and the glowing canary yellow daisies are carried on shorter stems, making this half the height of its full sized cousins. Its a real shot in the eye - bright bright yellow for the front of a bed. Attractive evergreen ferny foliage Plant in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</si>
  <si>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Anthemis tinctoria 'Sauce Hollandaise'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</si>
  <si>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Anthemis tinctoria &amp;#039;Sauce Hollandaise&amp;#039;.Â Late summer sees this perennial smothered in pale cream daisies with rich yellow centres Attractive evergreen ferny foliage. Paler than EC Buxton with greyer foliage and a slightly more open habit. Plant in sun. Cut back after flowering_x000D_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</si>
  <si>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Anthriscus sylvestris 'Ravenswing'</t>
  </si>
  <si>
    <t>&lt;h3&gt;&lt;span style="color: #99cc00;"&gt;Potsize - 1L&lt;/span&gt;&lt;/h3&gt;_x000D_
Anthriscus sylvestris &amp;#039;Ravenswing&amp;#039;.Â Near black foliage in a dense ferny mound rising to dainty umbels of tiny white flowers. A striking form of Queen Anne&amp;#039;s Lace with great poise and grace. 100cm. Any soil. Great to add a little fluff to the middle of a perennial planting or as a specimen plant with plenty of space so you can appreciate the beautiful form._x000D_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</si>
  <si>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'Yellow Star' (Star Series)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</si>
  <si>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- 9cm&lt;/span&gt;&lt;/h3&gt;Aquilegia 'Yellow Star' (Star Series). An old cottage garden favourite and an excellent cut flower. Abundant display in late spring of long spurred two-toned lemon yellow flowers over fine blue-green foliage. Do not overcrowd the crown or allow other plants to flop over the foliage. 60cm. Full sun.Â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</si>
  <si>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'Koralle'</t>
  </si>
  <si>
    <t>&lt;h3&gt;&lt;span style="color: #99cc00;"&gt;Potsize - 9cm&lt;/span&gt;&lt;/h3&gt;Aquilegia 'Koralle' An old cottage garden favourite and a good cut flower. Abundant display in late spring of long spurred red and yellow flowers over fine blue-green foliage. 80cm. Full sun. Medium height variety. A seed grown strain that might display some variation in colour and form.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</si>
  <si>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Heavenly Blue (Sky Blue Blue Dream)</t>
  </si>
  <si>
    <t>&lt;h3&gt;&lt;span style="color: #99cc00;"&gt;Potsize - 9cm&lt;/span&gt;&lt;/h3&gt;Aquilega 'Heavenly Blue' ('Sky Blue', 'Blue Dream'). Â A long spurred aquilega whose flowers are a rich cobaltÂ blue with contrasting white corolla. Â A cottage garden favorite &amp;amp; an excellent and unusual cut flower. May to June. 85cm. A Medium height variety. allow some air around the crown.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</si>
  <si>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'Rose Queen'</t>
  </si>
  <si>
    <t>&lt;h3&gt;&lt;span style="color: #99cc00;"&gt;Potsize - 9cm&lt;/span&gt;&lt;/h3&gt;Aquilegia 'Rose Queen'. A long spurred aquilegia whose flowers are a rose-madder pink with contrasting white corolla. A shorter variety with highly branched flowering stems. Â A cottage garden favourite and an excellent and unusual cut flower. May to June. up to 80cm. This is a seed grown strain and may show some variation in form and colour.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</si>
  <si>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White Star (Kristal, Crystal Star) (Star Series)</t>
  </si>
  <si>
    <t>&lt;h3&gt;&lt;span style="color: #99cc00;"&gt;Potsize - 9cm&lt;/span&gt;&lt;/h3&gt;Aquilegia 'White Star' (Star Series) ( syn. 'Kristal', 'Crystal Star').Â A long spurred aquilegia with pure white flowers. A cottage garden favourite and an excellent and unusual cut flower. The flowers posses such a clean crisp bright whiteness that is only matched by flowers such as Geranium sylvarticum 'Album' - its a wonder they haven't found their way onto Persil adverts. May to June. 85cm. Sun.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</si>
  <si>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'William Guiness' ('Magpie')</t>
  </si>
  <si>
    <t>&lt;h3&gt;&lt;span style="color: #99cc00;"&gt;Potsize - 9cm&lt;/span&gt;&lt;/h3&gt;Aquilegia vulgaris 'William Guiness' ('Magpie') Â A recent introduction with striking flowers in bicolour white and deep purple (near black). The flowers are of traditional nodding A. vulgaris form with well flared petals and curve-tipped spurs. Would look good in a mixed cottagey border Best in light shade. 90cm Â  Â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</si>
  <si>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'Black Barlow' (Barlow Series)</t>
  </si>
  <si>
    <t>&lt;h3&gt;&lt;span style="color: #99cc00;"&gt;Potsize - 9cm&lt;/span&gt;&lt;/h3&gt;Aquilegia vulgaris var. stellata 'Black Barlow' (Barlow Series). One of the spur-less Barlow series based around the plant originally found in the garden of Nora Barlow. This form has flowers that are a deep dusky maroon. Would look good in a mixed cottagey border, hanging above paler mounds of flowers. Best in light shade. Â  Â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</si>
  <si>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Astrantia 'Queen's Children'</t>
  </si>
  <si>
    <t>&lt;h3&gt;&lt;span style="color: #99cc00;"&gt;Potsize - 1L&lt;/span&gt;&lt;/h3&gt;_x000D_
Astrantia &amp;#039;Queen&amp;#039;s Children&amp;#039;. A strong growing variety that has the benefits of being both tall and rich coloured. Flowers have rich dark burgundy bracts with a central boss of dark pink true flowers. The whole effect is enhanced by dark stained foliage at certain times of the year. An interesting &amp;amp; beautiful plant. Happy in sun or part shade with some drainage. 70cm_x000D_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</si>
  <si>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'Claret'</t>
  </si>
  <si>
    <t>&lt;h3&gt;&lt;span style="color: #99cc00;"&gt;Potsize - 1L&lt;/span&gt;&lt;/h3&gt;_x000D_
Astrantia &amp;#039;Claret&amp;#039;. A rich dark burgundy red form of masterwort with dark bracts and dark central boss. Astrantia &amp;#039;Claret&amp;#039; is a name that is given to seed raised strains originating from Astrantia &amp;#039;Ruby Wedding&amp;#039;. An interesting &amp;amp; beautiful plant. Happy in sun or part shade with some drainage. 60cm_x000D_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</si>
  <si>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'Lola'</t>
  </si>
  <si>
    <t>&lt;h3&gt;&lt;span style="color: #99cc00;"&gt;Potsize - 1L&lt;/span&gt;&lt;/h3&gt;_x000D_
Astrantia major &amp;#039;Lola&amp;#039;. A rich pink form of masterwort with flowers that are fairly flat and open. The central pincushion is a tight cluster of tiny pink-maroon true flowers, backed by a darker collar of bracts. An interesting &amp;amp; beautiful plant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</si>
  <si>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'Roma'</t>
  </si>
  <si>
    <t>&lt;h3&gt;&lt;span style="color: #99cc00;"&gt;Potsize - 1L&lt;/span&gt;&lt;/h3&gt;_x000D_
Astrantia &amp;#039;Roma&amp;#039;. Lovely mid pink cultivar of good constitution. The bracts form a shallow starry cup that is a shade lighter than the tight central pincushion of true flowers. 60cm.Â An interesting &amp;amp; beautiful plant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</si>
  <si>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'Sunningdale Variegated'</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</si>
  <si>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Astrantia major &amp;#039;Sunningdale Variegated&amp;#039;. Pretty yellow variegated leaf form of Masterwort originating in 1966. Leaves form a dense mound which is a delight in the Spring garden. Each leaf is generously margined with a yellow border which whitens first with age and then turns green later in the summer so that the plant appears non variegated. Collared flowers, which dry excellently, are white tinted green with a slight hint of pink. One of the tallest of the Astrantia major cultivars at 75cm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</si>
  <si>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'Purple Dome' (Symphyotrichum novae-angliae 'Purple Dome')</t>
  </si>
  <si>
    <t>&lt;h3&gt;&lt;span style="color: #99cc00;"&gt;Potsize - 1L&lt;/span&gt;&lt;/h3&gt;_x000D_
Aster novae-angliaeÂ &amp;#039;Purple Dome&amp;#039;. Michaelmas Daisy - compact plants to 50cm 2&amp;#039; become mounds of fringed daisy flowers in late summer and autumn. This variety has violet purple flowers and a general smoky feel. Looks to all intents like a really compact Aster novae-angliae with hairy leaves whorled around none branching stems but classified as a novi-belgii. Who are we to argue! A wonderful plant for the autumn garden - no staking required!_x000D_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</si>
  <si>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amellus 'Pink Zenith' (Aster amellus 'Rosa ErfÃ¼llung')</t>
  </si>
  <si>
    <t>[gallery type="thumbnails" link="none" ids="6421,6420"]_x000D_
&lt;h3&gt;&lt;span style="color: #99cc00;"&gt;Potsize - 1L&lt;/span&gt;&lt;/h3&gt;_x000D_
_x000D_
Aster amellus &amp;#039;Pink Zenith&amp;#039; (Aster amellus &amp;#039;Rosa ErfÃ¼llung&amp;#039;) A short, stocky aster whose freely branching stems are a riot of late colour with their soft, warm pink flowers, lit up by the bright yellow centre. Not just valuable for their colour, the blooms are a useful and much used late food source for bees.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</si>
  <si>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x frikartii 'MÃ¶nch'</t>
  </si>
  <si>
    <t>[gallery type="thumbnails" link="none" ids="6421,6420,6415"]_x000D_
&lt;h3&gt;&lt;span style="color: #99cc00;"&gt;Potsize - 1L&lt;/span&gt;&lt;/h3&gt;_x000D_
_x000D_
Aster x frikartii &amp;#039;MÃ¶nch&amp;#039; One of the finest hybrids ever raised. Clear lavender blue flowers borne on stout freely branching stems from July-October. Given the space this spreads it stems to form a gorgeous airy ball of lavender blooms for several weeks in late summer, just make a drink and sit watching the butterflies come and go from the blooms. Earlier than the Michaelmas daisy asters. Â Height 3 feet_x000D_
_x000D_
MÃ¶nch is German for Monk and I rather suspect it is named after the mountain in the Bernese Alps which forms a grouping with the Eiger and Jungfrau (Maiden) which is visible from quite some distance. The fact that there is a Aster x frikartii &amp;#039;Jungfrau&amp;#039; and &amp;#039;Eiger&amp;#039; as well sort of gives a clue. It is worth noting that the Mountain tops out at 4,107m which is quite a bit taller than the Aster._x000D_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</si>
  <si>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alliariifolia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</si>
  <si>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- 1L&lt;/span&gt;&lt;/h3&gt;(Ivory Towers, Ivory Bells)  Campanula alliariifolia is an picture of elegance and refinement with its tall spires hung generously with creamy white bells enhanced by the darker calyces. A beautiful bellflower for sun or part shade so long as not too dry. Grows from a single central rootstock rather than a spreading mat. Leaves are a soft hairy texture. 70cm. Alliaria, whose leaves this Campanulas resemble is Hedge Mustard. Naturally found in the Russian Caucasus and Asia Minor_x000D_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</si>
  <si>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glomerata 'Caroline'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</si>
  <si>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glomerata &amp;#039;Caroline&amp;#039; is an exciting new variety of clustered bellflower carrying large dense heads of tightly crowded flowers that are rich lilac-pink fading to white in the throat. A strong grower with distinctive pale olivey green foliage._x000D_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</si>
  <si>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lactiflora 'Loddon Anna'</t>
  </si>
  <si>
    <t>[gallery type="thumbnails" link="none" ids="6420,6415"]&lt;h3&gt;&lt;span style="color: #99cc00;"&gt;Potsize - 1L&lt;/span&gt;&lt;/h3&gt;Campanula lactiflora &amp;#039;Loddon Anna&amp;#039; is the beautiful pale pink form of the milky bellflower. 5ft tall stems sway gracefully topped with a dense branching head of starry cupped flowers in softest pink. Equally good in the border or naturalised in grass. Cuts well for the house. Cut back to the ground after flowering._x000D_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</si>
  <si>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lactiflora 'Prichard's Variety'</t>
  </si>
  <si>
    <t>[gallery type="thumbnails" link="none" ids="6420,6415"]&lt;h3&gt;&lt;span style="color: #99cc00;"&gt;Potsize - 1L&lt;/span&gt;&lt;/h3&gt;Campanula lactiflora 'Prichard's Variety' is aÂ strong coloured short growing milky bellflower. 50cm stems with large heads that branch and branch to create a dense head of starry cupped mauve flowers. Equally good in the border or naturalised in grass. Cuts well for the house. Milky Bellflower. Forms a compact, dense clump with stiff flowering stems. Cut back to the ground after flowering._x000D_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</si>
  <si>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'Van-Houttei'</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</si>
  <si>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&amp;#039;Van-Houttei&amp;#039; is aÂ delightful cross between C.latifolia and C.puntata showing characteristics of both parents. The many short flowering stems Â hang with long mauve bells, opening from darker elongated buds. Flower stems tend to less branced than C.punctata but laxer than C.latifolia. Inherits a spreading habit from C.punctata. Will rebloom if cut back.Â 30cm, spreading_x000D_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</si>
  <si>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'Grandiflora'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</si>
  <si>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'Grandiflora'.Â Like a large version of a harebell Dense clumps of foliage and a succession Â of sky blue bells. Height 80cm Excellent cut flower. Good on chalk_x000D_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</si>
  <si>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'Telham Beauty'</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</si>
  <si>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&amp;#039;Telham Beauty&amp;#039;.Â This variety is distinguished by especially large flowers in a lovely powder blue Its habit is reminiscent of a large harebell Evergreen foliage. Good on chalky soils_x000D_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</si>
  <si>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'Alba'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</si>
  <si>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'Alba'. The large bells of this variety are a pureÂ glistening white. A real elegant flower that associates well with greens and blues, lifting any scheme it is planted in. Height 80cm Excellent cut flower. Good on chalk. Can be grown in shade._x000D_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</si>
  <si>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'Kent Belle'</t>
  </si>
  <si>
    <t>[gallery type="thumbnails" link="none" ids="6420,6415"]&lt;h3&gt;&lt;span style="color: #99cc00;"&gt;Potsize - 1L&lt;/span&gt;&lt;/h3&gt;Campanula &amp;#039;Kent Belle&amp;#039;.Â From a mat of apple green, heart shaped spreading foliage rise 45-60cm high candelabras hung with large deep rich purple inflated bells. The flowers of this variety are relatively squat when compared to Campanula punctata typed, but the flowering stems are taller and a little more open. Will repeat flower if cut back. Best in well drained soil. Even good on chalk_x000D_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</si>
  <si>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punctata forma. rubriflora</t>
  </si>
  <si>
    <t>&lt;h3&gt;&lt;span style="color: #99cc00;"&gt;Potsize - 1L&lt;/span&gt;&lt;/h3&gt;Campanula punctata forma. rubriflora.Â From a low spreading foliage mat rise 45cm high candelabras hung with 7.5cm inflated bells; maroon spotted over a pink base. The leaves are relatively shiny and, along with the stems, take on a red staining. One of the taller more open Campanula punctata forms. Best in well drained soil. good on chalk[fusion_separator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</si>
  <si>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punctata 'Pink Chimes'</t>
  </si>
  <si>
    <t>&lt;h3&gt;&lt;span style="color: #99cc00;"&gt;Potsize - 1L&lt;/span&gt;&lt;/h3&gt;Campanula punctata &amp;#039;Pink Chimes&amp;#039; is aÂ dwarf hybrid with 30cm short upright candelabras, dense with 7.5cm long inflated cream bells; heavily marked inside with maroon spots. Forms a low creeping mat of foliage. Mmid height for a Campanula punctata variety with leaves of a paler shade of green.[fusion_separator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</si>
  <si>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trachelium 'Bernice'</t>
  </si>
  <si>
    <t>&lt;h3&gt;&lt;span style="color: #99cc00;"&gt;Potsize - 1L&lt;/span&gt;&lt;/h3&gt;Campanula trachelium &amp;#039;Bernice&amp;#039;. Tight denseÂ clumps of long stemmed foliage give rise to numerous quite stiff upright stems that are clothed all the way up with a succession of Â very neat and fully double rich mauve-purple bells. to 60cm. Quite a bit shorter than the parent species.[fusion_separator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</si>
  <si>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Corydalis flexuosa 'Pere David'</t>
  </si>
  <si>
    <t>[fusion_tooltip title="Armand David ( 1826-1900 ), known as Pere David, was born in France and after being ordained, travelled to China to become a missionary. He had a great fondness for zoology and botany and whilst in China collected extensively for a museum of Natural History. He collected many animals and plants that were new to science. "]Corydalis flexuosa 'Pere David'[/fusion_tooltip] Â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animation_speed="0.1"]Biographies[/fusion_button]_x000D_
&lt;h3&gt;&lt;span style="color: #99cc00;"&gt;Potsize - 1L&lt;/span&gt;&lt;/h3&gt;_x000D_
Forms mounds of delicate ferny foliage which are topped off with charming spikes of sky blue Â flowers in early Spring. 30*30cm. For moisture retentive soil in shade or half shade. This variety is very similar to Corydalis flexuosa 'China Blue' but has a faster spreading habit. The stems can take on a red tint and the flowers become darker as the season progresses and moisture levels drop._x000D_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</si>
  <si>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Corydalis flexuosa 'Purple Leaf' ('Blue Dragon')</t>
  </si>
  <si>
    <t>&lt;h3&gt;&lt;span style="color: #99cc00;"&gt;Potsize - 1L&lt;/span&gt;&lt;/h3&gt;_x000D_
Corydalis flexuosa &amp;#039;Purple Leaf&amp;#039; (&amp;#039;Blue Dragon&amp;#039;)Â Compact mounds of purple tinged ferny foliage, topped off with charming spikes of scented blue Â flowers in early Spring. 30*30cm. For moisture retentive soil in shade or half shade. This charming variety is tidier and neater than Corydalis &amp;#039;Pere David&amp;#039; with foliage that is darker and flowers that are paler and pink tinged to begin with._x000D_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</si>
  <si>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Cryptotaenia japonica f. atropurpurea</t>
  </si>
  <si>
    <t>&lt;h3&gt;&lt;span style="color: #99cc00;"&gt;Potsize - 1L&lt;/span&gt;&lt;/h3&gt;_x000D_
Japanese Angelica.Â Cryptotaenia japonica f. atropurpurea is aÂ pretty delicate umbellifer with handsome purple foliage. In summer it sends up many fine purple stems carrying myriads of tiny purple flowers. For moisture. This is never going to be the star of the show, but every cast needs its supporting characters and cryptotaenia provides a lovely foil to set of other more showy divas._x000D_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</si>
  <si>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Coreopsis auriculata 'Zamphir'</t>
  </si>
  <si>
    <t>&lt;h3&gt;&lt;span style="color: #99cc00;"&gt;Potsize - 1L&lt;/span&gt;&lt;/h3&gt;Coreopsis auriculata 'Zamphir' is aÂ bright ray of sunshine for early summer. A spreading clump former for the front of the border which will delight with a dense covering of 5cm rich yellow daisy flowers. 30cm. Keep dead-heading to keep the flowers coming._x000D_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</si>
  <si>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Veronica gentianoides</t>
  </si>
  <si>
    <t>&lt;h3&gt;&lt;span style="color: #99cc00;"&gt;Potsize - 1L&lt;/span&gt;&lt;/h3&gt;_x000D_
Veronica gentianoides has delicate spikes of pale china blue, prettily veined flowers, borne above clumps of glossy evergreen leaves that provide good ground cover. Â The flower spikes have a charming grace and are one of the earliest of the summer flowers. Early summer. 45cm. Any good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</si>
  <si>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Knautia macedonica 'Red Knight'</t>
  </si>
  <si>
    <t>[gallery type="thumbnails" link="none" ids="6421,6420"]_x000D_
&lt;h3&gt;&lt;span style="color: #99cc00;"&gt;Potsize - 1L&lt;/span&gt;&lt;/h3&gt;Knautia macedonica &amp;#039;Red Knight&amp;#039;. Over dense clumps of softly hairy foliage come a mass of arching stems, widely branching, bearing dense pincushion flowers of a deep rich crimson. The colour is intense, but the flower head is quite airy so this lovely plant can ease its way into all sorts of planting schemes without dominating. An easily grown and rewarding plant for full sun. 80cm. A shorter variety than the species._x000D_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href="achhttps://dorsetperennials.co.uk/comparisons/genus/scabious-comparison/"&gt;Scabious Compared&lt;/a&gt;&lt;/h3&gt;_x000D_
&lt;h3&gt;&lt;a href="https://dorsetperennials.co.uk/comparisons/botanical/scabiosa-botanical-style-photographs/"&gt;Botanical Style Photographs&lt;/a&gt; (Scabiosa)&lt;/h3&gt;_x000D_
&lt;h3&gt;&lt;a href="https://dorsetperennials.co.uk/comparisons/botanical/succisa-succisella-botanical-style-photographs/"&gt;Botanical Style Photographs&lt;/a&gt; (Succisa / Succisella)&lt;/h3&gt;_x000D_
[fusion_separator style_type="single solid" hide_on_mobile="small-visibility,medium-visibility,large-visibility" class="" id="" sep_color="" top_margin="" bottom_margin="" border_size="" icon="" icon_circle="" icon_circle_color="" width="" alignment="center"][/fusion_separator]</t>
  </si>
  <si>
    <t>Iris 'Sparkling Rose' (sibirica)</t>
  </si>
  <si>
    <t>[caption id="attachment_21934" align="alignnone" width="56"]&lt;img src="https://dorsetperennials.co.uk/wp-content/uploads/2017/10/Honourable-Mention-icon.jpg" alt="Honourable Mention" width="56" height="56" class="size-full wp-image-21934" /&gt; Honourable Mention[/caption]&lt;h3&gt;&lt;span style="color: #99cc00;"&gt;Potsize - 1L&lt;/span&gt;&lt;/h3&gt;_x000D_
Iris &amp;#039;Sparkling Rose&amp;#039;Â (sibirica). siberian Iris.Â Elegantly formed with a fall that narrows to the end and tall standards. the colouring is a rich winey-pink with excellent markings on the fall, changing in the throat from yellow through white to a hint of purple, all enhanced by darker veining. 90cm_x000D_
_x000D_
Ben Hager 1967.Â Towanda Red Flare x Eric the Red.Â Honorable Mention: 1969_x000D_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</si>
  <si>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ensata 'Rose Queen'</t>
  </si>
  <si>
    <t>&lt;h3&gt;&lt;span style="color: #99cc00;"&gt;Potsize - 1L&lt;/span&gt;&lt;/h3&gt;_x000D_
A beautiful Japanese Iris with sugary pink petals. In Iris ensata &amp;#039;Rose Queen&amp;#039; the falls are a darker shade than the standards and are further enhanced with fine crimsonÂ rays. Compared to a similar Siberian Iris, The petals are of richer substance and it flowers about a month later. It is quite tall (95cm (3&amp;#039;) in flower) and really is best in moisture retentive soil in sun to semi-shade. We previously had this labelled as Iris &amp;#039;Pink Haze&amp;#039;, the name we bought it in years ago from the Dutch and which we rather blindly never challenged._x000D_
_x000D_
Society for Japanese Irises 1989. (originally introduced in 1915 as Iris laevigata &amp;#039;Rose Queen&amp;#039;)_x000D_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</si>
  <si>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'Helen Astor' (sibirica)</t>
  </si>
  <si>
    <t>[gallery type="thumbnails" link="none" ids="21934,6415"]_x000D_
&lt;h3&gt;&lt;span style="color: #99cc00;"&gt;Potsize - 1L&lt;/span&gt;&lt;/h3&gt;_x000D_
_x000D_
Iris 'Helen Astor' (sibirica). siberian Iris.Â An old variety, but one with much to recommend it. The flowers are quite full with well rounded falls and broad standards, both in a rich wine red. The falls are beautifully marked with a lovely veined white signal and yellow throat. A lovely moisture loving iris which will produce a dense clump of narrow grassy foliage and a forest of tall stems bearing its richly veined velvety maroon flowers in early summer.Â 75cm._x000D_
_x000D_
Fred R. Whitney-Mrs. L. W. Kellogg 1938.Â Honorable Mention: 1941,Â Award of Merit: 1942_x000D_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</si>
  <si>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 not Ewen (sibirica)</t>
  </si>
  <si>
    <t>&lt;h3&gt;&lt;span style="color: #99cc00;"&gt;Potsize - 1L&lt;/span&gt;&lt;/h3&gt;_x000D_
Iris - not Ewen (sibirica). siberian Iris.Â &amp;#039;We were sold this Iris as Ewen years ago, but we&amp;#039;ve decided it isn&amp;#039;t. Its still nice enough to offer so please read the description, look at the picture and ignore the name ! Not Ewen has flowers that are mid way between the stiff upright form of &amp;#039;Flight of Butterflies&amp;#039; and the highly flared form of &amp;#039;Ruffled Velvet&amp;#039;. The falls are well rounded with a colouring that isÂ papal purple, overlaid with darker veining. They have a good white signal and yellow throat.Â Beautiful moisture loving Iris which will produce a dense clump of grassy leaves and a profusion of Â flowers in earlyÂ summer.Â 70cm._x000D_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</si>
  <si>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chrysographes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</si>
  <si>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Iris chrysographes.Â Quite unique among the Iris is Iris crysographes with its inky black velvety petals. It produces two fragrant blooms on each, relatively short (45cm) Â flowering spike in June and July. The foliage is lax and grassy. Ideally for a sunny spot with moisture retentive soil, but shade for part of the day may be appreciated._x000D_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</si>
  <si>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Helenium 'Wyndley'</t>
  </si>
  <si>
    <t>[gallery type="thumbnails" link="none" ids="6420,6415"]_x000D_
&lt;h3&gt;&lt;span style="color: #99cc00;"&gt;Potsize - 1L&lt;/span&gt;&lt;/h3&gt;_x000D_
Helenium 'Wyndley' is a possibly the shortest and earliest to flower of the Heleniums. The flowers are a warm orange, suffused with red and set off with a Â dark centre. They are produced in abundance from June through July on relatively stiff, well branched stems. Easily grown in any good soil. 60-80cm_x000D_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</si>
  <si>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'Sahin's Early Flowerer' (Sneezeweed)</t>
  </si>
  <si>
    <t>[gallery type="thumbnails" link="none" ids="6420,6415"]_x000D_
&lt;h3&gt;&lt;span style="color: #99cc00;"&gt;Potsize - 1L&lt;/span&gt;&lt;/h3&gt;_x000D_
_x000D_
Helenium &amp;#039;Sahin&amp;#039;s Early Flowerer&amp;#039; (AGM) is a lovely summery daisy with prominent brown centres, loved by bees. Flowers open yellowy-orange streaked with darker orange and become redder with age, creating a rich mix of colour which goes on and on from June to October. As its name suggests, it is the earliest of all the Heleniums. It is medium in the height range and produces a more leafy plant than some with a super abundance of flowers. 1m high_x000D_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</si>
  <si>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'Kanaria'</t>
  </si>
  <si>
    <t>[gallery type="thumbnails" link="none" ids="6420,6415"]_x000D_
&lt;h3&gt;&lt;span style="color: #99cc00;"&gt;Potsize - 1L&lt;/span&gt;&lt;/h3&gt;_x000D_
_x000D_
Helenium &amp;#039;Kanaria&amp;#039; is a useful mid to late summer flowering sneezeweed with canary yellow petals and centre. It flowers about mid-season for the Heleniums and is a one of the taller varieties at 1.2m plus. It is extremely similar to butterpat in colouring, but can achieve twice its height with a more upright, less branched habit. It is a lovely warm yellow colour for the summer garden and is a magnet for bees. Easily grown in all but the very wettest and driest soils. 1.2m_x000D_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</si>
  <si>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'Butterpat'</t>
  </si>
  <si>
    <t>[gallery type="thumbnails" link="none" ids="6420,6415"]_x000D_
&lt;h3&gt;&lt;span style="color: #99cc00;"&gt;Potsize - 1L&lt;/span&gt;&lt;/h3&gt;_x000D_
_x000D_
Helenium 'Butterpat'Â (AGM) is a good rich yellow form of Sneezeweed providing a powerful splash of warm colour to the border in late summer. The flowers are a rich butter yellow with a similarly coloured yellow bun centre. It is very similar to Helenium 'Kanaria' in flower colour and form but half the height with a bushier habit. Easily grown in all but the very wettest and driest soils. 60-80cm. A bee magnet. 80cm_x000D_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</si>
  <si>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'Indianersommer' (Indian Summer)</t>
  </si>
  <si>
    <t>[gallery type="thumbnails" link="none" ids="6420,6415"]_x000D_
&lt;h3&gt;&lt;span style="color: #99cc00;"&gt;Potsize - 1L&lt;/span&gt;&lt;/h3&gt;_x000D_
_x000D_
Helenium &amp;#039;Indianers0mmer&amp;#039; (Indian Summer)Â . This is probably the tallest and the latest flowering, but well worth the wait. The flowers are rich coppery red in large heads with a velvety brown bun centre. It flowers profusely from August through September and into October, making a striking show and being an invaluable nectar source for the bees. Easily grown in sun and Â any good soil. 120cm plus_x000D_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</si>
  <si>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chiloense 'Mrs Bradshaw'</t>
  </si>
  <si>
    <t>&lt;h3&gt;&lt;span style="color: #99cc00;"&gt;Potsize - 1L&lt;/span&gt;&lt;/h3&gt;_x000D_
Geum chiloense &amp;#039;Mrs Bradshaw&amp;#039;.Â (Fireball)Â Colourful and easily grown perennial forming a stout weed smothering clump of leaves and freely producing 2ft stems of bright red semi double flowers in summer. Mrs Bradshaw is absolutely, unashamedly red; not a hint of pink anywhere.Â The flowers will keep on coming if you cut out older flowering stems as their flowers begin to fade. There is a lot of &amp;#039;air&amp;#039; in the flower heads, so this is an ideal plant to mingle amongst other colour or to look through to plants behind._x000D_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</si>
  <si>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chiloense 'Lady Stratheden'</t>
  </si>
  <si>
    <t>&lt;h3&gt;&lt;span style="color: #99cc00;"&gt;Potsize - 1L&lt;/span&gt;&lt;/h3&gt;_x000D_
Geum chiloense &amp;#039;Lady Stratheden&amp;#039;.Â Colourful and easily grown perennial forming a stout weed smothering clump of leaves and freely producing 2ft stems of warm yellow semi double flowers in summer. The flowers will keep on coming if you cut out older flowering stems as their flowers begin to fade. There is a lot of &amp;#039;air&amp;#039; in the flower heads, so this is an ideal plant to mingle amongst other colour or to look through to plants behind._x000D_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</si>
  <si>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Gaillardia 'Goblin' (syn. 'Kobold')</t>
  </si>
  <si>
    <t>&lt;h3&gt;&lt;span style="color: #99cc00;"&gt;Potsize - 9cm&lt;/span&gt;&lt;/h3&gt;Gaillardia &amp;#039;Goblin&amp;#039; Â (syn. &amp;#039;Kobold&amp;#039;). Â A short growing selection of this vibrantly coloured border plant. Endlessly produced red centred golden yellow wheels. Good for cutting Ideal for poor soils in hot positions. 35cm_x000D_
_x000D_
[separator top="3" bottom="3"][fontawesome icon="thumbs-up-alt" circle="no" size="medium" iconcolor="#81d742" circlecolor="" circlebordercolor="" animation_type="0" animation_direction="down" animation_speed="0.1"]&lt;span style="color: #99cc00;"&gt;Discount of 25p per plant for quantities of 3 or over&lt;/span&gt;</t>
  </si>
  <si>
    <t>Geranium himalayense 'Irish Blue'</t>
  </si>
  <si>
    <t>&lt;h3&gt;&lt;span style="color: #99cc00;"&gt;Potsize - 1L&lt;/span&gt;&lt;/h3&gt;Geranium himalayense &amp;#039;Irish Blue&amp;#039;.Â Large saucer blooms in a beguiling shade of sky blue with a large central purple stain produced over the top of a dense spreading mat of pale green cut foliage. A neat and most beautiful cranesbill for the front of a bed. 45cm. Excellent autumn colour.Â Later to flower than other varieties and quite vigorous. Introduced by Graham Stuart Thomas from Eire in 1947. May to August. Himalayas. Found by D.S.Thomas in St. Catherine's Park, Leixlip, Ireland. 1947.[separator top="3" bottom="3" style="single"][fontawesome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</si>
  <si>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'Album'</t>
  </si>
  <si>
    <t>&lt;h3&gt;&lt;span style="color: #99cc00;"&gt;Potsize - 1L&lt;/span&gt;&lt;/h3&gt;Geranium sanguineum &amp;#039;Album&amp;#039;. Bloody Cranesbill. This is the pure white form of Â the bloody cranesbill. It is quite distinctive in that the stems are quite erect, building to form a wide soft hummock of dark green foliage. In summer the mound is covered in open funnel shaped blooms that are the most startlingly pure white. 30cm tall by 60cm wide. May to August. Originally published as a variety by Ingwersen. Â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</si>
  <si>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var. striatum (lancastriense) - bloody cranesbill</t>
  </si>
  <si>
    <t>&lt;h3&gt;&lt;span style="color: #99cc00;"&gt;Potsize - 1L&lt;/span&gt;&lt;/h3&gt;Geranium sanguineum var. striatum (lancastriense)Â - bloody cranesbill.Â Large flowers in palest sugar pink enhanced with red veins and red style and often complimented by red fading leaves. The habit is low and spreading with a fairly open structure. Has a particularly long flowering season.Â This is a naturally occurring British native variety discovered on Walney Island in Lancashire.Â 30cm tall by 60cm wide.Â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</si>
  <si>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riversleaianum 'Russell Prichard' (Geranium endressii x Geranium traversii)</t>
  </si>
  <si>
    <t>[caption id="attachment_6415" align="alignnone" width="56"]&lt;img class="size-full wp-image-6415" src="https://dorsetperennials.co.uk/wp-content/uploads/2014/10/RHS_AGM_WO_apple_RGB.png" alt="RHS AGM" width="56" height="56" /&gt; RHS AGM[/caption]&lt;h3&gt;&lt;span style="color: #99cc00;"&gt;Potsize - 1L&lt;/span&gt;&lt;/h3&gt;Geranium x riversleaianum â€˜Russell Prichardâ€™Â (Geranium endressii x Geranium traversii)_x000D_
_x000D_
Mounds of grey-green hairy leaves emerge from a tight crown on spreading and branching flowering stems eventually forming a clump 90cm across. The flowers a strong reddish pink to light magenta and are pproduced continuously from May right through to the first frosts in September. This is the original clonal cultivar fo the riversleanum type, raised at Prichardâ€™s Nursery at Riverslea, Hampshire before 1915. It benefits from regular division.Â Best in full sun_x000D_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</si>
  <si>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'Brookside' (Geranium clarkei â€˜Kashmir Purple x Geranium pratense)</t>
  </si>
  <si>
    <t>&lt;h3&gt;&lt;span style="color: #99cc00;"&gt;Potsize - 1L&lt;/span&gt;&lt;/h3&gt;Geranium â€˜Brooksideâ€™ (Geranium clarkei â€˜Kashmir Purple x Geranium pratense).Â Geranium 'Brookside' is a lovely new hybrid which combines strong growth and beautiful finely divided foliage with amply Â produced large deep clear blue flowers; each paler in the centre. forms a tight crown from which arise stiff branching stems with a long stalked flower produced fro each axil. 60cm tall and a little wider. Long flowering season. Originated at Cambridge University Botanic Garden in 1970. Sets very little seed. This is the seed parent of Geranium 'Orion'.[fusion_separator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</si>
  <si>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grandiflorum 'Lilafee' (Lilac Fairy)</t>
  </si>
  <si>
    <t>&lt;h3&gt;&lt;span style="color: #99cc00;"&gt;Potsize - 1L&lt;/span&gt;&lt;/h3&gt;Epimedium grandiflorum 'Lilafee' (Lilac Beauty). Â AÂ mass of wiry stems support bright green oval leaves which emerge purple tinted. Over this are borne in spring lots of lavender violet flowers. the flower heads are relatively tightly packed and each individual flower is rosy violet with four narrow spurs that are tipped white. One of the German cultivars introduced by Ernst Pagels. Epimedium is one of the Japanese species and dislikes alkalinity. In Japanese its common name means 'anchor flower' on account of the 4 pointed flowers resemblance to a Japanese fishing boat anchor.Â Subgenus Epimedium, Section ii. Macroceras_x000D_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</si>
  <si>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rubrum (Epimedium alpinum x Epimedium grandiflorum)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</si>
  <si>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- 1L&lt;/span&gt;&lt;/h3&gt;Epimedium x rubrum (Epimedium alpinum x Epimedium grandiflorum). This hybrid has been known in Britain for over 150 years, but as the cross has certainlyoccurred more than once, clones offered in the trade can be varied in appearance. However all are equally delightful. The emergent leaves in spring are richly coloured russet brown with the veins picked out lime green. In Autumn the leaves colour once again. The flowers come on branching stems and have good red outer petals and lemon yellow inner ones. ItÂ is easy to grow and makes highly attractive ground cover. All in all a real treasure. 30cm; spreading.[fusion_separator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</si>
  <si>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youngianum 'Niveum' (Epimedium diphyllum x Epimedium grandiflorum)</t>
  </si>
  <si>
    <t>&lt;h3&gt;&lt;span style="color: #99cc00;"&gt;Potsize - 1L&lt;/span&gt;&lt;/h3&gt;Epimedium x youngianum 'Niveum' Â (Epimedium diphyllum x Epimedium grandiflorum) Â This is a hybrid, possibly of wild origin, but maybe of garden origin. It is a smaller grower than most and also needs a little more moisture than most. It forms small, spreading, dense clumps of pointed foliage with dainty sprays ofÂ  pure whiteÂ flowers nodding over the foliage in spring. The young foliage can often be very colourful. Because of its hybrid origin, the flowers can be of variable form, some with spurs and some without. Height 15cm, flowering to 30cm. Very hardy, for moist leafy soil in partial shade._x000D_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</si>
  <si>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youngianum 'Roseum' (Epimedium diphyllum x Epimedium grandiflorum)</t>
  </si>
  <si>
    <t>&lt;h3&gt;&lt;span style="color: #99cc00;"&gt;Potsize - 1L&lt;/span&gt;&lt;/h3&gt;Epimedium x youngianum &amp;#039;Roseum&amp;#039;.Â This is a hybrid, possibly of wild origin, but maybe of garden origin. It is a smaller grower than most and also needs a little more moisture than most. It forms small, spreading, dense clumps of pointed foliage with dainty sprays of pale pink (sometimes more purple) flowers nodding over the foliage in spring. Because of its hybrid origin, the flowers can be of variable form, some with spurs and some without. Height 15cm, flowering to 30cm. Very hardy, for moist leafy soil in partial shade.[fusion_separator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</si>
  <si>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Echinacea purpurea 'Magnus' superior</t>
  </si>
  <si>
    <t>[gallery type="thumbnails" link="none" ids="6421,6420"]_x000D_
&lt;h3&gt;&lt;span style="color: #99cc00;"&gt;Potsize - 1L&lt;/span&gt;&lt;/h3&gt;_x000D_
_x000D_
Echinacea purpurea &amp;#039;Magnus&amp;#039; superior grows deep green leafy clumps setting off handsome large deep pink daisies, the centre of each a spiky green cone brightened with orange tips This variety has particularly good flat flowers. 90cm. Best in sun in a rich soil[fusion_separator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</si>
  <si>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'Happy Star'</t>
  </si>
  <si>
    <t>[gallery type="thumbnails" link="none" ids="6421,6420"]_x000D_
&lt;h3&gt;&lt;span style="color: #99cc00;"&gt;Potsize - 1L&lt;/span&gt;&lt;/h3&gt;_x000D_
_x000D_
Echinacea purpurea &amp;#039;Happy Star&amp;#039;.Â Deep green leafy clumps set off handsome large white daisies, the centre of each one a spiky green cone brightened with orange tips 80cm. Best in sun in a rich soil. A good cut flower. An improvement on &amp;#039;White Swan&amp;#039; introduced by Jelitto_x000D_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</si>
  <si>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Geranium 'Johnson's Blue'</t>
  </si>
  <si>
    <t>&lt;h3&gt;&lt;span style="color: #99cc00;"&gt;Potsize - 1L&lt;/span&gt;&lt;/h3&gt;Geranium â€˜Johnsonâ€™s Blueâ€™ (Geranium himalayense x Geranium pratense)_x000D_
_x000D_
An old variety and sill one of the bluest and best, it is a deservedly popular hardy geranium Â Rich Â pure blue flowers are produced in endless succession Â throughout summer, a consequence of being a sterile hybrid..The effect is further enhanced by fine slightly silver washed Â foliage. A lovely accompaniment to Roses. Sun. 30cm.Â Selected from one of A.T. Johnsonâ€™s seedlings by B.Ruys in 1950 in Holland and named in his honour.[separator top="3" bottom="3" style="single"][fontawesome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</si>
  <si>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'Nimbus'</t>
  </si>
  <si>
    <t>[caption id="attachment_6415" align="alignnone" width="56"]&lt;img class="size-full wp-image-6415" src="https://dorsetperennials.co.uk/wp-content/uploads/2014/10/RHS_AGM_WO_apple_RGB.png" alt="RHS AGM" width="56" height="56" /&gt; RHS AGM[/caption]&lt;h3&gt;&lt;span style="color: #99cc00;"&gt;Potsize - 1L&lt;/span&gt;&lt;/h3&gt;Geranium â€˜Nimbusâ€™ (Geranium collinum x Geranium clarkei â€˜Kashmir Purpleâ€™)_x000D_
_x000D_
Geranium 'Nimbus' is a fine new cultivar which is already earning a good reputation. Flowers are freely produced, bluish purple with a small pale eye. Petals are relatively narrow leaving a gap between each that gives the flower a starry appearance. The foliage, which emerges ochre tinted, is finely cut and pale apple green. Large and spreading. Â May to July. Occurred in Cambridge University Botanic Garden in197 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</si>
  <si>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'Orion' (Geranium â€˜Brookside' seedling)</t>
  </si>
  <si>
    <t>&lt;h3&gt;&lt;span style="color: #99cc00;"&gt;Potsize - 1L&lt;/span&gt;&lt;/h3&gt;Geranium Orion (Geranium â€˜Brookside&amp;#039; seedling, possibly a cross with G.ibericum)._x000D_
_x000D_
Geranium &amp;#039;Orion&amp;#039; is very similar to its parent, Geranium â€˜Brooksideâ€™, but with larger (6.5cm) flowers of violet-blue, rather rhan the truer blue of Â Geranium &amp;#039;Brookside&amp;#039;. Strong growth combines with beautiful finely divided foliage and amply Â produced large violet-blue flowers; each paler in the centre with violet veining. Forms a tight crown from which arise stiff branching stems with a long stalked flower produced from each axil. 60cm tall and a little wider. This arose as a seedling from of Geranium &amp;#039;Brookside&amp;#039;. Great either as a free standing mound or scrambling through low shrubs. From the Dutch nursery of Brian Kabbes.[separator top="3" bottom="3"][fontawesome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</si>
  <si>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Digitalis purpurea 'Excelsior Hybrids'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</si>
  <si>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- 9cm&lt;/span&gt;&lt;/h3&gt;Digitalis purpurea 'Excelsior Hybrids'_x000D_
_x000D_
Digitalis purpurea 'Excelsior Hybrids' is a name used to encompass a mixture of improved forms of our native foxglove. The flowers range in colour from whites through pale and dark pinks, most being spotted. They all carry larger blooms in more even fatter spikes making them a very showy addition to any planting scheme. easy. sun/shade. Biennial. CAUTION- TOXIC IF EATEN[separator top="3" bottom="3"][fontawesome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</si>
  <si>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purpurea 'Pam's Choice' syn. 'Elsie Kelsey'</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</si>
  <si>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- 9cm&lt;/span&gt;&lt;/h3&gt;This foxglove always catches peoples attention. Its form is typical with tall spires hung with flared bells, but the colouring is most striking. The flower is a nice clean white, but inside it is so heavily spotted in a rich maroon that the spots merge to fill the throat. The leaves are narrow and tend to a grey green. 120cm high. June to August. 120cm high. June to August_x000D_
_x000D_
[separator top="3" bottom="3"][fontawesome icon="thumbs-up-alt" circle="no" size="medium" iconcolor="#81d742" circlecolor="" circlebordercolor="" animation_type="0" animation_direction="down" animation_speed="0.1"]&lt;span style="color: #99cc00;"&gt;Discount of 25p per plant for quantities ofÂ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</si>
  <si>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purpurea 'Sutton's Apricot' (Apricot Delight, Apricot Beauty)</t>
  </si>
  <si>
    <t>[gallery type="thumbnails" link="none" ids="6420,6415"]&lt;h3&gt;&lt;span style="color: #99cc00;"&gt;Potsize - 9cm&lt;/span&gt;&lt;/h3&gt;Digitalis purpurea 'Sutton's Apricot' is the much prized apricot strain of our native foxglove. It is sought after for its improved flower form and unusual, warm apricot shades which grade from the rosier pinks of the buds down to the more pastel shades of the mature blooms. Altogether a plant of most refined beauty. height 5ft. Dappled shadeÂ  Â CAUTION- TOXIC IF EATEN_x000D_
_x000D_
[separator top="3" bottom="3"][fontawesome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</si>
  <si>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Chrysanthemum yezoense (Dendranthema yezoense)</t>
  </si>
  <si>
    <t>&lt;h3&gt;&lt;span style="color: #99cc00;"&gt;Potsize - 1L&lt;/span&gt;&lt;/h3&gt;_x000D_
Chrysanthemum yezoense (Dendranthema yezoense).Â Stems carpet an area 3ft round, which in Sept becomes absolutely covered in large pure white daisies that age pink. Dark glossy foliage sets off the flowers well. A great little informal plant for the edge of a bed or flopping over onto a path. Â MAY CAUSE SKIN ALLERGY_x000D_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</si>
  <si>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'Sulfurea' ( V. odorata 'Irish Elegance') - sweet violet</t>
  </si>
  <si>
    <t>&lt;h3&gt;&lt;span style="color: #99cc00;"&gt;Potsize - 9cm&lt;/span&gt;&lt;/h3&gt;Viola &amp;#039;Sulfurea&amp;#039; ( V. odorata &amp;#039;Irish Elegance&amp;#039;). This lovely little violet is low growing and does not mound. Its charm comes form the unusual ochre cream shade of its flowers - quite unusual in this species. Unfortunately the colour comes with the price of a poor scent. 20cm. Sun or part Shade, November to April_x000D_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</si>
  <si>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Tricyrtis 'Lightning Strike'</t>
  </si>
  <si>
    <t>&lt;h3&gt;&lt;span style="color: #99cc00;"&gt;Potsize - 1L&lt;/span&gt;&lt;/h3&gt;Tricyrtis &amp;#039;Lightning Strike&amp;#039; is attractive both for the curious flowers and the soft yellow, green striped leaves .White flowers, heavily spotted with mauve and purple are borne Â from the leaf axils in late summer. Height 50cm. For humus rich soil in part sun or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</si>
  <si>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formosana Stolonifera group</t>
  </si>
  <si>
    <t>&lt;h3&gt;&lt;span style="color: #99cc00;"&gt;Potsize - 1L&lt;/span&gt;&lt;/h3&gt;Tricyrtis formosana Stolonifera group. Delightful late flowering perennials with a branched head of small white lily like flowers heavily spotted with purple or mauve. Height 60cm. For humus rich soil in sun or shade. One of the shorter growing varieties, and, as the name suggests, will run underground._x000D_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</si>
  <si>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Thalictrum rochebrunianum</t>
  </si>
  <si>
    <t>&lt;h3&gt;&lt;span style="color: #99cc00;"&gt;Potsize - 1L&lt;/span&gt;&lt;/h3&gt;Thalictrum rochebrunianum.Â This is a charming plant that possesses a refined beauty. The foliage is divided in the manner of a maidenhair fern and displays varying tints from sea green to reddy brown, often glowing lime green if the light shines through it. flowering stems ascend up to 2m and waft with a cloud of small pendulous pink flowers, each with conspicuous hanging yellow stamens. 1-2m. Cool moist position. can be slow to really establish, especially if not in a cool spot._x000D_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href="https://dorsetperennials.co.uk/comparisons/genus/thalictrum-comparison/"&gt;Thalictrum Compared&lt;/a&gt;&lt;/h3&gt;_x000D_
_x000D_
[fusion_separator style_type="single solid" hide_on_mobile="small-visibility,medium-visibility,large-visibility" class="" id="" sep_color="" top_margin="" bottom_margin="" border_size="" icon="" icon_circle="" icon_circle_color="" width="" alignment="center"][/fusion_separator]</t>
  </si>
  <si>
    <t>Thalictrum flavum 'Illuminator'</t>
  </si>
  <si>
    <t>&lt;h3&gt;&lt;span style="color: #99cc00;"&gt;Potsize - 1L&lt;/span&gt;&lt;/h3&gt;Thalictrum flavum 'Illuminator' is aÂ handsome background plant to 5' (1.5m). The foliage is divided into broad leaflets and emerges in spring lemon yellow with a brief red flush. The Foliage then spends the spring golden yellow, gradually fading Â to blue-green by summer by which time the tall flowering stems are topped with their fluffy lemon yellow flowers. Brilliant to lighten a dark corner. Best with moisture in the soil. An old variety which was known in before 1915_x000D_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</si>
  <si>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delavayi (dipterocarpum)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</si>
  <si>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- 1L&lt;/span&gt;&lt;/h3&gt;Thalictrum delavayiÂ (dipterocarpum) is aÂ delicate and charming addition to any planting scheme, all air and grace on tall waving stems. The foliage is deeply divided like a maidenhair fern, coming from a narrow clump and then climbing up the tall stiff stems. The flowers are an airy pink cloud of ting hanging buttercups with contrasting hanging yellow stamens. 120cm. Cool position_x000D_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</si>
  <si>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Stokesia laevis 'Blue Star'</t>
  </si>
  <si>
    <t>caption id="attachment_6421" align="alignnone" width="56"]&lt;img class="size-full wp-image-6421" src="https://dorsetperennials.co.uk/wp-content/uploads/2014/10/ButterflyFriendly2.png" alt="Butterfly Friendly" width="56" height="56" /&gt; Butterfly Friendly[/caption]&lt;h3&gt;&lt;span style="color: #99cc00;"&gt;Potsize - 1L&lt;/span&gt;&lt;/h3&gt;Stokesia laevis &amp;#039;Blue Star&amp;#039; possesses large cornflower-like flowers of clear lavender blue with a pink tinge towards the centre. Combine this with evergreen leaves and you have an attractive and unusual perennial for a warm well drained spot. The flowers cut extremely well for flower arrangements. Looks best when you allow it to flop at the edge of a bed.Â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</si>
  <si>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Scabiosa caucasica 'Perfecta Alba'</t>
  </si>
  <si>
    <t>[caption id="attachment_6421" align="alignnone" width="56"]&lt;a href="https://dorsetperennials.co.uk/wp-content/uploads/2014/10/ButterflyFriendly2.png"&gt;&lt;img class="size-full wp-image-6421" src="https://dorsetperennials.co.uk/wp-content/uploads/2014/10/ButterflyFriendly2.png" alt="Butterfly Friendly" width="56" height="56" /&gt;&lt;/a&gt; Butterfly Friendly[/caption]&lt;h3&gt;&lt;span style="color: #99cc00;"&gt;Potsize - 1L&lt;/span&gt;&lt;/h3&gt;Scabiosa caucasica 'Perfecta Alba' is an excellent modern hybrid scabious, bred to be good in the border and as a cut flower. The large blooms are of a good mid blue with typical central creamy 'pincushion' decorated with a sprinkling of pink stamens. loves a little added lime and loved by the butterflies._x000D_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</si>
  <si>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Tradescantia 'Red Grape' (Andersoniana Group)</t>
  </si>
  <si>
    <t>&lt;h3&gt;&lt;span style="color: #99cc00;"&gt;Potsize - 1L&lt;/span&gt;&lt;/h3&gt;Tradescantia 'Red Grape'Â (Andersoniana Group) has spreading mounds of neat grassy foliage amongst which nestle the cheery triangular bright cerise flowers. The sepals are well coloured so that the hanging finished flowers keep adding and adding to the effect. Touching the flowers leaves a red stain on your hand just like red wine. A reliable and colourful addition to the front of the border. Best in full sun. 45cm_x000D_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</si>
  <si>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Rudbeckia fulgida var. sullivantii 'Goldsturm'</t>
  </si>
  <si>
    <t>[gallery type="thumbnails" link="none" ids="6420,6415"]&lt;h3&gt;&lt;span style="color: #99cc00;"&gt;Potsize - 1L&lt;/span&gt;&lt;/h3&gt;Rudbeckia fulgida var. sullivantii &amp;#039;Goldsturm&amp;#039; is one of the last flowers of SummerÂ with rich glowing yellow daisies each enhanced by its black central cone. There is a warmth to the tone of this plant that assorts so well with all the other colours of late Summer Autumn. Reliable cheerful colour for the late season. 1m. Any soil in full sun. Leave the spent flower stems on for a winter decoration and to provide food for the birds - Goldfinches love the seeds._x000D_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</si>
  <si>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Tradescantia 'Osprey' (Andersoniana Group)</t>
  </si>
  <si>
    <t>&lt;h3&gt;&lt;span style="color: #99cc00;"&gt;Potsize - 1L&lt;/span&gt;&lt;/h3&gt;Tradescantia &amp;#039;Osprey&amp;#039;Â (Andersoniana Group).Â Spreading mounds of neat grassy foliage amongst which nestle clean white flowers with curious furry blue stamens. A cheerful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</si>
  <si>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'Little Doll' (Andersoniana Group)</t>
  </si>
  <si>
    <t>&lt;h3&gt;&lt;span style="color: #99cc00;"&gt;Potsize - 1L&lt;/span&gt;&lt;/h3&gt;Tradescantia &amp;#039;Little Doll&amp;#039;Â (Andersoniana Group), nestling amongst mounds of short neat grassy foliage grows abundant sprays of three petalled pale blue flowers. A short and very dense variety which always looks neat. A cheerful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</si>
  <si>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'Innocence' (Andersoniana Group)</t>
  </si>
  <si>
    <t>&lt;h3&gt;&lt;span style="color: #99cc00;"&gt;Potsize - 1L&lt;/span&gt;&lt;/h3&gt;Tradescantia &amp;#039;Innocence&amp;#039;Â (Andersoniana Group). has spreading mounds of neat grassy foliage amongst which nestle clean white triangular flowers. Lacks the blue coloured stamens of tradescantia &amp;#039;Osprey&amp;#039; A cheerful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</si>
  <si>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'Charlotte' (Andersoniana Group)</t>
  </si>
  <si>
    <t>&lt;h3&gt;&lt;span style="color: #99cc00;"&gt;Potsize - 1L&lt;/span&gt;&lt;/h3&gt;Spreading mounds of neat grassy foliage amongst which nestle the cheery triangular pink flowers. A reliable and colourful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</si>
  <si>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'Blue Stone' (Andersoniana Group)</t>
  </si>
  <si>
    <t>&lt;h3&gt;&lt;span style="color: #99cc00;"&gt;Potsize - 1L&lt;/span&gt;&lt;/h3&gt;Tradescantia &amp;#039;Blue Stone&amp;#039;Â (Andersoniana Group) demonstrates spreading mounds of neat grassy foliage amongst which nestle the cheery triangular blue flowers. A reliable and colourful addition to the front of the border. Best in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</si>
  <si>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Tradescantia 'Bilberry Ice' (Andersoniana Group)</t>
  </si>
  <si>
    <t>&lt;h3&gt;&lt;span style="color: #99cc00;"&gt;Potsize - 1L&lt;/span&gt;&lt;/h3&gt;Tradescantia &amp;#039;Bilberry Ice&amp;#039;Â (Andersoniana Group). Boasts spreading mounds of neat grassy foliage amongst which nestle the cheery lilac and white flowers. A reliable and colourful addition to the front of the border. Best in full sun. 20cm. The shortest of all of our cultivars_x000D_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href="https://dorsetperennials.co.uk/comparisons/genus/tradescantias-compared/"&gt;Tradescantia Compared&lt;/a&gt;&lt;/h3&gt;
[fusion_separator style_type="single solid" hide_on_mobile="small-visibility,medium-visibility,large-visibility" class="" id="" sep_color="" top_margin="" bottom_margin="" border_size="" icon="" icon_circle="" icon_circle_color="" width="" alignment="center"][/fusion_separator]</t>
  </si>
  <si>
    <t>Tiarella 'Spring Symphony'</t>
  </si>
  <si>
    <t>&lt;h3&gt;&lt;span style="color: #99cc00;"&gt;Potsize - 1L&lt;/span&gt;&lt;/h3&gt;_x000D_
Tiarella &amp;#039;Spring Symphony&amp;#039;, also known as foam flower, makes charming ground cover for moist shade. At its loveliest in Spring when the pale new growth emerges over the dark over wintered foliage accompanied by a generous topping of pale pink foamy flowers. A little more open in growth habit with pale apple-green, slightly rounded foliage. relatively long flower stalks. Deeply palmate leaves with central dark star_x000D_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</si>
  <si>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Tiarella 'Pink Skyrocket'</t>
  </si>
  <si>
    <t>&lt;h3&gt;&lt;span style="color: #99cc00;"&gt;Potsize - 1L&lt;/span&gt;&lt;/h3&gt;_x000D_
Tiarella &amp;#039;Pink Skyrocket&amp;#039;, also known as foam flower makes charming ground cover for moist shade. At its loveliest in Spring when the pale new growth emerges over the dark over wintered foliage accompanied by a generous topping of pink budded foamy flowers . Particularly tight clumps of foliage with short spikes of flowers with dusky pink buds. Deeply palmate leaves with central dark star. 15-30cm._x000D_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link="https://dorsetperennials.co.uk/posts/perennials/tiarella-foam-flowers/"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id=""]Tiarella compared[/fusion_button]</t>
  </si>
  <si>
    <t>Lysimachia punctata 'Alexander'</t>
  </si>
  <si>
    <t>Lysimachia punctata 'Alexander'.Â Young shoots emerge in spring an eye catching shrimpy pink. As they mature they become cream and green variegated. From June to September it produces heavily crowded stems of a mass of clear yellow flowers. 75cm 2'6''. A very reliable plant for planting in a moist soil. Will run, but not to the extent of the green species._x000D_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href="https://dorsetperennials.co.uk/posts/perennials/lysimachia-loosestrifes/"&gt;Loosestrifes compared&lt;/a&gt;&lt;/span&gt;&lt;/h3&gt;</t>
  </si>
  <si>
    <t>Nepeta nervosa</t>
  </si>
  <si>
    <t>[caption id="attachment_21386" align="alignnone" width="120"]&lt;img class="size-full wp-image-21386" src="https://dorsetperennials.co.uk/wp-content/uploads/2017/09/Bee-and-Butterfly-Friendly-icon.jpg" alt="Bee and Butterfly friendly" width="120" height="56" /&gt; Bee and Butterfly friendly[/caption]_x000D_
_x000D_
&lt;h3&gt;&lt;span style="color: #99cc00;"&gt;Potsize - 1L&lt;/span&gt;&lt;/h3&gt;_x000D_
_x000D_
Nepeta nervosa is aÂ dense shrubby perennial flowering in late summer with short dense spikes of pure blue flowers. Best in well drained soil in full sun. Cut back after flowering. 30-60cm. Leaves are narrow and much greener than most Nepeta with darker flowers in denser heads. A pretty addition to the Genus. Runs a little more underground than other species._x000D_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</si>
  <si>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x faassenii (N.racemosa, N.mussinii x N.nepetella)</t>
  </si>
  <si>
    <t>[caption id="attachment_21386" align="alignnone" width="120"]&lt;img class="size-full wp-image-21386" src="https://dorsetperennials.co.uk/wp-content/uploads/2017/09/Bee-and-Butterfly-Friendly-icon.jpg" alt="Bee and Butterfly friendly" width="120" height="56" /&gt; Bee and Butterfly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Nepeta x faassenii (mussinii of gardens, N.racemosa, N.mussinii x N.nepetella)_x000D_
_x000D_
Nepeta x faassenii producesÂ sprays of lavender blue flowers from mid Summer until Autumn over short mounds of grey green foliage. An excellent alternative to lavender as a short hedge, brilliant below roses and good at the front of any border. Catmint deserves its popularity as a cottage garden stalwart. Trim to keep tidy and encourage a second flowering. 50cm. Excellent for the bees. Many plants grown in the trade as Nepeta racemosa are in fact this hybrid._x000D_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</si>
  <si>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'Six Hills Giant'</t>
  </si>
  <si>
    <t>[caption id="attachment_21386" align="alignnone" width="120"]&lt;img class="size-full wp-image-21386" src="https://dorsetperennials.co.uk/wp-content/uploads/2017/09/Bee-and-Butterfly-Friendly-icon.jpg" alt="Bee and Butterfly friendly" width="120" height="56" /&gt; Bee and Butterfly friendly[/caption]_x000D_
_x000D_
&lt;h3&gt;&lt;span style="color: #99cc00;"&gt;Potsize - 1L&lt;/span&gt;&lt;/h3&gt;_x000D_
Nepeta &amp;#039;Six Hills Giant&amp;#039; is aÂ must for the front of any sunny border where it produces with great reliability a 3-4ft wide mound of soft grey green foliage and a hazy cloud of lavender blue flowers which the bees and butterflies adore. Trim to encourage second flowering. Easy to grow and divide. A useful alternative to lavender for short hedging. This variety is more hardy combined with better damp tolerance than Nepeta faassenii._x000D_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</si>
  <si>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Papaver orientale 'Prinzessin Victoria Louise' - Oriental Poppy</t>
  </si>
  <si>
    <t>&lt;h3&gt;&lt;span style="color: #99cc00;"&gt;Potsize - 1L&lt;/span&gt;&lt;/h3&gt;Papaver orientale 'Prinzessin Victoria Louise' Â - Oriental Poppy.Â AnÂ Oriental Poppy with particularlyÂ large blooms in a soft salmon-pink with central black blotches. Blooms are quite wide opening. An extravagant splash of colour which will lounge gracefully out of the early summer border. Foliage dies away in late summer. 80cm_x000D_.[fusion_separator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</si>
  <si>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'Royal Wedding' - Oriental Poppy</t>
  </si>
  <si>
    <t>&amp;lt;h3&amp;gt;&amp;lt;span style="color: #99cc00;"&amp;gt;Potsize - 1L&amp;lt;/span&amp;gt;&amp;lt;/h3&amp;gt;_x000D_
_x000D_
Papaver orientale 'Royal Wedding' Â - Oriental Poppy. An Oriental Poppy with beautiful well formed creamy white flowers with contrasting black blotches and stamens. A poppy with great charm and refinement holding its flowers very gracefully. For full sun with a deep root run. 80cm_x000D_
_x000D_
[fusion_separator top="3" bottom="3"/][fusion_fontawesome icon="thumbs-up-alt" circle="no" size="medium" iconcolor="#81d742" circlecolor="" circlebordercolor="" animation_type="0" animation_direction="down" animation_speed="0.1"/]&amp;lt;span style="color: #99cc00;"&amp;gt;Discount of 25p per plant for quantities of 3 or over&amp;lt;/span&amp;gt;_x000D_
_x000D_
[fusion_separator style_type="single solid" hide_on_mobile="small-visibility,medium-visibility,large-visibility" class="" id="" sep_color="" top_margin="" bottom_margin="" border_size="" icon="" icon_circle="" icon_circle_color="" width="" alignment="center"][/fusion_separator]_x000D_
&amp;lt;h2&amp;gt;&amp;lt;span style="color: #99cc00;"&amp;gt;Links&amp;lt;/span&amp;gt;&amp;lt;/h2&amp;gt;_x000D_
&amp;lt;h3&amp;gt;&amp;lt;a href="https://dorsetperennials.co.uk/comparisons/genus/poppies-forms/"&amp;gt;Varieties of Poppy&amp;lt;/a&amp;gt;&amp;lt;/h3&amp;gt;_x000D_
&amp;lt;h3&amp;gt;&amp;lt;a href="https://dorsetperennials.co.uk/inspiration/associations/plant-associations-poppies/"&amp;gt;Poppies in the Garden&amp;lt;/a&amp;gt;&amp;lt;/h3&amp;gt;_x000D_
[fusion_separator style_type="single solid" hide_on_mobile="small-visibility,medium-visibility,large-visibility" class="" id="" sep_color="" top_margin="" bottom_margin="" border_size="" icon="" icon_circle="" icon_circle_color="" width="" alignment="center"][/fusion_separator]</t>
  </si>
  <si>
    <t>Polemonium yezoense var. hidakanum 'Bressingham Purple'</t>
  </si>
  <si>
    <t>&lt;h3&gt;&lt;span style="color: #99cc00;"&gt;Potsize - 1L&lt;/span&gt;&lt;/h3&gt;PolemoniumÂ yezoense var. hidakanumÂ &amp;#039;Bressingham Purple&amp;#039; is a beautiful strong growing Jacob&amp;#039;s Ladder with fine filigree foliage, tinted purple and surmounted by an abundance of cobalt-blue flowers. Excellent cultivar best in sun. 30cm. Colour stronger in cooler weather_x000D_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</si>
  <si>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Polemonium 'Lambrook Mauve'</t>
  </si>
  <si>
    <t>&lt;h3&gt;&lt;span style="color: #99cc00;"&gt;Potsize - 1L&lt;/span&gt;&lt;/h3&gt;Polemonium 'Lambrook Mauve' is aÂ beautiful short growing Jacob's Ladder with fine filigree foliage and an abundance of mauve flowers, enhanced by the darker stems. Every shoot that emerges divides and divides with terminal flowers appearing on every branch. If you keep cutting back spent flowering shoots, this Jacob's Ladder will go on and flowering for months in a lovely warm lavender tone. Excellent at the edge of any bed. best in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</si>
  <si>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Primula sieboldii 'Snowdrop'</t>
  </si>
  <si>
    <t>&lt;h3&gt;&lt;span style="color: #99cc00;"&gt;Potsize - 1L&lt;/span&gt;&lt;/h3&gt;Primula sieboldii 'Snowdrop'. A really charming primula for growing in a cool moist position in leafy soil, where its creeping habit will allow it to spread nicely. Flowers are a pure, clean glistening white, produced in Â April, in a delicate looking head, each a single whorl atop a 15cm stem. Leaves a pale soft green._x000D_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</si>
  <si>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(Primrose)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</si>
  <si>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- 9cm&lt;/span&gt;&lt;/h3&gt;Primula vulgaris (Primrose)Â (Primula acaulis subsp. acaulis)Â Whether grown at the front of a formal border or naturalised amongst grass and wild flowers, the cheerful native primrose is always sure to bring a ray of sunshine to the new year garden. We grow Primroses from seed collected from wild primroses growing in the banks of our Dorset nursery. As such you can be assured of getting the true colour, including the occasional flesh pink, rather than the colour sometimes coming from commercial seed. Happiest in a sunny bank. Ideal as a food source for the early bumblebees._x000D_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</si>
  <si>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'Blue Ensign'</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</si>
  <si>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&amp;#039;Blue Ensign&amp;#039;.Â A strong vigorous clone producing masses of deep blue flowers throughout early spring. Indeed one of the richest and most strident of blues amongst the lungworts with a particularly large flower. Â Deep mat-green leaves that are completely without spots. Assorts well with bulbs. Best grown in a moist shaded position; away from hot sun.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</si>
  <si>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Pulsatilla vulgaris subsp. grandis â€™Papagenoâ€™ (mixed colours)</t>
  </si>
  <si>
    <t>&lt;h3&gt;&lt;span style="color: #99cc00;"&gt;Potsize - 1L&lt;/span&gt;&lt;/h3&gt;Pulsatilla vulgaris subsp. grandis â€™Papagenoâ€™ . This great form of Pasque flower with flowers that are large, semi-double with fringed petals, coming in a wide range of colours. The full beauty of the flowers may not be apparent on younger plants as their true nature sometimes does not show, only becoming pronounced as the plants get older. Attractive silky seed heads follow. 1ft. Well drained. Good on chalk_x000D_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</si>
  <si>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Sedum erythrostictum 'Frosty Morn'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</si>
  <si>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erythrostictum &amp;#039;Frosty Morn&amp;#039; This lovely variety hasÂ blue green leaves with wavy edges that areÂ variegated creamy white, possibly a better match for the pinky white flowers than in yellow variegated varieties. Quite a classy variety. Flowers are born in late summer and are much loved by butterflies and bees. Sun.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</si>
  <si>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telephium subsp. ruprechtii</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</si>
  <si>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telephium subsp. ruprechtii. Of the Autumn flowering sedums for the herbaceous border, this one is quite distinctive. It is an unusual but very attractive combination of compact deep glaucous foliage with dense heads of creamy lime green flowers. Dependent on conditions, the stems can colour a pinky red, a colour that can be echoed on the foliage. 30cm tall Â Best grown in a sunny position_x000D_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</si>
  <si>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'Munstead Red'</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</si>
  <si>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&amp;#039;Munstead Dark Red&amp;#039; is a beautiful compact growing sedum originally seleted by Gertrude Jekyll from the garden at Munstead Wood. Dense head of deep red-maroon flowers and glaucous foliage that tinges purple.Plants are relatively short. Thought originally to be seletion of our native Orpine - Sedum telephium. height 45cm Excellent nectar source for butterflies_x000D_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</si>
  <si>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'Matrona'</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</si>
  <si>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&amp;#039;Matrona&amp;#039; is ideal for attracting bees and butterflies in late summer but has the added attraction of super foliage. Smokey blue green leaves heavily overlaid with purple and purple stems. Broad clusters of flowers are cream in bud, opening rusty pink. 50cm high. Easy. Has similarities to &amp;#039;Joyce Henderson&amp;#039; but more coloured in all of its parts._x000D_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</si>
  <si>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'Joyce Henderson'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</si>
  <si>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&amp;#039;Joyce Henderson&amp;#039; has strong upright growth combine with glaucous foliage and large heads of pale pink flowers, making a very desirable pretty sedum. She is quite similar to &amp;#039;Matrona&amp;#039; in many ways but paler in the flower and less coloured in the leaf. 60cm A magnet to butterflies in early Autumn._x000D_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</si>
  <si>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'Indian Chief' (Herbstfreude Group)</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</si>
  <si>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&amp;#039;Indian Chief&amp;#039; (Herbstfreude Group) Â A strong growing sedum with extra large dark pink-red flower heads. This is the classic Autumn flowering sedum. Originally sold as a larger clone of Â &amp;#039;Autumn Joy&amp;#039; (&amp;#039;Herbstfreude&amp;#039;), less prone to splitting apart than the type, it is now sometimes included within the cultivar description of &amp;#039;Autumn Joy&amp;#039;. A magnet to butterflies in early Autumn. 60 cm tall. Sunny position in any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</si>
  <si>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erythrostictum 'Mediovariegatum'</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</si>
  <si>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Sedum erythrostictum &amp;#039;Mediovariegatum&amp;#039;.Â ( Sedum alboroseum &amp;#039;Medio-Variegatum&amp;#039; ) The beautiful variably, medially golden variegated leaves make a striking clump and a perfect foil for the pink-eyed starry white flowers. Tends to produce a greater number of thinner stems than some of the Sedum spectabile hybrids. Excellent for butterflies. 60cm. Full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</si>
  <si>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Solidago luteus 'Lemore'</t>
  </si>
  <si>
    <t>[gallery type="thumbnails" link="none" ids="6421,6420"]_x000D_
&lt;h3&gt;&lt;span style="color: #99cc00;"&gt;Potsize - 1L&lt;/span&gt;&lt;/h3&gt;_x000D_
Solidaster luteus &amp;#039;Lemore&amp;#039; is aÂ pretty hybrid between an obscure michaelmas daisy and a golden rod. The open sprays of delicate lemon yellow flowers have a good deal of grace and cut excellently for the flower arranger. 60cm. Summer flowering. The pale green foliage works really well with the flower colour._x000D_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</si>
  <si>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Stachys byzantina (S.lanata S.olympica), or Lamb's Ears</t>
  </si>
  <si>
    <t>&lt;h3&gt;&lt;span style="color: #99cc00;"&gt;Potsize - 1L&lt;/span&gt;&lt;/h3&gt;Stachys byzantina (S.lanata S.olympica), orÂ Lamb's Ears.Â Excellent ground-cover is formed by the dense mats of soft woolly silver-grey leaves. Flower spikes also are thickly woolly and cut and dry well. Easy cultivation.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</si>
  <si>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Stachys byzantina 'Silver Carpet' (S.lanata S.olympica)</t>
  </si>
  <si>
    <t>&lt;h3&gt;&lt;span style="color: #99cc00;"&gt;Potsize - 1L&lt;/span&gt;&lt;/h3&gt;Stachys byzantina &amp;#039;Silver Carpet&amp;#039;Â (S.lanata S.olympica), orÂ Lamb&amp;#039;s Ears. Excellent ground-cover is formed by the dense mats of soft woolly silver-grey leaves. This is the none flowering cultivar which is preferred by some people. In all other ways very similar to the species. Easy cultivation.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</si>
  <si>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Scabiosa caucasica 'Perfecta Blue'</t>
  </si>
  <si>
    <t>[caption id="attachment_6421" align="alignnone" width="56"]&lt;a href="https://dorsetperennials.co.uk/wp-content/uploads/2014/10/ButterflyFriendly2.png"&gt;&lt;img class="size-full wp-image-6421" src="https://dorsetperennials.co.uk/wp-content/uploads/2014/10/ButterflyFriendly2.png" alt="Butterfly Friendly" width="56" height="56" /&gt;&lt;/a&gt; Butterfly Friendly[/caption]&lt;h3&gt;&lt;span style="color: #99cc00;"&gt;Potsize - 1L&lt;/span&gt;&lt;/h3&gt;Scabiosa caucasica &amp;#039;Perfecta Blue&amp;#039; is an excellent modern hybrid scabious, bred to be good in the border and as a cut flower. The large blooms are of a good mid blue with typical central creamy &amp;#039;pincushion&amp;#039; decorated with a sprinkling of pink stamens. loves a little added lime and loved by the butterflies._x000D_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</si>
  <si>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Salvia nemorosa 'Rosenwein'</t>
  </si>
  <si>
    <t>&lt;h3&gt;&lt;span style="color: #99cc00;"&gt;Potsize - 1L&lt;/span&gt;&lt;/h3&gt;Salvia nemorosa &amp;#039;Rosenwein&amp;#039;. Clumps of foliage Â produce lots of spires of pink flowers which emerge from darker buds and are set off by purple bracts. A undemanding plant for a sunny site growing to 60cm (2&amp;#039;). good cut flower and for drying for everlasting flower arrangements.Â A super garden plant._x000D_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</si>
  <si>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nemorosa 'Ostfriesland' (East Friesland)</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</si>
  <si>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- 1L&lt;/span&gt;&lt;/h3&gt;Salvia nemorosa &amp;#039;Ostfriesland&amp;#039; (East Friesland). Excellent garden value on account of its dwarf habit (40cm) and long lasting intensely coloured spikes of violet flowers and redder bracts. It has a particularly neat habit and really benefits from the bracts being maroon, giving another dimension to the flower spikes. Best grown in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</si>
  <si>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sclarea 'Turkestanica' (Clary)</t>
  </si>
  <si>
    <t>&lt;h3&gt;&lt;span style="color: #99cc00;"&gt;Potsize - 1L&lt;/span&gt;&lt;/h3&gt;Salvia sclarea &amp;#039;Turkestanica&amp;#039; (Clary) is a Â magnificent show-stopping biennial to add impact to the garden. Large attractive rosettes of blue green foliage develop a branching flower head to 6ft tall in the second year. The flower are lavender with a white lip but the real stars of the show are the large showy white &amp;amp; pink bracts. Clary has been long cultivated both for ornament and flavour, having been used as a substitute for hops and to flavour wine. The names &amp;#039;Clary&amp;#039; and &amp;#039;sclarea&amp;#039; both derive form the Latin &amp;#039;clarus&amp;#039; = clear; a reference to the use of the mucilaginous seeds to clear eyesight. The essential oil is often used in perfumery._x000D_
_x000D_
Salvia sclarea â€“ Clary, Horminum, Gallitricum, Clear Eye, See Bright_x000D_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</si>
  <si>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x sylvestris 'Blue Queen' ('Blaukonigin')</t>
  </si>
  <si>
    <t>&lt;h3&gt;&lt;span style="color: #99cc00;"&gt;Potsize - 1L&lt;/span&gt;&lt;/h3&gt;Salvia x sylvestris &amp;#039;Blue Queen&amp;#039; (&amp;#039;Blaukonigin&amp;#039;)Â has excellent garden value on account of its dwarf habit (50cm) and long lasting rich blue flowers enhanced by dark purple bracts. Lacks the overtone of red in the flower spike that salvia &amp;#039;east friesland&amp;#039; has. Best grown in full sun. Trim back after flowering to encourage a second flush and keep the plant tidy._x000D_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</si>
  <si>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verticillata 'Purple Rain'</t>
  </si>
  <si>
    <t>&lt;h3&gt;&lt;span style="color: #99cc00;"&gt;Potsize - 1L&lt;/span&gt;&lt;/h3&gt;Salvia verticillata &amp;#039;Purple Rain&amp;#039;. is aÂ Â handsome species with long arching spikes of small purple flowers which emerge from conspicuous Â whorls of mauve bracts that outlast the flowers and produce a pretty purple haze. The bracts make the whole plant really ornamental long after flowering has finished. Careful deadheading will encourage the side branches to produce flowers also. Â  The leaves are quite rounded and possess a slight woolly texture. Prefers a well drained site in full sun. 60-90cm_x000D_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</si>
  <si>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x sylvestris 'Mainacht' (Maynight)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</si>
  <si>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- 1L&lt;/span&gt;&lt;/h3&gt;Salvia sylvestris &amp;#039;Mainacht&amp;#039; (Maynight) is an excellent garden hybrid producing a Â long display in May and June of richest deep violet flowers on short flowering spikes. The habit tends to be somewhere in between varieties like the denser Salvia &amp;#039;East Friesland&amp;#039; and the more open pratensis types like Salvia &amp;#039;Twilight Serenade&amp;#039;. Height 60cm Best grown in full sun. Cut back after flowering to encourage a second flowering._x000D_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</si>
  <si>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Kniphofia 'Brimstone'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</si>
  <si>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Kniphofia &amp;#039;Brimstone&amp;#039; is an eye-catching Kniphofia producing tall slender pokers that begin green and ripen a delicious pale yellow. It can flowerÂ over a very long season from August even into December. The foliage is particularly narrow. 75cm. Award of Garden Merit._x000D_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</si>
  <si>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triangularis subsp triangularis 'Light of the World'</t>
  </si>
  <si>
    <t>&lt;h3&gt;&lt;span style="color: #99cc00;"&gt;Potsize - 1L&lt;/span&gt;&lt;/h3&gt;_x000D_
Kniphofia triangularis subsp triangularis &amp;#039;Light of the World&amp;#039; is a very graceful kniphofia whose slender flower spikes glow in a warm apricot. The flower spikes are open and light and the whole plant of generally graceful appearance. Distinctive narrow grassy foliage with a pale midrib. Summer. 60-90cm_x000D_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</si>
  <si>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'Painted Lady'</t>
  </si>
  <si>
    <t>&lt;h3&gt;&lt;span style="color: #99cc00;"&gt;Potsize - 1L&lt;/span&gt;&lt;/h3&gt;_x000D_
Kniphofia &amp;#039;Painted Lady&amp;#039; is an easy to grow variety with extra long pokers which fade from a glowing salmon bud through yellow to a cream flower. Unusually the pokersÂ canÂ branch like a candelabra. 110cm. Full sun with moisture in summer. Bred by Eric Smith_x000D_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</si>
  <si>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'Tawny King'</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</si>
  <si>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Kniphofia &amp;#039;Tawny King&amp;#039; is an outstanding Red Hot poker. The large flowering heads fade from deep tawny brown buds into rich cream flowers, all enhanced by the dark bronze stems. Growth is vigorous and flowering is prolific from July to October. 1.2m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</si>
  <si>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'Timothy'</t>
  </si>
  <si>
    <t>&lt;h3&gt;&lt;span style="color: #99cc00;"&gt;Potsize - 1L&lt;/span&gt;&lt;/h3&gt;_x000D_
Kniphofia &amp;#039;Timothy&amp;#039;.Â Easy to grow variety with flowers in shades of soft salmon, peach and cream, made all the prettier by the flared ends on the trumpets. Bronze flower stems. 70cm. Full sun with moisture in summer._x000D_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</si>
  <si>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Lathyrus vernus - Spring Vetchling</t>
  </si>
  <si>
    <t>&lt;h3&gt;&lt;span style="color: #99cc00;"&gt;Potsize - 1L&lt;/span&gt;&lt;/h3&gt;Lathyrus vernus (spring vetchling) is a beautiful little treasure for the spring garden that is both dainty and robust Dense lush foliage makes a 30 cm high hummock which is covered with many small pea flowers in shades of pink, fading blue.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</si>
  <si>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Leucanthemum x superbum 'Horace Read'</t>
  </si>
  <si>
    <t>&lt;h3&gt;&lt;span style="color: #99cc00;"&gt;Potsize - 1L&lt;/span&gt;&lt;/h3&gt;Leucanthemum x superbum 'Horace Read' is a fully double Shasta Daisy that stands up well in the garden and cuts well for the house. It was bred by Horace himself as an improvement on 'Esther Read' his hugely successful variety named after his daughter. Esther's failing was a tendency to flower in flushes. Horace opens more in the centre and is less shaggy. Plant in any reasonable garden soil preferably in sun. 1.5m_x000D_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</si>
  <si>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Leucanthemum x superbum 'Sonnenschein' ('Sunshine')</t>
  </si>
  <si>
    <t>&lt;h3&gt;&lt;span style="color: #99cc00;"&gt;Potsize - 1L&lt;/span&gt;&lt;/h3&gt;Leucanthemum x superbum &amp;#039;Sonnenschein&amp;#039; (&amp;#039;Sunshine&amp;#039;) is a large flowered Shasta Daisy with uniquely coloured blooms that open a cheerful pale sunshine yellow and fade buttermilk. Flowers are single and a good 10cm across. Plant in any reasonable garden soil preferably in sun. Â 1.5m. cuts well. Looks lovely amongst blue flowers_x000D_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</si>
  <si>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Liatris spicata</t>
  </si>
  <si>
    <t>[gallery type="thumbnails" link="none" ids="6421,6420"]&lt;h3&gt;&lt;span style="color: #99cc00;"&gt;Potsize - 1L&lt;/span&gt;&lt;/h3&gt;Liatris spicata is a vivacious perennial with tall Â straight foxtail blooms thatÂ are bright violet pink and unusually open from the bottom up. A great flower for the flower arranger - a staple of the &amp;#039;Europaean Style&amp;#039;. Height 60-90cm Much loved by bees and butterflies. Guaranteed to brighten up any sunny spot. Retreats each year to a knobbly corm._x000D_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</si>
  <si>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Linaria purpurea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</si>
  <si>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Linaria purpurea gives a long summer display of elegant spikes crowded with many tiny purple snapdragons. Evergreen. Suits wide ranging sites including dry sites in full sun. Cottagey feel._x000D_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</si>
  <si>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Linaria purpurea 'Canon J Went'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</si>
  <si>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[tooltip title=" Canon James Went (1845-1936). Canon Went was the highly regarded headmaster of Wyggeston Hospital Boys&amp;#039; School in Leicester where he held the position for 43 years. He is not noted as a great gardener, so the Linaria that bears his name was probably named in his honour by someone who knew him." placement="top" trigger="hover" class="" id=""]Linaria purpurea &amp;#039;Canon J Went&amp;#039;[/tooltip]Â is a delightful pale sugar pink toadflax. It Continues all summer with its display of elegant spikes crowded with many tiny snapdragons. Evergreen. Suits wide ranging sites_x000D_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</si>
  <si>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Lysimachia clethroides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</si>
  <si>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Lysimachia clethroides, also known as the Gooseneck Loosestrife hasÂ 1m high leafy stems crowned in late summer with tightly packed spikes of tiny white flowers; each spike curiosly curled sideways like a wave. Runs well in moist soil. Colours fantastically well in Autumn_x000D_
_x000D_
[separator top="3" bottom="3" style="single"][fontawesome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href="https://dorsetperennials.co.uk/posts/perennials/lysimachia-loosestrifes/"&gt;Loosestrifes compared&lt;/a&gt;&lt;/span&gt;&lt;/h3&gt;</t>
  </si>
  <si>
    <t>Astrantia major 'Venice'</t>
  </si>
  <si>
    <t>&lt;h3&gt;&lt;span style="color: #99cc00;"&gt;Potsize - 1L&lt;/span&gt;&lt;/h3&gt;_x000D_
Astrantia major &amp;#039;Venice&amp;#039;. A recently selected large flowered masterwort,Â rich pink with a hint of red. A good strong vigorous variety that flowers really well. Tight clusters of burgundy flowers are surrounded by beautifulÂ bracts. Â An interesting &amp;amp; beautiful plant happy in sun or part shade with some drainage. 60cm_x000D_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</si>
  <si>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Linaria purpurea 'Springside White'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</si>
  <si>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Linaria purpurea 'Springside White', Â Startling white tiny snapdragon flowers crowd up elegant spikes, continuing all summer with its display. Evergreen. Suits wide ranging sites. 60 - 90cm. A form of Toadflax_x000D_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</si>
  <si>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Digitalis purpurea 'Snow Thimble' - white foxglove</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</si>
  <si>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- 9cm&lt;/span&gt;&lt;/h3&gt;Digitalis purpurea 'Snow Thimble'_x000D_
_x000D_
Digitalis purpurea 'Snow Thimble' is the variety of foxgloveÂ you want if you are looking for pure refined elegance. The flower spikes are well formed with large hanging bells of pure white, spotted delicately chartreuse in the throat. To add to this the spire blends from green at the tip through palest lemon buds into the pure white fully opened bell. A plant of great distinction. Very good in woodland situations.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</si>
  <si>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Nepeta 'Six Hills Gold'</t>
  </si>
  <si>
    <t>[caption id="attachment_21386" align="alignnone" width="120"]&lt;img class="size-full wp-image-21386" src="https://dorsetperennials.co.uk/wp-content/uploads/2017/09/Bee-and-Butterfly-Friendly-icon.jpg" alt="Bee and Butterfly friendly" width="120" height="56" /&gt; Bee and Butterfly friendly[/caption]_x000D_
_x000D_
&lt;h3&gt;&lt;span style="color: #99cc00;"&gt;Potsize - 1L&lt;/span&gt;&lt;/h3&gt;_x000D_
_x000D_
Nepeta &amp;#039;Six Hills Gold&amp;#039; is our own selection, a new sport from an old favourite. Like Six Hills Giant it produces a 3-4ft wide hazy cloud of lavender blue flowers which the butterflies adore, but in the early spring the blue green foliage is pleasantly variegated. The variegation fades to green by mid summer. Trim to encourage second flowering._x000D_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</si>
  <si>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grandiflora 'Bramdean'</t>
  </si>
  <si>
    <t>[caption id="attachment_21386" align="alignnone" width="120"]&lt;img class="size-full wp-image-21386" src="https://dorsetperennials.co.uk/wp-content/uploads/2017/09/Bee-and-Butterfly-Friendly-icon.jpg" alt="Bee and Butterfly friendly" width="120" height="56" /&gt; Bee and Butterfly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Nepeta grandiflora &amp;#039;Bramdean&amp;#039; is aÂ beautiful strong growing catmint with sprays of soft blue Â flowers set off by sea- green foliage. Lovely when grown beneath old roses. Similar in habit to Six Hills Giant, but a little larger and stouter, darker in flower and up to month later. Loved by butterflies.Â 60cm plus_x000D_
Bramdean is in Alresford in Hampshire, the garden created by the mother of Mrs Victoria Wakefield._x000D_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</si>
  <si>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Echinacea pallida 'Hula Dancer'</t>
  </si>
  <si>
    <t>[gallery type="thumbnails" link="none" ids="6421,6420"]_x000D_
&lt;h3&gt;&lt;span style="color: #99cc00;"&gt;Potsize - 1L&lt;/span&gt;&lt;/h3&gt;_x000D_
_x000D_
Echinacea pallida &amp;#039;Hula Dancer&amp;#039;. A tall variety ofÂ cone-flower forming clumps of hairy, narrow , lance-shaped foliage. From June to October it sends up flowering stalks to 80cm (2&amp;#039;6") topped with large daisies comprising a typical spiky central cone and a skirt of narrow drooping palest pink petals. For well drained soils in sun[fusion_separator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</si>
  <si>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Helleborus orientalis (Lenten Rose) - mixed colours</t>
  </si>
  <si>
    <t>&lt;h3&gt;&lt;span style="color: #99cc00;"&gt;Potsize - 1L&lt;/span&gt;&lt;/h3&gt;Helleborus orientalis (Lenten Rose).Â Seed grown stock grown from our own seed, harvested from a wide selection of choice varieties collected over the last 20 years. Pictures show a sample of the plants we collect seed from. These are unflowered plants. As they flower we will offer them as coloured varieties under the specified colour products. If you are looking for a particular colour that is not listed just ask and well see what we can do._x000D_
_x000D_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</si>
  <si>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Polystichum setiferum 'Plumosomultilobum' - ('Plumosum Densum')</t>
  </si>
  <si>
    <t>&lt;h3&gt;&lt;span style="color: #99cc00;"&gt;Potsize - 1L&lt;/span&gt;&lt;/h3&gt;Polystichum setiferum &amp;#039;Plumosomultilobum&amp;#039; ( &amp;#039;Plumosum Densum&amp;#039;).Â A dense crown produces a spiral of soft pale green fronds the segments of each of which is congested and overlapping creating anÂ effect is like a feather. The newly emergant fronds, reddy-brown with a dense covering of translucent scales, are an absolute delight - well worth the effort of trimming away the old foliage. Easily grown and adaptable and one of the lovliest ferns. Tolerates quite dry soils. 100cm_x000D_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</si>
  <si>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setiferum 'Congestum'</t>
  </si>
  <si>
    <t>&lt;h3&gt;&lt;span style="color: #99cc00;"&gt;Potsize - 1L&lt;/span&gt;&lt;/h3&gt;Polystichum setiferum &amp;#039;Congestum&amp;#039;. A short fern for the front of a border. The crown is heavily congested with a spiral of erect soft pale green fronds each heavily layered and congested with overlapping leaf segments. Produces a dense and feathery shuttlecock. Easily grown; tolerating quite dry soils.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</si>
  <si>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munitum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</si>
  <si>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- 1L&lt;/span&gt;&lt;/h3&gt;Polystichum munitum.Â Christmas or Western Sword Fern. A really excellent evergreen fern whose fronds are long; even and gracefully curved making a lovely shape. The old fronds will need to be cut back in Spring to see the beauty of the newly emerging scaly croziers. A large and adaptable fern with a slowly spreading habit. 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</si>
  <si>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polyblepharum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</si>
  <si>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- 1L&lt;/span&gt;&lt;/h3&gt;Polystichum polyblepharum A magnificent large fern from Japan which will adapt to many positions, including dry shade. Glorious deep green shining fronds last really well into winter. As they emerge in Spring they are a pure delight, russet brown and covered in golden bristles. 90cm. The specific epithet 'polyblepharum' refers to the resemblance of the sori to 'many eyelids'.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</si>
  <si>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Polystichum braunii</t>
  </si>
  <si>
    <t>&lt;h3&gt;&lt;span style="color: #99cc00;"&gt;Potsize - 1L&lt;/span&gt;&lt;/h3&gt;Polystichum braunii.Â Prickly Shield Fern. A highly desirable fern whose beautiful fronds are silvery when young; Â becoming bristly as they age. Â Semi evergreen, keeping its fronds all Winter if conditions aren't too harsh. 60-90cm. Trim of old leaves to see the beuty of the emerging new fronds. Prefers moist shade, but will tolerate a fair degree of dryness. Has a very wide distribution with forms coming from America, Central Europe and Asia_x000D_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</si>
  <si>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Polypodium vulgare</t>
  </si>
  <si>
    <t>&lt;h3&gt;&lt;span style="color: #99cc00;"&gt;Potsize - 1L&lt;/span&gt;&lt;/h3&gt;_x000D_
Polypodium vulgare - Polypody. An adaptable native fern whose spreading habit makes it ideal for evergreen ground-cover, especially in difficult dry shady positions. Will grow in quite dry conditions. Ideal for woodland plantings. 30cm tall with pleasing simply cut narrow triangular fronds. Needs good air movement and drainage to be at its best._x000D_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</si>
  <si>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Matteuccia struthiopteris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</si>
  <si>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- 1L&lt;/span&gt;&lt;/h3&gt;Matteuccia struthiopteris.Â Ostrich Plume Fern.Â (Matteuccia germanica)Â A bold fern for a damp to wet site. The creeping underground stems producing a colony of regular, tall, pale green shuttlecocks that look especially good with the light shinng through their fronds. Shallow rooted, so easy to curb. to 150cm. Shade and moisture as long sun exposure can brown the frond tips. From Central Europe_x000D_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</si>
  <si>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Adiantum pedatum</t>
  </si>
  <si>
    <t>&lt;h3&gt;&lt;span style="color: #99cc00;"&gt;Potsize - 1L&lt;/span&gt;&lt;/h3&gt;_x000D_
_x000D_
Adiantum pedatum.Â Hardy Maidenhair Fern. A delicate little gem with fine branching croziers making a rich lacy tapestry on wiry black stems. 10-15cm. Best in a moist soil in partial shade. Fully deciduous. Plant where there is adequate air flow to prevent humid condition. Delicate in appearance, but bone hardy, coming from the far north of American and Asia._x000D_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</si>
  <si>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Asplenium scolopendrium 'Angustatum'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</si>
  <si>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- 1L&lt;/span&gt;&lt;/h3&gt;Asplenium scolopendrium &amp;#039;Angustatum&amp;#039;. a selected form of our native Hart&amp;#039;s tongue fern with attractive narrow, bright green fronds, a shade darker than the species, with an crinkled undulating margin. 45cm 18&amp;#039;&amp;#039; . A lovely foil for other plants or as a contract to other ferns. For shade. Will tolerate quite dry conditions once fully established. Prefers a little lime._x000D_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</si>
  <si>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Asplenium scolopendrium 'Cristatum'</t>
  </si>
  <si>
    <t>&lt;h3&gt;&lt;span style="color: #99cc00;"&gt;Potsize - 1L&lt;/span&gt;&lt;/h3&gt;Asplenium scolopendrium &amp;#039;Cristatum&amp;#039;. The fronds of this variety are split numerous times at the tip so that the end of the frond resembles a frilly fan. The usual vase shape of the Hart&amp;#039;s tongue fern is replaced by a more domed effect. Shorter than the species, usually less than 30cm. Â Best in semi shade. Will only take dry sites if well shaded and once well established. 45cm. prefers a little lime._x000D_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</si>
  <si>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Asplenium scolopendrium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</si>
  <si>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- 1L&lt;/span&gt;&lt;/h3&gt;Asplenium scolopendrium ( Phyllitis scolopendrium, Scolopendrium vulgare ).Â Harts Tongue Fern. Adaptable British native with broad bright green fronds that make an excellent foil for other plants and provide a contrasting form in any fern collection. Grows best in semi shade.Â Will only take dry sites if well shaded and not until it is well established. Prefers a little lime in the soil. 45cm_x000D_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</si>
  <si>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Athyrium filix-femina 'Frizelliae'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</si>
  <si>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Athyrium filix-femina 'Frizelliae'.Â Tatting fern. In this fascinating variant of our native lady fern the pinnae are reduced to small circular lobes all along the length of the frond. Height 15-25cm. Best in damp semi-shade, but can take drier sites than most Athyrium filix-femina varieties on account of it losing less water than fuller fronded varieties. Because each frond is essentially linear, this is a very distinctive variety, having more the outline of a grass than a fern._x000D_
_x000D_
Discovered in County Wicklow by Mrs Frizell in 1857. Tatting is handmade lace._x000D_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</si>
  <si>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Athyrium otophorum 'Okanum'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</si>
  <si>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Athyrium otophorum 'Okanum' is aÂ very choice fern with striking colouration. The young fronds emerge a pale ochre with prominent maroon veining, giving the Spring plant far more the colours you expect of Autumn. It is especially striking with the light shining through the foliage. As spring progresses, the fronds assume a blue green tint. Â A lovely fern to brighten a moist dark corner. 60cm. Retains its fronds longer than most female ferns. Deciduous, needs moisture._x000D_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</si>
  <si>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Athyrium nipponicum var pictum ('Metallicum')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</si>
  <si>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Athyrium nipponicum var pictum ('Metallicum') Athyrium goeringianum 'Pictum', Athyrium iseanum 'Pictum'. Japanese Painted Fern. A really distinctive fern with a beautiful and unique silvery grey sheen across the frond, further enhanced by the maroon flush on the stems and central section. Fronds are broad and grow fairly horizontally such that a plant will give good ground coverage when in leaf. Â A lovely fern worthy of a little care and a moist shady spot where it will prove most hardy. 45cm. Deciduous_x000D_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</si>
  <si>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Dryopteris affinis 'Cristata' ('The King')</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</si>
  <si>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- 1L&lt;/span&gt;&lt;/h3&gt;Dryopteris affinis &amp;#039;Cristata&amp;#039; (&amp;#039;The King&amp;#039;).Â AÂ magnificent crested form of the golden-scaled male fern with fronds that are crested at the tips giving them a bit of a ladder-like appearance. Fronds have a tendency to grow erect. Will tolerate wide ranging conditions including dry shade; but prefers a moist soil. Semi evergreen fronds make a clump 90cm*90cm_x000D_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</si>
  <si>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affinis</t>
  </si>
  <si>
    <t>&lt;h3&gt;&lt;span style="color: #99cc00;"&gt;Potsize - 1L&lt;/span&gt;&lt;/h3&gt;GOLDEN SCALED MALE FERN. Beautiful native fern which will tolerate wide ranging conditions including dry shade; but prefering a moist soil. Semi evergreen fronds make a clump 100cm*100cm_x000D_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</si>
  <si>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wallichiana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</si>
  <si>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- 1L&lt;/span&gt;&lt;/h3&gt;Dryopteris wallichiana. ( Dryopteris parallelogramma ).Â A beautiful majestic fern with fronds to 2m under ideal moist conditions. Forms a narrow shuttlecock of fronds in a lovely deep green with stems clothed in dark scales. The lovely evenly divided Â fronds emerge attractively tinted raw sienna. Deciduous and requiring a sheltered spot to excel. Wide distribution from Hawaii, Mexico, Jamaica and Himalayas_x000D_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</si>
  <si>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erythrosora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</si>
  <si>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- 1L&lt;/span&gt;&lt;/h3&gt;Dryopteris erythrosora.Â Copper Shield Fern, Autumn Fern. a real treasure from China, Japan andÂ Taiwan. The bold, broadly triangular fronds emerge in dazzling coppery in tints, later turning a rich glossy green, decorated on the reverse with red spores. 60cm. tolerates dry well when established. This is a pretty well evergreen fern whose shiny fronds stand winter weather remarkably well. Fronds are long stalked. In cultivation there may be a number of extremely similar species grown under this name._x000D_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</si>
  <si>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dilitata 'Crispa Whiteside'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</si>
  <si>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- 1L&lt;/span&gt;&lt;/h3&gt;Dryopteris dilitata 'Crispa Whiteside'.Â Broad Buckler Fern. A beautiful form of a moisture loving British native fern with large broad spreading fronds intricately congested and wavy. 60cm. Very good for naturalising in woodlands and near water. Â Like the species, except that all leafy parts of the frond are crispy. Originally found in the wild by Robert Whiteside, who considered his best wild find. Later reintroduced by Reginald Kaye._x000D_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</si>
  <si>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filix-mas 'Linearis Polydactyla'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</si>
  <si>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- 1L&lt;/span&gt;&lt;/h3&gt;Dryopteris filix-mas &amp;#039;Linearis Polydactyla&amp;#039;.Â A form of our native male fern with fronds whose pinnae are narrowed almost down to threads giving a fine cloudy appearance. Adapts to most soils; tolerating very dry soils quite well. Evergreen if sheltered. 75cm high and wide. A bi-pinnate, long-fingered cristate form of &amp;#039;Linearis&amp;#039;_x000D_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</si>
  <si>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Viola odorata - sweet violet</t>
  </si>
  <si>
    <t>&lt;h3&gt;&lt;span style="color: #99cc00;"&gt;Potsize - 9cm&lt;/span&gt;&lt;/h3&gt;Viola odorata is our native sweet violet. Dense clumps of fresh green leaves to 20cm; and many sweetly scented flowers with a rich deep violet colouring from Nov to Apr. Grows in shade or sun, but prefers a cool position in moist soil._x000D_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</si>
  <si>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Rosea Group (dark form)</t>
  </si>
  <si>
    <t>&lt;h3&gt;&lt;span style="color: #99cc00;"&gt;Potsize - 9cm&lt;/span&gt;&lt;/h3&gt;Viola odorata Rosea Group (dark form)Â isÂ a Rosy pink form of our native sweet violet and is the most fragrant of all with an intoxicating sweet aroma. It is fairly dense and free flowering, growing a dense clump of fresh green leaves to 20cm. Flowers from Nov to Apr. Grows in shade or sun, but prefers a Â cool moist soil._x000D_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</si>
  <si>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Verbena bonariensis</t>
  </si>
  <si>
    <t>[gallery type="thumbnails" link="none" ids="6421,6420,6415"]&lt;h3&gt;&lt;span style="color: #99cc00;"&gt;Potsize - 1L&lt;/span&gt;&lt;/h3&gt;Verbena bonariensis has stiff tall stems up to 6ft, crowned with ever expanding heads of pinky mauve flowers. Verbena bonariensis Â has become a well deserved star of so many gardensÂ as it produces such a long period of nectar rich flowers in a way that is both eye catching but light enough to see right through. Flowers from late summer onwards getting better and better as it goes as the heads get broader and broader. It is an absolute magnet for butterflies of all kinds. Â Sunny position. It will replace itself from seed if conditions are suitable_x000D_
_x000D_
Although often treated as an annual owing to its ability to flower in its first year, Verbena bonariensis is perfectly well suited to more permanent plantings. Given good drainage it will withstand temperatures of -5C to -14C and will readily sow itself around from seed, especially into gravel._x000D_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</si>
  <si>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Campanula persicifolia 'Blue Bloomers'</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</si>
  <si>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&amp;#039;Blue Bloomers&amp;#039;.Â A blooming good variety with large flowers that are more saucer shaped than the type. They are a good strongÂ blue and have a extra set of petals creatingÂ a hose in hose bloom. One of the taller varieties. Evergreen foliage. Good on chalky soils_x000D_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</si>
  <si>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'Chettle Charm' ('George Chiswell')</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</si>
  <si>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persicifolia &amp;#039;Chettle Charm&amp;#039; (&amp;#039;George Chiswell&amp;#039;). Â A beautiful new variety. Large creamy white flowers with a lilac &amp;#039;picotee&amp;#039; edge. A tall variety that possesses an elegant slender character when seen against other varieties. Good on chalk. Forms a mat of spreading evergreen foliage. Good cut flower and one of the tallest of the persicifolia varieties._x000D_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</si>
  <si>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'Pride of Exmouth'</t>
  </si>
  <si>
    <t>[gallery type="thumbnails" link="none" ids="6420,6415"]&lt;h3&gt;&lt;span style="color: #99cc00;"&gt;Potsize - 1L&lt;/span&gt;&lt;/h3&gt;Campanula persicifolia &amp;#039;Pride of Exmouth&amp;#039;. The flowers of this beautiful variety are well cupped with a second inner cup that is ruched, giving a quite double impression. The colour is a strong violet blue which, coupled with a relatively dense habit and closely spaced flowers, makes for a most striking variety. Â Height 80cm Excellent cut flower. Good on chalk. Possibly the shortest of the C.persicifolia varieties_x000D_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</si>
  <si>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'Firebird' ( P.'Schoenholzeri' )</t>
  </si>
  <si>
    <t>[gallery type="thumbnails" link="none" ids="6420,6415"]&lt;h3&gt;&lt;span style="color: #99cc00;"&gt;Potsize - 1L&lt;/span&gt;&lt;/h3&gt;Penstemon 'Firebird' ( P.'Schoenholzeri' )Â is a free flowering shrubby perennial with spikes of tubular red flowers. It was bred for persistence and lives up to this excellently. The growth habit is lax and the foliage fine like its parent. Gives a long and colourful summer display. A very robust hybrid. Cut back lightly in Autumn; harder in Spring. Bred in Switzerland in 1939 by Paul Schoenholzer by crossing P.'Andenken an Friedrich Hahn' x P. 'Southgate Gem'. an attempt to remove the plum tinge from the former._x000D_[fusion_separator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</si>
  <si>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'Garnet' ( P.'Andenken an Friederich Hahn' )</t>
  </si>
  <si>
    <t>[gallery type="thumbnails" link="none" ids="6420,6415"]&lt;h3&gt;&lt;span style="color: #99cc00;"&gt;Potsize - 1L&lt;/span&gt;&lt;/h3&gt;Penstemon 'Garnet' ( P.'Andenken an Friederich Hahn' ) AÂ free flowering shrubby perennial with spikes of tubular deep wine red flowers and fine narrow foliage. A Penstemon of excellent constutution which is also attractive just in leaf. Gives a long and colourful summer display even when not deadheaded. Cut back lightly in Autumn; harder in Spring. Bred to improve the constitution of P.'Southgate Gem' by crossing it with (possibly) P.hirsutus by the Swiss breeder, Hermann Wartmann in 1918. Although not stictly correct,the name 'Garnet' is the name usually applied in English speaking countries and the one under it was introduced in the 1930's_x000D_[fusion_separator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</si>
  <si>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heterophyllus 'Heavenly Blue'</t>
  </si>
  <si>
    <t>[gallery type="thumbnails" link="none" ids="6420,6415"]&lt;h3&gt;&lt;span style="color: #99cc00;"&gt;Potsize - 1L&lt;/span&gt;&lt;/h3&gt;Penstemon heterophyllus 'Heavenly Blue'Â is a tough penstemon forming a low mound absolutely smothered in summer in rich blue flowers. The flower colour is predominantly blue, but overlaid with tints of pink. In some conditions, the pink can be more dominant, but the overall effect of the display is always blue. Excellent garden value at the front of the border. 18in Cut back lightly in Autumn; harder in Spring_x000D_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</si>
  <si>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'Hidcote Pink'</t>
  </si>
  <si>
    <t>[gallery type="thumbnails" link="none" ids="6420,6415"]&lt;h3&gt;&lt;span style="color: #99cc00;"&gt;Potsize - 1L&lt;/span&gt;&lt;/h3&gt;Penstemon 'Hidcote Pink' is a free flowering shrubby perennial with spikes of pink tubular flowers with a red-marked creamÂ throat. The flower spikes are narrow and the growth habit upright making a distinctive variety. Flowers are a clean sugary pink with red in the throat. A plant of excellent constitution introduced by Blooms in 1951 and assumed to have been raised at the National Trust's garden at Hidcote. Gives a long and colourful summer display Cut back lightly in Autumn; harder in Spring_x000D_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</si>
  <si>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'White Bedder' ('Snowstorm')</t>
  </si>
  <si>
    <t>[gallery type="thumbnails" link="none" ids="6420,6415"]&lt;h3&gt;&lt;span style="color: #99cc00;"&gt;Potsize - 1L&lt;/span&gt;&lt;/h3&gt;Penstemon 'White Bedder' Â (Â 'Snowstorm', 'Royal White', 'Snowflake', 'Burford White'Â )Â is a lovely stocky Penstemon whose creamy buds open to pure white flowers. White in its effect in the garden, but showing pink staining on close inspection. Flowers all summer if dead headed regularly._x000D_
_x000D_
Introduced in 1912 by Forbes as a clone, but received its AGM from the RHS in 1930 as a seed raised strain. This possibly explains the plethora of synonyms: 'Burford White', 'Hidcote White', 'Snowflake', 'Snowstorm', 'Swan Lake' and 'Bisham Seedling' (also a variety in its own right)_x000D_
_x000D_
For a sunny spot in decent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</si>
  <si>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'Sour Grapes' ('Stapleford Gem')</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</si>
  <si>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- 1L&lt;/span&gt;&lt;/h3&gt;Penstemon 'Sour Grapes' ('Stapleford Gem') is aÂ larger, taller cultivar with strong upright flowering spikes of Â creamy white flowers, painted lilac and pink on the outside. 60cm, flowering throughout Summer._x000D_
_x000D_
This is a cultivar with a confused history. It is entirely possible that two similar cultivars were named 'Sour Grapes', one raised by Nellie Britten in the late 1930's and the other given to Marjery Fish in the 1950's. Further confusion comes from a similarity and mixed labelling in the trade with P.'Stapleford Gem'. I don't want to make any claims as to which ours is, I would just say that it is a strong grower of dense habit with distinctively dark, slightly hairy leaves which at some times of the year are markedly cross shaped Â in the way they grow on the stem. The flowers vary dependant on conditions but are a mix of lilac and blue shades and most lovely._x000D_
_x000D_
If there is a Penstemon expert out there who would like to help with identification, I'd welcome the input._x000D_
_x000D_
Cut back lightly in Autumn, harder in Spring_x000D_[fusion_separator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</si>
  <si>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Polygonatum odoratum var. pluriflorum 'Variegatum' (Polygonatum falcatum 'Variegatum')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</si>
  <si>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- 1L&lt;/span&gt;&lt;/h3&gt;Polygonatum odoratum var. pluriflorum 'Variegatum' Â is frequently wrongly sold as Polygonatum falcatum 'Variegatum'. It most is beautiful in late spring when the arching red stems are adorned above with white edged paired leaves arranged in beautiful regularity. Below each node hang groups of two or three dainty creamy white bells, each tipped green. 60cm; spreading A plant of great charm for any cool sunless spot. Great for the bumblebees early in the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</si>
  <si>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Polygonatum x hybridum (Polygonatum multiflorum)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</si>
  <si>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- 1L&lt;/span&gt;&lt;/h3&gt;Polygonatum x hybridum (Polygonatum multiflorum) is beautiful in late spring when the forest of arching stems are adorned with the evenly paired leaves above and hung with clusters of dainty creamy white, green-lipped bells below. 60cm; spreading. A plant of great charm for any cool sunless spot. Great for the bumblebees early in the season._x000D_
_x000D_
Polygonatum x hybridum (P. multiflorum x P.odoratum) is a variable hybrid between two species native to Britain_x000D_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</si>
  <si>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florindae (himalayan cowslip)</t>
  </si>
  <si>
    <t>&lt;h3&gt;&lt;span style="color: #99cc00;"&gt;Potsize - 1L&lt;/span&gt;&lt;/h3&gt;Primula florindae (himalayan cowslip). A primula that combines great poise and charm with stalwart reliability. From a stout clump of rounded leaves come 60-90cm stems from which hang an ever increasing number ofÂ pale lemon fragrant flowers dusted on the outside with a pale yellow farina. Â The scent is the most delicious and complex of any of the primulas, rich and heady like a sweet nose full of Pears soap. I think it ranks as one of the best perfumes of the year - right up there with the best of the roses and so easy to grow as well. Any moist to soggy soil._x000D_
_x000D_
Discovered by Frank Kingdon-Ward and named by him after his 1st wife, the tall blonde Florinda._x000D_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</si>
  <si>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Cynara cardunculus (Cardoon)</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</si>
  <si>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- 1L&lt;/span&gt;&lt;/h3&gt;Cynara cardunculus (Cardoon) is aÂ magnificent architectural plant for a large space. The leaves appear early in the season, building to form an 8ft fountain of deeply divided silver grey foliage topped off with massive blue thistles. Enjoys a sunny site, not too wet at the roots._x000D_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</si>
  <si>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Ranunculus acris 'Flore Pleno' (Batchelor's Buttons)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</si>
  <si>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- 1L&lt;/span&gt;&lt;/h3&gt;Ranunculus acris 'Flore Pleno' (Batchelor's Buttons) The charming fully double form of our native meadow buttercup. 3ft tall stems carry a multitude of tight yellow pom-pom flowers, each as packed with petals as a flower can be. Summer flowering. Â Easy to grow and non-invasive. non-seeding_x000D_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</si>
  <si>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Agapanthus 'Peter Pan'</t>
  </si>
  <si>
    <t>&lt;h3&gt;&lt;span style="color: #99cc00;"&gt;Potsize - 1L&lt;/span&gt;&lt;/h3&gt;_x000D_
Agapanthus 'Peter Pan' is aÂ new evergreen compact Agapanthus with a dwarf habit. Makes a good clump of leaves to 15cm and in July to September sends up many stems 30-45cm high with open umbels of pale sky-blueÂ flowers each petal enhanced by a darker blue stripe. Hardy in a sunny well drained position_x000D_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</si>
  <si>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Angelica sylvestris 'Purpurea'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</si>
  <si>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Angelica sylvestris 'Purpurea' .Â Starting remarkably early in Â the year this plant pushes up fascinating glossy purple foliage, soon becoming an imposing architectural feature topped with a dense spherical head of pink flowers. In appearance not dissimilar to a more sturdy cow parsley, but with less air and more presence. Will seed about mildly. Likes a good moist spot._x000D_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href="https://dorsetperennials.co.uk/comparisons/classification/apiales-order/"&gt;Umbellifers&lt;/a&gt;&lt;/h3&gt;_x000D_
[fusion_separator style_type="single solid" hide_on_mobile="small-visibility,medium-visibility,large-visibility" class="" id="" sep_color="" top_margin="" bottom_margin="" border_size="" icon="" icon_circle="" icon_circle_color="" width="" alignment="center"][/fusion_separator]</t>
  </si>
  <si>
    <t>Geranium sanguineum 'Ankum's Pride'</t>
  </si>
  <si>
    <t>&lt;h3&gt;&lt;span style="color: #99cc00;"&gt;Potsize - 1L&lt;/span&gt;&lt;/h3&gt;Geranium sanguineum 'Ankum's Pride' (bloody cranesbill).Â A delightful short spreading geranium ideal for the front of border or scuttling about beneath shrubs and roses. The flowers are well rounded, of a glowing sugary pink and large for the species. Each axil produces a single flower so as the growth goes on so does the flowering. One of the lower growing Geranium sanguineum cultivars. 15cm.Â  May-August. Named after the home village of  Coen Jansen, who selected this form in 1988, a seedling from G.  'Jubilee Pink'.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</si>
  <si>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 (bloody cranesbill)</t>
  </si>
  <si>
    <t>&lt;h3&gt;&lt;span style="color: #99cc00;"&gt;Potsize - 1L&lt;/span&gt;&lt;/h3&gt;Geranium sanguineum - bloody cranesbill.Â . A cheerful little cranesbill producing wide soft hummocks of foliage covered in summer in deep magenta blooms. Spreading by underground rhizomes, sending up thin leafy stems to form low mats. Trim back to the ground as the flowering fades to regenerate the clumps freshness. Foliage colours vivid red in autumn. 30cm tall by 60cm wide.Â May to August.Â British Native.[fusion_separator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</si>
  <si>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'Max Frei'</t>
  </si>
  <si>
    <t>&lt;h3&gt;&lt;span style="color: #99cc00;"&gt;Potsize - 1L&lt;/span&gt;&lt;/h3&gt;A cheerful little cranesbill producing low soft hummocks of tight foliage covered in summer in rich magenta blooms. The foliage is tidy and a good deep green and overall the plant maintains a neat appearance. Foliage colours vivid red in autumn. 15cm tall by 60cm wide A variety produced in Germany. May to September. A from discovered in the Alpine garden of Max Frei in Wildensbuch, Switzerland.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</si>
  <si>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'Mavis Simpson' (Geranium x riversleanum â€˜Mavis Simpsonâ€™)</t>
  </si>
  <si>
    <t>&lt;h3&gt;&lt;span style="color: #99cc00;"&gt;Potsize - 1L&lt;/span&gt;&lt;/h3&gt;Geranium â€˜Mavis Simpsonâ€™ = (Geranium x riversleanum â€˜Mavis Simpsonâ€™)Â (Geranium endressii x Geranium traversii)_x000D_
_x000D_
From a dense crown come innumerable trailing, branching stems that mound and scramble to form a close mat of silvery grey-green foliage. All summer until the frosts this mat produces clear, pale sugar pink flowers with fine purple lines. Lovely to edge a bed or scramble around the base of shrubs. Long flowering period from May to the frosts in September. Originaly occurred at Kew Gardes by the Gardens Supervisor, Mr Cook. He named it after fter a member of the Alpine Staff. Originally placed under G.x riversleanum, but subsequently moved. Best in full sun._x000D_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</si>
  <si>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'Dusky Rose'</t>
  </si>
  <si>
    <t>&lt;h3&gt;&lt;span style="color: #99cc00;"&gt;Potsize - 1L&lt;/span&gt;&lt;/h3&gt;Geranium &amp;#039;Dusky Rose&amp;#039;Â A newly bred variety which forms a low tight spreading mound of gorgeous chocolate-burgundy foliage. From May to September the plant will be studded with soft baby-pink flowers. 15cm high and 30cm spread. This is a sister plant toÂ Geranium â€˜Bertie Crugâ€™ with a slightly lighter baby-pink flowers and similar to GeraniumÂ Dusky Crug but with much better leaf. A seedling from G. sessiliflorum 'Nigricans'  probably a cross with G.oxonianum.[fusion_separator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</si>
  <si>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sanguineum 'Glenluce'</t>
  </si>
  <si>
    <t>&lt;h3&gt;&lt;span style="color: #99cc00;"&gt;Potsize - 1L&lt;/span&gt;&lt;/h3&gt;Geranium sanguineum &amp;#039;Glenluce&amp;#039; (bloody cranesbill) A Large flowered variety with flowers in a distinctive pale rose-pink. The foliage has a certain indefinable quality that makes it look softer than other cultivars. Altogether a cheerful little cranesbill producing wide soft hummocks of foliage covered in summer in clear, pale pink blooms. Spreads by underground rhizomes. Foliage colours vivid red in autumn. May-August. 30cm tall by 60cm wide Discovered at Glenluce, Scotland by AT Johnson in 1937.[fusion_separator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</si>
  <si>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Belarina Cream</t>
  </si>
  <si>
    <t>&lt;h3&gt;&lt;span style="color: #99cc00;"&gt;Potsize - 1L&lt;/span&gt;&lt;/h3&gt;Primula Belarina Cream. A new range of primula hybrids that combine a compact growth habit with excellent sized double flowers produced from February right on through to Summer. The belarina series has been bred for their ability to go on and on flowering.Â 12x20cm.Â 12x20cm. This form is a delicate shade of cream shaded lemon at centre with the most delightful complex scent._x000D_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</si>
  <si>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Amethyst Ice</t>
  </si>
  <si>
    <t>&lt;h3&gt;&lt;span style="color: #99cc00;"&gt;Potsize - 1L&lt;/span&gt;&lt;/h3&gt;Primula Belarina Amethyst Ice. A new range of primula hybrids that combine a compact growth habit with excellent sized double flowers produced from February right on through to Summer. The belarina series has been bred for their ability to go on and on flowering.Â 12x20cm. Amethyst Ice has rich blue flowers with a fringe of irregular white at the edge and yellow splashes in the flower centre._x000D_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</si>
  <si>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Butter Yellow</t>
  </si>
  <si>
    <t>&lt;h3&gt;&lt;span style="color: #99cc00;"&gt;Potsize - 1L&lt;/span&gt;&lt;/h3&gt;Primula Belarina Butter Yellow. A new range of primula hybrids that combine a compact growth habit with excellent sized double flowers produced from February right on through to Summer. The belarina series has been bred for their ability to go on and on flowering.Â 12x20cm.Â Butter Yellow has, most surprisingly,Â Buttery-yellow flowers with a collar of leafy bracts._x000D_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</si>
  <si>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Nectarine</t>
  </si>
  <si>
    <t>&lt;h3&gt;&lt;span style="color: #99cc00;"&gt;Potsize - 1L&lt;/span&gt;&lt;/h3&gt;&lt;h2&gt;Primula Belarina Nectarine&lt;/h2&gt;_x000D_
A new range of primula hybrids that combine a compact growth habit with excellent sized double flowers produced from February right on through to Summer. The belarina series has been bred for their ability to go on and on flowering.Â 12x20cm. Two-toned as lemon buds gradually age through shade of orange to crimson. Flowers backed by a collar of green leaf-like sepals_x000D_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</si>
  <si>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elatior-hybrid 'Gold Lace'</t>
  </si>
  <si>
    <t>&lt;h3&gt;&lt;span style="color: #99cc00;"&gt;Potsize - 1L&lt;/span&gt;&lt;/h3&gt;Primula elatior-hybrid &amp;#039;Gold Lace&amp;#039;.Â A delicate little oxlip cross with bright yellow centred flowers, broadly edged in bronzy-red and further margined gold. The flowers are tightly clustered and held well above the foliage. 30cm, May-June_x000D_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</si>
  <si>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'Elizabeth Killelay'</t>
  </si>
  <si>
    <t>&lt;h3&gt;&lt;span style="color: #99cc00;"&gt;Potsize - 1L&lt;/span&gt;&lt;/h3&gt;Primula &amp;#039;Elizabeth Killelay&amp;#039;. The flowers of this beautiful primula are mahogany red, double with each petal edged in creamy-white and coming from a yellow centre . The flowers are tightly clustered and held well above the foliage. 30cm, May-June. A polyanthus type being in its essence a double form of the &amp;#039;Gold Lace&amp;#039; types._x000D_
_x000D_
[fusion_separator top="3" bottom="3" style="single"/][fusion_fontawesome icon="thumbs-up-alt" circle="no" size="medium" iconcolor="#81d742" circlecolor="" circlebordercolor="" animation_type="0" animation_direction="down" animation_speed="0.1"/]&lt;span style="color: #99cc00;"&gt;Discount of 30p per plant for quantities 3 or over or for any 10 from the &amp;#039;Higly Bred Primula&amp;#039; category&lt;/span&gt;_x000D_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</si>
  <si>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'Trevi Fountain'</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</si>
  <si>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&amp;#039;Trevi Fountain&amp;#039;. A striking spring flowering perennial forming dense clumps of narrow dark green leaves with bold white spots. The flowers are cobalt-blue with a pinkish cast and long-lasting and borne in tight heads from February to May. Prefers a heavier soil. One of the earlier flowering lungworts and so particularly valuable as a nectar source, pleasing bees and bee-flies alike. More of a clumper than a spreader._x000D_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</si>
  <si>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Ferns for Dry Shade 6 plant collection</t>
  </si>
  <si>
    <t>&lt;h3&gt;&lt;span style="color: #99cc00;"&gt;Potsize - 1L&lt;/span&gt;&lt;/h3&gt;A collection of 6 1L fern plants specially selected for their suitability for dry shade. We can either make a selection for you or can tailor the collection to your specification.Â Select from any of the ferns in our list and then either add a note to your order or email your requirements.</t>
  </si>
  <si>
    <t>Ferns for Moist Sites 6 plant collection</t>
  </si>
  <si>
    <t>&lt;h3&gt;&lt;span style="color: #99cc00;"&gt;Potsize - 1L&lt;/span&gt;&lt;/h3&gt;A collection of 6 1L fern plants specially selected for their suitability fora moist situation. We can either make a selection for you or can tailor the collection to your specification.Â Select from any of the ferns in our list and then either add a note to your order or email your requirements.</t>
  </si>
  <si>
    <t>Native Ferns 6 plant collection</t>
  </si>
  <si>
    <t>&lt;h3&gt;&lt;span style="color: #99cc00;"&gt;Potsize - 1L&lt;/span&gt;&lt;/h3&gt;Native Ferns 6 plant collection.Â A collection of 6 1L fern chosen from a range of native species or variants of British Natives. We can either make a selection for you or can tailor the collection to your specification. Select from any of the ferns in our list and then either add a note to your order or email your requirements.A collection of 6 1L fern chosen from a range of native species or variants of British Natives. We can either make a selection for you or can tailor the collection to your specification. Select from any of the ferns in our list.</t>
  </si>
  <si>
    <t>Foxgloves (Digitalis) - 9 plant collection</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</si>
  <si>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9 Foxgloves (Digitalis) in 3&amp;#039;s chosen to give some summer impact. Choose 3 from the following list, or simply leave the selection to us_x000D_
&lt;ul&gt;_x000D_
	&lt;li&gt;Excelsior Hybrids with their big blousy pink blooms&lt;/li&gt;_x000D_
	&lt;li&gt;The more refined &amp;#039;Pam&amp;#039;s Choice&amp;#039; in white with heavy red spotting inside&lt;/li&gt;_x000D_
	&lt;li&gt;&amp;#039;Sutton&amp;#039;s Apricot&amp;#039; in a gorgeous peach pink sunset tone&lt;/li&gt;_x000D_
	&lt;li&gt;&amp;#039;Mertonensis&amp;#039; the strawberry pink cross with Digitalis ambigua&lt;/li&gt;_x000D_
	&lt;li&gt;Lastly the pure white &amp;#039;Snow Thimble&amp;#039;.&lt;/li&gt;_x000D_
&lt;/ul&gt;</t>
  </si>
  <si>
    <t>Primula collection - 6 1L Plants</t>
  </si>
  <si>
    <t>&lt;h3&gt;&lt;span style="color: #99cc00;"&gt;Potsize - 1L&lt;/span&gt;&lt;/h3&gt;Perfect for tubs, the border or a Mother's Day gift. A collection of 6 1L Primula for a lovely splash of colour. Let us select for maximum colour or make your own selection from; bellarinas 'Cream', 'Butter Yellow', 'Amethyst Ice' and 'Nectarine', P. 'Elizabeth Killelay' and P. 'Gold Lace'.[fusion_separator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</si>
  <si>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Arisarum proboscideum (Mouse Tail Plant)</t>
  </si>
  <si>
    <t>&lt;h3&gt;&lt;span style="color: #99cc00;"&gt;Potsize - 1L&lt;/span&gt;&lt;/h3&gt;Arisarum proboscideumÂ (Mouse Tail Plant)Â is aÂ charming if curious little plant for a moist shady position where it will produce dense mats of arrow shaped foliage. In late spring &amp;#039;mouse tails&amp;#039; appear through the foliage which turn out to be the tips of the strange brown and yellow flowers huddled beneath the leaves. Inside the flowers are strange fungus like organs which attract the fungus gnat, the insect responsible for pollinating this plant.Â In the wild it grows in quite marshy areas beneath cork oaks._x000D_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</si>
  <si>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Acanthus dioscoridis var. perringii</t>
  </si>
  <si>
    <t>&lt;h3&gt;&lt;span style="color: #99cc00;"&gt;Potsize - 1L&lt;/span&gt;&lt;/h3&gt;_x000D_
Acanthus dioscoridis var. perringii. A short really spiky acanthus for growing in a spot that is warm and dry. Full sun will bring the best flowering when the highly unusual short spikes of hooded flowers can best be appreciated. Differs from Acanthus dioscoridis in the divided nature of the leaves. Flowers pale to deeper pink covered by pink veined hoods. 40cm. A good alternative to the larger species where space is limited._x000D_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</si>
  <si>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hirsutus</t>
  </si>
  <si>
    <t>&lt;h3&gt;&lt;span style="color: #99cc00;"&gt;Potsize - 1L&lt;/span&gt;&lt;/h3&gt;_x000D_
Acanthus hirsutus . A choice dwarf species of Acanthus from Turkey which bucks the trend both on its hairy nature and in the colour of its flowers. The leaves are long narrow and deeply divided forming dense clumps. The flowering spikes are densely hairy and carry soft yellow flowers hooded with hairy green bracts. Best grown in full sun in a well drained soil. 40cm. I've read that it is non spreading, but mine seems to have missed out on that piece of advice._x000D_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</si>
  <si>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hungaricus</t>
  </si>
  <si>
    <t>&lt;h3&gt;&lt;span style="color: #99cc00;"&gt;Potsize - 1L&lt;/span&gt;&lt;/h3&gt;_x000D_
Acanthus hungaricus Â (Acanthus balcanicus). Handsome and stately with dense clumps of deeply lobed leaves and stiff spikes densely packed with four rows of purple shrouded pale pink flowers. The cross shaped arrangement of the flowers is particularly noticeable with the flowers stacked vertically in neat rows.The foliage is a pale green with narrow lobes that are continuous along the stem between each lobe. Well drained soil in full sun is best but I have been told that this is the best of the Acanthus for shade. Height between 90 &amp;amp;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</si>
  <si>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mollis</t>
  </si>
  <si>
    <t>&lt;h3&gt;&lt;span style="color: #99cc00;"&gt;Potsize - 1L&lt;/span&gt;&lt;/h3&gt;_x000D_
Acanthus mollis . This is the classic Bear&amp;#039;s Breeches that is so used in Classical decoration. Handsome deeply lobed leaves and stiff spikes densely packed with four rows of purple shroudedÂ white flowers. This species is more open than its variety &amp;#039;Latifolius&amp;#039; and paler in colour. Well drained soil in full sun; Height between 90 &amp;amp;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</si>
  <si>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mollis 'Latifolius'</t>
  </si>
  <si>
    <t>&lt;h3&gt;&lt;span style="color: #99cc00;"&gt;Potsize - 1L&lt;/span&gt;&lt;/h3&gt;_x000D_
Acanthus mollis 'Latifolius'. Handsome and stately with dense clumps of deeply lobed leaves and stiff spikes densely packed with four rows of purple shrouded whiteÂ flowers. This variant on Acanthus mollis is denser and squatter than the type. The leaves are broader in their lobes, making the lobes ovelap and creating very dense cover. They are of a very deep glossy green. Well drained soil in full sun; Height between 90 &amp;amp;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</si>
  <si>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spinosus 'Lady Moore'</t>
  </si>
  <si>
    <t>&lt;h3&gt;&lt;span style="color: #99cc00;"&gt;Potsize - 1L&lt;/span&gt;&lt;/h3&gt;_x000D_
Acanthus spinosus 'Lady Moore'. Handsome plants with large shining ornamental foliage. This species has deeply divided glossy dark green leaves, which in 'Lady Moore' are splashed and spotted cream in Spring when the plant is growing vigorously. Spires of hooded foxglove-like flowers. Height 4-5 feet. the cream variegation does not show up in potted plants._x000D_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</si>
  <si>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Aconitum lycoctonum ssp. neapolitanum (lamarckii)</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</si>
  <si>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Aconitum lycoctonum ssp. neapolitanum (lamarckii). WOLFSBANE. Tall stems with dense pyramids of narrow hooded flowers crowded higgledy-piggledy up the stem, each shaded ivory and green. Leaves are more palmate like a delphinium and less cut than other species. A real treasure for part shade. 5ft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</si>
  <si>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Alchemilla mollis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</si>
  <si>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- 1L&lt;/span&gt;&lt;/h3&gt;Alchemilla mollis. Scalloped hairy leaves form a dense clump and are a delight when bejewelled with dew or raindrops. The flower heads are like a dense limey green gypsophila. A fantastic tough and rewarding plant that will grow happily in all but soggy sites, thriving in dry shade. It assort remarkably well with so many other plants as well._x000D_
_x000D_
The colour of the flowers of Alchemilla is derived from two rows of sepals, the flowers lack petals._x000D_
_x000D_
Medieval alchemist believed the water droplets that collected in the centre of alchemilla leaves possessed magical and medicinal properties. The plant has a long tradition of being used to cure Â women&amp;#039;s ailments and the plant was consequently named in dedication to the Virgin Mary. The leaves were seen as resembling a mantle (cloak)._x000D_
_x000D_
Alchemilla derives from the Arabic word &amp;#039;alkimiya&amp;#039; = alchemy_x000D_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href="https://dorsetperennials.co.uk/posts/associations/plant-associations-ladys-mantle-alchemilla/"&gt;Alchemilla in the Garden&lt;/a&gt;&lt;/h3&gt;
[fusion_separator style_type="single solid" hide_on_mobile="small-visibility,medium-visibility,large-visibility" class="" id="" sep_color="" top_margin="" bottom_margin="" border_size="" icon="" icon_circle="" icon_circle_color="" width="" alignment="center"][/fusion_separator]</t>
  </si>
  <si>
    <t>Astrantia major subsp. involucrata 'Shaggy' ('Margery Fish')</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</si>
  <si>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Astrantia major ssp. involucrata &amp;#039;Shaggy&amp;#039; (&amp;#039;Margery Fish&amp;#039;).A very particular variety notable for having flowers that are both large and pure white, tinted green on the edge of each ray floret. The leaves are deeply cut just like the bracts. The display created is both striking and long lasting. Easily grown in sun or semi shade, height 60cm. Belongs to the subspecies involucrata which is has also been known as carinthiaca._x000D_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</si>
  <si>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maxima 'Rosea'</t>
  </si>
  <si>
    <t>&lt;h3&gt;&lt;span style="color: #99cc00;"&gt;Potsize - 1L&lt;/span&gt;&lt;/h3&gt;_x000D_
Astrantia maxima &amp;#039;Rosea&amp;#039;. Quite distinctive from the forms of Astrantia major comes this wonderful species. The large triangular bracts are held pretty much flat and are a rich sugary pink. The true flowers form a large dense pin cushion centre. The leaves are fresher green than most and split into 3 lobes. Different in having a spreading habit. Happy in sun or part shade with some drainage. From the Caucasus across to Iran_x000D_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</si>
  <si>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Actaea simplex 'Pink Spike' (Cimicifuga)</t>
  </si>
  <si>
    <t>&lt;h3&gt;&lt;span style="color: #99cc00;"&gt;Potsize - 1L&lt;/span&gt;&lt;/h3&gt;Actaea simplex 'Pink Spike' ( Cimicifuga simplex var. simplex 'Pink Spike' ). Autumn Snakeroot. This variety comes with the exquisite black leaves of the Atropurpureum Group with cylindrical flower heads that have a pink tinge owing to the pink colour of the stamens. Â The deeply divided rich purple black leaves and tall waving wands of pink budded white flowers produced as late as Oct are very distinguished. Best with moist soil. No need to stake. Immune to slugs.Â Western China to Korea. 1.2m_x000D_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</si>
  <si>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Digitalis parviflora 'Milk Chocolate'</t>
  </si>
  <si>
    <t>&lt;h3&gt;&lt;span style="color: #99cc00;"&gt;Potsize - 1L&lt;/span&gt;&lt;/h3&gt;Digitalis parviflora &amp;#039;Milk Chocolate&amp;#039;. Thin spikes, densely crowded with small bronze-red foxglove flowers make for a striking addition to any planting. 60 cm high, July to September. Similar to a smaller Digitalis ferruginea, but with paler and slightly less even leaf rosettes. For an unusual combination try it with Allium caeruleum.[fusion_separator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</si>
  <si>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Echinacea 'Cheyenne Spirit'</t>
  </si>
  <si>
    <t>[gallery type="thumbnails" link="none" ids="6421,6420"]_x000D_
&lt;h3&gt;&lt;span style="color: #99cc00;"&gt;Potsize - 1L&lt;/span&gt;&lt;/h3&gt;_x000D_
_x000D_
Echinacea purpurea &amp;#039;Cheyenne Spirit&amp;#039;.Â A seed grown mix of coneflowers encompassing all the benefits of new breeding. A joyful mix of colours from yellow through oranges to pinks and reds. Deep green foliage and large coned daisies on 60cm stems. Best in a sunny spot. Produces good robust plants that have good winter hardiness._x000D_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</si>
  <si>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Filipendula ulmaria 'Aurea'</t>
  </si>
  <si>
    <t>&lt;h3&gt;&lt;span style="color: #99cc00;"&gt;Potsize - 1L&lt;/span&gt;&lt;/h3&gt;Filipendula ulmaria 'Aurea'. Delightful small meadowsweet with bright butter yellow foliage and fluffy cream flowers. Neat and small, ideal at the edge of a water feature. Prefers a moisture retentive soil. Will grow in sun or shade, but it can scorch in full sun during the summer, especially if the soil drys. In shade it will retain its colouring all year, which is more lemony in shade than the brassier colour of the leaves in sun. 30-45cm.</t>
  </si>
  <si>
    <t>Galium odoratum - Sweet Woodruff (Asperula odorata)</t>
  </si>
  <si>
    <t>&lt;h3&gt;&lt;span style="color: #99cc00;"&gt;Potsize - 1L&lt;/span&gt;&lt;/h3&gt;Galium odoratum (Sweet Woodruff). (Rubiaceae) . Sweet Woodruff. A british native that really earns its place in a shady spot. It will quickly form an open carpet of bright green whorled foliage, enlivened in Spring with brightest white starry flowers. The leaves when crushed are said to smell of newly made hay. Its an undemanding plant that performs brilliantly in the sort of dry shaded situations that can be troublesome to fill._x000D_
_x000D_
Honey produced by bees feeding on the nectar of this plant has been reported to have effects similar to Manuka Honey, but as to the what evidence there is to back this up I cannot say._x000D_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</si>
  <si>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Geranium Patricia</t>
  </si>
  <si>
    <t>&lt;h3&gt;&lt;span style="color: #99cc00;"&gt;Potsize - 1L&lt;/span&gt;&lt;/h3&gt;Geranium Patricia. (G. psilostemon x G. endressii). A really strong and startling new geranium that inherits the shocking 4cm cerise flowers from one parent and the strength and vigour from the other. A large and robust plant that will make a vivid statement throughout the summer. long season. 75cm. June to the first frosts. An Alan Bremner hybrid named in honour of Patricia Doughty.[fusion_separator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</si>
  <si>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'Abba Dabba Do'</t>
  </si>
  <si>
    <t>&lt;h3&gt;&lt;span style="color: #99cc00;"&gt;Potsize - 1L&lt;/span&gt;&lt;/h3&gt;_x000D_
Hosta 'Abba Dabba Do'. Large. 60 x 170cm. A fairly fast growing Hosta with an upright growth habit. Dark green leaves with a wavy edge and gold margin. Relatively sun tolerant and pest resistant, this is a distinctive plant with its rippled mound appearance and is very garden worthy. Sport of H . 'Sun Power' (T Avent, 1998)._x000D_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</si>
  <si>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'Abiqua Drinking Gourd'</t>
  </si>
  <si>
    <t>[caption id="attachment_6415" align="alignnone" width="56"]&lt;img class="size-full wp-image-6415" src="https://dorsetperennials.co.uk/wp-content/uploads/2014/10/RHS_AGM_WO_apple_RGB.png" alt="RHS AGM" width="56" height="56" /&gt; RHS AGM[/caption]
&lt;h3&gt;&lt;span style="color: #99cc00;"&gt;Potsize - 1L&lt;/span&gt;&lt;/h3&gt;
Hosta &amp;#039;Abiqua Drinking Gourd&amp;#039;.Â Medium - Large (90 x 50 cm). A fabulous blue Hosta with puckered heavy textured leaves, round in outline and distinctly cupped. Great topped with the white flowers. Just wait for it to rain ! H. &amp;#039;Tokudama&amp;#039; x H. sieboldianaÂ (Walden WestÂ  1989)_x000D_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</si>
  <si>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'Big Daddy'</t>
  </si>
  <si>
    <t>[caption id="attachment_6415" align="alignnone" width="56"]&lt;img class="size-full wp-image-6415" src="https://dorsetperennials.co.uk/wp-content/uploads/2014/10/RHS_AGM_WO_apple_RGB.png" alt="RHS AGM" width="56" height="56" /&gt; RHS AGM[/caption][caption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2014[/caption]
&lt;h3&gt;&lt;span style="color: #99cc00;"&gt;Potsize - 1L&lt;/span&gt;&lt;/h3&gt;
Hosta 'Big Daddy'. Large. 65 x 160cm. Very large, distinctly cupped and puckered, deep glaucous blue leaves of great substance makes an impressive large clump to 1m across. Short dense spikes of near white flowers. Â Â Very pest resistant variety. Slow growing and requiring a well-shaded situation for best colour, your patience will be rewarded with a superb hosta of great class. Sport of H. 'Fortunei Robusta Variegated' (P Aden, 1978)_x000D_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</si>
  <si>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'Brim Cup'</t>
  </si>
  <si>
    <t>&lt;h3&gt;&lt;span style="color: #99cc00;"&gt;Potsize - 1L&lt;/span&gt;&lt;/h3&gt;
Hosta &amp;#039;Brim Cup&amp;#039;. Small. 30 x 40cm. A small sized Hosta that quickly makes a good size. The leaves are strikingly marked with broad creamy edges and an irregular dark green central splash. Texture is puckered and leaves are cupped. H. &amp;#039;Aden 392&amp;#039; x H. &amp;#039;Wide Brim&amp;#039; (P Aden, 1986)_x000D_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</si>
  <si>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'Color Festival'</t>
  </si>
  <si>
    <t>&lt;h3&gt;&lt;span style="color: #99cc00;"&gt;Potsize - 1L&lt;/span&gt;&lt;/h3&gt;
Hosta &amp;#039;Color Festival&amp;#039;. Medium. 30 x 50cm. An eye-catching combination of fluorescent yellow streaks between a dark green margin and a white centre make a stunning Hosta. Sport of H. &amp;#039; Enterprise&amp;#039;. Â (D vanEechaute, 2007)_x000D_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</si>
  <si>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'Devon Green'</t>
  </si>
  <si>
    <t>&lt;h3&gt;&lt;span style="color: #99cc00;"&gt;Potsize - 1L&lt;/span&gt;&lt;/h3&gt;
Hosta &amp;#039;Devon Green&amp;#039;. Medium. 45 x 60cm. A good Hosta for providing contrast in a collection or as a foil to delicate flowers. Deep green leaves are of a good satiny texture form lovely even mounds. Best sited in light shade. Has a Â moderately rapid growth rate. Sport of H. &amp;#039;Halcyon&amp;#039;_x000D_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</si>
  <si>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'El Nino' (Hosta 'El NiÃ¦o')</t>
  </si>
  <si>
    <t>&lt;h3&gt;&lt;span style="color: #99cc00;"&gt;Potsize - 1L&lt;/span&gt;&lt;/h3&gt;
Hosta 'El Nino'. Medium. 50 x 75cm. A striking medium sized hosta with a very neat appearance. Intensely Blue-green leaves which are greyer towards the bright white margins which are wider on older plants. A Hosta that always gets noticed. Site in low light to shade to maintain the striking colour. Good substance. A hybridÂ of H.'Halcyon'_x000D_[fusion_separator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</si>
  <si>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'Fire and Ice'</t>
  </si>
  <si>
    <t>&lt;h3&gt;&lt;span style="color: #99cc00;"&gt;Potsize - 1L&lt;/span&gt;&lt;/h3&gt;
Hosta 'Fire and Ice'. Medium. 45 x 75cm. A reversed form of H.'Patriot' with white centred leaves with a dark green edge. The central section is wide and irregularly splashed and streaked many shades of green. Leaf edges are moderately twisted with a twisted tip. A striking and good growing variety. Site in Morning sun only as the centre can go green in too much light. Sport of H. 'Patriot'_x000D_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</si>
  <si>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'Guacamole'</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</si>
  <si>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2002[/caption]
&lt;h3&gt;&lt;span style="color: #99cc00;"&gt;Potsize - 1L&lt;/span&gt;&lt;/h3&gt;
Hosta &amp;#039;Guacamole&amp;#039;. Medium. 25cm x 50cm. An open mound of overlapping rounded gold leaves margined dark green. A fast grower for a sunny spot where it will quickly achieve its full potential. Large fragrant flowers in August held well above the foliage. The green margin can be barely visible in cooler growing conditions. Sport of H. &amp;#039;Fragrant Bouquet&amp;#039;_x000D_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</si>
  <si>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'Halcyon'</t>
  </si>
  <si>
    <t>&lt;h3&gt;&lt;span style="color: #99cc00;"&gt;Potsize - 1L&lt;/span&gt;&lt;/h3&gt;
Hosta &amp;#039;Halcyon&amp;#039;. Medium. 20 x 25cm. A small to medium sized Hosta with leaves of a very good blue when grown in full shade. Short dense spikes of lavender flowers held just above the foliage are an added bonus. H. &amp;#039;Tardiflora&amp;#039; x H. sieboldiana &amp;#039;Elegans Alba&amp;#039;.Â  1987 winner of the Alex J. Summers Distinguished Merit Hosta Award._x000D_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</si>
  <si>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'Invincible'</t>
  </si>
  <si>
    <t>&lt;h3&gt;&lt;span style="color: #99cc00;"&gt;Potsize - 1L&lt;/span&gt;&lt;/h3&gt;
Hosta &amp;#039;Invincible&amp;#039;. Small. 25 x 30cm. A very distinctive Hosta on account of the very glossy and thick nature of the bright green leaves. Fragrant near white flowers. A very fast growing variety. H. &amp;#039;Aden 314&amp;#039; x H. &amp;#039;Aden 802&amp;#039;_x000D_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</si>
  <si>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'Kiwi Full Monty'</t>
  </si>
  <si>
    <t>&lt;h3&gt;&lt;span style="color: #99cc00;"&gt;Potsize - 1L&lt;/span&gt;&lt;/h3&gt;
Hosta 'Kiwi Full Monty'. Large. 50 x 50 cm. A Hosta with very distinctive colouration. The leaves are overall a good blue green with a central region that ages golden yellow from a blue green This region is edged in an irregular bright white line. A Hosta with an open growth form which needs siting in good light. Sport of H.'Striptease'_x000D_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</si>
  <si>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'Krossa Regal'</t>
  </si>
  <si>
    <t>&lt;h3&gt;&lt;span style="color: #99cc00;"&gt;Potsize - 1L&lt;/span&gt;&lt;/h3&gt;
Hosta &amp;#039;Krossa Regal&amp;#039;. Giant. 90 x 90cm. A large impressive plant which will grow into a large vase shaped mound, very suitable for specimen planting. Glaucous grey-green leaves with undulating margins become large and deeply corrugated. Tall stems of lily-like flowers sway gracefully above the foliage. A slug resistant variety for dappled shade. H. &amp;#039;Nigrescens&amp;#039; hybrid.Â Â 2001 winner of the Alex J. Summers Distinguished Merit Hosta Award._x000D_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</si>
  <si>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'Lacy Belle'</t>
  </si>
  <si>
    <t>&lt;h3&gt;&lt;span style="color: #99cc00;"&gt;Potsize - 1L&lt;/span&gt;&lt;/h3&gt;
Hosta &amp;#039;Lacy Belle&amp;#039;. Small. 30 x 50cm. The leaves of this Hosta medium sized variety are narrow and pointed. The variegation is strong and regular with blue green centres and a broad creamy yellow edge. H. &amp;#039; Neat Splash&amp;#039; seedling x H. &amp;#039;Halcyon&amp;#039;_x000D_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</si>
  <si>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'Liberty'</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</si>
  <si>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2012[/caption]
&lt;h3&gt;&lt;span style="color: #99cc00;"&gt;Potsize - 1L&lt;/span&gt;&lt;/h3&gt;
Hosta &amp;#039;Liberty&amp;#039;. Giant. 100 x 100cm. A very large fine Hosta with a leaf that is blue-green ageing light green with a very bold, wide, bright yellow margin. Rugosity improves with age. &amp;#039;Liberty&amp;#039; requires ample moisture to achieve its spectacular full potential. can be a little slow to establish . A must have variety for light to moderate shade. Tetraploid sport of H.&amp;#039;Sagae&amp;#039;_x000D_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</si>
  <si>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'Minuteman'</t>
  </si>
  <si>
    <t>&lt;h3&gt;&lt;span style="color: #99cc00;"&gt;Potsize - 1L&lt;/span&gt;&lt;/h3&gt;
Hosta &amp;#039;Minuteman&amp;#039;.Â Medium. A broad spreading Hosta. The heavy textured heart shaped leaves are gently cupped and have striking broad white margins and become puckered when mature. Reasonable sun tolerance. Hosta &amp;#039;Minuteman&amp;#039; is a chimeric polyploid, with the white edge being tetraploid and the green centre diploid._x000D_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</si>
  <si>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'Olive Bailey Langdon'</t>
  </si>
  <si>
    <t>[fusion_tooltip title="Olive Bailey Langdon was the 4th President of the American Hosta Society. She was born in Alabama and served from 1985 to 1989. Hosta 'Olive Bailey Langdon' was named in her honour by Russ O'hara Hosta Society. She also maintained an interest in Iris and Hemerocallis."]Hosta 'Olive Bailey Langdon'[/fusion_tooltip]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animation_speed="0.1"]Biographies[/fusion_button]_x000D_
&lt;h3&gt;&lt;span style="color: #99cc00;"&gt;Potsize - 1L&lt;/span&gt;&lt;/h3&gt;_x000D_
Hosta 'Olive Bailey Langdon'. Large-Very Large. 120 x 80cm. A very fine large Hosta. The large cupped and corrugated leaves are variegated with a sea green base and broad creamy yellow margin. A moist shady site will see the full potential. Similar to H.'Frances Williams' but will not scorch._x000D_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</si>
  <si>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'Paul's Glory'</t>
  </si>
  <si>
    <t>&lt;h3&gt;&lt;span style="color: #99cc00;"&gt;Potsize - 1L&lt;/span&gt;&lt;/h3&gt;
Hosta &amp;#039;Paul&amp;#039;s Glory&amp;#039;. Large. 45 x 65cm. Large sized Hosta with heart shaped golden leaves with a broad blue green margin. The colouration is more gold with a deeper green edge in sun, with the centre whitening out as they age. Leaves become slightly puckered with age. 18" 45cm wide. Flowers white. Sport of H. &amp;#039;Perry&amp;#039;s True Blue&amp;#039;_x000D_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</si>
  <si>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'Pilgrim'</t>
  </si>
  <si>
    <t>&lt;h3&gt;&lt;span style="color: #99cc00;"&gt;Potsize - 1L&lt;/span&gt;&lt;/h3&gt;
Hosta 'Pilgrim'. Small. 20 x 50cm. A small sized Hosta that quickly makes a good size. The leaves are strikingly marked with broad creamy edges and an irregular dark green central splash. Leaves are distinctly heart shaped on long petioles. Lavender flowers. A seedling from Hosta 'Flambouyant'_x000D_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</si>
  <si>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'Praying Hands'</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</si>
  <si>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2011[/caption]
&lt;h3&gt;&lt;span style="color: #99cc00;"&gt;Potsize - 1L&lt;/span&gt;&lt;/h3&gt;
Hosta &amp;#039;Praying Hands&amp;#039;.Â Medium. 35 x 40cm. A unique variety with twisted pointed leaves that are held very erect. Leaves dark green with a blue tinge, accentuated by a narrow yellow edge. An unusual variety that people either love or hate, it makes a most striking plant when mature. For light shade. Of unknown origin._x000D_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</si>
  <si>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'Snow Cap'</t>
  </si>
  <si>
    <t>&lt;h3&gt;&lt;span style="color: #99cc00;"&gt;Potsize - 1L&lt;/span&gt;&lt;/h3&gt;
Hosta &amp;#039;Snow Cap&amp;#039;. Large. 50 x 100cm. A large impressive Hosta with a very round leaf, downturned at the edges. The colouring is an irregular creamy gold edge around a dark blue green centre. Can be slow to increase. H.&amp;#039;Wide Brim&amp;#039; x H &amp;#039;Royal Rainbow&amp;#039;_x000D_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</si>
  <si>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'Stained Glass'</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</si>
  <si>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2006[/caption]
&lt;h3&gt;&lt;span style="color: #99cc00;"&gt;Potsize - 1L&lt;/span&gt;&lt;/h3&gt;
Hosta &amp;#039;Stained Glass&amp;#039;. Medium. 25cm x 50cm. Like its parent, an open mound of rounded gold leaves margined dark green, but with leaves brighter all season. Prominent veins earn it its name. A fast grower for a sunny spot where it will quickly achieve its potential. fragrant flowers in August. Sport of H. &amp;#039;Guacamole&amp;#039;_x000D_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</si>
  <si>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'Sum and Substance'</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</si>
  <si>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2004[/caption]
&lt;h3&gt;&lt;span style="color: #99cc00;"&gt;Potsize - 1L&lt;/span&gt;&lt;/h3&gt;
Hosta &amp;#039;Sum and Substance&amp;#039;. Giant. 90 x 150cm. Very large, puckered, golden chartreuse yellow leaves, getting bigger and better as the plant ages. Flowers are pure white in tight heads. Plant in sun to achieve the best leaf colouration. In ideal conditions this can be one of the largest of hostas. Its origin is unknown but Hosta &amp;#039;Elatior&amp;#039; and Hosta hypoleuca are probably in the gene pool. &amp;#039;Sum and substance is possibly a triploid variety._x000D_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</si>
  <si>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'Super Sagae'</t>
  </si>
  <si>
    <t>&lt;h3&gt;&lt;span style="color: #99cc00;"&gt;Potsize - 1L&lt;/span&gt;&lt;/h3&gt;_x000D_
Hosta 'Super Sagae'. Giant. 75 x 170cmcm. Slow growing, but ultimately a very impressive Hosta. Upright growth with large wavy edged blue green leaves, narrowly margined yellow. Its very stately habit makes this a particularly distinctive variety. An improved sport of H.'Sagae' which itself was an Americam Hosta Growers Association Hosta of the Year in 2000_x000D_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</si>
  <si>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'June'</t>
  </si>
  <si>
    <t>[gallery type="thumbnails" link="none" ids="6413,6415"]&lt;h3&gt;&lt;span style="color: #99cc00;"&gt;Potsize - 1L&lt;/span&gt;&lt;/h3&gt;
Hosta &amp;#039;June&amp;#039;. Medium. 37 x 50cm. A medium sized extremely tidy hosta which is very popular. The heart shaped leaves are strikingly marked. The margins are a variable blue green whilst the broad central area is a pale lemony green fading to creamy white in sunlight. In sun the leaves show a contrasty blue and yellow colour, whilst in shade the colouration is much more subtle. Lavender flowers. 60x50cm. Sport from &amp;#039;Halcyon&amp;#039;_x000D_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</si>
  <si>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'Touch of Class'</t>
  </si>
  <si>
    <t>&lt;h3&gt;&lt;span style="color: #99cc00;"&gt;Potsize - 1L&lt;/span&gt;&lt;/h3&gt;
Hosta 'Touch of Class'. Medium. 40 x 75cm. A very attractive cultivar whose leaves are blue on the edges, streaking in to the bright green and yellow centre. A Tetraploid sport of H.'June'_x000D_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</si>
  <si>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'Wide Brim'</t>
  </si>
  <si>
    <t>&lt;h3&gt;&lt;span style="color: #99cc00;"&gt;Potsize - 1L&lt;/span&gt;&lt;/h3&gt;
Hosta &amp;#039;Wide Brim&amp;#039;. Large. 50 x 75cm. A Large sized Hosta with broad exceptionally well variegated leaves. Each leaf is margined with a variable width cream band. This variety needs to be grown in adequate light to maintain its good colouring. Makes a striking specimen when grown in a tub. The leaves have a shape particularly well favoured by flower arrangers. Hosta &amp;#039;Bold One&amp;#039; x Hosta &amp;#039;Bold Ribbons&amp;#039;_x000D_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</si>
  <si>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'Winter Snow'</t>
  </si>
  <si>
    <t>&lt;h3&gt;&lt;span style="color: #99cc00;"&gt;Potsize - 1L&lt;/span&gt;&lt;/h3&gt;_x000D_
Hosta 'Winter Snow'. Very Large. 150 x 90 cm. Forms a large open mound of thick distinctively glossy leaves that looks like they've been oiled . The leaves are chartreuse green with a narrow irregular yellow margin. Good growth rate once established. Plant in morning sun with plenty of moisutre at the root. sport of Sum and Substance. Can be slow to get established_x000D_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</si>
  <si>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not 'Flight of Butterflies' (sibirica)</t>
  </si>
  <si>
    <t>&lt;h3&gt;&lt;span style="color: #99cc00;"&gt;Potsize - 1L&lt;/span&gt;&lt;/h3&gt;_x000D_
Iris &amp;#039;Flight of Butterflies&amp;#039;Â (sibirica). The flowers of this variety are a rich royal blue. The falls are held hanging down and are well rounded in shape with a narrow neck. The fall is particularly well marked, yellow towards the throat and white further out, all heavily overlayedÂ with dark veins. A moisture loving iris producing dense clumps of narrow grassy leaves and a forest of stems bearing flowers in MayÂ . 75cm. mid summer_x000D_
This variety came to us wrongly named and will be dropped from our list when sold out._x000D_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</si>
  <si>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Polemonium reptans 'Stairway to Heaven'</t>
  </si>
  <si>
    <t>&lt;h3&gt;&lt;span style="color: #99cc00;"&gt;Potsize - 1L&lt;/span&gt;&lt;/h3&gt;Polemonium reptans &amp;#039;Stairway to Heaven&amp;#039;. Bright creamy margined fern-like foliage that emerges in Spring strongly pink tinged, remaining pink edged for some time. Flowers come later and are a clear pale sky blue produced in a long succession on lax stems. A most attractive and stable variegated Jacobs Ladder.Â New introduction._x000D_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</si>
  <si>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Primula sieboldii 'Geisha Girl'</t>
  </si>
  <si>
    <t>&lt;h3&gt;&lt;span style="color: #99cc00;"&gt;Potsize - 1L&lt;/span&gt;&lt;/h3&gt;Primula sieboldii &amp;#039;Geisha Girl&amp;#039;. A really charming primula for growing in a cool moist position in leafy soil, where its creeping habit will allow it to spread nicely. Flowers are produced in April, delicate lacy edged blooms in a single whorl atop a 15cm stem. Each bloom is Pink streaked white from the eye._x000D_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</si>
  <si>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vialii - Orchid Primrose</t>
  </si>
  <si>
    <t>&lt;h3&gt;&lt;span style="color: #99cc00;"&gt;Potsize - 1L&lt;/span&gt;&lt;/h3&gt;Primula vialii - Orchid Primrose. (Primula littoniana) Striking primula with vivid pink flowers crowded tightly on a red cylindrical flower spike giving the impression of a terrestrial orchid. Needs moisture without waterlogging in a cool position. 60cm. Summer. China . Z7. George Forrest discovered this Primula and named it in honour of his good friend and the man who helped facilitate his travels,Â Consul G. Litton of Tengyueh. The name he gave it has since been put aside as the plant had already been found and named byÂ PÃ¨re Delavay._x000D_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</si>
  <si>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Valeriana phu Aurea</t>
  </si>
  <si>
    <t>&lt;h3&gt;&lt;span style="color: #99cc00;"&gt;Potsize - 1L&lt;/span&gt;&lt;/h3&gt;Valeriana phu Aurea. Principally grown for its startling foliage which is especially good in spring, this easy going perennial has racemes of dainty white flowers in July and August and is sure to cheer the winter garden from January onwards. 2&amp;#039;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</si>
  <si>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Veronica austriaca subsp. teucrium 'Crater Lake Blue'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</si>
  <si>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&lt;h3&gt;&lt;span style="color: #99cc00;"&gt;Potsize - 1L&lt;/span&gt;&lt;/h3&gt;_x000D_
Veronica austriaca subsp. teucrium 'Crater Lake Blue'.Â Rooting creeping stems form a lush mat of evergreen foliage which produce spikes of the most vivid cobalt blue flowers in late Spring. A real show stopper for the front of a border. 45cm tall_x000D_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</si>
  <si>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Achillea 'Rougham Salmon'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</si>
  <si>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&amp;#039;Rougham Salmon&amp;#039;. A lovely subtle variety that provides a great compliment to a wide range of other colours. The flat heads of flowers are a gentle salmon pink, displayed over a long period above dense ferny foliage. June to September. A good cut flower. For a sunny, adequately drained position. Height in flower 90cm[fusion_separator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</si>
  <si>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millefolium 'Paprika'</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</si>
  <si>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millefolium &amp;#039;Paprika&amp;#039;. Short and stocky Achillea with deep cherry red, yellow-eyed flowers packed in broad flat heads. Easy to grow adaptable perennial which forms Dense ground cover. 60cm. Full sun. Any soil_x000D_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</si>
  <si>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Ajuga reptans 'Black Scallop'</t>
  </si>
  <si>
    <t>&lt;h3&gt;&lt;span style="color: #99cc00;"&gt;Potsize - 1L&lt;/span&gt;&lt;/h3&gt;_x000D_
Bugle. A good dark leaved variety with scalloped edged foliage. Lovely ground cover for a shady spot where the leaves will carpet. Flowers in short spikes above the foliage in Spring._x000D_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</si>
  <si>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Ajuga reptans 'Pink Elf'</t>
  </si>
  <si>
    <t>&lt;h3&gt;&lt;span style="color: #99cc00;"&gt;Potsize - 1L&lt;/span&gt;&lt;/h3&gt;_x000D_
Bugle. Lovely ground cover for a shady spot where the green leaves will make a dense carpet above which will stand dense, short spikes of pink flowers in the spring._x000D_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</si>
  <si>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Anthyllis vulneraria (Kidney Vetch)</t>
  </si>
  <si>
    <t>[gallery type="thumbnails" link="none" ids="6421,6420"]&lt;h3&gt;&lt;span style="color: #99cc00;"&gt;Potsize - 1L&lt;/span&gt;&lt;/h3&gt;Anthyllis vulneraria (Kidney Vetch). Bright yellowÂ pea flowers cluster in woolly heads and are a rich nectar source for bees and butterflies making this both valuable and cheerful. Good for naturalising. 50cm. short lived perennial. Grows best on chalky soils._x000D_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</si>
  <si>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lactiflora Guizhou Group</t>
  </si>
  <si>
    <t>&lt;h3&gt;&lt;span style="color: #99cc00;"&gt;Potsize - 1L&lt;/span&gt;&lt;/h3&gt;Artemisia lactiflora Guizhou Group. A tall strong perennial of stout constitution with purple stained leaves which provide a lovely foil for the sheaves of creamy white flowers. A good backdrop to shorter perennials. Sun or part shade. 1.8m. Not at all like the more common silver leaved artemisia, more in the fashion of a refined Mugwort._x000D_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</si>
  <si>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lactiflora 'Jim Russell'</t>
  </si>
  <si>
    <t>&lt;h3&gt;&lt;span style="color: #99cc00;"&gt;Potsize - 1L&lt;/span&gt;&lt;/h3&gt;Artemisia lactiflora &amp;#039;Jim Russell&amp;#039;. A tall strong perennial of stout constitution with purple stained leaves providing a lovely foil for the sheaves of creamy white flowers. Paler in the foliage than the Guizhou group with creamier more arching flower heads. A good backdrop to shorter perennials. Sun or part shade. 1.8m._x000D_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</si>
  <si>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ludoviciana 'Silver Queen'</t>
  </si>
  <si>
    <t>&lt;h3&gt;&lt;span style="color: #99cc00;"&gt;Potsize - 1L&lt;/span&gt;&lt;/h3&gt;Artemisia ludoviciana &amp;#039;Silver Queen&amp;#039;. Creeping rootstock with upright stems of finely divided silver foliage and matching silver flowers. Beautiful compliment to pastel planting schemes. 2ft.Will tend to look untidy once in flower - simply trim to the ground for Â fresh crop of foliage within no time. Compare with &amp;#039;Valerie Finnis&amp;#039; which is similar, but with broader foliage_x000D_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</si>
  <si>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ludoviciana 'Valerie Finnis'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</si>
  <si>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- 1L&lt;/span&gt;&lt;/h3&gt;[fusion_tooltip title="Valerie Finnis ( 1926-2006) was a well known British gardener and photographer. She was associated with Waterperry Horticultural School for Women for 28 years. In 1990 she set up the Merlin Trust, named after her husband&amp;#039;s son Merlin who was killed in the second world war, aged 22. The Merlin Trust assists young horticulturists to travel and gain experience."]Artemisia ludoviciana &amp;#039;Valerie Finnis&amp;#039;[/fusion_tooltip] Â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 A fine cultivar. Creeping rootstock with upright stems of broad silver foliage and matching silver flowers. Beautiful compliment to pastel planting schemes. 2ft. Will tend to look untidy once in flower - simply trim to the ground for Â fresh crop of foliage within no time.Â  Compare with &amp;#039;Silver Queen&amp;#039; which is similar, but with finer foliage_x000D_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</si>
  <si>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Artemisia stelleriana ' Boughton Star' ('Mori's Form')</t>
  </si>
  <si>
    <t>&lt;h3&gt;&lt;span style="color: #99cc00;"&gt;Potsize - 1L&lt;/span&gt;&lt;/h3&gt;Artemisia stelleriana ' Boughton Star' ('Mori's Form'). This ground hugging artemisia spreads to about 60cm wide; giving an attractive ground-hugging carpet of silver-white felted leaves. The flowers are small on felty stems that blend in perfectly with the foliage. Cut back whenever you feel it needs a tidy, but at least each year in Spring. Dry spot._x000D_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</si>
  <si>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Asarum canadense - Wild Ginger</t>
  </si>
  <si>
    <t xml:space="preserve">&lt;h3&gt;&lt;span style="color: #99cc00;"&gt;Potsize - 1L&lt;/span&gt;&lt;/h3&gt;_x000D_
Asarum canadense - Wild Ginger. (Asarum acuminatum) A lovely little spreader for shade. The kidney shaped leaves are a fresh apple green and covered in minute hairs, giving the surface a silky sheen. One of the most adaptable and tolerant of the Asarum, tolerating drought, moist sites and alkalinity with equal ease. Deciduous and very hardy._x000D_
_x000D_
</t>
  </si>
  <si>
    <t>Asarum europaeum - Asarabacca</t>
  </si>
  <si>
    <t xml:space="preserve">&lt;h3&gt;&lt;span style="color: #99cc00;"&gt;Potsize - 1L&lt;/span&gt;&lt;/h3&gt;_x000D_
Asarum europaeum - Asarabacca. Shining evergreen foliage interest for moist shade where creeping rooting stems form loose ground cover. Curious fly pollinated flowers appear in spring.Â Asarum europaeum - Asarabacca -Â may not be the most showy but everything about it cries out class. The leaves are a lovely glossy deep green and evenly rounded, the perfect counterpart to filigree plants like Maidenhair ferns. It will grow in dry shaded locations where it will make good groundcover and if you care to lower your nose to it you&amp;#039;ll catch Â a rich spicy aroma. It is certainly one of my favourites. CAUTION. All parts of this plant are poisonous._x000D_
_x000D_
</t>
  </si>
  <si>
    <t>Berkheya purpurea</t>
  </si>
  <si>
    <t>&lt;h3&gt;&lt;span style="color: #99cc00;"&gt;Potsize - 1L&lt;/span&gt;&lt;/h3&gt;Berkheya purpurea. Relatively large, spiky daisies are borne in a long succession in late summer, borne on thick upright stems. Requires a warm spot with adequate drainage and protection in cold winters. In some ways a very thistley daisy; Interesting, rather than stunning and always liable to raise comment.</t>
  </si>
  <si>
    <t>Bergenia ciliata</t>
  </si>
  <si>
    <t>&lt;h3&gt;&lt;span style="color: #99cc00;"&gt;Potsize - 1L&lt;/span&gt;&lt;/h3&gt;_x000D_
Bergenia ciliata. The leaves of this choice species are large- up to 30cm across,well rounded and covered in tiny hairs. It makes a large clump, but considerably less dense than most bergenias. The flowers are pink, held erect and slightly fragrant. Slightly more tender than the more robust species and deserving of a spot with some shelter, especially for the flowers. Foliage will die back somewhat in winter. Leaves colour red in Autumn. Native of Afghanistan and Tibet. Prefers cool moist shade._x000D_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</si>
  <si>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emeiensis</t>
  </si>
  <si>
    <t>&lt;h3&gt;&lt;span style="color: #99cc00;"&gt;Potsize - 1L&lt;/span&gt;&lt;/h3&gt;_x000D_
Bergenia emeiensis. A large leaves species with foliage that is pale apple green, rather longer than wide and lax in habit. The flowering stems are large, tall and well branched, arching and carrying relatively large, slightly spidery, drooping flowers in white. although originally collected over 50 years ago, this native of the Himalayas has only recently been reintroduced and come to prominence. Prefers shady, humus rich conditions._x000D_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</si>
  <si>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Briza media - Perennial Quaking Grass</t>
  </si>
  <si>
    <t>&lt;h3&gt;&lt;span style="color: #99cc00;"&gt;Potsize - 1L&lt;/span&gt;&lt;/h3&gt;_x000D_
Briza media. Perennial Quaking Grass. Wiry stems carry a wide branched head of hanging papery flowers that sway and quake in the slightest breeze. A very pretty if undestated little grass that is best situated where the sun can catch the flowers. The only perennial quaking grass.</t>
  </si>
  <si>
    <t>Calamagrostis x acutiflora 'Overdam' - Feather Reed Grass</t>
  </si>
  <si>
    <t>&lt;h3&gt;&lt;span style="color: #99cc00;"&gt;Potsize - 1L&lt;/span&gt;&lt;/h3&gt;_x000D_
A real upright accent. Tall and narrow with variegated foliage and generous heads of feathery flowers.</t>
  </si>
  <si>
    <t>Campanula 'Sarastro'</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</si>
  <si>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'Sarastro'. From mats of soft pale green hairy leaves come tall waving stems hung with rich deep purple bells. Similar to Kent Belle, but more mauveÂ in colour with dark buds, longer bells, a more compact habit and longer flowering season. Loved by the bees. 60cm.Â  Sarastro is the name of an Austrian Nursery_x000D_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</si>
  <si>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Cephalaria gigantea</t>
  </si>
  <si>
    <t>[gallery type="thumbnails" link="none" ids="6421,6420"]&lt;h3&gt;&lt;span style="color: #99cc00;"&gt;Potsize - 1L&lt;/span&gt;&lt;/h3&gt;Cephalaria gigantea . Giant Yellow Scabious. A magnificent sight in early summer with its large mound of roughly hairy, pale green, deeply pinnatifid foliage and 6ft branching stems generously furnished with 3in pale lemon flowers which sway in the slightest breeze. You can use Cephalaria at the back of any scheme or alternatively further forward as the flowering stems are not dense, allowing you to see through to sights beyond._x000D_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</si>
  <si>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Epilobium angustifolium subsp. angustifolium 'Album' (Chamaenerion angustifolium 'Album')</t>
  </si>
  <si>
    <t xml:space="preserve">&lt;h3&gt;&lt;span style="color: #99cc00;"&gt;Potsize - 1L&lt;/span&gt;&lt;/h3&gt;Epilobium angustifolium subsp. angustifolium &amp;#039;Album&amp;#039; (Chamaenerion angustifolium &amp;#039;Album&amp;#039;).Â The pure white form of Rose Bay Willowherb. It can spread, but it is less stout with the most lovely pure white flowers that add a startling backdrop to a planting scheme. Cut back by half in midsummer to produce an abundance of flowers, later in the season. Less vigorous than its pink cousin and well worth growing._x000D_
_x000D_
</t>
  </si>
  <si>
    <t>Chionochloa conspicua - Plumed Tussock Grass, Hunangamoho</t>
  </si>
  <si>
    <t>In some ways like a shorter Stipa gigantea, but with foliage that is a little stiffer and broader and flowers that are brighter in colour. The flowers persist very well when dried. A very graceful palnt that would reward good siting and a little care.</t>
  </si>
  <si>
    <t>Actaea simplex 'Hillside Black Beauty' (Cimicifuga)</t>
  </si>
  <si>
    <t>&lt;h3&gt;&lt;span style="color: #99cc00;"&gt;Potsize - 1L&lt;/span&gt;&lt;/h3&gt;Actaea simplex 'Hillside Black Beauty' - Atropurpureum Group (Cimicifuga simplex var. simplex 'Hillside Black Beauty'). Autumn Snakeroot. Possibly the best selected black leaved form of an already extremely handsome plant. The deeply divided rich purple black leaves and tall waving wand of pink budded white flowers produced as late as Oct are very distinguished. Leaves fade to a dark brownish green by Autumn. Best with moist soil. No need to stake. Immune to slugs.Â Western China to Korea. 1.2m_x000D_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</si>
  <si>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Actaea simplex 'James Compton' (Cimicifuga)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</si>
  <si>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- 1L&lt;/span&gt;&lt;/h3&gt;Actaea simplex 'James Compton' - Atropurpureum Group ( Cimicifuga simplex var. simplex 'James Compton' ). Autumn Snakeroot. One of the best of the selected black leaved forms of this already extremely handsome plant. A shade less dark in the leaf than 'Hillside Black Beauty', but still very fine. The deeply divided rich purple black leaves and tall waving wand of pink budded white flowers produced as late as Oct are very distinguished. Best with moist soil. No need to stake. Immune to slugs. Western China to Korea_x000D_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</si>
  <si>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Corydalis 'Spinners'</t>
  </si>
  <si>
    <t>&lt;h3&gt;&lt;span style="color: #99cc00;"&gt;Potsize - 1L&lt;/span&gt;&lt;/h3&gt;_x000D_
Corydalis &amp;#039;Spinners&amp;#039;. Distinguished by havingÂ flowers that age purple form a blue start earlier in the year. The flowering stems are pretty well upright and carry a distinctive red flush. The foliage mounds up into a ferny bush of fresh appley-green leaves which have a dusky cast in the winter from tiny brown spots. Early Spring. 30*30cm. For moisture retentive soil in shade or half shade. Possibly more evergreen than some._x000D_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</si>
  <si>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Crambe cordifolia</t>
  </si>
  <si>
    <t>[gallery type="thumbnails" link="none" ids="6420,6415"]_x000D_
&lt;h3&gt;&lt;span style="color: #99cc00;"&gt;Potsize - 1L&lt;/span&gt;&lt;/h3&gt;_x000D_
_x000D_
Crambe cordifolia .Â One of the largest and most impressive of perennials with huge glossy leaves and an 8ft tall gypsophila-like cloud of scented white flowers. Well drained soil. full sun. Ok for chalk_x000D_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href="https://dorsetperennials.co.uk/inspiration/associations/bold-foliage-plants/"&gt;Bold Foliage Plants&lt;/a&gt;&lt;/h3&gt;_x000D_
[fusion_separator style_type="single solid" hide_on_mobile="small-visibility,medium-visibility,large-visibility" class="" id="" sep_color="" top_margin="" bottom_margin="" border_size="" icon="" icon_circle="" icon_circle_color="" width="" alignment="center"][/fusion_separator]</t>
  </si>
  <si>
    <t>Crocosmia 'Lucifer'</t>
  </si>
  <si>
    <t xml:space="preserve">[caption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&lt;h3&gt;&lt;span style="color: #99cc00;"&gt;Potsize - 1L&lt;/span&gt;&lt;/h3&gt;_x000D_
Crocosmia &amp;#039;Lucifer&amp;#039;. A large and startling montbretia. The foliage is tall and broad; the flowers a vivid glowing red, produced freely in late summer on great arching panicle. If you into unabashed red then this is the plant for you. One of the earliest of the Montbretia to flower. 1969 C. masoniorum x C.paniculata. early flowering, up to 4ft high. Intermediate between parents. Best in sun or part shade with some moisture. 120cm._x000D_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</si>
  <si>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Deschampsia caespitosa 'Bronze Veil' - Wavy Hair Grass</t>
  </si>
  <si>
    <t>&lt;h3&gt;&lt;span style="color: #99cc00;"&gt;Potsize - 1L&lt;/span&gt;&lt;/h3&gt;_x000D_
A tough grass which produces dense hummocks of narrow rough foliage topped by a fine airy cloud of gently swaying flower stems which last well in to the winter.</t>
  </si>
  <si>
    <t>Disporopsis pernyi - Evergreen Solomon's Seal</t>
  </si>
  <si>
    <t>&lt;h3&gt;&lt;span style="color: #99cc00;"&gt;Potsize - 1L&lt;/span&gt;&lt;/h3&gt;Disporopsis pernyiÂ - Evergreen Solomon&amp;#039;s Seal. A relative of the solomon&amp;#039;s seal, this spreading perennial has dark green leaves and hanging flared bells that are said to haveÂ a lemon scent, but I get more of a nutmeg vibe. A graceful plant for shade. This plant is a long time in bud before the flowers open which is really rather pretty.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</si>
  <si>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Epilobium glabellum</t>
  </si>
  <si>
    <t>&lt;h3&gt;&lt;span style="color: #99cc00;"&gt;Potsize - 1L&lt;/span&gt;&lt;/h3&gt;Epilobium glabellum. A short growing relative of our native willowherbs. Large flowers are creamy white and freely produced. A little tender in harsh winters, so take some cuttings before winter sets in._x000D_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</si>
  <si>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Epimedium pubigerum</t>
  </si>
  <si>
    <t>&lt;h3&gt;&lt;span style="color: #99cc00;"&gt;Potsize - 1L&lt;/span&gt;&lt;/h3&gt;Epimedium pubigerum.Â An evergreen species with more rounded leaves than most growing to 45cm. Flowers yellowish-white with the inner sepals sometimes pale pink. The flowers are relatively small and held high above the foliage. One of the parents of Epimedium x cantabrigiense.Â Introduced into Britain by Ellen Willmott from a garden in Geneva. Originally from the shores of the Black Sea Â across to West Georgia.Â Subgenus Epimedium, Section iv.Â Epimedium_x000D_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</si>
  <si>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Eryngium bourgatii</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</si>
  <si>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Eryngium bourgatii . Rosettes of deeply cut crisp, curly grey-green leaves with silver veins make a notable feature all on their own. The clump gives rise to branching spikes of blue-green thistles with blue spiky bracts that begin silver. A beautiful plant all year 60cm (2ft) high which needs well drained soil in full sun. Great for the bees_x000D_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</si>
  <si>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giganteum - Miss Willmott's Ghost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</si>
  <si>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Eryngium giganteum - Miss Willmott&amp;#039;s Ghost._x000D_
_x000D_
Flowering stems branch and branch until they form a wide heads of silver white cones surrounded by large silver bracts. A marvellous architectural plant and an eery presence in the half light. This plant can behave as a biennial or short lived perennial dependent on situation and how well it grow in its first year. Whichever it will usually seed itself around to provide replacements. 60cm tall, Summer._x000D_
_x000D_
This plant earned itself its common name &amp;#039;Miss Willmotts Ghost from the habit of Ellen Willmott - a spiky character herself - carrying seeds of this plant in her pocket and sprinkling them in gardens she visited. In this way she silently left a trail of the plant in her wake._x000D_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&amp;nbsp;_x000D_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</si>
  <si>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x zabelii (Eryngium bourgatii x Eryngium alpinum)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</si>
  <si>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Eryngium x zabelii (Eryngium bourgatii x Eryngium alpinum). A beautiful hybrid between E. alpinum and E. bourgatii. 60-75cm (2-2.5ft) high with large silvery / steely blue collars, attractively cut but less frilly than in E. alpinum. This gorgeous hybrid is more vigorous and easier and longer lived than either of its parents. The flowers, which are loved by bees, start more silver and intensify their blue colouration as they age. They are produced July-August and dry really well._x000D_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</si>
  <si>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Foeniculum vulgare 'Purpureum' - Bronze Fennel</t>
  </si>
  <si>
    <t>&lt;h3&gt;&lt;span style="color: #99cc00;"&gt;Potsize - 1L&lt;/span&gt;&lt;/h3&gt;_x000D_
Foeniculum vulgare 'Purpureum' - Bronze Fennel. Clumps of beautiful feathery bronze leaves build up to make impressive mounds that are a perfect foil for bold leaves such as Hostas. The stems grow 5-7 ft high and are topped with delicate yellow umbels that are equally ornamental. dead-head to prevent seeding._x000D_
_x000D_
The strongly aromatic foliage, which smells of aniseed, has a long history of medicinal and herbal use being noted for its restorative powers on vision and to make more gaunt those '..that are grown fat.' These powers might be of some doubt, but it is reliably great in a Â ratatouille._x000D_
_x000D_
Florence (vegetable) fennel is derived from the annual variety F.vulgare var.dulce_x000D_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href="https://dorsetperennials.co.uk/inspiration/associations/bold-foliage-plants/"&gt;Bold Foliage Plants&lt;/a&gt;&lt;/h3&gt;_x000D_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</si>
  <si>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'Philippe Vapelle'</t>
  </si>
  <si>
    <t>&lt;h3&gt;&lt;span style="color: #99cc00;"&gt;Potsize - 1L&lt;/span&gt;&lt;/h3&gt;Geranium â€˜Philippe Vapelleâ€™ (Geranium platypetalum xÂ  Geranium renardii)_x000D_
_x000D_
Felty grey-green leaves that have the texture of those of Geranium renardii form a neat evergreen mound. Nestled just above are flowers of a soft lilac-blue with prominent veining. The flowers are of a distinctive shape, the petals being wide spaced with blunt ended triangular outlined petals. Grows 40cm tall. June-July. A hybrid originally raised in Belgium by Ivan Louette. An identical plant was raised by Alan Bremner.[fusion_separator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</si>
  <si>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'Sirak'</t>
  </si>
  <si>
    <t>&lt;h3&gt;&lt;span style="color: #99cc00;"&gt;Potsize - 1L&lt;/span&gt;&lt;/h3&gt;Geranium â€˜Sirakâ€™ (Geranium gracile x Geranium ibericum). An outstanding new hybrid that produces masses of large flat bright pink flowers continuously for several months through the summer. Each flower is a shiny texture, coloured towards the bluer end of deep sugar pink with darker pink veining. Â The leaves are a pale green, resembling most the Geranium ibericum parent as does the plants general habit. A plant that will earn its keep in any planting scheme. 90cm. Bred originally by Hans Simon in Marktheidenfeld in 1992, an identical hybrid was also raised by Alan Bremner on Orkney.[fusion_separator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</si>
  <si>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libani (Geranium libanoticum)</t>
  </si>
  <si>
    <t>&lt;h3&gt;&lt;span style="color: #99cc00;"&gt;Potsize - 1L&lt;/span&gt;&lt;/h3&gt;Geranium libani Â (Geranium libanoticum),Â Like the smaller G.tuberosum, this cranesbill acts like some bulbs, being dormant through the hottest months of the year. The dark shining leaves appear in Autumn and persist throughout winter. In the Spring it then sends up its shoots well above the leaves, topped with large (4cm) veined lilac blue flowers. It then retreats below ground by mid summer. Pretty and well worth a warm spot. From Lebanon. 30cm_x000D_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</si>
  <si>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macrorrhizum 'White Ness' ('Mount Olympus')</t>
  </si>
  <si>
    <t>&lt;h3&gt;&lt;span style="color: #99cc00;"&gt;Potsize - 1L&lt;/span&gt;&lt;/h3&gt;Geranium macrorrhizum 'White-Ness' (Geranium macrorrhizum 'Mount Olympus'). An exciting new colour form from Greece with pure white flowers with a pale green calyx set over fresh apple green foliage. Beautiful to enliven a dry shady spot but also easy and reliable elsewhere. 30cm spreading. Overall this plant is more compact and neater than some of the otherÂ Geranium macrorrhizum cultivars. This, combined with the lack of any pink shading makes 'White-Ness' very distinctive and charmingly refined. Collected on Mount Olympus by members of Ness Botanic Gardens.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</si>
  <si>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tuberosum</t>
  </si>
  <si>
    <t>&lt;h3&gt;&lt;span style="color: #99cc00;"&gt;Potsize - 1L&lt;/span&gt;&lt;/h3&gt;Geranium tuberosum. This cranesbill is a spring specialist, running underground with small tubers and sending up delicate mats of foliage topped with veined lilac blue flowers in Spring. The foliage disappears by summer, rather in the manner of a spring bulb. Compare with similar but larger G.libani. Use it at the front of a border where larger plants can flop over the bare soil later in the year or in an area that becomes dry in summer.Â May 30cm. Native of the Mediterranean and Â East to Iran._x000D_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</si>
  <si>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'Mai Tai' (Cocktails Series)</t>
  </si>
  <si>
    <t>&lt;h3&gt;&lt;span style="color: #99cc00;"&gt;Potsize - 1L&lt;/span&gt;&lt;/h3&gt;_x000D_
Geum &amp;#039;Mai Tai&amp;#039;. One of the denser clumping geums of mid size. The flowers are large, frilly and a beautiful red stained peach. Keep cutting out old flowering stems to encourage a succession of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</si>
  <si>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Gladiolus 'David Hills' ( papilio hybrid )</t>
  </si>
  <si>
    <t>&lt;h3&gt;&lt;span style="color: #99cc00;"&gt;Potsize - 1L&lt;/span&gt;&lt;/h3&gt;Gladiolus &amp;#039;David Hills&amp;#039; ( papilio hybrid ). A hardy gladiolus with hooded flowers in a rosy crimson - definitely in the red spectrum rather than pink. The insides are a glowing yellow. The flower stalks are tall and Â curve over like a cobra. AÂ curious beauty that always fascinates._x000D_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</si>
  <si>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Hosta 'Blue Angel'</t>
  </si>
  <si>
    <t>[caption id="attachment_6415" align="alignnone" width="56"]&lt;img class="size-full wp-image-6415" src="https://dorsetperennials.co.uk/wp-content/uploads/2014/10/RHS_AGM_WO_apple_RGB.png" alt="RHS AGM" width="56" height="56" /&gt; RHS AGM[/caption]
&lt;h3&gt;&lt;span style="color: #99cc00;"&gt;Potsize - 1L&lt;/span&gt;&lt;/h3&gt;
Hosta &amp;#039;Blue Angel&amp;#039;. Giant. 90 x 120cm. One of the largest blue leaved hostas with short dense spikes of pale flowers. Each leaf is large, relatively narrow for the type, tapered to a point, characteristics reflecting its H. montana heritage. The best blue colour is seen in a well-shaded position. It will tolerate a few hours of sun in cooler climates and is one of the best large blues for warmer Â climates. Â A classic hosta. H. &amp;#039; Aden 365&amp;#039; x H. &amp;#039;Aden &amp;#039;361&amp;#039;. (P Aden, 1986)_x000D_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</si>
  <si>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'Domaine de Courson'</t>
  </si>
  <si>
    <t>&lt;h3&gt;&lt;span style="color: #99cc00;"&gt;Potsize - 1L&lt;/span&gt;&lt;/h3&gt;
Hosta &amp;#039;Domaine de Courson&amp;#039;.Â Large. height 100-120cm. A very large Hosta with satiney, dark-green, rounded leaves with a distinctive blue cast. Â The habit is rather open. Sport of Hosta &amp;#039;Sum and Substance&amp;#039; or possibly of its sport Hosta &amp;#039;Lady Isobel Barnett&amp;#039;._x000D_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</si>
  <si>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'Francee'</t>
  </si>
  <si>
    <t>[caption id="attachment_6415" align="alignnone" width="56"]&lt;img class="size-full wp-image-6415" src="https://dorsetperennials.co.uk/wp-content/uploads/2014/10/RHS_AGM_WO_apple_RGB.png" alt="RHS AGM" width="56" height="56" /&gt; RHS AGM[/caption]
&lt;h3&gt;&lt;span style="color: #99cc00;"&gt;Potsize - 1L&lt;/span&gt;&lt;/h3&gt;
Hosta &amp;#039;Francee&amp;#039;.Â Medium. A very graceful Hosta. Deep green leaves with a narrow bright silver edging are most elegant. Flowers are lavender; freely produced well above the leaves. &amp;#039;Francee&amp;#039; will take morning sun, but this will tend to turn the green rather olivey. Rapid growth rate producing a dense clump. Sport of H. fortunei &amp;#039;Albomarginata&amp;#039;_x000D_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</si>
  <si>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'Frances Williams'</t>
  </si>
  <si>
    <t>[fusion_tooltip title="Frances Ropes Williams (1883 -1969). Born in Winchester, Massachusetts, Frances Williams grew to be one of the most influential woman in modern Hosta history. She noticed Hosta &amp;#039;Frances Williams&amp;#039; as a sport of Hosta sieboldiana in Bristol Nursery in Connecticut. It was named in her honour by George Robinson."]Hosta &amp;#039;Frances Williams&amp;#039;[/fusion_tooltip] Â  Â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
[caption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
Hosta &amp;#039;Frances Williams&amp;#039;. Giant. A very fine large Hosta. The large cupped and corrugated leaves are variegated with a sea green base and broad creamy yellow margin. A moist shady site will see the full potential. Plant in light to moderate shade both to preserve the wonderful colouring and to stop the edges scorching. Can be slow to establish. 1986 winner of the Alex J. Summers Distinguished Merit Hosta Award. Sport of H. &amp;#039; Elegans&amp;#039;_x000D_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</si>
  <si>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'Gold Edger'</t>
  </si>
  <si>
    <t>&lt;h3&gt;&lt;span style="color: #99cc00;"&gt;Potsize - 1L&lt;/span&gt;&lt;/h3&gt;_x000D_
Hosta 'Gold Edger'. Small. 30 x 90cm. An excellent edging Hosta with heart shaped leaves of heavy substance that change in colour from light green through chartreuse to gold. A very dense grower that will tolerate sun all day long. H. 'Blue Cadet' selfed or x H.'Gold Cadet'_x000D_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</si>
  <si>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 Standard'</t>
  </si>
  <si>
    <t>&lt;h3&gt;&lt;span style="color: #99cc00;"&gt;Potsize - 1L&lt;/span&gt;&lt;/h3&gt;_x000D_
Hosta 'Gold Standard'. Large. 50 x 90cm. A real summer star develops from a modest spring green hosta with dark green margins. In summer the centres brighten to pure gold and then chartreuse. A medium to large grower creating a mound of overlapping leaves with slightly cupping. Sport of H. fortunei 'Hyacintha Variegata'. Bright light to moderate shade. Has sported more fine varieties than any other Hosta.Â  1997 winner of the Alex J. Summers Distinguished Merit Hosta Award._x000D_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</si>
  <si>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'Golden Meadows'</t>
  </si>
  <si>
    <t>&lt;h3&gt;&lt;span style="color: #99cc00;"&gt;Potsize - 1L&lt;/span&gt;&lt;/h3&gt;
Hosta &amp;#039;Golden Meadows&amp;#039;. Large. An imposing large Hosta with deeply crinkled green leaves with a broad irregular yellow &amp;amp; lime-green central splash which ages more white. This variety is known for its excellent sun tolerance. Best grown in moist soil where the broad, beautifully waved leaves can mature to their full size. moderate to slow growth rate. 90 x 90 cm. Hosta sieboldiana &amp;#039;Elegans&amp;#039; sport._x000D_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</si>
  <si>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'Nancy Lindsay'</t>
  </si>
  <si>
    <t>&lt;h3&gt;&lt;span style="color: #99cc00;"&gt;Potsize - 1L&lt;/span&gt;&lt;/h3&gt;
Hosta 'Nancy Lindsay'. (Hosta 'Windsor Gold') Leaves emerge mottled with a rich butter yellow spotting, later fading to mid green. The flowers are well coloured, mauvey-pink, held well above the leaves. A Hosta fortunei type. Leaves below 30cm_x000D_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</si>
  <si>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'Northern Halo'</t>
  </si>
  <si>
    <t>&lt;h3&gt;&lt;span style="color: #99cc00;"&gt;Potsize - 1L&lt;/span&gt;&lt;/h3&gt;
Hosta &amp;#039;Northern Halo&amp;#039;. Large. An imposing large Hosta with deeply crinkled blue leaves and a generous cream margin. Best grown in a moist site with light shade where the leaves can grow to their best potential. Leaves can display a drawstring effect whereby the edge is contracted. Medium to slow growth. 90 x 90 cm. A sport of Hosta sieboldiana &amp;#039;Elegans&amp;#039;_x000D_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</si>
  <si>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'Patriot'</t>
  </si>
  <si>
    <t>&lt;h3&gt;&lt;span style="color: #99cc00;"&gt;Potsize - 1L&lt;/span&gt;&lt;/h3&gt;
Hosta 'Patriot'. Medium. A medium, broad spreading Hosta. The heavy textured heart shaped leaves are gently cupped and have striking broad white margins. The leaves become puckered when mature. Reasonable sun tolerance. Best grown in good light to moderate shade. Sport of Hosta 'Francee'_x000D_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</si>
  <si>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'Regal Splendor'</t>
  </si>
  <si>
    <t>[caption id="attachment_6413" align="alignnone" width="56"]&lt;a href="https://dorsetperennials.co.uk/wp-content/uploads/2014/10/hosta-of-the-year.png"&gt;&lt;img class="size-full wp-image-6413" src="https://dorsetperennials.co.uk/wp-content/uploads/2014/10/hosta-of-the-year.png" alt="American Hosta Growers Association Hosta of the Year" width="56" height="56" /&gt;&lt;/a&gt; Hosta of the Year 2003[/caption]
&lt;h3&gt;&lt;span style="color: #99cc00;"&gt;Potsize - 1L&lt;/span&gt;&lt;/h3&gt;
Hosta 'Regal Splendor'. Giant. 90 x 100cm. A large impressive plant suitable for specimen planting. Glaucous grey-green leaves with a narrow cream edge become large and deeply corrugated. Tall stems of lily-like flowers sway gracefully above foliage. Sport of H. 'Krossa Regal' with which it shares many features._x000D_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</si>
  <si>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'Shade Fanfare'</t>
  </si>
  <si>
    <t>&lt;h3&gt;&lt;span style="color: #99cc00;"&gt;Potsize - 1L&lt;/span&gt;&lt;/h3&gt;
Hosta &amp;#039;Shade Fanfare&amp;#039;. Medium. 37 x 50cm. Large heart shaped leaves are chartreuse green with broad creamy yellow margins, fading to yellow with a white edge as the season progresses. Produces lots of lily like lavender flowers. Medium sized grower. Sport of H. &amp;#039;Flamboyant&amp;#039;_x000D_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</si>
  <si>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Iris 'Ruffled Velvet' (sibirica)</t>
  </si>
  <si>
    <t>[gallery type="thumbnails" link="none" ids="21921,21934,6415"]_x000D_
&lt;h3&gt;&lt;span style="color: #99cc00;"&gt;Potsize - 1L&lt;/span&gt;&lt;/h3&gt;_x000D_
Iris 'Ruffled Velvet' (sibirica). The flowers of this variety are relatively flat with excellent form, the darkness of the purple being the perfect setting for the delicate markings on the fall petal in the throat. Beautiful moisture loving Iris which will produce a dense clump of grassy leaves and a profusion of rich velvety dark purple flowers in mid summer. one of the shorter varieties at just 75cm. Winner of a Morgan Award (AIS)_x000D_
_x000D_
Currier McEwen 1973.Â Polly Dodge x 61/Cas 4: (White Swirl x unknown). Honorable Mention: 1974_x000D_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</si>
  <si>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Lamium garganicum 'Pictum'</t>
  </si>
  <si>
    <t>&lt;h3&gt;&lt;span style="color: #99cc00;"&gt;Potsize - 1L&lt;/span&gt;&lt;/h3&gt;Lamium garganicum &amp;#039;Pictum&amp;#039;.Â This is a very valuable, if seldom seen, member of the deadnettle family. It grows well in dry shady areas where it covers the ground in a low spreading mound of felty foliage. In spring the whole mound is an absolute picture as it erupts with a covering of bright bright white and pink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</si>
  <si>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Lathyrus aureus</t>
  </si>
  <si>
    <t>&lt;h3&gt;&lt;span style="color: #99cc00;"&gt;Potsize - 1L&lt;/span&gt;&lt;/h3&gt;_x000D_
Lathyrus aureus . A perennial pea which throws up numerous stems of pale apple green leaves which will reach 60cm with a little support. The flowers are of delicate apricot, borne on short flowering stems which stand clear above the foliage. Happiest in a little dappled shade. Not a commonly encountered plant, but one that is easy and always arouses interest.Â Quite drought tolerant when well established._x000D_
_x000D_
[fusion_separator top="3" bottom="3"][fontawesome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href="https://dorsetperennials.co.uk/comparisons/botanical/lathyrus-botanical-style-photographs/"&gt;Botanical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</si>
  <si>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Mecanopsis 'Lingholm'</t>
  </si>
  <si>
    <t>&lt;h3&gt;&lt;span style="color: #99cc00;"&gt;Potsize - 1L&lt;/span&gt;&lt;/h3&gt;_x000D_
Mecanopsis &amp;#039;Lingholm&amp;#039;.Â A treasure of a plant for a moist, leafy site in partial shade. Stiff flowering stems carry well shaped poppies of the most intense bluest of blues with a generous central boss of stamens. &amp;#039;Lingholm&amp;#039; is known as one of the more reliably perennial of the blue poppies. Lovely</t>
  </si>
  <si>
    <t>Milium effusum 'Aureum' - Bowles Golden Grass</t>
  </si>
  <si>
    <t>&lt;h3&gt;&lt;span style="color: #99cc00;"&gt;Potsize - 1L&lt;/span&gt;&lt;/h3&gt;_x000D_
A gorgeous grass for the early Spring garden; lovely with bulbs but retaining its pale yellow foliage until Autumn. Best in shade. 12 inches</t>
  </si>
  <si>
    <t>Miscanthus 'Flamingo'</t>
  </si>
  <si>
    <t>Miscanthus &amp;#039;Flamingo&amp;#039;. A Tall bold grass to back up a planting scheme. Narrow and upright with large droopy feathery plumes which start off narrow with a distinct a pink tint and then explode into a feathery mass. Good yellow Autumn colours. 1.7m</t>
  </si>
  <si>
    <t>Parahebe perfoliata - Digger's Speedwell</t>
  </si>
  <si>
    <t>&lt;h3&gt;&lt;span style="color: #99cc00;"&gt;Potsize - 1L&lt;/span&gt;&lt;/h3&gt;Parahebe perfoliata - Digger's Speedwell. (Veronica perfoliata) Â Attractive glaucous leaves are produced on trailing stems from a central mound. Evergreen and especially attractive in spring as the young stems are produced with a curve like a cobra. Spikes of blue flowers with dainty long stamens in spring and summer curved like the emergent foliage._x000D_
_x000D_
[fusion_button link="https://dorsetperennials.co.uk/posts/perennials/veronica-speedwells/"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id=""]Veronicas compared[/fusion_button][fusion_separator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href="https://dorsetperennials.co.uk/posts/perennials/veronica-speedwells/"&gt;Speedwells Compareds&lt;/a&gt;&lt;/h3&gt;&lt;h3&gt;&lt;a href="https://dorsetperennials.co.uk/comparisons/botanical/veronica-botanical-style-photographs/"&gt;Botanical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</si>
  <si>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pulverulenta</t>
  </si>
  <si>
    <t>&lt;h3&gt;&lt;span style="color: #99cc00;"&gt;Potsize - 9cm&lt;/span&gt;&lt;/h3&gt;Primula pulverulenta . Sturdy candelabra primulas in a dazzling deep raspberry pink with a darker eye. The farina on the flowering stems is a bright white making a great contrast withÂ the flowers. Will thrive in any good moist soil in sun or part shade. 2-3ft tall. Taller than the japonica types with narrower leaves and the distinctive white stems._x000D_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</si>
  <si>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'Nurnberg'</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</si>
  <si>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&amp;#039;Nurnberg&amp;#039; (Nuremberg). The foliage on this variety is a rich dark green with particularly well defined bright silver spotting. Flowers are a good pale blue, ageing pink. Forms a fairly dense clump with an altogether neat and tidy appearance._x000D_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</si>
  <si>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Rheum palmatum 'Atrosanguineum'</t>
  </si>
  <si>
    <t>&lt;h3&gt;&lt;span style="color: #99cc00;"&gt;Potsize - 1L&lt;/span&gt;&lt;/h3&gt;Rheum palmatum &amp;#039;Atrosanguineum&amp;#039;. A most dramatic plant with huge rhubarb leaves that unfurl darkest maroon from scarlet buds and then are topped by a 7-11 ft spike of pink fluffy flowers. Best grown in a damp site where the roots can find water. Our own selection, propagated clonally from a plant we selected out of seedlings many years ago - as deep a colour as we have seen anywhere._x000D_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href="https://dorsetperennials.co.uk/posts/associations/bold-foliage-plants/"&gt;Bold Foliage Plants&lt;/a&gt;&lt;/h3&gt;
[fusion_separator style_type="single solid" hide_on_mobile="small-visibility,medium-visibility,large-visibility" class="" id="" sep_color="" top_margin="" bottom_margin="" border_size="" icon="" icon_circle="" icon_circle_color="" width="" alignment="center"][/fusion_separator]</t>
  </si>
  <si>
    <t>Rodgersia pinnata 'Elegans'</t>
  </si>
  <si>
    <t>Rodgersia pinnata &amp;#039;Elegans&amp;#039;. Handsome leaves for moist shade - According to Dan Hinckley, the best form of Rodgersia pinnata. Standing up to 3ft tall the leaves are rough in texture, well rounded in form, burnished when young and colouring excellently in autumn. The flowers are carried on broad pagodas, a fluffy cream base, well tinted rosy pink. When the flowers are over the seed cases make fine ruddy brown decorations. Originally selected form the garden of Helen Dillon in Ireland._x000D_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</si>
  <si>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'Pink Tanna'</t>
  </si>
  <si>
    <t>&lt;h3&gt;&lt;span style="color: #99cc00;"&gt;Potsize - 1L&lt;/span&gt;&lt;/h3&gt;_x000D_
Sanguisorba &amp;#039;Pink Tanna&amp;#039;. This is delightful member of an increasingly trendy genus. Each flower Â is a tight pink cheese puff, made fluffy with an all round coating of black tipped, white stamens. The flowers waft in the wind making a see-through haze of pink and white. One of those plants that is lovely from a distance and intriguing on close inspection. A magnet to insects and needs no staking. Attractive foliage, with leaves that are pinnate like a Rowan tree, form spreading low clumps. This is the pink member of the &amp;#039;Tanna&amp;#039; series of sanguisorba, being about mid height in the range that sanguisorba grow at 60-80cm._x000D_
_x000D_
Great Burnet, Burnet Bloodroot_x000D_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</si>
  <si>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Selinum wallichianum</t>
  </si>
  <si>
    <t>&lt;h3&gt;&lt;span style="color: #99cc00;"&gt;Potsize - 1L&lt;/span&gt;&lt;/h3&gt;_x000D_
Selinum wallichianum. Valuable both for its gorgeous foliage and late flowering. The foliage is finely cut, feathery and a fresh apple green. Fine enough to see through yet bold enough to make a statement. The flowering heads are well tiered, white but with red stained stems. They cut well for the house. Altogether a plant of great class, which EA Bowles described as &amp;#039;The Queen of the Umbellifers&amp;#039;. Originates in the Himalayas_x000D_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href="https://dorsetperennials.co.uk/inspiration/associations/bold-foliage-plants/"&gt;Bold Foliage Plants&lt;/a&gt;&lt;/h3&gt;_x000D_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</si>
  <si>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Silene dioica 'Firefly'</t>
  </si>
  <si>
    <t>&lt;h3&gt;&lt;span style="color: #99cc00;"&gt;Potsize - 1L&lt;/span&gt;&lt;/h3&gt;Silene dioica 'Firefly'. Double flowers in the most shocking pink imaginable makes this a plant that is sure to be noticed. Can be grown in a sunny border, where it will make a substantial clump, or in a wilder setting in dappled shade. 60cm tall by as much wide if space and nutrition allows. Will flower on and on from early summer onwards._x000D_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</si>
  <si>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Stipa gigantea</t>
  </si>
  <si>
    <t>&lt;h3&gt;&lt;span style="color: #99cc00;"&gt;Potsize - 1L&lt;/span&gt;&lt;/h3&gt;_x000D_
Spear Grass, Feather Grass. Airy, oat-like flowers sway gracefully on tall stems above a dense hummock of foliage. Flowers 2.5m; foliage 1m. Prefers a well drained warm spot. A lovely specimen grass</t>
  </si>
  <si>
    <t>Succisa pratensis - Devil's Bit Scabious, Blue Buttons</t>
  </si>
  <si>
    <t>[gallery type="thumbnails" link="none" ids="6421,6420"]&lt;h3&gt;&lt;span style="color: #99cc00;"&gt;Potsize - 1L&lt;/span&gt;&lt;/h3&gt;Succisa pratensis - Devil&amp;#039;s Bit Scabious, Blue Buttons. Good for any damp planting and useful in meadow schemes where a Spring meadow management regime can be applied. The flowers are dusky blue buttons held on stifly branching stems. Particularly effective en masse. Grows on slightly acid to calcareous soils. A wildflower that can holds its own in the border._x000D_
_x000D_
The curious common name, Devil&amp;#039;s Bit Scabious has two roots. Scabious derives from the use of the plant to cure skin ailments such as scabies and even those from the bubonic plague, (Scabere is the Latin for scratch). &amp;#039;Devil&amp;#039;s Bit&amp;#039; derives from folk tales of the Devil biting off the short black roots in his anger at the plants medicinal abilities._x000D_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</si>
  <si>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Anemanthele arundinacea (Stipa arundinacea) - New Zealand Wind Grass, Pheasant's Tail Grass</t>
  </si>
  <si>
    <t>&lt;h3&gt;&lt;span style="color: #99cc00;"&gt;Potsize - 1L&lt;/span&gt;&lt;/h3&gt;_x000D_
A very distinctive grass, notable for the range of colour in the foliage which is striped in shades of orange and brown.</t>
  </si>
  <si>
    <t>Gaura lindheimeri 'Summer Breeze'</t>
  </si>
  <si>
    <t>&lt;h3&gt;&lt;span style="color: #99cc00;"&gt;Potsize - 1L&lt;/span&gt;&lt;/h3&gt;[gallery type="thumbnails" link="none" ids="6420,6421"]_x000D_
_x000D_
Gaura lindheimeri 'Summer Breeze'. (Oenothera lindheimeri 'Summer Breeze'). Lindheimeri's Beeblossom. Pure white flowers opening from deep reddy pink buds create a long-lasting &amp;amp; graceful cloud. Valuable for its liking of hot dry positions and for its late flowering. 1m; spreading rootstock. Selected in 2008 by Christine Kress of Sarastro Nursery, Austria_x000D_
_x000D_
If you came by this plant via Oenothera, you may think it odd, but some now place all of Gaura within Oenothera._x000D_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</si>
  <si>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Geum 'Beech House Apricot' (not)</t>
  </si>
  <si>
    <t>&lt;h3&gt;&lt;span style="color: #99cc00;"&gt;Potsize - 1L&lt;/span&gt;&lt;/h3&gt;_x000D_
Geum &amp;#039;Beech House Apricot&amp;#039;. The tightly crowded clump of fresh apple- green foliage forms a perfect foil for the wide open rich apricot flowers. For a moist soil in sun or shade. 25cm. Very reliable colour for early season at the front of the border._x000D_
_x000D_
We&amp;#039;ve had this plant for years and can&amp;#039;t remember where we bought it. Recently at a plant sale we met with Angela Whinfield who introduced us to Peter Hale, the man who originally introduced Beech House Apricot. he found it growing in his mother&amp;#039;s garden at Beech house in Edington and at the time of introduction was a significant colour break. As the true &amp;#039;Beech House Apricot&amp;#039; is half the height of ours and much paler ours is clearly wrongly named. Its probably a seedling, un-named, but non-the-less a strikingly good orange._x000D_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</si>
  <si>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Zantedeschia aethiopica (Lily of the Nile)</t>
  </si>
  <si>
    <t>&lt;h3&gt;&lt;span style="color: #99cc00;"&gt;Potsize - 1L&lt;/span&gt;&lt;/h3&gt;Zantedeschia aethiopica (Lily of the Nile). Beautiful gleaming white arum lily with a broadly flared spathe with prominent yellow spadix. An excellent cut flower and handsome foliage plant. Mulch young plants well in first few years. Avoid dry soils unless the bulb can be planted quite deeply. Lovely by water. 120cm_x000D_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</si>
  <si>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Zantedeschia aethiopica 'Green Goddess' (Lily of the Nile)</t>
  </si>
  <si>
    <t>&lt;h3&gt;&lt;span style="color: #99cc00;"&gt;Potsize - 1L&lt;/span&gt;&lt;/h3&gt;Zantedeschia aethiopica &amp;#039;Green Goddess&amp;#039; Â (Lily of the Nile). An interesting variation on the usual white flower with large green spathes, shaded to white in the throat. Spathes are more funnel shaped than flared with a lovely twist that makes them a must for flower arrangers. A little larger than the species. An excellent cut flower and handsome foliage plant. Mulch young plants well in first few years. Avoid dry soils. 120cm_x000D_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</si>
  <si>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Aconitum x cammarum 'Bicolor'</t>
  </si>
  <si>
    <t>[gallery type="thumbnails" link="none" ids="6420,6415"]_x000D_
&lt;h3&gt;&lt;span style="color: #99cc00;"&gt;Potsize - 1L&lt;/span&gt;&lt;/h3&gt;_x000D_
_x000D_
Aconitum x cammarum &amp;#039;Bicolor&amp;#039;. One of the mid-season Aconites. Stiff upright stems come from a mound of finely divided foliage, bearing branching heads of flowers in June and July. The flowers are typical of the genus being hooded with a classic &amp;#039;policeman&amp;#039;s helmet&amp;#039;. The colour is anything but typical being white, stained violet blue towards the edges. 120cm_x000D_
_x000D_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</si>
  <si>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Agapanthus 'Enigma'</t>
  </si>
  <si>
    <t>&lt;h3&gt;&lt;span style="color: #99cc00;"&gt;Potsize - 1L&lt;/span&gt;&lt;/h3&gt;_x000D_
Agapanthus 'Enigma'. The first bicolour agapanthus to be bred in the UK by Ken Rigney. This lovely Agapanthus is neither blue nor white but a beautiful combination of both. Lots of trumpet shaped flowers are borne by reddish bronze pedicels and from white buds become more and more stained at the bases with purple-blue. When fully open the insides and main section of the petals are pure white but the tube and a stripe on the reverse of the petals is violet. The white stamens are tipped with dark anthers. Altogether something really different and a real eye-catcher. 75cm. July-August. Evergreen_x000D_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</si>
  <si>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'Windsor Grey'</t>
  </si>
  <si>
    <t>&lt;h3&gt;&lt;span style="color: #99cc00;"&gt;Potsize - 1L&lt;/span&gt;&lt;/h3&gt;_x000D_
Agapanthus 'Windsor Grey'. A subtle and very beautiful cultivar which is very easy to grow. Flower heads are large and dense with distinctly trumpet shaped flowers that point down at an angle. The colour is softest lilac, fading to pink as the flower ages. 85cm, Late Summer. Deciduous and very tough_x000D_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</si>
  <si>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Agastache 'Summer Sunset'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</si>
  <si>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Agastache 'Summer Sunset'. Lovely warm, orangey flowers are borne from russety calyces for months on end from June to September. As they age the flowers take on the hue of crushed strawberries with charming exerted styles. A lovely two tone effect on neat compact plants 60cm high. Good for pots or a sunny planting where it will be a bee and butterfly magnet. The foliage is minty, some would say aggressively so - it could save you an awful lot of money on decongestants._x000D_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</si>
  <si>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var. japonica 'Rotkappchen'</t>
  </si>
  <si>
    <t>&lt;h3&gt;&lt;span style="color: #99cc00;"&gt;Potsize - 1L&lt;/span&gt;&lt;/h3&gt;_x000D_
Anemone hupehensis var. japonica &amp;#039;Rotkappchen&amp;#039; (&amp;#039;Little Red Riding Hood&amp;#039;). A really short variety which punches well above its weight. The cupped flowers are a rich dusky pinky-red with numerous narrow petals, intensifying the yellow of the anthers at the centre.Â Â Part of a short series that also includes Cinderella and Pocahontas._x000D_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</si>
  <si>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'Wild Swan'</t>
  </si>
  <si>
    <t>&lt;h3&gt;&lt;span style="color: #99cc00;"&gt;Potsize - 1L&lt;/span&gt;&lt;/h3&gt;_x000D_
Pure white, cupped flowers, 7-9cm, with a contrasting purple-blue reverse to the petals, held on branched stems well above lush spreading foliage. Anemone &amp;#039;Wild Swan&amp;#039; is ideal to lighten semi-shaded borders. Voted best new plant at The Chelsea Flower Show 2011. As it&amp;#039;s flowering starts at the end of May with a second later flush, A.Wild Swan&amp;#039; is in flower at a time when other large Anemones are not. 45 x 60cm. It is not as invasive as some Japanese Anemones._x000D_
_x000D_
Anemone &amp;#039;Wild Swan&amp;#039; is a lovely variety but it really is fickle as to whether it grows for you or turns up it toes, the latter of which it can do on a whim. As a consequence we will only consider complaints on this variety within a month of purchase._x000D_
_x000D_
Anemone &amp;#039;Wild Swan&amp;#039; occurred as a chance seedling in the nursery of Elizabeth MacGregor. It showed up because of its unusual vigour and went on to impress with its long flowering season._x000D_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</si>
  <si>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'Andrea Atkinson'</t>
  </si>
  <si>
    <t>&lt;h3&gt;&lt;span style="color: #99cc00;"&gt;Potsize - 1L&lt;/span&gt;&lt;/h3&gt;_x000D_
Anemone x hybrida &amp;#039;Andrea Atkinson&amp;#039;. Pure white saucers with a central green button, ringed with egg yolk anthers. A beautiful site as the abundance of flowers dance in an Autumn breeze - an accent of purity amongst the fading colours of Autumn. One of the most vigorous of the Anemones, an improvement of Anemone &amp;#039;Honorine Jobert&amp;#039;. 90cm, Late Summer._x000D_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</si>
  <si>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'Honorine Jobert'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</si>
  <si>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Anemone x hybrida &amp;#039;Honorine Jobert&amp;#039;. Pure white saucer flowers with golden centres on strong tall stems make this a gem for early Autumn. Grows in a wide range of soils; flowering best in sun providing it isn&amp;#039;t too dry at the root. 150cm. Apt to spread. This must be a first rate variety, it was bred over 150 years ago in 1858 and it is still one of the most popular._x000D_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</si>
  <si>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'Queen Charlotte' ('Konigin Charlotte')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</si>
  <si>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Anemone x hybrida &amp;#039;Queen Charlotte&amp;#039; (Anemone x hybrida &amp;#039;Konigin Charlotte&amp;#039;). The large semi-double flowers are open saucers of glowing sugar pink, fading paler towards the central ring of rich chrome yellow anthers. Easily grown in soil that is not too dry. A lovely last fling before Winter. 90cm, August-September. Bred over one hundred tears ago in 1898, but still a firm favourite._x000D_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</si>
  <si>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Aruncus 'Horatio'</t>
  </si>
  <si>
    <t>&lt;h3&gt;&lt;span style="color: #99cc00;"&gt;Potsize - 1L&lt;/span&gt;&lt;/h3&gt;Aruncus &amp;#039;Horatio&amp;#039;. A fine hybrid Goat&amp;#039;s Beard raised by the famous German nurseryman Ernst Pagels. He deliberately crossed the dwarf A. aethusifolius with the larger A. dioicus creating a mid height variety with the best of both parents. The foliage is fine, close and well divided; Fresh green all year and colouring brilliant shades well into Autumn. The Astilbe-likeflowers are creamy white, open with stiff horizontal branches, tending towards A.aethusifolius. Altogether a plant of grace and charm. 120cm height and spread._x000D_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</si>
  <si>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Brunnera macrophylla 'Hadspen Cream'</t>
  </si>
  <si>
    <t>[caption id="attachment_6415" align="alignnone" width="56"]&lt;a href="https://dorsetperennials.co.uk/wp-content/uploads/2014/10/RHS_AGM_WO_apple_RGB.png"&gt;&lt;img class="size-full wp-image-6415" _x000D_
&lt;h3&gt;&lt;span style="color: #99cc00;"&gt;Potsize - 1L&lt;/span&gt;&lt;/h3&gt;_x000D_
src="https://dorsetperennials.co.uk/wp-content/uploads/2014/10/RHS_AGM_WO_apple_RGB.png" alt="RHS AGM" width="56" height="56" /&gt;&lt;/a&gt; RHS AGM[/caption]_x000D_
_x000D_
Brunnera macrophylla 'Hadspen Cream'. Handsome heart-shaped leaves with an irregular, bold yellowy-cream edging which persists all season Â Especially beautiful in spring with its delicate expanding cloud of pale blue forget-me-not flowers. The leaves are relatively long petioled and wavy in profile. Grows best in light shade 45cm_x000D_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</si>
  <si>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Stemmacantha centaureoides (Centaurea 'Pulchra Major', Leuzea centaureoides)</t>
  </si>
  <si>
    <t>&lt;h3&gt;&lt;span style="color: #99cc00;"&gt;Potsize - 1L&lt;/span&gt;&lt;/h3&gt;Stemmacantha centaureoides (Centaurea 'Pulchra Major', Leuzea centaureoides). A bold plant, but one that still has charm and grace. The foliage is broad, divided and silver-grey, white on the reverse - worth a place in the border for this alone. The flowers are carried on stiff stems and start as a 5cm ball of silvery papery scales from which emerge a tuft of pale pink thread petals, making a classic thistle shape. Originates in the Pyranees. May have an identity crisis as it goes by three differentÂ synonyms. 60cm</t>
  </si>
  <si>
    <t>Cirsium rivulare 'Atropurpureum'</t>
  </si>
  <si>
    <t>[gallery type="thumbnails" link="none" ids="6421,6420"]_x000D_
&lt;h3&gt;&lt;span style="color: #99cc00;"&gt;Potsize - 1L&lt;/span&gt;&lt;/h3&gt;_x000D_
_x000D_
Cirsium rivulare 'Atropurpureum'. Attractive thistle with stout erect flowering stems generously topped with rich red-purple thistle knobs. Easy and rewarding plant with strong architectural character. Grows best with moisture. 1m. June and the sporadically afterwards. A Magnet for bees and butterflies_x000D_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</si>
  <si>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Cirsium rivulare 'Trevor's Blue Wonder'</t>
  </si>
  <si>
    <t>[gallery type="thumbnails" link="none" ids="6421,6420"]_x000D_
&lt;h3&gt;&lt;span style="color: #99cc00;"&gt;Potsize - 1L&lt;/span&gt;&lt;/h3&gt;_x000D_
Cirsium rivulare 'Trevor's Blue Wonder'. A new variety that compliments its similar cousin C.rivulare 'Atropurpureum'. Whilst being superficially similar it has flowers that are bluer in hue and are carried on stems that are purple stained over white pubescence. A little stiffer and more vigorous in growth. Like all Thistles, the flowers are a magnet for butterflies. 1m, May-June and then sporadically through the season. Would like a moist site._x000D_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</si>
  <si>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Darmera peltatum (Peltiphyllum peltatum)</t>
  </si>
  <si>
    <t>&lt;h3&gt;&lt;span style="color: #99cc00;"&gt;Potsize - 1L&lt;/span&gt;&lt;/h3&gt;Darmera peltatum (Peltiphyllum peltatum). All through the summer months, the fresh green, broad circular leaves make a bold dense clump before turning lovely scarlet in Autumn. The spring sees large round heads of pink stained flowers rise 3ft high like drumsticks sprouting from the soil. For moist to boggy soil. 125cm tall spreading. Very often planted by the side of a pond, but also suitable for growing in shade, even in light woodland provided there is moisture to be found at the root. The leaves sprout from a network of thick rhizomes that creep over the top of the soil in a dense mat._x000D_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</si>
  <si>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Digitalis 'Glory of Roundway' - Foxglove</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</si>
  <si>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&amp;#039;Glory of Roundway&amp;#039; - Foxglove. A charming cottage garden plant with slender spikes of small strawberry pink foxglove flowers which are pale yellow inside. Inherits its slender flowers and habit from Digitalis lutea, along with a perennial nature, and pink shading from its other parent Digitalis purpurea. Long flowering season. Evergreen foliage. Perennial[fusion_separator top="3" bottom="3"/][fusion_fontawesome icon="thumbs-up-alt" circle="no" size="medium" iconcolor="#81d742" circlecolor="" circlebordercolor="" animation_type="0" animation_direction="down" animation_speed="0.1"/]&lt;span style="color: #99cc00;"&gt;Discount of25p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</si>
  <si>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ferruginea</t>
  </si>
  <si>
    <t>[gallery type="thumbnails" link="none" ids="6420,6415"]&lt;h3&gt;&lt;span style="color: #99cc00;"&gt;Potsize - 1L&lt;/span&gt;&lt;/h3&gt;Digitalis ferruginea . Immaculate evergreen glossy rosettes of long, narrow dark green leaves are a feature all year. The flowers spikes are tall, stiff and densely crowded with charming ochre, yellow-lipped flowers arranged all around the stem in perfect regularity. 4ft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</si>
  <si>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'Illumination Pink'</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</si>
  <si>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&amp;#039;Illumination Pink&amp;#039;. A beautiful new foxglove with almost tropical looking trumpets the colour of crushed strawberries on the outside, warm glowing yellow, finely spotted orange within. The flowering spikes branch as the season progresses, prolonging the flowering season considerably. A perennial variety which is the result of crossing our native foxglove with the related Genus Isoplexis. Chelsea Plant of the Year 2012_x000D_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</si>
  <si>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'Spice Island'</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</si>
  <si>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'Spice Island'. A new variety with much to recommend it. The flower spikes are long and narrow carrying flowers that open rich yellows form green buds. Each flower is warm sunshine yellow, stained on the outside with cinnamon and spotted on the lip the same. Repeat flowering and long lived._x000D_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</si>
  <si>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Echinacea purpurea 'Green Jewel'</t>
  </si>
  <si>
    <t>[gallery type="thumbnails" link="none" ids="6421,6420"]_x000D_
&lt;h3&gt;&lt;span style="color: #99cc00;"&gt;Potsize - 1L&lt;/span&gt;&lt;/h3&gt;_x000D_
Echinacea purpurea 'Green Jewel'. Heres one for the flower arrangers and those who appreciate something a little more subtle. A short variety, 60cm, with flowers that are a symphony in green. Each bloom is dished with a flat spiky centre and an upturned skirt of pale green petals with distinctive ends that look like they have been cut with pinking shears.[fusion_separator top="3" bottom="3" style="single"/][fusion_fontawesome icon="thumbs-up-alt" circle="no" size="medium" iconcolor="#81d742" circlecolor="" circlebordercolor="" animation_type="0" animation_direction="down" animation_speed="0.1"/]&lt;span style="color: #99cc00;"&gt;Discount of 50p per plant for quantities of 3 or over&lt;/span&gt;_x000D_
_x000D_
Echinaceas are hardy as far a temperature goes and they are undoubtedly lovely. What is also not in doubt is that they die reliably in many people's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</si>
  <si>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'Tiki Torch'</t>
  </si>
  <si>
    <t>[gallery type="thumbnails" link="none" ids="6421,6420"]_x000D_
&lt;h3&gt;&lt;span style="color: #99cc00;"&gt;Potsize - 1L&lt;/span&gt;&lt;/h3&gt;_x000D_
_x000D_
Echinacea &amp;#039;Tiki Torch&amp;#039;. The petals of this variety are held down like a glowing mandarin skirt around the embers of the dark spiky cone, with rings of stamens sparkling like glowing cinders. Distinctive branching flower stems and glossier leaves than most. Short at 65cm. One of the newer hybrids with a good reputation for hardiness._x000D_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</si>
  <si>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'Tomato Soup'</t>
  </si>
  <si>
    <t>[gallery type="thumbnails" link="none" ids="6421,6420"]_x000D_
&lt;h3&gt;&lt;span style="color: #99cc00;"&gt;Potsize - 1L&lt;/span&gt;&lt;/h3&gt;_x000D_
_x000D_
Echinacea &amp;#039;Tomato Soup&amp;#039;. Aptly named as the flowers are a gorgeous, rich, warm tomato red. The petals reflex from a dark central cone, held upright on 80cm stems. A bushy variety with an excellent constitution and winter hardiness._x000D_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</si>
  <si>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Epimedium leptorrhizum</t>
  </si>
  <si>
    <t>&lt;h3&gt;&lt;span style="color: #99cc00;"&gt;Potsize - 1L&lt;/span&gt;&lt;/h3&gt;Epimedium leptorrhizum .Â A lovely plant that will add charm to any woodland planting, performing well in most shady spots,but also growing in quite dry areas. The leaves consist of three long pointed leaflets with quite a rough leathery texture. They emerge a subtle rusty brown and fade sea green with a glaucous underside, slowly spreading to make good ground cover. The flowers are a true delight, pale translucent pink, curiously clawed and hanging in tight clusters.Â Trim off old leaves in early spring to reveal the flowers better. 15cm tall. Introduced by Ogisu fron Sichuan, China. Subgenus Epimedium, Section i. Diphyllon, Series C. Dolichocerae_x000D_
_x000D_
[fusion_separator top="3" bottom="3" style="single"/][fusion_fontawesome icon="thumbs-up-alt" circle="no" size="medium" iconcolor="#81d742" circlecolor="" circlebordercolor="" animation_type="0" animation_direction="down" animation_speed="0.1"/]&lt;span style="color: #99cc00;"&gt;Discount ofÂ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</si>
  <si>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cantabrigiense (Epimedium pubigerum x Epimedium alpinum)</t>
  </si>
  <si>
    <t>&lt;h3&gt;&lt;span style="color: #99cc00;"&gt;Potsize - 1L&lt;/span&gt;&lt;/h3&gt;Epimedium x cantabrigiense. (Epimedium pubigerum x Epimedium alpinum) Easy to grow and highly attractive ground cover. 50cm; spreading. Leaves are an asset all year, opening with red netting, colouring rich russet in autumn and remaining all winter. A tall species with upright stems carrying many delicate orange flowers (red and yellow), which, whilst individually small, create an attracting cloud. Occurred as a natural cross in the wilderness garden of St John&amp;#039;s College Cambridge during the Second World War, but was only named in 1979.[fusion_separator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</si>
  <si>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Eupatorium maculatum 'Purple Bush' ( Atropurpureum Group )</t>
  </si>
  <si>
    <t>[gallery type="thumbnails" link="none" ids="6421,6420,6415"]&lt;h3&gt;&lt;span style="color: #99cc00;"&gt;Potsize - 1L&lt;/span&gt;&lt;/h3&gt;Eupatorium maculatum 'Purple Bush' ( Atropurpureum Group ). Useful late flowering plants for the summer border. Tall purple flecked stems to 5' (160cm) carry whorls of purple tinted foliage and are topped by broad fluffy clusters of dark pink flowers which are irresistible to butterflies. Stems are an attractive rich burgundy. Equally at home in the border or wild flower meadow. Sun or part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link="https://dorsetperennials.co.uk/posts/associations/high-mighty/"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id=""]Tall Perennials[/fusion_button][fusion_separator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</si>
  <si>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'Ann Folkard' (Geranium procurrens x Geranium psilostemon)</t>
  </si>
  <si>
    <t>[caption id="attachment_6415" align="alignnone" width="56"]&lt;img class="size-full wp-image-6415" src="https://dorsetperennials.co.uk/wp-content/uploads/2014/10/RHS_AGM_WO_apple_RGB.png" alt="RHS AGM" width="56" height="56" /&gt; RHS AGM[/caption]&lt;h3&gt;&lt;span style="color: #99cc00;"&gt;Potsize - 1L&lt;/span&gt;&lt;/h3&gt;Geranium â€˜Ann Folkardâ€™ Â (Geranium procurrens x Geranium psilostemon)_x000D_
_x000D_
A brilliant sterile hybrid raised by Reverand Oliver Folkard in Lincolnshire in 1973. Although the crown of this plant is very compact, it sends out long straggling branching stems that mound up to a substantial 2m across. The leaves are bright yellow when young and the perfect foil or a dreadful clash (dependant on your opinion) with the bright magenta, dark eyed flowers. Flowers from June till the first frosts. Stem cuttings will often root, but seldom grow away.[fusion_separator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</si>
  <si>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'Azure Rush'</t>
  </si>
  <si>
    <t>&lt;h3&gt;&lt;span style="color: #99cc00;"&gt;Potsize - 1L&lt;/span&gt;&lt;/h3&gt;Geranium 'Azure Rush'. Very much like the award winning G.Rozanne from which this plant is a sport, differing in having shorter internodes and therefore being smaller Â in its mounding. This difference may take up to 3 years to be obvious as the two cultivar grow pretty much the same the first year with Geranium 'Rozanne' mounding larger and larger over the next 3 years. The flowers are still a gorgeous 6cm wide, White centred azure blue (a slight shade lighter than Geranium 'Rozanne', more like those of G. wallichianum 'Buxton's Variety'), fading lavender and produced in a continuous succession from May until the frosts. Geranium 'Azure Rush' starts into flower up to 3 weeks earlier than Geranium 'Rozanne'. Foliage colours well in Autumn. Discovered by Jeddeloh in Germany. 30cm tall, spreading wider.[fusion_separator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</si>
  <si>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'Dreamland'</t>
  </si>
  <si>
    <t>&lt;h3&gt;&lt;span style="color: #99cc00;"&gt;Potsize - 1L&lt;/span&gt;&lt;/h3&gt;Geranium &amp;#039;Dreamland&amp;#039;. Sumptuous greyish foliage with a sagey quality is topped with large silvery pink flowers of charming gradated colour, each veined cerise. Bred as a ground covering variety by Alan Bremner in the Orkney Isles and selected back in 1998. May to September. 40cm high by a greater spread. A prolific and long season flowerer and also very hardy. G.traversii x G.oxonianum.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</si>
  <si>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'Rozanne' (Geranium 'Jolly Bee')</t>
  </si>
  <si>
    <t>&lt;h3&gt;&lt;span style="color: #99cc00;"&gt;Potsize - 1L&lt;/span&gt;&lt;/h3&gt;Geranium 'Rozanne' (Geranium 'Jolly Bee') ='Gerwat'.Â (Geranium himalayense x Geranium wallichianum â€˜Buxtonâ€™s Varietyâ€™).Â A new introduction with very large, well rounded flowers, each a rich blue with a white central eye and dark red veining. Sends out sprawling, branching stems from a tight crown which mound up to at least Â 1m across and 45cm high, Flowers start in June and can go on right until November, at their height covering the whole mound. If needed flowering can be refreshed by chopping the stems half back mid season. Good strong constitution and a long flowering season. Good Autumn colour. Most resembles a more robustÂ version of its parent Geranium â€˜Buxtonâ€™s Varietyâ€™_x000D_
_x000D_
Despite all its accolades, Geranium 'Rozanne' started life modestly as a chance find.Â Rozanne Waterer and her husband, Donald, spotted an unusual looking seedling in 1998 at the bottom of their garden in Kilve in Somerset. After it flowered the next year from June to November with large blue flowers they took it to Adrian Bloom who identified it as a new hybrid. It was named after Mrs Waterer and has since been namedÂ Plant of the Centenary at the Chelsea Flower Show 2013. It made its debut at Chelsea in 2000.[fusion_separator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</si>
  <si>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Summer Skies (=â€™Gernicâ€™)</t>
  </si>
  <si>
    <t>&lt;h3&gt;&lt;span style="color: #99cc00;"&gt;Potsize - 1L&lt;/span&gt;&lt;/h3&gt;Geranium Summer SkiesÂ (=â€™Gernicâ€™) (Geranium pratense x Geranium himalayense â€˜Plenumâ€™ possibly). One of those varieties that packs a real punch and also bears the closest inspection. When in flower this geranium carries a mass of miniature rosebud flowers, each one a double, opening cream with a green eye and developing into the lovliest lavender-pink. A quite distinctive variety with a short bushy habit. resembles most a shorter double version of Geranium pratense.[fusion_separator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</si>
  <si>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'Album'</t>
  </si>
  <si>
    <t>&lt;h3&gt;&lt;span style="color: #99cc00;"&gt;Potsize - 1L&lt;/span&gt;&lt;/h3&gt;Geranium sylvaticum &amp;#039;Album&amp;#039;. wood cranesbill. The glistening white form of our native wood cranesbill. Forms a crown of knobbly rhizomes which sprout in spring with stiff upright stems clothed in fresh pale green leaves. The pure white flowers are carried in well branched heads sat above the foliage. 30-45cm. May-June.Â Useful for shady situations where it is happiest growing. Collected in Ingwersen, 1946.  Collected in Northern Sweden by W.Ingwersen in 1946.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</si>
  <si>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'Mayflower'</t>
  </si>
  <si>
    <t>&lt;h3&gt;&lt;span style="color: #99cc00;"&gt;Potsize - 1L&lt;/span&gt;&lt;/h3&gt;Geranium sylvaticum 'Mayflower' - (wood cranesbill). Glossy medium green leaves form a good clump to 1ft tall, well above which are held in May the branched heads of white centered rich violet- blue flowers. Bluer than Geranium sylvaticum 'Birchâ€™s Lilacâ€™. TheÂ crown is a Â knobbly mat of rhizomes which sprout in spring stiff upright stems of fresh pale green leaves. May-June. Best in partial shade where it is very useful.Â May-June. Raised in the early 1970's by Alan Bloom.[fusion_separator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</si>
  <si>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Heuchera 'Black Out'</t>
  </si>
  <si>
    <t>&lt;h3&gt;&lt;span style="color: #99cc00;"&gt;Potsize - 1L&lt;/span&gt;&lt;/h3&gt;Heuchera 'Black Out'. Wonderful, slightly ruffled, glossy near black foliage creates an impressive plant for the border or a patio pot._x000D_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</si>
  <si>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Heuchera 'Stormy Seas'</t>
  </si>
  <si>
    <t>&lt;h3&gt;&lt;span style="color: #99cc00;"&gt;Potsize - 1L&lt;/span&gt;&lt;/h3&gt;Heuchera &amp;#039;Stormy Seas&amp;#039;. A lovely new introduction with deeply ruffle edged leaves of a rich maroon-purple overlaid with paler marbling. Rapid but compact growth. Swaying stems of pale pink flowers to 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</si>
  <si>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Hosta 'Empress Wu'</t>
  </si>
  <si>
    <t>&lt;h3&gt;&lt;span style="color: #99cc00;"&gt;Potsize - 1L&lt;/span&gt;&lt;/h3&gt;
[fusion_tooltip title="Also known as Wu Zhao, Tian Hou and in English as Empress Consort Wu, or Empress Wu ( 625-705 ). As well as having a long political career, Empress Wu is best known for being the only woman on record as having ruled China in her own right"]Hosta 'Empress Wu'[/fusion_tooltip] Â [fusion_button link="https://dorsetperennials.co.uk/posts/associations/plant-people-behind-name/" color="green" size="small" target="_blank" title="" gradient_colors="," gradient_hover_colors="," border_width="1px" border_color="" text_color="" shadow="yes" animation_type="0" animation_direction="down" animation_speed="0.1"]Biographies[/fusion_button]_x000D_
_x000D_
Giant. 140 x 250cm. For those who like the biggest this is the Hosta to have. The leaves are of a mid blue green and grow to massive proportions, with a clump that can easily be 2m across and standing almost as much tall in leaf alone, this is an imposing plant. Â Fast growing, it demands space in semi shade and a moist soil where it is sure to turn heads. H.'Big John' selfed.Â This variety was bred by Mike and Virginia Scaggs as part of their Xanadu series and is named in honour of the only woman to rule China in her own right._x000D_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</si>
  <si>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Kirengeshoma palmata</t>
  </si>
  <si>
    <t>&lt;h3&gt;&lt;span style="color: #99cc00;"&gt;Potsize - 1L&lt;/span&gt;&lt;/h3&gt;Kirengeshoma palmata .Â Handsome perennial which is related to Hydrangea. Crowns throw up 1m high stems of broad, opposing apple green leaves, topped in summer with loose drooping clusters of funnel-shaped, waxy yellow flowers. Moist, humus rich, lime-free soil in dappled shade. The leaf shape is somewhat like an elongated Norway Maple leaf. From Japan._x000D_
_x000D_
There is a second species, Kirengeshoma koreana which is distinguished by stiffly upright flower stalks. There is debate as to whether these two species should be separate or one Â a subspecies of the other._x000D_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</si>
  <si>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Kniphofia 'Wrexham Buttercup'</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</si>
  <si>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Kniphofia 'Wrexham Buttercup'.Â A cracking Poker with broad heads that change in colour from lime green buds, through shades of warm apricot, finally ageing lemon. A shorter variety at 1m high. Good, easy and floriferous. AGM_x000D_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</si>
  <si>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Leucanthemum x superbum 'Aglaia'</t>
  </si>
  <si>
    <t>&lt;h3&gt;&lt;span style="color: #99cc00;"&gt;Potsize - 1L&lt;/span&gt;&lt;/h3&gt;Leucanthemum x superbum &amp;#039;Aglaia&amp;#039;. A really lovely addition to the Schasta daisies, both short and bushy and lovely in flower. The outer petals are narrow and get shaggier and thinner towards the center of the flower which is a rich yellow._x000D_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</si>
  <si>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Linaria 'Peachy'</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</si>
  <si>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Linaria &amp;#039;Peachy&amp;#039;. Certainly an appropriate name for this super little snapdragon for it produces a myriad of two-toned peachy coloured trumpets over a very long season. Said to be a hybrid between the yellow L.dalmatica, which gives it nice glaucous foliage, and L.purpurea, which makes it so floriferous. Reputed to be sterile. 3 ft May-October._x000D_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href="https://dorsetperennials.co.uk/product/linaria-peachy/"&gt;Linaria Compared&lt;/a&gt;&lt;/h3&gt;_x000D_
[fusion_separator style_type="single solid" hide_on_mobile="small-visibility,medium-visibility,large-visibility" class="" id="" sep_color="" top_margin="" bottom_margin="" border_size="" icon="" icon_circle="" icon_circle_color="" width="" alignment="center"][/fusion_separator]</t>
  </si>
  <si>
    <t>Papaver orientale 'Patty's Plum' - Oriental Poppy</t>
  </si>
  <si>
    <t>&lt;h3&gt;&lt;span style="color: #99cc00;"&gt;Potsize - 1L&lt;/span&gt;&lt;/h3&gt;Papaver orientale 'Patty's Plum' - Oriental Poppy. An unusual colour break for an oriental poppy with enormous flouncy blooms in rich maroon-purple freely produced in early summer. An unusual colour, but one that is most attractive, particularly in combination with the particularly good flower shape. performs best in full sun with a deep root run. flowers to 100cm. Named in honour of Patricia Marrow._x000D_.[fusion_separator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</si>
  <si>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Phlox paniculata 'Monica Lynden-Bell'</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</si>
  <si>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Phlox paniculata &amp;#039;Monica Lynden-Bell&amp;#039;. Altough full out the petals are almost white, the dark pink buds, pink eyes and pink blush of the fresh flowers give the effect of being blush pink - a real beauty from July to October and at its best in light shade. The Whole flower spike is greatly enhanced by the shiny dark stems. Deliciously scented, strong yet compact. 70cm. Found as a seedling in Hampshire by Monica Lynden-Bell who subsequently went on to win many a flower show with her namesake. Mid-season. Like all Phlox, better where the soil is retentive._x000D_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_x000D_
&amp;nbsp;</t>
  </si>
  <si>
    <t>Phlox paniculata 'Rosa Pastell'</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</si>
  <si>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Phlox paniculata &amp;#039;Rosa Pastell&amp;#039;. A lovely, rich, clean looking Phlox with dense heads crowded with flowers of a soft salmon-pink, creamier in the centre._x000D_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</si>
  <si>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Potentilla nepalensis 'Ron McBeath'</t>
  </si>
  <si>
    <t>&lt;h3&gt;&lt;span style="color: #99cc00;"&gt;Potsize - 1L&lt;/span&gt;&lt;/h3&gt;Potentilla nepalensis &amp;#039;Ron McBeath&amp;#039;. This potentilla is unlikely to be overlooked when it produces its mass of carmine pink flowers in mid summer. With dense foliage this is a real showstopper for the front of a sunny border. A more compact form than &amp;#039;Miss Willmott&amp;#039;. 30cm x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</si>
  <si>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Pulmonaria 'Ice Ballet'</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</si>
  <si>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&amp;#039;Ice Ballet&amp;#039; (Classic Series). Evergreen velvety leaves of apple green are handsomely marked with copious white spots. Purest white flowers are borne in early spring. 20cm x 60cm (1x2 ft). Excellent ground cover and a must for the spring garden._x000D_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</si>
  <si>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Rheum 'Ace of Hearts'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</si>
  <si>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- 1L&lt;/span&gt;&lt;/h3&gt;Rheum 'Ace of Hearts'. A lovely foliage plant that deserves to be more used. The leaves are heart shaped with rich burgundy reverses, stems and veins which are shown of beautifully by the way they are carried stiffly upright. The flowers are carried 1.5m high and are of a creamy white. A robust, but not overlarge clumper. Thought to be a hybrid of R.kialense. Particularly lovely when the sun shines through the leaves. A great favourite of Dan Hinckley._x000D_[fusion_separator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href="https://dorsetperennials.co.uk/posts/associations/bold-foliage-plants/"&gt;Bold Foliage Plants&lt;/a&gt;&lt;/h3&gt;
[fusion_separator style_type="single solid" hide_on_mobile="small-visibility,medium-visibility,large-visibility" class="" id="" sep_color="" top_margin="" bottom_margin="" border_size="" icon="" icon_circle="" icon_circle_color="" width="" alignment="center"][/fusion_separator]</t>
  </si>
  <si>
    <t>Rudbeckia paniculata</t>
  </si>
  <si>
    <t>&lt;h3&gt;&lt;span style="color: #99cc00;"&gt;Potsize - 1L&lt;/span&gt;&lt;/h3&gt;Rudbeckia paniculata . Lovely rich-yellow daisies sway gently on 2m  high branched stems, perfect to accompany the warm tones of Autumn. Equally suited to modern prairie planting schemes or to the traditional mixed border. Makes a genreous spreading clump that throws numerous flowering stems. Similar to R. &amp;#039;Herbststonne&amp;#039; but with more smaller flowers to the head, each of which is flatter with more pointy petals. Plant in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</si>
  <si>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Rudbeckia triloba 'Prairie Glow'</t>
  </si>
  <si>
    <t>&lt;h3&gt;&lt;span style="color: #99cc00;"&gt;Potsize - 1L&lt;/span&gt;&lt;/h3&gt;Rudbeckia triloba 'Prairie Glow'. A real beauty for the Summer and Autumn garden. A mass of small, black-eyed daisies are well spaced out all over a bush 3-4ft tall like a warm glowing sunset. The new flowers are reddish with yellow tips but as they mature the red bleeds until no two flowers are alike. A plant taht manages impact without being over dense. July-September_x000D_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</si>
  <si>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pratensis 'Rose Rhapsody' - pratensis Ballet Series</t>
  </si>
  <si>
    <t>&lt;h3&gt;&lt;span style="color: #99cc00;"&gt;Potsize - 1L&lt;/span&gt;&lt;/h3&gt;Salvia pratensis &amp;#039;Rose Rhapsody&amp;#039; - pratensis Ballet Series. Upright spikes carrying relatively dense heads of rose-pink flowers. Tends to produce more quantity of more upright, shorter stems than either Salvia &amp;#039;Twilight Serenade&amp;#039; or Salvia &amp;#039;Sweet Esmerelda&amp;#039;. Summer flowering. reblooms if cut back after first flowering. 40cm.Â Good, reliable perennial sage for the front section of any border. A form of a native sage which grows in damp meadows._x000D_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</si>
  <si>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pratensis 'Sweet Esmerelda' - pratensis Ballet Series</t>
  </si>
  <si>
    <t>[caption id="attachment_6420" align="alignnone" width="56"]&lt;img class="size-full wp-image-6420" src="https://dorsetperennials.co.uk/wp-content/uploads/2014/10/BeeFriendly2.png" alt="Bee Friendly" width="56" height="56" /&gt; Bee Friendly[/caption]&lt;h3&gt;&lt;span style="color: #99cc00;"&gt;Potsize - 1L&lt;/span&gt;&lt;/h3&gt;Salvia pratensis 'Sweet Esmerelda'Â Part of theÂ Border Ballet series. This is a good, reliable perennial sage for the front section of any border. Upright spikes carry relatively dense heads of magenta-pinkÂ flowers. The overall habit is quite open. Similar in habit to Salvia pratensis 'Twilight Serenade'. 50cm. Summer flowering. reblooms if cut back after first flowering. A variety of a British native which finds its home in damp meadows._x000D_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</si>
  <si>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Thalictrum aquilegifolium 'Thundercloud'</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</si>
  <si>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- 1L&lt;/span&gt;&lt;/h3&gt;Thalictrum aquilegifolium &amp;#039;Thundercloud&amp;#039;. Sturdy thalictrum with delicate double pinnate blue-green foliage and dusky pink-purple fluffy flowers crowded into a flattened pom-pom and carried on dark stained stems. The darkest form of this species. Altogether a plant that tends towards the twilight. 130cm. Best in moist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</si>
  <si>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delavayi 'Album'</t>
  </si>
  <si>
    <t>&lt;h3&gt;&lt;span style="color: #99cc00;"&gt;Potsize - 1L&lt;/span&gt;&lt;/h3&gt;Thalictrum delavayi 'Album'. This is the stunning white form of Thalictrum delaveyi. The foliage is fine and of a greener shade than the species, but the stature is the same at 1.5 to 2m tall. The flowers are held in a loose panicle, creating a delicate snowy haze that wafts above other late summer perennials._x000D_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</si>
  <si>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delavayi 'Hewitt's Double'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</si>
  <si>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- 1L&lt;/span&gt;&lt;/h3&gt;Thalictrum delavayi &amp;#039;Hewitt&amp;#039;s Double&amp;#039;.Â (Thalictrum dipterocarpum &amp;#039;Hewitt&amp;#039;s Double&amp;#039;) Â With dainty foliage, cut like a blue-green maidenhair fern and sprays of gypsophila-like double mauve pom-poms on tal swaying stems. AÂ delicate and charming addition to any planting scheme. July &amp;amp; Aug 120cm. Sun/part shade. Not quite as tall as Thalictrum delaveyi_x000D_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</si>
  <si>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Thalictrum 'Elin'</t>
  </si>
  <si>
    <t>&lt;h3&gt;&lt;span style="color: #99cc00;"&gt;Potsize - 1L&lt;/span&gt;&lt;/h3&gt;Thalictrum 'Elin'. A fine cross between T.rochebrunianum and T.flavum glaucum which makes the most striking of all the tall Thalictrums. A sterile hybrid, it produces stiff tall 2.6m dark stems which carry steely blue foliage below and a branched cloud of yellow and lavender flowers above. Despite its size, it rarely needs staking._x000D_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</si>
  <si>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Veronicastrum virginicum 'Album'</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</si>
  <si>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Veronicastrum virginicum 'Album'. Long, graceful spires of small white flowers are enhanced by the fluffy stamens which protrude from the flowers and are retained after the petals have fallen. The pure white over the bronzey stems and bronze tinted foliage creates a very elegant effect from June to September. 4 ft, 1.3m_x000D_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</si>
  <si>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Digitalis lanata - (Cafe Creme) - Woolly Foxglove</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</si>
  <si>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- 1L&lt;/span&gt;&lt;/h3&gt;Digitalis lanata - (Cafe Creme) - Woolly Foxglove._x000D_
_x000D_
One of the more unusual foxgloves, mabe not instantly recognisable as such. The flowers are carried in a typical foxglove spike, but instead of the usual hanging bells, each flower is very rounded, white with dense brown netting, a broad white lip and a glowing yellow inside. They are reminiscent of a column of curious, comical, gaping mouths. A reasonably perennial species. Light shade 60 cm Â CAUTION- TOXIC IF EATEN_x000D_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href="https://dorsetperennials.co.uk/comparisons/genus/digitalis-foxgloves-compared/"&gt;Foxgloves Compared&lt;/a&gt;&lt;/h3&gt;_x000D_
_x000D_
[fusion_separator style_type="single solid" hide_on_mobile="small-visibility,medium-visibility,large-visibility" class="" id="" sep_color="" top_margin="" bottom_margin="" border_size="" icon="" icon_circle="" icon_circle_color="" width="" alignment="center"][/fusion_separator]</t>
  </si>
  <si>
    <t>Digitalis x mertonensis (Summer King)</t>
  </si>
  <si>
    <t>[gallery type="thumbnails" link="none" ids="6420,6415"]&lt;h3&gt;&lt;span style="color: #99cc00;"&gt;Potsize - 9cm&lt;/span&gt;&lt;/h3&gt;Digitalis x mertonensis (Summer King)_x000D_
_x000D_
A hybrid between our native foxglove and the yellow perennial D.ambigua, Digitalis x mertonensis inherits the best of both parents. It benefits from D.ambigua's perennial nature whilst gaining colour and the shapely flower spikes of D.purpurea.Â  The whole plant is of a denser nature than D.purpurea with shorter, stouter spires of chunkier flowers in the most beguiling crushed strawberry pink, generously but subtly spotted within. Flowers the early summer months. 90cm. It is a tetraploid, the cross first being made in 1926 at the John Innes Institute in Surrey.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</si>
  <si>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Helenium 'Moerheim Beauty'</t>
  </si>
  <si>
    <t>[gallery type="thumbnails" link="none" ids="6420,6415"]_x000D_
&lt;h3&gt;&lt;span style="color: #99cc00;"&gt;Potsize - 1L&lt;/span&gt;&lt;/h3&gt;_x000D_
_x000D_
Helenium &amp;#039;Moerheim Beauty&amp;#039; (AGM).Â This is one of the most popular varieties of Helenium and deservedly so. The flowers are a rich mahogany red with a rich dark brown centre. For an old variety it has really stood the test of time. In habit it branches well from the base with fairly stiff stems to 90-100cm producing a real hit of colour in the garden. To add to this it is an excellent nectar source for bees. It flowers early to mid season, ending before Helenium &amp;#039;Indian Summer&amp;#039; has begun.[fusion_separator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</si>
  <si>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Corydalis 'Tory MP'</t>
  </si>
  <si>
    <t>&lt;h3&gt;&lt;span style="color: #99cc00;"&gt;Potsize - 1L&lt;/span&gt;&lt;/h3&gt;_x000D_
Corydalis &amp;#039;Tory MP&amp;#039;.Â This certainly has some Corydalis elata blood in it. The habit is fairly upright with the flowers being held high on tall stems and can come a month later than varieties such as Corydalis flexuosa &amp;#039;Pere David&amp;#039;. They are a rich blue in colour. I did wonder if this earned its name on account of it being true blue and upstanding, then I read that it came from being true blue and going on and on! - but then again perhaps it owes something toÂ its habit of disappearing from sight over the SummerÂ ! - I&amp;#039;ll leave you to draw your own conclusions.Â Early Spring. 45*30cm. For moisture retentive soil in shade or half shade._x000D_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</si>
  <si>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Corydalis shimienensis 'Berry Exciting'</t>
  </si>
  <si>
    <t>&lt;h3&gt;&lt;span style="color: #99cc00;"&gt;Potsize - 1L&lt;/span&gt;&lt;/h3&gt;_x000D_
Corydalis shimienensis &amp;#039;Berry Exciting&amp;#039;. A newly introduced variety with the most striking yellow foliage which lights up anywhere it is planted. The flowers are a good purple. Grows best in a moist shady soil with plenty of humus incorporated. Spring flowering. 30cm. A mutation of Corydalis &amp;#039;Blackberry Wine&amp;#039;_x000D_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href="https://dorsetperennials.co.uk/comparisons/genus/corydalis-varieties-compared/"&gt;Corydalis Compared&lt;/a&gt;&lt;/h3&gt;_x000D_
[fusion_separator style_type="single solid" hide_on_mobile="small-visibility,medium-visibility,large-visibility" class="" id="" sep_color="" top_margin="" bottom_margin="" border_size="" icon="" icon_circle="" icon_circle_color="" width="" alignment="center"][/fusion_separator]</t>
  </si>
  <si>
    <t>Helleborus orientalis (Lenten Rose) - Pink Shades</t>
  </si>
  <si>
    <t>&lt;h3&gt;&lt;span style="color: #99cc00;"&gt;Potsize - 1L&lt;/span&gt;&lt;/h3&gt;Helleborus orientalis (Lenten Rose) - Pink Shades_x000D_
_x000D_
These plants are selected pink shades of Lenten Rose, grown from our own collected seed.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</si>
  <si>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Purples</t>
  </si>
  <si>
    <t>&lt;h3&gt;&lt;span style="color: #99cc00;"&gt;Potsize - 1L&lt;/span&gt;&lt;/h3&gt;Helleborus orientalis (Lenten Rose) - Purple Shades_x000D_
_x000D_
These plants are selected purple shadesÂ of Lenten Rose, grown from our own collected seed.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</si>
  <si>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Whites</t>
  </si>
  <si>
    <t>&lt;h3&gt;&lt;span style="color: #99cc00;"&gt;Potsize - 1L&lt;/span&gt;&lt;/h3&gt;Helleborus orientalis (Lenten Rose) - WhiteÂ Shades_x000D_
_x000D_
These plants are selected white formsÂ of Lenten Rose, grown from our own collected seed.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</si>
  <si>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Slates</t>
  </si>
  <si>
    <t>&lt;h3&gt;&lt;span style="color: #99cc00;"&gt;Potsize - 1L&lt;/span&gt;&lt;/h3&gt;Helleborus orientalis (Lenten Rose) -Â Slates_x000D_
_x000D_
These plants are selected slatey purple shadesÂ of Lenten Rose, grown from our own collected seed. These are the purples that go a little bit further towards smokey.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</si>
  <si>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Picotees</t>
  </si>
  <si>
    <t>&lt;h3&gt;&lt;span style="color: #99cc00;"&gt;Potsize - 1L&lt;/span&gt;&lt;/h3&gt;Helleborus orientalis (Lenten Rose) - Picotees Shades_x000D_
_x000D_
These plants are selected picotee (white with a pink edge) formsÂ of Lenten Rose, grown from our own collected seed.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</si>
  <si>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Alppleblossoms</t>
  </si>
  <si>
    <t>&lt;h3&gt;&lt;span style="color: #99cc00;"&gt;Potsize - 1L&lt;/span&gt;&lt;/h3&gt;Helleborus orientalis (Lenten Rose) -Â Appleblossoms_x000D_
_x000D_
These plants are selected formsÂ of Lenten Rose, grown from our own collected seed, which are white with a blush of pink.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</si>
  <si>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'Double Queen' (Lenten Rose)</t>
  </si>
  <si>
    <t>&lt;h3&gt;&lt;span style="color: #99cc00;"&gt;Potsize - 1L&lt;/span&gt;&lt;/h3&gt;Helleborus orientalis 'Double Queen' (Lenten Rose)_x000D_
_x000D_
This is a fantastic double mixture grown from commercial seed. They are reliably double, but could be white or pink, pure or spotted. The plants we sell here are largelyÂ unflowered, but we do have some of known colour. 3L plants have been at least one year in this large pot size, 3 years from seed. They are all lovely, but if you are really choosy about colour, speak to us in February and we can email a picture of a plant in flower. The photos are representative of the colours that can occur._x000D_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ofÂ 50pÂ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</si>
  <si>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niger 'Dawn's Double'</t>
  </si>
  <si>
    <t>&lt;h3&gt;&lt;span style="color: #99cc00;"&gt;Potsize - 1L&lt;/span&gt;&lt;/h3&gt;Helleborus niger 'Dawn's Double'.Â This is very special indeed and only available through us. This is Dawn's own selection of Christams Rose with lovely double flowers. The doubling take the form of an graceful extra inner ring of elongated twisted extra petals or a tighter more crowded extra ring. These extra petals are most unusual in often being non shedding, persisting as long as the outer petals._x000D_
_x000D_[fusion_separator top="3" bottom="3"/][fusion_fontawesome icon="thumbs-up-alt" circle="no" size="medium" iconcolor="#81d742" circlecolor="" circlebordercolor="" animation_type="0" animation_direction="down" animation_speed="0.1"/]&lt;span style="color: #99cc00;"&gt;Discount ofÂ 50pÂ per plantÂ when you buy 3 or more of any Hellebore&lt;/span&gt;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</si>
  <si>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foetidus - (Stinking Hellebore)</t>
  </si>
  <si>
    <t>&lt;h3&gt;&lt;span style="color: #99cc00;"&gt;Potsize - 1L&lt;/span&gt;&lt;/h3&gt;Helleborus foetidus - (Stinking Hellebore). This is a plant native to the British Isles and a very lovely one for a woodland situation (or sun as it is really very tolerant). It makes very pleasingÂ winter interest, flowering right at the end of the year. This fact makes it valuable too for the insects too. The flowers come in dense bunches at the end of stout stems and are hanging tight green bells, each lipped purple. The foliage is finely fingered and as dark green as you like - a lovely contrast to silvers and broad leaved plants. ...And the smell - really just distinctive, not unpleasant. 30-60cm. Allow to seed around_x000D_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</si>
  <si>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Epimedium x warleyense ( Ellen Willmott )</t>
  </si>
  <si>
    <t>&lt;h3&gt;&lt;span style="color: #99cc00;"&gt;Potsize - 1L&lt;/span&gt;&lt;/h3&gt;Epimedium x warleyense ( Ellen Willmott ).Â The upright stems of delicate coppery orange flowers set this hybrid apart from most epimediums. They are held well up above the foliage in a warm orange haze. The leaves are apple green in a mildy spreading clump that is a little less dense than most species. Height 20-40cm in flower. Originally sent fromt Warley Place, the Garden of Ellen Willmot, to Professor Stearn as E.perraldianum when he was writing his monograph. Subsequently identified and named by Professor Stearn. for any good soil in partial shade. spring._x000D_
_x000D_
[fusion_separator top="3" bottom="3" style="single"/]_x000D_
_x000D_
[fusion_fontawesome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</si>
  <si>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versicolor 'Sulphureum'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</si>
  <si>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- 1L&lt;/span&gt;&lt;/h3&gt;Epimedium x versicolor &amp;#039;Sulphureum&amp;#039;. Beautiful tough evergreen ground cover, thirving even in the dry beneath trees. The leaves open an attractive pale ochre-green, beuatifully netted with russet tones, colouring well in Autumn (more coloured than &amp;#039;Wisley&amp;#039; on both occasions). Flowers are like strings of glowing small bright yellow daffodils held upright and above the foliage. A German cultivar selected by Heinz Klose, it has slightly more pointed leaves with a more toothed margin and large flowers held well up. 45cm. Easily grown ( E.perraldianum x E. pinnatum subsp. colchicum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</si>
  <si>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perralchicum 'Frohnleiten'</t>
  </si>
  <si>
    <t>&lt;h3&gt;&lt;span style="color: #99cc00;"&gt;Potsize - 1L&lt;/span&gt;&lt;/h3&gt;Epimedium x perralchicum 'Frohnleiten'. A selection form the original hybrid, having large flowers and particularly bright foliage. It forms beautiful spreading evergreen ground cover even in quite dry conditions. The leaves open an attractive pale green; contrasting well with the last years foliage and having lovely red netting. The flowers are like upright spikes of glowing sunshine yellow daffodils. to see them at their best may need you to trim away last years foliage in early spring. 'Wisley' colours a little less in the leaf than its similar cousin 'Frohnleiten'. 45cm. Easily grown in any good soil. ( E.perraldianum x E. pinnatum subsp. colchicum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</si>
  <si>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perralchicum 'Wisley'</t>
  </si>
  <si>
    <t>&lt;h3&gt;&lt;span style="color: #99cc00;"&gt;Potsize - 1L&lt;/span&gt;&lt;/h3&gt;Epimedium x perralchicum 'Wisley'. (Epimedium diphyllum x Epimedium grandiflorum). A selection from the original hybrid, having large flowers and particularly bright foliage. It forms beautiful spreading evergreen ground cover, unrivalled in its ability to march on in really quite dry conditions. The leaves open an attractive pale green; contrasting well with the last years foliage and having lovely red netting. The flowers are like upright spikes of glowing sunshine yellow daffodils. to see them at their best may need you to trim away last years foliage in early spring. 'Wisley' colours a little less in the leaf than its similar cousin 'Frohnleiten'. 45cm. Easily grown in any good soil. ( E.perraldianum x E. pinnatum subsp. colchicum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</si>
  <si>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youngianum 'Merlin'</t>
  </si>
  <si>
    <t>&lt;h3&gt;&lt;span style="color: #99cc00;"&gt;Potsize - 1L&lt;/span&gt;&lt;/h3&gt;Epimedium x youngianum &amp;#039;Merlin&amp;#039;.(Epimedium diphyllum x Epimedium grandiflorum). &amp;#039;A hybrid, possibly of wild origin, forming small, spreading, dense clumps of pointed foliage with dainty sprays flowers in shades of dusky pink, nodding over the foliage in spring. Height 15cm, flowering to 30cm. Very hardy, for moist leafy soil in partial shade. It is a smaller grower than most and also needs a little more moisture than most. &amp;#039;Merlin&amp;#039; has purple tinted foliage in Spring and is more evergreen than other E.x youngianum types._x000D_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</si>
  <si>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Primula beesiana</t>
  </si>
  <si>
    <t>[gallery type="thumbnails" link="none" ids="6420,6415"]&lt;h3&gt;&lt;span style="color: #99cc00;"&gt;Potsize - 9cm&lt;/span&gt;&lt;/h3&gt;Primula beesiana. One of the smaller growing Chinese species of Candelabra Primulas. From a rosette of leaves reaching 8-15cm rise strong silver-dusted stems to about 25cm which carry several whorls of rich mauve pink flowers each picked out with a yellow eye. Lovely in drifts by water or for a moisture retentive soil in sun to part shade_x000D_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</si>
  <si>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bulleyana</t>
  </si>
  <si>
    <t>[gallery type="thumbnails" link="none" ids="6420,6415"]&lt;h3&gt;&lt;span style="color: #99cc00;"&gt;Potsize - 9cm&lt;/span&gt;&lt;/h3&gt;Primula bulleyana. A magnificent robust Candelabra Primula with handsome finely toothed leaves to30cm with a red mid-rib. In late May or June strong silver-dusted stems climb to about 50cm and can display up to 7 whorls of red buds which contrast delightfully when they open to reveal deep apricot orange flowers. Easily grown in moisture retentive soil in partial shade or as a marginal plant in more sun. AGM_x000D_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</si>
  <si>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chungensis</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</si>
  <si>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chungensis. A vigorous and easily grown Candelabra Primula from China and Butan. The stems are slender but tall to 80cm and farinose at the nodes. One of the first Candelabra Primula to flower in the garden, from May onwards. Flowers are similar to P.bulleyana, being red in bud, opening apricot orange in 2 to 5 whorls. For moisture retentive soils in partial shade or a marginal situation._x000D_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</si>
  <si>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elatior (Oxlip)</t>
  </si>
  <si>
    <t>[gallery type="thumbnails" link="none" ids="6420,6415"]&lt;h3&gt;&lt;span style="color: #99cc00;"&gt;Potsize - 9cm&lt;/span&gt;&lt;/h3&gt;Primula elatior (Oxlip). The wild form of our native Oxlip. From early spring a rosette of apple green foliage emerges which in april or may sends up stems from 10 to 30cm which are topped with a one sided umbel of short stalked primrose flowers. It was once prolific in eastern England from London to Cambridge and into Norfolk, where it was synonymous with acient woodland coppices and grew in large numbers, replacing the common primrose. It is easily grown in heavy rich soils, particularly over chalk, in shade or partial shade which do not dry out in summer._x000D_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</si>
  <si>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japonica 'Apple Blossom'</t>
  </si>
  <si>
    <t>[gallery type="thumbnails" link="none" ids="6420,6415"]&lt;h3&gt;&lt;span style="color: #99cc00;"&gt;Potsize - 9cm&lt;/span&gt;&lt;/h3&gt;Primula japonica 'Apple Blossom'. An excellent robust form of the popular japanese Candelabra Primula. Plants quickly form multi-nosed rosettes of attractive pale green crinkly leaves, which, in May and June give rise to 40cm high sturdy stems baring several whorls of up to 10 pale pink flowers from darker pink buds. For moisture retentive soils in partial shade or wetter soils in more sun.AGM_x000D_
_x000D_
[fusion_separator top="3" bottom="3"/][fusion_fontawesome icon="thumbs-up-alt" circle="no" size="medium" iconcolor="#81d742" circlecolor="" circlebordercolor="" animation_type="0" animation_direction="down" animation_speed="0.1"/]&lt;span style="color: #99cc00;"&gt;Discount of 30pÂ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</si>
  <si>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japonica 'Carminea'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</si>
  <si>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japonica 'Carminea'. Easily grown sturdy candelabra primulas with strong stems baring up to six dazzling tiers of the deepest cerise primrose flowers. For rich moisture retentive soils. Best grown in shade or partial shade to avoid the sun fading the flowers. Flowers in May and June._x000D_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</si>
  <si>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japonica 'Postford White'</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</si>
  <si>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japonica &amp;#039;Postford White&amp;#039;. A beautiful pure white form of the Japanese Candelabra primula which sends up spikes clad in whorls of yellow-eyed glistening white flowers in May and June. For rich moisture retentive soils in sun or partial shade._x000D_
_x000D_
[fusion_separator top="3" bottom="3"/][fusion_fontawesome icon="thumbs-up-alt" circle="no" size="medium" iconcolor="#81d742" circlecolor="" circlebordercolor="" animation_type="0" animation_direction="down" animation_speed="0.1"/]&lt;span style="color: #99cc00;"&gt;&gt;Discount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</si>
  <si>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poissonii</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</si>
  <si>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poissonii. An easily grown Chinese species, not as tall or chunky as some of the more common Candelabra primulas, but quickly forming good clumps of evergreen bluish foliage up to 20cm high. The flower stems are about 30cm high and display the whorls of up to 10 deep magenta, yellow eyed flowers to great effect. Ideal for moisture retentive soils in shade or damper conditions in more sun._x000D_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</si>
  <si>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secundiflora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</si>
  <si>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secundiflora. A beautiful Chinese primula for damp conditions where its rather upright narrow leaves form clumps which send up silver dusted stems topped with an umbel of gracefully nodding bell shaped flowers. The deep crimson velvety flowers are beautifully set off by heavy farina on the pedicels and inside the bells and are further enhanced by a red eye. A reliable perennial for any moist soil in sun or part shade._x000D_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</si>
  <si>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veris (cowslip)</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</si>
  <si>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veris. Our native Cowslip hardly needs an introduction but sadly its native homes are becoming less common. Charming native primula with lopsided clusters of bright cheery yellow flowers on short stems. Excellent for naturalising in banks or meadows ideally in sunny situations on well drained alkaline soils. In wetter, heavier or shadier spots Primula vulgaris our native primrose is more likely to suceed. If you have ideal conditions and space you may well get enough flowers to make cowslip wine but better still to stick to chardonnay and leave the blossoms for the bumble bees who often pierce the backs of the calyx to sip the nectar._x000D_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</si>
  <si>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veris 'Sunset Shades' (red cowslip)</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</si>
  <si>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veris 'Sunset Shades' (red cowslip). Cowslips with party dresses. It is likely that these cowslips share some of their genes with red flowered polyanthus and although still typically cowslip shaped, they are larger flowered, more flambouyant plants with flowers in shades of red and orange. They make super garden plants enjoying the same conditions as P.veris: they need to see the sun but without drying out in summer and flower in April to June._x000D_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</si>
  <si>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subsp. sibthorpii</t>
  </si>
  <si>
    <t>[gallery type="thumbnails" link="none" ids="6420,6415"]&lt;h3&gt;&lt;span style="color: #99cc00;"&gt;Potsize - 9cm&lt;/span&gt;&lt;/h3&gt;Primula vulgaris subsp. sibthorpii.Â (Primula acaulis subsp. rubra)Â These PrimrosesÂ looks for all the world like our native Primrose which the fairies have painted pink. Their habit and flower shape are just the same but this subspecies hails from the eastern mediterranean and grows in similar shadier and cooler conditions to those that we associate with our own wild primrose. The flowers are usually purplish pink or rosy red and can flower from February to April._x000D_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</si>
  <si>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x bulleesiana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</si>
  <si>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Bees[/caption]&lt;h3&gt;&lt;span style="color: #99cc00;"&gt;Potsize - 9cm&lt;/span&gt;&lt;/h3&gt;Primula x bulleesiana. A gorgeous hybrid candelabra primula between P. bulleyana and P. beesiana and as such combines the best of both parents giving offspring in a variety of softer pastel colours. Shades can include yellow, orange, red, pinks, mauve and purples. They are otherwise similar to their parents and require moisture retentive soil in partial shade or damper conditions in more sun. They flower in June_x000D_
_x000D_
[fusion_separator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</si>
  <si>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'Bubble Gum'</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</si>
  <si>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&amp;#039;Bubble Gum&amp;#039;. Good sized rich pink flared flowers do not change colour and are borne above pale green leaves heavily over-laid with silver splashes. Good ground cover for full or partial shade and spreads cheer in the spring garden._x000D_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</si>
  <si>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'Lewis Palmer' ('Highdown')</t>
  </si>
  <si>
    <t>[caption id="attachment_6420" align="alignnone" width="56"]&lt;img src="https://dorsetperennials.co.uk/wp-content/uploads/2014/10/BeeFriendly2.png" alt="Bee Friendly" width="56" height="56" class="size-full wp-image-6420" /&gt; Bee Friendly [/caption]_x000D_
_x000D_
[caption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Pulmonaria &amp;#039;Lewis Palmer&amp;#039; (&amp;#039;Highdown&amp;#039;). This Pulmonaria makes a big clump excellent for ground cover it&amp;#039;s large leaves are handsomely marked with large silver spots which make a perfect foil in spring for bunches of large really bright blue flowers. A very floriferous and lovely addition to the spring garden worthy of it&amp;#039;s illustrious name._x000D_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</si>
  <si>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'Majeste'</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</si>
  <si>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&amp;#039;Majeste&amp;#039;. Remarkable for having leaves that are almost entirely silver; making it excellent for lifting a woodland planting scheme. Flowers produced from Mar to May are pink fading purple. Best in a moist shady position; away from hot sun. 25cm._x000D_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</si>
  <si>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'Margery Fish'</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</si>
  <si>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&amp;#039;Margery Fish&amp;#039;. A picture in spring with pale pinky lilac flowers Attractive leaves, white spotted to wholly silvered, make good ground cover. It prefers to grow in a moist shaded position; away from hot sun. 15cm._x000D_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</si>
  <si>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Opal ( Ocupol )</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</si>
  <si>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Opal ( Ocupol ). A super new variety of Pulmonaria . Its ground covering leaves are borne in neat rosettes and are heavily decorated with bright silver spots. In spring umbels of opalescent pale blue flowers are produced making it a sheer delight in the winter and spring garden. 25 x 25cm._x000D_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</si>
  <si>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'Roy Davidson'</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</si>
  <si>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&amp;#039;Roy Davidson&amp;#039;. An exceptionally good variety which would be worth growing for the startling narrow silver spotted leaves alone. In spring the plant is generously crowned with many stems of pale blue flowers which are small borne in tight bunches. Good ground cover for shade. 30cm spreading._x000D_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</si>
  <si>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rubra 'Redstart'</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</si>
  <si>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rubra &amp;#039;Redstart&amp;#039;. Strong clumps of evergreen pale green leaves; and an endless succession from late winter through spring of large pale red flowers. Always the earliest to flower in our Dorset garden and a boon for the early terrestrial bumble bees. Best grown in partial shade. Flowers cut well._x000D_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</si>
  <si>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saccharata 'Fruhlingshimmel'</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</si>
  <si>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saccharata &amp;#039;Fruhlingshimmel&amp;#039;. Translates to Spring Sky which does seem apt as the relatively large flared funnel-shaped flowers are a strong but light blue. It is quite a short little plant which scoots about the spring woodland garden by way of a gently creeping rhizome producing a bunch of evergreen vaguely mottled greyish green leaves here and there, rather than in one big clump. Tolerates some sun.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</si>
  <si>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saccharata 'Leopard'</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</si>
  <si>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Bees[/caption]_x000D_
&lt;h3&gt;&lt;span style="color: #99cc00;"&gt;Potsize - 1L&lt;/span&gt;&lt;/h3&gt;_x000D_
_x000D_
Pulmonaria saccharata &amp;#039;Leopard&amp;#039;. Interesting all year round, whether it be the red buds which open to deep pink flowers that cheer the garden in spring or the broad leaves with their large silver spots. Good ground cover for shade. 30cm high, spreading._x000D_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</si>
  <si>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Reineckea carnea</t>
  </si>
  <si>
    <t>[caption id="attachment_962" align="alignnone" width="56"]&lt;a href="http://dorsetperennials.co.uk/wp-content/uploads/2014/04/BeeFriendly2.png"&gt;&lt;img class="size-full wp-image-962" src="http://dorsetperennials.co.uk/wp-content/uploads/2014/04/BeeFriendly2.png" alt="Good for Bees" width="56" height="56" /&gt;&lt;/a&gt; Good for Bees[/caption]
&lt;h3&gt;&lt;span style="color: #99cc00;"&gt;Potsize - 9cm&lt;/span&gt;&lt;/h3&gt;Reineckea carnea.Â It may be hard to believe that this plant belongs to the sameÂ family as asparagus, agaves and Hostas as it is such a modest little plant producing mats of lily like pale apple green foliage. It is very useful for shady evergreen groundcover, contrasting with bolder foliage of cyclamen, arum or epimedium. In flower it resembles a pink lily of the valley, but these are shyly produced unless grown in sun, where its understated charms are more likely to be eclipsed by more flambouyant brethren._x000D_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</si>
  <si>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Rodgersia pinnata 'Chocolate Wing'</t>
  </si>
  <si>
    <t>&lt;h3&gt;&lt;span style="color: #99cc00;"&gt;Potsize - 1L&lt;/span&gt;&lt;/h3&gt;_x000D_
Rodgersia pinnata 'Chocolate Wing'. Rodgersias produce magnificent clumps of superbly textured pinnate leaves which can associate especially well with the large leaved charteuse Hostas such as Guacamole. This variety has handsome dark foliage throughour the spring, later greening but with red under-tones. In June pink flowers are produced in curled panicles.Ideally for a moist situation but the more shade it gets the better it withstands drier conditions. The bronzing is deepest in better light. 90cm high and allow a similar spread as plants are long lived and best left alone._x000D_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</si>
  <si>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'Diana Clare'</t>
  </si>
  <si>
    <t>[caption id="attachment_6420" align="alignnone" width="56"]&lt;img src="https://dorsetperennials.co.uk/wp-content/uploads/2014/10/BeeFriendly2.png" alt="Bee Friendly" width="56" height="56" class="size-full wp-image-6420" /&gt; Bee Friendly [/caption]_x000D_
_x000D_
[caption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Pulmonaria &amp;#039;Diana Clare&amp;#039;. The leaves of this plant look stunning from summer to mid winter being long apple green with almost complete silver guilding. The large violet blue flowers appear in February and continue until May displayed well above the bold clumps of stunning foliage. A excellent all rounder tolerant of some sun or full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</si>
  <si>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Arum 'Chameleon'</t>
  </si>
  <si>
    <t>&lt;h3&gt;&lt;span style="color: #99cc00;"&gt;Potsize - 1L&lt;/span&gt;&lt;/h3&gt;Arum 'Chameleon'. This Arum is in many ways similar to our native Cuckoo Pint, but instead of having spotted leaves, the leaves are marbled in a mixture of whitened greens. A lovely plant to settle into shaded areas, taking a fair degree of drought, but growing better with moisture. All parts of this plant are poisonous</t>
  </si>
  <si>
    <t>Arum italicum subsp. Italicum 'Marmoratum' ('Pictum')</t>
  </si>
  <si>
    <t>&lt;h3&gt;&lt;span style="color: #99cc00;"&gt;Potsize - 1L&lt;/span&gt;&lt;/h3&gt;[caption id="attachment_6415" align="alignnone" width="56"]Arum italicum subsp. Italicum 'Marmoratum' ('Pictum'). Beautiful in two respects. Firstly, the arrow shaped leaves, with stark white veins, are a delight throughout the winter and cut well for flower arrangements. Secondly, the bright orange berries, clustered on short stalks are a colourful harbinger of Autumn. The flowers are muted green spathes similar to our native Cuckoo Pint. The leaves disappear during Summer to reappear in Early winter.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25pÂ per plant for quantities of 3 or over&lt;/span&gt;</t>
  </si>
  <si>
    <t>Crocosmia x crocosmiiflora 'Babylon'</t>
  </si>
  <si>
    <t xml:space="preserve">&lt;h3&gt;&lt;span style="color: #99cc00;"&gt;Potsize - 1L&lt;/span&gt;&lt;/h3&gt;_x000D_
Crocosmia x crocosmiiflora &amp;#039;Babylon&amp;#039;. pre1991. Extremely vigorous with large 6cm flowers. Rich red with a fine dark ring around a fine yellow eye. 80cm. Clumps of sword like foliage send up arching spikes of lily like flowers in mid-late summer. They enjoy full sun and moisture retentive but well drained conditions._x000D_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</si>
  <si>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'Buttercup'</t>
  </si>
  <si>
    <t>&lt;h3&gt;&lt;span style="color: #99cc00;"&gt;Potsize - 1L&lt;/span&gt;&lt;/h3&gt;_x000D_
Crocosmia x crocosmiiflora 'Buttercup'. A lovely compact Montbretia with good sized warm apricot-yellow flowers, 35mm across, which open flat. They are borne on shorter stems to 60cm. A rich shot of colour for the late summer garden. For sun or part shade. Introduced in 1995. A robust grower. Compare this to C.'Lady Hamilton' and you will see they are similar with C.'Buttercup' being green in stem and calyx._x000D_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href="http://dorsetperennials.co.uk/posts/perennials/crocosmia-montbretia/"&gt;Crocosmias compared&lt;/a&gt;&lt;/h3&gt;_x000D_
[fusion_separator style_type="single solid" hide_on_mobile="small-visibility,medium-visibility,large-visibility" class="" id="" sep_color="" top_margin="" bottom_margin="" border_size="" icon="" icon_circle="" icon_circle_color="" width="" alignment="center"][/fusion_separator]</t>
  </si>
  <si>
    <t>Crocosmia x crocosmiiflora 'Carmin Brilliant'</t>
  </si>
  <si>
    <t xml:space="preserve">[caption id="attachment_6415" align="alignnone" width="56"]_x000D_
&lt;h3&gt;&lt;span style="color: #99cc00;"&gt;Potsize - 1L&lt;/span&gt;&lt;/h3&gt;_x000D_
Crocosmia x crocosmiiflora &amp;#039;Carmin Brilliant&amp;#039;. A relatively short montbretia (40cm) with crimson starry flowers with yellow centre. Good clump forming variety. Hot sunny spot; moist but with good winter drainage. Introdued in 1950. AGM. This variety was previously wrongly sold by the Dutch trade asÂ â€˜James Coeyâ€™_x000D_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</si>
  <si>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'Constance'</t>
  </si>
  <si>
    <t xml:space="preserve">&lt;h3&gt;&lt;span style="color: #99cc00;"&gt;Potsize - 1L&lt;/span&gt;&lt;/h3&gt;_x000D_
Crocosmia x crocosmiiflora &amp;#039;Constance&amp;#039;. This variety has large warm orange flowers with lovely yellow centres. Each flower flares good and flat with broad petals, each darker on the reverse. Growth is vigorous with flowering stems to 2&amp;#039; (60cm) high. They enjoy full sun and moisture retentive but well drained conditions. Introduced 1993_x000D_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</si>
  <si>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'Emberglow'</t>
  </si>
  <si>
    <t xml:space="preserve">&lt;h3&gt;&lt;span style="color: #99cc00;"&gt;Potsize - 1L&lt;/span&gt;&lt;/h3&gt;_x000D_
Crocosmia &amp;#039;Emberglow&amp;#039;. 1970. Crocosmia potsii x Crocosmia paniculata. 90cm This is a tall and imposing crocosmia with strong upright form and flowers stems that branch and arch over at the top with rows of red trumpets arrayed each side. Flowers are produced in the form of C.potsii in a dark true red, one of the darkest. Sets seed readilyÂ â€“ the seed heads making a lovely winter decoration._x000D_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</si>
  <si>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'Emily McKenzie'</t>
  </si>
  <si>
    <t xml:space="preserve">&lt;h3&gt;&lt;span style="color: #99cc00;"&gt;Potsize - 1L&lt;/span&gt;&lt;/h3&gt;_x000D_
Crocosmia x crocosmiiflora &amp;#039;Emily McKenzie&amp;#039;. A relatively short montbretia (35cm) with large flat flowers 6-7cm, a rich burnt orange opening wide and flat, each petal marked with a significant crimson blotch. Hot sunny spot; moist but with good winter drainage. Quite a distinctive growth pattern, tending to run more than clump. 1951. Flowers 6-7cm. Produces many flowers to the stem. FCC and AGM_x000D_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</si>
  <si>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'George Davison'</t>
  </si>
  <si>
    <t xml:space="preserve">&lt;h3&gt;&lt;span style="color: #99cc00;"&gt;Potsize - 1L&lt;/span&gt;&lt;/h3&gt;_x000D_
Crocosmia x crocosmiiflora &amp;#039;George Davison&amp;#039;. A relatively short and lovely montbretia (40cm) with yellow starry flowers.Â Â It is also one of the first to flower.. This plant, carrying the name of the first significant breeder of Crocosmia in England, has a confused history. The plant we now grow is actually the originalÂ l â€˜Norwich Canaryâ€™, a short cultivar in a warm rich orange yellow, opening from apricot buds. It is vigorous and free to flower. The original cultivar, now possibly lost, was introduced in 1900 â€˜Golden Sheafâ€™ x (crocosmia x crocosmiiflora â€˜Golden Sheafâ€™) and was Large, early, golden yellow, 8-10 branched. Vigorous. 90cm._x000D_
The plant now sold as â€˜George Davisonâ€™ are actually the original â€˜Norwich Canaryâ€™, a shorter cultivar in a warm rich orange yellow_x000D_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</si>
  <si>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'Red King'</t>
  </si>
  <si>
    <t xml:space="preserve">&lt;h3&gt;&lt;span style="color: #99cc00;"&gt;Potsize - 1L&lt;/span&gt;&lt;/h3&gt;_x000D_
Crocosmia x crocosmiiflora &amp;#039;Red King&amp;#039;. One of the shorter montbretia (50-70cm) with smaller flowers, in a two tone red and warm yellow, produced in great profusion. Hot sunny spot; moist but with good winter drainage. 1926_x000D_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</si>
  <si>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'Venus'</t>
  </si>
  <si>
    <t xml:space="preserve">&lt;h3&gt;&lt;span style="color: #99cc00;"&gt;Potsize - 1L&lt;/span&gt;&lt;/h3&gt;_x000D_
Crocosmia x crocosmiiflora &amp;#039;Venus&amp;#039;. pre 1991. A relatively short montbretia (40cm) with flowers in a two tone red and warm yellow ( Outer perianth tube mandarin red, inner tepals buttercup yellow, tipped red ). A good reliable cultivar with fairly upright flowering stems that make an excellent show. Hot sunny spot; moist but with good winter drainage_x000D_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</si>
  <si>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Nepeta grandiflora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</si>
  <si>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Nepeta grandiflora.Â A beautiful strong growing catmint with sprays of soft blue flowers set off by lavender calyces and sea- green foliage. Growth is quite upright with the flowering stems also held erect. Better in the iddle of a bed than some of the more mounding varieties. Lovely when grown beneath old roses. Loved by butterflies. 2ft._x000D_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</si>
  <si>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sibirica 'Souvenir d'Andre Chaudron'</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</si>
  <si>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Nepeta sibirica &amp;#039;Souvenir d&amp;#039;Andre Chaudron&amp;#039;.Â (N.&amp;#039;Blue Beauty&amp;#039;). Relatively large flowers of a good blue-mauve on open spikes, produced over a long period give this plant a look more of an Agastache than a catmint.It has a quite different growth habit than plants such as N.faassenii and N.&amp;#039;Six Hills Giant&amp;#039; in that it doesn&amp;#039;t have the dense crown and lax stems. Â It has a spreading habit, throwing up vertical stems with long, toothed, triangular leves that lack the felty rugosity of its brethren. Good ground cover.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</si>
  <si>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Rudbeckia laciniata 'Herbstsonne'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</si>
  <si>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- 1L&lt;/span&gt;&lt;/h3&gt;Rudbeckia laciniata &amp;#039;Herbstsonne&amp;#039;. A brilliant splash of sunshine for late summer into early Autumn. 7.5cm shining yellow, cone centred daisies top 5ft  high stems in dense clusters. The petals are well rouned and lax in their demeanour. The habit of the plant is to flop somewhat and to me the flowers always have a quality of the sort of over-large floppy brimmed hats that ladies sometimes wear to Ascot. Plant in rich soil in sun for best effect.._x000D_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</si>
  <si>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Tanacetum vulgare 'Isla Gold'</t>
  </si>
  <si>
    <t>&lt;h3&gt;&lt;span style="color: #99cc00;"&gt;Potsize - 1L&lt;/span&gt;&lt;/h3&gt;Tanacetum vulgare 'Isla Gold'. This plant is never going to be the star of the show, but it makes a fantastic supporting act. The foliage is a clean bright lemony-yellow with a ferny quality to it. It scoots about, popping up here and there in a bed, never too dense, just a lovely contrast to other forms. Also, being a Tansy it has really late flat heads of golden yellow flowers which are a valuable late nectar source. Spreading habit. 120cm</t>
  </si>
  <si>
    <t>Allium (Mum's)</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</si>
  <si>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(Mum's). We don't really know which variety this Allium is. It came form Dawn's Mum. What we do know is what a stonkingly good variety it is in our clay soil where it multiplies freely and produces huge heads of lilac flowers which just get bigger and bigger as the flower ages. 60cm tall.[fusion_separator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</si>
  <si>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hollandicum 'Purple Sensation'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</si>
  <si>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hollandicum 'Purple Sensation'. One of the earlier large Alliums with a particularly rich purple flower heads. The globe shaped flower heads are produced on 70-90cm stems in May and June. They are excellent to create a bold statement in the border as a prelude to the full flowering of the herbaceous border.[fusion_separator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</si>
  <si>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Clematis recta 'Purpurea'</t>
  </si>
  <si>
    <t>&lt;h3&gt;&lt;span style="color: #99cc00;"&gt;Potsize - 1L&lt;/span&gt;&lt;/h3&gt;Clematis recta 'Purpurea'. Sophisticated herbaceous clematis whose 120 cm stems of purple foliage provide the perfect foil for the loose terminal panicles of starry white flowers. The foliage is a significant form in the early garden being both unusual and dark. The flowers are a lovely white cloud, similar to Old Man's Beard, perfect as an accompanyment to strong forms like pink roses. Makes a small densely packed matt. Best supported by a few twigs, which the leaves will cling to, as the stems will flop.</t>
  </si>
  <si>
    <t>Geranium x magnificum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</si>
  <si>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x magnificum. (Geranium ibericum subsp. Ibericum x Geranium platypetalum) Flowers May and into June. A vigorous sterile variety that sets no seed. Large bluish purple flowers over hairy leaves that take on good Autumn tints. Has a relatively short flowering period, but it is magnificent when in flower. Every May each clump becomes absolutely covered with a profusion of large rich violet flowers, so much so that the plant becomes a ball of solid colour. Each flower is a rich violet, intricately veined in dark purple. Best grown in full sun. 2ft high by 3ft wide_x000D_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</si>
  <si>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'Hanne'</t>
  </si>
  <si>
    <t>&lt;h3&gt;&lt;span style="color: #99cc00;"&gt;Potsize - 1L&lt;/span&gt;&lt;/h3&gt;Geranium x cantabrigense 'Hanne'. The flowers of this new Danish cultivar are a pearly blueish pink with a distinct white border. The effect is enhanced by a darker pink eye and stamens and the deep colour of the calyces which persist after the flowers fade. Intensely fragrant mats of low evergreen foliage which is particularly neat and 'just so' in its appearance.Â G. x cantabrigiense is a sterile hybrid raised first at Cambridge university Botanic Garden in 1974, but also occurring in the wild. Grows only about 20cm tall, but will spread to form a dense evergreen mat. Flowers May to July._x000D_ 2009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</si>
  <si>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'Harz'</t>
  </si>
  <si>
    <t>&lt;h3&gt;&lt;span style="color: #99cc00;"&gt;Potsize - 1L&lt;/span&gt;&lt;/h3&gt;Geranium x cantabrigense 'Harz'. A German cultivar, raised by Herr Fuss in Konigslutter, Germany with large white flowers with just a hint of pink; less pink staining than 'Biokovo' but with more mat leaves. 'Harz' is an altogether larger cultivar in all respects.Â 'G. x cantabrigiense is a sterile hybrid raised first at Cambridge university Botanic Garden in 1974, but also occurring in the wild. Grows only about 20cm tall, but will spread to form a dense evergreen mat of highly scented foliage. Flowers May to July. I suspect that the cultivar name 'Harz' has got more to do with the Harz Mountains in Northern Germany than the fact that 'harz' is the German for 'resin'._x000D_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</si>
  <si>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&lt;h3&gt;&lt;span style="color: #99cc00;"&gt;Potsize - 1L&lt;/span&gt;&lt;/h3&gt;Geranium subcaulescens. (Geranium cinereum subsp. subcaulescens var. subcaulescens) This is a small geranium, but it can't half pack a punch. With the most vivid deep magenta, dark-eyed flowers, produced throughout the summer months on ever barnching stems it is a force to be reckoned with. Forms a neat compact mound of foliage. Full sun in a well drained position at the front of aborder or on a rockery. 15cm. This plant was previously placed under Geranium cinereum, a species which, along with its many varieties, has recently been extensively reclassified creating many new species from old subspecies.[fusion_separator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</si>
  <si>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himalayense 'Gravetye'</t>
  </si>
  <si>
    <t>&lt;h3&gt;&lt;span style="color: #99cc00;"&gt;Potsize - 1L&lt;/span&gt;&lt;/h3&gt;Geranium himalayense 'Gravetye'. Large saucer-shaped blooms in a strong violet-blue are held well above the attractive foliage. 'Gravetye', selected from the garden of William Robinson, has flowers with a particularly pronounced central purplish flush on a more compact plant than the species. The species is a Himalayan plant that forms dense clumps of well cut foliage. Flowers April to July. Excellent red Autumn colour.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</si>
  <si>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himalayense 'Plenum'</t>
  </si>
  <si>
    <t>&lt;h3&gt;&lt;span style="color: #99cc00;"&gt;Potsize - 1L&lt;/span&gt;&lt;/h3&gt;Geranium himalayense 'Plenum'.Â (â€˜Birch Doubleâ€™). Only a foot high, but a gem of a plant. Pale green cut foliage in a spreading mat from which flop out a mass of delightful informal double flowers, each like a little miniature rose. Flowers are lilac purple, an intermingled mix of fading pinks and violets. Excellent autumn colour_x000D_. The name was originally published in 1928 under G.grandiflorum 'Plenum' by  J. Stormonth, Later wrongly given the name of 'Birch Double' at an RHS trial in 1976.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</si>
  <si>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maculatum 'Espresso'</t>
  </si>
  <si>
    <t>&lt;h3&gt;&lt;span style="color: #99cc00;"&gt;Potsize - 1L&lt;/span&gt;&lt;/h3&gt;Geranium maculatum 'Espresso'.Â Impressive leaves which are deeply fingered and coloured brown, a colour which lasts well into the Summer. Flowers are produced early and are pale pink. The whole plant is a little smaller thanÂ â€˜Elizabeth Annâ€™. geranium maculatum is a variable moisture loving species; the best of the North American species. Flowers appear April to June (and often again in Autumn) with clusters of upward facing flowers well above the deeply cut leaves. Best in damp shade, but needs some sun to develop the leaf colour_x000D_. Raised by Dale Hendricks of North Creek Nurseries, USA.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</si>
  <si>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'Silverwood'</t>
  </si>
  <si>
    <t>&lt;h3&gt;&lt;span style="color: #99cc00;"&gt;Potsize - 1L&lt;/span&gt;&lt;/h3&gt;Geranium nodosum 'Silverwood'. Lovely apple green glossy leaves topped off with glistening white flowers over a very extended season. The perfect plant for bringing a little sparkle into a difficult dry shady spot in the garden. Geranium nodosum has glossy leaves which are toothed rather than lobed and funnel shaped flowers (just a little under 2.5cm across) borne erect from May to September.It is particularly good at coping with dry shade. Silverwood House, in Hampshire, houses the national collection of Geranium nodosum._x000D_ Introduced by Joan Taylor on behalf of the Motor Neurone Association in memory of her late husband.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</si>
  <si>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'Album'</t>
  </si>
  <si>
    <t>&lt;h3&gt;&lt;span style="color: #99cc00;"&gt;Potsize - 1L&lt;/span&gt;&lt;/h3&gt;Geranium phaeum 'Album'. The pure white form of the Mourning Widow. Good clean white flowers which are relatively large for the type and lack any central ring. More or less evergreen mounds of foliage and upright stems topped with outward facing flowers. Good in dry Shade._x000D_ Originally collected in the wild in Switzerland by Dr Roger-Smith and Miss Savory, part ofan AGS party in 1940.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</si>
  <si>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'Lily Lovell'</t>
  </si>
  <si>
    <t>&lt;h3&gt;&lt;span style="color: #99cc00;"&gt;Potsize - 1L&lt;/span&gt;&lt;/h3&gt;Geranium phaeum 'Lily Lovell'. A striking form of this cranesbill raised at Mayford, Surrey by the Geranium expert Trevor Bath and named in memory of his mother. It is distinguished by its larger flowers of a rich dark purple with pale centres and its distinctly pale foliage. Overall the plant is large and open in appaerance for a G. phaeum type. Plants form dense clumps of pale foliage which succeed even in deep, dry shade. 80cm._x000D_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</si>
  <si>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var. phaeum 'Samobor'</t>
  </si>
  <si>
    <t>&lt;h3&gt;&lt;span style="color: #99cc00;"&gt;Potsize - 1L&lt;/span&gt;&lt;/h3&gt;Geranium phaeum var. phaeum 'Samobor'. MOURNING WIDOW. Particularly striking leaf markings distinguish this useful ground covering geranium. Each leaf is relatively large for the type and zoned with chocolate brown, rather in the way of a pelargonium. Dark redddy-maroon flowers add to the effect and are brilliant with the light coming through them. Overall the plants have a compact, tight appearance. Succeeds even in deep, dry shade. 80cm. Introduced by Elizabeth Strangman of Washfield Nurser from a collection near Samobor, Croatia, in 1990.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</si>
  <si>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'Waterer's Blue'</t>
  </si>
  <si>
    <t>&lt;h3&gt;&lt;span style="color: #99cc00;"&gt;Potsize - 1L&lt;/span&gt;&lt;/h3&gt;Geranium phaeum 'Waterer's Blue'. A quite different form of the mourning widow which originated in the same garden as Geranium 'Rozanne'. G. 'Waterer's Blue' has flowers which are palest Air-Force blue with a central ring of cobalt-blue. The petals are well reflexed. Given that it will succeed very well in dry shady conditions where it will cover ground admirably, it is the ideal plant for lifting a dark corner, though having said that it does look lovely with the light picking out the delicate flowers against a darker background._x000D_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</si>
  <si>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'Striatum' ('Splish Splash')</t>
  </si>
  <si>
    <t>&lt;h3&gt;&lt;span style="color: #99cc00;"&gt;Potsize - 1L&lt;/span&gt;&lt;/h3&gt;Geranium pratense 'Striatum' ('Splish Splash').Â (â€˜Bicolorâ€™, â€˜Splish Splashâ€™) An unusual sport of our native meadow cranesbill. The basically white flowers are randomly randomly splashed , striped and spotted in violet-blue like some errant child has laid about them with a paintbrush. No two flowers are ever the same. Some petals can be completely blue, but overall the effect is usually paler rather than darker. Earlier flowers tend to be paler . Makes a sturdy upright Â plant providing interest and colour in early summer. Equally at home in the border or wild garden.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</si>
  <si>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'Mrs Kendall Clark'</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</si>
  <si>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pratense 'Mrs Kendall Clark'. Each individual flower is like a church window, beautiful powder blue with pale translucent veins. The flowers are held well above the foliage on stiff upright stems and face boldly outwards. 2ft. June-July. Equally at home in the border or wild garden. Will rebloom if cut back after flowering. The original plant was posted to Walter Ingwersen in the 1930's by a Mr Kendall Clark, a benefactor whose identity is lost to history. However Mrs Kendal Clark may not be so anonymous &lt;a href="https://dorsetperennials.co.uk/advice/people/mrs-kendal-clark/" target="_blank" rel="noopener"&gt;Click to read more&lt;/a&gt;. The original plant is described as being pearl-grey with a rosy tint, but over the years it has changed and the form now found in the trade is the powder blue, veined form that we sell.[fusion_separator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</si>
  <si>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Victor Reiter Strain</t>
  </si>
  <si>
    <t>&lt;h3&gt;&lt;span style="color: #99cc00;"&gt;Potsize - 1L&lt;/span&gt;&lt;/h3&gt;_x000D_
Geranium pratense Victor Reiter Strain. Stunning new cultivar with leaves of a striking purple-black above which deep purple saucer shaped blooms are proudly displayed. Place in a prominent position where the unusual many fingered leaves will always provoce comment. Nnot as high as some of the meadow cranesbills. Leaves become greener as the year progresses or if they are in too much shade. Best in sun. to 60cm. There was a profusion of cultivars produced following the original californian introduction of G.'Vicor Reiter' which has led to some muddling and confusion in the names of the purple leaved strains, some of which are seed raised, and some micropropagated. This is one of the seed raised strains. originally bred by Californian nurseryman Victor Reiter in the 1970's_x000D_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href="https://dorsetperennials.co.uk/comparisons/genus/geraniums-comparison/"&gt;Geranium Compared&lt;/a&gt;&lt;/h3&gt;_x000D_
&lt;h3&gt;&lt;a href="https://dorsetperennials.co.uk/inspiration/associations/plant-associations-geraniums/"&gt;Geranium in the Garden&lt;/a&gt;&lt;/h3&gt;_x000D_
&lt;h3&gt;&lt;a href="https://dorsetperennials.co.uk/comparisons/botanical/geraniums-specimen-pictures/"&gt;Botanical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</si>
  <si>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psilostemon</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</si>
  <si>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psilostemon. (Geranium armenum). Unashamedly bold and brash with startling, vibrant deep cerise flowers with a prominent black eye and veins. 1.2m_x000D_
Large clumps up to 120cm high. For sun to light shade. June-July. Forms a dense weed smothering clump of handsome foliage. A native of North-Eastern Turkey. Brilliant red Autumn colour. The shoots in spring emerge from prominent red buds._x000D_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</si>
  <si>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monacense var. anglicum</t>
  </si>
  <si>
    <t>&lt;h3&gt;&lt;span style="color: #99cc00;"&gt;Potsize - 1L&lt;/span&gt;&lt;/h3&gt;Geranium x monacense var. anglicum. An excellent plant for ground cover in troublesome dry places. The flowers, held on tall stems above the foliage have swept back petals coloured pale pink with a blue band at the point of reflex. 80cm. Leave susually brown blotched. Excellent groundcover for light shade where it will carpet with an impenetrable ever spreading mat of pale green leaves (about 60-90 cm in 10 years). From southern Europe.[fusion_separator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</si>
  <si>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'Tiny Monster'</t>
  </si>
  <si>
    <t>&lt;h3&gt;&lt;span style="color: #99cc00;"&gt;Potsize - 1L&lt;/span&gt;&lt;/h3&gt;Geranium 'Tiny Monster'. (Geranium psilostemon xÂ Â Geranium â€˜Ankumâ€™s Prideâ€™) Â This cultivar has the benefit of a growth habit and leaf like a G.sanguineum, but with flowers on branching flower stems. It is long flowering with large flowers for its size, each Purplish red with darker veins. Leaves redden well in the Autumn._x000D_ Raised by Rolf Offenthal at Grethem, Germany.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</si>
  <si>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'Trevor's White'</t>
  </si>
  <si>
    <t>&lt;h3&gt;&lt;span style="color: #99cc00;"&gt;Potsize - 1L&lt;/span&gt;&lt;/h3&gt;Geranium x oxonianum 'Trevor's White'. This is the near white form of this tough geranium which was named in honour of the great geranium enthusiast and expert Trevor Bath who found it growing in his garden. Flowers are produced from June until the frosts and are glistening silvery-white, edged rose pink, the colour gently graduating back to white in the centrein a most charming way. Translucent rays add to the glistening effect.Â 60cm. Geranium x oxonianum is the name given to hybrids between G.endressii and G.versicolor. They all form excellent, vigorous weed supressing clumps and benefit from shearing to the ground after the main flowering.[fusion_separator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</si>
  <si>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'Karmina'</t>
  </si>
  <si>
    <t>&lt;h3&gt;&lt;span style="color: #99cc00;"&gt;Potsize - 1L&lt;/span&gt;&lt;/h3&gt;Geranium x cantabrigiense 'Karmina'. (Geranium dalmaticum x Geranium macrorrhizum) A vigorous cultivar with mid pink flowers. Very similar to Geranium x cantabrigiense Cambridge.Â Forms a lovely low mat of highly fragrant shiny foliage on top of which it carries a long succession of flat pink blooms. Performs well in dry sites. G. x cantabrigiense is a sterile hybrid, the original clone being raised first at Cambridge university Botanic Garden in 1974. Grows only about 20cm tall, but will spread to form a dense evergreen mat. Flowers May to July._x000D_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</si>
  <si>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'Joy'</t>
  </si>
  <si>
    <t>&lt;h3&gt;&lt;span style="color: #99cc00;"&gt;Potsize - 1L&lt;/span&gt;&lt;/h3&gt;_x000D_
Geranium 'Joy'. .( G.traversii var elegans x G.lambertii) A joy all year with almost evergreen mounds of soft marbled leaves and cupped flowers that are a gentle pink, enlivened with red veins and a dark eye. Has an exceptionally long season from Spring through to Autumn. 45cm spread. An Alan Bremner hybrid named in honour of Joy Jones.[fusion_separator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href="https://dorsetperennials.co.uk/comparisons/genus/geraniums-comparison/"&gt;Geranium Compared&lt;/a&gt;&lt;/h3&gt;_x000D_
&lt;h3&gt;&lt;a href="https://dorsetperennials.co.uk/inspiration/associations/plant-associations-geraniums/"&gt;Geranium in the Garden&lt;/a&gt;&lt;/h3&gt;_x000D_
&lt;h3&gt;&lt;a href="https://dorsetperennials.co.uk/comparisons/botanical/geraniums-specimen-pictures/"&gt;Botanical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</si>
  <si>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planum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</si>
  <si>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&lt;h3&gt;&lt;span style="color: #99cc00;"&gt;Potsize - 1L&lt;/span&gt;&lt;/h3&gt;_x000D_
Sea holly. Spiky flower heads in shades of steely metallic blue. Foliage is simple and well rounded and the flower heads are tall and stiff, well branched, airy and well furnished with flowers. Loved by bees and butterflies as a nectar source, ( though not brilliant to our nose ! ). Good for drying for winter arrangements. well drained site in full sun.[fusion_separator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</si>
  <si>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Achillea 'Faust'</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</si>
  <si>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'Faust'. Domed saucers consisting of hundreds of small deep red flowers with yellow centres with the quality of a rich velvet brocade. The deepest of the reds it has distinctive grey-green foliage and tends to branch less than most. A long succession of flowers from june to September above evergreen ferny foliage. To 60cm when in flower. Trim away spent flower stems for repeat flowering or for timed flowering, cut back, feed and allow 6 weeks for recovery._x000D_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</si>
  <si>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'Pretty Belinda'</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</si>
  <si>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'Pretty Belinda'. An excellent strong-pink achillea with broad heads of flowers and fine dark green foliage. Flower colour strengthens as the flowers age giving a pretty two-toned effect. Plants have a compact habit and good ability to stay upright. 50cm. Summer. Repeat flowers if cut back._x000D_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</si>
  <si>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Achillea 'Summerwine'</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</si>
  <si>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'Summerwine'. Intense dark cerise flowers crowd in dense flat heads. This is a variety that has fine green foliage and spreads well making an open clump. Grows well in variety of soils, but will be longest lived in a well drained soil that is on the dry side,especially in winter. full sun. 75cm_x000D_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</si>
  <si>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Aster laevis (Symphyotrichum laeve)</t>
  </si>
  <si>
    <t>[gallery type="thumbnails" link="none" ids="6421,6420"]_x000D_
&lt;h3&gt;&lt;span style="color: #99cc00;"&gt;Potsize - 1L&lt;/span&gt;&lt;/h3&gt;_x000D_
Aster laevis (Eurybia laeve). The pale lavender flowers set against black stems and dark leaves give this aster an elegant charm. It is tall and open creating a substantial but delicate show in October. It looks particularly good when teamed up with Ater &amp;#039;Alma Potschke&amp;#039;. Full sun. 150-200cm. Fairly disease free_x000D_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</si>
  <si>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Ageratina altissima 'Chocolate' ( Eupatorium 'Chocolate' )</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</si>
  <si>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- 1L&lt;/span&gt;&lt;/h3&gt;Ageratina altissima &amp;#039;Chocolate&amp;#039; ( Eupatorium &amp;#039;Chocolate&amp;#039; ). A useful plant in many respects, growing in a wide range of soils, providing there is moisture. Richly coloured leaves are an attraction throughout the season, whilst the fluffy white flowers, produced late in the summer are a magnet for bees and butterflies. 100cm. Looks particularly fine with the pastel blues of Nepeta and Eryngium_x000D_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</si>
  <si>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amygdaloides var. robbiae</t>
  </si>
  <si>
    <t>&lt;h3&gt;&lt;span style="color: #99cc00;"&gt;Potsize - 1L&lt;/span&gt;&lt;/h3&gt;Euphorbia amygdaloides var. robbiae. ( Mrs Robb&amp;#039;s Bonnet&amp;#039; ) Excellent ground cover; even for dry shade. Dark glossy rosettes are a tidy pleasure all year. The flowers in spring are a glowing limey green cylinder of outward looking saucers which persists for ages and then dry a lovely russet. A good Cut and dried flower. HARMFUL IF EATEN. SKIN/EYE IRRITANT. Originally brought back from Turkey by Mary Anne Robb, a Victorian traveller, in her hat box._x000D_HARMFUL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</si>
  <si>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Filipendula rubra 'Venusta'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</si>
  <si>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- 1L&lt;/span&gt;&lt;/h3&gt;Filipendula rubra &amp;#039;Venusta&amp;#039;. Queen of the Prairie. Earning this name by producing in summer a large frothy head of many pink flowers on stiff stems up to 8ft tall in ideal conditions. Flower heads are distinctly vase shaped, often with fluffy open flowers below and a crown of deeper buds above. Foliage attractively pinnate and spreads with a creeping stolons. It Prefers a moisture retentive soil in sun, but wil grow in quite damp conditions._x000D_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</si>
  <si>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Iris pseudacorus 'Variegata'</t>
  </si>
  <si>
    <t>&lt;h3&gt;&lt;span style="color: #99cc00;"&gt;Potsize - 1L&lt;/span&gt;&lt;/h3&gt;_x000D_
Iris pseudacorus 'Variegata'. Most beautiful in spring when the broad leaves pierce the soil broadly striped pale green and cream. Flowers are strong yellow, produced in late spring. The leaves gradually darken to green as they age. Prefers a moist soil and will grow well with its roots delving into permenant wet . 60cm. The seed pods make interesting winter decorations._x000D_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</si>
  <si>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Oenothera stricta 'Sulphurea' (odorata)</t>
  </si>
  <si>
    <t>&lt;h3&gt;&lt;span style="color: #99cc00;"&gt;Potsize - 1L&lt;/span&gt;&lt;/h3&gt;Oenothera stricta &amp;#039;Sulphurea&amp;#039; (odorata). A lovely evening primrose with large wide open blooms of a pale creamy lemon colour, fading a delicate amber as the day progresses. Grow by a path as the evening blooms fill the air with a most delicate fragrance. Quite an upright variety with tall straight stems to 90cm. The red buds and stems add to the plants charm. Will persist for number of years and will multiply itself by seed readily._x000D_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</si>
  <si>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Achillea 'Walther Funcke'</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</si>
  <si>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'Walther Funcke'. The colour combination of sage like grey green foliage and flattened heads of burnt orange flowers is as subtle as it is beautiful. Flowers start rich brick-orange and becomes more golden as they expand and age. A neat varirty with a compact habit. Flowers over a long period. 60cm. Full sun. Easy to grow adaptable perennial. Grows well in most soils but prefers it dry[fusion_separator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</si>
  <si>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Brunnera macrophylla 'Jack Frost'</t>
  </si>
  <si>
    <t>[caption id="attachment_6415" align="alignnone" width="56"]&lt;a href="http://dorsetperennials.co.uk/wp-content/uploads/2014/10/RHS_AGM_WO_apple_RGB.png"&gt;&lt;img class="size-full wp-image-6415" _x000D_
&lt;h3&gt;&lt;span style="color: #99cc00;"&gt;Potsize - 1L&lt;/span&gt;&lt;/h3&gt;_x000D_
src="http://dorsetperennials.co.uk/wp-content/uploads/2014/10/RHS_AGM_WO_apple_RGB.png" alt="RHS AGM" width="56" height="56" /&gt;&lt;/a&gt; RHS AGM[/caption]_x000D_
_x000D_
Brunnera macrophylla 'Jack Frost'. Coarsely hairy, heart-shaped leaves are heavily silvered and picked out by dark green margins and veins, making fascinating patterns not unlike a intricate cathedral window. A picture form Spring to Autumn especially when given shade and adequate moisture to prevent scorching in high Summer. The Spring display is further enhanced by an airy cloud of icy-blue forget-me-nots on stems decorated with smaller but similarly marked leaves. 50cm_x000D_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</si>
  <si>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Brunnera macrophylla 'Looking Glass'</t>
  </si>
  <si>
    <t>[caption id="attachment_6415" align="alignnone" width="56"]&lt;a href="http://dorsetperennials.co.uk/wp-content/uploads/2014/10/RHS_AGM_WO_apple_RGB.png"&gt;&lt;img class="size-full wp-image-6415" _x000D_
&lt;h3&gt;&lt;span style="color: #99cc00;"&gt;Potsize - 1L&lt;/span&gt;&lt;/h3&gt;_x000D_
src="http://dorsetperennials.co.uk/wp-content/uploads/2014/10/RHS_AGM_WO_apple_RGB.png" alt="RHS AGM" width="56" height="56" /&gt;&lt;/a&gt; RHS AGM[/caption]_x000D_
_x000D_
Brunnera macrophylla 'Looking Glass'. The heart shaped leaves create a handsome silver clump. Very similar to Brunnera 'Jack Frost' but the leaves are even more heavily silvered without as much contrast form the veins. The sky-blue forget-me-nots are held aloft on stems similarly decorated with smaller heart shaped silver leaves with a broad green blotch where the veins coalesce. 50cm_x000D_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</si>
  <si>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Helianthus 'Castle Kobena'</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</si>
  <si>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Helianthus &amp;#039;Castle Kobena&amp;#039;. (cf. &amp;#039;Lemon Queen&amp;#039;) If the bees were allowed to design themselves a plant, this is what they would come up with. Tall stiff stems grow nearly 2m tall and are crowned with a mass of dark centred lemon sunflowers, each 7cm across. It is one of the treats for late summer, easy to grow, reliable, sunny enough to make you smile but not too bright to offend those that &amp;#039;don&amp;#039;t do yellow&amp;#039;. Makes an excellent late summer show &amp;amp; superb late nectar source for bees .6ft._x000D_
_x000D_
I have recently revised the name I apply to this plant after talking with friends in Plant Heritage. I bought it as Castle Kobena 20 years ago, but recently thought it was probably Lemon Queen as I couldn&amp;#039;t find reference to the former. I am told that Castle Kobena is a German cultivar which is a little shorter than Lemon Queen (6ft rather than 7-8ft) which fits with the plant we grow._x000D_
_x000D_
A natural hybrid between H. pauciflorus var. subrhomboideus and H.tuberosus._x000D_
_x000D_
[fusion_separator top="3" bottom="3"/][fusion_fontawesome icon="thumbs-up-alt" circle="no" size="medium" iconcolor="#81d742" circlecolor="" circlebordercolor="" animation_type="0" animation_direction="down"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href="https://dorsetperennials.co.uk/comparisons/botanical/helianthus-botanical-style-photographs/"&gt;Botanical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</si>
  <si>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'Persimmon' (sibirica)</t>
  </si>
  <si>
    <t>&lt;h3&gt;&lt;span style="color: #99cc00;"&gt;Potsize - 1L&lt;/span&gt;&lt;/h3&gt;_x000D_
Iris &amp;#039;Persimmon&amp;#039; (sibirica). This is very elegant variety, tall with flowers of an excellent shape. The standards are long and the falls well rounded and held nicely out from the flower with great grace. The colour of the petals is a rich powder blue with a very well lined white and yellow throat._x000D_
_x000D_
R. Wallace &amp;amp; Co. 1939. Â I. delavayi x I. clarkei_x000D_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</si>
  <si>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Lamium maculatum 'Pink Pewter'</t>
  </si>
  <si>
    <t>&lt;h3&gt;&lt;span style="color: #99cc00;"&gt;Potsize - 1L&lt;/span&gt;&lt;/h3&gt;Lamium maculatum 'Pink Pewter'. Just the plant to bring a bit of life into a troublesome dry spot in the garden with its easy habit and lovely richly silvered foliage. Flowers are a rich pink. Useful for ground cover in a wide range of soil and light conditions, growing in all but the wettest conditions and excelling in dry shade .The silvering on the leaves of these plants is caused by air filled blisters just below the surface.[fusion_separator top="3" bottom="3"/][fusion_fontawesome icon="thumbs-up-alt" circle="no" size="medium" iconcolor="#81d742" circlecolor="" circlebordercolor="" animation_type="0" animation_direction="down" animation_speed="0.1"/]&lt;span style="color: #99cc00;"&gt;Discount of 25pÂ per plant for quantities of 3 or over&lt;/span&gt;</t>
  </si>
  <si>
    <t>Lamium orvala</t>
  </si>
  <si>
    <t>&lt;h3&gt;&lt;span style="color: #99cc00;"&gt;Potsize - 1L&lt;/span&gt;&lt;/h3&gt;Lamium orvala. This is the Big Daddy of the deadnettle world. The leaves are large and rough, set well off the stems on long stalks. The flowers are produced in a ring of half a dozen around each node up the stem. They are ruddy pink with wide open mouths and shaggy lips and more than a passing resemblance to a guard of Chinese dragons. It doesn't spread around like so many of its cousins, preferring to make a statement where it stands. 30-45cm. Spring flowering, for shade.[fusion_separator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</si>
  <si>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Lathyrus vernus - Spring Vetchling (purple-flowered)</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</si>
  <si>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- 1L&lt;/span&gt;&lt;/h3&gt;Lathyrus vernus (purple-flowered) - Spring Vetchling. Lathyrus vernus (spring vetchling) is a beautiful little treasure for the spring garden that is both dainty and robust Dense lush foliage makes a 30 cm high hummock which is covered with many small pea flowers in shades of pink, fading blue.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</si>
  <si>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Lathyrus vernus 'Alboroseus' - Spring Vetchling</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</si>
  <si>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- 1L&lt;/span&gt;&lt;/h3&gt;Lathyrus vernus 'Alboroseus' - Spring Vetchling. Lathyrus vernus (spring vetchling) is a beautiful little treasure for the spring garden that is both dainty and robust Dense lush foliage makes a 30 cm high hummock which is covered with many small pea flowers. In this variety the flowers are two-toned pink and white with a rosy red base to each one.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</si>
  <si>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Lathyrus vernus 'Cyaneus' - Spring Vetchling</t>
  </si>
  <si>
    <t>&lt;h3&gt;&lt;span style="color: #99cc00;"&gt;Potsize - 1L&lt;/span&gt;&lt;/h3&gt;Lathyrus vernus 'Cyaneus' - Spring Vetchling. The blue form of this beautiful little treasure for the spring garden. Both dainty and robust Dense lush foliage makes a 30 cm high hummock which is covered with many small pea flowers in a muted blue. 30cm. WIll grow in a wide range of conditions, but happiest in a little moist shade. Thrives on our heavy clay. There are a variety of colour variants, some of which we offer seperately._x000D_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href="https://dorsetperennials.co.uk/comparisons/botanical/lathyrus-botanical-style-photographs/"&gt;Botanical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</si>
  <si>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Liriope muscari - Big Blue</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</si>
  <si>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- 9cm&lt;/span&gt;&lt;/h3&gt;Liriope muscari. (Liriope platyphylla, Liriope graminifolia densiflora, Ophiopogon muscari). US nickname, Lily Turf or Big Blue. This is a good all rounder for every garden. Useful for ground cover, for edging or as a flowering plant in its own right. Neat, arching shining green rush-like leaves are evergreen and in their prime in Winter. They are happy in sun or shade but flower bestin sun. In the US they have earned the name 'Lily Turf' as the arching grass like foliage produces spikes of densely packed violet-blue grape hyacinth-like flowers in late Autumn. Easily grown they are both hardy and drought tolerant, only requiring reasonable drainage to succeed. Foliage to 40cm, flowers to 45cm. Named after the Greek nymph Liriope, one of the Naiad.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</si>
  <si>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Ophiopogon planiscapus f. leucanthus</t>
  </si>
  <si>
    <t>&lt;h3&gt;&lt;span style="color: #99cc00;"&gt;Potsize - 1L&lt;/span&gt;&lt;/h3&gt;A sweet little plant for edging off all sorts of different areas. Neat spreading clumps of narrow grassy leaves that are evergreen. In Summer the flowers appear in short spikes amongst the foliage, pure white followed by occasional berries._x000D_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</si>
  <si>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Omphalodes cappadocica 'Cherry Ingram'</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</si>
  <si>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Omphalodes cappadocica 'Cherry Ingram'. Another treasure for the Spring garden with the brightest blue forget-me-not like flowers held in short sprays, 20cm high, over clumps of smooth, crumpled, lanceolate leaves. For a shady spot in good soil. This beautiful little plant will brighten any shady spot in spring and provide good, if not vigorous, ground cover. The attractively ridged foliage is evergreen. Named for Collingwood Ingram, nicknamed 'Cherry' for his great love of Japanese Cherries._x000D_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href="https://dorsetperennials.co.uk/comparisons/botanical/21249/"&gt;Botanical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</si>
  <si>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Onopordum acanthium</t>
  </si>
  <si>
    <t>&lt;h3&gt;&lt;span style="color: #99cc00;"&gt;Potsize - 1L&lt;/span&gt;&lt;/h3&gt;Onopordum acanthium. (Scotch Thistle). A stately architectural plant with attitude ! The large Acanthus-like leaves are densely woolly silver and tipped with real thistle barbs. At first forming an impressive evergreen rosette, during the second year, in April it mounts its advance skywards. A very stout, silver 'trunk' is winged, well clothed in woolly silver leaves and terminates in a broad candelabra bearing a succession of the big mauvey-pink and nectar-rich silver thistles that are depicted on tins of shortbread and which are beloved by the bees and butterflies. Usually monocarpic, this impressive plant wants lots of room and sun but is unbeatable to add structure to the border. usually self seeds very modestly so you can relocate the offspring to appropriate positions whilst small; although I have moved enormous plants in high Summer for safety's sake (they were very prickly by the path) and gotten away with it. Planted young and well fed they can top 2.5m tall.[fusion_separator top="3" bottom="3"/][fusion_fontawesome icon="thumbs-up-alt" circle="no" size="medium" iconcolor="#81d742" circlecolor="" circlebordercolor="" animation_type="0" animation_direction="down" animation_speed="0.1"/]&lt;span style="color: #99cc00;"&gt;Discount of 25pÂ per plant for quantities of 3 or over&lt;/span&gt;</t>
  </si>
  <si>
    <t>Ophiopogon planiscapus 'Nigrescens'</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</si>
  <si>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- 1L&lt;/span&gt;&lt;/h3&gt;Ophiopogon planiscapus 'Nigrescens'. (Arabicus, Black dragon, Ebony Knight). Prized for their short evergreen, near black grassy foliage, this is an excellent plant for ground cover and for creating a lovely foil for winter flowering plants such as snowdrops or cyclamen. Flowers are produced in Autumn in short dense racemes and are white or lilac tinted and may be followed by black berries. Grow in sun providing the soil does not bake or in partial shade. Hardy to -15oC provided drainage is adequate. Apparently useful for stabilising erosion prone soils. Ophiopoghon derives from teh Greek 'ophis' = serpent and 'pogon' a beard. If anyone can show us a snake with a beard we'll try to find which bit of this palnt to compare it too and quite how it deserves its name.[fusion_separator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</si>
  <si>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Papaver orientale 'Aglaja'</t>
  </si>
  <si>
    <t>&lt;h3&gt;&lt;span style="color: #99cc00;"&gt;Potsize - 1L&lt;/span&gt;&lt;/h3&gt;Papaver orientale 'Aglaja'. A fabulous poppy with a frilly party dress of layer upon layer of salmon pink tissue paper-like petals. The edges are heavily frilled and the centers are stained with cherry pink. A short and stocky poppy only 50cm high. Flowers May to June and sometimes again in September-October after a brief siesta in the height of Summer. for Full Sun.[fusion_separator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</si>
  <si>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'Scarlet King'</t>
  </si>
  <si>
    <t>&lt;h3&gt;&lt;span style="color: #99cc00;"&gt;Potsize - 1L&lt;/span&gt;&lt;/h3&gt;Papaver orientale 'Scarlet King'. I make no apology for including this old red poppy because, just sometimes, the old ones endure because the still rank with the best. It is strong and reliable, tolerant of whatever weather conditions it is faced with without balling up and having a sulk. The glorious glowing scarlet flowers with their crepe paper petals are carried on strong stems to 1m in May and June. At the orange end of the red spectrum. for full sun.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</si>
  <si>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'Snow Goose'</t>
  </si>
  <si>
    <t>&lt;h3&gt;&lt;span style="color: #99cc00;"&gt;Potsize - 1L&lt;/span&gt;&lt;/h3&gt;Papaver orientale 'Snow Goose'. What a gorgeous poppy this is, it could be on 'Strictly Come Dancing' with its ruffled layers of palest pink, almost white petals. The purple velvet cap of the ovary in the centre of all this 'taffeta' is surrounded by a feather boa of black and mauve stamens. Younger flowers are more pinky still making a lovely combination. Flowers from May to June to 60cm tall. can become Summer dormant for awhile after flowering, especialy in dry conditions. Needs Full Sun.[fusion_separator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</si>
  <si>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rupifragum 'Flore Pleno'</t>
  </si>
  <si>
    <t>&lt;h3&gt;&lt;span style="color: #99cc00;"&gt;Potsize - 1L&lt;/span&gt;&lt;/h3&gt;Papaver rupifragum 'Flore Pleno'. A lovely evergreen perennial poppy for the cottage garden. All through the summer the rosettes throw double flowers of tissue thin petals in tangerine orange , nodding on long tall stems. regular dead-heading increases greatly the number of blooms. Will definitely add more to the garden than the small amount of space it uses up would warrant. 45cm high. Easy to grow in a sunny spot. April to August[fusion_separator top="3" bottom="3"/][fusion_fontawesome icon="thumbs-up-alt" circle="no" size="medium" iconcolor="#81d742" circlecolor="" circlebordercolor="" animation_type="0" animation_direction="down" animation_speed="0.1"/]&lt;span style="color: #99cc00;"&gt;Discount of 25p per plant for quantities of 3 or over&lt;/span[fusion_separator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</si>
  <si>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Persicaria bistorta 'Superba' (Polygonum bistortum 'Suberbum')</t>
  </si>
  <si>
    <t>&lt;h3&gt;&lt;span style="color: #99cc00;"&gt;Potsize - 1L&lt;/span&gt;&lt;/h3&gt;Persicaria bistorta 'Superba' (Polygonum bistortum 'Suberbum'). A handsome, vigorous clump-forming perennial prized for its weed-smothering foliage generously produced branching spikes of pretty cylindrical pokers of densely packed cool pink flowers. The tightly packed heads are reminiscent of our native orchids and are much loved by flower arrangers. Useful to create a vertical accent in a Summer border. This is a plant that has been around for ever and is possibly overlooked because of it. It is however easy and really quite lovely if you care to take the time to look. A hearty grower for a moist position, though it will tolerate a wide range of conditions. A moister spot prolongs the flowering period. June-August. 100cm. Derived from our native bistort._x000D_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href="https://dorsetperennials.co.uk/comparisons/botanical/persicaria-botanical-style-photographs/"&gt;Botanical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</si>
  <si>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Lychnis flos-cuculi ('Red Robin')</t>
  </si>
  <si>
    <t>&lt;h3&gt;&lt;span style="color: #99cc00;"&gt;Potsize - 9cm&lt;/span&gt;&lt;/h3&gt;Lychnis flos-cuculi (&amp;#039;Red Robin&amp;#039;) . This our native Ragged Robin, a wildflower of damp meadows and ditches. It can be used to naturalise in grass, but when released into the border, freed from competition, it can really hold its own amongst more exotic introductions. In spring numerous sticky flowering stems are thrown up carrying loads of ragged-petalled pink flowers that are excellent nectar sources for bees. Not one of those tidy, refined types, but a damned good hit of colour and really easy for a wet site. 60cm. May-June_x000D_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</si>
  <si>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Lychnis flos-cuculi 'White Robin'</t>
  </si>
  <si>
    <t>&lt;h3&gt;&lt;span style="color: #99cc00;"&gt;Potsize - 9cm&lt;/span&gt;&lt;/h3&gt;Lychnis flos-cuculi &amp;#039;White Robin&amp;#039;. This the white form of our native Ragged Robin, a wildflower of damp meadows and ditches. It can be used to naturalise in grass, but when released into the border, freed from competition, it can really hold its own amongst more exotic introductions. Tends to be a little shorter than the pink form and more refined in its appearance. In spring numerous sticky flowering stems are thrown up carrying loads of ragged-petalled white flowers that are excellent nectar sources for bees. 60cm. May-June_x000D_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</si>
  <si>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Maianthemum racemosum (Smilacina racemosa)</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</si>
  <si>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- 1L&lt;/span&gt;&lt;/h3&gt;Maianthemum racemosum (Smilacina racemosa). A delight for those who love the subtle combination of green and white. Plants from a very slowly spreading clump of graceful arching stems which zig-zag from leaf to leaf along stems up to 60cm long. Flowers are terminal, a dense bottle brush of small starry white flowers. Requires shade and a soil that doesn't dry out in Summer. Dislikes Lime and would really like an acid soil. Great when grown with ferns. To get berries , which were once used to treat snakebites, requires more than one individual for pollination._x000D_
_x000D_
False Solomon's Seal, False Spikenard, Solomon's Feather, Solomon's Plume, Solomon's Zigzag, Treacleberry, Wild Spikenard_x000D_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</si>
  <si>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Potentilla atrosanguinea var argyrophylla 'Scarlet Starlit'</t>
  </si>
  <si>
    <t>&lt;h3&gt;&lt;span style="color: #99cc00;"&gt;Potsize - 1L&lt;/span&gt;&lt;/h3&gt;Potentilla atrosanguinea var argyrophylla 'Scarlet Starlit'. This is a compact, neat potentilla which really packs a punch. The foliage is an asset all thorugh the year being silvery on account of a covering of silken hairs. The flowers are a deep blood red, produced on lax, branching stems. This is the sort of plant that is really easy to squeeze in at the front of border and well worth the effort. For full sun. 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</si>
  <si>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Trachystemon orientalis</t>
  </si>
  <si>
    <t>&lt;h3&gt;&lt;span style="color: #99cc00;"&gt;Potsize - 1L&lt;/span&gt;&lt;/h3&gt;Trachystemon orientalis. An interesting and sometimes useful plant that can be great in the right place - excellent for the wild garden, just don&amp;#039;t plant it in the rockery. The leaves are large and coarse, reminiscent of comfrey and the flowers, which appear before the leaves in very early Spring, are like compressed spikes of borage. It runs with gusto and hence is good for covering ground against all-comers in unpromising places. The flowers, being early, are good for insects._x000D_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href="https://dorsetperennials.co.uk/comparisons/botanical/symphytum-specimen-pictures/"&gt;Botanical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</si>
  <si>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Trollius x cultorum 'New Moon'</t>
  </si>
  <si>
    <t xml:space="preserve">&lt;h3&gt;&lt;span style="color: #99cc00;"&gt;Potsize - 1L&lt;/span&gt;&lt;/h3&gt;_x000D_
Trollius x cultorum 'New Moon'. Lovely inwardly curved blooms in a subtle ivory with hints of green. Not a plant to outshine the Dahlias, but one that will outclass them by a mile. This cultivar was bred by Jellito in Germany in an attempt to create a more vigorous and reliable alternative to T.'Alabaster'. Trollius are the buttercups refined and cultured relatives, having leaves of a more divided texture and flowers with petals that curl inwards so that many blooms are almost spherical. They Originate in sunny damp meadows and streamsides, but in the garden will grow in any soil that does not dry out where they will grow into substantial, but tight clumps. Their preference is for a heavier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t>
  </si>
  <si>
    <t>Trollius x cultorum 'Orange Princess'</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</si>
  <si>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_x000D_
&lt;h3&gt;&lt;span style="color: #99cc00;"&gt;Potsize - 1L&lt;/span&gt;&lt;/h3&gt;_x000D_
Trollius x cultorum &amp;#039;Orange Princess&amp;#039;. Classic Globeflower blooms with petals so incurved that the flowers are sperical. Plants are strong and the flowers a glowing sunny orange. Lovely next to water, but if you want a more eyecatching combination, try this with Geranium &amp;#039;Mayflower&amp;#039; - the colour of each plant will multiply the others and really turn heads. Trollius are the buttercups refined and cultured relatives, having leaves of a more divided texture and flowers with petals that curl inwards so that many blooms are almost spherical. They Originate in sunny damp meadows and streamsides, but in the garden will grow in any soil that does not dry out where they will grow into substantial, but tight clumps. Their preference is for a heavier soil._x000D_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</si>
  <si>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Bergenia 'Silberlicht'</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</si>
  <si>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Bergenia 'Silberlicht'. Raised by Arends in 1950 and translates to 'Silverlight'. Large, tooth-edged green leaves make a good evergreen foil for the trusses pure white flowers which take on a pink tinge as they age. A good strong vigorous clone._x000D_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</si>
  <si>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'Eric Smith'</t>
  </si>
  <si>
    <t>&lt;h3&gt;&lt;span style="color: #99cc00;"&gt;Potsize - 1L&lt;/span&gt;&lt;/h3&gt;_x000D_
Bergenia &amp;#039;Eric Smith&amp;#039;. A handsome variety originally bred by Eric Smith at Hadspen House in Somerset and given to Beth Chatto who then named it in his honour. It has large, wavy edged crinkled leaves which take on plum and crimson tones in Winter. Sprays of bright mid-pink flowers top the foliage in Spring._x000D_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</si>
  <si>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'Rosi Klose'</t>
  </si>
  <si>
    <t>&lt;h3&gt;&lt;span style="color: #99cc00;"&gt;Potsize - 1L&lt;/span&gt;&lt;/h3&gt;_x000D_
Bergenia &amp;#039;Silberlicht&amp;#039;. A relatively new addition to the Bergenia family having been raised in 1982 by H.Klose. It thrives in sun or shade even in quite dry conditions and produces valuable ground cover of handsome bronze tinted leaves. Its real beauty is shown when in flower late in the Spring. Flowering stems are tall and pink carrying flowers in a sugar pink hue._x000D_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</si>
  <si>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'Abendglut'</t>
  </si>
  <si>
    <t>&lt;h3&gt;&lt;span style="color: #99cc00;"&gt;Potsize - 1L&lt;/span&gt;&lt;/h3&gt;_x000D_
Bergenia &amp;#039;Abendglut&amp;#039;. (Evening Glow) A neat compact Bergenia with crinkly edged, rounded leaves which become deep purple in Winter. 25cm. The deep crimson flowers are semi-double in Spring. Raised by Arends_x000D_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</si>
  <si>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'Bressingham White'</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</si>
  <si>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_x000D_
Bergenia &amp;#039;Bressingham White&amp;#039;. Praised for its robust stature and the freedom with which it produces both flower and leaf. Slowly spreading to form a good clump of large leaves with fine trusses of pure white flowers from March until May. Raised by Blooms and happy in both sun and part shade.[fusion_separator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</si>
  <si>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'Harzkrystall'</t>
  </si>
  <si>
    <t>&lt;h3&gt;&lt;span style="color: #99cc00;"&gt;Potsize - 1L&lt;/span&gt;&lt;/h3&gt;_x000D_
Bergenia &amp;#039;Harzkrystall&amp;#039;. A neat and compact Bergenia producing dense clumps of relatively small, rounded apple-green leaves. Generous quantities of white petalled, pink-eyed flowers are produced frem red calyces atop red flushed stems. The flowers gradually age pink.[fusion_separator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</si>
  <si>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Agapanthus 'Black Pantha'</t>
  </si>
  <si>
    <t>&lt;h3&gt;&lt;span style="color: #99cc00;"&gt;Potsize - 1L&lt;/span&gt;&lt;/h3&gt;_x000D_
Agapanthus 'Black Pantha'. A really dark beauty. Glistening deep violet buds are shaded black with a ruby flush where they meet the bronze pedicels. They stand up at first and, as they open, droop to form a rounded head of darkest violet-blue flowers.The nodding form acts to emphasise the glossy backy-blue reverse on the petals and the dark stripe inside. 60cm high in flower. July-September_x000D_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</si>
  <si>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'Blue Giant'</t>
  </si>
  <si>
    <t>&lt;h3&gt;&lt;span style="color: #99cc00;"&gt;Potsize - 1L&lt;/span&gt;&lt;/h3&gt;_x000D_
Agapanthus 'Blue Giant'. Â Another of Lewis Palmer's hybrids raised at Bressingham with rich deep blue flowers in rounded heads set atop dark purple stained stems. The foliage is distinctively darker and more compact and the stems tend to come earlier than most and reach 80-100cm. The foliage is deciduous or semi-evergreen in mild winters._x000D_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</si>
  <si>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'Blue Triumphator'</t>
  </si>
  <si>
    <t>&lt;h3&gt;&lt;span style="color: #99cc00;"&gt;Potsize - 1L&lt;/span&gt;&lt;/h3&gt;_x000D_
Agapanthus 'Blue Triumphator'. One of the best of hardy hybrid Agapanthus. Soft violet-blue florets each accentuated by a purple-blue central vein in spherical heads containing 30-50 individual flowers. A large tall variety reaching 1.2m in flower in July to September. Deciduous and hardy. Associates well with Artemisias._x000D_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</si>
  <si>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'Blue Umbrella'</t>
  </si>
  <si>
    <t>&lt;h3&gt;&lt;span style="color: #99cc00;"&gt;Potsize - 1L&lt;/span&gt;&lt;/h3&gt;_x000D_
Agapanthus 'Blue Umbrella'. Tall (140cm) strong stems with large spherical heads crammed with rich cobalt-blue flowers. They are a beautiful sight to behold in full flower in Summer and have become particular favourites for larger pots in the English Country Garden. They have handsome dark green, broad strap-like evergreen leaves which can form impenetrable ground cover in milder Counties. Their evergreeen natutre makes them less robust in cold Winters and in pots they are best brought under cover (no heat is required, just hard frost protection). Flowers June-August. A. praecox subsp. Orientalis, A. africanus, A. umbellatus_x000D_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</si>
  <si>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'Glacier Stream'</t>
  </si>
  <si>
    <t>&lt;h3&gt;&lt;span style="color: #99cc00;"&gt;Potsize - 1L&lt;/span&gt;&lt;/h3&gt;_x000D_
Agapanthus 'Glacier Stream'. Produces a profusion of soft white flowers from green buds. Each flower is tinted slightly purple outside and has a subtle purple stripe. The anthers are grey and the flower stems are flushed purple, making a soft dusky white effect which sits more comfortably in some schemes than a bright white. One of the earliest to flower, blooming from July - august on relaxed, gently arching stems. deciduous and very hardy. 45cm_x000D_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</si>
  <si>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Headbourne hybrids</t>
  </si>
  <si>
    <t>&lt;h3&gt;&lt;span style="color: #99cc00;"&gt;Potsize - 1L&lt;/span&gt;&lt;/h3&gt;_x000D_
Agapanthus Headbourne hybrids. Good vigorous blue Agapanthus selected for hardiness and garden performance. In the 1950's and 1960's Lewis Palmer began to hybridise A. campanulatus at his garden at Headbourne Worthy near Winchester. He gave away many of his seedlings and consequently the name of the 'Headbourne Hybrids' has become attributed to a range of good blues which are heralded as being some of the most reliable Winter hardy Agapanthus. Their deciduous nature allows well sited plants to survive down to -15oC although below -5oC a deep mulch of bracken or other insulating material is recommended. They are generally around 80cm high and flower July to August._x000D_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</si>
  <si>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'Jack's Blue'</t>
  </si>
  <si>
    <t>&lt;h3&gt;&lt;span style="color: #99cc00;"&gt;Potsize - 1L&lt;/span&gt;&lt;/h3&gt;_x000D_
Agapanthus 'Jack's Blue'. Held by many to be the best blue hardy agapanthus. From July-October it produces an abundance of deep purple-blue flowers on strong tall stems to 150cm. it is a new Zealand hybrid of great vigour and floral bounty. It can be either evergreen or semi-evergreen. Always admired for its form, colour and the quantity of blooms it pushes up. Flowers come from July to October. A particular favourite_x000D_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</si>
  <si>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'Sunfield'</t>
  </si>
  <si>
    <t>&lt;h3&gt;&lt;span style="color: #99cc00;"&gt;Potsize - 1L&lt;/span&gt;&lt;/h3&gt;_x000D_
Agapanthus 'Sunfield'. One of the best performing mid sky blue Agapanthus. It is vigorous and very floriferous producing huge 20-30cm across heads of good sky blue flowers enhanced by a bolder stripe and opening from darker buds. Easy, deciduous and hardy. Good strong upright stems from August onwards._x000D_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</si>
  <si>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'White Umbrella'</t>
  </si>
  <si>
    <t>&lt;h3&gt;&lt;span style="color: #99cc00;"&gt;Potsize - 1L&lt;/span&gt;&lt;/h3&gt;_x000D_
Agapanthus 'White Umbrella'. Tall (140cm) strong stems with large spherical heads crammed with glistening white flowers. They are a beautiful sight to behold in full flower in Summer and have become particular favourites for larger pots in the English Country Garden. They have handsome dark green, broad strap-like evergreen leaves which can form impenetrable ground cover in milder Counties. Their evergreeen natutre makes them less robust in cold Winters and in pots they are best brought under cover (no heat is required, just hard frost protection). Flowers June-August. A. praecox subsp. Orientalis, A. africanus, A. umbellatus_x000D_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</si>
  <si>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Agastache rugosa 'Liquorice Blue' (Giant Hyssop)</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</si>
  <si>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&lt;h3&gt;&lt;span style="color: #99cc00;"&gt;Potsize - 1L&lt;/span&gt;&lt;/h3&gt;_x000D_
_x000D_
Agastache rugosa &amp;#039;Liquorice Blue&amp;#039; (Giant Hyssop). An absolute magnet for bees and butterflies which come to drink at the dense conical spikes of purple blue flowers which are produced in profusion from mid Summer until the cold weather finally checks growth. The flowers emerge from dark violet purple buds and pale a little in the sun giving a soft pastel effect. Added to this the pink anthers and styles poke right out of the flower tubes to take advantage of the visitors, and inbue the flower head with a lovely soft outline. The rich green foliage is rather nettle shaped but comes on a mound about 40cm high and is richly aromatic. For a warm sunny spot. May need a mulch in cold winters.._x000D_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</si>
  <si>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Allium 'Cameleon'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</si>
  <si>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'Cameleon'. Each flower begins its life with a rosy pink flush which quickly fades out to pure white with a defined pink line down the middle of each petal. At the centre of the starry flowers is the round dark ovary. A short little Allium which will grow happily in either sun or part shade, with the flowers being longer lasting out of full sun. 15-25 flowers on a head 4-5cm across. 30cm, June to July[fusion_separator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</si>
  <si>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cristophii</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</si>
  <si>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cristophii. This ones so distinctive with its huge heads on short stems. Each head can be 25cm across consisting of up to 100 narrow petalled 6 pointed stars. The colour is a shiny pale lavender set off by a green button centre which is the ovary. Once flowering is over, the head drys to a pale straw colour, equally as pretty as the head in full flower and very suitable for dry arrangements. Very good with Alchemilla which will disguise the dying foliage. Likes to be grown in hot, dry situation - excessive wet will rot the bulb. Introduced in 1903 by Van Tubergen.June. 60cm. from rocky slopes in the Middle East.[fusion_separator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</si>
  <si>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'Gladiator'</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</si>
  <si>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'Gladiator'. One of the best giant Alliums with huge heads tightly packed with flowers that are a good shade of lilac. It is slightly larger than A. 'Globemaster' and quite fast to clump up in the ground. Particularly good with grey leaved Hosta. 120-150cm, June. AGM[fusion_separator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</si>
  <si>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nigrum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</si>
  <si>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nigrum. Huge heads up to 12cm across, domed with a relatively flat base and flowers of white with a dark green eye. For a sunny spot where it can have a warm summer rest. This onion, with its very broad leaves has been known in gardens since 1762. Nigrum, a word for black, refers to the darkness of the green ovary. 100cm. Southern Europe in fields and amongst Limestone rocks.[fusion_separator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</si>
  <si>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sphaerocephalon</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</si>
  <si>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- 1L&lt;/span&gt;&lt;/h3&gt;Allium sphaerocephalon. Pear-shaped heads, densely packed with flowers begin green and gradually turn a deep pinky-purple, the colour spreading from the top until the whole head is coloured. All the time the heads maintain their dense drumstick form, swaying on impossibly thin stems. Try naturalising in grass or in a prairie style planting. July. 60cm. From fields and dry verges from Britain, across Europe and North Africa to Israel.[fusion_separator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</si>
  <si>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Allium caeruleum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</si>
  <si>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- 9cm&lt;/span&gt;&lt;/h3&gt;Allium caeruleum. Quite a different little allium with tall stems topped with tight heads, only 4cm across but crammed with up to 40 individual flowers in a subtle shade of blue. It will often produce a little miniature flower head sticking up from the main head. Likes a dryish sunny spot. Looks good with violets and makes an unusual but appealing combination with Digitalis parviflora. Introduced in 1830. From Eastern Europe and Cenral Asia. 50cm. Frost Hardy.Â Foliage starts into growth in early Autumn_x000D_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</si>
  <si>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Campanula latiloba 'Hidcote Amethyst'</t>
  </si>
  <si>
    <t>&lt;h3&gt;&lt;span style="color: #99cc00;"&gt;Potsize - 1L&lt;/span&gt;&lt;/h3&gt;Campanula latiloba &amp;#039;Hidcote Amethyst&amp;#039;. The colour of the flowers of this Campnaula are hard to describe meaningfully They are not the violet of a typical amethyst at all, but likewise not a typical pink. Possibly they are a faded rose with a hint of lavender. No matter; whatever they score on the RHS colour chart there&amp;#039;s no doubt they are subtle and lovely. The flowering stems are a bolt upright stem, studded with outward facing saucer-stars like a floral tribute to the PO Tower. When happy it will quickly spread to form a healthy mat of pale apple-green Evergreen foliage. Survives best in a soil that is light and doesn&amp;#039;t sit wet in the WInter. Grows well on alkaline soils; sun or shade. 60cm in flower._x000D_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</si>
  <si>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Iris unguicularis (Iris stylosa)</t>
  </si>
  <si>
    <t>&lt;h3&gt;&lt;span style="color: #99cc00;"&gt;Potsize - 1L&lt;/span&gt;&lt;/h3&gt;_x000D_
Iris unguicularis (Iris stylosa). This is rather a cinderella of a plant In truth it is no great beauty for most of the year as the leaves are long, strappy, dullish green and usually a bit brown at the tips and edges. However come November to March when the skies are grey and most border plants have long gone to ground this intrepid little Iris starts into growth and on mild Winter days can delight the jaded eye with its most delicate mauvey blue, fragile flowers. Like all Iris it has 3 standards and 3 falls. The latter are white as they meet the tube and are heavily painted with violet-blue veining and a vivid egg-yolk yellow splash. One way they do vary is that the standards are held flat, close to the falls, making for a fuller flatter flower than a typical Iris. The individual flowers are not long lived and are perhaps best picked before they unfurl and enjoyed indoors where you can enjoy their excuisite beauty and scent. However a word of warning, you will not be the only one who appreciates this Iris as the slugs relish them for breakfast. tidying up the old foliage in August can reduce their accommodation and has the added benefit of letting the sun and light in to ripen the rhizomes. Unfortunately this Iris has a reputation for sulking if it is moved and may take a while to settle down and resume flowering. However it is undemanding in the garden and is best situated in a sunny well drained spot, ideally at the base of a wall on alkaline soil and given a top dressing of a potash feed once a year in Autumn or Spring._x000D_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_x000D_
[fusion_separator style_type="single solid" hide_on_mobile="small-visibility,medium-visibility,large-visibility" class="" id="" sep_color="" top_margin="" bottom_margin="" border_size="" icon="" icon_circle="" icon_circle_color="" width="" alignment="center"][/fusion_separator]</t>
  </si>
  <si>
    <t>Iris unguicularis 'Mary Barnard'</t>
  </si>
  <si>
    <t>&lt;h3&gt;&lt;span style="color: #99cc00;"&gt;Potsize - 1L&lt;/span&gt;&lt;/h3&gt;_x000D_
Iris unguicularis &amp;#039;Mary Barnard&amp;#039;. The foliage on Mary barnard is altogether more compact, neater and rather more upright, but otherwise suffers the same traits as Iris unguicularis. The flower colour is much more intense than the species. The falls are a wonderful intense purple blue, becoming even deeper sapphire blue towards the centre where the egg-yolk yellow beard is cross hatched by white rays. The standards are stained ruby red in the throat. Very hardy and rewards the Winter gardener with its delightful gems on mild days in february and March. Discovered in Algeria in 1962 by E.B.Anderson._x000D_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_x000D_
[fusion_separator style_type="single solid" hide_on_mobile="small-visibility,medium-visibility,large-visibility" class="" id="" sep_color="" top_margin="" bottom_margin="" border_size="" icon="" icon_circle="" icon_circle_color="" width="" alignment="center"][/fusion_separator]</t>
  </si>
  <si>
    <t>Phlox paniculata 'Mount Fuji' ('Fujiyama')</t>
  </si>
  <si>
    <t>[caption id="attachment_6420" align="alignleft"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Phlox paniculata &amp;#039;Mount Fuji&amp;#039; (&amp;#039;Fujiyama&amp;#039;). Although classified amongst the paniculata types, this Phlox has an altogether different feel to it. P.&amp;#039;Fujiyama&amp;#039; has a hearty stout constitution wait a tendency to run a little. It makes a dense and quite tall clump which is topped by dense pyramidal heads of pure white flowers. Healthy pest resistant variety that gives excellent reliable garden value. 125-150cm. Late summer_x000D_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</si>
  <si>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Phlox paniculata 'White Flame'</t>
  </si>
  <si>
    <t>[caption id="attachment_6420" align="alignleft"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Phlox paniculata &amp;#039;White Flame&amp;#039;. One of a new wave of Phlox with a compact habit and greater resistance to disease. It is a strong grower that will flower profusely, especially when given adequate feeding. Large heads of pure white flowers from June to September. 45cm_x000D_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</si>
  <si>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Helleborus orientalis (Lenten Rose) - Picotees (Dark)</t>
  </si>
  <si>
    <t>&lt;h3&gt;&lt;span style="color: #99cc00;"&gt;Potsize - 1L&lt;/span&gt;&lt;/h3&gt;Helleborus orientalis (Lenten Rose) - Picotees Shades_x000D_
_x000D_
These plants are selected picotee (white with a pink edge) formsÂ of Lenten Rose, grown from our own collected seed. These could be pure or spotted.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</si>
  <si>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Helleborus orientalis (Lenten Rose) - Spotted Whites</t>
  </si>
  <si>
    <t>&lt;h3&gt;&lt;span style="color: #99cc00;"&gt;Potsize - 1L&lt;/span&gt;&lt;/h3&gt;Helleborus orientalis (Lenten Rose) - WhiteÂ Shades_x000D_
_x000D_
These plants are selected spotted white formsÂ of Lenten Rose, grown from our own collected seed. The plants we sell here have been previously flowered so that their colour is known. 3L plants have been at least one year in this large pot size, 3 years from seed. 1L plants are a little smaller, being two years old from sowing of the seed. If you are really choosy about colour, speak to us in February and we can email a picture of plant in flower. The photos are as representative as we can be._x000D_
_x000D_
Helleborus orientalis (Lenten Rose).Â Hellebores are so welcome as they bloom soon after Christmas at a time when flowers are so scarce. They come in such a wonderful variety of colour; whites through to pinks and blue-black purples, with some in shades of green and yellow. Many are beautifully spotted inside, but no two are ever identical. Nowadays there are a bewildering array of doubles to add to the mix. Anyone taking the time to stop and lift up a bloom is always well rewarded._x000D_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</si>
  <si>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Achillea 'Marmalade'</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</si>
  <si>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&amp;#039;Marmalade&amp;#039;. This variety has a kinship with A. &amp;#039;Terracotta&amp;#039; in its colouring, although it is leans more towards brick reds at times whereas &amp;#039;Terracotta&amp;#039; is more ochre. It is a vigorous taller grower with ample foliage in a muted green._x000D_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</si>
  <si>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Aconitum carmichaelii 'Royal Flush'</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</si>
  <si>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&lt;h3&gt;&lt;span style="color: #99cc00;"&gt;Potsize - 1L&lt;/span&gt;&lt;/h3&gt;_x000D_
_x000D_
Aconitum carmichaelii &amp;#039;Royal Flush&amp;#039;. Beautiful upright spikes of deep clear blue hooded flowers are born in early Autumn on a shorter plant than is usual for the species at just 60cm. Whilst lovely in flower from September onwards this variety works hard for the garden, providing rich red, glossy divided foliage early in teh year from February onwards. Later in summer the foliage turns green but remains attractive through until Autumn. Although they grow well in semi-shade the blue blooms are best displayed in the Autumn sunshine. All part sof this plant are extremely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</si>
  <si>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Alstroemeria 'Andez Rose'</t>
  </si>
  <si>
    <t xml:space="preserve">&lt;h3&gt;&lt;span style="color: #99cc00;"&gt;Potsize - 1L&lt;/span&gt;&lt;/h3&gt;_x000D_
Alstroemeria &amp;#039;Andez Rose&amp;#039;. &amp;#039;PERUVIAN LILY. Just like the Alstromerias you&amp;#039;d buy from the florist but available to pick from your own garden over an amazingly long period. Unlike the old-fashoined Ligtu hyrids, these Alstromerias are compact, up to 1m, form super non-invasive clumpswhich just seem to go on and on providing flower stems up until the frosts.. They are probably triploid, hence the vigour and do not seeds. They want a sunny position in rich well drained ground. Hardy to -10oC, perhaps lower if given a winter mulch to protect the roots. &amp;#039;Andez Rose&amp;#039; is a rosy pink with the inner petals shaded yellow and cream flecked with brown. The reverses are rosy-red, as are the stamens._x000D_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_x000D_
</t>
  </si>
  <si>
    <t>Alstroemeria 'Andez Vanilla'</t>
  </si>
  <si>
    <t>&lt;h3&gt;&lt;span style="color: #99cc00;"&gt;Potsize - 1L&lt;/span&gt;&lt;/h3&gt;_x000D_
Alstroemeria &amp;#039;Andez Vanilla&amp;#039;. PERUVIAN LILY. Just like the Alstromerias you&amp;#039;d buy from the florist but available to pick from your own garden over an amazingly long period. Unlike the old-fashoined Ligtu hyrids, these Alstromerias are compact, up to 1m, form super non-invasive clumpswhich just seem to go on and on providing flower stems up until the frosts.. They are probably triploid, hence the vigour and do not seeds. They want a sunny position in rich well drained ground. Hardy to -10oC, perhaps lower if given a winter mulch to protect the roots. &amp;#039;Andez Vanilla&amp;#039; varies in the strength of its colour dependant on the temperature, but is generally a creamy golden yellow, shaded deeper towards the throat and flecked on the inner petals with brown. The reverses are rosy-red, as are the stamens and each petal is tipped pink._x000D_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</si>
  <si>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vulgaris var. stellata ( A. clematidiflora )</t>
  </si>
  <si>
    <t>&lt;h3&gt;&lt;span style="color: #99cc00;"&gt;Potsize - 9cm&lt;/span&gt;&lt;/h3&gt;Aquilegia vulgaris var. stellata ( A. clematidiflora ). A variation on and old cottage garden classic. This is the root of all of those double flowered forms that you find under the 'Barlow' banner. It is a lovely thing, having quite flat flowers, lacking the usual Aquilegia spurs, and having more than a passing resemblance to a clematis. The stems are tall and all the pale fleshy-pink flowers look down so that you look on teh backs of the flowers. easy and well worth squeezing into a mixed bed. Will freely seed about in any well drained soil and cheer any planting in late spring with its wonderful array of pastel flesh pink blooms. Any soil that is not too wet. full sun. 60cm_x000D_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</si>
  <si>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Codonopsis clematidea</t>
  </si>
  <si>
    <t xml:space="preserve">&lt;h3&gt;&lt;span style="color: #99cc00;"&gt;Potsize - 1L&lt;/span&gt;&lt;/h3&gt;Codonopsis clematidea. Bonnet Bellflower. A charming delight is hidden inside these lovely china blue bells when the nodding flowers are lifted and inspected. Indide they are intricately marked with bright orange, black and green. The foliage is soft and grey and curiously scented and forms a good clump about 50cm high. For a well drained, but not dry, humus rich soil, sited in sun or shade. Ideally they would like to scramble through small twiggy shrubs for additional support. From the Greek, &amp;#039;kodon&amp;#039; = bell and &amp;#039;opsis&amp;#039; = appearance._x000D_
_x000D_
</t>
  </si>
  <si>
    <t>Dierama 'Guinevere'</t>
  </si>
  <si>
    <t xml:space="preserve">&lt;h3&gt;&lt;span style="color: #99cc00;"&gt;Potsize - 1L&lt;/span&gt;&lt;/h3&gt;Dierama &amp;#039;Guinevere&amp;#039;. Beautiful new variety whose flowers are gorgeous lavender blushed, white bells dancing gracefully on arched stem. 5ft. Summer. Elegant, grassy, evergreen foliage. Likes full sun in a moisture retentive soil. Dierama are a plant that asks not to be crowded; not because of its cultural needs, simply because the grace with which the flowers hang from long arching stems, seemingly no thicker than a thread, requires space to be best appreciated. Notable is the way that the flowers open from the base to the tip of the stem. Although they hail form damp grassland - they resent drying out - They look at their best arching over water. They are slow to establish and resent disturbance, but don&amp;#039;t let that put you off - they are well worth the effort. Wandflower, Angel&amp;#039;s Fishing Rod._x000D_
_x000D_
</t>
  </si>
  <si>
    <t>Erigeron karvinskianus</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</si>
  <si>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- 1L&lt;/span&gt;&lt;/h3&gt;Erigeron karvinskianus. Crazy Daisy. This is that sweet little candy and white daisy you see clinging for dear life from stone walls and amongst paving. I say clinging on, but it positively thrives in these conditions, finding a home in places where nothing else would. Given a well drained position thsi daisy will thrive, seeding itself around with gay abandon. The flowers begin a ruddy pink, soon fading to pure white. carried on long stalks they make a lovely colourful daisy cloud, softening the edges of walls and paving alike._x000D_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</si>
  <si>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Helleborus niger (Christmas Rose)</t>
  </si>
  <si>
    <t>&lt;h3&gt;&lt;span style="color: #99cc00;"&gt;Potsize - 1L&lt;/span&gt;&lt;/h3&gt;Helleborus niger. Christmas Rose. This is the Hellebore that is so associated with Christmas and Christmas cards, though it rarely flowers before January and is usually later still. However, the flowers are still lovely, charming wide open pure white waxy blooms with bright yellow centres carried mostly singly on stiff upright stems. Long lasting flowers to cheer the depths of Winter. They are not the easiest of plants, but a little knowledge can help you to site them well. They are plants of light woodland, with a requirement for shade and a dislike of acid soils and of poverty and drought. Give them a little lime and good humus content. Mulch annually, especially with mushroom compost and they will reward you. One last word of warning- you might like them on your Christams card and around your candle decoration, but voles love the buds for Christmas dinner. HARMFUL IF EATEN (except to voles!)_x000D_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</si>
  <si>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Hosta 'Great Expectations'</t>
  </si>
  <si>
    <t>&lt;h3&gt;&lt;span style="color: #99cc00;"&gt;Potsize - 1L&lt;/span&gt;&lt;/h3&gt;
Hosta 'Great Expectations'. Medium to Large Hosta (55 x 75cm or 2 x 3') A slow growing variety, but one that is absolutely lovely when mature. Heavily puckered rounded heart shaped leaves with the leaf centres yellow fading white surrounded by a broad blue green margin. The leaves have a lovely gentle wave to teh outline. A sport of Hosta sieboldiana 'Elegans'_x000D_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</si>
  <si>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'Inniswood'</t>
  </si>
  <si>
    <t>&lt;h3&gt;&lt;span style="color: #99cc00;"&gt;Potsize - 1L&lt;/span&gt;&lt;/h3&gt;
Hosta &amp;#039;Inniswood&amp;#039;. Large broad Hosta (60-80cm) This is a large, broad spreading hosta with deeply puckered leaves that are bright yellow with a little green shading. Each leaf has a subtle green rim which is a little bolder on more mature plants. American Hosta Soc. award winner. Lavender flowers. A form of H. montana sported from Hosta &amp;#039;Sun Glow&amp;#039;. 1m wide_x000D_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</si>
  <si>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Leucojum aestivum</t>
  </si>
  <si>
    <t xml:space="preserve">&lt;h3&gt;&lt;span style="color: #99cc00;"&gt;Potsize - 1L&lt;/span&gt;&lt;/h3&gt;Leucojum aestivum. Summer Snowflake, Loddon Lily. These are bulbs of great distinction and grace, a bit like what you would get if you could cross a snowdrop and a daffodil. The leaves are produced at about the same time as the daffodils and are long and rich green. The flowers however are quite a different matter. Up to 6 to the stem they are hanging 6 pointed starry bells, pure white with the tip of each petal picked out in green, just like the coralloa tube on a snowdrop. The Latin name comes from the Greek for Spring and Violet, referring to the delicate perfume of the flower. Leucojum aestivum comes from wet fields and woodlands and even in swamps near rivers. It is very suitable for naturalising in damp grassland._x000D_
_x000D_
</t>
  </si>
  <si>
    <t>Mecanopsis napaulensis</t>
  </si>
  <si>
    <t xml:space="preserve">&lt;h3&gt;&lt;span style="color: #99cc00;"&gt;Potsize - 1L&lt;/span&gt;&lt;/h3&gt;_x000D_
Mecanopsis napaulensis. Who needs flowers when you have leaves like these ? Very handsome rosettes of leves made golden by a rich gilding of yellow hairs. Although this species is almost always monocarpic, (dying after flowering), the faulous golden mounds sometimes take 3-4 years to produce flowers and in that time can give at least as much pleasure as the perennial forms, especially when the sun lights up the glittering hairs. Eventually a tall, 4 foot, spike adorned with a pyramid of many papery red blossoms. This plant requires a cool Summer position with adequate humus to keep the soil moist._x000D_
_x000D_
</t>
  </si>
  <si>
    <t>Primula auricula 'Late Romantic'</t>
  </si>
  <si>
    <t>&lt;h3&gt;&lt;span style="color: #99cc00;"&gt;Potsize - 1L&lt;/span&gt;&lt;/h3&gt;Primula auricula 'Late Romantic'. This is a subtle little beauty. The double flowers are like miniature roses coloured in flesh pink, shaded deep apricot in the centre. This is one of a range of auriculas bred to be really garden worthy with strong stems that will hold the flowers up well above the foliage without bowing over. Easy and suitable for the ground of tubs and containers._x000D_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</si>
  <si>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Salvia nemorosa 'Caradonna'</t>
  </si>
  <si>
    <t>[gallery type="thumbnails" link="none" ids="6420,6415"]&lt;h3&gt;&lt;span style="color: #99cc00;"&gt;Potsize - 1L&lt;/span&gt;&lt;/h3&gt;Salvia nemorosa &amp;#039;Caradonna&amp;#039;. A cultivar bred by Ernst Pagel. Lovely salvia with an upright bushy habit. The flowers are a rich violet blue, carried on narrow spikes and enhanced by the purple black stems and blue green foliage. Best grown in full sun. 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</si>
  <si>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Semiaquilegia ecalcarata</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</si>
  <si>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AGM[/caption]&lt;h3&gt;&lt;span style="color: #99cc00;"&gt;Potsize - 9cm&lt;/span&gt;&lt;/h3&gt;Semiaquilegia ecalcarata. Beautiful bronze tinted, divided foliage forms early in Spring and compliments Spring bulbs. This rare Far-eastern relative of the Aquliega is short, compact at only 40cm high, with graceful nodding spur-less flowers in a lovely shade of deep violet in late Spring and early Summer. At home in bright woodland in China, this aquilega makes a charming addition to a rockery, front of the border or shady ed. easy to grow but make sure the crown is not over crowded by its neighbours._x000D_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</si>
  <si>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Sisyrinchium 'Sapphire'</t>
  </si>
  <si>
    <t>&lt;h3&gt;&lt;span style="color: #99cc00;"&gt;Potsize - 9cm&lt;/span&gt;&lt;/h3&gt;_x000D_
Sisyrinchium &amp;#039;Sapphire&amp;#039;. A selected form of Californian blue-Eyed Grass which is very compact and floriferous. It produces clumps of short iris-like foliage, only 10cm high, and many many flattened stems bearing clusters of latge purple flowers, each with a yellow eye. These very eye-catching little looms are produced in April and May. For a sunny, well drained, but not dry position._x000D_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</si>
  <si>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Tiarella 'Cygnet'</t>
  </si>
  <si>
    <t>&lt;h3&gt;&lt;span style="color: #99cc00;"&gt;Potsize - 1L&lt;/span&gt;&lt;/h3&gt;_x000D_
Tiarella &amp;#039;Cygnet&amp;#039;. From rose-pink buds open white foamy flowers with feathery bronzey anthers. Deep green maple shaped leaves with deeply divided lobes so as to be almost star shaped. The central region has a strong purple blotch._x000D_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</si>
  <si>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Tiarella 'Mystic Mist'</t>
  </si>
  <si>
    <t>&lt;h3&gt;&lt;span style="color: #99cc00;"&gt;Potsize - 1L&lt;/span&gt;&lt;/h3&gt;_x000D_
Tiarella &amp;#039;Mystic Mist&amp;#039;. An exciting newcomer to the Tiarella / Foam Flower family with lovely creamy coloured foliage which is heavily overlaid with pink marbling. They eventually mature pale green with pink speckling with no two leaves alike. The leaves are less deeply lobed than many of the green varieties, being more sycamore-like, but the colouring is remarkable and seems resistant to scorching. The very pretty fluffy, starry white flowers open from delicious pink candles and continue from April to July.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</si>
  <si>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Veronica longifolia 'Charming Pink'</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</si>
  <si>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Friendly[/caption]_x000D_
_x000D_
&lt;h3&gt;&lt;span style="color: #99cc00;"&gt;Potsize - 1L&lt;/span&gt;&lt;/h3&gt;_x000D_
Veronica longifolia 'Charming Pnk'. Here's a variety that really delivers on its promises. Well named and well worth its place in the garden. Tall elegant candles of small sugary pink flowers, enhanced by the stamens which stick well out from the flowers. Absolutely loved by the bees as a nectar source. Veronica longifolia is a natural inhabitant of damp meadowlands and hence is best grown in a soil that doesn't dry out in Summer._x000D_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</si>
  <si>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difformis 'Jenny Pym'</t>
  </si>
  <si>
    <t>&lt;h3&gt;&lt;span style="color: #99cc00;"&gt;Potsize - 1L&lt;/span&gt;&lt;/h3&gt;_x000D_
Vinca difformis 'Jenny Pym'. This Vinca grows two sorts of shoots, hence its name difformis. One shoot is long and barren, the other much shorter, upright up to 30cm tall and bears the flowers. These upright shoots are clustered and in this form carry pink flowers with a distinct white central region. Vinca difformis is quite similar to Vinca major in many respects, differing most significantly in it shabit of flowering right from Autumn, through mild Winter spells to Spring. Vinca difformis is not as hardy as the more common species but is reliable in the South West and good elsewhere with the shelter of a wall._x000D_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</si>
  <si>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minor f. alba 'Gertrude Jekyll'</t>
  </si>
  <si>
    <t>&lt;h3&gt;&lt;span style="color: #99cc00;"&gt;Potsize - 1L&lt;/span&gt;&lt;/h3&gt;_x000D_
Vinca minor f. alba 'Gertrude Jekyll'. Vinca minor is the lesser Periwinkle, the smaller of the two species most commonly found. Its makes excellent ground cover in almost any soil short of a bog, growing in sun or shade. The leaves are a deep rich green and a little smaller than in 'La Grave'. the flowers are a creamy white and produced in the Spring. Lesser Periwinkle has more congested growth than either of the two larger evergreen species, making the best choice for ground cover. Each flower is formed from 5 blunt lobes creating a pentagonal outline. Vinca derives from the Latin 'vincio' = to bind, refereing to the use of the long shots to tie things together and for their use twining around wreaths. Over 90 separate alkyloids have been isolated from Vinca, many quite toxic. All parts of the plant are poisonous, though in the garden they are unlikely to cause any bother, just don't go chewing them. The closely related Madagascar Periwinkle, Catharanthus, is used to produce a couple of drugs that are useful in targetting certain cancers._x000D_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</si>
  <si>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minor 'La Grave' ('Bowles's Variety')</t>
  </si>
  <si>
    <t>[caption id="attachment_6415" align="alignnone" width="56"]&lt;a href="http://dorsetperennials.co.uk/wp-content/uploads/2014/10/RHS_AGM_WO_apple_RGB.png"&gt;&lt;img class="size-full wp-image-6415" src="http://dorsetperennials.co.uk/wp-content/uploads/2014/10/RHS_AGM_WO_apple_RGB.png" alt="RHS AGM" width="56" height="56" /&gt;&lt;/a&gt; RHS AGM[/caption]_x000D_
&lt;h3&gt;&lt;span style="color: #99cc00;"&gt;Potsize - 1L&lt;/span&gt;&lt;/h3&gt;_x000D_
_x000D_
Vinca minor 'La Grave' ('Bowles's Variety'). Vinca minor is the lesser Periwinkle, the smaller of the two species most commonly found. Its makes excellent ground cover in almost any soil short of a bog, growing in sun or shade. The small leaves are a deep rich green and a lovely setting for the pale sky blue flowers which are produced in the Spring. The foliage is a little larger than in 'Gertrude Jekyll'. Each flower is formed from 5 blunt lobes creating a pentagonal outline. Lesser Periwinkle has more congested growth than either of the two larger evergreen species, making the best choice for ground cover. There is pale ring around each flower's throat. Vinca derives from the Latin 'vincio' = to bind, refereing to the use of the long shots to tie things together and for their use twining around wreaths. Over 90 separate alkyloids have been isolated from Vinca, many quite toxic. All parts of the plant are poisonous, though in the garden they are unlikely to cause any bother, just don't go chewing them. The closely related Madagascar Periwinkle, Catharanthus, is used to produce a couple of drugs that are useful in targetting certain cancers._x000D_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</si>
  <si>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'Rebecca'</t>
  </si>
  <si>
    <t>&lt;h3&gt;&lt;span style="color: #99cc00;"&gt;Potsize - 9cm&lt;/span&gt;&lt;/h3&gt;Viola &amp;#039;Rebecca&amp;#039;. Compact hybrid viola with a long flowering season from Spring through Summer. This is one of the lovely Violetta group of violets. They form really tight hummocks of foliage and throughout their long they season are absolutely covered in outward facing pansy-like flowers with a delicious fragrance. Think of them like a perennial pansy that&amp;#039;s been to finishing school. Rebecca has a base colour of cream, shaded lemon on the lowest petal with a rich yellow eye. Each petal is then shaded to pale lilac with the edges flecked mauve. Heavily scented. Any good soil_x000D_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</si>
  <si>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x Heucherella 'Sweet Tea'</t>
  </si>
  <si>
    <t>&lt;h3&gt;&lt;span style="color: #99cc00;"&gt;Potsize - 1L&lt;/span&gt;&lt;/h3&gt;x Heucherella &amp;#039;Sweet Tea&amp;#039;. Large evergreen maple shaped leaves are a striking orange tea colour with a large cinnamon star, a colouring that is hard to find anywhere else. leaves darken in Summer and lighten again in Winter. Foamy white flowers are produced from April to June on tall stiff stems. for any decent soil sun or semi shade. 25 x 40cm. Associates well with the strident orange of Geum &amp;#039;Beech House Apricot&amp;#039;. This plant inherits the scale of Heuchera whilst benefitting from the better flowers and interesting leaf shape and marking of Tiarella._x000D_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</si>
  <si>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x Heucherella 'Dayglow Pink'</t>
  </si>
  <si>
    <t>&lt;h3&gt;&lt;span style="color: #99cc00;"&gt;Potsize - 1L&lt;/span&gt;&lt;/h3&gt;x Heucherella &amp;#039;Dayglow Pink&amp;#039;. Marbled green maple shaped foliage offsets the branched spikes of flourescent pink which are produced in profusion over a long period from April to October. An easy, rewarding evergreen plant even tolerating dryish shade under trees. A hybrid of Heuchera and Tiarella, benefitting form Heuchera&amp;#039;s stature and the richer leaf colouring and better flowers of Tiarella._x000D_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</si>
  <si>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Astrantia 'Buckland'</t>
  </si>
  <si>
    <t>&lt;h3&gt;&lt;span style="color: #99cc00;"&gt;Potsize - 1L&lt;/span&gt;&lt;/h3&gt;_x000D_
Astrantia &amp;#039;Buckland&amp;#039;. Beautiful perennial with attractive collared flowers which dry excellently. This is a particularly floriferous and strong growing variety with classic colouring. Each flower is relatively flat with bracts that are white, tinged green at the tip, and age pink. The central boss is generous, pink with a dark pink stain at the centre. 75cm Happy in sun or part shade with some drainage_x000D_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</si>
  <si>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t>
  </si>
  <si>
    <t>&lt;h3&gt;&lt;span style="color: #99cc00;"&gt;Potsize - 1L&lt;/span&gt;&lt;/h3&gt;_x000D_
Astrantia major. These are just odd seedling forms of this lovely perennial. They tend to be pale in the collar with a pink central boss, no less lovely than their named cousins, just without the pedigree. They are ideal for growing in a cool shady spot where they will quickly fill out and seed themselves around.[fusion_separator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</si>
  <si>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punctata f. rubriflora 'Cherry Bells'</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</si>
  <si>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- 1L&lt;/span&gt;&lt;/h3&gt;Campanula punctata f. rubriflora 'Cherry Bells'. From a low spreading foliage mat of soft pale green hairy leaves rise 45cm high candelabras hung with 7.5cm inflated bells, heavily maroon spotted over a rich pink base. Best in well drained soil and good on chalk.[fusion_separator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</si>
  <si>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Convallaria majalis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</si>
  <si>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- 9cm&lt;/span&gt;&lt;/h3&gt;_x000D_
Convallaria majalis. Lily-of-the-Valley. One of those perennials that really needs no introduction. It is native to Britain and is particularly common on Lime rich soils, growing thick tangled mats of root in woodland situations. Each node produces two broad leaves in the middle of which nestle the stiff little spikes hung on One side with little fragrant white bells, Each with a narrowed frilly opening like an old-fashioned maids bonnet. Lily-of-the-Valleyis easily grown and adaptable and particularly suited to leaving alone in difficult dry situations where It will happily carpet and provide fragrant little posies Each Spring_x000D_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</si>
  <si>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Euphorbia cyparissias 'Red Devil'</t>
  </si>
  <si>
    <t>&lt;h3&gt;&lt;span style="color: #99cc00;"&gt;Potsize - 1L&lt;/span&gt;&lt;/h3&gt;Euphorbia cyparissias 'Red Devil'. Pretty little Euphorbia with deep red new growth which fades a deep sea green, the perfect foil for the bright acid yellow flowers produced in profusion in spring. It's only 20cm tall but a great assest anywhere. The fine thread-like foliage is lovely in its own respect, but the brightness of the flowers punch well above their weight and persist for so long, fading into rich autumn tones before they depart. any soil. will run._x000D_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</si>
  <si>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macrorrhizum 'Ingwersen's Variety'</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</si>
  <si>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- 1L&lt;/span&gt;&lt;/h3&gt;Geranium macrorrhizum &amp;#039;Ingwersen&amp;#039;s Variety&amp;#039;. This is a fantastic Geranium to grow in dry sites where other plants might struggle. It produces generous mounds of soft, hairy, highly fragrant pale green leaves spreading by means of runners. the flowers are blush pink, produced in small clusters. Each one has a red eye and long dangling spider-legs stamens with red anthers. To finish the effect the calyx is red also. 2ft tall. Easily grown and very reliable. In the stems and general demeanour of Geraniumm macrorrhizum you can see a kinship with their cousins the Pelargoniums. Originally collected by Walter Ingwersen on Mount Koprivnik in Montenegro in 1929. and introduced by Birch Farm in 1930.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</si>
  <si>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'Raven'</t>
  </si>
  <si>
    <t>&lt;h3&gt;&lt;span style="color: #99cc00;"&gt;Potsize - 1L&lt;/span&gt;&lt;/h3&gt;Geranium phaeum 'Raven'. MOURNING WIDOW. A useful ground cover plant with striking dark purple flowers held high above dense clumps of pale foliage. Raven has unspotted leaves and purple-brown flowers and is relatively short growing at just 40cm._x000D_A seedling from 'Lily Lovell' introduced by Rainforset Nursery, Canada.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</si>
  <si>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pulchrum</t>
  </si>
  <si>
    <t>&lt;h3&gt;&lt;span style="color: #99cc00;"&gt;Potsize - 1L&lt;/span&gt;&lt;/h3&gt;Geranium pulchrum. This is a Geranium from South Africa. It is not noramlly considered hardy, but this particular strain came from a high mountain collection and has proved reliable with us for many many years. It has an unusual growth habit, producing numerous lax stems from a central crown that keep extending in length each year unless cut back. The leaves are maple-like and densly hairy. giving it an attractive silvery green appearance, worthy of a place on foliage alone. The flowers, which are better in hotter, sunnier locations, are a blueish sugary pink.[fusion_separator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</si>
  <si>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'Biokovo'</t>
  </si>
  <si>
    <t>&lt;h3&gt;&lt;span style="color: #99cc00;"&gt;Potsize - 1L&lt;/span&gt;&lt;/h3&gt;Geranium x cantabrigiense 'Biokovo'. A neat, short, ground-covering geranium. Leaves retain a bright green colour and have a wonderful fresh scent. Flowers are a veined white with a subtle pink stained eye and pink stamens with red anthers and are produced in masses. Sun. Collected in Biokovo, Yugoslavia by Hans Simon.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</si>
  <si>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Gladiolus 'Ruby' (papilio hybrid)</t>
  </si>
  <si>
    <t>&lt;h3&gt;&lt;span style="color: #99cc00;"&gt;Potsize - 1L&lt;/span&gt;&lt;/h3&gt;Gladiolus &amp;#039;Ruby&amp;#039; (papilio hybrid). Ruby is classed as a hybrid of papilio and you can certainly see the influence in the shape of the flowers and their slightly sinister hooded nature. The flowers are a rich ruby red with darker staining on the interior. Breeding has lent a more chunky nature than you would see in the species or in &amp;#039;David Hills&amp;#039; and has brought much broader leaves. Plant it where it can poke up through other perennials for support and can lend its strident colour to your late summer border.[fusion_separator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</si>
  <si>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Gypsophila paniculata 'Bristol Fairy'</t>
  </si>
  <si>
    <t>&lt;h3&gt;&lt;span style="color: #99cc00;"&gt;Potsize - 1L&lt;/span&gt;&lt;/h3&gt;Gypsophila paniculata &amp;#039;Bristol Fairy&amp;#039;. Babies Breath. This is the classic florist gypsophila. Flower stems sprawl and branch to form a 1m round hazy cloud of tiny double white flowers. Beautiful both in the garden or cut to add to bouquets. Grows best in a well drained sunny spot including on chalky soils. July-Aug[fusion_separator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</si>
  <si>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Gypsophila paniculata 'Flamingo'</t>
  </si>
  <si>
    <t>&lt;h3&gt;&lt;span style="color: #99cc00;"&gt;Potsize - 1L&lt;/span&gt;&lt;/h3&gt;Gypsophila paniculata &amp;#039;Flamingo&amp;#039;. Babies Breath. Flamingo is a rich pink double form of gypsophila forming a 1m round hazy cloud of pink flowers. Beautiful both in the garden or cut to add to bouquets. Grows best in a well drained sunny spot. July-Aug[fusion_separator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</si>
  <si>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Gypsophila 'Rosenschleier' ('Rosy Veil')</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</si>
  <si>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- 1L&lt;/span&gt;&lt;/h3&gt;Gypsophila &amp;#039;Rosenschleier&amp;#039; (&amp;#039;Rosy Veil&amp;#039;). Babies Breath. This is a smaller hybrid than the big florists varieties like &amp;#039;Bristol Fairy&amp;#039; and more reliable in the ground as well. From a tight crown comes countless multi-branching stems that terminate in a delightful 30cm round airy cloud of delicate pale silvery pink double blooms in summer. Very narrow leaves. Tolerant of any reasonable soil, but will grow to its best in a dry sunny site.[fusion_separator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</si>
  <si>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Knautia macedonica 'Thunder and Lightning'</t>
  </si>
  <si>
    <t>&lt;h3&gt;&lt;span style="color: #99cc00;"&gt;Potsize - 1L&lt;/span&gt;&lt;/h3&gt;Knautia macedonica &amp;#039;Thunder and Lightning&amp;#039;. This new variant on Knautia departs somewhat from the light and airy cloud of the species. Instead this variety is quite compact and a good deal shorter at 30-45cm. the foliage is generously variegated such that the stem leaves are nearly completely cream. Flowers are a strident cerise. An easily grown and rewarding plant for full sun. 45cm. A shorter variety than the species.[fusion_separator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</si>
  <si>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Lamium orvala 'Alba'</t>
  </si>
  <si>
    <t>&lt;h3&gt;&lt;span style="color: #99cc00;"&gt;Potsize - 1L&lt;/span&gt;&lt;/h3&gt;Lamium orvala &amp;#039;Alba&amp;#039;. This is the pure white flowered form of this stately deadnettle. Rather than the usual ruddy pinks of the species, the dragon-mouth flowers are clean white, shading a little green from the leaves. The leaves and stems also lack the pink pigments giving the whole plant a greener, cleaner look than the species. Non invasive clumper for a nice leafy spot in moist shade. 30-45cm[fusion_separator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</si>
  <si>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Leucanthemum x superbum 'Manhatten'</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</si>
  <si>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
&lt;h3&gt;&lt;span style="color: #99cc00;"&gt;Potsize - 1L&lt;/span&gt;&lt;/h3&gt;Leucanthemum &amp;#039;Manhatten&amp;#039;. Just like its American namesake there is nothing shy about this Daisy. It is unashamedly big and bold and brilliant for it. Its just like an ox-eye daisy on steroids, it is a massive Shasta Daisy with pure white blooms up to 15cm across carried on sturdy red stems. Plant in any reasonable garden soil preferably in sun where it will cheerfully spread. 1.5m. cuts well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</si>
  <si>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Papaver orientale 'Beauty Queen'</t>
  </si>
  <si>
    <t>&lt;h3&gt;&lt;span style="color: #99cc00;"&gt;Potsize - 1L&lt;/span&gt;&lt;/h3&gt;Papaver 'Beauty Queen'. Enormous flouncy apricot blooms open wide and face upwards. Each petal is a clear golden orange with just a hint of a stain towards the base. A gloriously extravagant splash of colour for any scheme. 90cm. Either plant near the edge of the bed where the flowering stems can flop outwards or provide some support. Late spring. Sun. Easily grown. Oriental Poppies come into leaf in the Autumn and go for a Summer sleep after flowering._x000D_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</si>
  <si>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Phlomis russelliana</t>
  </si>
  <si>
    <t>&lt;h3&gt;&lt;span style="color: #99cc00;"&gt;Potsize - 1L&lt;/span&gt;&lt;/h3&gt;[caption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Phlomis russelliana. This is a very useful, robust perennial. Not only is it reliable, but its overlapping leaves and gently running form make particularly useful weed-smothering mats, especially useful as it is happy on dry limey soils. The leaves are an attractive felty sagey green and the flower stems are stiff and upright, carrying densely packed whorls of downward curved flowers, each paler on top and rich lemon yellow on the lip. to 1m in flower.[fusion_separator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</si>
  <si>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Phlox paniculata 'Franz Schubert'</t>
  </si>
  <si>
    <t>[gallery type="thumbnails" link="none" ids="6421,6415"]_x000D_
&lt;h3&gt;&lt;span style="color: #99cc00;"&gt;Potsize - 1L&lt;/span&gt;&lt;/h3&gt;_x000D_
This is a lovely plant amongst a lovely Genus. Selected and named by Allan Bloom after his favourite composer, Phlox paniculata &amp;#039;Franz Schubert&amp;#039;Â is one of the best performing and prettiest of its kind. The colour of the flowers is an enchanting pinkish lilac, fading towards the petal edges and white at the centre. However, dependent on lighting, the flowers can tend towards either the lilac or pink end of the range. Another advantage is that well grown plants are fairly resistant to mildew. 90cm. Feed well and make sure their is adequate moisture in the growing season. Sun to Part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</si>
  <si>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Polemonium yezoense var. hidakanum 'Purple Rain'</t>
  </si>
  <si>
    <t>&lt;h3&gt;&lt;span style="color: #99cc00;"&gt;Potsize - 1L&lt;/span&gt;&lt;/h3&gt;Polemonium yezoense var. hidakanum 'Purple Rain'. Beautiful Jacob's Ladder with fine filigree foliage, tinted purple and surmounted by an abundance of cobalt-blue flowers. Excellent at the edge of any bed. Grows best in sun. 50cm. The colour of the foliage is stronger in cooler weather and in brighter locations. Cut the spent flower stems hard back to rejuvenate the plant and enjoy a second flush of flowers. Avoid very dry locations which will leave the plants more vulnerable to mildew.[fusion_separator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href="https://dorsetperennials.co.uk/comparisons/genus/polemonium-jacobs-ladder/"&gt;Polemonium Compared&lt;/a&gt;&lt;/h3&gt;
[fusion_separator style_type="single solid" hide_on_mobile="small-visibility,medium-visibility,large-visibility" class="" id="" sep_color="" top_margin="" bottom_margin="" border_size="" icon="" icon_circle="" icon_circle_color="" width="" alignment="center"][/fusion_separator]</t>
  </si>
  <si>
    <t>Pulmonaria rubra var. albocorollata</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</si>
  <si>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&lt;h3&gt;&lt;span style="color: #99cc00;"&gt;Potsize - 1L&lt;/span&gt;&lt;/h3&gt;_x000D_
_x000D_
Pulmonaria rubra var. albocorollata. A plant that is never going to set the world alight, but a subtle beauty for those that appreciate its delicate charms. This is the pure white form of the usually red flowered Pulmonaria. It forms a neat mound of pure apple green leaves with clusters of flowers of pure white in green calyces. This variety was previously listed on the NCCPG Pink Sheets - a list of plants in danger of being lost to cultivation._x000D_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</si>
  <si>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pratensis 'Swan Lake'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</si>
  <si>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id="attachment_962" align="alignnone" width="56"]&lt;a href="https://dorsetperennials.co.uk/wp-content/uploads/2014/04/BeeFriendly2.png"&gt;&lt;img class="size-full wp-image-962" src="https://dorsetperennials.co.uk/wp-content/uploads/2014/04/BeeFriendly2.png" alt="Good for Bees" width="56" height="56" /&gt;&lt;/a&gt; Good for Bees[/caption]_x000D_
_x000D_
Salvia pratensis &amp;#039;Swan Lake&amp;#039;. Good, reliable perennial sage for the front section of any border. Upright spikes carry relatively dense heads of pure white flowers. 50cm. Summer flowering. reblooms if cut back after first flowering. Originally a sage of meadows and hence quite amenable to naturalising._x000D_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</si>
  <si>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Succisella inflexa 'Frosted Pearls'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</si>
  <si>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- 1L&lt;/span&gt;&lt;/h3&gt;Succisella &amp;#039;Frosted Pearl&amp;#039;. This is Balkan species, a relative of our own native Devil&amp;#039;s Bit Scabious, and like it an inhabitant of wet meadows. It flowers earlier than Succisia, usually by early August and tends to be denser and less airy than its British counterpart. 60cm. The flowers are pearly white with just a hint of pinkish lavender and are a great nectar source for all sorts of insects.[fusion_separator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</si>
  <si>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Tricyrtis 'Empress'</t>
  </si>
  <si>
    <t>&lt;h3&gt;&lt;span style="color: #99cc00;"&gt;Potsize - 1L&lt;/span&gt;&lt;/h3&gt;Tricyrtis &amp;#039;Empress&amp;#039;. This variety has larger, showier flowers than other varieties, white with very clean distinctive spotting. The leaves of this variety are broadly green with little spotting. 80cm.[fusion_separator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</si>
  <si>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formosana 'Dark Beauty'</t>
  </si>
  <si>
    <t>&lt;h3&gt;&lt;span style="color: #99cc00;"&gt;Potsize - 1L&lt;/span&gt;&lt;/h3&gt;Tricyrtis formosana &amp;#039;Dark Beauty&amp;#039;. T. &amp;#039;Dark Beauty&amp;#039; is a particularly dark flowered form of the Formosan (Taiwan) Toad Lily. Flowers are upwards facing, arranged in cymes at the end of each stem rather than in each leaf axil as in some species. 75cm September to October. A stoloniferous species which will gradually spread if happy.[fusion_separator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</si>
  <si>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hirta</t>
  </si>
  <si>
    <t>&lt;h3&gt;&lt;span style="color: #99cc00;"&gt;Potsize - 1L&lt;/span&gt;&lt;/h3&gt;Tricyrtis hirta. Japanese Toad Lily. Delightful late flowering perennials with white flowers which are heavily spotted with mauve and purple, borne in the leaf axils. Height 90cm. For humus rich soil in sun or shade. Japanese Toad Lily August to October. 60cm with arching stems with flowers arranged in each leaf axil, up to 2 dozen on some stems. Paler in flower than T. formosana[fusion_separator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</si>
  <si>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'Pink Freckles'</t>
  </si>
  <si>
    <t>&lt;h3&gt;&lt;span style="color: #99cc00;"&gt;Potsize - 1L&lt;/span&gt;&lt;/h3&gt;Tricyrtis 'Pink Freckles'. This is a variety which leans towards Tricyrtis formosana. It is earlier flowering than most with compact habit. The flowers are relatively broad in the petals with a bas colour of pink stained white, moderately spotted with burgundy. Height 60cm[fusion_separator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</si>
  <si>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hirta 'Taiwan Atrianne'</t>
  </si>
  <si>
    <t>&lt;h3&gt;&lt;span style="color: #99cc00;"&gt;Potsize - 1L&lt;/span&gt;&lt;/h3&gt;_x000D_
Tricyrtis hirta 'Taiwan Atrianne'. The flowers on this variety are particularly heavily coloured. The spidery petals are heavily spotted in rich maroon with the spots coalescing at the tips to form a dark blotch. 1m tall[fusion_separator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link="https://dorsetperennials.co.uk/posts/perennials/tricyrtis-toad-lilies/"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id=""]Toad Lilies compared[/fusion_button]_x000D_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href="https://dorsetperennials.co.uk/comparisons/genus/tricyrtis-toad-lilies/"&gt;Tricyrtis Compared&lt;/a&gt;&lt;/h3&gt;_x000D_
&lt;h3&gt;&lt;a href="https://dorsetperennials.co.uk/comparisons/botanical/tricyrtis-botanical-style-photographs/"&gt;Botanical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</si>
  <si>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'Baronne Alice de Rothschild' ( violet )</t>
  </si>
  <si>
    <t>&lt;h3&gt;&lt;span style="color: #99cc00;"&gt;Potsize - 9cm&lt;/span&gt;&lt;/h3&gt;Viola &amp;#039;Baronne Alice de Rothschild&amp;#039; ( violet ). For the most part this variety is very similar to our native Viola odorata, though it does have particularly richly coloured flowers and reliably a very good scent.[fusion_separator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</si>
  <si>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'Bournemouth Gem' ( violet )</t>
  </si>
  <si>
    <t>&lt;h3&gt;&lt;span style="color: #99cc00;"&gt;Potsize - 9cm&lt;/span&gt;&lt;/h3&gt;Viola &amp;#039;Bournemouth Gem&amp;#039; ( violet ). A selection of our native sweet violet bred especially to produce violets for the trade in cut flower posies. The flowers are exceptionally large with an open wide form and are borne on long stems above the partially evergreen foliage. Unfortunately the price of the large flowers is that the scent has been largely lost from this variety. It grows in much more open clumps than Viola odorata and has distinctive veined, heart-shaped leaves which are a litle glossy. Grows in shade or sun. Prefers a moist soil[fusion_separator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</si>
  <si>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'Cordelia' ( violet )</t>
  </si>
  <si>
    <t>&lt;h3&gt;&lt;span style="color: #99cc00;"&gt;Potsize - 9cm&lt;/span&gt;&lt;/h3&gt;Viola &amp;#039;Cordelia&amp;#039; ( violet ). A lovely blush pink violet with a darker &amp;#039;horn&amp;#039; and stronger rose shading on the reverse. Relatively large wide open flowers. Good scent.[fusion_separator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</si>
  <si>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'Mrs R.O.Barton'</t>
  </si>
  <si>
    <t>&lt;h3&gt;&lt;span style="color: #99cc00;"&gt;Potsize - 9cm&lt;/span&gt;&lt;/h3&gt;Viola odorata &amp;#039;Mrs R.O.Barton&amp;#039;. Bred by Windward Nurseries in 1930. Large white flowers flecked with purple on long stems. A vigorous form creating carpets of heart-shaped leaves and generous quantities of variously spotted and streaked flowers. In cooler weather the purple seems more intense and can even give the petals a watercolour wash of purple. Medium scent. When I was a girl I had a small white, 3-sided bottle of violet perfume on my dressing table - the scent always takes me right back[fusion_separator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</si>
  <si>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Rosea Group - Pale</t>
  </si>
  <si>
    <t>&lt;h3&gt;&lt;span style="color: #99cc00;"&gt;Potsize - 9cm&lt;/span&gt;&lt;/h3&gt;Viola odorata Rosea Group - Pale. A pale pink form of our native sweet violet. Dense clumps of fresh green leaves to 20cm; and many very highly scented narrow flowers from Nov to Apr. Grows in shade or sun. Prefers a moist soil[fusion_separator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</si>
  <si>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'Reine des Neiges' ( violet )</t>
  </si>
  <si>
    <t>&lt;h3&gt;&lt;span style="color: #99cc00;"&gt;Potsize - 9cm&lt;/span&gt;&lt;/h3&gt;Viola 'Reine des Neiges' ( violet ). ('Queen of Snow') This variety is for the most part pure white on neat compact plants, though early on flowers can have a distinctive blue rinse. This is one of the longest flowering violets and has a good scent. Clive Groves assumes this violet to be a sport of Konigin Charlotte as it takes on the characteristic upward facing flowers.[fusion_separator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</si>
  <si>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riviniana Purpurea Group ( Viola labradorica )</t>
  </si>
  <si>
    <t>&lt;h3&gt;&lt;span style="color: #99cc00;"&gt;Potsize - 9cm&lt;/span&gt;&lt;/h3&gt;Viola riviniana Purpurea Group ( Viola labradorica ). This is an excellent edging plant, its dark purple leaves forming an excellent foil for its own violet flowers as well as those of many other perennials. It spreads well to cover the ground and I&amp;#039;ve seen it looking lovely running along the base of a wall and along the edges of a set of stone steps. This is the dark purple leaved form of our native wood violet. It is easily pleased and will grow in sun or shade in a wide range of soil types.[fusion_separator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</si>
  <si>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'Lydia Groves' (violet)</t>
  </si>
  <si>
    <t>&lt;h3&gt;&lt;span style="color: #99cc00;"&gt;Potsize - 9cm&lt;/span&gt;&lt;/h3&gt;Viola &amp;#039;Lydia Groves&amp;#039;. Wide open-faced, large flowers of rich sugar pink with little flecks of even richer pink which are only obvious when observed closely, which is a treat in itself as it is very richly scented. Unlike some pink violets the colour holds well as the flowers age and they don&amp;#039;t discolour badly. Floriferous and a little charmer for the spring garden.[fusion_separator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</si>
  <si>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'Melanie' (violet)</t>
  </si>
  <si>
    <t>&lt;h3&gt;&lt;span style="color: #99cc00;"&gt;Potsize - 9cm&lt;/span&gt;&lt;/h3&gt;Viola &amp;#039;Melanie&amp;#039;. (Viola &amp;#039;Katja&amp;#039;). It&amp;#039;s hard to resist the charm ( and perfume ) of the humble viola. But if you are looking for something a bit different, forget papal purple, this Viola is the richest Catholic Bishop Pink you&amp;#039;ll come across. Deep and extravagent with a delightful silver edge. It is floriferous, doesn&amp;#039;t fade and has an intoxicating fragrance. i couldn&amp;#039;t resist it - the colou stands out so zingingly.[fusion_separator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</si>
  <si>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Gypsophila 'Pink Festival'</t>
  </si>
  <si>
    <t>&lt;h3&gt;&lt;span style="color: #99cc00;"&gt;Potsize - 1L&lt;/span&gt;&lt;/h3&gt;Gypsophila paniculata &amp;#039;Pink Festival&amp;#039;. Babies Breath. Pink Festival is a silvery pink double form of gypsophila forming a 1m round hazy cloud of tiny pink blushed flowers. Beautiful both in the garden or cut to add to bouquets. Grows best in a well drained sunny spot. July-Aug[fusion_separator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</si>
  <si>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Chaerophyllum hirsutum 'Roseum'</t>
  </si>
  <si>
    <t>&lt;h3&gt;&lt;span style="color: #99cc00;"&gt;Potsize - 1L&lt;/span&gt;&lt;/h3&gt;_x000D_
Chaerophyllum hirsutum &amp;#039;Roseum&amp;#039;._x000D_
_x000D_
A stout Umbellifer with quite a distinctive colouring. The leaves are soft and hairy in a similar manner to Sweet Cicely and apple green in colour. The flowers are sugary pink in close umbels, tighter than a Cow Parsley. If happy it can make a substantial clump, 2ft or more in leaf alone. Best with moisture. This plant naturally exists in a spectrum of forms from a barely blush to a strong sugar pink. This form is at the strong end of this spectrum._x000D_
_x000D_
There are some things that fundamentally split marriages, deep unbridgeable divides that can never be healed. This plant is one of those - Dawn thinks its just lovely, whereas I think the pink is just a bit pink for the oh so green leaves. Maybe its a girl-boy thing. I&amp;#039;m sure we&amp;#039;ll get over it._x000D_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</si>
  <si>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'Clara Curtis' - Korean: single</t>
  </si>
  <si>
    <t>&lt;h3&gt;&lt;span style="color: #99cc00;"&gt;Potsize - 1L&lt;/span&gt;&lt;/h3&gt;_x000D_
Chrysanthemum &amp;#039;Clara Curtis&amp;#039; (Korean: single 21d). Very free flowering and hardy chrysantemum. with 3in clear sugar pink flowers produced profusely from August to October. Cut to ground in Winter. Any soil. 60cm. MAY CAUSE SKIN ALLERGY_x000D_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</si>
  <si>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Cirsium heterophyllum</t>
  </si>
  <si>
    <t>[gallery type="thumbnails" link="none" ids="6421,6420"]_x000D_
&lt;h3&gt;&lt;span style="color: #99cc00;"&gt;Potsize - 1L&lt;/span&gt;&lt;/h3&gt;_x000D_
_x000D_
Melancholy Thistle. Broader leaves, a more spreading habit and larger flower s than its cousin Cirsium rivulare. Later in the year to flower as well. The reason for the name heterophyllum comes from the variability of the leaf form, which becomes more divided on the flowering stalks than the basal rosettes. In shade this plant will grow well but flower poorly. Give it plenty of moisture and sun to see it at its best._x000D_
_x000D_
The plant was considered a possible cure for sadness. &lt;a class="mw-redirect" title="Nicholas Culpepper" href="http://en.wikipedia.org/wiki/Nicholas_Culpepper"&gt;Nicholas Culpepper&lt;/a&gt; in 1669 said that it "makes a man as merry as a cricket"_x000D_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</si>
  <si>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Cosmos atrosanguineus 'Chocamocha'</t>
  </si>
  <si>
    <t>&lt;h3&gt;&lt;span style="color: #99cc00;"&gt;Potsize - 1L&lt;/span&gt;&lt;/h3&gt;Cosmos atrosanguineus 'Chocamocha'. Sumptuous velvety-bronze flowers on lanceolate blue-green foliage. This newly bred variety provides even more of a chocolate scent and is more compact for pot or garden culture than its predecessor 'Chocolate'. 35 x 30 cm. July-October_x000D_
_x000D_
[fusion_separator top="3" bottom="3" style="single"/][fusion_fontawesome icon="thumbs-up-alt" circle="no" size="medium" iconcolor="#81d742" circlecolor="" circlebordercolor="" animation_type="0" animation_direction="down" animation_speed="0.1"/]&lt;span style="color: #99cc00;"&gt;&lt;span style="font-size: 13px;"&gt;Discount of 25p per plant for quantities of 3 or over&lt;/span&gt;&lt;/span&gt;</t>
  </si>
  <si>
    <t>Delphinium 'Blue Lace'</t>
  </si>
  <si>
    <t>&lt;h3&gt;&lt;span style="color: #99cc00;"&gt;Potsize - 1L&lt;/span&gt;&lt;/h3&gt;_x000D_
Delphinium &amp;#039;Blue Lace&amp;#039;. A superb modern strain with fully double flowers, vigorous growth habit and consistent colouring. Majestic dense spikes to 6 foot or more in rich sky blue with a white bee. Superb quality strain of vigorous, strong stemmed plants.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</si>
  <si>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Eryngium pandanifolium 'Physic Purple'</t>
  </si>
  <si>
    <t>&lt;h3&gt;&lt;span style="color: #99cc00;"&gt;Potsize - 1L&lt;/span&gt;&lt;/h3&gt;_x000D_
_x000D_
(Eryngium descaisneum) If you are looking for a real talking point then this is the one for you. Eryngium pandanifolium &amp;#039;Physic Purple&amp;#039; is bold, architectural and takes no prisoners. The foliage is a narrow 2cm wide and can be 1.5m long, evenly spiky all along its edge. It forms a dense grassy fountain, from the centre of which rises the star of the show. The flowering spike can rise 2.5m high or more, branched all the way up like a small tree to form a cylindrical cage of small deep maroon cones. Quite the show-stopper. The species grows naturally in South America, being found in marshes and wet fields. 2-4m. Hardy to -10C . Has a reputation for being less hardy but should be OK if grown in sun and not left to sit too wet in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</si>
  <si>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Erysimum 'Sunburst'</t>
  </si>
  <si>
    <t>&lt;h3&gt;&lt;span style="color: #99cc00;"&gt;Potsize - 1L&lt;/span&gt;&lt;/h3&gt;Erysimum 'Sunburst'. A full description will be added as soon as time allows</t>
  </si>
  <si>
    <t>Euphorbia 'Efanthia'</t>
  </si>
  <si>
    <t>&lt;h3&gt;&lt;span style="color: #99cc00;"&gt;Potsize - 1L&lt;/span&gt;&lt;/h3&gt;Euphorbia &amp;#039;Efanthia&amp;#039; is a selected hybrid from Euphorbia amydaloides. The upper leaves are a good maroon, ageing a bluey green and are surmounted by open heads of flowers of bright yellowey green, enhanced by the red stems. 50cm_x000D_.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</si>
  <si>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Kalipso</t>
  </si>
  <si>
    <t>&lt;h3&gt;&lt;span style="color: #99cc00;"&gt;Potsize - 1L&lt;/span&gt;&lt;/h3&gt;Euphorbia Kalipso is a particularly compact and dense little bush. When in flower it will be completely smothered in green flowers so no foliage at all is visible. 40cm_x000D_.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</si>
  <si>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maculatum 'Beth Chatto'</t>
  </si>
  <si>
    <t>&lt;h3&gt;&lt;span style="color: #99cc00;"&gt;Potsize - 1L&lt;/span&gt;&lt;/h3&gt;Geranium maculatum 'Beth Chatto'. G.'Chatto' is distinguished by the most lovely clear, pale sugar pink flowers that it shows off to great effect in outward facing clusters above the pale green foliage. Larger and more deeply coloured than â€˜Shamefaceâ€™. Geranium maculatum is a variable moisture loving species; the best of the North American species. Flowers appear April to June (and often again in Autumn) with clusters of upward facing flowers well above the deeply cut leaves. Best in damp shade_x000D_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</si>
  <si>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var. lividum 'Joan Baker'</t>
  </si>
  <si>
    <t>&lt;h3&gt;&lt;span style="color: #99cc00;"&gt;Potsize - 1L&lt;/span&gt;&lt;/h3&gt;_x000D_
Geranium phaeum var. lividum 'Joan Baker'. The original large flowered form ofÂ Geranium phaeum var. lividum was collected on an Alpine Garden Society tour of the dolomites by Bill Baker. Subsequently it was propagated by Axletree Nursery and an attractive pale lilac seedling was selected and named after Bill's wife Joan.Â Geranium phaeum var. lividum 'Joan Baker' is a robust geranium and grows strongly to 90cm, even in quite dry shade, making a very useful plant indeed.[fusion_separator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href="https://dorsetperennials.co.uk/comparisons/genus/geraniums-comparison/"&gt;Geranium Compared&lt;/a&gt;&lt;/h3&gt;_x000D_
&lt;h3&gt;&lt;a href="https://dorsetperennials.co.uk/inspiration/associations/plant-associations-geraniums/"&gt;Geranium in the Garden&lt;/a&gt;&lt;/h3&gt;_x000D_
&lt;h3&gt;&lt;a href="https://dorsetperennials.co.uk/comparisons/botanical/geraniums-specimen-pictures/"&gt;Botanical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</si>
  <si>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pratense</t>
  </si>
  <si>
    <t>&lt;h3&gt;&lt;span style="color: #99cc00;"&gt;Potsize - 1L&lt;/span&gt;&lt;/h3&gt;Geranium pratense. Attractive native cranesbill with beautiful blue blooms (occasionally white displayed over lush dark green foliage. 2ft. A strong growing plant whose charms are equally well placed in the border or wild garden_x000D_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</si>
  <si>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 Bell Bank'</t>
  </si>
  <si>
    <t>&lt;h3&gt;&lt;span style="color: #99cc00;"&gt;Potsize - 1L&lt;/span&gt;&lt;/h3&gt;_x000D_
Geum &amp;#039; Bell Bank&amp;#039;. A compact Geum with large semi-double flowers of deep coral-pink with darker vein detail and petal edges. The petals have a lovely goffered edge. Dark stems and calyces emphasise the effect. For a sunny or partially shaded site in decent soil. 40 x 40cm. Spring_x000D_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</si>
  <si>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'Flames of Passion'</t>
  </si>
  <si>
    <t>&lt;h3&gt;&lt;span style="color: #99cc00;"&gt;Potsize - 1L&lt;/span&gt;&lt;/h3&gt;_x000D_
I think this is a slow burner rather than a red hot Latin lover, but it&amp;#039;s certainly a Geum to fall in love with.Â Geum &amp;#039;Flames of Passion&amp;#039; is relatively short and neat at a foot high. The flowers are 2cm across and look down in a rather coy fashion. They are strawberry pink, slightly ruffled with 3 rows of petals and a charming yellow centre with a green eye. The dark maroon buds and stems round off the effect nicely. So if you are feeling coy yourself, perhaps it&amp;#039;s time to give passion a try._x000D_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</si>
  <si>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Hacquetia epipactis</t>
  </si>
  <si>
    <t>&lt;h3&gt;&lt;span style="color: #99cc00;"&gt;Potsize - 1L&lt;/span&gt;&lt;/h3&gt;_x000D_
Hacquetia epipactis. What a lovely little plant this is; the very definition of understated charm. Ever so early in the year it produces tiny clustered yellow flowers surrounded with fresh apple green bracts in a dense weed smothering mound. These persist for months, eventually giving way to astrantia-like leaves. These will fade during the summer if the position is dry, (a situation they will tolerate well), but will go right through the season if the situatuion is a little moister and out of the sun. It looks a delicate little flower, but allowed to establish it makes a reliable ever spreading clump that will charm you year after year. 15cm high.Â This is the sole representative of its Genus and originates in central Europe._x000D_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</si>
  <si>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Helleborus 'Pink Beauty'</t>
  </si>
  <si>
    <t>&lt;h3&gt;&lt;span style="color: #99cc00;"&gt;Potsize - 1L&lt;/span&gt;&lt;/h3&gt;Helleborus 'Pink Beauty'. One of a new range of hybrids between The Christmas Rose and H.sternii. The plants are exceptionally prolific, producing multiple flowering stems each well furnished with flowers. The flowers begin white, becoming ever more pink as they age. 45cm.[fusion_separator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</si>
  <si>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Leucanthemum x superbum 'Shapcott Summer Clouds'</t>
  </si>
  <si>
    <t>&lt;h3&gt;&lt;span style="color: #99cc00;"&gt;Potsize - 1L&lt;/span&gt;&lt;/h3&gt;Leucanthemum x superbum &amp;#039;Shapcott Summer Clouds&amp;#039;. A lovely very frilly Schast Daisy like a creamy white tu-tu around a yellow centre. Very easy to grow in any sunny site, producing lots of flowers from mid Summer into Autumn. Only 50cm high. Flowers are clotted cream in bud. Bred by Anita Allen in Devon._x000D_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</si>
  <si>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Paeonia delaveyi var. angustiloba f. angustiloba (potaninii)</t>
  </si>
  <si>
    <t>&lt;h3&gt;&lt;span style="color: #99cc00;"&gt;Potsize - 1L&lt;/span&gt;&lt;/h3&gt;_x000D_
Paeonia delaveyi var. angustiloba f. angustiloba (potaninii). A full description will be added as soon as time allows</t>
  </si>
  <si>
    <t>Penstemon 'Pensham Laura'</t>
  </si>
  <si>
    <t>&lt;h3&gt;&lt;span style="color: #99cc00;"&gt;Potsize - 1L&lt;/span&gt;&lt;/h3&gt;Penstemon &amp;#039;Pensham Laura&amp;#039; is a modern unashamedly girly Penstemon. Its beautiful clean white tubes are boldly edged with candy pink giving a striking and irresistible contrast. It has a bushy habit and is fairly short and compact.Â Like most PenstemonsÂ ,Penstemon &amp;#039;Pensham Laura&amp;#039;Â has the capacity to flower for months if dead-headed and can be one of the mainstays of the late Summer garden._x000D_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</si>
  <si>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'Pensham Plum Jerkum'</t>
  </si>
  <si>
    <t>&lt;h3&gt;&lt;span style="color: #99cc00;"&gt;Potsize - 1L&lt;/span&gt;&lt;/h3&gt;Penstemon 'Pensham Plum Jerkum' is a modern Penstemon with dark morello cherry tubular flowers, even darker in the throat with prominent white bee lines. Like most Penstemon it has the capacity to flower for months if dead-headed and can be one of the mainstays of the late Summer garden. It has an upright habit of moderate size, growing 2-3ft according to water availability[fusion_separator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</si>
  <si>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Persicaria microcephala 'Red Dragon'</t>
  </si>
  <si>
    <t>&lt;h3&gt;&lt;span style="color: #99cc00;"&gt;Potsize - 1L&lt;/span&gt;&lt;/h3&gt;Persicaria microcephala &amp;#039;Red Dragon&amp;#039;. _x000D_
This is a really excellent foliage plant if you want to add a dramatic splash of burgundy foliage into a scheme. You can either leave it to grow to its full height of about 1m with terminal clusters of white flowers or regularly trim it to the base to produce fresher stronger coloured growth. The leaves tend to be coloured in 3 patches, a dark triangle at the base, followed by a silvered 'V' and finally the red main part of the leaf. They can be rather changeable in colour. New growth in good light is rich burgundy, but later in the season it tends more towards brown and can be quite green in low light or shade. Don't worry if the early growth gets frosted off, which it often does, it soon recovers._x000D_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href="https://dorsetperennials.co.uk/comparisons/botanical/persicaria-botanical-style-photographs/"&gt;Botanical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</si>
  <si>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Phlox carolina 'Miss Lingard'</t>
  </si>
  <si>
    <t>&lt;h3&gt;&lt;span style="color: #99cc00;"&gt;Potsize - 1L&lt;/span&gt;&lt;/h3&gt;_x000D_
Phlox carolina &amp;#039;Miss Lingard&amp;#039;. Tall stems sway with their open heads of saucer shaped white blooms A strong grower that is resistant to mildew. 80cm Will succeed in most soils; even quite boggy soils_x000D_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</si>
  <si>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Physalis alkekengi var. franchetii 'Gnome' ('Zwerg')</t>
  </si>
  <si>
    <t>&lt;h3&gt;&lt;span style="color: #99cc00;"&gt;Potsize - 1L&lt;/span&gt;&lt;/h3&gt;Physalis alkekengi var. franchetii &amp;#039;Gnome&amp;#039; (&amp;#039;Zwerg&amp;#039;). CHINESE LANTERNS. Delightful in autumn when the plants are strung with deep orange inflated papery lanterns which can be dried for the winter. spreading habit.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</si>
  <si>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Pulmonaria 'Blake's Silver'</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</si>
  <si>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Pulmonaria &amp;#039;Blake&amp;#039;s Silver&amp;#039;. This must be the most handsome, almost completely silver foliage I&amp;#039;ve seen. It is set off with a green rim and green leaf base, but is otherwise an even soft greeny silver. In march it is crowded with good trusses of lovely, nicely flared and shaped baby-blue and pink flowers which look outwards rather than down. Opening quite a rich pink it quickly softens to a pastel pink, tinged blue at the edges as if painted in watercolour. the colour changes completely to a soft blue with just a pink eye and the faintest bee lines which are translucent and appear faintly pink. The combination of flower quality, superb foliage and pretty colour combination is sure to make this a firm favourite. Originally from June Blake in Ireland_x000D_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</si>
  <si>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'Raspberry Splash'</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</si>
  <si>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Pulmonaria &amp;#039;Raspberry Splash&amp;#039;. Narrow leaves and tight crowded heads of flowers in a deep raspberry red. Keeps flowering for a long long time. A bit like a red version of some of the longifolia types_x000D_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</si>
  <si>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'Victorian Brooch'</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</si>
  <si>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Pulmonaria &amp;#039;Victorian Brooch&amp;#039;. A beautiful variety with compact silver spotted foliage and masses of magenta flowers. Good ground cover for shaded areas where its early flowers (March onwards) are excellent nectar sources for insects. 30 x 40 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</si>
  <si>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Ratibida pinnata</t>
  </si>
  <si>
    <t>&lt;h3&gt;&lt;span style="color: #99cc00;"&gt;Potsize - 1L&lt;/span&gt;&lt;/h3&gt;Ratibida pinnata . 4 foot tall stiff stems are finely clothed in nice fine pinnatifid foliage and topped off in late Summer with lemon yellow cone flowers with broad petals which hang down in a lovely bobbed curtsey below a prominent cone. The cone starts green with a mauve cast and ages brown. All in all its like a more lady-like version of Rudbeckia with the colour, (of ours anyway), definitely more lemon than golden.</t>
  </si>
  <si>
    <t>Sanguisorba 'Chocolate Tip'</t>
  </si>
  <si>
    <t>&lt;h3&gt;&lt;span style="color: #99cc00;"&gt;Potsize - 1L&lt;/span&gt;&lt;/h3&gt;_x000D_
Sanguisorba &amp;#039;Chocolate Tip&amp;#039;. All the wow factor of &amp;#039;Arnhem&amp;#039; and its smart little flowers but on a more modest scale of plant. The foliage still makes a luxurious mound but is finer in all its aspects than either &amp;#039;Arnhem&amp;#039; or menziesii and shows a red midrib. The flowers are perhaps a shade darker and the flowering stems are plentiful and rise about 3 feet. It manages to make a statement in the border without adding too much weight._x000D_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</si>
  <si>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menziesii</t>
  </si>
  <si>
    <t>&lt;h3&gt;&lt;span style="color: #99cc00;"&gt;Potsize - 1L&lt;/span&gt;&lt;/h3&gt;_x000D_
Sanguisorba menziesii. An unusual and rather special plant for the summer border. Lovely mounds of dissected and smartly toothed grey-green leaves emerge early and act as a valuable foil for Spring bulbs. Then in June it sends up lots of long wiry self-supporting stems, each crowded with neat, almost cone-like flowers, each tightly packed with dried blood red florets which then erupt into shaggy pink foxtails. Makes an interesting focal point and especially good as a cut flower._x000D_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</si>
  <si>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officinalis 'Arnhem'</t>
  </si>
  <si>
    <t>&lt;h3&gt;&lt;span style="color: #99cc00;"&gt;Potsize - 1L&lt;/span&gt;&lt;/h3&gt;_x000D_
Sanguisorba officinalis &amp;#039;Arnhem&amp;#039;. This variety is sure to evoke the curiosity of your neighbours when in Summer and Late Autumn the sumptuous green, pinnate and neatly saw-toothed foliage sends up its stems to 5 or 6 feet, each topped with a loose head of compact deep blood red cone flowers that dance and sway in the breeze. I first bought this plant at Hampton Court and spent the rest of the day being stopped by a legion of other visitors asking &amp;#039;Ooh, where did you get that from ?&amp;#039; The foliage of &amp;#039;Arnhem&amp;#039; is bright green and held quite upright._x000D_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</si>
  <si>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Thermopsis lupinoides (Thermopsis lanceolata)</t>
  </si>
  <si>
    <t>&lt;h3&gt;&lt;span style="color: #99cc00;"&gt;Potsize - 1L&lt;/span&gt;&lt;/h3&gt;Thermopsis lupinoides ( Thermopsis lanceolata). Stiffly ascending stems terminate with upright spikes of bright yellow; nectar-rich pea flowers. A very attractive; if little known species. Non invasive. to 80cm. Sun (I see some books make T.lanceolata the correct name for this plant, whilst the newest Plant Finder (2015) splits them again into two species.)</t>
  </si>
  <si>
    <t>Acanthus mollis 'Tasmanian Angel'</t>
  </si>
  <si>
    <t>&lt;h3&gt;&lt;span style="color: #99cc00;"&gt;Potsize - 1L&lt;/span&gt;&lt;/h3&gt;_x000D_
Bold architectural leaves are variously splashed and edged in white, a colouring that fades through the season. Flower spikes are white, colouring pink as they mature. A little neater and hardier than acanthus 'Whitewater'_x000D_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</si>
  <si>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'Whitewater'</t>
  </si>
  <si>
    <t>&lt;h3&gt;&lt;span style="color: #99cc00;"&gt;Potsize - 1L&lt;/span&gt;&lt;/h3&gt;_x000D_
The leaves of this most striking variety are variably edged and splashed in white. The flower spikes are also a ghostly cream with contracting red stems. Altogether a variety which is sure to attract attention_x000D_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</si>
  <si>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Achillea 'Credo'</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</si>
  <si>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- 1L&lt;/span&gt;&lt;/h3&gt;Dense clumps of feathery leaves extending right up the stems to the heads of Pale lemon flowers. An easily pleased &amp;amp; rewarding perennial Full sun. Succeeds well on poor soils. 75cm_x000D_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</si>
  <si>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Actaea simplex 'Black Negligee' syn. Cimicifuga</t>
  </si>
  <si>
    <t>&lt;h3&gt;&lt;span style="color: #99cc00;"&gt;Potsize - 1L&lt;/span&gt;&lt;/h3&gt;Extremely handsome plant of great distinction with its deeply divided rich purple black leaves and tall waving wand of pink budded white flowers produced as late as Oct. Dark colour becomes more apparent on older plants. Best with moist soil. No need to stake. Immune to slugs_x000D_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</si>
  <si>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Allium cernuum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</si>
  <si>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- 1L&lt;/span&gt;&lt;/h3&gt;Pretty little allium that spreads in to a lovely clump with a mass of heads of nodding pink flowers.30cm, June_x000D_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</si>
  <si>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Alstroemeria Rock 'n' Roll ('Alsdun01')</t>
  </si>
  <si>
    <t>&lt;h3&gt;&lt;span style="color: #99cc00;"&gt;Potsize - 1L&lt;/span&gt;&lt;/h3&gt;_x000D_
Not a plant for the shy and retiring - bold in both leaf and flower. The leaves are variegated with a strong yellow centre which fades cream and the flowers, which are produced from May to November are a bright scarlet with a bold yellow centre.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</si>
  <si>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'Ruby Star'</t>
  </si>
  <si>
    <t>&lt;h3&gt;&lt;span style="color: #99cc00;"&gt;Potsize - 1L&lt;/span&gt;&lt;/h3&gt;_x000D_
Another excellent addition to the red Astrantias. Not so dark as some, but a good strong ruby red with fine dark stems and a good flat starry shape. 30cm_x000D_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</si>
  <si>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'Moulin Rouge'</t>
  </si>
  <si>
    <t>&lt;h3&gt;&lt;span style="color: #99cc00;"&gt;Potsize - 1L&lt;/span&gt;&lt;/h3&gt;_x000D_
A recently selected large flowered dark red masterwort. Tight clusters of maroon flowers are surrounded by beautiful ray florets. An interesting &amp;amp; beautiful plant happy in sun or part shade with some drainage_x000D_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</si>
  <si>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'Bronze Elegance' - Korean : pompon (C.'Bronze Mei Kyo')</t>
  </si>
  <si>
    <t>&lt;h3&gt;&lt;span style="color: #99cc00;"&gt;Potsize - 1L&lt;/span&gt;&lt;/h3&gt;_x000D_
In late Oct this tight 2-3ft mound is smothered in 1in pom-poms; shaded apricot to maroon. Very welcome so late in the year. Any soil in sun. Cut to ground in winter._x000D_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</si>
  <si>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burnt orange-flowered</t>
  </si>
  <si>
    <t>&lt;h3&gt;&lt;span style="color: #99cc00;"&gt;Potsize - 1L&lt;/span&gt;&lt;/h3&gt;_x000D_
A really distinctive variety that has a great charm. The petals are quilled with a slightly broader tip. The shafts of each petal are red with the exposed upper surface at the tip a bright yellow.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</si>
  <si>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'Cottage Apricot' - Korean (C.'Apricot')</t>
  </si>
  <si>
    <t>&lt;h3&gt;&lt;span style="color: #99cc00;"&gt;Potsize - 1L&lt;/span&gt;&lt;/h3&gt;_x000D_
Chrysanthemum &amp;#039;Cottage Apricot&amp;#039; has single, but full flowers which shade from an apricot edge to a burnt orange centre. As the flower ages, the colour becomes stronger, being far more a coppery red than the apricot of its name. It has a rich heady honey scent._x000D_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</si>
  <si>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'Emperor of China' - Korean (C.'Cottage Pink')</t>
  </si>
  <si>
    <t>&lt;h3&gt;&lt;span style="color: #99cc00;"&gt;Potsize - 1L&lt;/span&gt;&lt;/h3&gt;_x000D_
A very old, beautiful and distinctive cultivar. After the first frosts, before the flowers open in September the leaves colour a rich ruby red setting off the silvery pink quilled double flowers beautifully. Its habit is to rather open with a tendency to sprawl. Tie it early if you are a tidy gardener or alternatively let it snake its way through its neighbours to pop out in unexpected places. Â Looks really good with the silvers of Artemisia_x000D_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</si>
  <si>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'Innocence' - Korean : single</t>
  </si>
  <si>
    <t>&lt;h3&gt;&lt;span style="color: #99cc00;"&gt;Potsize - 1L&lt;/span&gt;&lt;/h3&gt;_x000D_
Full petalled single flowers which are white with a flush of pink_x000D_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</si>
  <si>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'Mary Stoker' - Korean : single</t>
  </si>
  <si>
    <t>&lt;h3&gt;&lt;span style="color: #99cc00;"&gt;Potsize - 1L&lt;/span&gt;&lt;/h3&gt;_x000D_
Very free flowering and hardy chrysanth. with 3in soft apricot flowers produced profusely from August to October. Cut to ground in Winter. Any soil. 60cm. MAY CAUSE SKIN ALLERGY_x000D_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</si>
  <si>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'Mei-Kyo' - Early Flowering Outdoor Pompon : semi-pompon</t>
  </si>
  <si>
    <t>&lt;h3&gt;&lt;span style="color: #99cc00;"&gt;Potsize - 1L&lt;/span&gt;&lt;/h3&gt;_x000D_
Very welcome in late Oct this tight 2-3ft mound is smothered in 1in pom-poms; shaded light to dark pink. Any soil in sun. Cut to ground in winter. MAY CAUSE SKIN ALLERGY_x000D_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</si>
  <si>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'Nantyderry Sunshine' - Early Flowering Outdoor Pompon : semi-pompon</t>
  </si>
  <si>
    <t>&lt;h3&gt;&lt;span style="color: #99cc00;"&gt;Potsize - 1L&lt;/span&gt;&lt;/h3&gt;_x000D_
Sunshine yellow buttons at the end of the season are the mark of this variety. It flowers early in the Chrysanthemum season and forms a low 60cm bush that is absolutely covered in bright yellow fully double buttons that deepen in colour from the edge to the centre._x000D_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</si>
  <si>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'Paul Boissier' - Early Flowering Outdoor Type : rubellum</t>
  </si>
  <si>
    <t>&lt;h3&gt;&lt;span style="color: #99cc00;"&gt;Potsize - 1L&lt;/span&gt;&lt;/h3&gt;_x000D_
Chrysanthemum &amp;#039;Paul Boissier&amp;#039; has double flowers in a glowing rich copper, beginning with classic Japanese painted regularity, later opening further to reveal a central eye. It is just the perfect embodiment of the subtle beauty of golden Autumn sunshine on freshly fallen beech leaves. Nice honey scent. Will probably require staking_x000D_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</si>
  <si>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Coronilla varia</t>
  </si>
  <si>
    <t>&lt;h3&gt;&lt;span style="color: #99cc00;"&gt;Potsize - 1L&lt;/span&gt;&lt;/h3&gt;Crown Vetch. Dense heads of palest pink pea flowers with a lovely two-toned shading, Makes a dense spreading mound which is a beautiful sight when covered in flowers and butterflies in summer._x000D_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</si>
  <si>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Echinacea 'Guava Ice'</t>
  </si>
  <si>
    <t>[gallery type="thumbnails" link="none" ids="6421,6420"]_x000D_
&lt;h3&gt;&lt;span style="color: #99cc00;"&gt;Potsize - 1L&lt;/span&gt;&lt;/h3&gt;_x000D_
_x000D_
Strong tall stems carry enormous blooms fit for a show girl. A rich shaggy pom pom in deep rosy pink sits atop a hanging skirt of pink ray petals. Flowers fade from a deep orangey-pink to a cooling guava._x000D_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</si>
  <si>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'Hot Papaya'</t>
  </si>
  <si>
    <t>[gallery type="thumbnails" link="none" ids="6421,6420"]_x000D_
&lt;h3&gt;&lt;span style="color: #99cc00;"&gt;Potsize - 1L&lt;/span&gt;&lt;/h3&gt;_x000D_
_x000D_
The first hybrid to bring fiery tones into the fully double form. Semi-double flowers with a hint of spiky centre surrounded by a frilly ring fading from orange through fiery red to the hanging red ray florets. 60cm. June to September_x000D_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</si>
  <si>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'Marmalade'</t>
  </si>
  <si>
    <t>[gallery type="thumbnails" link="none" ids="6421,6420"]_x000D_
&lt;h3&gt;&lt;span style="color: #99cc00;"&gt;Potsize - 1L&lt;/span&gt;&lt;/h3&gt;_x000D_
_x000D_
A fiery eruption. Golden amber ray florets hang down beneath a fully double, shaggy pom pom in rich marmalade tones, shading from amber to burnt orange. 60cm, June to September_x000D_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</si>
  <si>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'Ruby Giant'</t>
  </si>
  <si>
    <t>[gallery type="thumbnails" link="none" ids="6421,6420"]_x000D_
&lt;h3&gt;&lt;span style="color: #99cc00;"&gt;Potsize - 1L&lt;/span&gt;&lt;/h3&gt;_x000D_
_x000D_
An excellent selection having large flat flowers of excellent form and a rich pink colouring. 85cm Scented. AGM_x000D_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</si>
  <si>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'Southern Belle'</t>
  </si>
  <si>
    <t>[gallery type="thumbnails" link="none" columns="2" ids="6421,6420"]_x000D_
&lt;h3&gt;&lt;span style="color: #99cc00;"&gt;Potsize - 1L&lt;/span&gt;&lt;/h3&gt;_x000D_
_x000D_
Vivid pink with a fully double, tight bun centre, surrounded by a horizontal rim of ray florets. The bun centre is accentuated by a darker eye. The flowers start quite flat with a little frilly centre and just get fuller and fuller and fuller as time goes on until they are finally like a pom-pom._x000D_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</si>
  <si>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Echinacea purpurea 'Vintage Wine'</t>
  </si>
  <si>
    <t>[gallery type="thumbnails" link="none" ids="6421,6420"]_x000D_
&lt;h3&gt;&lt;span style="color: #99cc00;"&gt;Potsize - 1L&lt;/span&gt;&lt;/h3&gt;_x000D_
_x000D_
Deep green leafy clumps set off handsome large deepest pink daisies. The form is a broad spiky green cone, brightened with orange tips, and surrounded by relatively short upward facing ray florets. A later flowering selection made by Piet Oudolf. 85cm July to October._x000D_
_x000D_
_x000D_
Echinaceas are hardy as far a temperature goes and they are undoubtedly lovely. What is also not in doubt is that they die reliably in many people&amp;#039;s gardens. At the root of this is the great British Winter climate. Echinaceas want moist roots and dry free flowing air, what we give them is a regular deluge followed by misty, muggy days. The consequence is fungal rots and a dead Coneflower. You can help by planting your Echinacea in an open situation where the breeze will keep the crown dryer, but the stark reality is that Echinacea are not reliable in everyone&amp;#039;s gardens. As a consequence will only consider complaints about Echinacea within a month of purchase and certainly not following a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href="https://dorsetperennials.co.uk/comparisons/genus/echinacea-coneflowers-compared/"&gt;Echinacea Compared&lt;/a&gt;&lt;/h3&gt;_x000D_
[fusion_separator style_type="single solid" hide_on_mobile="small-visibility,medium-visibility,large-visibility" class="" id="" sep_color="" top_margin="" bottom_margin="" border_size="" icon="" icon_circle="" icon_circle_color="" width="" alignment="center"][/fusion_separator]</t>
  </si>
  <si>
    <t>Eryngium 'Pen Blue'</t>
  </si>
  <si>
    <t>&lt;h3&gt;&lt;span style="color: #99cc00;"&gt;Potsize - 1L&lt;/span&gt;&lt;/h3&gt;_x000D_
This is really a very fine Sea Holly indeed in more than one sense of the word. Eryngium &amp;#039;Pen Blue&amp;#039;Â is in the x zabelii family with sea-green tripartite leaves. The flowers are borne on 60cm violet stems and are a picture of beauty. The collar is particularly wide in comparison to the central cone and its segments, radiating like the spokes of the devil&amp;#039;s chariot are narrow, spiky and a striking electric Blue.Â Further adding to the effect,Â the flowers are beautifully arranged and composed with the secondary flowers slightly smaller and held a little lower. Altogether a class act and a magnet for the bees._x000D_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</si>
  <si>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planum 'Jade Frost'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</si>
  <si>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Lovely pink flushed foliage has a crinkled cream edge which combines beautifully with the slightly grey green of the leaf as it matures. Evergreen. Flowers are typical of Eryngium planum and start a ghostly white, ever so slowly turning a good deep amethyst. The whole plant is relatively short at 40cm_x000D_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</si>
  <si>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x oliverianum</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</si>
  <si>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An exceptional sea holly adorned in mid-late summer with large collared heads of brilliant steely blue, further enhanced by the beautiful blue hue of the stems. 60cm. Sun and good drainage. Much loved by bees. A wild hybrid, possibly from E.alpinum but of uncertain parentage. The exquisite ruff is beautifully divided and of a brilliant blue. William Robinson said 'The stems are so singularly beautiful with their vivid steel-blue tints .... with the involucre even more brilliant, that the effect is hardly excelled.'. Along with the hybrids under E. x zabellii they form the cream of the eryngiums. 60cm, May to August_x000D_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</si>
  <si>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Erysimum 'Plant World Lemon'</t>
  </si>
  <si>
    <t>&lt;h3&gt;&lt;span style="color: #99cc00;"&gt;Potsize - 1L&lt;/span&gt;&lt;/h3&gt;Striking in flower as each bloom opens palest lemon, ageing to a rich violet in a most pleasant way._x000D_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</si>
  <si>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Euphorbia characias subsp. characias 'Burrow Silver'</t>
  </si>
  <si>
    <t>&lt;h3&gt;&lt;span style="color: #99cc00;"&gt;Potsize - 1L&lt;/span&gt;&lt;/h3&gt;A beautiful variegated form of this imposing plant. The leaves are a blue-green edged with white, a colouring that carries on right up through the large cylindrical flower heads. This is an selection with an upright growth habit, up to 90cm, raised by Mary Benger of Burrow Farm near Axminster. It Does need shelter from the worst of the Winter winds which can turn the foliage brown. HARMFUL IF EATEN. SKIN/EYE IRRITANT._x000D_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</si>
  <si>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characias subsp. Wulfenii creticus</t>
  </si>
  <si>
    <t>&lt;h3&gt;&lt;span style="color: #99cc00;"&gt;Potsize - 1L&lt;/span&gt;&lt;/h3&gt;Short rounded, blue-leaved evergreen shrub for a sunny spot. Each stem produces in spring an impressive cylinder of yellow flowers. 1m. cut out old flower stems HARMFUL IF EATEN. SKIN/EYE IRRITANT. This is relatively short and open form that we have had for years under this name. However I can&amp;#039;t find any reference to the subspecies and as far as I can tell E. wulenii isn&amp;#039;t represented on Crete, only E.characias, which this isn&amp;#039;t. I think this time we&amp;#039;ll just forget about the name and look at the plant instead._x000D_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</si>
  <si>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'Melinda'</t>
  </si>
  <si>
    <t>&lt;h3&gt;&lt;span style="color: #99cc00;"&gt;Potsize - 1L&lt;/span&gt;&lt;/h3&gt;Geranium 'Melinda'. Geranium 'Mayflower' x Geranium endressii combining the lovely form of the former and the long flowering season of the latter.Â Geranium 'Melinda' produces plentiful 2-3cm Â rose pink flowers, veined in a darker shade which are carried in large heads . It grows 60cm high in compact clumps with handsomely divided foliage. Grow in a soil that doesn't get too dry, preferably in a little light shade. A chance seedling of Antonius Rinjbeek.[fusion_separator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</si>
  <si>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white</t>
  </si>
  <si>
    <t>&lt;h3&gt;&lt;span style="color: #99cc00;"&gt;Potsize - 1L&lt;/span&gt;&lt;/h3&gt;_x000D_
This is a lovely clean white form that came to us as something entirely different. It forms good dense clumps of foliage and flowers well_x000D_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</si>
  <si>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Knautia macedonica Melton Pastels</t>
  </si>
  <si>
    <t>[gallery type="thumbnails" link="none" ids="6421,6420"]
&lt;h3&gt;&lt;span style="color: #99cc00;"&gt;Potsize - 1L&lt;/span&gt;&lt;/h3&gt;Over dense foliage clumps come a mass of arching stems bearing dense pincushion flowers in a rich range of pastel pink shades. An easily grown and rewarding plant for full sun. 2-3ft_x000D_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</si>
  <si>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Kniphofia 'Cobra'</t>
  </si>
  <si>
    <t>&lt;h3&gt;&lt;span style="color: #99cc00;"&gt;Potsize - 1L&lt;/span&gt;&lt;/h3&gt;_x000D_
A lovely short variety with dense, broad flower heads. The colouring is one of the finest. The whole spike starts green with soft coral tones at the tip. Gradually the flowers open from the bottom in shades of orange kissed pale ochre, finally ending up cream._x000D_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</si>
  <si>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'Little Elf'</t>
  </si>
  <si>
    <t xml:space="preserve">&lt;h3&gt;&lt;span style="color: #99cc00;"&gt;Potsize - 1L&lt;/span&gt;&lt;/h3&gt;_x000D_
A slender medium sized Red Hot Poker whose narrow flower spikes sport flowers that open yellow from green buds. For a warm spot not too dry in summer. 3ft_x000D_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t>
  </si>
  <si>
    <t>Lavandula angustifolia</t>
  </si>
  <si>
    <t>&lt;h3&gt;&lt;span style="color: #99cc00;"&gt;Potsize - 9cm&lt;/span&gt;&lt;/h3&gt;Classic English Lavender. One of the hardiest and most reliable varieties. 100cm. Native to the Mediterranean region from Europe to North Africa_x000D_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6 or over&lt;/span&gt;</t>
  </si>
  <si>
    <t>Lavandula 'Hidcote'</t>
  </si>
  <si>
    <t>&lt;h3&gt;&lt;span style="color: #99cc00;"&gt;Potsize - 1L&lt;/span&gt;&lt;/h3&gt;An very popular Early-flowering variety with flowers in a deep violet. 60-80cm_x000D_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6 or over&lt;/span&gt;</t>
  </si>
  <si>
    <t>Lavandula 'Munstead'</t>
  </si>
  <si>
    <t>&lt;h3&gt;&lt;span style="color: #99cc00;"&gt;Potsize - 9cm&lt;/span&gt;&lt;/h3&gt;An early-flowering compact variety with richly coloured flowers. 60-75cm._x000D_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6 or over&lt;/span&gt;</t>
  </si>
  <si>
    <t>Melianthus major</t>
  </si>
  <si>
    <t>&lt;h3&gt;&lt;span style="color: #99cc00;"&gt;Potsize - 1L&lt;/span&gt;&lt;/h3&gt;The most fantastic of foliage plants for a prime warm spot with a little shelter. Gorgeous leaves are large and pinnate with boldly toothed leaflets in a striking glaucous blue. They are held with great grace and form. Spikes of red bracted flowers are sometimes produced in a second year if the flowering stems survive the winter. Herbaceous in a colder spot and evergreen where more shelter is available. Late out of the ground in colder areas._x000D_
Melianthus possesses some salt tolerance</t>
  </si>
  <si>
    <t>Monarda didyma 'Prarienacht' ('Prairie Night')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</si>
  <si>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- 1L&lt;/span&gt;&lt;/h3&gt;Bee Balm. Bergamot. Monarda didyma 'Prarienacht' ('Prairie Night') has aromatic foliage (used to flavour Earl Grey Tea) and dense heads of purple flowers in late summer. 100cm. They grow best in a moist light soil, with the flowers lasting much better if they receive only morning sun. The flowers are carried in dense terminal heads, surmounted by leafy bracts, where they open in rings like so many prawns n a prawn ring, each flower gaping out like a snake about to pounce. The Upper petal is narrower than many Labiates and gives Monarda a very distinctive look. The name Bee Balm aludes to the fact that bees are attracted to the profuse nectar produced._x000D_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</si>
  <si>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Nepeta 'Chettle Blue'</t>
  </si>
  <si>
    <t>&lt;h3&gt;&lt;span style="color: #99cc00;"&gt;Potsize - 1L&lt;/span&gt;&lt;/h3&gt;_x000D_
This nepeta is of the Nepeta grandiflora type, with a strong bushy habit. It is distinguished by the strong blue of the flowers which is greatly enhance by the rosy-purple colour of the calyces._x000D_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</si>
  <si>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racemosa RCB AM-3</t>
  </si>
  <si>
    <t>&lt;h3&gt;&lt;span style="color: #99cc00;"&gt;Potsize - 1L&lt;/span&gt;&lt;/h3&gt;_x000D_
Bright violet flowers over grey green foliage. Bob Brown&amp;#039;s collection of seed from the south side of Lake Sevan, Armenia._x000D_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</si>
  <si>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tuberosa</t>
  </si>
  <si>
    <t>&lt;h3&gt;&lt;span style="color: #99cc00;"&gt;Potsize - 1L&lt;/span&gt;&lt;/h3&gt;_x000D_
Unusual amongst the nepetas for carrying its flowers in tight vertical column more like some Salvias. Leaves and stems are woolly, giving a soft grey effect. For sun and a well drained soils. Roots are swollen into Dahlia like tubers - an adaptation to drought._x000D_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</si>
  <si>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Oenothera fruticosa subsp. glauca 'Erica Robin'</t>
  </si>
  <si>
    <t>&lt;h3&gt;&lt;span style="color: #99cc00;"&gt;Potsize - 1L&lt;/span&gt;&lt;/h3&gt;SUNDROPS. Always interesting with pink and red stained young shoots that arch and drip with bright sunshine yellow flowers in summer. Autumn colour is a deep glowing red. Best in full sun. 50cm_x000D_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</si>
  <si>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Ononis spinosa</t>
  </si>
  <si>
    <t>&lt;h3&gt;&lt;span style="color: #99cc00;"&gt;Potsize - 1L&lt;/span&gt;&lt;/h3&gt;Spiny Restharrow. Short dense sub-shrub covered in two-toned pink and white peas_x000D_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</si>
  <si>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Phlomis italica 'Pink Glory'</t>
  </si>
  <si>
    <t>&lt;h3&gt;&lt;span style="color: #99cc00;"&gt;Potsize - 1L&lt;/span&gt;&lt;/h3&gt;Phlomis italica 'Pink Glory'. A pastel symphony of felty grey leaves and whorls of flowers in palest pink. A small shrub for growing in a warm spot in well drained soil in full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</si>
  <si>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Phlox Violet Flame ('Barsixtyone')</t>
  </si>
  <si>
    <t>&lt;h3&gt;&lt;span style="color: #99cc00;"&gt;Potsize - 1L&lt;/span&gt;&lt;/h3&gt;_x000D_
One of a new wave of Phlox with a compact habit and greater resistance to disease. It is a strong grower that will flower profusely, especially when given adequate feeding. Large heads of violet flowers with a faint white eye from June to September.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</si>
  <si>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Phlox 'White Eye Flame ('Barsixty')</t>
  </si>
  <si>
    <t>&lt;h3&gt;&lt;span style="color: #99cc00;"&gt;Potsize - 1L&lt;/span&gt;&lt;/h3&gt;_x000D_
One of a new wave of Phlox with a compact habit and greater resistance to disease. It is a strong grower that will flower profusely, especially when given adequate feeding. Large heads of white, pink-eyed flowers from June to September. 45cm_x000D_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</si>
  <si>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Rudbeckia 'Berlin'</t>
  </si>
  <si>
    <t>&lt;h3&gt;&lt;span style="color: #99cc00;"&gt;Potsize - 1L&lt;/span&gt;&lt;/h3&gt;One of a new series of Echinacea / Rudbeckia crosses made by Brian Kabbes which are both sterile and perennial. The flowers are broad flat discs, sunny yellow, mottled with browns, at the tips surrounding a perfect circle of rich mahogany red - Van Gogh would have approved of the colouring, I'm sure. The center is a darkest peat-brown dome, starting smooth , becoming shaggier as the florets open from the edge inwards with the leading edge sparkling with bright yellow anthers. If you look sidewards at it, it's reminiscent of a monks shaven head. 55cm. July to September_x000D_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href="https://dorsetperennials.co.uk/comparisons/genus/rudbeckias-compared/"&gt;Rudbeckia Compared&lt;/a&gt;&lt;/h3&gt;
&lt;h3&gt;&lt;a href="https://dorsetperennials.co.uk/comparisons/botanical/rudbeckia-botanical-style-photographs/"&gt;Botanical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</si>
  <si>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Scabiosa columbaria subsp. ochroleuca 'Moon Dance'</t>
  </si>
  <si>
    <t>[gallery type="thumbnails" link="none" ids="6421,6420"]&lt;h3&gt;&lt;span style="color: #99cc00;"&gt;Potsize - 1L&lt;/span&gt;&lt;/h3&gt;(&amp;#039;Pixie Yellow&amp;#039;). An outstanding selection by the University of Georgia. A compact dwarf habit and an abundant and free flowering tendency producing a cloud of pale creamy yellowÂ pincushion flowers throughout the season. 40cm. The pistils are clean white._x000D_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</si>
  <si>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Scabiosa 'Vivid Violet'</t>
  </si>
  <si>
    <t>&lt;h3&gt;&lt;span style="color: #99cc00;"&gt;Potsize - 1L&lt;/span&gt;&lt;/h3&gt;Large, vivid violet (well mauve really) pincushions dance above a compact mound of foliage. Very free flowering from Spring until the first frosts. 25cm. May-September. Relatively mildew resistant._x000D_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</si>
  <si>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Symphytum x uplandicum 'Moorland Heather'</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</si>
  <si>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- 1L&lt;/span&gt;&lt;/h3&gt;A tall comfrey with flowers in a rich lavender_x000D_. This is one of those Comfreys that stays put and doesn't carpet (though it will seed around if allowed)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href="https://dorsetperennials.co.uk/comparisons/botanical/symphytum-specimen-pictures/"&gt;Botanical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</si>
  <si>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Tricyrtis macrantha subsp. macranthopsis</t>
  </si>
  <si>
    <t>&lt;h3&gt;&lt;span style="color: #99cc00;"&gt;Potsize - 1L&lt;/span&gt;&lt;/h3&gt;A quite distinctive species which carries the largest flowers of all the Tricyrtis. The stems are long and arching and carry pendant yellow flowers from the axils, each one spotted maroon inside._x000D_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href="https://dorsetperennials.co.uk/comparisons/genus/tricyrtis-toad-lilies/"&gt;Tricyrtis Compared&lt;/a&gt;&lt;/h3&gt;
&lt;h3&gt;&lt;a href="https://dorsetperennials.co.uk/comparisons/botanical/tricyrtis-botanical-style-photographs/"&gt;Botanical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</si>
  <si>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Verbascum ' Cherry Helen'</t>
  </si>
  <si>
    <t xml:space="preserve">&lt;h3&gt;&lt;span style="color: #99cc00;"&gt;Potsize - 1L&lt;/span&gt;&lt;/h3&gt;Large felty rosettes of grey green leaves give rise to tightly crowded felty flower stems that are crammed with flowers in a deep cherry red. Summer flowering. Full sun. 100cm_x000D_
_x000D_
</t>
  </si>
  <si>
    <t>Verbascum 'Caribbean Crush'</t>
  </si>
  <si>
    <t xml:space="preserve">&lt;h3&gt;&lt;span style="color: #99cc00;"&gt;Potsize - 1L&lt;/span&gt;&lt;/h3&gt;Ruffled orange-peach flowers crowd along a 80cm, tall and elegant flower spike over grey felty leaves. Will flower twice if cut back. A beautiful way to add a vertical accent to any planting scheme. Summer flowering. Full sun. well drained_x000D_
_x000D_
</t>
  </si>
  <si>
    <t>Verbascum 'Gainsborough' - Cotswold Group</t>
  </si>
  <si>
    <t xml:space="preserve">[caption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- 1L&lt;/span&gt;&lt;/h3&gt;Pale primrose yellow flowers adorn branching spikes over a lovely grey felted rosette. Will repeat flower on side shoots if old faded spikes are removed. 100cm. dry sunny position_x000D_
_x000D_
</t>
  </si>
  <si>
    <t>Verbascum 'Jester'</t>
  </si>
  <si>
    <t xml:space="preserve">&lt;h3&gt;&lt;span style="color: #99cc00;"&gt;Potsize - 1L&lt;/span&gt;&lt;/h3&gt;Golden ochre flowers with a broad pink stripe down each petal centre and a shaded ochre and pink reverse._x000D_
_x000D_
</t>
  </si>
  <si>
    <t>Verbascum ' Helen Johnson'</t>
  </si>
  <si>
    <t xml:space="preserve">&lt;h3&gt;&lt;span style="color: #99cc00;"&gt;Potsize - 1L&lt;/span&gt;&lt;/h3&gt;Large felty rosettes of grey green leaves give rise to tightly crowded felty flower stems that are crammed with flowers that age from brick red to flesh pink. Summer flowering. Full sun. 100cm_x000D_
_x000D_
</t>
  </si>
  <si>
    <t>Ageratina altissima (Eupatorium album)</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</si>
  <si>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- 1L&lt;/span&gt;&lt;/h3&gt;Not a big blousy primadonna, but nevertheless a useful plant full of its own charms. Useful as it is late flowering with compact heads of small white snowballs which are just full of nectar. The leaves are fresh apple green with stems that will colour up mahogany if the plant is in sun. Tones in well with other plants and a good clean colour for a white scheme. Equally at home in the border of wild garden. 100-150cm_x000D_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</si>
  <si>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Ajuga reptans 'Catlin's Giant'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</si>
  <si>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Ajuga &amp;#039;Catlin&amp;#039;s Giant&amp;#039; is just like all the other bugles except it has been at the steroids. Everything about it is twice as big as all the rest with big rounded leaves that are coloured with a good bronze overlay to the green base colour. Despite its large size it doesn&amp;#039;t usually make such good ground cover as its smaller brethren. It tends more towards wandering about, popping up here and there and fading where it once was._x000D_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</si>
  <si>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Ajuga reptans f. albiflora 'Alba'</t>
  </si>
  <si>
    <t>&lt;h3&gt;&lt;span style="color: #99cc00;"&gt;Potsize - 1L&lt;/span&gt;&lt;/h3&gt;_x000D_
If you want something a bit brighter than the native bugle then this is the plant for you. Not only are the flowers a good clean white but the foliage is a nice fresh green as well. Has the same ground-covering ability as all of its kin._x000D_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</si>
  <si>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'Bowles's Pink'</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</si>
  <si>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Large 5-petalled flowers of a rich pink, the outermost pair a much stronger hue, like velvety crimson. A boss of bright orange-yellow stamens completes the effect. Height to 90cm. Late Summer-Autumn. The flowers of this variety exhibit the same slightly lopsided character as in the related Hellebores three of the petals are true and the two are in fact petaloid sepals._x000D_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</si>
  <si>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var. japonica 'Prinz Heinrich'</t>
  </si>
  <si>
    <t>&lt;h3&gt;&lt;span style="color: #99cc00;"&gt;Potsize - 1L&lt;/span&gt;&lt;/h3&gt;_x000D_
A good sound old variety of Anemone with generously sized semi-double flowers of a rich, rosy mid-pink. Possibly a little darker than &amp;#039;Margarete&amp;#039; and a little more unruly in outline. As a hupehensis variety it is not as tall as some of the hybrids, growing about 60-90cm tall._x000D_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</si>
  <si>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'Loreley'</t>
  </si>
  <si>
    <t>&lt;h3&gt;&lt;span style="color: #99cc00;"&gt;Potsize - 1L&lt;/span&gt;&lt;/h3&gt;_x000D_
A real beauty with semi-double very large flowers of lovely shape and form. It is almost white suffused with soft rose-pink, becoming stronger flushed and edged on the reverse. Each flower has 12 individual petals which are arranged with great fineness, particularly beautiful when viewed from behind as the rich colouring is most apparent and you can best appreciate the way the petals curve and arch a bit like a waterlily. Tall and robust._x000D_
_x000D_
Loreley was a Siren who sat on a granite outcrop near the town of St. Goarshausen in the Rhine Valley. From there she would lure passing sailors with her song. So bewitched they would ground their ship and perish &amp;#039;neath the waters._x000D_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</si>
  <si>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'Margarete'</t>
  </si>
  <si>
    <t>&lt;h3&gt;&lt;span style="color: #99cc00;"&gt;Potsize - 1L&lt;/span&gt;&lt;/h3&gt;_x000D_
A short and delicate Anemone with bright rich pink, very double flowers which are slightly cupped with richer colour on the outside and in the centre. In form, the flower is rounder in outline and in its component parts than the similar A. &amp;#039;Prinz Heinreich&amp;#039;._x000D_
&lt;p style="text-align: left;"&gt;[fusion_separator top="3" bottom="3"/][fusion_fontawesome icon="thumbs-up-alt" circle="no" size="medium" iconcolor="#81d742" circlecolor="" circlebordercolor="" animation_type="0" animation_direction="down" animation_speed="0.1"/]&lt;span style="color: #99cc00;"&gt;Discount of 25p per plant for quantities ofÂ 3 or over&lt;/span&gt;&lt;/p&gt;_x000D_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</si>
  <si>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x hybrida 'Whirlwind' ('Whirbelwind')</t>
  </si>
  <si>
    <t>&lt;h3&gt;&lt;span style="color: #99cc00;"&gt;Potsize - 1L&lt;/span&gt;&lt;/h3&gt;_x000D_
This variety has a kinship with A. &amp;#039;Honorine Jobert&amp;#039; and A. &amp;#039;Andrea Atkinson&amp;#039;, but instead of the flower being composed of a few broad petals, each flower is made up of up to 25 narrower overlapping petals. Despite being semi-double, the rich golden yellow ring of stamens remains along with the spherical green central style. The reverse of the outer petals is stained pink, a colour which just shows through as a flush to the centre on the inside. The fullness of petals gives the buds a distinctive fullness as does the heavy ruff of leafy bracts behind them. It is also common for a flowering stem to carry several flowers closely packed at the end. The main flower tends to face upwards, with the subsidiary flowers being forced to look out. A tall verity at 90cm plus._x000D_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</si>
  <si>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'Petticoat Pink'</t>
  </si>
  <si>
    <t>&lt;h3&gt;&lt;span style="color: #99cc00;"&gt;Potsize - 9cm&lt;/span&gt;&lt;/h3&gt;A really tightly double flower with more than a passing resemblance to a pair of vintage frilly tennis knickers. The colouring shades from a rich cerise at the spurs to a clean white at the face of the flower. 60cm tall._x000D_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</si>
  <si>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'Nivea' ('Munstead White')</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</si>
  <si>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- 9cm&lt;/span&gt;&lt;/h3&gt;Large pure-white, gracefully nodding bonnets, each 4cm wide are borne on leafy stems 80cm high in great profusion. Often tipped with green on ageing, the spurs are short and slightly curled. The attractive divided foliage forms a basal clump of fresh apple-green, leafing up early in Spring to make a lovely foil for bulbs and early Primroses in the garden. They start pushing up flowering stems as early as April and go on producing asequence of blooms until early June. They are deep rooted plants which seek water well and are therefore tolerant of dry shady conditions as well as full sun. The pure white blooms really lighten up a shady spot and look wondeful with cool greens and ferns. Although 'Munstead White' grows true from seed collected from isolated plants, Aquilegias are highly promiscuous members of the Ranunculaceae and will take any opportunity to mix their genes with their kin producing seedlings of a wide range of colours and spur lengths._x000D_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</si>
  <si>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'Blue Barlow' (Barlow Series)</t>
  </si>
  <si>
    <t>&lt;h3&gt;&lt;span style="color: #99cc00;"&gt;Potsize - 9cm&lt;/span&gt;&lt;/h3&gt;One of the spur-less Barlow series based around the plant originally found in the garden of Nora Barlow. This form has flowers that are a violet-blue. Would look good in a mixed cottagey border, hanging above paler mounds of flowers. Best in light shade.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</si>
  <si>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'Greenapples' (Lemon Sorbet)</t>
  </si>
  <si>
    <t>&lt;h3&gt;&lt;span style="color: #99cc00;"&gt;Potsize - 9cm&lt;/span&gt;&lt;/h3&gt;A beautiful form of Aquilegia clematiflora with exquisitely shaped, completely spurless flowers reminiscent of its name-sake. The flowers are shaded green in bud and retain green tips when open pure white. The leaves are fresh apple-green and erupt as early as February making a lovely foil for Spring flowers. 60cm_x000D_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</si>
  <si>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'Ruby Port'</t>
  </si>
  <si>
    <t>&lt;h3&gt;&lt;span style="color: #99cc00;"&gt;Potsize - 9cm&lt;/span&gt;&lt;/h3&gt;A fitting name for this richly claret coloured, very double. Spurless Aquilegia. A tall elegant variety with strong stems. 60-90cm_x000D_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</si>
  <si>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var. stellata 'White Barlow' (Barlow Series)</t>
  </si>
  <si>
    <t>&lt;h3&gt;&lt;span style="color: #99cc00;"&gt;Potsize - 9cm&lt;/span&gt;&lt;/h3&gt;One of the spur-less Barlow series based around the plant originally found in the garden of Nora Barlow. This form has flowers that are a fully double, white with green tips. Would look good in a mixed cottagey border, hanging above paler mounds of flowers. 80cm. May-July. Best in light shade. HARMFUL IF EATEN_x000D_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</si>
  <si>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Aquilegia vulgaris Vervaeneana Group (Woodside Group)</t>
  </si>
  <si>
    <t>&lt;h3&gt;&lt;span style="color: #99cc00;"&gt;Potsize - 9cm&lt;/span&gt;&lt;/h3&gt;This lovely group of columbines all posses leaves that are more or less mottled with yellow on the leaves. Some are entirely golden whilst others are blotched and splashed like army camouflage. The mostly golden leaved forms tend to a white flower, of typical grannies bonnet form, whilst the darker leave scan carry flowers of pink. The foliage is early to appear and they are lovely to add another tone along with the Spring bulbs or to lighten a shadier corner._x000D_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</si>
  <si>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Asarum epigynum</t>
  </si>
  <si>
    <t>&lt;h3&gt;&lt;span style="color: #99cc00;"&gt;Potsize - 1L&lt;/span&gt;&lt;/h3&gt;_x000D_
This is lovely sweet little Asarum. The leaves are a long tapered heart, deep green with all of the veins picked out in a pale sage green. The growth is tight with the leaf arrangement chaotic as if all of the leaves are scrabbling to crowd out of a doorway at once.</t>
  </si>
  <si>
    <t>Aster amellus 'King George'</t>
  </si>
  <si>
    <t>[gallery type="thumbnails" link="none" ids="6421,6420,6415"]_x000D_
&lt;h3&gt;&lt;span style="color: #99cc00;"&gt;Potsize - 1L&lt;/span&gt;&lt;/h3&gt;_x000D_
_x000D_
Unless you have the two to compare, this Aster can look very similar to Aster &amp;#039;Monch&amp;#039;, its close cousin. The flowers are of a similar bluish lavender that glows beautifully in the late Summer light. The leaves are a little rounder, the growth habit a little stiffer and the flowers a little broader in the petal. None of this, however, detracts from what is a very nice Aster indeed and one of fine constitution, returning uncomplaining year after year.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</si>
  <si>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amellus 'Veilchenkonigin' ('Violet Queen')</t>
  </si>
  <si>
    <t>[gallery type="thumbnails" link="none" ids="6421,6420,6415"]_x000D_
&lt;h3&gt;&lt;span style="color: #99cc00;"&gt;Potsize - 1L&lt;/span&gt;&lt;/h3&gt;_x000D_
This is the darkest and the largest flowered of the Aster amellus types we grow. The flowers are fully 7cm across in a shade that is definitely purple rather than lavender. The centre is generously sized and particularly nice when younger when it has a ruddy brown centre and golden yellow edge. A lovely flower but marred slightly by the fact that the plant doesn't have quite the robust constitution of its cousins King George and certainly Monch._x000D_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</si>
  <si>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divaricatus (Eurybia divaricatus)</t>
  </si>
  <si>
    <t>[gallery type="thumbnails" link="none" ids="6421,6420"]_x000D_
&lt;h3&gt;&lt;span style="color: #99cc00;"&gt;Potsize - 1L&lt;/span&gt;&lt;/h3&gt;_x000D_
Very simple starry flowers with widely spaced petals surrounding a yellow disc are artfully arranged along graceful thin black stems. Each time the stem divaricates (= splits in two, hence the name) a simple green leaf marks the break giving a simple elegance to the whole effect. This Aster is tolerant of quite dry shade without trouble which makes it very useful for illuminating a cool corner in Summer where the usual suspects for this environment are way past their best. Nice heart-shaped green leaves. Height 60cm, spreading habit._x000D_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</si>
  <si>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ericoides 'Blue Star' (Symphyotrichum ericoides 'Blue Star')</t>
  </si>
  <si>
    <t>[gallery type="thumbnails" link="none" ids="6421,6420,6415"]_x000D_
&lt;h3&gt;&lt;span style="color: #99cc00;"&gt;Potsize - 1L&lt;/span&gt;&lt;/h3&gt;_x000D_
Twiggy much-branched stems clothed in tiny leaves create a stiff fountain-shaped bush be-decked with hundreds of small starry flowers, 1cm across, pale lilac-blue daisies with neat burgundy eyes. A compact variety growing up to 1m dependant on growing conditions. July-October. Tolerant of drier conditions without succumbing to mildew. Usually self-supporting they give a light airy grace to the sunny border. Elegant and long lasting cut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</si>
  <si>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laevis 'Les Moutiers' (Symphyotrichum leave 'Les Moutiers')</t>
  </si>
  <si>
    <t>[gallery type="thumbnails" link="none" ids="6421,6420"]_x000D_
&lt;h3&gt;&lt;span style="color: #99cc00;"&gt;Potsize - 1L&lt;/span&gt;&lt;/h3&gt;_x000D_
I&amp;#039;ve seen this plant described several times as a pale pink form of Aster &amp;#039;Little Carlow&amp;#039;, but is in fact a pink form of Aster laevis, a much larger plant. It shares the lovely dark stems of the species which beautifully accent the pale pink flowers which open from darker buds and gradually fade towards white. The centre conversely starts yellow and ages dark ruby red. Greener in the leaf than the species it is also a little smaller, growing to 1.5m. A relatively new cultivar from France, the name meaning &amp;#039;The Monastery&amp;#039;. It is also known by the name Aster &amp;#039;Vasterival&amp;#039;._x000D_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</si>
  <si>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lateriflorus 'Chloe' (Symphyotrichum lateriflorum 'Chloe')</t>
  </si>
  <si>
    <t>[gallery type="thumbnails" link="none" ids="6421,6420"]_x000D_
&lt;h3&gt;&lt;span style="color: #99cc00;"&gt;Potsize - 1L&lt;/span&gt;&lt;/h3&gt;_x000D_
_x000D_
Calico Aster. Wonderful arching swags of pure white daisies with yellow eyes are borne on stiffly upright stems with gently arching laterals. But it just gets better and better until the centres transform into miniature Robin&amp;#039;s Pincushions, just like those I used to pick from the hedgerows as a child, the colour of crushed strawberries and studded with rose-tipped &amp;#039;pins&amp;#039;. The petals reflex with age and take on the slightest hint of silver pink. In shape, form and bloom the effect is lovely. September-October. 1m_x000D_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</si>
  <si>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lateriflorus 'Prince' (Symphyotrichum lateriflorum 'Prince')</t>
  </si>
  <si>
    <t>[gallery type="thumbnails" link="none" ids="6421,6420"]_x000D_
&lt;h3&gt;&lt;span style="color: #99cc00;"&gt;Potsize - 1L&lt;/span&gt;&lt;/h3&gt;_x000D_
_x000D_
The branches of this 60cm shrubby aster arch out to give a lovely tiered effect. Each branch in autumn is absolutely smothered in small white flowers with a large violet boss of stamens. The foliage is dark and smoky all season, perfect as a compliment to the flowers. Stiff and self-supporting._x000D_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</si>
  <si>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'Little Carlow' (Symphyotrichum 'Little Carlow')</t>
  </si>
  <si>
    <t>[gallery type="thumbnails" link="none" ids="6421,6420,6415"]_x000D_
&lt;h3&gt;&lt;span style="color: #99cc00;"&gt;Potsize - 1L&lt;/span&gt;&lt;/h3&gt;_x000D_
_x000D_
One of the prettiest autumn flowering Asters with a reputation that lives up to it AGM status. it has to be one of the most fashionable Asters of recent years. Dark wiry stems branch to carry a myriad of lavender-blue flowers in delicate airy sprays. Each 2.5cm flower starts with a small golden eye which gradually changes to a rich burgundy boss. It makes a wonderful site when in full flower in Autumn. Sunny situation. Height 1m (3 feet). The colour and effect that Aster &amp;#039;Little Carlow&amp;#039; creates is similar to Aster laevis but on a smaller and finer scale. An Aster cordifolius hybrid_x000D_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</si>
  <si>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'Harrington's Pink' (Symphyotrichum novae-angliae 'Harrington's Pink')</t>
  </si>
  <si>
    <t>[gallery type="thumbnails" link="none" ids="6421,6420,6415"]_x000D_
&lt;h3&gt;&lt;span style="color: #99cc00;"&gt;Potsize - 1L&lt;/span&gt;&lt;/h3&gt;_x000D_
_x000D_
Myriads of crystal clear sugar pink daisies with golden eyes for September into October. 1.5m. plus A glory when it is a huge mound of pale sugary pink flowers covered in bees and butterflies. A large showy Michaelmas daisy which has a degree of mildew resistance. Cuts well and always a regular for Harvest Festival decorations. 5ft_x000D_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</si>
  <si>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'Helen Picton' (Symphyotrichum novae-angliae 'Helen Picton')</t>
  </si>
  <si>
    <t>[gallery type="thumbnails" link="none" ids="6421,6420"]_x000D_
&lt;h3&gt;&lt;span style="color: #99cc00;"&gt;Potsize - 1L&lt;/span&gt;&lt;/h3&gt;_x000D_
_x000D_
Aster &amp;#039;Helen Picton&amp;#039; adds a lovely rich deep purple into the Michaelmas Daisy colour palette. Like all the novae-angliae types it has a shaggy collar of narrow purple tinted bracts from which uncurl a myriad of narrow petals in a deep, rich royal purple. The flowers begin with a reasonable regularity and open centred daisy shape, but the petals become more unruly as the flower ages turning the 3cm flowers much more shaggy. 90-100cm. Reckoned to be the best purple, it is named after Helen Picton who holds the national collection of Michaelmas Daisies in Worcestershire._x000D_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</si>
  <si>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'Lye End Beauty' (Symphyotrichum novae-angliae 'Lye End Beauty')</t>
  </si>
  <si>
    <t>[gallery type="thumbnails" link="none" ids="6421,6420"]_x000D_
&lt;h3&gt;&lt;span style="color: #99cc00;"&gt;Potsize - 1L&lt;/span&gt;&lt;/h3&gt;_x000D_
_x000D_
Aster &amp;#039;Lye End Beauty&amp;#039; falls somewhere in-between &amp;#039;Harrington&amp;#039;s Pink&amp;#039; and &amp;#039;Alma Potschke&amp;#039; in the colour stakes. The narrow petals are a rich, but not strident cerise on their inner surface and a silvery pink on the reverse. With a dark ruff of narrow bracts and rose tinted stems it was certainly well named. Like most novae-angliae types it is relatively tall with long straight stems which may need staking. Grow it well back in the border where it can hide away all summer, revealing its full glory in Autumn as those in front fade and are cut back. A chance seedling which occurred at Lye end in Woking in the 1950&amp;#039;s along with several others that are named after the garden. 130-175cm_x000D_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</si>
  <si>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'Beechwood Rival' (Symphyotrichum novi-belgii 'Beechwood Rival')</t>
  </si>
  <si>
    <t>[gallery type="thumbnails" link="none" ids="6421,6420"]_x000D_
&lt;h3&gt;&lt;span style="color: #99cc00;"&gt;Potsize - 1L&lt;/span&gt;&lt;/h3&gt;_x000D_
_x000D_
MICHAELMAS DAISY. A shorter growing Aster with semi-double dark purple-red flowers on 70cm high plants. The flowers are relatively small but they are produced in great abundance on fine flowering stems that branch and branch repeatedly to produce a dense cerise cloud. Will thrive in sun or part shade. September-October_x000D_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</si>
  <si>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'Blue Lagoon' (Symphyotrichum novi-belgii 'Blue Lagoon')</t>
  </si>
  <si>
    <t>[gallery type="thumbnails" link="none" ids="6421,6420"]_x000D_
&lt;h3&gt;&lt;span style="color: #99cc00;"&gt;Potsize - 1L&lt;/span&gt;&lt;/h3&gt;_x000D_
_x000D_
The benefits of this hybrid Michaelmas daisy are a short compact habit combined with an abundance of flowers in a rich lavender-blue that completely cover the plant. Each flower is semi-double with a bright two-toned golden yellow eye. Blends beautifully with the rich tones of Autumn 40cm_x000D_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</si>
  <si>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'Brigitte' (Symphyotrichum novi-belgii 'Brigitte')</t>
  </si>
  <si>
    <t>[gallery type="thumbnails" link="none" ids="6421,6420"]_x000D_
&lt;h3&gt;&lt;span style="color: #99cc00;"&gt;Potsize - 1L&lt;/span&gt;&lt;/h3&gt;_x000D_
_x000D_
MICHAELMAS DAISY. What a delightful Aster this is. The flowers are semi-double, but nearly so full as to be approaching double. In colour they are a gorgeous pastel pale-lavender with even paler tips shown off beautifully by the dark foliage. towards the centre of each flower there are a few unruly narrow petals which dance along with the yellow stamens and green eye in a most delightful way. A shorter growing Aster at around 50cm high. Will thrive in sun or part shade. September-October_x000D_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</si>
  <si>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'Crimson Brocade' (Symphyotrichum novi-belgii 'Crimson Brocade')</t>
  </si>
  <si>
    <t>[gallery type="thumbnails" link="none" ids="6421,6420"]_x000D_
&lt;h3&gt;&lt;span style="color: #99cc00;"&gt;Potsize - 1L&lt;/span&gt;&lt;/h3&gt;_x000D_
The Michaelmas daisies are such a welcome flourish at the end of the year with their glowing profusion of rich tones. This variety is a strong deep crimson semi-double with a bright golden button. 90cm. Quite similar to Winston S. Churchill_x000D_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</si>
  <si>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'Eventide' (Symphyotrichum novi-belgii 'Eventide')</t>
  </si>
  <si>
    <t>[gallery type="thumbnails" link="none" ids="6421,6420"]_x000D_
&lt;h3&gt;&lt;span style="color: #99cc00;"&gt;Potsize - 1L&lt;/span&gt;&lt;/h3&gt;_x000D_
_x000D_
A richly coloured violet blue semi-double aster with a broad robust feel. The large flowers have a relatively small centre, yellow ageing red, and a generous 2 to 3 rows of petals which curl to give a shaggy overall impression. Broader, shinier foliage than most. 90cm_x000D_
_x000D_
[fusion_separator top="3" bottom="3" style="single"/][fusion_fontawesome icon="thumbs-up-alt" circle="no" size="medium" iconcolor="#81d742" circlecolor="" circlebordercolor="" animation_type="0" animation_direction="down" animation_speed="0.1"/]&lt;span style="color: #99cc00;"&gt;25p per plant for quantities of 3 or over&lt;/span&gt;_x000D_
_x000D_
[fusion_button link="http://dorsetperennials.co.uk/posts/perennials/asters-varieties-compared/"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id=""]Aster varieties compared[/fusion_button]</t>
  </si>
  <si>
    <t>Aster novi-belgii 'Fellowship' (Symphyotrichum novi-belgii 'Fellowship')</t>
  </si>
  <si>
    <t>[gallery type="thumbnails" link="none" ids="6420,6421,6415"]_x000D_
&lt;h3&gt;&lt;span style="color: #99cc00;"&gt;Potsize - 1L&lt;/span&gt;&lt;/h3&gt;_x000D_
_x000D_
A very beautiful Michaelmas Daisy well deserving of its AGM. The many petalled flowers are of a dreamy candy-pink, exquisitely double with a fresh limey -green eye on newly opened flowers. As they age they seem to become fuller still as the petals curl and twist to form tutu of pink loveliness which encloses the yellow eye. As an added bonus it has an excellent reputation for health and vigour. August-October. 75cm. Good soil and at least part day sun helps to stave off diseases._x000D_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</si>
  <si>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'Little Boy Blue' (Symphyotrichum novi-belgii 'Little Boy Blue')</t>
  </si>
  <si>
    <t>[gallery type="thumbnails" link="none" ids="6420,6421"]_x000D_
&lt;h3&gt;&lt;span style="color: #99cc00;"&gt;Potsize - 1L&lt;/span&gt;&lt;/h3&gt;_x000D_
A richly coloured powder blue-violet semi-double aster with the advantage of a dwarf habit. With its bright yellow centre, its makes a lovely complimentary accent amongst wilder pink michaelmas daisies .Forms a nice rounded short bush covered in good sized blooms. 40cm_x000D_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</si>
  <si>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'Mount Everest' (Symphyotrichum novi-belgii 'Mount Everest')</t>
  </si>
  <si>
    <t>[gallery type="thumbnails" link="none" ids="6420,6421"]_x000D_
&lt;h3&gt;&lt;span style="color: #99cc00;"&gt;Potsize - 1L&lt;/span&gt;&lt;/h3&gt;_x000D_
_x000D_
Always distinguished by its very upright growth, forming a columnar plant rather than a rounded bush. Flowers are 4.5cm wide a lovely clean white opening rather flat with a pincushion centre that is small, a subtle brick red brightened by the golden yellow stamens that poke out. 90cm_x000D_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</si>
  <si>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'Patricia Ballard' (Symphyotrichum novi-belgii 'Patricia Ballard')</t>
  </si>
  <si>
    <t>[gallery type="thumbnails" link="none" ids="6420,6421"]_x000D_
&lt;h3&gt;&lt;span style="color: #99cc00;"&gt;Potsize - 1L&lt;/span&gt;&lt;/h3&gt;_x000D_
MICHAELMAS DAISY. Carrying the Ballard name is always a great recommendation and this variety doesn&amp;#039;t dissapoint. Aster &amp;#039;Patricia Ballard&amp;#039; is a medium growing aster with semi-double flowers that are bright clear pink and beautifully formed. The petals come in multiple rows all beautifully neatly arranged into a very even flat daisy with a bright golden centre. 90cm high plants with broad glossy mid green foliage. Will thrive in sun or part shade. September-October_x000D_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</si>
  <si>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'Priory Blush' (Symphyotrichum novi-belgii 'Priory Blush')</t>
  </si>
  <si>
    <t>[gallery type="thumbnails" link="none" ids="6420,6421"]_x000D_
&lt;h3&gt;&lt;span style="color: #99cc00;"&gt;Potsize - 1L&lt;/span&gt;&lt;/h3&gt;_x000D_
_x000D_
A lovely Aster with a really full skirt of petals which are a pale blush-pink, flecked darker on some of the tips. Bred by George Chiswell. Worked for Aster breeder Percy Picton, then started his own nursery at Midsommer Norton - Priory Nursery. Did a lot of his own Aster breeding_x000D_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</si>
  <si>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'Starlight' (Symphyotrichum novi-belgii 'Starlight')</t>
  </si>
  <si>
    <t>[gallery type="thumbnails" link="none" ids="6421,6420"]_x000D_
&lt;h3&gt;&lt;span style="color: #99cc00;"&gt;Potsize - 1L&lt;/span&gt;&lt;/h3&gt;_x000D_
_x000D_
Aster novi-belgii &amp;#039;Starlight&amp;#039; (Symphyotrichum novi-belgii &amp;#039;Starlight&amp;#039;). Â  I&amp;#039;ve always thought that Starlight was a rubbish name for this lovely little Aster - it just doesn&amp;#039;t seem to fit, but despite this itâ€™s a little beauty. The plants are relatively short and compact at 40cm and the flowers are a generous size in a strong glowing pink. Each individual semi-double bloom has a full skirt of neatly arranged narrow petal that are a strong mid-pink, darkening slightly towards a centre that is a mix of ruby red and yellow._x000D_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</si>
  <si>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'Winston S. Churchill' (Symphyotrichum novi-belgii 'Winston S. Churchill')</t>
  </si>
  <si>
    <t>[gallery type="thumbnails" link="none" ids="6421,6420"]_x000D_
&lt;h3&gt;&lt;span style="color: #99cc00;"&gt;Potsize - 1L&lt;/span&gt;&lt;/h3&gt;_x000D_
_x000D_
The Michaelmas daisies are such a welcome flourish at the end of the year with their glowing profusion of rich tones. This variety is a rich carmine-red semi-double with a bright golden button. The 5cm flowers keep a relatively flat shape with a double row of long narrow petals. 90cm. Aster &amp;#039;Winston Churchill&amp;#039; has a reputation for having greater mildew resistance than most. Forms a stiffly branching bush with relatively pale foliage. Bred by R.Lindsey of Gayborder Nuresery._x000D_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</si>
  <si>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'Prairie Purple' (Symphyotrichum 'Prairie Purple')</t>
  </si>
  <si>
    <t>[gallery type="thumbnails" link="none" ids="6421,6420"]_x000D_
&lt;h3&gt;&lt;span style="color: #99cc00;"&gt;Potsize - 1L&lt;/span&gt;&lt;/h3&gt;_x000D_
_x000D_
A lovely tall aster with a very long flowering season. Masses of mid purple starry flowers in the style of Aster 'Little Carlow' and Aster laevis. 180cm_x000D_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</si>
  <si>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'Primrose Path' (Symphyotrichum 'Primrose Path')</t>
  </si>
  <si>
    <t>[gallery type="thumbnails" link="none" ids="6421,6420"]_x000D_
&lt;h3&gt;&lt;span style="color: #99cc00;"&gt;Potsize - 1L&lt;/span&gt;&lt;/h3&gt;_x000D_
_x000D_
With millions of beautiful small 2.5cm single daisies in the most delightful shade of lilac which just keep coming and coming. Generally self-supporting forming a goblet shaped bush which remains well clothed with foliage which takes on a handsome burgundy tint in Autumn which is echoed in the tint the flower&amp;#039;s central boss assumes with age. Particularly effective when the centers of the starry flowers are a multitude of shades from lemon yellow through amber flushed to ruby. August-October.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</si>
  <si>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schreberi (Eurybia schreberi)</t>
  </si>
  <si>
    <t>[gallery type="thumbnails" link="none" ids="6421,6420"]_x000D_
&lt;h3&gt;&lt;span style="color: #99cc00;"&gt;Potsize - 1L&lt;/span&gt;&lt;/h3&gt;_x000D_
Aster schreberi (Eurybia schreberi) isÂ one of those plants that has a deserved reputation for excelling in dry shade where it will produce a gracefully arching mound covered in late Summer with 3.5cm white daisies with reflexed petals. The leaves are large serrated and stay fresh even in dry shade. 1-1.5m across. In many ways like a more beefy (some would say coarser) version of Aster divaricatus._x000D_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</si>
  <si>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'Hadspen Blood'</t>
  </si>
  <si>
    <t>&lt;h3&gt;&lt;span style="color: #99cc00;"&gt;Potsize - 1L&lt;/span&gt;&lt;/h3&gt;_x000D_
Regarded as perhaps the darkest red Astrantia with a superb maroon/mahogany tipped red collar. Dark maroon stems and similarly tinted foliage. 50cm. At its best in June but smaller flushes of flowers reoccur throughout the season. Worth deadheading to encorage new flowers and to prevent inferior seedlings taking over the clump. For sun or partial shade. Responds to good treatment and feeding. originally raised by Nori Pope in 1988 at Hadspen Gardens in Somerset by crossing Astrantia major with Astrantia maxima._x000D_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</si>
  <si>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'Superstar'</t>
  </si>
  <si>
    <t>&lt;h3&gt;&lt;span style="color: #99cc00;"&gt;Potsize - 1L&lt;/span&gt;&lt;/h3&gt;_x000D_
A pure white, green-tipped, large flowered astrantia from the &amp;#039;Star&amp;#039; breeding program. We have examined this closely this year and it looks for all the world exactly like &amp;#039;Shaggy&amp;#039;, the excellent old variety selected by Margery Fish. It is a fine plant but were as yet unsure why it merits its own name and PBR status._x000D_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</si>
  <si>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latifolia 'Brantwood'</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</si>
  <si>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- 1L&lt;/span&gt;&lt;/h3&gt;This selection of our native Giant Bellflower has a couple of characteristics that recommend it. The flowers are narrower than the species and of a much richer lavender-blue. As well as this they are held more horizontally on the stem rather than all hanging down. Altogether it is a little more refined in it appearance. selected from John Ruskin&amp;#039;s garden on the shores of Lake Coniston in the Lake District. About a fortnight earlier into flower than Campanula latifolia var. macrantha. 130cm._x000D_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</si>
  <si>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latifolia var. macrantha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</si>
  <si>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- 1L&lt;/span&gt;&lt;/h3&gt;This is a wonderful and extremely long-suffering bellflower which will endure no end of dog&amp;#039;s abuse in the garden and come up each year with the most lovely show of flowers. Each flowering stem, up to 4ft high, will drip with long flared tubular bells in a soft lavender blue. The seed heads that follow are like clustered round balls up and down the stem and can be used as a decoration in themselves. Takes a dry site very well. Campanula latifolia, the Giant Bellflower a British native, common in the North in woods but absent in the South. This is one of the parents of the lovely varieties &amp;#039;Van Houttei&amp;#039; and &amp;#039;Burghaltii&amp;#039;_x000D_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</si>
  <si>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persicifolia 'Boule de Neige'</t>
  </si>
  <si>
    <t>&lt;h3&gt;&lt;span style="color: #99cc00;"&gt;Potsize - 1L&lt;/span&gt;&lt;/h3&gt;Amongst the persicifolia types, this variety is distinguished by the fullest flowers of all. The pure white flowers have at least 5 rows of petals making them very full indeed. At the centre of each flower the eye is limey green which picks up nicely the pale limey green of the opening buds. This isn&amp;#039;t the strongest of varieties which is probably why it has declined in cultivation. Dawn gave her Garndmother a piece of this clone at least twenty years ago and it has survived in her garden in Stalbridge ever since. We brought it back into cultivation last year just before she passed away._x000D_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</si>
  <si>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punctata 'Pantaloons'</t>
  </si>
  <si>
    <t>&lt;h3&gt;&lt;span style="color: #99cc00;"&gt;Potsize - 1L&lt;/span&gt;&lt;/h3&gt;A new addition to this form of Campanula with flowers that are a hose-in-hose double. Each bell colours from a spotty lilac-pink at the base to cream at the tips, so that the inner bell pokes out of the outer like petticoat. The doubling has created a shorter bell than is typical with a broader opening. 60cm_x000D_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</si>
  <si>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Convallaria majalis 'Hardwick Hall'</t>
  </si>
  <si>
    <t>&lt;h3&gt;&lt;span style="color: #99cc00;"&gt;Potsize - 1L&lt;/span&gt;&lt;/h3&gt;_x000D_
This variety of Lily-of-the-Valley is for the most part the same as the species, just as vigorous with those lovely highly fragrant flowers in Spring. What distinguishes it is the neat yellow rim that lines each of the leaves; nothing flashy just a simple edge that gives it just a little sparkle._x000D_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</si>
  <si>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Crocosmia x crocosmiiflora 'Dusky Maiden'</t>
  </si>
  <si>
    <t xml:space="preserve">&lt;h3&gt;&lt;span style="color: #99cc00;"&gt;Potsize - 1L&lt;/span&gt;&lt;/h3&gt;_x000D_
1989. One of the shorter varieties at just 60cm tall. The overall effect is muted and sober with sombre dark bronze leaves that set off beautifully the flowers which are orange, stained with distinct rust spots at the throat and ligtened with yellow veins down the centre of the petals and bright yellow stamens. Darker buds complete the picture._x000D_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</si>
  <si>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Crocosmia x crocosmiiflora 'Star of the East'</t>
  </si>
  <si>
    <t xml:space="preserve">[caption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&lt;h3&gt;&lt;span style="color: #99cc00;"&gt;Potsize - 1L&lt;/span&gt;&lt;/h3&gt;_x000D_
If you&amp;#039;ll excuse the pun; a real star of a variety. At fully 10cm it has possibly the largest flowers of all of the crocosmias and they come in a really clean bright shade of tangerine that really shines out. the buds are darker and the centre paler. They are not only large but flat and held so that they look outwards rather than down. Grow it in areally sunny spot, but one that doesn&amp;#039;t dry out in the Summer to get the best out of it. Bred in 1910 by George Davison and still one of the best._x000D_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alignment="center"][/fusion_separator]_x000D_
</t>
  </si>
  <si>
    <t>Cyclamen coum</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</si>
  <si>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- 3.5 inch round&lt;/span&gt;&lt;/h3&gt;_x000D_
Cyclamen coum is the other cyclamen commonly grown out of doors in Britain. It is a little fussier than Cyclamen hederifolium but essentially requires quick drainage, good winter light with a little shade in the hottest part of the day come Spring and shelter from cold drying winds. It is very hardy but dislikes freezing or wet winds. Its marbled kidney-shaped leaves appear in September and persist until late Spring when higher temperatures and sunlight force the into a protective dormancy. The flowers are more dumpy and rounded than typical cyclamen flowers and come in a range of colours from white through pink to deep magenta, always with a darker blotch at the mouth of the paler eyes. They liven up the Winter garden, appearing as they do from Christmas onwards, being remarkably cold tolerant. Excellent for naturalising in sunny banks at the foot of trees, even conifers providing the branches don't come too close to the ground. They only require good drainage, some shelter and a little shade in late Spring which can be provided by deciduous shrubs and tress or even herbaceous plants or bulbs._x000D_
_x000D_
&lt;span style="color: #99cc00;"&gt;Discount of 25p for 3-9 plants, 30p for 10 or more&lt;/span&gt;_x000D_
_x000D_
Our plants have been grown from seed collected around the garden and are therefore various shades and have varied leaf patterns. They are not wild collected_x000D_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href="https://dorsetperennials.co.uk/comparisons/botanical/cyclamen-botanical-style-photographs/"&gt;Botanical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</si>
  <si>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Cyclamen hederifolium</t>
  </si>
  <si>
    <t>&lt;h3&gt;&lt;span style="color: #99cc00;"&gt;Potsize - 3.5 inch round&lt;/span&gt;&lt;/h3&gt;_x000D_
Cyclamen hederifolium heralds the onset of Autumn when its charming pink or white reflexed flowers push their way above ground in late August. Cyclamen hederifolium is the easiest species to grow as it will withstand extreme cold and frozen conditions but also high summer temperatures when it is protected by its dormancy. They thrive in poor soil, make good companions to bulbs and will thrive anywhere that offers quick drainage and reasonable light (not overshadowed) when in leaf through Winter. The leaves make wonderful groundcover in many situations but especially in difficult dry areas under trees. They have wonderful marbled patterns and form close knit mats of thick textured ivy-shaped leaves, often with lovely purpley reverses. The leaves arrive shortly after the flowers (in September) and persist through the dullest months until Summer heat drives them into dormancy._x000D_
_x000D_
&lt;span style="color: #99cc00;"&gt;Discount of 25p for 3-9 plants, 30p for 10 or more&lt;/span&gt;_x000D_
_x000D_
Our plants are grown from seed collected from a variety of plants in the garden, (they are not collected from the wild), and are therefore a mixture of leaf patterns and flower colours._x000D_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href="https://dorsetperennials.co.uk/comparisons/botanical/cyclamen-botanical-style-photographs/"&gt;Botanical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</si>
  <si>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Delphinium 'Green Twist' (New Millenium Series)</t>
  </si>
  <si>
    <t>&lt;h3&gt;&lt;span style="color: #99cc00;"&gt;Potsize - 1L&lt;/span&gt;&lt;/h3&gt;_x000D_
Superb quality strain of vigorous, strong stemmed plants. A gorgeous semi-double selection with pure persil-white flowers with green tips and tinge in the centre. The central bee is also white. clean and pure. Bred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t>
  </si>
  <si>
    <t>Erodium 'Spanish Eyes'</t>
  </si>
  <si>
    <t>&lt;h3&gt;&lt;span style="color: #99cc00;"&gt;Potsize - 1L&lt;/span&gt;&lt;/h3&gt;What a treasure this neat little Erodium is with its delicately divided grey leaves which are topped almost continuously with good sized, 3.5cm, gorgeous mauvey pink flowers which are reminiscent of Pelargonium flowers. Each one is delicately picked out with darker pink veins and a burgundy blotch on the lower petals. It would enjoy a sunny and well-drained position at the front of the border or rockery and will greet you with a smile almost all of the year._x000D_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</si>
  <si>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Eryngium bourgatti Graham Stuart Thomas's selection</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</si>
  <si>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As its name suggests, this is the excellent form selected by the renowned plantsman, Graham Stuart Thomas; Recommendaton enough for most people. It really is quite distinct from the species, being a good deal shorter than the type, stiffer in its growth with much richer colouring. The bracts are longer and thinner too. Overall the whole feel of the plant is neater, finer and richer in texture than the species. A real stunner._x000D_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</si>
  <si>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planum 'Blue Glitter'</t>
  </si>
  <si>
    <t xml:space="preserve">[caption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Richly branched eryngium with 80cm high strong stems carrying a multitude of deep blue, cone-shaped flowers with brilliant deep-blue spiky collars. Even the &amp;#039;trunk&amp;#039; and the stems are coloured metallic blue. Absolute magnet for insects. Juy-September. ( former winner of the Fleuro-select Award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alignment="center"][/fusion_separator]_x000D_
_x000D_
</t>
  </si>
  <si>
    <t>Eupatorium fistulosum f. albidum 'Ivory Towers'</t>
  </si>
  <si>
    <t>[gallery type="thumbnails" link="none" ids="6420,6421"]&lt;h3&gt;&lt;span style="color: #99cc00;"&gt;Potsize - 1L&lt;/span&gt;&lt;/h3&gt;A really big, bold statement of a plant for the back of large borders. Great clouds of ivory coloured, almost white, soft fluffy flowers sway on grey green stems which are richly clad in handsome whorls of fresh green foliage. A handsome architectural plants which can top 2m and is an irresistible to insects. Flowering from Juy-September. Please don't expect to receive it in flower in Summer !_x000D_
_x000D_
[fusion_button link="https://dorsetperennials.co.uk/posts/associations/high-mighty/"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id=""]Tall Perennials[/fusion_button][fusion_separator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</si>
  <si>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cornigera</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</si>
  <si>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- 1L&lt;/span&gt;&lt;/h3&gt;This is one of my favourite Euphorbias, there's just something about the way it conducts itself that just says 'quality plant'. It starts with the foliage which emerges from the ground with a red rim and neat white mid-rib. The stems are then straight and stiff and end in tight branched heads with broad bracts that glow in the brightest green tinted sunny yellow. The overall shape is a tidy 1m high bush. Regular, reliable and a lovely. Take care of the sap when cutting back old stems. Pakistan and India. June-Jul.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</si>
  <si>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dulcis 'Chameleon'</t>
  </si>
  <si>
    <t>&lt;h3&gt;&lt;span style="color: #99cc00;"&gt;Potsize - 1L&lt;/span&gt;&lt;/h3&gt;This European spurge is quite distinctive in the way it grows a small rounded little bush of relatively thin textured leaves. Charming as it grows with bronzed foliage and nodding tips it then produces flowers from April onwards with bracts in the same bronzy purple as the foliage, just highlighted with a glow of green. Red stems and yellow ovaries add to the effect. Chameleon will seed about true if happy. Grow in a moisture retentive soil in sun or part shade. Dislike dry soils and wet Springs. 30cm. 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</si>
  <si>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Excalibur</t>
  </si>
  <si>
    <t>&lt;h3&gt;&lt;span style="color: #99cc00;"&gt;Potsize - 1L&lt;/span&gt;&lt;/h3&gt;This is a seedling variety that occurred by chance at Fromefield Nursery near Frome. It is supposed to be a hybrid between Euphorbia cornigera and Euphorbia schillingii and exhibits very similar characteristics to its parents. Its main claim to fame is that the new leaves are heavily margined in burgundy with a pink flush to the midrib and outer leaf. This is all over a marbled green base. By the time the plant comes to flower the colouring fades to just the edge, but in early season the effect is lovely._x000D_HARMFUL IF EATEN. SKIN/EYE IRRITANT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</si>
  <si>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griffithii 'Dixter'</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</si>
  <si>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- 1L&lt;/span&gt;&lt;/h3&gt;Like its cousin, Euphorbia 'Fireglow' this spurge has bright orange bracts and a yellow tint to the true flowers to create an effect like glowing coals. What distinguished Euphorbia 'Dixter' is that the foliage has a richer tint with more red flush and a burgundy reverse. It has a reputation for spreading less than Euphorbia 'Fireglow', which can be a blessing on some lighter soils. In addition the Autumn colour can be worth the asking price on its own. It can vary from a glowing yellow with the leaf margins picked out in scarlet to the most fiery oranges and reds. 60-90cm. Introduced by Christopher Lloyd from seedlings grown by Hilda Davenport-Jones of Washfield Nursery. For a moisture retentive soil in sun. Himalayas. HARMFUL IF EATEN. SKIN/EYE IRRITANT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</si>
  <si>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griffithii 'Fireglow'</t>
  </si>
  <si>
    <t>&lt;h3&gt;&lt;span style="color: #99cc00;"&gt;Potsize - 1L&lt;/span&gt;&lt;/h3&gt;This Euphorbia is so distinctive amongst the hardy varieties with its bracts colouring bright orange rather than usual yellows. The Overall effect is further enhanced by the deep edge and red mid-rib on each leaf and also by the bright red stems. It has a running habit and will make quite a stand in a lighter soil. The Autumn leaves alone are worthy of the name. It starts with a ruby-reddening of the edges which then turn a fiery scarlet whilst the centre glows yellow. Autumn colour is not the most obvious feature in a herbaceous plant, but in this plant it always raises a comment. 1.2m April to June. Introduced by Alan Bloom. For a moisture retentive soil in sun. Himalayas_x000D_. HARMFUL IF EATEN. SKIN/EYE IRRITANT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</si>
  <si>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schillingii</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</si>
  <si>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- 1L&lt;/span&gt;&lt;/h3&gt;(Schilling's Spurge). In many respects this lovely spurge is very similar to Euphorbia cornigera, However, there are some small but significant differences. Whereas E.cornigera stays very much put, Euphorbia schillingii has a more wandering rootstock - not enough to be a problem, just enough to make a more open bush. To go with this the flower heads are a little more open and appear about a month later in July to August. 1m. A Tony Schilling introduction from Central Nepal._x000D_HARMFUL IF EATEN. SKIN/EYE IRRITANT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</si>
  <si>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'Anne Thomson'</t>
  </si>
  <si>
    <t>[caption id="attachment_6415" align="alignnone" width="56"]&lt;img class="size-full wp-image-6415" src="https://dorsetperennials.co.uk/wp-content/uploads/2014/10/RHS_AGM_WO_apple_RGB.png" alt="RHS AGM" width="56" height="56" /&gt; RHS AGM[/caption]&lt;h3&gt;&lt;span style="color: #99cc00;"&gt;Potsize - 1L&lt;/span&gt;&lt;/h3&gt;An Alan Bremner hybrid of the same parentage as the better known 'Anne Folkard', namely G.procurrens x G.psilostemon. Geranium 'Anne Thompson' is a more compact form. It spreads to 90cm as it meanders its way through the foliage of its neighbours, reaching about 50cm in height. Its young leaves are golden tinged but less brash than those of 'Anne Folkard' and is perhaps easier to place in the garden as its tones are subtler. In flower it is nearly identical with relatively large quite flat bright magenta pink, black-eyed flowers with stamens that begin salmon pink. The flowers of 'Anne Thompson' are possibly a little more lustrous. Coming as it does from the Orkney Islands it is well versed in Scottish Winters but does need reasonable drainage. It can be grown in sun or partial shade, the golden hue of the leaves becoming more intense in bright conditions._x000D_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</si>
  <si>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clarkei 'Kashmir Pink'</t>
  </si>
  <si>
    <t>&lt;h3&gt;&lt;span style="color: #99cc00;"&gt;Potsize - 1L&lt;/span&gt;&lt;/h3&gt;The flowers of Geranium 'Kashmir Pink' are particularly nicely shaped with petals in a clear rosy baby-pink. Each has translucent veins and paler, almost green eye. Combined with the very fine foliage, this is a Geranium of very fine overall effect ._x000D_Raised by Robin White of Blackthorn Nursery, a seedling from 'Kashmir Purple'.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</si>
  <si>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'Elworthy Eyecatcher'</t>
  </si>
  <si>
    <t>&lt;h3&gt;&lt;span style="color: #99cc00;"&gt;Potsize - 1L&lt;/span&gt;&lt;/h3&gt;Really vibrant 4cm wide flowers in a rich magenta pink with a deeper, almost purple venation and a gorgeous boss of blue-black stamens. The flowers are carried over really long season and look lovely with the black foliage of Ophiopogon which picks up the blackness of the eyes. The foliage in Spring is startlingly pale lemon with whiter edges and ages to a matt green with a hint of the darker spots typical of Geranium x oxonianum. Raised at Elworthy Cottage by Jenny Spiller in 2001 which is really all the recommendation you need._x000D_ G.endressii ? crossed with G.wallichianum.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</si>
  <si>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macrostylum</t>
  </si>
  <si>
    <t>&lt;h3&gt;&lt;span style="color: #99cc00;"&gt;Potsize - 1L&lt;/span&gt;&lt;/h3&gt;This is another of the Summer dormant group of Geraniums which produces leaves in Late Autumn and grows all through Winter and Spring until the Summer droughts force it to retreat below ground. The finely cut foliage spreads well into quite large mats if grown in the sunny well-drained soil it prefers. Flowers are a delicate pale pink. Similar in appearance and its tuberous nature to Geranium tuberosum. From southern Europe across to Turkey._x000D_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</si>
  <si>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malviflorum (Geranium atlanticum)</t>
  </si>
  <si>
    <t>&lt;h3&gt;&lt;span style="color: #99cc00;"&gt;Potsize - 1L&lt;/span&gt;&lt;/h3&gt;&lt;p&gt;This is one of a group of Geraniums that pack up for a Summer dormancy, preferring to grow throughout the Winter months. Flowers are a really rich intense purple with heart shaped-petals held slightly apart from each other. Needs sun and good drainage to perform at its best. from Southern spain to Morocco and Algeria.&lt;/p&gt;&lt;p&gt;[fusion_separator top="3" bottom="3"/][fusion_fontawesome icon="thumbs-up-alt" circle="no" size="medium" iconcolor="#81d742" circlecolor="" circlebordercolor="" animation_type="0" animation_direction="down" animation_speed="0.1"/]&lt;span style="color: #99cc00;" data-mce-style="color: #99cc00;"&gt;Discount of&amp;nbsp;50p&amp;nbsp;per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</si>
  <si>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'Blueberry Ice'</t>
  </si>
  <si>
    <t>&lt;h3&gt;&lt;span style="color: #99cc00;"&gt;Potsize - 1L&lt;/span&gt;&lt;/h3&gt;Something new and quite remarkable in the Geranium world, especially amongst the nodosum types. 1 inch wide rich purple petals, each with a distinct pale lilac edge, are overlaid with a shimmering indigo lustre and enhanced with 3 strong magenta pink veins. The orange style and lilac anthers complete the effect. Typical Geranium nodosum foliage (colouring well in Autumn) and very long flowering. Tolerant of shade, including very dry shade. We've lost count of how many times we have told people 'No, you can't buy my stock plant !'_x000D_. Bred by Jenny Spiller of Elworthy Cottage.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</si>
  <si>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'Hexham Big Eyes'</t>
  </si>
  <si>
    <t>&lt;h3&gt;&lt;span style="color: #99cc00;"&gt;Potsize - 1L&lt;/span&gt;&lt;/h3&gt;The flowers of Geranium nodosum 'Hexham Big Eyes' are well sized at 4cm and have clearly spaced petals. The colour can vary from a soft lavender to a lavender pink dependent on light and temperature. They flower pales to the centre and each petal has 3 really strong burgundy lines. A central dark pink starry style completes the picture. The nodosums are popular for their tolerance of dry shade where they will produce flowers throughout the Summer and right into Autumn. In Autumn the foliage colours most delightfully, starting with a bright scarlet edge, the leaves can turn completely coloured in time._x000D_ From Robin Moss, Northumberland.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</si>
  <si>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'Hexham Feathers'</t>
  </si>
  <si>
    <t>&lt;h3&gt;&lt;span style="color: #99cc00;"&gt;Potsize - 1L&lt;/span&gt;&lt;/h3&gt;Mauvey-pink, typical Geranium nodosum flowers but with an almost ragged edge formed by lobes of differing lengths. Strong purple bee-lines and a paler eye finish the effect. Nice green foliage and good in dry shade._x000D_From Robin Moss, Hexham, Northumberland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</si>
  <si>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'Hexham Lace'</t>
  </si>
  <si>
    <t>&lt;h3&gt;&lt;span style="color: #99cc00;"&gt;Potsize - 1L&lt;/span&gt;&lt;/h3&gt;Pinky-mauve flowers with purple rays. Each petal is heavily notched into 3 lobes giving it the effect of a scalloped collar. Nice green leaves and very good for naturalising in dry shade._x000D_From Robin Moss, Hexham, Northumberland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</si>
  <si>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'Conny Broe'</t>
  </si>
  <si>
    <t>&lt;h3&gt;&lt;span style="color: #99cc00;"&gt;Potsize - 1L&lt;/span&gt;&lt;/h3&gt;The leaves of Geranium phaeum 'Conny Broe' are distinguished in that all of the veins are yellow giving the leaf a netted appearance. The colour fades as the leaf ages leaving them somewhat mottled. The flowers have swept back petals. With the rich purple colouring and white eye, the appearance is somewhat of a rook's beak. Good in dry shade._x000D_ Brought to nurseryman Coen Jansen by Birgitte Husted Bendtsen who received it from 2 friends at one of her open gardens.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</si>
  <si>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'Lavender Pinwheel'</t>
  </si>
  <si>
    <t>&lt;h3&gt;&lt;span style="color: #99cc00;"&gt;Potsize - 1L&lt;/span&gt;&lt;/h3&gt;This is one of those plants whose flowers warrant the closest of inspection as they posses the sort of intricate beauty that can easily get overlooked amongst some of their more brash cousins but which nevertheless is as exquisite as they come. Each flower is a translucent lavender-white shaded to the edges and picked out lavender in the veins. Where the petals overlap the colour is stronger and from the white eye protrude a green style and pink anthers. Typical green G.phaeum foliage with small but distinct chocolate spots._x000D_ Bred by an unknown Dutch gardener.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</si>
  <si>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'Lisa'</t>
  </si>
  <si>
    <t>&lt;h3&gt;&lt;span style="color: #99cc00;"&gt;Potsize - 1L&lt;/span&gt;&lt;/h3&gt;Handsome foliage especially in Spring and Autumn when the hearts of the leaves are cool cream, gradually mottling out towards the edge. The deeply incised leaves are further decorated by strong black spots at the deepest points of the lobes. 50cm. Flowers are silvery purple, highly reflexed, with pink tipped anthers. They are produced over a long period from April to July. Easy and rewarding. Introduced by Coen Jansen.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</si>
  <si>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'Mottisfont Rose'</t>
  </si>
  <si>
    <t>&lt;h3&gt;&lt;span style="color: #99cc00;"&gt;Potsize - 1L&lt;/span&gt;&lt;/h3&gt;This variety adds a completely different colour into the Geranium phaeum family. The flowers are quite flat and are shaded with Rose Madder. Not at all sombre like many cultivars but a lovely pastel._x000D_Introduced by Joan Taylor.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</si>
  <si>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'Springtime'</t>
  </si>
  <si>
    <t>&lt;h3&gt;&lt;span style="color: #99cc00;"&gt;Potsize - 1L&lt;/span&gt;&lt;/h3&gt;Golden Spring foliage becomes suffused with green and is marbled with a maroon, roughly heart-shaped ring at the depths of the lobes. The flowers are the deepest, richest royal purple. Like all the phaeums it positively thrives in dry shade, though the yellow tones of the leave may be less strident._x000D_ A chance seedling found by Piet Oudolf.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</si>
  <si>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'Taff's Jester'</t>
  </si>
  <si>
    <t>&lt;h3&gt;&lt;span style="color: #99cc00;"&gt;Potsize - 1L&lt;/span&gt;&lt;/h3&gt;The flowers are only slightly back-swept and are coloured a really rich purple-burgundy. Good strong variegation to the foliage. A garden seedling introduced by Mr Stephen Taffler.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</si>
  <si>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'Pink Penny'</t>
  </si>
  <si>
    <t>&lt;h3&gt;&lt;span style="color: #99cc00;"&gt;Potsize - 1L&lt;/span&gt;&lt;/h3&gt;From the same breeding program as geranium 'Rozanne' comes another corking Geranium. This time the multitude of circular flowers are rich pink on opening developing a slightly mauvey-pink quality when fully open. They have a large pale eye, boldly striped with dark indigo-magenta veins. The flowers open flat and look up to the sun showing off the fountain of dark anthers. The foliage is picked out with paler limey green spots and forms a handsome mound. It will scramble through neighbours if allowed to. This is sure to become very popular indeed. Bred by Marco van Noort_x000D_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</si>
  <si>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'Prelude'</t>
  </si>
  <si>
    <t>&lt;h3&gt;&lt;span style="color: #99cc00;"&gt;Potsize - 1L&lt;/span&gt;&lt;/h3&gt;(Geranium albiflorum x Geranium sylvaticum) I was drawn to this delicate geranium as it was so different to its cousins. It has small lustrous mauve flowers, 1cm wide with petals quite widely spaced. It has a lovely little curly puce pink style and flushes of magenta bee-lines. It really comes into its own when established and flowering en masse when the effect is quite charming. 45-90cm. An Alan Bremner cross._x000D_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</si>
  <si>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psilostemon 'Snowfinch'</t>
  </si>
  <si>
    <t>&lt;h3&gt;&lt;span style="color: #99cc00;"&gt;Potsize - 1L&lt;/span&gt;&lt;/h3&gt;This is the pure white form of that oh-so strident pink species from Turkey, laking either the dark eye or veins of the species. Collected by Andy Byfield from meadows in Turkey it is a significant departure from norm with foliage in a clean mid green and flowers of the cleanest of whites._x000D_
Produces good sized late flowering clumps_x000D_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href="https://dorsetperennials.co.uk/comparisons/genus/geraniums-comparison/"&gt;Geranium Compared&lt;/a&gt;&lt;/h3&gt;_x000D_
_x000D_
&lt;h3&gt;&lt;a href="https://dorsetperennials.co.uk/inspiration/associations/plant-associations-geraniums/"&gt;Geranium in the Garden&lt;/a&gt;&lt;/h3&gt;_x000D_
_x000D_
&lt;h3&gt;&lt;a href="https://dorsetperennials.co.uk/comparisons/botanical/geraniums-specimen-pictures/"&gt;Botanical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</si>
  <si>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Geranium psilostemon 'Bressingham Flair'</t>
  </si>
  <si>
    <t>&lt;h3&gt;&lt;span style="color: #99cc00;"&gt;Potsize - 1L&lt;/span&gt;&lt;/h3&gt;This excellent variety has all the good qualities as the species, just with the brightness turned down a notch. It is a little smaller, probably about two-thirds the size as the species with flowers that are a rich mid pink rather than the startling magenta usually found. It still has the black eye and charm in abundance._x000D_ Raised by Alan Bloom in the 1960's.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</si>
  <si>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monacense variegated</t>
  </si>
  <si>
    <t>&lt;h3&gt;&lt;span style="color: #99cc00;"&gt;Potsize - 1L&lt;/span&gt;&lt;/h3&gt;This is a variegated form of this robust geranium that so excels at ground cover in difficult dry situations. The variegation takes the form of variable bright white splashing that covers at least 50% of the foliage. It looks particularly effective in Autumn as senescent yellow tones add into the mix creating a lovely tapestry of colours._x000D_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</si>
  <si>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'Salome'</t>
  </si>
  <si>
    <t>&lt;h3&gt;&lt;span style="color: #99cc00;"&gt;Potsize - 1L&lt;/span&gt;&lt;/h3&gt;Widely spaced, spoon-shaped petals are mauvey pink with a good tracery of black-magenta veins that coalesce to give a strong purple-black eye, topped with a black boss. The apple-green star of sepals peep through the gaps and adding an extra kick. Like G. 'Ann Folkard', Geranium 'Salome' is a scrambler, sending searching stems through the framework of its neighbours. Tolerates a little shade and has a very long flowering season._x000D_A garden seedling found by Elizabeth Strangman. G.lambertii x G.procurrens.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</si>
  <si>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'Amy Doncaster'</t>
  </si>
  <si>
    <t>&lt;h3&gt;&lt;span style="color: #99cc00;"&gt;Potsize - 1L&lt;/span&gt;&lt;/h3&gt;Whilst not quite a true blue, Geranium 'Amy Doncaster' certainly boasts the bluest flowers of the sylvaticum cultivars. The flowers are neat and rounded, 2.5cm across with a clear white eye._x000D_A seedling that occurred in the garden of Amy Doncaster.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</si>
  <si>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sylvaticum 'Coquetedale Lilac'</t>
  </si>
  <si>
    <t>&lt;h3&gt;&lt;span style="color: #99cc00;"&gt;Potsize - 1L&lt;/span&gt;&lt;/h3&gt;A new variety from Cyril Foster with particularly well sized flowers in a pleasing lavender shade._x000D_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</si>
  <si>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wallichianum 'Buxton's Variety' ('Buxton's Blue')</t>
  </si>
  <si>
    <t>&lt;h3&gt;&lt;span style="color: #99cc00;"&gt;Potsize - 1L&lt;/span&gt;&lt;/h3&gt;A delightful delicate scrambling geranium producing saucer-shaped 3cm clear blue flowers with large white eyes and dark anthers from July right through until the frosts. The flower colour can be quite pink early on, becoming more blueÂ as temperatures cool towards AutumnÂ (or in more shade).Â Lovely mottled foliage weaves its way on low growing stems so the flowers appear to pop up through all of its neighbours. Although largely 'superceeded' by geranium 'Rozanne' in teh general trade, this little geranium is still a treasure for sun or partial shade,in a moisture retentive soil that is not too dry. Often produces lovely red Autumn colour. height 30-60cm. Discovered in the garden of E.C.Buxton in Betwys-y-Coed about 1920. The original species is Himalayan,_x000D_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</si>
  <si>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'David Rowlinson'</t>
  </si>
  <si>
    <t>&lt;h3&gt;&lt;span style="color: #99cc00;"&gt;Potsize - 1L&lt;/span&gt;&lt;/h3&gt;Pure, glistening white petals with translucent veins and strong notched petals give the impression of 10 rather than 5 petals. Young flowers have grey-mauve anthers and the impression of colour in the veins but older flowers are pure white with green eyes._x000D_The leaves are unblotched. 20-30cm high. Found as a seedling in the garden of Jane Robinson and named for her husband. Possibly a seedling of either G. 'Claridge Druce' or G. 'Lace Time'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</si>
  <si>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'Dawn Time'</t>
  </si>
  <si>
    <t>&lt;h3&gt;&lt;span style="color: #99cc00;"&gt;Potsize - 1L&lt;/span&gt;&lt;/h3&gt;This was selected out of batch of Geranium 'Walter's Gift' seedlings in 1998. Very pale, silvery-pink flowers with a network of dark magenta veins are produced over a very long season, Spring through Summer. 45cm x 60cm. Forms excellent ground-cover with green leaves, which are a fersh limey green when young, carrying strong reddy-brown blotches._x000D_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</si>
  <si>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oxonianum 'Spring Fling'</t>
  </si>
  <si>
    <t>&lt;h3&gt;&lt;span style="color: #99cc00;"&gt;Potsize - 1L&lt;/span&gt;&lt;/h3&gt;Sweetie shop Geranium leaves, they emerge creamy green and fade to a nice cream with an irregular central splash of green painted with bubble-gum pink dots. It sounds a bit garish but as a Spring foliage plant it is eye-catching and pleasantly decadent._x000D_ The first variegated G.oxonianum to be released.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</si>
  <si>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Nepeta nervosa 'Pink Cat'</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</si>
  <si>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- 9cm&lt;/span&gt;&lt;/h3&gt;_x000D_
_x000D_
Densely packed racemes of intense pink catmint flowers on long, fat bottlebrushes stand upright above nice, pointed creased green leaves. Bees just love it ! June to September. 40 x 30 cm. dense and intense pink_x000D_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</si>
  <si>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Nepeta racemosa alba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</si>
  <si>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A useful edging plant, especially in warm dry borders, with soft curving stems providing an almost continuous display of white catmint flowers on mounds of soft silver-grey scented leaves. 30cm, pure white. May to September._x000D_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</si>
  <si>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Papaver orientale 'Beauty of Livermere' (Goliath Group)</t>
  </si>
  <si>
    <t>&lt;h3&gt;&lt;span style="color: #99cc00;"&gt;Potsize - 1L&lt;/span&gt;&lt;/h3&gt;A fabulous imposing poppy, taller than most at 120cm with large blood-red flowers with petals like crinkled tissue paper. Each petal has a black spot at the base and a ruff of black stamens surrounds the urn of an ovary with its maroon lined felty cap. Beauty of Livermere stands taller and stiffer than most Papaver orientale varieties and has handsome and conspicuous leafy bracts below the flowers._x000D_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</si>
  <si>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Papaver orientale 'Raspberry Queen'</t>
  </si>
  <si>
    <t>&lt;h3&gt;&lt;span style="color: #99cc00;"&gt;Potsize - 1L&lt;/span&gt;&lt;/h3&gt;This is one of my favourite Oriental Poppies both in form and in colour. It is quite unique in its shade. Whereas all other pink cultivars seem to come in shades of salmon-pink, this one really is a strong raspberry pink. It is well ruffled, well sized and has large blotches inside each petal._x000D_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</si>
  <si>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Persicaria amplexicaulis 'Alba'</t>
  </si>
  <si>
    <t>&lt;h3&gt;&lt;span style="color: #99cc00;"&gt;Potsize - 1L&lt;/span&gt;&lt;/h3&gt;This is one of those plants that has really surprised us by how much we like it. It comes from a fairly robust genus where elegance is not usually the order of the day, but it really is a thing of great refinement. In habit it is fairly open and quite large growing at least 1m in each direction. The stems branch widely with each node bearing a long tapered leaf whose edge colours red, a colour that repeats into the long tapering flowering stems which are narrow and carry small starry white flowers which point and twist like those fireworks that whizz as they are sent skywards. An undemanding plant for a moist to wet soil and a must for the flower arranger. Good with Euphorbia &amp;#039;Fireglow&amp;#039; or Schizostylis coccinea &amp;#039;&amp;#039;Major&amp;#039;_x000D_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href="https://dorsetperennials.co.uk/comparisons/botanical/persicaria-botanical-style-photographs/"&gt;Botanical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</si>
  <si>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Persicaria bistorta 'Hohe Tatra'</t>
  </si>
  <si>
    <t>&lt;h3&gt;&lt;span style="color: #99cc00;"&gt;Potsize - 1L&lt;/span&gt;&lt;/h3&gt;This is very much as the more commonly found Polygonum bistortum 'Superbum' but in darker tones with slightly narrower foliage. It is an adaptable plant, growing in many situations, however to get the best grow it where moisture is always at hand. An excellent cut flower for the flower arranger._x000D_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href="https://dorsetperennials.co.uk/comparisons/botanical/persicaria-botanical-style-photographs/"&gt;Botanical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</si>
  <si>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Potentilla atrosanguinea var. argyrophylla</t>
  </si>
  <si>
    <t>&lt;h3&gt;&lt;span style="color: #99cc00;"&gt;Potsize - 1L&lt;/span&gt;&lt;/h3&gt;This is a compact, neat potentilla which really packs a punch. The foliage is an asset all thorugh the year being covered in silky hairs and looking for all the world like silvery strawberry leaves. This wild form has flowers that are yellow-orange with a red eye, produced on lax, branching stems. This is the sort of plant that is really easy to squeeze in at the front of border and well worth the effort. For full sun. 40cm_x000D_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</si>
  <si>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Potentilla nepalensis 'Helen Jane'</t>
  </si>
  <si>
    <t>&lt;h3&gt;&lt;span style="color: #99cc00;"&gt;Potsize - 1L&lt;/span&gt;&lt;/h3&gt;Brilliant pink strawberry-like flowers with cherry red eyes produced in profusion from May to July over mounds of rich green, fine fingered foliage. More compact and softer coloured than Potentilla &amp;#039;Miss Willmott&amp;#039;. 30 x 45cm_x000D_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</si>
  <si>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Primula Belarina 'Pink Ice'</t>
  </si>
  <si>
    <t>&lt;h3&gt;&lt;span style="color: #99cc00;"&gt;Potsize - 1L&lt;/span&gt;&lt;/h3&gt;Delightful frilly double primroses open creamy white and quickly develop a suffused fleckled pink glow which is strongest on the outermost petals. The central petals have a hint of lemon at the base. As it is sterile it flowers over a v ery long seasonn from late Autumn into early Summer. A sweet little poppet._x000D_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</si>
  <si>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Belarina 'Valentine'</t>
  </si>
  <si>
    <t>&lt;h3&gt;&lt;span style="color: #99cc00;"&gt;Potsize - 1L&lt;/span&gt;&lt;/h3&gt;A new colour break in the Belarina series which you will love ! Darkest red double primroses with a delightful Jack-in-the -green collar are better than a bunch of fleeting red roses on Valentines Day because these will keep on loving you week after week. Gorgeous darling !_x000D_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</si>
  <si>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'Dawn Ansell'</t>
  </si>
  <si>
    <t>&lt;h3&gt;&lt;span style="color: #99cc00;"&gt;Potsize - 1L&lt;/span&gt;&lt;/h3&gt;A lovely old-fashioned 'Jack-in-the-green' Primrose with beautiful white, very double flowers neatly surrounded by a ruff like collar of miniature primrose leaves. They are so beautifully formed as to resemble rose buds with just a hint of a chartreuse-green eye in the very centre. Being double and therefore disinclined to set any seed this lovely Primrose can flower over a long season. They make lovely edgers in the Spring border where they are happy in the moist edge to a path, especially if shaded later by larger growing plants or shrubs in leaf._x000D_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</si>
  <si>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'Francisca'</t>
  </si>
  <si>
    <t>&lt;h3&gt;&lt;span style="color: #99cc00;"&gt;Potsize - 1L&lt;/span&gt;&lt;/h3&gt;A most unusual, Polyanthus style, Old Fashioned Primrose with unique green flowers, each petal with a ruffley edge which is pale; almost as if it was rimmed with frost. Chartreuse green with a green eye. A Charming curiosity for fellow lovers of green flowers._x000D_
_x000D_
[fusion_separator top="3" bottom="3" style="single"/][fusion_fontawesome icon="thumbs-up-alt" circle="no" size="medium" iconcolor="#81d742" circlecolor="" circlebordercolor="" animation_type="0" animation_direction="down" animation_speed="0.1"/]&lt;span style="color: #99cc00;"&gt;Discount of 30p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</si>
  <si>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'Avondale' (Kennedy Irish Series)</t>
  </si>
  <si>
    <t>&lt;h3&gt;&lt;span style="color: #99cc00;"&gt;Potsize - 1L&lt;/span&gt;&lt;/h3&gt;A new Primrose with old-fashioned Irish roots. Beautifully shaped Primroses in a multiheaded bloom of rich mauvey-pink. The natural notch in each petal is highligthed by a white flash which dips into the central golden eye, itself enhanced by a strong rose-pink ring. Very floriferous and very hardy. Green foliage. February to May_x000D_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</si>
  <si>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'Carrigdale'</t>
  </si>
  <si>
    <t>&lt;h3&gt;&lt;span style="color: #99cc00;"&gt;Potsize - 1L&lt;/span&gt;&lt;/h3&gt;A multiheaded primrose with crinkle-edged petals. It is a most subtle shade of blush pink over a creamy white ground, becoming suffused with varying strengths of pink flecks as the blooms mature. Each has a soft green and gold eye. The 12-15 blooms are supported by strong pinkish stems carrying the flowers about 12cm above the nice crinkled green leaves. All the flowers look to be female (pin-eyed) and don't seem to set seeds, giving it a very long flowering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</si>
  <si>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'Dunbeg' (Kennedy Irish Series)</t>
  </si>
  <si>
    <t>&lt;h3&gt;&lt;span style="color: #99cc00;"&gt;Potsize - 1L&lt;/span&gt;&lt;/h3&gt;A lovely peachy coloured Primrose with a good golden eye and a paler slightly fuffled edge. It contrasts beautifully with the magnificent deep purple shiny leaves. Very hardy and floriferous. February to May_x000D_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</si>
  <si>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vulgaris 'Innisfree'</t>
  </si>
  <si>
    <t>&lt;h3&gt;&lt;span style="color: #99cc00;"&gt;Potsize - 1L&lt;/span&gt;&lt;/h3&gt;The darkest beetroot foliage you can imaginetopped with the deepest red primroses. A wonderful complimentray scheme as the blooms shine out from the foliage with their iluminating golden eyes. Very hardy and floriferous. February to May_x000D_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</si>
  <si>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veris 'Katy McSparron'</t>
  </si>
  <si>
    <t>&lt;h3&gt;&lt;span style="color: #99cc00;"&gt;Potsize - 1L&lt;/span&gt;&lt;/h3&gt;A 'hose-in-hose' cowslip with very double golden yellow flowers like perfectly iced rosettes. The petals are exerted from the green calyx and look up and out well for maximum effect. Very pretty and unusual but without the pollen or nectar source for bees it is best appreciated in isolation. For naturalising, stick to the real thing._x000D_
_x000D_
[fusion_separator top="3" bottom="3" style="single"/][fusion_fontawesome icon="thumbs-up-alt" circle="no" size="medium" iconcolor="#81d742" circlecolor="" circlebordercolor="" animation_type="0" animation_direction="down" animation_speed="0.1"/]&lt;span style="color: #99cc00;"&gt;Discount of 30p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</si>
  <si>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Primula x pubescens (Primula auricula)</t>
  </si>
  <si>
    <t>&lt;h3&gt;&lt;span style="color: #99cc00;"&gt;Potsize - 1L&lt;/span&gt;&lt;/h3&gt;These are the garden auriculas, a rich colour mixture of hardy large flowered hybrids. April-June 20cm. Garden selections with tolerance to Winter wet and cold. Multi-headed blooms of circular fuffle-edged flowers each with a strong yellow disc in the centre. A wonderful wide variety of rich colours and graduated bicolours, all sweetly scented._x000D_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&amp;#039;Higly Bred Primula&amp;#039; category&lt;/span&gt;[fusion_separator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</si>
  <si>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Pulmonaria 'Stillingfleet Meg'</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</si>
  <si>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_x000D_
From Stillingfleet garden in York where it arose and was much admired and subsequently named after the owner&amp;#039;s eldest daughter Meg. Tight mats of narrow dark green, sparsely spotted foliage and tight heads of good clear pink flowers. Just before the flowers are shed they become washed over with baby-blue but the predominant impression is that this a lovely bright pinnk form with tight bunches of slightly pendant funne-shaped flowers.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</si>
  <si>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pratensis 'Sky Dance'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</si>
  <si>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A sky blue version of these lovely large flowered, perennial salvias. First flowering starts in june and July, but if dead-headed flowers for a second time in September. 50 cm. Border Ballet series._x000D_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</si>
  <si>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Sanguisorba officinalis 'Shiro-fukurin'</t>
  </si>
  <si>
    <t>&lt;h3&gt;&lt;span style="color: #99cc00;"&gt;Potsize - 1L&lt;/span&gt;&lt;/h3&gt;_x000D_
The leaves are sea-green, very like the leaves of our native Rowan in shape, with delicately crimped edges picked out in a bright cream. It isn&amp;#039;t an in-your-face variegation, its just enough to pick out the leaf shape and lighten the foliage effect. The cone-like flower heads are carried on stiff widely branched stems standing up to 6ft tall Each one is 3cm long, consisting of dozens of tiny burgundy flowers. Ruddy brown stems add to the whole effect._x000D_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</si>
  <si>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Sanguisorba tenuifolia 'Bordeaux'</t>
  </si>
  <si>
    <t>&lt;h3&gt;&lt;span style="color: #99cc00;"&gt;Potsize - 1L&lt;/span&gt;&lt;/h3&gt;_x000D_
I keep wanting to call this one 'Beaujolias' rather than 'Bordeaux', but then again after a glass or two of either what does it matter, the plant is still lovely. It sits about mid height amongst the Sanguisorbas, half way between 'Arnhem' and 'Chocolate Tip' and about in the middle for colour as well. It is a deep burgundy, (there goes another), less red than 'Arnhem' and less sombre than 'Chocolate Tip' and flowers in late summer on stiff swaying stems up to 1.5m tall._x000D_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</si>
  <si>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Scabiosa columbaria subsp. ochroleuca</t>
  </si>
  <si>
    <t>[gallery type="thumbnails" link="none" ids="6421,6420"]&lt;h3&gt;&lt;span style="color: #99cc00;"&gt;Potsize - 1L&lt;/span&gt;&lt;/h3&gt;Rosettes of finely cut foliage push up tall wiry, richly-branched stems topped with a multitude of small 15-25mm light yellow pin-cushion like flowers with short pale yellow ray florets. The flowers mature into very attractive seed heads that dry very well. For a well drained soil in full sun. Attractive to insects. june-October. 80cm_x000D_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</si>
  <si>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Succisa pratensis 'Buttermilk'</t>
  </si>
  <si>
    <t>[gallery type="thumbnails" link="none" ids="6421,6420"]&lt;h3&gt;&lt;span style="color: #99cc00;"&gt;Potsize - 1L&lt;/span&gt;&lt;/h3&gt;An unusual form of our native Devil&amp;#039;s Bit Scabious with buttermilk yellow, buttton-like pin-cushion flowers. For a moist soil in sun or partial shade. July to October. 80cm_x000D_
_x000D_
Good for any damp planting and useful in meadow schemes where a Spring meadow management regime can be applied. The flowers are dusky blue buttons held on stifly branching stems. Particularly effective en masse. Grows on slightly acid to calcareous soils. A wildflower that can holds its own in the border._x000D_
_x000D_
The curious common name, Devil&amp;#039;s Bit Scabious has two roots. Scabious derives from the use of the plant to cure skin ailments such as scabies and even those from the bubonic plague, (Scabere is the Latin for scratch). &amp;#039;Devil&amp;#039;s Bit&amp;#039; derives from folk tales of the Devil biting off the short black roots in his anger at the plants medicinal abilities._x000D_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href="achhttps://dorsetperennials.co.uk/comparisons/genus/scabious-comparison/"&gt;Scabious Compared&lt;/a&gt;&lt;/h3&gt;_x000D_
_x000D_
&lt;h3&gt;&lt;a href="https://dorsetperennials.co.uk/comparisons/botanical/scabiosa-botanical-style-photographs/"&gt;Botanical Style Photographs&lt;/a&gt; (Scabiosa)&lt;a href="https://dorsetperennials.co.uk/comparisons/botanical/scabiosa-botanical-style-photographs/"&gt;&lt;/a&gt;&lt;/h3&gt;_x000D_
_x000D_
&lt;h3&gt;&lt;a href="https://dorsetperennials.co.uk/comparisons/botanical/succisa-succisella-botanical-style-photographs/"&gt;Botanical Style Photographs&lt;/a&gt; (Succisa / Succisella)&lt;/h3&gt;_x000D_
_x000D_
[fusion_separator style_type="single solid" hide_on_mobile="small-visibility,medium-visibility,large-visibility" class="" id="" sep_color="" top_margin="" bottom_margin="" border_size="" icon="" icon_circle="" icon_circle_color="" width="" alignment="center"][/fusion_separator]</t>
  </si>
  <si>
    <t>Verbascum chaixii 'Album'</t>
  </si>
  <si>
    <t>&lt;h3&gt;&lt;span style="color: #99cc00;"&gt;Potsize - 1L&lt;/span&gt;&lt;/h3&gt;_x000D_
Slender vertical accents with tightly packed small soft white flowers with fluffy mauve eyes. This is a good plant to give a gentle off-white touch to a pastel scheme and especially good with Campanulas. Unlike some of its more flambouyant cousins, Verbascum chiaxii 'Album' is a sound perennial reaching 1m high in fairly narrow gaps (allow about 45cm for the basal foliage) and enjoys a sunny position with decent drainage. Flower sin mid-Summer._x000D_
_x000D_
[fusion_separator top="3" bottom="3" style="single"/][fusion_fontawesome icon="thumbs-up-alt" circle="no" size="medium" iconcolor="#81d742" circlecolor="" circlebordercolor="" animation_type="0" animation_direction="down" animation_speed="0.1"/]&lt;span style="color: #99cc00;"&gt;Discount of 50p&amp;lt; per plant for quantities of 3 or over&lt;/span&gt;</t>
  </si>
  <si>
    <t>Verbascum phoeniceum 'Flush of White' (White Bride)</t>
  </si>
  <si>
    <t>&lt;h3&gt;&lt;span style="color: #99cc00;"&gt;Potsize - 1L&lt;/span&gt;&lt;/h3&gt;From a dark shining rosette of leaves arise several stems bearing relatively long-stalked white flowers with a soft fluttery edge. A relatively short lived variety. 60cm. May to August. Commonly known as the purple mullein, the parents of this plant hail form Southern Europe and Asia, growing to 60cm in flower which they do in the early part of Summer. It will self seed in the garden if happy but may not always throw whites unless carefully isolated as it hails from genes which display violets, purples and pinks in the flower. The phoeniceum hybrids are thought to have been one of the original parents back in the 1930's of the taller, very pretty Cotswold Hybrids such as 'Gainsborough' and 'Pink Domino'. Sadly, like their parents they too are not long lived and can need replacing periodically._x000D_
_x000D_
[fusion_separator top="3" bottom="3" style="single"/][fusion_fontawesome icon="thumbs-up-alt" circle="no" size="medium" iconcolor="#81d742" circlecolor="" circlebordercolor="" animation_type="0" animation_direction="down" animation_speed="0.1"/]&lt;span style="color: #99cc00;"&gt;Discount of 50p&amp;lt; per plant for quantities of 3 or over&lt;/span&gt;_x000D_
_x000D_</t>
  </si>
  <si>
    <t>Veronica longifolia 'Charlotte'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</si>
  <si>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&lt;h3&gt;&lt;span style="color: #99cc00;"&gt;Potsize - 1L&lt;/span&gt;&lt;/h3&gt;_x000D_
Purest white, densely packed spikes of flowers each with an exerted style and two yellow tipped anthers. Green in bud. The foliage is greyish green with good creamy yellow margins. All in all a rather elegant and classy plant. June to August. 65cm. Reblooms in Autumn if deadheaded._x000D_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</si>
  <si>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Veronica longifolia 'Marietta'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</si>
  <si>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&lt;h3&gt;&lt;span style="color: #99cc00;"&gt;Potsize - 1L&lt;/span&gt;&lt;/h3&gt;_x000D_
The flower spikes of this plant consist of uncountable tightly packed deep purple-blue flowers with exerted stamens, giving them a velvety plush quality. Absolute magnet for bees. Very long season June to November if deadheaded. 65cm_x000D_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</si>
  <si>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Veronica spicata 'Glory' ('Royal Candles', 'Ulster Dwarf Blue')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</si>
  <si>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&lt;h3&gt;&lt;span style="color: #99cc00;"&gt;Potsize - 1L&lt;/span&gt;&lt;/h3&gt;_x000D_
A neat, bushy, dwarf Veronica with deepest sapphire blue flowers from wonderful limey-green tips. Branching flower spikes to 30cm. Very long season. June to 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href="https://dorsetperennials.co.uk/comparisons/genus/veronica-speedwells/"&gt;Veronicas Compared&lt;/a&gt;&lt;/h3&gt;_x000D_
&lt;h3&gt;&lt;a href="https://dorsetperennials.co.uk/comparisons/botanical/veronica-botanical-style-photographs/"&gt;Botanical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</si>
  <si>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novae-angliae 'Andenken an Alma Potschke' (Symphyotrichum novae-angliae 'Andenken an Alma Potschke')</t>
  </si>
  <si>
    <t>[gallery type="thumbnails" link="none" ids="6421,6420"]_x000D_
&lt;h3&gt;&lt;span style="color: #99cc00;"&gt;Potsize - 1L&lt;/span&gt;&lt;/h3&gt;_x000D_
A striking autumn flowering Aster with branching heads producing a mass of very bright cerise scarlet daisies warm enough to cheer the dullest day in fact when in full bloom the flower colour is strident enough to deliver a firm slap around the chops. It is just the brightest of pinks but it goes so well with the warm tones of Autumn. I'm not sure who Alma Potschke was, but she was clearly well worth remembering ( 'Andenken an' means 'in memory of' similar to the French version 'Souvenir de' ) . Very easy to grow. Height 1.3m (4ft). Like all the novae-angliaes it produces a series of unbranched stems topped with a branching terminal head of flowers._x000D_
_x000D_
I am very grateful to Heather Farquharson whose research has recently answered my query above. I couldn't better her writing so I hope she doesn't mind me quoting it uncut.Â  'There is a German nursery near Stuttgart,Â &lt;a href="http://www.poetschke.de/" target="_blank" rel="noreferrer noopener" data-saferedirecturl="https://www.google.com/url?hl=en&amp;amp;q=http://www.poetschke.de&amp;amp;source=gmail&amp;amp;ust=1508858198598000&amp;amp;usg=AFQjCNFE3F9dqdwxu_aTRZSHo-cH4rnK3Q"&gt;www.poetschke.de&lt;/a&gt;, and the owner who developed the plant called it after his mother.Â  I only hope he did not call it after her because of memories of her delivering firm slaps around the chops and the resulting rosy cheeks.Â  Â Let's hope he had happier memories of her.'_x000D_
_x000D_
Its not uncommon for customer asking for this plant to decide that 5 consonants in a row is just too much and suffer verbal apoplexy somewhere soon after the 'Andenken'. Sometimes, with a glorious British disregard for correctness we settle for 'Posh' or maybe something like 'Potsky'. Having consulted with a German friend I am told the good lady's name should be pronounced more like 'Purr - sh - k' with a soft final 'k'._x000D_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</si>
  <si>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'Rosenwichtel' (Symphyotrichum novi-belgii 'Rosenwichtel')</t>
  </si>
  <si>
    <t>[gallery type="thumbnails" link="none" ids="6420,6421"]_x000D_
&lt;h3&gt;&lt;span style="color: #99cc00;"&gt;Potsize - 1L&lt;/span&gt;&lt;/h3&gt;_x000D_
An exceptionally short Michaelmas daisy which makes up for its size by the punch of its clear pink flowers, produced in great abundance in September. The flowers are a good full semi-double in a sugary lavender-pink that darkens towards the bright golden centre. 20cm. Aster &amp;#039;Rosenwitchel&amp;#039; creates a really dense mound of closely packed foliage reminiscent of a bun forming alpine. Any good soil in full sun_x000D_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</si>
  <si>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Ficaria verna Aurantiaca Group (Ranunculus ficaria)</t>
  </si>
  <si>
    <t>&lt;h3&gt;&lt;span style="color: #99cc00;"&gt;Potsize - 9cm&lt;/span&gt;&lt;/h3&gt;Lesser Celandine. Mahogany buds open to neatly shaped, bright glossy orange flowers. Each one has a darker, mat orange central disc and a strong coloured orange boss of stamens. As the flowers age the petals spread and the central disc becomes more prominent whilst the petal colour fades. Arrow-head shaped leaves are green, overlain with pewter and marked with a central black splash.</t>
  </si>
  <si>
    <t>Ficaria verna 'Brazen Hussy' (Ranunculus ficaria)</t>
  </si>
  <si>
    <t>&lt;h3&gt;&lt;span style="color: #99cc00;"&gt;Potsize - 9cm&lt;/span&gt;&lt;/h3&gt;Lesser Celandine. Perfect heart-shaped shiny black leaves that show through green patches if you hold them up to the light. They are a perfect backing for the big, bold, blunt ended glossy celandine flowers that shine out so brightly in the cold late Winter. She is not called Brazen Hussey for nothing, but like her namesake she has plenty of brash charm to spare. Found by Christopher Lloyd&amp;#039;s mother whilst out on a walk in the woods one day.</t>
  </si>
  <si>
    <t>Ficaria verna 'Coppernob' (Ranunculus ficaria)</t>
  </si>
  <si>
    <t>&lt;h3&gt;&lt;span style="color: #99cc00;"&gt;Potsize - 9cm&lt;/span&gt;&lt;/h3&gt;Lesser Celandine. Dark, near black foliage contrasts heavily with the dark green stems carrying shining orange flowers to cheer the cold of Late Winter. Each flower has a central boss of orange stamens that open to reveal a green eye. Similar to &amp;#039;Brazen Hussey&amp;#039; except for having darker flowers. Leaves can be lobed at teh base in a similar fashion to Hepatica</t>
  </si>
  <si>
    <t>Ficaria verna Flore Pleno Group (Ranunculus ficaria)</t>
  </si>
  <si>
    <t>&lt;h3&gt;&lt;span style="color: #99cc00;"&gt;Potsize - 9cm&lt;/span&gt;&lt;/h3&gt;_x000D_
Lesser Celandine. A real little cracker with endlessly double flowers in quite a lemony yellow with a lime green centre. The glossy petals are stacked up row upon row with a beutiful regularity and grace. With no central stamnes they are reminiscent of Waterlilies and of the flowers of Ranunculus constantinopolitanus Plenus. Plain green leaves.</t>
  </si>
  <si>
    <t>Ficaria verna 'Montacute' (Ranunculus ficaria)</t>
  </si>
  <si>
    <t>&lt;h3&gt;&lt;span style="color: #99cc00;"&gt;Potsize - 9cm&lt;/span&gt;&lt;/h3&gt;Lesser Celandine. Gold-edged, bronze buds open to a typical celandine colour, the difference being that &amp;#039;Montacute&amp;#039; has 4 ruffs of petals, prettily incurved to reveal the contrasting bronzy reverse. The petals a re neatly square-ended, almost as if they have been trimmed. Unlike &amp;#039;Flore Pleno&amp;#039; the centres of te flowers are open revealing a green eye surrounded bya boss of orange anthers. The leaves are arrow shaped, green flecked with silver.</t>
  </si>
  <si>
    <t>Ficaria verna Randall's White' (Ranunculus ficaria)</t>
  </si>
  <si>
    <t>&lt;h3&gt;&lt;span style="color: #99cc00;"&gt;Potsize - 9cm&lt;/span&gt;&lt;/h3&gt;Lesser Celandine. Glossy Buttermilk petals, shaded purplish on the reverse set off by a central boss of double-cream stamens. A nice contrast to the other cultivars or where the bold yellows are a bit too strident. Plain green leaves.Â This selection comes from Allan Robinson, former Rock Garden Superintendent at Wisley, who named it after his cat.</t>
  </si>
  <si>
    <t>Geum 'Can-can'</t>
  </si>
  <si>
    <t>&lt;h3&gt;&lt;span style="color: #99cc00;"&gt;Potsize - 1L&lt;/span&gt;&lt;/h3&gt;_x000D_
A fitting name for this lovely Geum. It has 5 rows of frilly petticoat-like petals in a warm soft yellow, all suffused with peach. The centre of each flower has a big boss of yellow stamens tipped with brown anthers all ringed around with the red styles in the middle. Flip the flower over and you find it is washed over in a lovely apricot shade with a dark red calyx and stem. All in all its enough to get you grabbing your skirt and bursting into song._x000D_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</si>
  <si>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'Golden Joy'</t>
  </si>
  <si>
    <t>&lt;h3&gt;&lt;span style="color: #99cc00;"&gt;Potsize - 1L&lt;/span&gt;&lt;/h3&gt;_x000D_
Like Can-can this neat little Geum has warm yellow petals tipped and suffused with coppery peach tones. It has 3 rows of petals which are not only ruffled but also beautifully frilly at the edge. The effect is neat, delicate and quite charming. The centres of new flowers are fresh pale green with a big boss of yellow tipped anthers whilst the stigmas are so many they are twisted together. The nodding buds are wrapped in pomegranate red calyces with similirly coloured stems._x000D_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</si>
  <si>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'Hilltop Beacon'</t>
  </si>
  <si>
    <t>&lt;h3&gt;&lt;span style="color: #99cc00;"&gt;Potsize - 1L&lt;/span&gt;&lt;/h3&gt;_x000D_
This lovely variety is one of the taller growing Geums, holding its flowers outward facing on tall upright stems. The flowers are large at 3cm with 6 petals with undulating edges in a soft tangerine with pinker, strawberry tones on the reverse. In cooler conditions the flowers can take on a shades of burnt orange as well. The calyx is short and the flower centre tones in with yellow stamens and a fuzzy red eye._x000D_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</si>
  <si>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'Lemon Delight'</t>
  </si>
  <si>
    <t>&lt;h3&gt;&lt;span style="color: #99cc00;"&gt;Potsize - 1L&lt;/span&gt;&lt;/h3&gt;_x000D_
When it first opens this reminds me of the simple cotton caps worn by maids in years gone by with frilly edges all gathered together with a band. At first nodding and a fresh lemon in colour the flowers open flatter and fade to a rich buttermilk, looking out with two rows of petals. A good clumping variety._x000D_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</si>
  <si>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'Lemon Drops'</t>
  </si>
  <si>
    <t>&lt;h3&gt;&lt;span style="color: #99cc00;"&gt;Potsize - 1L&lt;/span&gt;&lt;/h3&gt;_x000D_
_x000D_
This subtle little geum is quite close to its rivale roots. The flowers all nod down with lemon yellow petals that remain in a tight little bell, just showing proud of the calyx. A good little clump former._x000D_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</si>
  <si>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'Mandarin'</t>
  </si>
  <si>
    <t>&lt;h3&gt;&lt;span style="color: #99cc00;"&gt;Potsize - 1L&lt;/span&gt;&lt;/h3&gt;_x000D_
_x000D_
A bright fiery orange geum of the larger coccinea type. Semi-double with 2-3 rows of gently undulating petals. Height 30-60cm. Introduced by Michael Wickenden of Cally Gardens in Scotland_x000D_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</si>
  <si>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rivale 'Snowflake'</t>
  </si>
  <si>
    <t>&lt;h3&gt;&lt;span style="color: #99cc00;"&gt;Potsize - 1L&lt;/span&gt;&lt;/h3&gt;_x000D_
_x000D_
This is one for those of you that like something a bit more subtle - a bit of a symphony in cream and green. There are up to 3 rows of petals, each one long stalked giving a gap at the flower base. They are white, deliciously green shaded in the bee lines and the throat, especially as they first open. The flowers hang down so you need to get down to appreciate the fluffy green styles. It is a good clumper and short at 12 inches_x000D_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</si>
  <si>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'Fenland Daybreak' (Schizostylis)</t>
  </si>
  <si>
    <t>&lt;h3&gt;&lt;span style="color: #99cc00;"&gt;Potsize - 1L&lt;/span&gt;&lt;/h3&gt;_x000D_
Kaffir Lily. Shorter and more compact than its cousins with rich salmon pink flowers with little flecks of carmine._x000D_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</si>
  <si>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'Jennifer' (Schizostylis)</t>
  </si>
  <si>
    <t>&lt;h3&gt;&lt;span style="color: #99cc00;"&gt;Potsize - 1L&lt;/span&gt;&lt;/h3&gt;_x000D_
[caption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_x000D_
Kaffir Lily. This is my personal favourite. The flowers are just so clean and clear in their regular sugar pink beauty._x000D_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</si>
  <si>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'Major' (Schizostylis)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</si>
  <si>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Kaffir Lily. This one just lights up the garden in Autumn with its generous spikes of bright pillar-box red flowers. As the name &amp;#039;Major&amp;#039; suggests, the flowers are of generous size. Also known as &amp;#039;Crimson Flag&amp;#039;._x000D_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</si>
  <si>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Hesperantha coccinea 'Wilfred H Bryant' (Schizostylis 'Pink Princess')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</si>
  <si>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_x000D_
Kaffir Lily. Very floriferous with spike after spike of slender palest blush pink flowers._x000D_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</si>
  <si>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'Ice Queen'</t>
  </si>
  <si>
    <t>&lt;h3&gt;&lt;span style="color: #99cc00;"&gt;Potsize - 1L&lt;/span&gt;&lt;/h3&gt;_x000D_
A tall strong growing variety which is a little cooler than its red-hot cousins. Flowers begin green and gradually turn through pale lemon to cream as they age. 150cm. full sun with access to moisture in summer_x000D_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</si>
  <si>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Kniphofia 'Nancy's Red'</t>
  </si>
  <si>
    <t>&lt;h3&gt;&lt;span style="color: #99cc00;"&gt;Potsize - 1L&lt;/span&gt;&lt;/h3&gt;_x000D_
A short growing variety at no more than 45cm tall. The flowers open initially horizontal in a rich coral red, drooping as they age and changing ever so subtly to take on a shade more orange with the stamens adding just a hint of yellow. A lovely variety that is strongly enough coloured to get noticed, but soft enough in tone to blend with all sorts of colours._x000D_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</si>
  <si>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Geum 'Beech House Apricot'</t>
  </si>
  <si>
    <t>&lt;h3&gt;&lt;span style="color: #99cc00;"&gt;Potsize - 1L&lt;/span&gt;&lt;/h3&gt;_x000D_
_x000D_
A fine short clumping variety with flowers in a soft pastel yellow. They come from buds that are shaded in tones of red and Apricot, a colour that they return to as they age._x000D_
_x000D_
This is the true plant - see our entry for Beech House Apricot (not). This we know as it came to us indirectly from the Peter Hale who originally introduced Beech House Apricot. he discovered it growing in his mother&amp;#039;s garden at Beech House in Edington and it was, at the time, a significant colour break. We are grateful to Angela Whifield for giving us a bit of her plant._x000D_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</si>
  <si>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Aconitum carmichaelii 'River Medway'</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</si>
  <si>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Deeply incised foliage, ruby-pink on emergence, turning through pale green with cream and pink margins before turning fully green. Well branched heads of typical rich blue Monkshood flowers from September to November. Short for a carmichaelii at 60cm. For Sun or partial shade. One of the new River series._x000D_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</si>
  <si>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Aconitum carmichaelii 'Spatlese' (Wilsonii Group)</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</si>
  <si>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Beautiful large pale cobalt-blue flowers in good sized heads. The lower part of the flowers have the rounded shape reminiscent of their cousins the Delphiniums. The throat of the flower is white but quickly becomes shaded blue, the colour intensifying towards the edges. The top of the flower is cowled in a large head, the shape of a policeman&amp;#039;s helmet, again painted in the same rich mauve-blue. This Aconite belongs to the Wilsonii group which lends it handsome glossy foliage and well spaced flowers in elegant pyramidal heads with plenty of side shoots for a great display. (In contrast the Carmichaelii group have much denser, less branched heads). Well grown, the plants can reach 6 feet, 1.8m, and if well fed need not be staked unless the garden is quite windy. They are more perennial and reliable than their cousins the delphiniums and create a wonderful display from late Summer to erly autumn. Beautiful with late perennials like Cimicifuga (Actaea) and Eupatorium. Excellent for cutting, but treat cut ends with care. CAUTION - ALL PARTS OF THIS PLANT ARE POISONOUS_x000D_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href="https://dorsetperennials.co.uk/comparisons/genus/aconites-comparison/"&gt;Aconite Varieties Compared&lt;/a&gt;&lt;/h3&gt;_x000D_
&lt;h3&gt;&lt;a href="https://dorsetperennials.co.uk/comparisons/botanical/aconitum-botanical-style-pictures/"&gt;Botanical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</si>
  <si>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Actaea matsumerae 'White Pearl' (Cimicifuga)</t>
  </si>
  <si>
    <t>&lt;h3&gt;&lt;span style="color: #99cc00;"&gt;Potsize - 1L&lt;/span&gt;&lt;/h3&gt;Bugbane. An easily grown plant for cool moist shade, rewarding you with some of the last blooms of the year, later even than the purple leaved simplex varieties. The clean pure-white bottle-brush flower spikes are borne in late autumn on tall slender stems over foliage which is a fesh pale apple-green. Needs no staking and resists slug damage. 120cm_x000D_[fusion_separator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href="https://dorsetperennials.co.uk/comparisons/genus/cimicifuga-actaea-compared/"&gt;Actaea Compared&lt;/a&gt;&lt;/h3&gt;
[fusion_separator style_type="single solid" hide_on_mobile="small-visibility,medium-visibility,large-visibility" class="" id="" sep_color="" top_margin="" bottom_margin="" border_size="" icon="" icon_circle="" icon_circle_color="" width="" alignment="center"][/fusion_separator]</t>
  </si>
  <si>
    <t>Beesia calthifolia</t>
  </si>
  <si>
    <t>&lt;h3&gt;&lt;span style="color: #99cc00;"&gt;Potsize - 1L&lt;/span&gt;&lt;/h3&gt;_x000D_
A little known Chinese member of the Ranunculaceae which is rarely offered. It has beautiful dark green shining orbicular leaves on long thin, but stiff petioles. The leaves have substantial texture and an overlay of drak peaty-brown staining which varies in intensity with the time of year. At its best it rivals a piece of well patinated bronze. Named calthifolia after the resemblance to the shape and arrangement of leaves in our native Marsh Marigold, but Beesia is a lot classier, indeed my brother's wedding buttonholes were set off with these lovely leaves. The flowers are starry, a little like an enlarged tiarella on stiff stems, creamy white and produced continuously. For moisture retentive, humus rich soil in shade. This plant was introduced to cultivation by Dan Hinckley, a fact for which is is deservedly proud.</t>
  </si>
  <si>
    <t>Bergenia 'Bach'</t>
  </si>
  <si>
    <t>&lt;h3&gt;&lt;span style="color: #99cc00;"&gt;Potsize - 1L&lt;/span&gt;&lt;/h3&gt;_x000D_
Lovely neat and glossy foliage, red flushed and bronze in Winter. From March to May huge, densely packed heads of palest pink flowers are produced which mature white and are dramatically offset by the red calyxes and stems. The flowering heads are particularly full and well rounded. One of Eric smith&amp;#039;s hybrids, raised in 1972 at Hadspen House._x000D_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</si>
  <si>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Bergenia 'Pink Ice'</t>
  </si>
  <si>
    <t>&lt;h3&gt;&lt;span style="color: #99cc00;"&gt;Potsize - 1L&lt;/span&gt;&lt;/h3&gt;_x000D_
An early flowering hybrid between B.ciliata and B.emeiensis nice, narrow, glossy green leaves, flushed red beneath and on the serrated margins. Like B.emiensis it has beautifully poised, shapely branched trusses of flowers, bell shaped at first becoming flared and wide separated with age. Also in common with B.emiensis its stems and calyxes are beautifully flushed with a pinky orange. The blooms are subtly shaded palest pink at first - just a suggestion of pink on a pure white, but as they age the central flush gradually grows until it is completely suffused rose-pink. A delightful but little known hybrid that required a sheltered position away from the coldest winds. Bred by Robin White._x000D_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href="https://dorsetperennials.co.uk/comparisons/genus/bergenia-compared/"&gt;Bergenia Compared&lt;/a&gt;&lt;/h3&gt;_x000D_
&lt;h3&gt;&lt;a href="https://dorsetperennials.co.uk/comparisons/botanical/bergenia-botanical-style-photographs/"&gt;Botanical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</si>
  <si>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roemeriana 'Arriba'</t>
  </si>
  <si>
    <t>[gallery type="thumbnails" link="none" ids="6420,6415"]&lt;h3&gt;&lt;span style="color: #99cc00;"&gt;Potsize - 1L&lt;/span&gt;&lt;/h3&gt;[gallery type="thumbnails" link="none" ids="6420,6415"]_x000D_
_x000D_
A short compact Salvia at 30cm, producing lots of well branched, densely packed spikes of small brilliant scarlet, 2-lipped trumpets over a long season from early May to October. Rounded, hairy, aromatic foliage which is grass-green and smalls of Cedars when crushed. Compact enough to suit tub culture or the rock garden and a magnet for bees. This is a cultivar of the Cedar Sage, a species from Texas and N.Mexico where it can be found growing in paryially shaded areas often amid the fallen needles of junipers. Easily grown in partial sun or partial shade. Requires well drained soil and benefits from regular dead-heading. Cultivated since the 19th Century._x000D_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</si>
  <si>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scabra 'Good Hope'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</si>
  <si>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_x000D_
A neat, compact Salvia which produces a mound of thick textured (scabra = rough) leaves with a crinkly edge. The leaves eventually become lyre shaped when mature. Abundant flowering spikes are produced from May until the first frosts. The thin spikes are segmented by whorls of up of 6 long tubed pretty flowers of pale pink. Named Good Hope after its homeland in South Africa where it grows in coastal areas in well drained soil. Introduced into California in 1996 it has adapted to many different garden conditions and has now found its way to England. For a sunny site in well drained soils. 40cm_x000D_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</si>
  <si>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Tiarella 'Ninja'</t>
  </si>
  <si>
    <t>&lt;h3&gt;&lt;span style="color: #99cc00;"&gt;Potsize - 1L&lt;/span&gt;&lt;/h3&gt;_x000D_
Also known as foam flower, makes charming ground cover for moist shade. Leaves deeply palmate with a central dark blotch. At its loveliest in Spring when the pale new growth emerges over the dark over wintered foliage accompanied by a generous topping of pale pink foamy flowers._x000D_
Bred by Dan Heims_x000D_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</si>
  <si>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Tiarella 'Pink Bouquet'</t>
  </si>
  <si>
    <t>&lt;h3&gt;&lt;span style="color: #99cc00;"&gt;Potsize - 1L&lt;/span&gt;&lt;/h3&gt;_x000D_
Also known as foam flower makes charming ground cover for moist shade. The leaves of this variety are relatively unmarked, starting the season with a distinctive chocolate brown tint which gradually fades throughout the season. It makes a lovely sight in Spring when the leaf colour tones in beautifully with the topping of pink budded foamy flowers. 15-30cm._x000D_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</si>
  <si>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Centaurea nigra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</si>
  <si>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- 1L&lt;/span&gt;&lt;/h3&gt;Black Knapweed, Lesser Knapweed, Hardheads. This is sthe commonest of the Knapweeds, forming a well branched clump to 30-60cm high crowned with large mauve thistle-like heads that the insects just love. All of the individual florets making up the compound flower can be all the same or the outer ring can be much larger and sterile. Grows naturally in meadows, particularly on wetter ground. In general this knapweed is a little coarser than Greater Knapweed and the tendency not to have sterile outer florets makes the black involucre more noticeable, hence the common name._x000D_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</si>
  <si>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Centaurea ruthenica</t>
  </si>
  <si>
    <t>&lt;h3&gt;&lt;span style="color: #99cc00;"&gt;Potsize - 1L&lt;/span&gt;&lt;/h3&gt;Russian Knapweed. William Robinson once described this as 'A border flower of the highest Merit.' It has a low rosette of dark green divided foliage from which rise stiff, sparsely branched stems topped by large creamy yellow, shaggy pom-poms. 120cm. Reasonable adaptable, but dislikes wet feet in winter. From Southern Russia to Romania._x000D_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</si>
  <si>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Centaurea scabiosa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</si>
  <si>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- 1L&lt;/span&gt;&lt;/h3&gt;Greater Knapweed. This is larger than Lesser Knapweed and a more showy species, having larger flower heads with each flower head always carrying a showy outer ring of infertile florets. The leaves are more divided and attractive also. This plant was once much sought after for its use as a vulnerary (wound healing) particularly for curing Whitlows or Felons, those little abscesses that occur near finger and toe nails. This species has narrower distribution than Lesser Knapweed, being confined largely to chalky soils in the South of England._x000D_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</si>
  <si>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Hordeum jubatum</t>
  </si>
  <si>
    <t>&lt;h3&gt;&lt;span style="color: #99cc00;"&gt;Potsize - 1L&lt;/span&gt;&lt;/h3&gt;_x000D_
Squirreltail Barley. This is such a lovely undemanding little grass and so easy to slip in at the front of a bed or along the edge of a path. The leaves are unremarkable but the flowering heads are a delight and so freely produced. They arch over gracefully with diaphenous beauty just like the tail of a suirrel except that they take on rich ruby pink tones as well. Once established it will seed itself quite freely. It will tolerate a wide range of soil types and is known for its ability to tolerate quite saline and alkaline soils - in fact it is considered for the reclamation of saline soils on account of its ability to extract salts and accumulate them in its foliage. It naturally occurs in moist soils in Northern America and Eastern Siberia though it can also withstand periods of drought. It is polyploid (having more than 2 sets of chromosomes) and is thought to be a hybrid between of an East asian and extinct Californian species. Foxtail Barley, Bobtail Barley, Intermediate Barley</t>
  </si>
  <si>
    <t>Ligularia 'Britt Marie Crawford'</t>
  </si>
  <si>
    <t>[gallery type="thumbnails" link="none" ids="6420,6415"]&lt;h3&gt;&lt;span style="color: #99cc00;"&gt;Potsize - 1L&lt;/span&gt;&lt;/h3&gt;If you are a fan of the dramatic and the bold then this is the plants for you. Huge leaves are glossy deep deep purple on the top and dark ruby red on the reverse all with a shine like they've been polished. Then there come the flowers; Large branching heads of coarse daisies in a rich golden yellow like a slap in the face with a dose of sunshine. It makes no concessions to subtlety but it does make a statement like no other. If well sited in a moist site it will easily grow 1-2m across and 1.5m tall.</t>
  </si>
  <si>
    <t>Ligularia dentata 'Osiris Fantaisie'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</si>
  <si>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- 1L&lt;/span&gt;&lt;/h3&gt;A recent addition to these dark-leaved moisture loving daisies. Instead of the usual round leaves, Ligularia dentata 'Osiris Fantaisie' has leaves with a deep wave and edges that are heavily fingered. The leaves are a mix of muted green and purple and the wave in the leaf helps to show off the rich ruby reverse. The flowers are a rich sunshine yellow carried on stems of maroon. Grow in plenty of moisture to get the best growth and largest leaves. Developped by Serge Fafard of Les Jardins Osiris in Quebec</t>
  </si>
  <si>
    <t>Ligularia japonica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</si>
  <si>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- 1L&lt;/span&gt;&lt;/h3&gt;A first rate architectural foliage plant for moist or boggy soils. Leaves are rounded, ruffled and deeply cut and of a beautiful shade of green. Large heads of coarse bright yellow-orange daisies produced in late summer which the bees just adore. 120cm</t>
  </si>
  <si>
    <t>Ligularia przewalskii</t>
  </si>
  <si>
    <t>&lt;h3&gt;&lt;span style="color: #99cc00;"&gt;Potsize - 1L&lt;/span&gt;&lt;/h3&gt;Przewalski's leopoldplant, Przewalski's golden ray. This is a feature both for the foliage, which is deeply and irregularly fingered, and its tall elegant spikes of ragged yellow flowers set off by black stems. To get the best from this plant it needs ample moisture and a position away from direct sun. 150-200cm. A native of Mongolia and Northern China where it grows in moist places. It was named after the Russian Geographer and explorer Nikolay Mikhaylovich Przhevalsky and should be pronounced 'shevalsky'. He travelled widely in towards Tibet and contributed greatly to European knowledge of Central Asia along with discovering the species of horse that bears his name. In China this plant is used for its anti-bacterial properties.</t>
  </si>
  <si>
    <t>Ligularia 'The Rocket'</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</si>
  <si>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AGM[/caption]&lt;h3&gt;&lt;span style="color: #99cc00;"&gt;Potsize - 1L&lt;/span&gt;&lt;/h3&gt;Ligularia 'The Rocket'. A big bold perennial to make a statement. The foliage is shield-shaped with an irregular saw-tooth edge, reaching at least a foot across. The flower spikes rise up to 2m, a shaggy spike of ragged bright yellow flowers all with dark contrasting stems. Needs a good moist to wet soil and a site away from the hottest rays of the sun. Long lived and easy if well sited.</t>
  </si>
  <si>
    <t>Origanum laevigatum 'Hopleys'</t>
  </si>
  <si>
    <t>[gallery type="thumbnails" ids="6421,6420"]&lt;h3&gt;&lt;span style="color: #99cc00;"&gt;Potsize - 1L&lt;/span&gt;&lt;/h3&gt;
This cultivar is quite distinctive as the flower heads are exploded into a bright pink cloud rather than the dense cluster more usually found. The longer stalks show off well red stems and calyces. Use this variety when you want a lighter effect. Equally as good as the other cultivars for attracting the bees and butterflies. 45cm for full sun and reasonab;e drainage. Will seed around, especially into gravel._x000D_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</si>
  <si>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Origanum laevigatum'Herrenhausen'</t>
  </si>
  <si>
    <t>[gallery type="thumbnails" ids="6421,6420,6415"]&lt;h3&gt;&lt;span style="color: #99cc00;"&gt;Potsize - 1L&lt;/span&gt;&lt;/h3&gt;A particularly neat and tight cultivar with very well coloured foliage. The darkness of the foliage and stems are just perfect to set off the tiny bright pink flowers crammed into the ever growing terminal heads. A magnet for all sorts of nectar seeking insects. Named after the 17th-century Baroque garden near Hanover, Germany. 30cm for full sun and reasonable drainage._x000D_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</si>
  <si>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Origanum 'Rosenkuppel'</t>
  </si>
  <si>
    <t>[gallery type="thumbnails" ids="6421,6420,6415"]&lt;h3&gt;&lt;span style="color: #99cc00;"&gt;Potsize - 1L&lt;/span&gt;&lt;/h3&gt;Produces a low spreading mound completely obscured in late summer by the mass of rich pink flowers crammed in tight rounded heads. A sight only enhanced by all the butterflies it attracts. Grow it either on its own where it will produce a dome or close to other short perennials where it will mingle its blooms with theirs. The name translates as Pink Dome. 30-45cm for full sun and reasonable drainage._x000D_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</si>
  <si>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Thalictrum 'Anne'</t>
  </si>
  <si>
    <t>&lt;h3&gt;&lt;span style="color: #99cc00;"&gt;Potsize - 1L&lt;/span&gt;&lt;/h3&gt;This is a seedling from the supposedly sterile thalictrum 'Elin' and is said to be an improvement on it. Like 'Elin' it makes an imposing specimen plant reaching between 200 and 300cm in height, often without the need for staking. The foliage emerges well coloured, turning a good blue as the season progresses but retaining dark purple stems. Flower heads are well sized with pink buds opening to fluffy cream. Prefers a somewhat shaded position and a soil that doesn't dry out._x000D_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href="https://dorsetperennials.co.uk/comparisons/genus/thalictrum-comparison/"&gt;Thalictrum Compared&lt;/a&gt;&lt;/h3&gt;
[fusion_separator style_type="single solid" hide_on_mobile="small-visibility,medium-visibility,large-visibility" class="" id="" sep_color="" top_margin="" bottom_margin="" border_size="" icon="" icon_circle="" icon_circle_color="" width="" alignment="center"][/fusion_separator]</t>
  </si>
  <si>
    <t>Angelica taiwaniana</t>
  </si>
  <si>
    <t>[caption id="attachment_6420" align="alignnone" width="56"]&lt;img src="https://dorsetperennials.co.uk/wp-content/uploads/2014/10/BeeFriendly2.png" alt="Bee Friendly" width="56" height="56" class="size-full wp-image-6420" /&gt; Bee Friendly [/caption]_x000D_
&lt;h3&gt;&lt;span style="color: #99cc00;"&gt;Potsize - 1L&lt;/span&gt;&lt;/h3&gt;_x000D_
In many ways similar to the more familiar culinary Angelica. This species from Taiwan differs in having purple bracts rather than the green of Angelica archangelica. The heads have flowers clustered into a number of well spaced globes set out on a well rounded head. They are followed by fragrant seeds. 1.2-1.8m_x000D_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href="https://dorsetperennials.co.uk/comparisons/classification/apiales-order/"&gt;Umbellifers&lt;/a&gt;&lt;/h3&gt;_x000D_
[fusion_separator style_type="single solid" hide_on_mobile="small-visibility,medium-visibility,large-visibility" class="" id="" sep_color="" top_margin="" bottom_margin="" border_size="" icon="" icon_circle="" icon_circle_color="" width="" alignment="center"][/fusion_separator]</t>
  </si>
  <si>
    <t>Brunnera macrophylla 'Dawson's White'</t>
  </si>
  <si>
    <t>&lt;h3&gt;&lt;span style="color: #99cc00;"&gt;Potsize - 1L&lt;/span&gt;&lt;/h3&gt;_x000D_
Beautiful leaf form with large heart shaped leaves boldly bordered in white. A delicate cloud of pale blue forget-me-not flowers brings the whole plant to life in spring. Grows best in light shade and needs to be sited away from full sun where the leaves can sometimes scorch. 60cm This variety was brought to cultivation from a garden in Holland some time before 1969 by Douglas Dawson. The variegation is bolder, white rather than yellow, and the whole plant more compact than Brunnera 'Hadspen Cream'._x000D_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</si>
  <si>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Brunnera macrophylla 'Mister Morse'</t>
  </si>
  <si>
    <t>&lt;h3&gt;&lt;span style="color: #99cc00;"&gt;Potsize - 1L&lt;/span&gt;&lt;/h3&gt;_x000D_
Brunnera macrophylla 'Mister Morse'. This is the white flowered version of Brunnera 'Jack Frost', the only feature that separates the two. Coarsely hairy, heart-shaped leaves are heavily silvered and picked out by dark green margins and veins, making fascinating patterns not unlike a intricate cathedral window. A picture from Spring to Autumn especially when given shade and adequate moisture to prevent scorching in high Summer. The Spring display is further enhanced by an airy cloud of pure-white forget-me-nots on stems decorated with smaller but similarly marked leaves. 50cm_x000D_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</si>
  <si>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Tellima grandiflora</t>
  </si>
  <si>
    <t>&lt;h3&gt;&lt;span style="color: #99cc00;"&gt;Potsize - 1L&lt;/span&gt;&lt;/h3&gt;Fringecups. This is a lovely little carpeting woodlander; undemanding and easy to grow but with pretty little leaves that add to the garden all year around. It is related to Heuchera and Tiarella and has some resemblance to both. the leaves are well rounded and lobed with veins and edges that colour red as the temperature drops. The flowers are small, held sparsely on tall waving stems, pleasant but unremarkable from a distance but on closer inspection reveal a green calyx, lined red with heavily fringed petals poking out. It is a native of moist forests in the Western United States, occurring all the way from Alaska down to Northern California. Tellima grandiflora contains the compound Telimagrandin II, one of the Ellagitannins, which is being investigated for its anti-viral properties particularly against Herpes.</t>
  </si>
  <si>
    <t>Anchusa azurea 'Dropmore'</t>
  </si>
  <si>
    <t>&lt;h3&gt;&lt;span style="color: #99cc00;"&gt;Potsize - 1L&lt;/span&gt;&lt;/h3&gt;_x000D_
Anchusa azureaÂ &amp;#039;Dropmore&amp;#039; is aÂ large perennial prized for its abundance of flowers of a bright gentian blue which only seem to intensify in Summer&amp;#039;s evening light. The flowers are quite long lasting and loved by bees. The tallest of the Anchusas. Full sun, drought tolerant . The roots of all the Anchusas yield a resinoid colouring compound called alkanet-red or more properly anchusin_x000D_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</si>
  <si>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Acanthus mollis 'Hollard's Gold' ('Fielding Gold')</t>
  </si>
  <si>
    <t>&lt;h3&gt;&lt;span style="color: #99cc00;"&gt;Potsize - 1L&lt;/span&gt;&lt;/h3&gt;_x000D_
A new form of Acanthus mollis with beautiful, bold broad shining golden foliage, particularly in Spring and Autumn, but also goldy in Summer if grown in the shade. Typical white slipper shaped flowers with strong purple hoods grow on 90cm tall stems, persisting for a long time from June to September. Perhaps not quite as hardy as the type but still good to -10 degrees especially if protected with a mulch, a course thatr is essential for the first Winter._x000D_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</si>
  <si>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Acanthus spinosus Spinossisimus Group</t>
  </si>
  <si>
    <t>&lt;h3&gt;&lt;span style="color: #99cc00;"&gt;Potsize - 1L&lt;/span&gt;&lt;/h3&gt;_x000D_
The spiniest, prickliest form of Acanthus spinosus. The leaves are so finely cut that they are reduced to a veinal framework with every part of the leaf a handsome silver spike. It thrives in hot dry conditions although it flowers less precociously than the type. Still the foliage is amazing with its combination of dark green ground almost completely silvered over. It's ferocious mind - our neighbour grows it in his plant jail alongside his golden stinging nettle !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</si>
  <si>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Alchemilla conjuncta (Alchemilla alpina)</t>
  </si>
  <si>
    <t>&lt;h3&gt;&lt;span style="color: #99cc00;"&gt;Potsize - 1L&lt;/span&gt;&lt;/h3&gt;A very neat, refined version of Ladies' Mantle with small neat foliage shaped like a rounded seven point star. The leaf edges are picked out in silvery hairs. The sprays of pale green flowers have distinctive calyces, lending the flowers a spherical texture. Smaller and less rambunctious than its cousin Alchemilla mollis but with similar charming flowers that make such a lovely foil to other flowers, both in the garden or in a vase. Easier to grow than the similar Alchemilla alpina, under whose name this is often sold, which really demands alpine conditions with perfect drainage.[fusion_separator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href="https://dorsetperennials.co.uk/posts/associations/plant-associations-ladys-mantle-alchemilla/"&gt;Alchemilla in the Garden&lt;/a&gt;&lt;/h3&gt;
[fusion_separator style_type="single solid" hide_on_mobile="small-visibility,medium-visibility,large-visibility" class="" id="" sep_color="" top_margin="" bottom_margin="" border_size="" icon="" icon_circle="" icon_circle_color="" width="" alignment="center"][/fusion_separator]</t>
  </si>
  <si>
    <t>Alchemilla erythropoda</t>
  </si>
  <si>
    <t>[caption id="attachment_6415" align="alignnone" width="56"]&lt;img class="size-full wp-image-6415" src="https://dorsetperennials.co.uk/wp-content/uploads/2014/10/RHS_AGM_WO_apple_RGB.png" alt="RHS AGM" width="56" height="56" /&gt; RHS AGM[/caption]
&lt;h3&gt;&lt;span style="color: #99cc00;"&gt;Potsize - 1L&lt;/span&gt;&lt;/h3&gt;A smaller form of the otherwise similar Alchemilla mollis with beautiful scalloped, serrated edged foliage which often takes on a blueish-grey hue. Typical chartreuse sprays of flowers are produced in Summer on purpley stems and act as a lovely foil to other blooms. Grows about 6 inches high and 8 inches wide and, apart from needing sun for at least part of the day, is very undemanding._x000D_[fusion_separator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href="https://dorsetperennials.co.uk/posts/associations/plant-associations-ladys-mantle-alchemilla/"&gt;Alchemilla in the Garden&lt;/a&gt;&lt;/h3&gt;
[fusion_separator style_type="single solid" hide_on_mobile="small-visibility,medium-visibility,large-visibility" class="" id="" sep_color="" top_margin="" bottom_margin="" border_size="" icon="" icon_circle="" icon_circle_color="" width="" alignment="center"][/fusion_separator]</t>
  </si>
  <si>
    <t>Amsonia 'Blue Ice'</t>
  </si>
  <si>
    <t xml:space="preserve">&lt;h3&gt;&lt;span style="color: #99cc00;"&gt;Potsize - 1L&lt;/span&gt;&lt;/h3&gt;This is a compact form growing just 35-40cm high with the deepest lavender-blue flowers of any Amsonia. It arose in a seedling batch of Amsonia tabernaemontana on a nursery in Connecticutt and is thought to possibly be a hybrid with Amsonnia hubrechtii. It pays its way all year with neat shiny green leaves on a compact easy care plant, topped with flowers in June to July which emerge from long dark buds. It takes on lovely yellow Autumn colours in Autumn. Perfect as an edging plant. It does start of slowly but builds up stature year on year, rarely needing dividing. Good for butterflies and Deer resistant._x000D_
_x000D_
</t>
  </si>
  <si>
    <t>Amsonia tabernaemontana</t>
  </si>
  <si>
    <t>&lt;h3&gt;&lt;span style="color: #99cc00;"&gt;Potsize - 1L&lt;/span&gt;&lt;/h3&gt;A long-lived sun-loving perennial which produces a stout rootstock from which it sends up a mass of willlowy stems which are sheathed in narrow, fresh green leathery leaves. These are topped off in June and July with a fountain of pale, steel-blue 5-petalled stars, reminiscent of a periwinkle and opening from long French navy buds. Slow growing at first but tough and reliable and long lived The foliage can often  take on lovely buttery tones in Autumn. Sun or Partial Shade. Early to Mid Summer. A native of the South East of the United States but also tolerant of the bone-chilling Winters of the Northern United States. Good for Butterflies and fairly Deer proof.</t>
  </si>
  <si>
    <t>Anemone nemorosa 'Wyatts Pink'</t>
  </si>
  <si>
    <t>&lt;h3&gt;&lt;span style="color: #99cc00;"&gt;Potsize - 9cm&lt;/span&gt;&lt;/h3&gt;_x000D_
This lovely form of our native wood anemone is one of the earliest strains to flower. It opens pale pink, almost white from darker buds and gradually gains a deeper shade as it smiles up at the sun. It has a dark pink reverse. As the sun dips the petals close to sleep for the night, dening access to the early insects, particularly hoverflies, which enjoy its nectar source. It colonises well in woodland or summer shady conditions and can even tolerate dry shade. It grows 8 - 15cm high. Spring flowering and usually dormant by high summer._x000D_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</si>
  <si>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Aquilegia alpina</t>
  </si>
  <si>
    <t>&lt;h3&gt;&lt;span style="color: #99cc00;"&gt;Potsize - 9cm&lt;/span&gt;&lt;/h3&gt;A high alpine meadow plant from the slopes of the Swiss Alps. It has long been prized in gardens for its large blooms of vibrant violet-blue on nodding pedicels. The young leaves are flushed with a purple tinge. 50cm. May to June._x000D_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href="https://dorsetperennials.co.uk/comparisons/genus/aquilega-varieties-compared/"&gt;Aquilegia Compared&lt;/a&gt;&lt;/h3&gt;
[fusion_separator style_type="single solid" hide_on_mobile="small-visibility,medium-visibility,large-visibility" class="" id="" sep_color="" top_margin="" bottom_margin="" border_size="" icon="" icon_circle="" icon_circle_color="" width="" alignment="center"][/fusion_separator]</t>
  </si>
  <si>
    <t>Arisaema candidissimum</t>
  </si>
  <si>
    <t>[caption id="attachment_6415" align="alignnone" width="56"]&lt;img class="size-full wp-image-6415" src="https://dorsetperennials.co.uk/wp-content/uploads/2014/10/RHS_AGM_WO_apple_RGB.png" alt="RHS AGM" width="56" height="56" /&gt; RHS AGM[/caption]&lt;h3&gt;&lt;span style="color: #99cc00;"&gt;Potsize - 1L&lt;/span&gt;&lt;/h3&gt;This plant is never early out of the ground, often waiting until June, but its a little beauty when it does arrive. Unusually for an Arisaema, rather than the earth and reptilian greens and browns of its cousins, Arisaema candidissimum has a spathe that is pink and white candy striped - sort of the deckchair of the aroid world. The spathes preceed the huge three lobed leaves and are chunky and upright with an open mouth, candy striped inside, with more of a green stripe on the outside. Given the right conditions they can spread to form impressive colonies. Give it a deep humus rich soil which doesn't sit wet in the dormant season. Mulch well to keep the tubers free from frost. Native to mountainous regions of western and South Western China.</t>
  </si>
  <si>
    <t>Asplenium scolopendrium 'Golden Queen' ( Crispum Group )</t>
  </si>
  <si>
    <t>&lt;h3&gt;&lt;span style="color: #99cc00;"&gt;Potsize - 1L&lt;/span&gt;&lt;/h3&gt;This is a great form of Hart's Tongue fern that is little seen. It was given to us years ago by Mike and Dilly Smith and it has been brightening the garden by our back door ever since, getting better by the year. It is a fine member of the Crispum Group with deeply ruffled edges to the leaves that are worthy enough on their own. However, given sufficient light, the leaves are a rich yellow for most of the Spring, only darkening to green late in the Summer. The light is essential to get the golden colour, but direct sun will cause the leaves to burn. In shade it will be entirely green, but somewhere in-between it can show partial yellowing or even variegated stripes. Asplenium Scolpendrium 'Bolton' is very similar. 30-40cm tall_x000D_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</si>
  <si>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Cardamine pratensis</t>
  </si>
  <si>
    <t>[caption id="attachment_6421" align="alignnone" width="56"]&lt;img class="size-full wp-image-6421" src="https://dorsetperennials.co.uk/wp-content/uploads/2014/10/ButterflyFriendly2.png" alt="Butterfly Friendly" width="56" height="56" /&gt; Butterfly Friendly[/caption]&lt;h3&gt;&lt;span style="color: #99cc00;"&gt;Potsize - 9cm&lt;/span&gt;&lt;/h3&gt;This plant, which still thrives in unimproved wet ground around us in Dorset, causes hot debate in the family when it comes to attributing common names. My Father, a born and bred Dorset farmer, insists they are cuckoo flowers, while my Mother, born on Dartmoor in Devon, calls them Milkmaids. What ever pet name you give them, even if it is Lady's Smock, they are beautiful. Evergreen, Spring flowering plants for moist or wet conditions in sun or partial shade. We offer three different forms. This one is the strongest mauve we could find bearing many spikes 15 inches (38cm) tall of bright four-petalled blossoms from April until June._x000D_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</si>
  <si>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Cardamine pratensis 'Flore Pleno'</t>
  </si>
  <si>
    <t>[caption id="attachment_6421" align="alignnone" width="56"]&lt;img class="size-full wp-image-6421" src="https://dorsetperennials.co.uk/wp-content/uploads/2014/10/ButterflyFriendly2.png" alt="Butterfly Friendly" width="56" height="56" /&gt; Butterfly Friendly[/caption]&lt;h3&gt;&lt;span style="color: #99cc00;"&gt;Potsize - 1L&lt;/span&gt;&lt;/h3&gt;This plant, which still thrives in unimproved wet ground around us in Dorset, causes hot debate in the family when it comes to attributing common names. My Father, a born and bred Dorset farmer, insists they are cuckoo flowers, while my Mother, born on Dartmoor in Devon, calls them Milkmaids. What ever pet name you give them, even if it is Lady's Smock, they are beautiful. evergreen, Spring flowering plants for moist or wet conditions in sun or partial shade. Flore Pleno is a double form with fully double lilac coloured roses. This form sets no seed but can spread by vegetative means in sufficiently moist conditions. In fact meadows of the double form have been reported throughout Europe, although I have never seen a double flowered Cardamine growing in the wild myself. The double form has been recorded since the 1650's. Shorter than the species._x000D_
_x000D_
[fusion_separator top="3" bottom="3"/][fusion_fontawesome icon="thumbs-up-alt" circle="no" size="medium" iconcolor="#81d742"Â circlecolor="" circlebordercolor="" animation_type="0" animation_direction="down" animation_speed="0.1"/]&lt;span style="color: #99cc00;"&gt;Discount of 25p per plant for quantities of 3 or over&lt;/span&gt;</t>
  </si>
  <si>
    <t>Cardamine pratensis white flowered</t>
  </si>
  <si>
    <t>[caption id="attachment_6421" align="alignnone" width="56"]&lt;img class="size-full wp-image-6421" src="https://dorsetperennials.co.uk/wp-content/uploads/2014/10/ButterflyFriendly2.png" alt="Butterfly Friendly" width="56" height="56" /&gt; Butterfly Friendly[/caption]&lt;h3&gt;&lt;span style="color: #99cc00;"&gt;Potsize - 9cm&lt;/span&gt;&lt;/h3&gt;This plant, which still thrives in unimproved wet ground around us in Dorset, causes hot debate in the family when it comes to attributing common names. My Father, a born and bred Dorset farmer, insists they are cuckoo flowers, while my Mother, born on Dartmoor in Devon, calls them Milkmaids. What ever pet name you give them, even if it is Lady's Smock, they are beautiful. evergreen, Spring flowering plants for moist or wet conditions in sun or partial shade. We offer three different forms. This is the most pristine pure white form, both lovely en-masse in a meadow or as Spring companions in the border. Lovely interplanted with Lathyrus vernus or Omphalodes._x000D_
[fusion_separator top="3" bottom="3"/][fusion_fontawesome icon="thumbs-up-alt" circle="no" size="medium" iconcolor="#81d742"Â circlecolor="" circlebordercolor="" animation_type="0" animation_direction="down" animation_speed="0.1"/]&lt;span style="color: #99cc00;"&gt;Discount of 25p per plant for quantities of 3 or over&lt;/span&gt;</t>
  </si>
  <si>
    <t>Dicentra spectabilis 'Valentine' (Lamprocapnos)</t>
  </si>
  <si>
    <t>&lt;h3&gt;&lt;span style="color: #99cc00;"&gt;Potsize - 1L&lt;/span&gt;&lt;/h3&gt;_x000D_
This is a new twist on an old favourite, the well loved Bleeding Hearts or Ladies-in -the-Bath (or Dutchman&amp;#039;s Breeches). The flowers are a deep cherry red with wonderful maroon shading on the stems and petioles, making a lovely contrast. Similar in height to the original species ( 60cm ) but displaying its cherry red lockets on very dark graceful stems with a dusky flush to the foliage as well. The fleshy roots are delving and brittle so its best not disturbed and best sited in a sheltered situation in sun or partial shade with plenty of humus. In hot situations where water might go short at the roots, the plant will take a period of Summer dormancy but will re-emerge the following Spring. Mulching helps to extend the flowering season. Great cut flower and surprisingly scented. Deer and Rabbit resistant, possibly on account of its yellow sap._x000D_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</si>
  <si>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Dierama 'Blackberry Bells'</t>
  </si>
  <si>
    <t>&lt;h3&gt;&lt;span style="color: #99cc00;"&gt;Potsize - 1L&lt;/span&gt;&lt;/h3&gt;Long arching 'fishing rods' carry beautiful pendulous bells which sway in the breeze above tough narrow grass-like foliage. As the name suggests, the bells are deep maroon. The wands of flowers are tall and strong, up to 3 feet high, but never need staking. They flower from July to August._x000D_
_x000D_
(Please note that this plant is a seed grown variety and consequently it may vary from the photograph and description)_x000D_
_x000D_</t>
  </si>
  <si>
    <t>Dierama igneum</t>
  </si>
  <si>
    <t xml:space="preserve">&lt;h3&gt;&lt;span style="color: #99cc00;"&gt;Potsize - 1L&lt;/span&gt;&lt;/h3&gt;A short Angel's Fishing Rod growing only 75cm tall with attractive dusky salmon-pink hanging bells suspended from graceful wiry stems which sway in the breeze. This South African plant grows from a leathery corm ( a bit like a bulb ) and sends up tough, evergreen grassy foliage, eventually forming thick clumps. They want a sunny, well drained spot, but one that does not dry out completely in Summer. The roots are very delving and will seeek moisture out. They can be grown successfully in deep pots but will require Winter protection so garden culture is preferable It is possible to divide them in Spring but they may sulk for a season or two afterwards and refrain from flowering._x000D_
_x000D_
</t>
  </si>
  <si>
    <t>Dierama pulcherrimum 'Merlin'</t>
  </si>
  <si>
    <t xml:space="preserve">&lt;h3&gt;&lt;span style="color: #99cc00;"&gt;Potsize - 1L&lt;/span&gt;&lt;/h3&gt;A superbly dark form of the Angel's Fishing Rods. Slow to establish but well worth the wait as this Dierama produces tall wiry stems up to 4 feet high from which hang the exquisite maroony-purple, flared bells in July and August. The tough strap-like foliage builds up year on year, needing only a Spring tidy to remove old damaged leaves. Dieramas come from sunny South Africa and appreciate summer moisture, though not waterlogged conditions. They do produce deeply delving roots from leathery corms which are able to seek out available moisture. They particularly thrive in gravel gardens or with gritty mulches._x000D_
_x000D_
</t>
  </si>
  <si>
    <t>Disporum sessile 'Variegatum'</t>
  </si>
  <si>
    <t>&lt;h3&gt;&lt;span style="color: #99cc00;"&gt;Potsize - 1L&lt;/span&gt;&lt;/h3&gt;A relatively short Disporum ( a bit like a Solomon's Seal ) with classy arching wands clothed in sessile (unstalked) green, grey and white boldly striped leaves. In late Spring the upper leaf axils carry special crem, green and white tubular bells. Eventually forming clumps with many stems it is a handsome, special and sought after shade lover.[fusion_separator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</si>
  <si>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Disporum trabeculatum</t>
  </si>
  <si>
    <t>&lt;h3&gt;&lt;span style="color: #99cc00;"&gt;Potsize - 1L&lt;/span&gt;&lt;/h3&gt;Another variety recently introduced from Southern China and Vietnam is this 1m tall evergreen Disporum. From a creeping rhizome it sends up many fairly upright stems which have arching lateral branches and are thickly clothed in dark green, glossy lanceolate leaves, attractively pleated and becoming more ovate as they mature. Here in Dorset it remains evergreen all Winter only being knocked by the harshest weather. In May and June the upper leaf axils carry clusters of green tipped, cream nodding bells which are followed by black berries. For sun or semi shade in moisture tetentive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</si>
  <si>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epsteinii</t>
  </si>
  <si>
    <t>&lt;h3&gt;&lt;span style="color: #99cc00;"&gt;Potsize - 1L&lt;/span&gt;&lt;/h3&gt;A relatively recently introduced species, having been first collected from the Tianpingshan Mountains in Central China in 1994. Botanically it is notable for the bristle-like hairs on the underside of the leaves, but horticulturally it is the deeply contrasting flower combination of white sepals and rich mahogany petals that really stand out. In the wild it grows in half shade along the edges of woods and close to streams. It is a fairly vigorous runner and flowers to a height of about 15cm. Named in honour of Harold Epstein, President Emeritus of the American Rock Garden Society and a lifelong grower of Epimedium. Subgenus. Epimedium, Section Diphyllon, Series B Davidianae_x000D_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</si>
  <si>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ogisui</t>
  </si>
  <si>
    <t>&lt;h3&gt;&lt;span style="color: #99cc00;"&gt;Potsize - 1L&lt;/span&gt;&lt;/h3&gt;This is another relatively recent introduction, having been collected in 1993 by the great Mikinori Ogisu and later being given his name. Mikinori Ogisu is credited with doing more to further the study of Epimediums in China than any other man. He is a great pioneering Plant Hunter and botanist who has introduced many new species and reintroduced many other only known from herbarium specimens. Epimedium ogisui is a beautiful pure white species, quite close to Epimedium latisepalum from which it differs in small leaf details. The flowers are an essay in purity, the inner petals are curved horns whose open throats overlap so that one opposite pair enclose the other, all surrounding the bright yellow anthers. The sepals are broader, with long points forming a cross in the same pure white as the petals. It flowers to approximately 30cm tall and grows in the wild at heights of about 1000m in the Sichuan province.Â Subgenus Epimedium, Section i. Diphyllon, Series B. Davidianae_x000D_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</si>
  <si>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rhizomatosum</t>
  </si>
  <si>
    <t>&lt;h3&gt;&lt;span style="color: #99cc00;"&gt;Potsize - 1L&lt;/span&gt;&lt;/h3&gt;Exceptionally wide flattish flowers. The sepals are reduced to a small white cross, 1cm across, which backs the yellow petals which themselves are long and curved a bit like a bright sulphur yellow hunting horn. where the colour intensifies in the tip of the petal it is not unlike the eye of a snail. The foliage is claret at first, later becoming green and developing purplish and coppery &lt;span class="hiddenSpellError"&gt;mottles&lt;/span&gt; and splashes with a lovely undulating spiny edge. Flowers are held on tall stems above the foliage. Quickly spreading rhizome.Â Subgenus Epimedium, Section i. Diphyllon, Series C. Dolichocerae_x000D_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</si>
  <si>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Hesperis matrionalis var. albiflora</t>
  </si>
  <si>
    <t>&lt;h3&gt;&lt;span style="color: #99cc00;"&gt;Potsize - 9cm&lt;/span&gt;&lt;/h3&gt;Dame's Violet, Sweet Rocket. Tall slender stems, 100 to 120cm, with 4 petalled flowers. Heads of highly perfumed flowers reminiscent of willowy stocks. Much loved by pollinating insects. An old Cottage Garden favourite. Short lived, but good for naturalising in damp, shady or grassy places._x000D_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</si>
  <si>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Hosta 'Fireworks'</t>
  </si>
  <si>
    <t>&lt;h3&gt;&lt;span style="color: #99cc00;"&gt;Potsize - 1L&lt;/span&gt;&lt;/h3&gt;_x000D_
A new sport in 2001 from Hosta 'Loyalist', itself a sport of Hosta 'Patriot', a parentage giving Hosta 'Fireworks' leaves of good substance. It forms an upright mound, 18cm high by 25cm wide, and although it is quite vigorous, it does not grow as big as its parent. The beautiful leaves and petioles are dramatically margined and streaked with dark green on a bright ivory white ground with some paler green feathering. The leaves are lanceolate with sharper tips. Ideally site in a position that receives 2 hours of morning sun or only dappled shade to encourage vigour. Needs a special site or pot culture to be seen at its best. Flowers purple-mauve._x000D_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</si>
  <si>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Matthiola incana Granma's white-flowered</t>
  </si>
  <si>
    <t>&lt;h3&gt;&lt;span style="color: #99cc00;"&gt;Potsize - 1L&lt;/span&gt;&lt;/h3&gt;Brompton Stock. Though not a long lived, enduring perennial, lasting only a couple of years, the progeny of this soft grey leaved sub-shrubby perennial gently seed themselves about in perpetuity. It makes a short &amp;#039;bush&amp;#039; of evergreen velvety leaves and from June to October it is smothered in clusters if highly scented pure glistening white 4 petalled flowers. Well drained (even dry) soil in sun. 24 inches, 45cm_x000D_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</si>
  <si>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Mertensia virginica</t>
  </si>
  <si>
    <t>&lt;h3&gt;&lt;span style="color: #99cc00;"&gt;Potsize - 1L&lt;/span&gt;&lt;/h3&gt;Virginia Cowslip. In early Spring this beautiful ephemeral woodlander emerges with fascinating purple-flushed bluey-green  thin fleshy leaves from a fleshy rootstock. Gradually leafy curled stems unravel to produce graceful arcs which terminate in showy clusters of pale lilac-blue bells. The buds are purpley-pink and have a quality akin to icing stars which then open like miniature trumpets, 2cm long in a subtle shade of lilac. Mertensias (Virgiania Bluebells) are at home in deep loamy soils in shade or partial shade and are found in the wild across the eastern half of the USA in woodlands and along riverbanks. Like our own native bluebells they flower in Spring for only about 3 weeks and then gradually slip into a Summer dormancy whhich is usually complete by June. They remain dormant until the following Spring. They are pollinated by bees, bumblebees and moths who use their long proboscis to reach the nectar. Very hardy, to -24oF. providing it isn&amp;#039;t waterlogged</t>
  </si>
  <si>
    <t>Polygonatum curvistylum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</si>
  <si>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- 1L&lt;/span&gt;&lt;/h3&gt;A delicate unusual Solomon's Seal discovered in Yunnan in China where it grows wild in rock crevices in full sun. It produces low arching stems, rarely more than 15 inches high, clothed with elegant whorls of narrow lanceolate leaves with unusual cirrose leaf tips. Cirrose means that the apexes of the leaf blades are elongated and coiled. This property arose as an aide to supporting itself as it clambers up through undergrowth. In late Spring 2-8 flowers are produced in the upper leaf axils, followed by by coral-red fleshy fruits Grow it in cool, humus-rich well drained soil. It is rhizomatous and if you want to grow it from seed, the seed has a double dormancy.[fusion_separator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</si>
  <si>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Polygonatum x hybridum 'Striatum'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</si>
  <si>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- 1L&lt;/span&gt;&lt;/h3&gt;This little treasure has exceptionally smart green and white striped leaves clothing its gracefully arching stems which rise no more than 18 inches high. However it is not as vigorous as either of its parents or its green cousin. Rather than making clumps of leafy stems it instead rises dramatically here and there as its rhizomatous habit takes it. It is particularly delightful where a green understory can pick out its beautiful striped livery. I have mine under-planted with lily-of-the-valley._x000D_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</si>
  <si>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Rehmannia elata (Rehmannia angulata)</t>
  </si>
  <si>
    <t>&lt;h3&gt;&lt;span style="color: #99cc00;"&gt;Potsize - 1L&lt;/span&gt;&lt;/h3&gt;Chineses Foxglove. A rosette of broad, soft-haired leaves give rise to a very handsome spike of rich pink gloxinia-like trumpet shaped flowers of 2 foot stems, reminiscent of a foxglove. The flowers have yellow spotted throats giving a very tropical effect. May to July. Well drained, even stony poor ground suits this plant in full sun or shade. It is very cold tolerant in dry conditions but the downy leaves can succumb to moulds in warm, wet winters. Hence it is best given protection to keep the foliage dry in Winter or treated as a biennal. The roots are an important ingredient in Chinese medicine._x000D_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</si>
  <si>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Veronicastrum 'Red Arrows'</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</si>
  <si>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Collect your imagination for this one ! Imagine the lead Red Arrow racing upwards, blazing a deep violet trail, his purple smoke trail paling as it disperses. Then shooting up behind him with magenta pink smoke trails come the rest of the team, peeling away from his vertical. The graduation of colour and the inflexion of the verticals creates a very nice effect and the foliage too with its reddish stems and slight purplish flush is strong and handsome.Tends towards Veronicastrum sibiricum in form. In flower from July to September. 120cm tall._x000D_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</si>
  <si>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Wulfenia x schwarzii</t>
  </si>
  <si>
    <t>&lt;h3&gt;&lt;span style="color: #99cc00;"&gt;Potsize - 1L&lt;/span&gt;&lt;/h3&gt;Wulfenia is a shade loving little plant that grows a rosette of leathery, fresh green leaves from which rise dense curved spikes of small tubular blue flowers. It is very hardy if given adequate drainage in the Winter. This little known plant is in the Plantaginaceae, making it a close cousin of Penstemons, Foxgloves and Toadflaxes._x000D_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</si>
  <si>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Zigadenus elegans</t>
  </si>
  <si>
    <t>&lt;h3&gt;&lt;span style="color: #99cc00;"&gt;Potsize - 1L&lt;/span&gt;&lt;/h3&gt;Mountain Death Camas, Alkali Grass. This bulbous plant grows a dense tuft of thick grassy foliage from which rise flowering stems30-60cm tall. The flowers, which are widely spaced on each stem are slightly cupped, 6 pointed stars, creamy white with a shiny two-pronged Chartreuse/green glandular blotch at the base of each petal. The reverse of each petal has a similar green stripe. Flowering is July to August. Allowed to form a clump the effect is both striking and refined. they come from the Northern United States, from Western Canada down to Texas and right through to the Eastern coast. They are native to Mountain meadows and rocky forest slopes. Best grown in a moisture retentive soil with plenty of water in the Spring and Summer in partial to full shade. Hardy to 15oC. CAUTION ALL PARTS OF THIS PLANT ARE POISONOUS (please read notes below).</t>
  </si>
  <si>
    <t>Geranium 'Johnson's Blue' - Greeting Card</t>
  </si>
  <si>
    <t>A perfect slice of midsummer with the lovely clear blue of Geranium 'Johnson's Blue' in full bloom climbing up through Rosa 'Princess Alexandra' with just a cheeky hint of foxglove._x000D_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</si>
  <si>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Aster 'Monch' - Greeting Card</t>
  </si>
  <si>
    <t>If there is one plant in the garden that I most associate with seeing the small copper butterfly in early Autumn it is Aster 'Monch'. There is something about the combination of two colours on opposite sides of the colour wheel that makes this picture really zing._x000D_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selection)&lt;/span&gt;_x000D_
_x000D_
&amp;nbsp;</t>
  </si>
  <si>
    <t>Kniphofia 'Timothy' - Greeting Card</t>
  </si>
  <si>
    <t>Lovely bronzy stems and rich shaded coral flowers lend a touch of class to this July scene._x000D_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</si>
  <si>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Clematis recta 'Purpurea' - Greeting Card</t>
  </si>
  <si>
    <t>Deep smoky purple leaves and a exuberant profusion of starry white flowers make the ideal accompaniment to roses such as this Rosa 'Princess Alexandra'_x000D_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</si>
  <si>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Allium giganteum - Greeting Card</t>
  </si>
  <si>
    <t>The massive lilac globes of Allium giganteum stand like sentries in front of the fresh blooms of Viburnum 'Pink Beauty', stark white before they take on their characteristic blush._x000D_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</si>
  <si>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Helenium 'Moerheim Beauty' - Greeting Card</t>
  </si>
  <si>
    <t>Who can resist the rich warm reds that are exemplified by the blooms of Helenium 'Moerheim Beauty'. Equally as irresistible in mid Summer to insects and people alike._x000D_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</si>
  <si>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Penstemon 'John Nash' - Greeting Card</t>
  </si>
  <si>
    <t>The beautiful pastel lavender tones of Penstemon 'John Nash' given a little boost from Penstemon 'Hidcote Pink' and Delphinium 'Blue Lace'_x000D_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</si>
  <si>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Hepatica 'Fukumaru' - Greeting Card</t>
  </si>
  <si>
    <t>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The anemone-relative Hepatica reaches its greatest diversity of flower colour and form in Japan, where &lt;em&gt;Hepatica&lt;/em&gt; &lt;em&gt;nobilis&lt;/em&gt; var. &lt;em&gt;japonica&lt;/em&gt; has been prized for hundreds of years.Â  The Japanese Hepatica Society recognises nine categories of flower shape â€“ from single through semi-doubles to fully â€˜filledâ€™ flowers â€“ and the newest and most coveted sell for many thousands of pounds.Â  For the past two decades, an increasing range of varieties have reached European gardens, sought after by an ever- widening band of devotees.Â  Various growers in the UK have had considerable success growing these plants in a shady spot in the open garden, but most prefer to grow them in pots, where their enormous diversity of flower shapes and colours can be appreciated to the full._x000D_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</si>
  <si>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Greeting Cards - Pack of 4 - Lavender Selection</t>
  </si>
  <si>
    <t>A preselected pack of 4 of our cards, containing one each of Aster 'Monch', Geranium 'Johnson's Blue', Penstemon 'John Nash' and Allium giganteum_x000D_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</si>
  <si>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Greeting Cards - Pack of 4 - Russet and White Selection</t>
  </si>
  <si>
    <t>A preselected pack of 4 of our cards, containing one each of Kniphofia 'Timothy', Helenium 'Moerheim Beauty', Eryngium 'Jade Frost' and Clematis recta 'Purpurea'_x000D_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</si>
  <si>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Greeting Cards - Pack of 4 - Selection A</t>
  </si>
  <si>
    <t>A preselected pack of 4 of our cards, containing one each of Allium giganteum, Helenium 'Moerheim Beauty', Penstemon 'John Nash'Â and Clematis recta 'Purpurea'_x000D_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</si>
  <si>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Greeting Cards - Pack of 4 - Selection B</t>
  </si>
  <si>
    <t>A preselected pack of 4 of our cards, containing one each ofÂ Geranium 'Johnson's Blue', Aster 'Monch', Kniphofoa 'Timothy' and Eryngium 'Jade Frost'_x000D_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t>
  </si>
  <si>
    <t>Eryngium 'Jade Frost' - Greeting Card</t>
  </si>
  <si>
    <t>One of those chance happy combinations. Eryngium 'Jade Frost' flowering with Rudbeckia 'Berlin'. This always reminds me of Native American woven fabrics._x000D_
_x000D_
A quality printed card on 300gsm Trucard, 148 mm x 148 mm complete with white laid envelope._x000D_
_x000D_
The inside is left blank for your own message. Alternatively if you are sending plants as a gift we will be delighted to hand write a message in one of our cards and include it in the parcel. To do this just add a card of your choice to your order and send us an email or add order notes stating the message your would like written._x000D_
_x000D_
[fusion_separator top="3" bottom="3"/][fusion_fontawesome icon="thumbs-up-alt" circle="no" size="medium" iconcolor="#81d742" circlecolor="" circlebordercolor="" animation_type="0" animation_direction="down" animation_speed="0.1"/]&lt;span style="color: #99cc00;"&gt;Discount of 25p per card for quantities ofÂ 4Â  or over (same card or mixed selection)&lt;/span&gt;</t>
  </si>
  <si>
    <t>Hepatica 'Tamausagi' - Greeting Card</t>
  </si>
  <si>
    <t>Hepatica 'Sin-en' - Greeting Card</t>
  </si>
  <si>
    <t>Hepatica 'Senren-serete' - Greeting Card</t>
  </si>
  <si>
    <t>Hepatica 'Seigyokouden' - Greeting Card</t>
  </si>
  <si>
    <t>Hepatica 'Orihime' - Greeting Card</t>
  </si>
  <si>
    <t>Hepatica 'Nidan-zaki' (seedling) - Greeting Card</t>
  </si>
  <si>
    <t>Hepatica 'Kishoo' - Greeting Card</t>
  </si>
  <si>
    <t>Hepatica 'Ensyu' - Greeting Card</t>
  </si>
  <si>
    <t>Hepatica 'Benishinjyu' - Greeting Card</t>
  </si>
  <si>
    <t>Achillea millefolium 'Apfelblute' (Galaxy series)</t>
  </si>
  <si>
    <t>[caption id="attachment_6420" align="alignnone" width="56"]&lt;a href="http://dorsetperennials.co.uk/wp-content/uploads/2014/10/BeeFriendly2.png"&gt;&lt;img class="size-full wp-image-6420" src="http://dorsetperennials.co.uk/wp-content/uploads/2014/10/BeeFriendly2.png" alt="Bee Friendly" width="56" height="56" /&gt;&lt;/a&gt; Bee Friendly[/caption]&lt;h3&gt;&lt;span style="color: #99cc00;"&gt;Potsize - 1L&lt;/span&gt;&lt;/h3&gt;Achillea 'Appleblossum'. A short and stocky form with very broad heads of flowers. Flowers open deep pink and fade in the sun giving a lovely two-toned effect. Dense ground cover. 60cm. Full sun. Any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</si>
  <si>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Anemone x hybrida 'September Charm'</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</si>
  <si>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This cultivar was raised by Bristol Nurseries in 1932 and is a fine example of its type, being free flowering and a good clump former. In colouring and shape it is quite close to Anemone hupehensis being a more colourful and more robust form. Grow best in an open site in a soil that retains some moisture. 90cm_x000D_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</si>
  <si>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spectabilis (Lamprocapnos)</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</si>
  <si>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The beautiful Bleeding Heart or Lady-in-the-Bath. Fresh green ferny foliage above which arch stems dripping pink &amp;amp; white flowers like dewdrops. A picture of poise and grace. 3ft in a nice moist soil. The fleshy roots are delving and brittle so its best not disturbed and best sited in a sheltered situation in sun or partial shade with plenty of humus. In hot situations where water might go short at the roots, the plant will take a period of Summer dormancy but will re-emerge the following Spring. Mulching helps to extend the flowering season. Great cut flower and surprisingly scented. Deer and Rabbit resistant, possibly on account of its yellow sap. You know a plant has been loved for years when it has numerous names. For this one try Bleeding Hearts or Ladies-in-the-Bath, Ladies-in-a-boat or Dutchman&amp;#039;s Breeches or even Lady&amp;#039;s Locket and Lyre Flower. The ladies-in-the-bath/boat reference is only apparent if you take an open flower, turn it upside down and pull the outer petals apart, then it becomes obvious._x000D_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</si>
  <si>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spectabilis 'Alba' (Lamprocapnos)</t>
  </si>
  <si>
    <t>[caption id="attachment_6415" align="alignnone" width="56"]&lt;img class="size-full wp-image-6415" src="https://dorsetperennials.co.uk/wp-content/uploads/2014/10/RHS_AGM_WO_apple_RGB.png" alt="RHS AGM" width="56" height="56" /&gt; RHS AGM[/caption]_x000D_
_x000D_
&lt;h3&gt;&lt;span style="color: #99cc00;"&gt;Potsize - 1L&lt;/span&gt;&lt;/h3&gt;_x000D_
The beautiful white form of Bleeding Heart. There is not a hint of the pink of the species, just an elegant picture of grace in green and white. 2ft. Not as vigorous or as robust as the species, but well worth a little care and loving. The fleshy roots are delving and brittle so its best not disturbed and best sited in a sheltered situation in sun or partial shade with plenty of humus. In hot situations where water might go short at the roots, the plant will take a period of Summer dormancy but will re-emerge the following Spring. Mulching helps to extend the flowering season. Great cut flower and surprisingly scented. Deer and Rabbit resistant, possibly on account of its yellow sap._x000D_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</si>
  <si>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Eryngium proteiflorum</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</si>
  <si>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This plant is the Mexican representative of a related group of Sea Hollies, all of which have long spine-edged strap-like leaves. (The related South American species include E. agavifolium, E.bromeliiflorum and E.eburneum.) When well grown in a sunny, fertile site it will grow up to 80cm tall with large heads which are quite distinctive. The central pincushion of true flowers can be quite broad and somewhat flattened in typical shades of blue whilst the surrounding bracts are silvery white and relatively undivided, clustered around the center like a fence of out-turned knives. An ideal species for drying._x000D_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</si>
  <si>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Euphorbia amygdaloides 'Purpurea'</t>
  </si>
  <si>
    <t>&lt;h3&gt;&lt;span style="color: #99cc00;"&gt;Potsize - 1L&lt;/span&gt;&lt;/h3&gt;Year round interest from rich deep maroon evergreen foliage with lighter burgundy new growth Topped in spring with bright yellow/green flws. HARMFUL IF EATEN. SKIN/EYE IRRITANT[fusion_separator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</si>
  <si>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Euphorbia polychroma 'Candy' (Euphorbia epithymoides 'Candy')</t>
  </si>
  <si>
    <t>&lt;h3&gt;&lt;span style="color: #99cc00;"&gt;Potsize - 1L&lt;/span&gt;&lt;/h3&gt;Each spring from a small shrubby base comes a mass of 15-30cm hairy-leaved stems which build to an intense show of terminal yellow bracted flowers like a little globe of sunlight. Cut back (carefully avoiding the sap) as flowers fade. Euphorbia polychroma 'Candy' shows has white varietgatedÂ foliage which is tinged pink in spring. 2ft. Harmful if eaten. SKIN / EYE IRRITANT. Best in a drier sunny spot._x000D_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href="https://dorsetperennials.co.uk/inspiration/associations/plant-associations-euphorbia/"&gt;Euphorbia in the Garden&lt;/a&gt;&lt;/h3&gt;
&lt;h3&gt;&lt;a href="https://dorsetperennials.co.uk/comparisons/botanical/euphorbia-specimen-pictures/"&gt;Botanical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</si>
  <si>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cantabrigiense 'St Ola'</t>
  </si>
  <si>
    <t>&lt;h3&gt;&lt;span style="color: #99cc00;"&gt;Potsize - 1L&lt;/span&gt;&lt;/h3&gt;This is one of the first Geranium cultivars produced by Alan Bremner up in the Orkney Isles and it is named in honour of the area in which he lives. It was produced by crossing Geranium dalmaticum 'Album' and Geranium macrorrhizum 'Album' and is distinguished from the other Geranium x cantabrigiense cultivars by the purity of the white flowers. The flowers are held well up above the foliage, up to 20cm in well grown plants. Makes good spreading clumps - excellent for low ground cover in dryish or sunny spots._x000D_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</si>
  <si>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'T.Rex'</t>
  </si>
  <si>
    <t>&lt;h3&gt;&lt;span style="color: #99cc00;"&gt;Potsize - 1L&lt;/span&gt;&lt;/h3&gt;
Very Large. 200x75cm. A slow starter, but eventually a very large and impressive hosta with lovely leaf shape. In colour the leaves are a matt, mid-green with a blue cast. They are deeply veined, seersuckered with a slight ripple on the margin. Given an ideal site, away from sun and with ample moisture the clump will improve year on year to produce a large fountain of 45cm sculpted leaves. Needs adequate moisture to maintain the turgour (pumped-up-with-waterness) of the leaf. H.montana f. macrophylla x H. Big John_x000D_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</si>
  <si>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Iris 'Chartreuse Bounty' (sibirica)</t>
  </si>
  <si>
    <t>[caption id="attachment_21934" align="alignnone" width="56"]&lt;img src="https://dorsetperennials.co.uk/wp-content/uploads/2017/10/Honourable-Mention-icon.jpg" alt="Honourable Mention" width="56" height="56" class="size-full wp-image-21934" /&gt; Honourable Mention[/caption]&lt;h3&gt;&lt;span style="color: #99cc00;"&gt;Potsize - 1L&lt;/span&gt;&lt;/h3&gt;_x000D_
The flowers of this beautiful Iris have tall standards and distinct rounded falls, giving a graceful outline. The colouring is a pale chartreuse yellow, deepening to a rich yellow in the throat. The standards are veined green and the falls take on a greenish tint by Â the third day. Plant in a moist soil. Mid summer. 90cm._x000D_
_x000D_
Currier McEwen 1983.Â (Limeheart x Wing on Wing) x Butter and Sugar. Honorable Mention 1985_x000D_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</si>
  <si>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Monarda 'Raspberry Wine'</t>
  </si>
  <si>
    <t>[caption id="attachment_6420" align="alignnone" width="56"]&lt;img class="size-full wp-image-6420" src="https://dorsetperennials.co.uk/wp-content/uploads/2014/10/BeeFriendly2.png" alt="Bee Friendly" width="56" height="56" /&gt; Bee Friendly[/caption]&lt;h3&gt;&lt;span style="color: #99cc00;"&gt;Potsize - 1L&lt;/span&gt;&lt;/h3&gt;An excellent introduction from White Flower Farm. Said to have excellent mildew resistance this variety has flowers that stride that middle ground between pink and red. In bud the flower heads have more than a passing resemblance to raspberries. It is undemanding, growing in a wide range of conditions. It is tolerant of quite wet sites and will grow where it is much drier, but somewhere in the middle is best. Give it full sun for best flowering and to best get the scent of the leaves. It is highly attractive to pollinating insect but apparently loathed by deers who clearly have no taste. 60-90cm_x000D_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</si>
  <si>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Omphalodes cappadocica 'Starry Eyes'</t>
  </si>
  <si>
    <t>&lt;h3&gt;&lt;span style="color: #99cc00;"&gt;Potsize - 1L&lt;/span&gt;&lt;/h3&gt;_x000D_
This lovely form occurred as a chance seedling. Its white edged petals with a penetrating blue central stripe are something that are quite unique and has never occurred again. In all other respects it is like the species, producing mats of lovely shiny, ribbed leaves and preferring a moist cool spot in leafy soil._x000D_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href="https://dorsetperennials.co.uk/comparisons/botanical/21249/"&gt;Botanical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</si>
  <si>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Scabiosa columbaria 'Misty Butterflies'</t>
  </si>
  <si>
    <t>&lt;h3&gt;&lt;span style="color: #99cc00;"&gt;Potsize - 1L&lt;/span&gt;&lt;/h3&gt;This is cultivated form of our native Small Scabious, a plant to be found growing on chalky hills in Britain. When grown in the garden, free of grass competition and well fed it can grow up to 40cm, but generally below 30cm,Â with lovely pale lavender blue flowers produced throughout late Summer. Loved by butterflies_x000D_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</si>
  <si>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Sedum hidakanum</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</si>
  <si>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A small creeping species with little rounded dove grey leaves with a pink flush all on short arching stems. In autumn these are completely obscured by the mass of pale pink starry flowers. A real winner for the rock garden. Non invasive_x000D_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link="https://dorsetperennials.co.uk/posts/perennials/sedums-ice-plants-compared/"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id=""]Sedum Compared[/fusion_button]_x000D_
_x000D_
[fusion_button link="https://dorsetperennials.co.uk/posts/associations/plant-associations-sedums/" color="green" size="large" type="" shape="" target="_self" title="Sedum in the Garden" gradient_colors="|" gradient_hover_colors="|" accent_color="" accent_hover_color="" bevel_color="" border_width="1px" shadow="" icon="" icon_divider="yes" icon_position="left" modal="" animation_type="0" animation_direction="down" animation_speed="0.1" alignment="left" class="" id=""]Button Text[/fusion_button]</t>
  </si>
  <si>
    <t>Stachys macrantha</t>
  </si>
  <si>
    <t>[caption id="attachment_6420" align="alignnone" width="56"]&lt;img class="size-full wp-image-6420" src="https://dorsetperennials.co.uk/wp-content/uploads/2014/10/BeeFriendly2.png" alt="Bee Friendly" width="56" height="56" /&gt; Bee Friendly[/caption]&lt;h3&gt;&lt;span style="color: #99cc00;"&gt;Potsize - 1L&lt;/span&gt;&lt;/h3&gt;Whilst the heart shaped leaves make good muted green ground cover, it is the flowers are remarkable. In shape and colour they are very like the heads of betony, if a little paler, but they are borne on short stalks and are of a large size quite out of proportion with expectations. A first rate plant for the front of the border. No where near as rampant as its cousin, Stachys lanata. Plant in sun for good flowering. 30cm_x000D_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</si>
  <si>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Stokesia laevis 'Purple Parasols'</t>
  </si>
  <si>
    <t>caption id="attachment_6421" align="alignnone" width="56"]&lt;img class="size-full wp-image-6421" src="https://dorsetperennials.co.uk/wp-content/uploads/2014/10/ButterflyFriendly2.png" alt="Butterfly Friendly" width="56" height="56" /&gt; Butterfly Friendly[/caption]&lt;h3&gt;&lt;span style="color: #99cc00;"&gt;Potsize - 1L&lt;/span&gt;&lt;/h3&gt;Stoke's Aster. Large deep violet purple cornflowers from August to September and evergreen leaves make this an attractive and unusual perennial for a warm well drained spot. This variety tends to produce a really good number of well branched, fairly upright flowering stems. Good cut flower.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</si>
  <si>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Trifolium ochroleucon</t>
  </si>
  <si>
    <t>&lt;h3&gt;&lt;span style="color: #99cc00;"&gt;Potsize - 1L&lt;/span&gt;&lt;/h3&gt;_x000D_
Sulphur Clover. This is a British Native that is becoming sadly rarer as its native habitats are ploughed up for arable crops and its foothold on the road verges declines with indifferent verge managemnet regimes (Do check out Plantlife's campaign to influence better roadside management). It is a native of chalky boulder-clays and more rarely chalk sites. It is a large clover which will spread with short stolons. The heads of flowers are less sulphur-yellow and more creamy and are particularly attractive to bumblebees. likes brightness, but not the full glare of the sun. June to July_x000D_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</si>
  <si>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Trifolium rubens</t>
  </si>
  <si>
    <t>&lt;h3&gt;&lt;span style="color: #99cc00;"&gt;Potsize - 1L&lt;/span&gt;&lt;/h3&gt;_x000D_
Red Feather. This is possibly the showiest of all the clovers. It is fairly upright in growth with long terminal heads of flowers. The heads are downy and silvery in bud opening from the base upwards with rich ruby-red peas. Likes sunlight but dislikes extremes of temperature. Grow with adequate moisture in a slightly alkaline soil for best results. Non-invasive. Flowers late summer. Like all the clovers, nectar rich and therefore a magnet for the bees._x000D_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</si>
  <si>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Veronicastrum virginicum 'Kleine Erica'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</si>
  <si>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This is a shorter form of Veronicastrum 'Erica'. The foliage has a darker tint than other forms and the flowers are a soft pink, fading from strong rose-pink buds. Of all of the Veronicastrum, Erica and Kleine Erica give the strongest feeling of pink, most of this coming from the buds._x000D_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</si>
  <si>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Viola cornuta Alba Group</t>
  </si>
  <si>
    <t>&lt;h3&gt;&lt;span style="color: #99cc00;"&gt;Potsize - 1L&lt;/span&gt;&lt;/h3&gt;Horned Violet. The pure white flowers are produced in a very long succession from spring onwards. Trim to improve shape Spreads underground to form dense hummocks_x000D_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</si>
  <si>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Agastache 'Blue Boa'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</si>
  <si>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This is a recent introduction form Terra Navo in Oregon, USA. It is a stunner with larger spikes of larger flowers than its cousins, produced for up to 4 months of the year. The deep dusky-purple buds make a tight head, 15cm tall which bursts out down its length with violet-blue salvia-like flowers. I am reliably informed it&amp;#039;s great for attracting hummingbirds, but I&amp;#039;m yet to see any here. The bees just love it all the same. We&amp;#039;re growing it because an Agastache enthusiast recommended it to me at a show; he said it was just great. Won the Â‘Too Good to Wait PerformerÂ’ 2013 award and Â‘Top PerformerÂ’ 2014 award at the 2013 Colorado State Perennial Trials, (whatever they are!)_x000D_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</si>
  <si>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Leucanthemum vulgare</t>
  </si>
  <si>
    <t>[caption id="attachment_6420" align="alignnone" width="56"]&lt;img class="size-full wp-image-6420" src="https://dorsetperennials.co.uk/wp-content/uploads/2014/10/BeeFriendly2.png" alt="Bee Friendly" width="56" height="56" /&gt; Bee Friendly[/caption]&lt;h3&gt;&lt;span style="color: #99cc00;"&gt;Potsize - 1L&lt;/span&gt;&lt;/h3&gt;ChrysanthemumÂ leucanthemum. This is our native Ox-eye Daisy, distant cousin to the Schasta Daisies to which it is similar but more delicate and refined in all it's parts. This one evokes childhood memories of walking behind the finger mower in Summer meadows, collecting armfuls of daisies and knapwed flowers as they were cut down with the hay. The flowers are the epitomy of cheerful simplicity; butter-yellow centres and glistening white petals on undemanding plants. It is happy to grow in quite wide ranging conditions, sun or partial shade, in a variety of different soil types from chalk to clay._x000D_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</si>
  <si>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Veronicastrum virginicum 'Diane'</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</si>
  <si>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Friendly[/caption]_x000D_
&lt;h3&gt;&lt;span style="color: #99cc00;"&gt;Potsize - 1L&lt;/span&gt;&lt;/h3&gt;_x000D_
Veronicastrum virginicum 'Diane'. Long, graceful spires of small white flowers are enhanced by the fluffy stamens which protrude from the flowers and are retained after the petals have fallen. The pure white over the bronzey stems and bronze tinted foliage creates a very elegant effect from June to September. More compact than V.virginicum 'Album' 4 ft, 1.3m_x000D_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</si>
  <si>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Alcea - hollyhock</t>
  </si>
  <si>
    <t>Omphalodes cappadocica</t>
  </si>
  <si>
    <t>&lt;h3&gt;&lt;span style="color: #99cc00;"&gt;Potsize - 9cm&lt;/span&gt;&lt;/h3&gt;_x000D_
Omphalodes cappadocica. Another treasure for the Spring garden with the brightest blue forget-me-not like flowers held in short sprays, 20cm high, over clumps of smooth, crumpled, lanceolate leaves. For a shady spot in good soil. This beautiful little plant will brighten any shady spot in spring and provide good, if not vigorous, ground cover. The attractively ridged foliage is evergreen._x000D_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href="https://dorsetperennials.co.uk/comparisons/botanical/21249/"&gt;Botanical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</si>
  <si>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macrorrhizum 'Czakor'</t>
  </si>
  <si>
    <t>&lt;h3&gt;&lt;span style="color: #99cc00;"&gt;Potsize - 1L&lt;/span&gt;&lt;/h3&gt;Geranium macrorrhizum 'Czakor'. An excellent strong pink flowered form of this ever-popular Geranium. Soft apple-green highly scented foliage makes a dense weed smothering clump which succeeds in either sun or dry shade. Some leaves are retained all winter following quite vivid red Autumn colour. Easy and reliable. Originally from mountainous areas of Southern Europe._x000D_Collected by Dr.Simon in the Czakor Gorge, Montenegro and said to be similar to, but slightly darker than 'Bevan's Variety'. Can be found mis-spelt as Tchakor, Tzakor and Chakor.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</si>
  <si>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Uncreated Product (for ordering new items)</t>
  </si>
  <si>
    <t>Ajuga reptans Pink</t>
  </si>
  <si>
    <t>&lt;h3&gt;&lt;span style="color: #99cc00;"&gt;Potsize - 1L&lt;/span&gt;&lt;/h3&gt;_x000D_
Ajuga reptans Pink Â is lovely ground cover for a shady spot where the green leaves will make a dense carpet above which will stand dense spikes of pink flowers in the spring. Not as dwarf as Ajuga &amp;#039;Pink Elf&amp;#039;, more a pink form of the native bugle._x000D_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href="https://dorsetperennials.co.uk/comparisons/botanical/ajuga-bugles-botanical-style-photographs/"&gt;Botanical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</si>
  <si>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'Havana Blues'</t>
  </si>
  <si>
    <t>&lt;h3&gt;&lt;span style="color: #99cc00;"&gt;Potsize - 1L&lt;/span&gt;&lt;/h3&gt;This is one of the latest varieties bred by Marco van Noort, continuing on the success of the Geranium wallichianum based 'Rozanne'. Said by him to have large flowers (5cm  ) with strong dark veining and an unusual habit (for this type of Geranium) of producing greenish yellow leaves early on. Sun to part shade, 40cm high by 50 wide. The petals are separate when fully open, revealing a green five pointed star of green calyx. Flower has a pale, not white, central disc with prominent dark bee lines. Nice central boss of dark stamens with black pollen. The flower colour is basically a lavender blue, but can be very variable dependent on temperature, amount of sun and time of year. Cooler times produce bluer flowers, warmer times more pink._x000D_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</si>
  <si>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'Sweet Heidy'</t>
  </si>
  <si>
    <t>&lt;h3&gt;&lt;span style="color: #99cc00;"&gt;Potsize - 1L&lt;/span&gt;&lt;/h3&gt;&lt;p&gt;Another recent introduction by Marco van Noort, this time good enough to have been named after his wife. The flowers are of a good size (4cm  ) opening relatively flat with widely spaced petals showing the green calyx behind. There is a bold white central disc and prominent dark bee lines. The colour varys considerably, from a lavender blue at the petal edge to a pinkier tone further in. dependent on conditions the balance of the pink and blue can vary to either extreme. Whilst a little slow to get establish, eventually plants will be as large as &amp;#039;Rozanne&amp;#039;, a good 90cm across. Sun to part shade.&lt;/p&gt;_x000D_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</si>
  <si>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'Coombland White'</t>
  </si>
  <si>
    <t>&lt;h3&gt;&lt;span style="color: #99cc00;"&gt;Potsize - 1L&lt;/span&gt;&lt;/h3&gt;(G. lambertii Swansdown x G. traversii Elegans) Whilst the young flowers appear white against the green leaves, bring them indoors on white paper and you can see that they are a pale blush pink with rich ruby red veining and dark stamens. As they age they become much whiter. A newly bred variety which forms a low spreading mound of softly felted marbled leaves above which are held slightly cupped, almost circular flowers that open with a pink tinge and quickly turn white with red veins. A beautiful compliment under old roses. 90cm spread. A lovely subtle variety._x000D_ Raised by Rosemary Lee of Coombland Nursery.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</si>
  <si>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Tiarella 'Iron Butterfly'</t>
  </si>
  <si>
    <t>&lt;h3&gt;&lt;span style="color: #99cc00;"&gt;Potsize - 1L&lt;/span&gt;&lt;/h3&gt;_x000D_
Deeply incised palmate leaves with the 'fingers' cut 3/4 of the way to the palm. All sections are strongly marked giving the whole leaf the suggestion of a purple black star with green margins. Colouring is Apple green on the young leaves, becoming dark green and textured with age. Flowers typical, little white stars with long exerted anthers tipped with orange pollen. The stems are suffused with rosy purple which pervades the buds giving the top of the pyramidal spike a warm glow._x000D_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href="https://dorsetperennials.co.uk/comparisons/botanical/tiarella-botanical-style-pictures/"&gt;Phlox Compared&lt;/a&gt;&lt;/h3&gt;_x000D_
&lt;h3&gt;&lt;a href="https://dorsetperennials.co.uk/comparisons/genus/tiarella-foam-flowers/"&gt;Botanical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</si>
  <si>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nemorosa 'Pink Friesland'</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</si>
  <si>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width="56"]&lt;img class="size-full wp-image-6420" src="https://dorsetperennials.co.uk/wp-content/uploads/2014/10/BeeFriendly2.png" alt="Bee Friendly" width="56" height="56" /&gt; Bee Friendly[/caption]_x000D_
_x000D_
This is the pink form of the ever popular Salvia 'East Friesland'. It isn't an exact clone of its sibling, being a little taller and less tight in its flowering spike._x000D_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</si>
  <si>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'Totally Tangerine'</t>
  </si>
  <si>
    <t>&lt;h3&gt;&lt;span style="color: #99cc00;"&gt;Potsize - 1L&lt;/span&gt;&lt;/h3&gt;_x000D_
_x000D_
Introduced by Hardy&amp;#039;s in 2010, this Geum has built up a great reputation for reliability and impact. It is a sterile hybrid that will hold its zingy semi double orange flowers on stems up to 90cm tall and keep on producing them over an extended season. The flowers can vary in shade from a rich orange back towards a more mellow shade. From a distance it reminds us somewhat of Geum &amp;#039;Hilltop Beacon&amp;#039;._x000D_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</si>
  <si>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x cantabrigiense 'Westray'</t>
  </si>
  <si>
    <t>&lt;h3&gt;&lt;span style="color: #99cc00;"&gt;Potsize - 1L&lt;/span&gt;&lt;/h3&gt;Westray' is a good strong form of this excellent ground covering Geranium. As with all its type it is near evergreen with dense fragrant foliage which is excellent for carpeting in dry sunny positions._x000D_ Raised by Alan Bremner and named after the island his father came from. A hybrid of G.'Lohfelden' and G.dalmaticum. Foliage has a spicy aroma.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</si>
  <si>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Heuchera 'Berry Smoothie'</t>
  </si>
  <si>
    <t>&lt;h3&gt;&lt;span style="color: #99cc00;"&gt;Potsize - 1L&lt;/span&gt;&lt;/h3&gt;A lovely variety with large deeply undulating leaves with a slightly ruffled margins. Its beauty lies in the varying shade the leaves take on as they age. When young the pewter marbling is almost silvery over a bright rose madder base. As they age they mature into a rich burgundy purple with a heavy pewter overlay, sometimes aging further to a show green around the veins. The reverse of the leaves and the petioles are a bright gloss burgundy-purple._x000D_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</si>
  <si>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Achillea 'Lachsschonheit' (Salmon Beauty) (Galaxy Series)</t>
  </si>
  <si>
    <t>[gallery type="thumbnails" link="none"  ids="6415,6420"]&lt;h3&gt;&lt;span style="color: #99cc00;"&gt;Potsize - 1L&lt;/span&gt;&lt;/h3&gt;A cracking variety which has earned the accolade of a RHS Award of Garden Merit. The broad heads open a soft pastel salmon-orange and gradually fade to cream and pink. This is pne of the Galaxy series, a group of Achillea produced from a crosses between Achillea millefolium and Achillea taygetea. 60-70cm._x000D_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href="https://dorsetperennials.co.uk/comparisons/genus/achillea-millefolium-varieties-compared/"&gt;Achillea Compared&lt;/a&gt;&lt;/h3&gt;
&lt;h3&gt;&lt;a href="https://dorsetperennials.co.uk/inspiration/associations/plant-associations-achillea/"&gt;Achillea in the Garden&lt;/a&gt;&lt;/h3&gt;
&lt;h3&gt;&lt;a href="https://dorsetperennials.co.uk/comparisons/botanical/achillea-botanical-style-photographs/"&gt;Botanical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</si>
  <si>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Anthemis 'Susanna Mitchell'</t>
  </si>
  <si>
    <t>&lt;h3&gt;&lt;span style="color: #99cc00;"&gt;Potsize - 1L&lt;/span&gt;&lt;/h3&gt;_x000D_
Anthemis 'Susanna Mitchell' is a lovely English hybrid perennial marguerite, between A. cupaniana and A. tinctoria, with creamy coloured single daisies with primrose yellow centres over a mass of silvery ferny foliage. Its cupaniana parentage gives it the lovely weed smothering mound of silvery filigree foliage and its ability to flower from as early as April, whilst A.tinctoria gives it the subtle creamy yellow hue and a bit more height (up to 50cm). A perfect plant for early insects with its rich nectar source, it enjoys a sunny spot in well drained, even a bit dry soils. It was found as a chance hybrid in the mid 1980's in the garden of Susana Mitchell and introduced in the 1990's by Blooms. Susanna planted Anthemis tinctoria, a plant that had been handed down in the family from her great Grandmother, next to Anthemis cupaniana. A chance seedling grew up and was admired, prompting her to deliberately make the cross subsequent times. Her daughter Susie Mitchell still grows the same Anthemis tinctoria and uses her Mother's lovely cross as her signature in all the gardens she creates and tends as &lt;a href="http://cotswoldgardencreations.co.uk"&gt;Cotswold Garden Creations&lt;/a&gt;._x000D_
_x000D_
Please note, if you are looking for the pure white Anthemis, it is A.cupaniana you want. Susanna Mitchell is cream, fading from lemon._x000D_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href="https://dorsetperennials.co.uk/comparisons/genus/anthemis-summer-daisies/"&gt;Anthemis Compared&lt;/a&gt;&lt;/h3&gt;_x000D_
&lt;h3&gt;&lt;a href="https://dorsetperennials.co.uk/inspiration/associations/plant-associations-anthemis/"&gt;Anthemis in the Garden&lt;/a&gt;&lt;/h3&gt;_x000D_
&lt;h3&gt;&lt;a href="https://dorsetperennials.co.uk/comparisons/botanical/anthemis-botanical-style-photographs/"&gt;Botanical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</si>
  <si>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Brunnera macrophylla 'Silver Spear'</t>
  </si>
  <si>
    <t>&lt;h3&gt;&lt;span style="color: #99cc00;"&gt;Potsize - 1L&lt;/span&gt;&lt;/h3&gt;_x000D_
Very similar to the ever popular Brunnera &amp;#039;Jack Frost&amp;#039; except that it is a little whiter and has an elongated pointed tip to the leaf. Leaved are a lovely silvered with the veins picked out in green forming a dense mound in any situation that is out of direct sun. Clouds of blue forget-me-not flowers in Spring._x000D_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href="https://dorsetperennials.co.uk/comparisons/genus/brunnera-compared-side-side/"&gt;Brunnera Compared&lt;/a&gt;&lt;/h3&gt;_x000D_
&lt;h3&gt;&lt;a href="https://dorsetperennials.co.uk/comparisons/botanical/brunnera-botanical-style-photographs/"&gt;Botanical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</si>
  <si>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punctata 'Wedding Bells'</t>
  </si>
  <si>
    <t>&lt;h3&gt;&lt;span style="color: #99cc00;"&gt;Potsize - 1L&lt;/span&gt;&lt;/h3&gt;This is the whitest of the punctata forms with broad bells in a creamy ivory white, double with one bell within the other. The flowers have a covering inside of fine red spots. Spreading clumps of broad hairy heart shaped foliage._x000D_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</si>
  <si>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Diascia personata</t>
  </si>
  <si>
    <t>&lt;h3&gt;&lt;span style="color: #99cc00;"&gt;Potsize - 1L&lt;/span&gt;&lt;/h3&gt;_x000D_
Although we think of Diascias as being tender floppy bedding plants, this Diascia is rather special. It produces robust, 90cm stiff stems, densely clothed in lance shaped fresh green foliage. Copious dusky pink flowers with darker markings are produced in terminal racemes from May until the frosts, creating a show-stopping display. The crown is semi-evergreen and perennial and whilst the new shoots are frost sensitive, the crown can withstand -8 degrees C. Its hardiness is thanks to its origin in the Eastern Cape of South Africa. It requires well drained and not impoverished soil in a sunny or semi-shaded position with shelter from Winter winds. Plant in the first half of the year to allow the crown to establish against the Winter. 90 x 45cm._x000D_
_x000D_
Insurance cuttings overwintered indoors can be a good idea._x000D_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href="https://dorsetperennials.co.uk/comparisons/botanical/diascia-botanical-style-photographs/"&gt;Botanical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</si>
  <si>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'King of Hearts'</t>
  </si>
  <si>
    <t>&lt;h3&gt;&lt;span style="color: #99cc00;"&gt;Potsize - 1L&lt;/span&gt;&lt;/h3&gt;_x000D_
Compact and luxurious glaucous blue ferny foliage which forms sumptuous mounds 20cm high with a 35cm spread. More heat tolerant than the original D.eximia cultivars and so tends not to have a Summer dormancy period. Multitudes of beautiful dark rosy pink &amp;#039;bleeding hearts&amp;#039; with a prettily reflexed pale edge are seemingly produced all Spring an Summer._x000D_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</si>
  <si>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Digitalis ferruginea 'Gelber Herold'</t>
  </si>
  <si>
    <t>[gallery type="thumbnails" link="none" ids="6420,6415"]&lt;h3&gt;&lt;span style="color: #99cc00;"&gt;Potsize - 1L&lt;/span&gt;&lt;/h3&gt;Digitalis ferruginea &amp;#039;Gelber Herold&amp;#039; (Yellow Herald) . Immaculate evergreen glossy rosettes of long, narrow dark green leaves are a feature all year. The flowers spikes are tall, stiff and densely crowded with charming ochre, yellow-lipped flowers arranged all around the stem in perfect regularity. More yellow in the flowers than the species. 4ft CAUTION- TOXIC IF EATEN[fusion_separator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</si>
  <si>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Dryopteris lepidopoda (Sunset Fern)</t>
  </si>
  <si>
    <t>&lt;h3&gt;&lt;span style="color: #99cc00;"&gt;Potsize - 1L&lt;/span&gt;&lt;/h3&gt;Very striking in Spring when the new foliage appears in glorious sunset shades - rich copper tones, fading through ochres to the Summer green. Foliage is broad and glossy with broad segments. Think of a fern closer in shape to Dryopteris wallichiana with the colouring of Dryopteris erythrosora. Semi-evergreen. Native to the Himalayas down into Taiwan. Good in dry conditions once established. Whilst hardy, if a prolonged very cold period is expected it can be a good idea to cover the crown with dry leaves or a mulch. Originally collected in the Himalayas and thought to be a form of Dryopteris wallichiana, to which it is quite similar when green._x000D_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</si>
  <si>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Eryngium x zabelii 'Jos Eijking'</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</si>
  <si>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_x000D_
A Dutch hybrid and one of the best of the crosses made between E.alpinum and E.bourgatii. It is vigorous in growth and has large long-lasting heads of a bright metallic blue. Likes a position in full sun in not too rich a soil and not too wet. 75cm_x000D_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href="https://dorsetperennials.co.uk/comparisons/genus/eryngiums-comparison/"&gt;Eryngiums Compared&lt;/a&gt;&lt;/h3&gt;_x000D_
&lt;h3&gt;&lt;a href="https://dorsetperennials.co.uk/comparisons/botanical/eryngium-botanical-style-photographs/"&gt;Botanical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</si>
  <si>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Gaura lindheimeri 'Freefolk Rosy'</t>
  </si>
  <si>
    <t>&lt;h3&gt;&lt;span style="color: #99cc00;"&gt;Potsize - 1L&lt;/span&gt;&lt;/h3&gt;[gallery type="thumbnails" ids="6421,6420"]_x000D_
_x000D_
Rosy-pink edged, white 4 petalled flowers are daintily held on long arching stems which sway in the breeze like wands of fluttering butterflies. Undeniably girly blooms open from red buds. The new shoots are quite strongly yellow variegated but as the leaves mature and the flowers develop, the variegation becomes a subtle silvery cream edge on grey-green leaves. In cooler weather it can take on burgundy tints. reasonably hardy given a sunny position, sharp drainage and shelter from the East winds of February. Quite fast growing so allow enough space - it will flop if not supported. 75cm. Very long flowering from May until the frosts._x000D_
_x000D_
If you came by this plant via Oenothera, you may think it odd, but some now place all of Gaura within Oenothera._x000D_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</si>
  <si>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Geranium x monacense 'Claudine Dupont'</t>
  </si>
  <si>
    <t>&lt;h3&gt;&lt;span style="color: #99cc00;"&gt;Potsize - 1L&lt;/span&gt;&lt;/h3&gt;A dusky pink spring flowering Geranium. Typical of its parents, G.phaeum and G.reflexum, it has sprays of long-nosed, slightly reflexed petaled flowers with a white eye and a ring of smokey blue eye-liner. Generous clumps of large palmate and lobed leaves are handsomely marked with strong maroon blotches and stand well in shade, even if dry. Even better is the lovely golden hue the leaves take on in early Spring before greening up later. Really brightens up a shady corner. Originated in the French nursery of its namesake. 45cm tall, spreading indefinitely. _x000D_Selected by Madame Claudine Dupont.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</si>
  <si>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'Rose Madder'</t>
  </si>
  <si>
    <t>&lt;h3&gt;&lt;span style="color: #99cc00;"&gt;Potsize - 1L&lt;/span&gt;&lt;/h3&gt;Hailed as a unique colour within the phaeums, this dark, dusky-pink Geranium is, as its name suggests, the colour of Rose Madder. Sprays of reflexed petalled flowers with a protruding style and stigma are produced from April intermittently throughout the Summer. Good clumps of palish green leaves with slight spots between the lobes. Part to deep shade. 70cm_x000D_. A garden seedling introduced by Trevor Moss. Small flowers, but of an unusual colour, promting the suggestion of  a nam yyb Mr Croe of Vann, Godalming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</si>
  <si>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Gladiolus papilio</t>
  </si>
  <si>
    <t>&lt;h3&gt;&lt;span style="color: #99cc00;"&gt;Potsize - 1L&lt;/span&gt;&lt;/h3&gt;A hardy gladiolus with hooded flowers in a pale slatey lilac; cream inside with purple markings and a striking yellow blotch. The flowering stems are tall and seem to snake out of the ground and hold themselves in flower like a menacing cobra. They spread freely to form quite a clump of narrow foliage. A curious beauty that always fascinates._x000D_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</si>
  <si>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Lythrum salicaria 'Blush'</t>
  </si>
  <si>
    <t>[gallery type="thumbnails" link="none" ids="6415,6420,6421"]
&lt;h3&gt;&lt;span style="color: #99cc00;"&gt;Potsize - 1L&lt;/span&gt;&lt;/h3&gt;A very distinctive lythrum on account of its broad pale leaves and dense spikes of pale sugary pink flowers which fade with age. Like all of the Loosestrifes, it is great for attracting bees and butterflies alike. Equally at home in a moist border or by water. 100-150cm_x000D_
_x000D_
[fusion_fontawesome icon="thumbs-up-alt" circle="no" size="medium" iconcolor="#81d742" circlecolor="" circlebordercolor="" animation_type="0" animation_direction="down" animation_speed="0.1"&lt;span style="color: #99cc00;"&gt;Discount of 25p per plant for quantities of 3 or over&lt;/span&gt;</t>
  </si>
  <si>
    <t>Miscanthus sinensis 'Adagio'</t>
  </si>
  <si>
    <t>&lt;h3&gt;&lt;span style="color: #99cc00;"&gt;Potsize - 1L&lt;/span&gt;&lt;/h3&gt;_x000D_
(Eulalia ) This is one of the shortest of the Miscanthus, forming a plant that resembles a small Pampas grass more than the arching columns of some of the more usual taller forms. The leaves arch right from the ground into a green hummock 1m tall which is topped by feathery creamy-white flowering spikes. In WInter the leaves turn a pleasant straw yellow and persist for some while._x000D_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</si>
  <si>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Miscanthus sinensis 'Morning Light'</t>
  </si>
  <si>
    <t>[caption id="attachment_6415" align="alignnone" width="56"]&lt;img class="size-full wp-image-6415" src="https://dorsetperennials.co.uk/wp-content/uploads/2014/10/RHS_AGM_WO_apple_RGB.png" alt="RHS AGM" width="56" height="56" /&gt; RHS AGM[/caption]_x000D_
_x000D_
&lt;h3&gt;&lt;span style="color: #99cc00;"&gt;Potsize - 1L&lt;/span&gt;&lt;/h3&gt;_x000D_
Miscanthus sinensis &amp;#039;Gracillimus Variegatus&amp;#039; ( Eulalia ) Excellent award winning variety of medium height for a Miscanthus (1.5-1.8m tall). Leaves are narrow, nicely arching with a narrow edging of white which give this variety an elegant refined and bright appearance. Very pretty when it catches the the low sun from behind. Panicles are red-bronze. Deciduous_x000D_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</si>
  <si>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Monarda 'Jacob Cline'</t>
  </si>
  <si>
    <t>[caption id="attachment_6420" align="alignnone" width="56"]&lt;img class="size-full wp-image-6420" src="https://dorsetperennials.co.uk/wp-content/uploads/2014/10/BeeFriendly2.png" alt="Bee Friendly" width="56" height="56" /&gt; Bee Friendly[/caption]&lt;h3&gt;&lt;span style="color: #99cc00;"&gt;Potsize - 1L&lt;/span&gt;&lt;/h3&gt;This variety was first discovered in a garden in Georgia, USA and has gone on to earn a reputation for being the very best of the red Bee Balms. It shows excellent (but not guaranteed) resistence to mildew and is a highly attractive to bees and hummingbirds, though I've not yet seen any of the latter here in Dorset. The flower heads are relatively large with wide gaping flowers of an unabashed scarlet set off by dark bracts. 1m plus tall_x000D_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</si>
  <si>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Osteospermum 'Nairobi Purple' ('Tresco Purple')</t>
  </si>
  <si>
    <t>&lt;h3&gt;&lt;span style="color: #99cc00;"&gt;Potsize - 1L&lt;/span&gt;&lt;/h3&gt;Rich dark pink daisies, made purple with 4 longitudinal purple stripes down each petal and a rich dark purple centre which is lightened by a ring of bright yellow active stamens. Each petal is darker and shinier on the reverse and the whiole flowers sleeps each night, opening again to the sun. Compact, but will trail a little in a tub or over a wall. Once in flower it can flower all Summer through into Autumn. One of the more reliable and hence best known of these South African daisies, not totally hardy but would go through a mild winter with shelter - dry roots help. This variety is not one of the modern varieties bred for sun tolerance and so may take a break from flowering if it gets too hot and dry - so maintain watering through dry spells._x000D_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</si>
  <si>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Penstemon 'King George V'</t>
  </si>
  <si>
    <t>&lt;h3&gt;&lt;span style="color: #99cc00;"&gt;Potsize - 1L&lt;/span&gt;&lt;/h3&gt;Good hardy Penstemon with stocky growth and rich red tubular flowers with a white throat. A great old variety which is most definitely red, not some reddy pink or rosy purple, but a good honest scarlet with a broad bright green leaf. Flowers all summer if dead-headed regularly. Sunny spot appreciated_x000D_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</si>
  <si>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Penstemon 'Pensham Czar'</t>
  </si>
  <si>
    <t>&lt;h3&gt;&lt;span style="color: #99cc00;"&gt;Potsize - 1L&lt;/span&gt;&lt;/h3&gt;One of the modern Pensham series of Penstemons bred by Edward Wilson for strong stems and a long flowering season. It shares a similar colouring to the lovely 'Alice Hindley' and 'John Nash' but with shorter growth. The flowers are a subtle lavender with a white throat._x000D_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</si>
  <si>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Stipa tenuissima (Mexican Feather Grass, Texan Needle Grass)</t>
  </si>
  <si>
    <t>&lt;h3&gt;&lt;span style="color: #99cc00;"&gt;Potsize - 1L&lt;/span&gt;&lt;/h3&gt;_x000D_
(Stipa tenuifolia, Nassella tenuissima) Needle thin foliage forms an arching fountain which only get more diaphanous when the feathery inflorescences appear throughout Summer. Being short it is really easy to slip in all through the garden and looks at its best if you can get it back lit by the westering sun. Lovely to set off the showy daisies of Summer. Don&amp;#039;t cut back this grass in Autumn or Winter to avoid die back. Comb it out in Spring to freshen it up. Native to steppes in Texas down through Mexico to Argentina_x000D_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</si>
  <si>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Primula Belarina Cobalt Blue</t>
  </si>
  <si>
    <t>&lt;h3&gt;&lt;span style="color: #99cc00;"&gt;Potsize - 1L&lt;/span&gt;&lt;/h3&gt;Primula Belarina Cobalt Blue. A new range of primula hybrids that combine a compact growth habit with excellent sized double flowers produced from February right on through to Summer. The belarina series has been bred for their ability to go on and on flowering.Â 12x20cm. Primula Belarina Cobalt Blue has rich blue flowers with just a hint of yellow centre poking through. A good bright clean coloured variety._x000D_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3 or over or for any 10 from the 'Higly Bred Primula' category&lt;/span&gt;_x000D_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href="https://dorsetperennials.co.uk/comparisons/genus/primulas-ordered-compared/"&gt;Primula Compared&lt;/a&gt;&lt;/h3&gt;
[fusion_separator style_type="single solid" hide_on_mobile="small-visibility,medium-visibility,large-visibility" class="" id="" sep_color="" top_margin="" bottom_margin="" border_size="" icon="" icon_circle="" icon_circle_color="" width="" alignment="center"][/fusion_separator]</t>
  </si>
  <si>
    <t>Artemisia absinthium 'Lambrook Silver'</t>
  </si>
  <si>
    <t>&lt;h3&gt;&lt;span style="color: #99cc00;"&gt;Potsize - 1L&lt;/span&gt;&lt;/h3&gt;Bright silver, relatively long foliage clothes a fairly dwarf sub-shruby mound. It is 'ever-silver' and can be trimmed after flowering to keep it tidy. It has sprays of silver-grey and soft yellow flowers in Summer. A favourite of Marjery Fish and long-lived for an Artemisia. It is easy to grow in a sunny well drained spot, even in a dry site, but it is tricky to propagate. Approximately 60 x 60cm, more in flower.</t>
  </si>
  <si>
    <t>Campanula glomerata var. alba</t>
  </si>
  <si>
    <t>[caption id="attachment_6420" align="alignnone" width="56"]&lt;a href="https://dorsetperennials.co.uk/wp-content/uploads/2014/10/BeeFriendly2.png"&gt;&lt;img class="size-full wp-image-6420" src="https://dorsetperennials.co.uk/wp-content/uploads/2014/10/BeeFriendly2.png" alt="Bee Friendly" width="56" height="56" /&gt;&lt;/a&gt; Bee Friendly[/caption]&lt;h3&gt;&lt;span style="color: #99cc00;"&gt;Potsize - 1L&lt;/span&gt;&lt;/h3&gt;Clustered Bellflower. Pure white flowers are clusterd at the top of the 30cm stems as well as in the axils of the leafy bracts along its length. A compact glistening white form of one of our native bellflowers. Native across most of Europe, including England where the purple form grows wild on chalk downs. Elsewhere it grows in hedge margins and in mountain meadows. 30cm, June to August. Good for cutting and for bees._x000D_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</si>
  <si>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Digitalis grandiflora (ambigua, orientalis)</t>
  </si>
  <si>
    <t>[gallery type="thumbnails" link="none" ids="6420,6415"]&lt;h3&gt;&lt;span style="color: #99cc00;"&gt;Potsize - 1L&lt;/span&gt;&lt;/h3&gt;Broad rosettes of leathery evergreen leaves give rise to several relatively stout stems to 60cm clothed with broad yellow bells with throats intricately netted in brown. Plants are perennials and can live several years before dying out. This foxglove comes from Southern Europe through to Asia and as a consequence is tolerant of more sun than other species, however it will be perfectly happy in partial shade. This is a plant that has a long history of cultivation having been originally introduced into Britain from Greece in 1596. It is a cottage garden favourite where the soft yellow tones well with other pastel shades. It has become naturalised in parts of Asia, including Kashmir._x000D_
_x000D_
CAUTION- TOXIC IF EATEN_x000D_
_x000D_
[fusion_separator top="3" bottom="3"/][fusion_fontawesome icon="thumbs-up-alt" circle="no" size="medium" iconcolor="#81d742" circlecolor="" circlebordercolor="" animation_type="0" animation_direction="down" animation_speed="0.1"/]Discount of 30p per plant for quantities of 3 or over_x000D_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</si>
  <si>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Digitalis lutea (eriostachya)</t>
  </si>
  <si>
    <t>&lt;h3&gt;&lt;span style="color: #99cc00;"&gt;Potsize - 9cm&lt;/span&gt;&lt;/h3&gt;A dainty, shortish perennials foxglove with spires crowded down one side with tiny bells of soft creamy primrose. Much overlooked by the seed merchants who hail the biggest blousiest and downright deformed. This is a plant that cottage gardens were made for and has special memories for me as it was at home in my late Mum's pretty flower garden. It stands 60cm high and flowers continuously from June to August. Evergreen and mostly perennial. One of the parents of Digitalis 'Glory of Roundway'. S.Europe and N. Africa._x000D_
_x000D_
CAUTION- TOXIC IF EATEN_x000D_
_x000D_
[fusion_separator top="3" bottom="3"/][fusion_fontawesome icon="thumbs-up-alt" circle="no" size="medium" iconcolor="#81d742" circlecolor="" circlebordercolor="" animation_type="0" animation_direction="down" animation_speed="0.1"/]&lt;span style="color: #99cc00;"&gt;Discount of 30p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</si>
  <si>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Filipendula vulgaris</t>
  </si>
  <si>
    <t>&lt;h3&gt;&lt;span style="color: #99cc00;"&gt;Potsize - 1L&lt;/span&gt;&lt;/h3&gt;(Filipendula hexapetala) Dropwort, Meadowsweet. This is the single (and native) form of this lovely plant. It is a picture of elegance with its coral-bronze buds opening to clusters of creamy white flowers all carried on bronzy wiry stems. Attractive rosettes of dark ferny foliage (a bit like Achillea foliage all beefed up). I can just imagine this in a country brides bouquet, long before gypsophila was ever invented. 45cm high in flower in mid-summer. Unlike most Meadowseet this comes from upland chalk, and whilst not being a water lover, neither does it appreciate drought . As to alkalinity it seems remarkably indifferent.</t>
  </si>
  <si>
    <t>Filipendula vulgaris 'Multiplex'</t>
  </si>
  <si>
    <t>&lt;h3&gt;&lt;span style="color: #99cc00;"&gt;Potsize - 1L&lt;/span&gt;&lt;/h3&gt;(Filipendula hexapetala 'Flore Pleno') I love this double form of meadowsweet. It has a gentle elegance with its coral-bronze buds opening to clusters of creamy white, tiny double 'roses' all carried on bronzy wiry stems. Attractive rosettes of dark ferny foliage (a bit like Achillea foliage all beefed up). I can just imagine this in a country brides bouquet, long before gypsophila was ever invented. 45cm high in flower in mid-summer. Unlike most Meadowseet this comes from upland chalk, and whilst not being a water lover, neither does it appreciate drought . As to alkalinity it seems remarkably indifferent.</t>
  </si>
  <si>
    <t>Gillenia trifoliata - Indian Physic</t>
  </si>
  <si>
    <t>&lt;h3&gt;&lt;span style="color: #99cc00;"&gt;Potsize - 1L&lt;/span&gt;&lt;/h3&gt;(Porteranthus trifoliatus) Indian Physic, Bowman's root, false ipecac, western dropwort, Indian hippo. A slender, somewhat willowy erect perennial with red stems which are clothed with almost sessile (stemless) trifoliate, ribbed leaves. It grows to almost 75-90cm tall. In June the graceful stems are topped with fluttery 5 petalled white flowers which contrast beautifully with the red buds and calyces. Lovely Autumn tints. Hates disturbance. The roots are bitter, called Indian physic, and were popular with the American Indians who used it as an emetic. It was later adopted by the white settlers and used for the same purpose, even being listed as an official pharmaceutical product until 1880. Native to North America it grows in rich woodland soils in partial shade. It will crisp in the blazing heat of midday sun, so allow adequate shade to prevent the buds aborting.</t>
  </si>
  <si>
    <t>Iris 'Tropic Night' (sibirica)</t>
  </si>
  <si>
    <t>[gallery type="thumbnails" link="none" ids="21921,21934"]_x000D_
&lt;h3&gt;&lt;span style="color: #99cc00;"&gt;Potsize - 1L&lt;/span&gt;&lt;/h3&gt;_x000D_
Beautiful mid violet-blue flowers with the fall petals being etched with intricate netting over the base of each fall petal which start yellow nearest the stalk, graduating to white and finally blue as they round out. The standards are of a deep denim blue, delicately veined. A good &amp;#039;do-er&amp;#039; this Iris is happy in any moist soil, pond margin or open border, even tolerating quite dry conditions when established (our&amp;#039;s is under a beech hedge!). They will stand full sun to partial shade but shade will diminish the number of flowers produced. Plentiful strap-like foliage making a substantial clump, best divided in August every three or so years to maintain good flowering. 60-75cm. May to June. _x000D_
Hybridised by Morgan and introduced in 1937. 30cm, Honorable mention : 1951, Morgan-Wood Award: 1954_x000D_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</si>
  <si>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Morina longifolia</t>
  </si>
  <si>
    <t>[caption id="attachment_6420" align="alignnone" width="56"]&lt;img class="size-full wp-image-6420" src="https://dorsetperennials.co.uk/wp-content/uploads/2014/10/BeeFriendly2.png" alt="Bee Friendly" width="56" height="56" /&gt; Bee Friendly[/caption]&lt;h3&gt;&lt;span style="color: #99cc00;"&gt;Potsize - 1L&lt;/span&gt;&lt;/h3&gt;The only child of the genus Morina that finds a ready home in the English garden. This rare beuty from the Himalayas, has a rosette of bright glossy green thistle-like leaves which form an evergreen rosette in mild or sheltered gardens. If brushed against (mind the spikes) they emit an intriguing citrusy aroma, quite out of character with its appearance. In mid summer it sends up strong stems which carry delightful and curious whorls of thistly bracted tubular flowers. As the flowers open they are of the palest pink, almost white, but once fertilisation is achieved the flowers develop a rosy glow and eventually become quite deep pink, thus siganlling to the bees that the nectaries have been drained. This creates a beautiful multi-tonal effect. Morinas need decent drainage and really like gravel gardens where they can seed about gently. The tap roots resent disturbance so allow them to grow where they choose. Named in honour of Rene Morin, a French nurseryman who is hailed as being the first to produce a plant catalogue way back in 1621. Needs full sun, moist but well drained soil and a mild climate.</t>
  </si>
  <si>
    <t>Nepeta racemosa 'Walker's Low'</t>
  </si>
  <si>
    <t>[caption id="attachment_21386" align="alignnone" width="120"]&lt;img class="size-full wp-image-21386" src="https://dorsetperennials.co.uk/wp-content/uploads/2017/09/Bee-and-Butterfly-Friendly-icon.jpg" alt="Bee and Butterfly friendly" width="120" height="56" /&gt; Bee and Butterfly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Despite its name, &amp;#039;Walker&amp;#039;s Low&amp;#039; is muchthe same size as &amp;#039;Six Hill&amp;#039;s Giant&amp;#039; at about 60cm height and spread, though it has a reputation for collapsing less. It is a good variety, flowering slightly earlier in May, compared to June for &amp;#039;Six Hills Giant&amp;#039;, with a more arching habit and more tint to the stems. It will flower a second time if cut back hard after flowering. Well deserving of its AGM_x000D_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href="https://dorsetperennials.co.uk/comparisons/genus/salvia-nepeta-allies/"&gt;Nepeta Compared&lt;/a&gt;&lt;/h3&gt;_x000D_
&lt;h3&gt;&lt;a href="https://dorsetperennials.co.uk/inspiration/associations/plant-associations-nepeta/"&gt;Catmint in the Garden&lt;/a&gt;&lt;/h3&gt;_x000D_
&lt;h3&gt;&lt;a href="https://dorsetperennials.co.uk/comparisons/botanical/nepeta-botanical-style-photographs/"&gt;Botanical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</si>
  <si>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Papaver orientale 'Queen Alexandra'</t>
  </si>
  <si>
    <t>&lt;h3&gt;&lt;span style="color: #99cc00;"&gt;Potsize - 1L&lt;/span&gt;&lt;/h3&gt;(Papaver orientale 'Carneum') Who can resist the allure of the oriental poppy in full summer dress. Year on year it pushes up more and more spectacular papery blooms over a mont hor so in May. This lovely variety produces huge satiny blooms of romantic pale pink, 15cm wide and vividly blotched with black at the base of each petal, just above the balck feather boa of stamens. Undemanding in the border, requiring nothing more than sun and reasonable drainage, they thrive in most soils. As summer heat increases the foliage slips into dormancy but can be easily snipped off or covered with later flowering perennials which are allowed to flop forward and, in the words of Gertrude Jekyl, 'cover its embarassement.' As cooler conditions return so do the leaves, making an evergreen mound over the winter months. 75cm_x000D_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href="https://dorsetperennials.co.uk/comparisons/genus/poppies-forms/"&gt;Varieties of Poppy&lt;/a&gt;&lt;/h3&gt;
&lt;h3&gt;&lt;a href="https://dorsetperennials.co.uk/inspiration/associations/plant-associations-poppies/"&gt;Poppies in the Garden&lt;/a&gt;&lt;/h3&gt;
[fusion_separator style_type="single solid" hide_on_mobile="small-visibility,medium-visibility,large-visibility" class="" id="" sep_color="" top_margin="" bottom_margin="" border_size="" icon="" icon_circle="" icon_circle_color="" width="" alignment="center"][/fusion_separator]</t>
  </si>
  <si>
    <t>Phlox paniculata 'David'</t>
  </si>
  <si>
    <t>[gallery type="thumbnails" ids="6415,6420"]_x000D_
&lt;h3&gt;&lt;span style="color: #99cc00;"&gt;Potsize - 1L&lt;/span&gt;&lt;/h3&gt;_x000D_
_x000D_
An exceptionally pure white Phlox with large dense heads of flowers (6-9") of good substance. Grows to 3&amp;#039; (1m) and from its initial flowering in July it is capable of repeat flowering until September if dead-headed and well cared for. Superb, heady, rich fragrance. Nice apple-green foliage is resistant to powdery mildew and even spotting providing conditions are good. This variety was discovered in its native America as a chance seedling. For full sun to partial shade in a moist fertile soil with plenty of organic matter. 36-40". Native Phlox paniculata are reserved and nurtured by the Brandywine Conservancy Volunteers at Chadd&amp;#039;s Ford, Pennsylvania. In August 1987, the Phlox seedlings were inspected bu the coordinator and Richard Simon of Bluemount Nurseries. Together they selected a white fragrant form with clean foliage and it was named &amp;#039;David&amp;#039; by Mrs FM Mooberry, the project coordinator, for her husband. &amp;#039;David&amp;#039; may well be a direct descendant of the original Phlox sent to Europe in 1930 by John Bartram. It was &amp;#039;Perennial of the Year&amp;#039; in America in 2002_x000D_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</si>
  <si>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Salvia verticillata 'Alba' (White Rain)</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</si>
  <si>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width="56"]&lt;img class="size-full wp-image-6420" src="https://dorsetperennials.co.uk/wp-content/uploads/2014/10/BeeFriendly2.png" alt="Bee Friendly" width="56" height="56" /&gt; Bee Friendly[/caption]_x000D_
_x000D_
Whorled Sage. Similar in habit to 'Purple Rain', this sage has attractive lyre shaped grey-green fuzzy leaves which forma nice mound and decorate the arching flower spikes. These terminate in whorls of grey-green calyces from which peep out pure white nepeta-like blooms over a long period, many weeks if they are regularly dead-headed. 45cm, for full sun, drought tolerant. Easy and undemanding._x000D_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</si>
  <si>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verticillata 'Hannay's Blue'</t>
  </si>
  <si>
    <t>[caption id="attachment_6420" align="alignnone" width="56"]&lt;img class="size-full wp-image-6420" src="https://dorsetperennials.co.uk/wp-content/uploads/2014/10/BeeFriendly2.png" alt="Bee Friendly" width="56" height="56" /&gt; Bee Friendly[/caption]&lt;h3&gt;&lt;span style="color: #99cc00;"&gt;Potsize - 1L&lt;/span&gt;&lt;/h3&gt;[caption id="attachment_6420" align="alignnone" width="56"]&lt;img class="size-full wp-image-6420" src="https://dorsetperennials.co.uk/wp-content/uploads/2014/10/BeeFriendly2.png" alt="Bee Friendly" width="56" height="56" /&gt; Bee Friendly[/caption]_x000D_
_x000D_
Crowded spikes of purple calyces produce a very long succession of light bright blue nepeta like flowers sticking out all up and down the spikes. Attractive heart shaped leaves are deeply textured, not unlike Apple Mint in appearance, and make a nice mound to set off the flowers. Very much like the more common 'Purple rain', just with the colours dialled down towards the pastels. 60cm, June to August._x000D_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</si>
  <si>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Sanguisorba officinalis 'Tanna'</t>
  </si>
  <si>
    <t>&lt;h3&gt;&lt;span style="color: #99cc00;"&gt;Potsize - 1L&lt;/span&gt;&lt;/h3&gt;_x000D_
A very useful dwarf selection of these interesting perennials. Mounds of finely divided attractive foliage are covered with dark burgundy cone flowers, all carried on wiry stems 30cm high in mid-summer. Makes a great edging plant or architectural vertical accent in short planting schemes. Super cut flower. Sun to Partial shade, any soil that is not too dry._x000D_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</si>
  <si>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telephium 'Purple Emperor' (Atropurpureum Group)</t>
  </si>
  <si>
    <t>[caption id="attachment_21386" align="alignnone" width="120"]&lt;img src="https://dorsetperennials.co.uk/wp-content/uploads/2017/09/Bee-and-Butterfly-Friendly-icon.jpg" alt="Bee and Butterfly friendly" width="120" height="56" class="size-full wp-image-21386" /&gt; Bee and Butterfly friendly[/caption][caption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A superb Sedum with smoky beetroot coloured foliage. Spotted by Graham Gough of Marchants Nursery in his parent&amp;#039;s garden in East Sussex. Bees adore this plant, spending weeks visiting the mass of rosy pink flowers stary flowers. It has a compact habit, growing 35-50cm tall, flowering in July to September. Lovely as a foliage plant or to observe the insects that are drwn to the flowers - this year we had the pleasure of watching hornets (native) hunting bees over our sedums. They take time selecting a victim and once they pounce they wrestle it until they can bite it behind the head, flying off with the bee held facing forward._x000D_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</si>
  <si>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Vinca difformis</t>
  </si>
  <si>
    <t>&lt;h3&gt;&lt;span style="color: #99cc00;"&gt;Potsize - 1L&lt;/span&gt;&lt;/h3&gt;_x000D_
A special Vinca from the Western Mediterranean. At first impressions it looks a lot like Vinca major with its large fresh green foliage; that is until mid October, when it is studded with large, palest pearly blue periwinkle flowers which appear throughout Winter into early Spring. The flower age to pure white. Its Mediterranean roots do make it somewhat tender. It is reliable in the South West but in less favorable climates it requires the shelter of a warm wall. It appreciates some sun. A charming Winter plant. 30 x 60cm, spreading._x000D_
_x000D_
&lt;span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href="https://dorsetperennials.co.uk/comparisons/botanical/vinca-periwinkles-botanical-style-photographs/"&gt;Botanical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</si>
  <si>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Viola cornuta</t>
  </si>
  <si>
    <t>[caption id="attachment_6415" align="alignnone" width="56"]&lt;img class="size-full wp-image-6415" src="https://dorsetperennials.co.uk/wp-content/uploads/2014/10/RHS_AGM_WO_apple_RGB.png" alt="RHS AGM" width="56" height="56" /&gt; RHS AGM[/caption]&lt;h3&gt;&lt;span style="color: #99cc00;"&gt;Potsize - 1L&lt;/span&gt;&lt;/h3&gt;Smashing little violets, not only for the copious rich violet blue flowers produced in Early Summer, but for the generous cushions of bright evergreen foliage. Lovely ground cover for sun or partial shade. When the flowers finally fade, trim the cliumps and they will reward you with a second crop._x000D_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</si>
  <si>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cornuta 'Ulla'</t>
  </si>
  <si>
    <t>&lt;h3&gt;&lt;span style="color: #99cc00;"&gt;Potsize - 9cm&lt;/span&gt;&lt;/h3&gt;A very large flowered, dark purple hybrid with a flower that is heading towards a pansy in size._x000D_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</si>
  <si>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cornuta 'Victoria's Blush'</t>
  </si>
  <si>
    <t>&lt;h3&gt;&lt;span style="color: #99cc00;"&gt;Potsize - 1L&lt;/span&gt;&lt;/h3&gt;The same charming little flowers as Viola cornuta but in a lovely shade of pink with darket bee lines._x000D_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</si>
  <si>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Gift Card Â£5</t>
  </si>
  <si>
    <t>Select this if you would like to give a gift of Â£5.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code._x000D_
_x000D_
&amp;nbsp;</t>
  </si>
  <si>
    <t>Gift Card Â£10</t>
  </si>
  <si>
    <t>Select this if you would like to give a gift of Â£10.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</si>
  <si>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Gift Card Â£20</t>
  </si>
  <si>
    <t>Select this if you would like to give a gift of Â£20.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</si>
  <si>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Gift Card Greetings Card</t>
  </si>
  <si>
    <t>Here you can select a Greetings Card to go with your gift card purchase. Select from the dropdown menu and we will send one of our unique cards to the address of your choice with no additional postage charge. We will handwrite a message of your choice inside (Add this in the notes on the checkout page) or we can leave it blank for you to write yourself.</t>
  </si>
  <si>
    <t>Gift Card Â£30</t>
  </si>
  <si>
    <t>Select this if you would like to give a gift of Â£30.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</si>
  <si>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Gift Card Â£40</t>
  </si>
  <si>
    <t>Select this if you would like to give a gift of Â£40. You will be emailed with a gift code that is valid at our checkout for future purchases. If you would like to make your gift more special then please add one of our unique cards in the gift card section and we will post it on to an address of your choosing, with or without a handwritten message and gift code.</t>
  </si>
  <si>
    <t>Acanthus dioscoridis</t>
  </si>
  <si>
    <t>&lt;h3&gt;&lt;span style="color: #99cc00;"&gt;Potsize - 1L&lt;/span&gt;&lt;/h3&gt;_x000D_
This is a species that is critically endangered in its native Armenia, being under pressure from expanding arable lands. It is naturally similar in many ways to its more often encountered subspecies peringii. One of the main differences is that the leaves are barely toothed rather than the deeply cut form of the subspecies. The leaves are long and narrow and have a slightly hairy texture. In flower they are again similar but with more of an emphasis on pink rather than pinky purple. For a warm sunny site if you want it to flower well._x000D_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href="https://dorsetperennials.co.uk/comparisons/genus/acanthus-comparison/"&gt;Acanthus Compared&lt;/a&gt;&lt;/h3&gt;_x000D_
&lt;h3&gt;&lt;a href="https://dorsetperennials.co.uk/comparisons/botanical/acanthus-botanical-style-photographs/"&gt;Botanical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</si>
  <si>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rugosa f. albiflora' Alabaster'</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</si>
  <si>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Giant Hyssop, Korean Mint, Aniseed. This showy white Agastache produces long erect green pokers studded with white nepeta -like flowers over a long season. It can create a lovely vertical accent in the Summer border which continues right through until Autumn. Nice bright green, nettle-like foliage yields a liquorice fragrance when brushed against. It reaches a good 3 feet in height with strong stiff straight stems._x000D_
_x000D_
The flowers are highly attractive not only to us, but to bees and butterflies. Whilst dead-heading stimulates the production of fresh flowers, the last flowers of the season should be left on as the seed provide an Autumn feast for finches. The leaves are edible and may be used to pep up salads or teas. On the downside, Agastache aren&amp;#039;t bone hardy in Britain and cuttings, overwintered under shelter, may be a wise precaution. Drought tolerant. Any soil, needs good drainage._x000D_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</si>
  <si>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'Ochtendgloren' (pilosum var. pringlei hybrid) (Symphyotrichum)</t>
  </si>
  <si>
    <t>[gallery type="thumbnails" link="none" ids="6421,6420"]_x000D_
&lt;h3&gt;&lt;span style="color: #99cc00;"&gt;Potsize - 1L&lt;/span&gt;&lt;/h3&gt;_x000D_
This is a bushy strong stemmed daisy bearing generous billowing clouds of small clear pink flowers right through September and October. Self supporting to 4 feet and fairly mildew free. It has the flowers, albeit very fine in the petals, of a novi-belgii hybrid with the fine foliage and mildew resistance of Aster pringlei. It is, in some ways, a halfway house between the density of the hybrids and the airiness you get with asters such as &amp;#039;Photograph&amp;#039; and &amp;#039;Primorse Path&amp;#039;. Bred by Piet Oudolf and translates as 'Dawn' or 'Morning Light'._x000D_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</si>
  <si>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laevis 'Arcturus' (Symphyotrichum)</t>
  </si>
  <si>
    <t>[gallery type="thumbnails" link="none" ids="6421,6420"]_x000D_
&lt;h3&gt;&lt;span style="color: #99cc00;"&gt;Potsize - 1L&lt;/span&gt;&lt;/h3&gt;_x000D_
_x000D_
Bred at the RHS in Chiswick in 1902, this variety didn't really make a mark until quite recently. A large and dramatic Aster with tall stiff shiny jet black stems topping out at nearly 5 feet high. Dark green leaves are also heavily flushed black by flowering time in late September. If that wasn't reason enough to include it at the back of your border it produces clouds and clouds of quite large mauvey-blue flowers at a time when the rest of the garden is fading._x000D_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</si>
  <si>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laevis 'White Climax' (Symphyotrichum)</t>
  </si>
  <si>
    <t>[gallery type="thumbnails" link="none" ids="6421,6420"]_x000D_
&lt;h3&gt;&lt;span style="color: #99cc00;"&gt;Potsize - 1L&lt;/span&gt;&lt;/h3&gt;_x000D_
A very strong growing, tall (1.5-2m) beauty with strong stiff stems which support huge sprays of gorgeous cool, clean white daisies. Freshly opened flowers have green eyes, which adds to the immaculate effect. Flowering late in the year it is at its best in October where it cheers the Autumn garden both visually and as a rich nectar source for the insects to fill up on before Winter. The flowers even withstand the brief Autumn frosts to give a long lasting display. Rarely offered but bomb proof to grow, even the ubiquitous mildew doesn&amp;#039;t touch it. The Blue &amp;#039;Climax&amp;#039; grows at Great Dixter and is described as the trusted old friend that has performed for decades._x000D_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</si>
  <si>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eximia 'Snowdrift' (Alba)</t>
  </si>
  <si>
    <t>&lt;h3&gt;&lt;span style="color: #99cc00;"&gt;Potsize - 1L&lt;/span&gt;&lt;/h3&gt;_x000D_
Apple green ferny foliage emerges from a rhizomatous spreading rootstock making lovely ground cover for woodland conditions. Over this you get multi-flowered nodding panicles of pure white hanging lockets. Best in partial shade. Whilst it can tolerate some dryness, lack of moisture induces a premature Summer dormancy._x000D_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</si>
  <si>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Dicentra 'Spring Morning'</t>
  </si>
  <si>
    <t>&lt;h3&gt;&lt;span style="color: #99cc00;"&gt;Potsize - 1L&lt;/span&gt;&lt;/h3&gt;_x000D_
Early in Spring finely divided juicy fern-like leaves emerge, relatively green for a creeping Dicentra, often rimmed with dew as they creep across the earth to make attractive ground cover. Shortly after the flowers appear, nodding stems with clustered hanging lockets in shades of mauvey-pink. Best in moisture retentive soil, ideally in some shade to prolong flowering. The plant may go into early dormancy to protect itself in drought conditions or excessive Summer heat._x000D_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href="https://dorsetperennials.co.uk/comparisons/botanical/dicentra-specimen-pictures/"&gt;Botanical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</si>
  <si>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Digitalis obscura</t>
  </si>
  <si>
    <t>&lt;h3&gt;&lt;span style="color: #99cc00;"&gt;Potsize - 1L&lt;/span&gt;&lt;/h3&gt;Sunset Foxglove, Willow Leaved Foxglove, Spanish Peaks. An unusual sun loving foxglove of bushy diminutive stature with long lasting spikes flowers in rich shades of yellow and umber. Narrow, evergreen, dark green willow-like leaves cloth the rather woody, sub-shrub like branches. Native to the mountains of Spain and North Africa it needs well drained, even poor soil in full sun. A fascinating and unusual foxglove with richly coloured, long tubular flowers varying from rich bronzy red on the shoulders, cooling seductively to a honeyed amber on the reflexed lips of the tube, with delicious red speckling to guide the bees in. 45 x 30cm_x000D_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href="https://dorsetperennials.co.uk/comparisons/genus/digitalis-foxgloves-compared/"&gt;Foxgloves Compared&lt;/a&gt;&lt;/h3&gt;
[fusion_separator style_type="single solid" hide_on_mobile="small-visibility,medium-visibility,large-visibility" class="" id="" sep_color="" top_margin="" bottom_margin="" border_size="" icon="" icon_circle="" icon_circle_color="" width="" alignment="center"][/fusion_separator]</t>
  </si>
  <si>
    <t>Disporum longistylum 'Night Heron'</t>
  </si>
  <si>
    <t>&lt;h3&gt;&lt;span style="color: #99cc00;"&gt;Potsize - 1L&lt;/span&gt;&lt;/h3&gt;A very special relative of Solomon's Seal, selected by Dan Hinckley from his travels in China and notable for its luscious deep burgundy young foliage, black stems and exotic greeny cream bells with dangling exerted stamens. Exotic looking, bamboo-like stems are clothed with glossy lanceolate leaves, purple red at first, becoming dark green. In late Spring these terminate at about 90cm in very open clusters of greeny cream bell shaped flowers followed by purple black berries. Slowly spreading by rhizomes in good, humus rich soil in part shade, ideally with morning sun for robust self-supporting growth. Almost evergreen in mild climates or a sheltered spot it is deciduous where temperature fall lower. Night Heron is best as a dramatic vertical accent for choice woodland plantings where its graceful vertical stems lend a new dimension to plantings of ferns, Hostas and Epimediums.[fusion_separator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href="https://dorsetperennials.co.uk/comparisons/botanical/polygonatum-solomons-seal-botanical-style-photographs/"&gt;Botanical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</si>
  <si>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Dryopteris sieboldii</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</si>
  <si>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AGM[/caption]_x000D_
&lt;h3&gt;&lt;span style="color: #99cc00;"&gt;Potsize - 1L&lt;/span&gt;&lt;/h3&gt;_x000D_
A most unusual fern with magnificent and oddly shaped fronds that mark it out as quite distinct from any other Dryopteris. The leaves have a leathery quality with 2-5 pairs of broad pinnae and a long pointed terminal pinnule. (a further subdivision of the primary leaflets, known as the pinnae). It requires adequate moisture and a sheltered position as it is not bone-hardy in every Winter (covering the crown would help greatly in very cold Winters). In a choice position it can remain evergreen, but it will become deciduous as a protective measure against the cold. Use the old fronds as protection for the crown. It is slow to bulk up and propagate but well worth the wait. fronds eventually get 20-50 by 20-35cm and the rhizome will gradually creep. From japan and Taiwan. Zone 8, which includes most of England and Wales and the West coast of Scotland._x000D_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</si>
  <si>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Echinops ritro 'Veitch's Blue'</t>
  </si>
  <si>
    <t>[caption id="attachment_6420" align="alignnone" width="56"]&lt;img class="size-full wp-image-6420" src="https://dorsetperennials.co.uk/wp-content/uploads/2014/10/BeeFriendly2.png" alt="Bee Friendly" width="56" height="56" /&gt; Bee Friendly[/caption]&lt;h3&gt;&lt;span style="color: #99cc00;"&gt;Potsize - 1L&lt;/span&gt;&lt;/h3&gt;My favourite of the Globe Thistles. This magnificent variety produces stiff silvery stems with dark green, silver-backed thistle-like leaves which terminate in brilliant dark, vivid blue globes the size of a spiky golf ball. The dramatic flower shape gives a great architectural quality to the border and the flowers are a magnet for bees. It can flower more than once in a season. Very undemanding and rewarding, growing 3-4 feet high. Flowers can be dried upside down for everlasting decorations. Requires only sun and decent drainage in any soil to do well.</t>
  </si>
  <si>
    <t>Epimedium 'Akebono'</t>
  </si>
  <si>
    <t>&lt;h3&gt;&lt;span style="color: #99cc00;"&gt;Potsize - 1L&lt;/span&gt;&lt;/h3&gt;A Japanese hybrid which is sometimes included under grandiflorum and at other times under youngianum. Lots of small apple green leaves which retain a red edge from their initial red flush. The flowers are produced profusely in a lovely subtle shade of pearly lilac. The sepals are very prominent, shaded pink and lending the flower an almost double appearance. The petals are wide spreading with prominent tubes._x000D_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</si>
  <si>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'Amber Queen'</t>
  </si>
  <si>
    <t>&lt;h3&gt;&lt;span style="color: #99cc00;"&gt;Potsize - 1L&lt;/span&gt;&lt;/h3&gt;This is a really showy variety that produces an absolute swarm of flowers in a lovely soft apricot colour. It is vigorous with tall upright flowering stems that produce large, well spaced flowers with petals that shade from lemon yellow at the tip, through orange to a deep but narrow red mouth. Each flower has petals that sweep back like each flower is skydiving. New leaves are heavily splashed with red as a further bonus. E.flavum x E.wushanense_x000D_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</si>
  <si>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'Andre Charlier'</t>
  </si>
  <si>
    <t>&lt;h3&gt;&lt;span style="color: #99cc00;"&gt;Potsize - 1L&lt;/span&gt;&lt;/h3&gt;Flowers are shaped like a swept back Jester's hat, speckled orange at the centre and very tip, paling to parchment on the arms. Long spiny edged leaves, richly mottled in mahogany and green. A cross between wushanense and rhizomatosum. Very similar to Epimedium 'Bieke'_x000D_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</si>
  <si>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'Black Sea'</t>
  </si>
  <si>
    <t>&lt;h3&gt;&lt;span style="color: #99cc00;"&gt;Potsize - 1L&lt;/span&gt;&lt;/h3&gt;A lovely vigorous variety with a form that nods more towards the European species. The leaves are large and well rounded, green for most of the year, but turning fiery red or dark smoky purple black for winter. The flowers are held well above the foliage on tall upright stems. the flower form is well rounded, made up mostly of the rounded sepals in pale lemon ochre overlaid with red stripes. The petals being much reduced, being a bright yellow nose below the sepals. The whole plant benefits from red stems on both the leaves and the flowers . E. pinnatum subsp. colchicum crossed with either E. pubigerum or E. cantabrigiense._x000D_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</si>
  <si>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brevicornu OG 88.010</t>
  </si>
  <si>
    <t>&lt;h3&gt;&lt;span style="color: #99cc00;"&gt;Potsize - 1L&lt;/span&gt;&lt;/h3&gt;A lovely small species with long arching flower spikes that can carry up to 50 tiny flowers. Not as showy as some of its cousins, but lovely with the cloud of small stars abundantly produced over neat foliage. Each flower has a starry arrangement of white sepals with a small central nose of yellow petals, not dissimilar to those of the altogether larger 'Wudang Star'. In this selection, collected by Mikinori Ogisu, the flowering stems are black and the newly produced leaves are a deep black-purple, providing a good contrast to the flowers. One of the most Northerly species found wild in China and consequently good and hardy. Series D - Brachycerae_x000D_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</si>
  <si>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campanulatum</t>
  </si>
  <si>
    <t>&lt;h3&gt;&lt;span style="color: #99cc00;"&gt;Potsize - 1L&lt;/span&gt;&lt;/h3&gt;Here's something quite different with flowers of a very atypical shape, each one a small hanging bell formed mainly of the petals with the sepals reduced enormously. The flowers are carried 15-40 to the stem in an open upright pyramidal inflorescence. Subgenus Epimedium, Section i, Series A - Campanulatae_x000D_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</si>
  <si>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chlorandrum</t>
  </si>
  <si>
    <t>&lt;h3&gt;&lt;span style="color: #99cc00;"&gt;Potsize - 1L&lt;/span&gt;&lt;/h3&gt;The flowers of this species are typical of the series, being a wide spidery cross in an almost translucent pale lemon yellow. The leaves however are something to behold, being large with three arrow shaped leaflets, apple green with a gorgeous variable overlay of maroon blotching. Two botanical details separate this species form the others in its series. The first is that the sepals are not closely pressed to the petals, but instead arch back to give the flower a little more character. The second, which you can be excused for missing, is that the pollen is green rather than yellow. This feature does however give the species its name. Subgenus Epimedium, Section i, C Series - Dolichocerae_x000D_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</si>
  <si>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grandiflorum creeping yellow</t>
  </si>
  <si>
    <t>&lt;h3&gt;&lt;span style="color: #99cc00;"&gt;Potsize - 1L&lt;/span&gt;&lt;/h3&gt;This is a form of E, grandiflorum with a rather misleading name given the long spurred, brilliant snow-white flowers. The name refers to the pale, yellowy green leaves and the slowly spreading rhizomatous growth habit. The new leaves as they emerge have an elegant well-defined mahogany rim with red freckles. A pretty little treasure 20-25cm high by about 30cm wide for partial shade where it will not get lost in winter, it is deciduous, and its lovely Spring foliage and flowers can be fully appreciated. Subgenus Epimedium, Section ii. Macroceras_x000D_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</si>
  <si>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davidii hybrid (ex. Spinners)</t>
  </si>
  <si>
    <t>&lt;h3&gt;&lt;span style="color: #99cc00;"&gt;Potsize - 1L&lt;/span&gt;&lt;/h3&gt;Startling fat goblet shaped flowers of brightest yellow with yellow horns. The sepals are reduced to a little fleck of rusty red which is picked up by the dark red of the new leaves. The flowers are 1 1/4 inches but the 'tube' is flared to make the goblet shaped centre which lends the flower more weight. Originally collected by the French missionary, Pere Armand David. From mountain woods in the Sichuan province. Subgenus Epimedium, Section i, B Series - Davidianae_x000D_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</si>
  <si>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'Enchantress'</t>
  </si>
  <si>
    <t>&lt;h3&gt;&lt;span style="color: #99cc00;"&gt;Potsize - 1L&lt;/span&gt;&lt;/h3&gt;Possibly E.dolichostemon x E.leptorrhizum. A lovely introduction from Elizabeth Strangman with flowers in a gentle soft pink, very much like its parent E.leptorrhizum. However, each flower is neater and smaller and held in an elegant arching spray. The leaves can colour a rich ruby red in winter._x000D_
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</si>
  <si>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fargesii</t>
  </si>
  <si>
    <t>&lt;h3&gt;&lt;span style="color: #99cc00;"&gt;Potsize - 1L&lt;/span&gt;&lt;/h3&gt;&lt;p&gt;An elegant plant with strong flowering stems bearing a pair of tri-foliate beautiful bronzy leaflets set amongst an elegant spray of pendulous white and violet deeply reflexed flowers reminiscent of a stellar pelargonium or miniature shuttlecock. Individual flowers are 3 - 3.5cm wide with the outer sepals faintly tinged violet creating a delicate starry effect. The inner petals are purple violet and arch back into the sepals whilst the stamens protrude, creating an ochre coloured 'beak'. The flower stems can be between 20-50cm high. The leaves are in 3 leaflets, long, arrow-shaped and a beautiful pinky bronze when young, remaining irregularly red blotched when older. They are softly pink and serrated, thick textured and persist well into winter. The fact that the leaf edges undulate with alternate paler green spines pointing either up or down creates real texture and interest. Originally collected by the French missionary Paul Guillaume Farges in Sichuan province, China. Until dolichostemmon was discovered, this Epimedium was unique for its fully reflexed flowers. Subgenus Epimedium, Section i, D Series - Brachycerae&lt;/p&gt;[fusion_separator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</si>
  <si>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fargesii 'Pink Constellation'</t>
  </si>
  <si>
    <t>&lt;h3&gt;&lt;span style="color: #99cc00;"&gt;Potsize - 1L&lt;/span&gt;&lt;/h3&gt;(OG 93023) This is a selected form, collected by Mikinori Ogisu and later given a cultivar name. It is distinguished by the colouration of the flowers, being pink on the inner sepals and purple in the petals. In other respects like the species, so I have copied that description hereafter. An elegant plant with strong flowering stems bearing a pair of tri-foliate beautiful bronzy leaflets set amongst an elegant spray of pendulous white and violet deeply reflexed flowers reminiscent of a stellar pelargonium or miniature shuttlecock. Individual flowers are 3 - 3.5cm wide with the outer sepals creating a delicate starry effect. The inner petals are purple violet and arch back into the sepals whilst the stamens protrude, creating an ochre coloured 'beak'. The flower stems can be between 20-50cm high. The leaves are in 3 leaflets, long, arrow-shaped and a beautiful pinky bronze when young, remaining irregularly red blotched when older. They are softly pink and serrated, thick textured and persist well into winter. The fact that the leaf edges undulate with alternate paler green spines pointing either up or down creates real texture and interest. Subgenus Epimedium, Section i, D Series - Brachycerae_x000D_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</si>
  <si>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'Flowers of Sulphur'</t>
  </si>
  <si>
    <t>&lt;h3&gt;&lt;span style="color: #99cc00;"&gt;Potsize - 1L&lt;/span&gt;&lt;/h3&gt;Very well named as the flowers are of just that mix of pale yellow with a tinge of green that characterises that most noxious of elements. However, there the similarity ends as the rest of this plant is lovely. The flowers come in a dense, arching spike with each berberis like flower hanging most gracefully. The effect is quite showy and refined. E.flavum x E.ogisui_x000D_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</si>
  <si>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franchetii 'Brimstone Butterfly' OG 87.001</t>
  </si>
  <si>
    <t>&lt;h3&gt;&lt;span style="color: #99cc00;"&gt;Potsize - 1L&lt;/span&gt;&lt;/h3&gt;Collected by the great Japanese Epimedium expert Mikinori Ogisu you know that this is going to be something good. And so it is. The new leaves are just the most lovely shades of crimson, providing the perfect foil for the bright lemon yellow flowers. It doesn't sound special when written down, but there is just something about the way that the leaves glow that is so right. The way the petals curve inwards can give the flowers the appearance of so many spiders dangling from the arching stems, but that is to deny their undoubted beauty. The flowers are a strong lemony yellow which look absolutely great against the broad foliage. Winter leaves can colour pale ochre with dark pink veins. From Hubei and Guizhou provinces, China. Named by Professor Stearn. Series C - Dolichocerae_x000D_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</si>
  <si>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ilicifolium</t>
  </si>
  <si>
    <t>&lt;h3&gt;&lt;span style="color: #99cc00;"&gt;Potsize - 1L&lt;/span&gt;&lt;/h3&gt;In many ways similar to Epimedium wushanense, but a little smaller (despite being in a different series). The flowers have petals that curve downwards in a shade of pale translucent yellow, stronger towards the centre and on the very tip. They are carried in compound pyramidal inflorescences of up to 30 flowers. The leaves are fresh apple green, paler at first, eventually developing an overlay of red blotching. They are long and narrow with a quite spiky margin. Subgenus Epimedium, Section i, B Series - Davidianae_x000D_
_x000D_
&amp;nbsp;_x000D_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</si>
  <si>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'Jean O'Neill'</t>
  </si>
  <si>
    <t>&lt;h3&gt;&lt;span style="color: #99cc00;"&gt;Potsize - 1L&lt;/span&gt;&lt;/h3&gt;Jean O'Neill has flowers in one of those colours that is quite unique. The flowers are generous in proportions and production, with each being topped by off white sepals, under which curve petals which shade from dunked rich tea biscuit brown to flesh coloured at their curved tips. Young leaves are suffused with a rich tan and they colour a lovely pinky-red in Autumn, still with the darker red speckles. Raised at Spinners by Peter Chapell from Epimedium davidii seed. Possibly a cross with Epimedium acuminatum_x000D_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</si>
  <si>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myrianthum</t>
  </si>
  <si>
    <t>&lt;h3&gt;&lt;span style="color: #99cc00;"&gt;Potsize - 1L&lt;/span&gt;&lt;/h3&gt;The flowers of this variety are tiny, but more than made up for by the immense profusion in which they are produced creating a cloud of tiny butterflies. Each flower is starry and white, made up mostly of the sepal, with tiny brown incurved petals. The stamens are prominent and yellow so that the overall shape of each flower echoes a dodecatheon. The flowering stems are black, as are the buds which makes a good contrast. Unlike the flowers, the leaves are relatively large, and emerge in a fabulous bright green, heavily overlaid with deep burgundy-red. Subgenus Epimedium, Section i, D Series - Brachycerae_x000D_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</si>
  <si>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'Phoenix' (Emperor)</t>
  </si>
  <si>
    <t>&lt;h3&gt;&lt;span style="color: #99cc00;"&gt;Potsize - 1L&lt;/span&gt;&lt;/h3&gt;Flowers appear richly coloured in heavy sprays. The sepals are small and lilac, under which curve much larger petal 'claws', deep purple in the centre fading to near white at the curved tips. New leaves are a fresh apple green, staining orangey red towards the margins and then splashed in rich burgundy. Altogether a most attractive cultivar. Raised by Wendy Perry of Bosvigo Garden, Truro from seed of Epimedium acuminatum, with a form of Epimedium grandiflorum as the other parent._x000D_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</si>
  <si>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'Pink Elf'</t>
  </si>
  <si>
    <t>&lt;h3&gt;&lt;span style="color: #99cc00;"&gt;Potsize - 1L&lt;/span&gt;&lt;/h3&gt;A cross between either E. brevicornu or E. pubescens with E. grandiflorum. This is indeed a very pretty elfin little Epimedium. The sepals are arched and slightly irregularly arranged over the petals and have a charming, slightly flicked up appearance. They are richly suffused with purple flecks. The petals are ruby pink with paler spurs, which sits very nicely with the bronzy new leaves. These are and extended heart shape with orangey-bronze stems. The mature foliage is evergreen, serrated and spiny, becoming flushed with orange, particularly around the margins in cold weather._x000D_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</si>
  <si>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species nova 'Spine Tingler' Cc 001764</t>
  </si>
  <si>
    <t>&lt;h3&gt;&lt;span style="color: #99cc00;"&gt;Potsize - 1L&lt;/span&gt;&lt;/h3&gt;Cc 001764. A hybrid with elongated leaflets whose edges are corrugated and tipped with irregular spines pointing in all directions like Jaws himself. As if that wasn't fascinating enough in itself, the young leaves are an iridescent metallic bronze pink, maturing apple green and evergreen. The flowers are large, 4cm in diameter, with small sepals and curving narrow petals, pale lemon becoming richer coloured at the centre. Known in the US as Sphinx Twinkler. A collection by Darrell Probst not yet attributed to a species, possibly as yet undescribed._x000D_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</si>
  <si>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stellulatum 'Wudang Star'</t>
  </si>
  <si>
    <t>&lt;h3&gt;&lt;span style="color: #99cc00;"&gt;Potsize - 1L&lt;/span&gt;&lt;/h3&gt;This is the form of E.stellulatum most often grown in the UK. It was collected in 1983 by Roy Lancaster from beneath the Purple Clouds Temple on the Wudang Shan mountain in China where it was growing abundantly in and amongst rocky crevices. The sepals are long and white, the petals small and yellow making small white stars, larger than myrianthum, but not huge. They are produced in chaotic abundance creating a white cloud above a clumping rather than spreading mound of fresh green foliage. Subgenus Epimedium, Section i, D Series - Brachycerae_x000D_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</si>
  <si>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wushanense OG 93.019</t>
  </si>
  <si>
    <t>&lt;h3&gt;&lt;span style="color: #99cc00;"&gt;Potsize - 1L&lt;/span&gt;&lt;/h3&gt;The flowers remind us of an upside down quoit board with the petals curving down at 90 degrees to the plane of the flower in a pale lemony yellow. The sepals are a small pale yellow crown. The flowers are borne on long pedicels, hanging below a long arching dark stem like so many spiders. The foliage is long and narrow, sparsely undulating with a spiny edge. When they first expand, the leaves are an ethereal pastel ochre, subtle, but absolutely lovely pale, shiny yellow-green with bronzed flush. They aren't the striking reds and blotched blacks of some of their cousins, but there is something simply enchanting about them. One of the larger varieties with leaves up to 15cm long and flower stalks that can carry up to 100 flowers. From Wushan county in Sichuan, China. Subgenus Epimedium, Section i, C Series - Dolichocerae_x000D_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</si>
  <si>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Epimedium x rubrum 'Galadriel'</t>
  </si>
  <si>
    <t>&lt;h3&gt;&lt;span style="color: #99cc00;"&gt;Potsize - 1L&lt;/span&gt;&lt;/h3&gt;Galadriel' is a form of E.x rubrum that is in essence more rubrum-y. The flowers are larger and more red, tending to lack the central yellow of the type. The Foliage is more robust and better ground cover as well. Altogether a fine variety, though why the name Galadriel was applied, she being the carrier of the white ring and usually portrayed in white is a bit of a mystery._x000D_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href="https://dorsetperennials.co.uk/comparisons/genus/epimediums-compared/"&gt;Epimedium Compared&lt;/a&gt;&lt;/h3&gt;
&lt;h3&gt;&lt;a href="https://dorsetperennials.co.uk/comparisons/botanical/epimediums-specimen-pictures/"&gt;Botanical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</si>
  <si>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Eupatorium maculatum 'Gateway' (Atropurpureum Group)</t>
  </si>
  <si>
    <t>&lt;h3&gt;&lt;span style="color: #99cc00;"&gt;Potsize - 1L&lt;/span&gt;&lt;/h3&gt;If you are looking for a gateway to the butterfly world, this is it. A large statuesque perennial, if a little more compact than the species. This lovely perennial makes a stout leafy statement at the back of the border or water's edge. Come July it is topped with great dense domed bunches of dusty pink flowers, 12-18 inches across, nicely set off by the red petioles supporting them. 4-5 feet high and 3-4 feet across, this plant enjoys a decent soil with adequate moisture and a sunny spot where it creates the perfect dinner for the multitude of dancing butterflies it attracts. Joe Pye Weed._x000D_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link="https://dorsetperennials.co.uk/posts/associations/high-mighty/"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id=""]Tall Perennials[/fusion_button][fusion_separator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href="https://dorsetperennials.co.uk/posts/associations/high-mighty/"&gt;High and Mighty&lt;/a&gt;&lt;/h3&gt;&lt;h3&gt;&lt;a href="https://dorsetperennials.co.uk/comparisons/botanical/eupatorium-botanical-style-photographs/"&gt;Botanical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</si>
  <si>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nodosum 'Whiteleaf'</t>
  </si>
  <si>
    <t>&lt;h3&gt;&lt;span style="color: #99cc00;"&gt;Potsize - 1L&lt;/span&gt;&lt;/h3&gt;&lt;p&gt;Don't be confused by the name of this Geranium, it is named after a house, not one of it's characteristics. The flowers are some of the darkest of the group, being a rich pinky purple at the centre fading out towards pink at the edge with a white edge. Strong bee lines complete the design. Not quite as striking as Blueberry Ice, but still very nice indeed. Good for growing in dry shady situations where many plants would struggle. Raised by repeated selection of seedling forms by Lionel Bacon, past President of the Alpine Garden Society. Named after his garden.&lt;/p&gt;[fusion_separator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</si>
  <si>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 dark form</t>
  </si>
  <si>
    <t>&lt;h3&gt;&lt;span style="color: #99cc00;"&gt;Potsize - 1L&lt;/span&gt;&lt;/h3&gt;This is not a named form of the Mourning Widow, but it is a good one. It is the darkest form we grow, made all the more so by the dark stems on which the flowers are carried. The leaves are a plain green. What more can I say, if your looking for the widow all dressed in her widow's weeds then this is the selection for. Excellent for dry difficult sites._x000D_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</si>
  <si>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'Borisii'</t>
  </si>
  <si>
    <t>&lt;h3&gt;&lt;span style="color: #99cc00;"&gt;Potsize - 1L&lt;/span&gt;&lt;/h3&gt;_x000D_
_x000D_
Not one of the biggest and showiest of the Geums, but nice nonetheless. The foliage forms a neat dense mound with the flowers sitting just above, mostly facing up from the clump. The colour is a really strong reddy-orange which stands out with more punch than it has a right to._x000D_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</si>
  <si>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Helianthemum 'Pink Angel'</t>
  </si>
  <si>
    <t>&lt;h3&gt;&lt;span style="color: #99cc00;"&gt;Potsize - 1L&lt;/span&gt;&lt;/h3&gt;_x000D_
A charming little rock-rose with loosely double flowers in a strong sugar pink, darkening to red around a yellow centre. Lovely to cascade over a warm wall. Plant in full sun in good drainage. 20-25cm. Trim very lightly after flowering and more thoroughly in Spring. Flowers May to September_x000D_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</si>
  <si>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Helianthus 'Lemon Queen'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</si>
  <si>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This is a lovely plant for late Summer and on into Autumn. It produces an abundance of stiff stems which are topped off with dozens of bright lemon sunflowers. It is an absolute magnet for bees who use it to fuel up ready for Winter. It is very similar, possibly identical to Helianthus &amp;#039;Kastle Kobena&amp;#039; but we are growing both as there may be a difference. The good friend from whom I obtained this has both and assures me that Lemon Queen is substantially taller, over 6ft tall as opposed to 5ft 6in._x000D_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href="https://dorsetperennials.co.uk/comparisons/botanical/helianthus-botanical-style-photographs/"&gt;Botanical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</si>
  <si>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Helianthus salicifolius</t>
  </si>
  <si>
    <t>&lt;h3&gt;&lt;span style="color: #99cc00;"&gt;Potsize - 1L&lt;/span&gt;&lt;/h3&gt;_x000D_
Willow-leaved Sunflower. This is a Native of North America and is quite unlike any other sunflower. Whereas most sunflowers have broad coarse foliage, this one has leaves that are reduced to long narrow threads. Out of flower the stems, clothed all the way up and around their great length with narrow leaves of decreasing size, always remind me of many of the lilies. Once they flower, their true nature becomes apparent. The flowering head is quite open, producing a small number of well spaced rich chrome yellow sunflower that are a bit like yellow Cosmos. Full sun is best, preferably in a moist but well manured and well draining site. However, of all the sunflowers they tolerate drought and poor solid best. They flower in late summer and can achieve 6 to 10ft dependent on conditions. They will spread at the root to form a substantial clump._x000D_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href="https://dorsetperennials.co.uk/comparisons/botanical/helianthus-botanical-style-photographs/"&gt;Botanical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</si>
  <si>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Ligusticum lucidum</t>
  </si>
  <si>
    <t>&lt;h3&gt;&lt;span style="color: #99cc00;"&gt;Potsize - 1L&lt;/span&gt;&lt;/h3&gt;_x000D_
The foliage of this umbellifer is similar to fennel in that the individual segments are cut down to threads. However each one is recurved so that the leaf has quite a dense structure but made up of the finest of elements. Think green cloud and you get somewhat of an idea. When in flower it carries numerous typical cow-parsley umbels of pure white flowers. This is a monocarpic species, that is one that builds up to flowering over 2 to 3 years and then unfortunately dies. for sun to part shade, tolerating some dryness.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</si>
  <si>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Mecanopsis cambrica</t>
  </si>
  <si>
    <t>&lt;h3&gt;&lt;span style="color: #99cc00;"&gt;Potsize - 1L&lt;/span&gt;&lt;/h3&gt;_x000D_
This is the only British representative of this mainly Himalayan branch of the poppies. Clear bright lemon yellow crepe paper poppies nod over lush pale green foliage. Not a plant to place in the herbaceous border, instead one to allow to settle itself in amongst ferns or any informal planting of shade lovers. It is happiest in moist to damp conditions where it will seed about freely. 30cm._x000D_
_x000D_
Mecanopsis is one of the few Genera that do all 3 primary colours with aplomb. M. cambrica is bright yellow, M. paniculata is clear blue and M.punicea is as red as they come. All strong clear colours - quite unique._x000D_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</si>
  <si>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Melianthus villosus</t>
  </si>
  <si>
    <t>&lt;h3&gt;&lt;span style="color: #99cc00;"&gt;Potsize - 1L&lt;/span&gt;&lt;/h3&gt;Honey Bush. This is the lesser known cousin of Melianthus major, similar in many ways but with a few significant differences. In all ways it is smaller. Smaller in overall growth and in the broadness of the leaflets so that it is not as imposing, but having said that it is no less charming and with green rather than blue foliage it is easier to place. It is a little hardier as well. Like its cousin the flowers are curious as much as beautiful, but the large green seed pods are a positive attraction. The foliage has the same curious smell, like hazelnuts to some, rather less appealing to others !</t>
  </si>
  <si>
    <t>Paeonia ludlowii</t>
  </si>
  <si>
    <t>&lt;h3&gt;&lt;span style="color: #99cc00;"&gt;Potsize - 1L&lt;/span&gt;&lt;/h3&gt;_x000D_
Paeonia lutea var. ludlowii. One of the shrubby members of this Genus. It tends to throw numerous sparsely branched shoots from a central base, each terminated with broad jagged leaves; much broader than the related P.delaveyi. The flowers are produced terminally in clusters of 3 or so, 3 inch globes of shining yellow. The bush ends up a 3.5m high and more wide broad vase shape. Thin out whole branches to the base to reduce the plants size and reinvigorate it. Easy and reliable.</t>
  </si>
  <si>
    <t>Paeonia veitchii white</t>
  </si>
  <si>
    <t>&lt;h3&gt;&lt;span style="color: #99cc00;"&gt;Potsize - 1L&lt;/span&gt;&lt;/h3&gt;_x000D_
A native of China where it grows in sub-alpine meadows. It is on of the smaller members of the genus, growing no more than 60cm high, but frequently only half that. The leaves emerge with lovely bronze tinting, later turning a fresh green. Their pointed nature and deeply veined surface makes them an attractive feature right up until their final burst of fiery Autumn colour. Flowers are produced in pairs, held above the foliage but nodding. They have a form similar to an anemone, particularly pronounced in this white form. One of my favourites. Easy to grow in sun. Late into growth but quick to flower by mid-Summer.</t>
  </si>
  <si>
    <t>Penstemon 'Windsor Red' (Cottage Garden Red, Garden Red)</t>
  </si>
  <si>
    <t>&lt;h3&gt;&lt;span style="color: #99cc00;"&gt;Potsize - 1L&lt;/span&gt;&lt;/h3&gt;An apt name for this royal red and vibrant Penstemon. The long narrow trumpets are pillar-box red and hang down on long pedicels, A neat compact shrublet with narrow linear shiny leaves of good green. A really good red and hard to match for sheer number of flowers on an upright variety. Hardy, neat and persistent. Terrific value for length of flowering season. May to October_x000D_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href="https://dorsetperennials.co.uk/comparisons/genus/penstemons-catalogue-varieties/"&gt;Penstemon Compared&lt;/a&gt;&lt;/h3&gt;
&lt;h3&gt;&lt;a href="https://dorsetperennials.co.uk/comparisons/botanical/penstemon-botanical-style-photographs/"&gt;Botanical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</si>
  <si>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Phlomis fruticosa</t>
  </si>
  <si>
    <t>&lt;h3&gt;&lt;span style="color: #99cc00;"&gt;Potsize - 1L&lt;/span&gt;&lt;/h3&gt;Jerusalem Sage. A useful Mediterranean shrub to give a grey green effect with its softly felted leaves, reminiscent of those of Lamb's Ears. Plant in a rich, but well drained soil in full sun and trim yearly to prevent legginess. Excellent on chalk. The flowers, appearing in June, are produced in tight whorls at the ends of the stems and are bright deep-yellow upper lip out of which flows a bright lemon-yellow and white lower lip. Grow in Britain for over 400years_x000D_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</si>
  <si>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Phlox paniculata 'Uspekh'</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</si>
  <si>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A very striking Phlox which we started growing back in the early noughties on a recommendation. It is produces 80cm tall stems topped with a billowing head of purple-mauve flowers each with a bright white eye and a strong honey scent. Early July_x000D_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</si>
  <si>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Pimpinella major 'Rosea'</t>
  </si>
  <si>
    <t>&lt;h3&gt;&lt;span style="color: #99cc00;"&gt;Potsize - 1L&lt;/span&gt;&lt;/h3&gt;_x000D_
A charming umbellifer with delicate clusters of rich rose pink cow parsley like flowers on a branching, clump forming perennial around 90cm tall and 45-60cm spread. Nice green foliage a bit like waxy felt-leaved parsley. A refined and delicate looking, easy care perennial like a pink Queen Anne Lace. Lovely in the cottage garden or with old roses. Flowers from June onwards, Delving carrot-like roots, so non-spreading and tricky to divide. Best in good fertile soil with moisture and sun but will tolerate some drought with a knock on effect on size. Compare this umbellifer to Chaerophyllum hirsutum Roseum which is similar in effect but with a little less class._x000D_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href="https://dorsetperennials.co.uk/comparisons/botanical/umbellifers-botanical-style-photographs/"&gt;Botanical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</si>
  <si>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'Amistad'</t>
  </si>
  <si>
    <t>&lt;h3&gt;&lt;span style="color: #99cc00;"&gt;Potsize - 1L&lt;/span&gt;&lt;/h3&gt;This salvia has a colouring which is quite hard to find in anything else, producing a quite spectacular site in full flower. The flowers are a rich glowing royal purple shown to great effect as the stems and calyces are both near black. A well grown plant can be 3 or more feet high and wide with numerous flowering stalks arching out all over. Plants have a semi shrubby growth habit and will not reliably overwinter outside. Best as a pot grown specimen that can be brought indoors in the Winter and then dropped into the border in the growing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</si>
  <si>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Salvia guaranitica 'Blue Enigma'</t>
  </si>
  <si>
    <t>[gallery type="thumbnails" link="none" ids="6420,6415"]_x000D_
&lt;h3&gt;&lt;span style="color: #99cc00;"&gt;Potsize - 1L&lt;/span&gt;&lt;/h3&gt;_x000D_
_x000D_
This is blue indeed; rich deep royal blue in abundance. It is a completely herbaceous species with a clumping underground rootstock which throws up 6 ft. high stems of shiny dark green leaves which produce long terminal racemes of vivid blue flowers in late summer. For such a showy salvia it is fairly reliably hardy, certainly down here in the South. A covering of bracken or similar to the crown in colder areas should be enough to see it through. Quite late and tall, so it is one for the back of the border._x000D_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href="https://dorsetperennials.co.uk/comparisons/genus/salvia-nepeta-allies/"&gt;Salvia Compared&lt;/a&gt;&lt;/h3&gt;_x000D_
&lt;h3&gt;&lt;a href="https://dorsetperennials.co.uk/comparisons/botanical/salvia-botanical-style-photographs/"&gt;Botanical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</si>
  <si>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x jamensis 'Trebah' (Trebah Lilac White)</t>
  </si>
  <si>
    <t>&lt;h3&gt;&lt;span style="color: #99cc00;"&gt;Potsize - 1L&lt;/span&gt;&lt;/h3&gt;One of a series of Salvia that were named to commemorate the total solar eclipse that occurred over Cornwall on 11 August 1999. Trebah is a near white with just a flush of pinky lilac about the corolla tube and upper lip. The plants are relatively compact with a good density of inflorescence. As with all the microphylla types, this is best against a warm wall in all but the mildest counties. Elsewhere its best to take one of two insurance cuttings to overwinter indoors and also to use when old plants become leggy.[fusion_separator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</si>
  <si>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Sedum 'Ruby Glow'</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</si>
  <si>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A departure from the border sedums, but no less popular with the bees and butterflies. For the border front, particularly if it can trail over an edge. In a warm sunny spot it is hard to beat. It produces a carpet of small round rubbery leaves, glaucous grey and often flushed with purple in leaf and stem. It is topped off with ruby-red flowers from July to August. Only a few centimetres high and spreading to about 25cm_x000D_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</si>
  <si>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Sisyrinchium striatum</t>
  </si>
  <si>
    <t>&lt;h3&gt;&lt;span style="color: #99cc00;"&gt;Potsize - 1L&lt;/span&gt;&lt;/h3&gt;_x000D_
Pale Yellow-Eyed Grass, Satin Flower. From each wide fan of grey-green leaves a central flowering stem rises in June dotted up its length with pale upwards facing yellow flowers. It can look particularly effective at the edge of a path where it can lounge out from the edge. May need support if you tend towards the tidy. Needs a relatively dry, sunny position to perform well as too much dampness at the root can lead to basal rots._x000D_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</si>
  <si>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Trollius chinensis 'Golden Queen'</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</si>
  <si>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Possibly the tallest of all the Trollius, standing up to twice as tall as some of its European counterparts. The flowers stand up high and proud above the glossy dark foliage, 2 inches across, wide open with a central blazing cage of narrow petaloid segments. With the glowing orange colour it reminds me of a the Olympic cauldron in full blaze. It is a native of high rainfall areas in Northern China up through Siberia and so wants a cool constantly moist position to thrive. Reliable and hardy and excellent by a pond where it will never fail to get noticed when in flower in May. 90cm</t>
  </si>
  <si>
    <t>Verbena officinalis var. grandiflora 'Bampton'</t>
  </si>
  <si>
    <t>[fusion_text]_x000D_
&lt;h3&gt;&lt;span style="color: #99cc00;"&gt;Potsize - 1L&lt;/span&gt;&lt;/h3&gt;_x000D_
[/fusion_text]This fascinating and unusual Verbena was discovered in the public garden in Bampton, Devon and has been identified as a variant of V.officinalis var. grandiflora which hails from S.Europe. Quite how it came to Devon is a mystery - perhaps seed travelled home as a holiday memento or on the feet of a bird. It is related to our native vervain. It emerges in Spring from a tight evergreen crown as dark purple shoots clothed with glossy, serrated purple leaves which have a real metallic sheen. The dark purple stems become wiry and branched making a twiggy bush about 2 feet high covered in tiny pink flowers over a very long period. For well drained soil in full sun._x000D_
_x000D_
Our &amp;#039;Bampton&amp;#039; are cutting raised from a good coloured clone_x000D_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</si>
  <si>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Vernonia noveboracensis 'White Lightning'</t>
  </si>
  <si>
    <t>&lt;h3&gt;&lt;span style="color: #99cc00;"&gt;Potsize - 1L&lt;/span&gt;&lt;/h3&gt;_x000D_
A little akin to the Eupatoriums, Vernonia is a large clump forming perennial with tall 5-7 foot willowy stems which terminate in late August through Autumn in 4 inch wide cymose heads of white fluffy flowers which sway in the breeze and are a magnet to butterflies. Usually found as a purple flower in the wilds of North America, this variety produces daisies that are made up from starry white flowers. The flower heads lack the enlarged ray petals of some of the daisy family. The foliage of &amp;#039;White Lightning&amp;#039; is relatively refined, a nice dark green, being held well all down the stems right to the base. This unique white from was introduced in 2014. Vernonias are native to damp situations but despite this they are reasonably drought tolerant in the garden, especially for limited periods._x000D_
_x000D_
Vernonias are called New York Ironweed, partly because of the rusty colour of the spent flowers and seed heads and the partly on account of the tough stems. Noveboracensis means &amp;#039;of New York&amp;#039; where it may have been first collected, this distinguishes it from the 500 or so other species found around the world. Vernonias are named in honour of the 17th Century botanist William Vernon who collected them in Maryland._x000D_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</si>
  <si>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Viola 'Amiral Avellan'</t>
  </si>
  <si>
    <t>&lt;h3&gt;&lt;span style="color: #99cc00;"&gt;Potsize - 9cm&lt;/span&gt;&lt;/h3&gt;Rich deep magenta with a satin sheen, deep purple reverse and purple buds. Long stems and a floriferous nature make for an excellent display. The scent is very strong and sweet._x000D_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</si>
  <si>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'Clive Groves'</t>
  </si>
  <si>
    <t>&lt;h3&gt;&lt;span style="color: #99cc00;"&gt;Potsize - 9cm&lt;/span&gt;&lt;/h3&gt;A form of sweet violet that is quite close to the type, but is distinguished by its vigour, large flowers produced on long stems and excellent scent. Originating from a seedling introduced by the late Charles Groves and named after his son. With pedigree like that, you know that this is an excellent cultivar. 1985_x000D_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</si>
  <si>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'Dick o' the Hills'</t>
  </si>
  <si>
    <t>&lt;h3&gt;&lt;span style="color: #99cc00;"&gt;Potsize - 9cm&lt;/span&gt;&lt;/h3&gt;A strong growing variety with nicely scented flowers held well up on strong rose coloured stems. The flowers are near white with a variable flush of apricot-pink which intensifies to rose madder on the spur. The upper (posterior) petals tend to flare slightly, with the bottom (lateral and anterior) petals closer together creating an overall heart shaped outline. Very pretty. CW Groves and Son_x000D_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</si>
  <si>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'Elizabeth Bailes'</t>
  </si>
  <si>
    <t>&lt;h3&gt;&lt;span style="color: #99cc00;"&gt;Potsize - 9cm&lt;/span&gt;&lt;/h3&gt;A scentless variety produced by Margaret Howard from NSW, Australia. The flowers are held on fairly lax stems. They have wide spaced, long wavy petals that are a pale pinkish lavender. The centre of the flower is white with strong lines leading to orange anthers._x000D_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</si>
  <si>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'Fred Morey'</t>
  </si>
  <si>
    <t>&lt;h3&gt;&lt;span style="color: #99cc00;"&gt;Potsize - 9cm&lt;/span&gt;&lt;/h3&gt;Similar in colour to Sultan but tending more towards magenta with less violet flushing, just violet veining. The flowers are more rounded as well with a strong scent. A strong vigorous variety named after a former seedsman from CW Groves and Son._x000D_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</si>
  <si>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'Lavender Lights'</t>
  </si>
  <si>
    <t>&lt;h3&gt;&lt;span style="color: #99cc00;"&gt;Potsize - 9cm&lt;/span&gt;&lt;/h3&gt;A compact variety with quite squat flowers, as wide as they are tall. The flowers are pink to pale pastel lavender with a very neat, well defined set of bee guide lines in the throat making a dark eye. Good scent._x000D_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</si>
  <si>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odorata 'Alba'</t>
  </si>
  <si>
    <t>&lt;h3&gt;&lt;span style="color: #99cc00;"&gt;Potsize - 1L&lt;/span&gt;&lt;/h3&gt;_x000D_
The pure white form of the sweet violet. Whilst also known as the wood violet or English violet, it is not native to Britain, but of Europe and Asia. However it has such a long history of cultivation it might as well be ours. In all ways it is the same as the wild form, good scent and spreading habit, just with flowers in a clean crisp white._x000D_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href="https://dorsetperennials.co.uk/comparisons/genus/violets-comparison/"&gt;Violets Compared&lt;/a&gt;&lt;/h3&gt;_x000D_
[fusion_separator style_type="single solid" hide_on_mobile="small-visibility,medium-visibility,large-visibility" class="" id="" sep_color="" top_margin="" bottom_margin="" border_size="" icon="" icon_circle="" icon_circle_color="" width="" alignment="center"][/fusion_separator]</t>
  </si>
  <si>
    <t>Viola odorata 'Empress Augusta'</t>
  </si>
  <si>
    <t>&lt;h3&gt;&lt;span style="color: #99cc00;"&gt;Potsize - 9cm&lt;/span&gt;&lt;/h3&gt;Definitely reminiscent of a Viola riviniana with its flattish spreading growth habit. The flowers are borne on quite lax, low stems but they are produced in profusion. They are mid-blue with a white eye and strong bee guides leading up to a orange beak. Scented but not strongly. Believed to have originated in France._x000D_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</si>
  <si>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riviniana 'Alba'</t>
  </si>
  <si>
    <t>&lt;h3&gt;&lt;span style="color: #99cc00;"&gt;Potsize - 9cm&lt;/span&gt;&lt;/h3&gt;The white pure form of our native dog violet. Happy to naturalise in any semi shaded situation where it will happily seed itself about freely, in fact anywhere it can find ready moisture. The flowers are the purest of whites and, standing nicely up from the foliage as they do, will shine out wherever they are encountered. Neat low mounds of heart shaped leaves. Whilst not particularly scented, it is highly valuable as a food plant for several of the fritillary butterflies. Also known as the wood violet it is the county flower for Lincolnshire._x000D_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</si>
  <si>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'Sultan'</t>
  </si>
  <si>
    <t>&lt;h3&gt;&lt;span style="color: #99cc00;"&gt;Potsize - 9cm&lt;/span&gt;&lt;/h3&gt;A well scented variety whose flowers are a rich glowing Bengal-rose with a velvety sheen. They are narrow in outline, taller than they are wide, held on long strong stems._x000D_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</si>
  <si>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Cephalaria alpina (possibly)</t>
  </si>
  <si>
    <t>[gallery type="thumbnails" link="none" ids="6421,6420"]&lt;h3&gt;&lt;span style="color: #99cc00;"&gt;Potsize - 1L&lt;/span&gt;&lt;/h3&gt;Cephalaria alpina (possibly). This scabious comes to us as seed of Cephalaria gigantea, but the plants don&amp;#039;t match what we know as Cephalaria gigantea at all. The plants are darker and finer in the leaf, the flower stems are longer, making the plant more open and the flowers are smaller and paler with more centre in relation to &amp;#039;petal&amp;#039;. One day we hope to have a definitive identification, but this is our best guess to date._x000D_
_x000D_
A magnificent sight in early summer with its large mound of deeply cut foliage and 6ft branching stems generously furnished with 3in pale lemon flowers which sway in the slightest breeze. You can use Cephalaria at the back of any scheme or alternatively further forward as the flowering stems are not dense, allowing you to see through to sights beyond._x000D_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[fusion_button link="https://dorsetperennials.co.uk/posts/perennials/scabious-comparison/" color="green" size="large" type="" shape="" target="_self" title="" gradient_colors="|" gradient_hover_colors="|" accent_color="" accent_hover_color="" bevel_color="" border_width="1px" shadow="" icon="" icon_divider="yes" icon_position="left" modal="" animation_type="0" animation_direction="down" animation_speed="0.1" alignment="left" class="" id=""]Compare Scabious[/fusion_button][fusion_separator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</si>
  <si>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Agapanthus Queen Mum</t>
  </si>
  <si>
    <t>&lt;h3&gt;&lt;span style="color: #99cc00;"&gt;Potsize - 1L&lt;/span&gt;&lt;/h3&gt;_x000D_
This bi-coloured Agapanthus packs a punch with its huge heads crowded with white lily flowers each with a strong violet blue flush to the outside of the buds and the trumpets. It was recently selected in 1999 by John and Gail Craigie of Pine Mountain Nurseries, Queensland, Australia from a batch of A. praecox subsp. orientalis. It has large evergreen leaves making impressive mounds and strong stemmed flower spikes soaring up to 1m. Its provenance and evergreen nature make it less hardy than its deciduous cousins so it is best suited to pot culture, where it can be protected in Winter, or for sheltered city locations (or maybe well mulched warm borders ?). It has white stamens and blue tipped anthers. Hardy to -6.5 to -8C (20-25 F) maybe lower if mulched. Flowers July - August_x000D_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</si>
  <si>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Aster novi-belgii not 'Sarah Ballard' (Symphyotrichum)</t>
  </si>
  <si>
    <t>[gallery type="thumbnails" link="none ids="6421,6420"]_x000D_
&lt;h3&gt;&lt;span style="color: #99cc00;"&gt;Potsize - 1L&lt;/span&gt;&lt;/h3&gt;_x000D_
_x000D_
This variety came to us as Sarah Ballard many years ago, but looking into it recently it became obvious that it is not true to name. Sarah Ballard should be lilac-purple and this variety is sugary pink. It has a fairly stiff habit and displays a wealth of flat semi-double flowers which are paler to the centre. It is quite floriferous and different to anything else we have so we have kept it in the range. 100cm. Best divided every third year. _x000D_
( A quick look on google images will soon show that there appear to be a great many different plants all masquerading under the name of Sarah Ballard !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</si>
  <si>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Astrantia major Gill Richardson Group</t>
  </si>
  <si>
    <t>&lt;h3&gt;&lt;span style="color: #99cc00;"&gt;Potsize - 1L&lt;/span&gt;&lt;/h3&gt;_x000D_
Hatties Pincushion, Masterwort. A beautiful crimson Astrantia with very dark tips to the flower bracts surrounding the central pincushion of cherry-red flowers. The flower stems and young leaves are also flushed with a burgundy glow. A vigorous variety which produces nice large flowers, although flower size in Astrantia is closely linked to nutrition, so feed well and divide from time to time. What's in a name... Gill Richardson gardened in Lincolnshire and has been an avid collector and grower of a wide range of Astrantias since she first fell in love with Ruby Wedding at an RHS Show at Vincent Square in London. In the 1990's she gave seeds to John Metcalf, a Norfolk nurseryman who selected the best dark form from the resulting seedlings. He named it in honour of Gill and it was launched at Chelsea in 2004._x000D_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href="https://dorsetperennials.co.uk/comparisons/genus/astrantias-comparison/"&gt;Astrantia Compared&lt;/a&gt;&lt;/h3&gt;_x000D_
&lt;h3&gt;&lt;a href="https://dorsetperennials.co.uk/inspiration/associations/plant-associations-astrantia/"&gt;Astrantia in the Garden&lt;/a&gt;&lt;/h3&gt;_x000D_
&lt;h3&gt;&lt;a href="https://dorsetperennials.co.uk/comparisons/botanical/astrantia-botanical-style-photographs/"&gt;Botanical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</si>
  <si>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Campanula takesimana 'Beautiful Trust'</t>
  </si>
  <si>
    <t>&lt;h3&gt;&lt;span style="color: #99cc00;"&gt;Potsize - 1L&lt;/span&gt;&lt;/h3&gt;This is something quite different amongst the Campanulas. It occurred a the Chollipo Arboretum in South Korea, where it was named 'Beautiful Truth' by the curator, Song Kihun, after his daughter. The name was later mis-translated to 'Beautiful Trust', the name that is now fixed. It is a form of C.takesimana or, it has been suggested, a hybrid of that with Michauxia - suggested because of the increased number of petal. It requires a cool moist root run to thrive and possibly protection from slugs. Everything about the plant is cool and refined. The foliage is a pure emerald green from a spreading rootstock and the flowering stems are 60cm tall and branching. The flowers when they appear are the marvel. In bud they hang like elfin cages, 5 or so narrow petals joined at the tip, but swollen to a teardrop in creamy green. Eventually the cage bursts and the now pure white petals flare out spider fashion._x000D_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</si>
  <si>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Campanula trachelium 'Snowball'</t>
  </si>
  <si>
    <t>&lt;h3&gt;&lt;span style="color: #99cc00;"&gt;Potsize - 1L&lt;/span&gt;&lt;/h3&gt;Campanula trachelium 'Snowball' is an unusual double flowered pure white form of our native nettle-leaved bellflower. It is much shorter than C.trachelium producing a a multi-stemmed clump growing about 18" high - less than its blue cousin C. 'Bernice'. Like 'Bernice', the points of the outermost petals are curled outwards like an elf's hat. It is happy in sun with adequate moisture or semi-shade in dryer sites and flowers in late Summer. Peter Lewis, who wrote the Hardy Plant Societies booklet on Campanulas says that Snowball is " a name applied in USA; 'Alba Plena' is correct especially as 'Snowball' is illegitimate, a confusing translation of a C.persicifolia cultivar of old date."_x000D_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href="https://dorsetperennials.co.uk/comparisons/genus/campanula-bellflowers-detail/"&gt;Campanula Compared&lt;/a&gt;&lt;/h3&gt;
&lt;h3&gt;&lt;a href="https://dorsetperennials.co.uk/comparisons/botanical/campanula-botanical-style-photographs/"&gt;Botanical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</si>
  <si>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Chrysanthemum 'Carmine Blush' - Korean : single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</si>
  <si>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To me, this Chrysanthemum shows the same qualities as C.&amp;#039;Innocence&amp;#039; in that it is so weatherproof. It puts up with wind, rain and even the first frosts without becoming scruffy. It puts on a show of its single pink blooms from October until as late as December in a good year. About 60cm high and with the usual lovely Chrysanthemum scent. reliable and long-lived._x000D_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</si>
  <si>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'Cousin Joan' - Korean : single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</si>
  <si>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Intensely magenta pink single blooms with a distinctly pale ring surrounding the bright yellow central boss. Reminiscent of a dark red Pyrethrum but flowering in October-November. About 60-70cm tall. Lovely Chrysanthemum scent._x000D_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</si>
  <si>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'Duchess of Edinburgh' - Korean : single</t>
  </si>
  <si>
    <t>&lt;h3&gt;&lt;span style="color: #99cc00;"&gt;Potsize - 1L&lt;/span&gt;&lt;/h3&gt;_x000D_
Deep, ruby-red semi-double blooms reveal a bright yellow eye, attracting late flying insects. October to November. A really good intense colour_x000D_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</si>
  <si>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Chrysanthemum 'Ruby Mound' - Korean : reflexed</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</si>
  <si>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Intensely ruby-red, frilly double flowers are produced in profusion from September to October on this lovely Chrysanthemum. Highly rated by our friend Angela Whinfield, a noted plantswoman, as her absolute favourite. Nice compact and bushy habit growing about 50cm high. For sun. Lehmann of Minnesota, 1950&amp;#039;s. 60cm wide_x000D_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href="https://dorsetperennials.co.uk/comparisons/botanical/chrysanthemum-botanical-style-photograph/"&gt;Botanical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</si>
  <si>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Coreopsis verticillata 'Moonbeam'</t>
  </si>
  <si>
    <t>&lt;h3&gt;&lt;span style="color: #99cc00;"&gt;Potsize - 1L&lt;/span&gt;&lt;/h3&gt;Prolifically produced lemon-yellow daisies on a neat bushy plant 20" (50cm) high. It is tolerant of Summer heat and makes a reliable long-lived plant which is reasonably drought tolerant. It has a long flowering season which can be extended still further by trimming back the tips of the branches, thereby removing the first seeds. It will reward you with a second flush of growth and flowers. It is these seeds that give Coreopsis its common name as they are said to resemble ticks (koris=bug, opsis=like). Easy and much more tolerant of British Winters than the red selections, which need excellent drainage. 12-18" (30-45cm), loved by bees. July-September,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</si>
  <si>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Coreopsis verticillata 'Zagreb'</t>
  </si>
  <si>
    <t>&lt;h3&gt;&lt;span style="color: #99cc00;"&gt;Potsize - 1L&lt;/span&gt;&lt;/h3&gt;Tickseed. Coreopsis 'Zagreb' is guaranteed to bring its own sunshine to your jaded late Summer border with its myriad of golden-yellow daisies which stud the compact dome from July to September. C.'Zagreb' is a dwarf selection of C. verticillata and shares it dainty habit with wiry stems clothed in glossy needle-like leaves. It is tolerant of Summer heat and makes a reliable long-lived plant which is reasonably drought tolerant. It has a long flowering season which can be extended still further by trimming back the tips of the branches, thereby removing the first seeds. It will reward you with a second flush of growth and flowers. It is these seeds that give Coreopsis its common name as they are said to resemble ticks (koris=bug, opsis=like). Easy and much more tolerant of British Winters than the red selections, which need excellent drainage. 12-18" (30-45cm), loved by bees. July-September, full sun._x000D_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</si>
  <si>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Cyclamen hederifolium white</t>
  </si>
  <si>
    <t>&lt;h3&gt;&lt;span style="color: #99cc00;"&gt;Potsize - 3.5 inch round&lt;/span&gt;&lt;/h3&gt;_x000D_
These are plants we have selected out from the main batch which we know are pure white. Cyclamen hederifolium heralds the onset of Autumn when its charming pink or white reflexed flowers push their way above ground in late August. Cyclamen hederifolium is the easiest species to grow as it will withstand extreme cold and frozen conditions but also high summer temperatures when it is protected by its dormancy. They thrive in poor soil, make good companions to bulbs and will thrive anywhere that offers quick drainage and reasonable light (not overshadowed) when in leaf through Winter. The leaves make wonderful groundcover in many situations but especially in difficult dry areas under trees. They have wonderful marbled patterns and form close knit mats of thick textured ivy-shaped leaves, often with lovely purpley reverses. The leaves arrive shortly after the flowers (in September) and persist through the dullest months until Summer heat drives them into dormancy._x000D_
_x000D_
&lt;span style="color: #99cc00;"&gt;Discount of 25p for 3-9 plants, 30p for 10 or more&lt;/span&gt;_x000D_
_x000D_
Our plants are grown from seed collected from a variety of plants in the garden, (they are not collected from the wild), and are therefore contain a mixture of leaf patterns._x000D_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href="https://dorsetperennials.co.uk/comparisons/botanical/cyclamen-botanical-style-photographs/"&gt;Botanical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</si>
  <si>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Blue Sunrise</t>
  </si>
  <si>
    <t>[caption id="attachment_6415" align="alignnone" width="56"]&lt;img class="size-full wp-image-6415" src="https://dorsetperennials.co.uk/wp-content/uploads/2014/10/RHS_AGM_WO_apple_RGB.png" alt="RHS AGM" width="56" height="56" /&gt; RHS AGM[/caption]&lt;h3&gt;&lt;span style="color: #99cc00;"&gt;Potsize - 1L&lt;/span&gt;&lt;/h3&gt;(syn. Geranium 'Verguld Saffier') This variety is a cross between 'Ann Folkard' and wallichianum 'Buxton's variety', inheriting characteristics of both. It has the yellow leaves of the former, longer lasting than the parent, with flowers in a pinky-blue produced all throughout the summer. Its AGM says it is undoubtedly a good cultivar, but anyone who knows me, knows my thoughts on plants that pair yellow leaves and pink flowers so I'll shut up now. It has a low growing, sprawling habit, making it ideal for the front of the border. It is a little smaller than 'Ann Folkard'. It is reliable, but likes some shade to do its best. Originally found as a seedling in Hans Kramer's de Hessenhof nursery in about. 1994   _x000D_40 X 110cm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</si>
  <si>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'Elke'</t>
  </si>
  <si>
    <t>&lt;h3&gt;&lt;span style="color: #99cc00;"&gt;Potsize - 1L&lt;/span&gt;&lt;/h3&gt;A lovely little quite compact form probably seeded from the bloody cranesbill. The flowers are a really vibrant, some say fluorescent, 4cm, glowing magenta with papal purple shading which pales at the petal edges to highlight the flower with a mauve halo. The centre of each flower is also near white with each petal rayed with magenta lines. Happy in full sun, but the flowers do pale out more the more sun it receives. A garden seedling purchased from the nursery of Geert Vandervalle in Deinze, Belgium by Geert Lambrecht and named after the nurseryman's daughter. There are similarities in the flower colour to G. 'Whiteleaf'._x000D_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</si>
  <si>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Gymnocarpium dryopteris</t>
  </si>
  <si>
    <t>[caption id="attachment_6415" align="alignnone" width="56"]&lt;a href="https://dorsetperennials.co.uk/wp-content/uploads/2014/10/RHS_AGM_WO_apple_RGB.png"&gt;&lt;img class="size-full wp-image-6415" src="https://dorsetperennials.co.uk/wp-content/uploads/2014/10/RHS_AGM_WO_apple_RGB.png" alt="RHS AGM" width="56" height="56" /&gt;&lt;/a&gt; RHS AGM[/caption]
&lt;h3&gt;&lt;span style="color: #99cc00;"&gt;Potsize - 1L&lt;/span&gt;&lt;/h3&gt;Oak Fern. A verdant treasure of the freshest green. The short but upright stems carry their pinnae horizontally, an attractive feature. They are said to resemble an Oak's leaves, hence the species name dryo (Greek drys - Oak), pteris (fern), but this takes a bit of a leap of imagination that I have failed to muster ! It is however a really lovely little deciduous fern for ground cover in moist shady places on non-alkaline soils. The books say it needs acid soil, but our improved Oxford Clay at neutral pH seems to suit it well. It is a British Native and is found very widely if sporadically in woods over much of Continental Europe and N.America. Only 20cm high and a slow but natural spreader. Deciduous._x000D_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href="https://dorsetperennials.co.uk/inspiration/associations/plant-associations-ferns/"&gt;Ferns - Garden Pictures&lt;/a&gt;&lt;/h3&gt;
&lt;h3&gt;&lt;a href="https://dorsetperennials.co.uk/advice/planting/ferns-moist-sites/"&gt;Ferns for Moist Sites&lt;/a&gt;&lt;/h3&gt;
&lt;h3&gt;&lt;a href="https://dorsetperennials.co.uk/advice/planting/ferns-for-dry-shade/"&gt;Ferns for Dry Sites&lt;/a&gt;&lt;/h3&gt;
&lt;h3&gt;&lt;a href="https://dorsetperennials.co.uk/advice/planting/ferns-deciduous-evergreen/"&gt;Ferns - Deciduous or Evergreen&lt;/a&gt;&lt;/h3&gt;
&lt;h3&gt;&lt;a href="https://dorsetperennials.co.uk/comparisons/botanical/ferns-botanical-style-photographs/"&gt;Botanical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</si>
  <si>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Hakonechloa macra 'Allgold'</t>
  </si>
  <si>
    <t>&lt;h3&gt;&lt;span style="color: #99cc00;"&gt;Potsize - 1L&lt;/span&gt;&lt;/h3&gt;_x000D_
Japanese Forest Grass. Soft and billowing like the surf as it reaches the beach, this exquisite grass forms low growing domes of limey yellow ribbony blades in a shady position. The more sun it gets, the less lime and more gold you get, but as natural forest grass it is happiest in partial or bright shade. Also fab-u-lous in pots. Not fussy as to soil type providing it is not too dry. rather slow growing but well worth the wait. Deciduous in Winter. Height 30-40cm_x000D_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ofÂ this variety&lt;/span&gt;</t>
  </si>
  <si>
    <t>Helenium 'Red Jewel'</t>
  </si>
  <si>
    <t>[gallery type="thumbnails" link="none" ids="6420,6415"]_x000D_
&lt;h3&gt;&lt;span style="color: #99cc00;"&gt;Potsize - 1L&lt;/span&gt;&lt;/h3&gt;_x000D_
_x000D_
Helenium &amp;#039;Red Jewel&amp;#039; bears a display of deep red typical daisies with a prominent brown, golden tipped pin cushion boss in the centre. The petals have a faint gold edge, but the overall effect is of a rich deep red which resists fading well. The upright stems are rather stiff to about 75cm, making a relatively short neat habit for an Helenium. It flowers for over 4 weeks during late Summer and cuts well. It likes a sunny border but will not tolerate Summer drought, requiring decent moisture levels to do best. Like all Heleniums they welcome being divided every 3 years._x000D_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</si>
  <si>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Helleborus foetidus Wester Flisk Group</t>
  </si>
  <si>
    <t>&lt;h3&gt;&lt;span style="color: #99cc00;"&gt;Potsize - 1L&lt;/span&gt;&lt;/h3&gt;Helleborus 'Westerflisk' is a superb form of our native (dubiously so as it is mostly found in Southern Europe) helleborus foetidus, or Stinking Hellebore. It was originally found by Mamie and Austen Walker in their garden of the same name in Fife. It is an evergreen plant about 18" (45cm) high with handsome lead green leaves, formed from 3 leaflets further divided by long tapering lobes to give a 'hand' of 9-10 fingers. The petioles are rhubarb red, prominent as the leaflets coalesce. The upright stem emanates with a stalk, again flushed red like rhubarb, from which hang its pale green bells, each with a purple rim and set off with a pale green bract. Flowering from February until May, Helleborus 'Westerflisk' enjoys a position ideally on lime -rich, moisture-retentive soils in sun or shade if moisture is compromised in Summer. Sap is irritant and can cause blisters._x000D_
_x000D_
[fusion_separator top="3" bottom="3"/][fusion_fontawesome icon="thumbs-up-alt" circle="no" size="medium" iconcolor="#81d742" circlecolor="" circlebordercolor="" animation_type="0" animation_direction="down" animation_speed="0.1"/]&lt;span style="color: #99cc00;"&gt;Discount of 25p per plantÂ when you buy 3 or more of any Hellebore&lt;/span&gt;_x000D_[fusion_separator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href="https://dorsetperennials.co.uk/posts/associations/hellebore-gallery/"&gt;Hellebore Gallery&lt;/a&gt;&lt;/h3&gt;
[fusion_separator style_type="single solid" hide_on_mobile="small-visibility,medium-visibility,large-visibility" class="" id="" sep_color="" top_margin="" bottom_margin="" border_size="" icon="" icon_circle="" icon_circle_color="" width="" alignment="center"][/fusion_separator]</t>
  </si>
  <si>
    <t>Heuchera 'Obsidian'</t>
  </si>
  <si>
    <t>&lt;h3&gt;&lt;span style="color: #99cc00;"&gt;Potsize - 1L&lt;/span&gt;&lt;/h3&gt;A cracking award winning introduction ,bred originally by Dan Heims. 'Obsidian' is one of the darkest cultivars with the nearest colouring to black they have yet achieved. The shine on the lobed rounded leaves really does help to conjure up its namesake, the volcanic black glass obsidian._x000D_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</si>
  <si>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Hosta 'Hadspen Blue' (Tardiana Group)</t>
  </si>
  <si>
    <t>&lt;h3&gt;&lt;span style="color: #99cc00;"&gt;Potsize - 1L&lt;/span&gt;&lt;/h3&gt;
Medium. Hosta tardiflora x Hosta sieboldiana var. elegans 'Alba'. Eric Smith and P.Ruh 1976. Probably the most famous of Eric Smith's hybrids of tardiflora and sieboldiana var. elegans 'Alba' and justifiably so. It has thick textured rich blue leaves with some puckering when mature and a beautiful rounded heart shape, enhanced by the overlapping lobes and cupped habit. It is medium sized achieving 18" high by 34" (45 x 85cm) and has complimentary toned flowers of pale lavender grey on a glaucous grey scape. Slow to bulk up but with one of the best blues which lasts well. The thick textured leaves confer some mollusc resistance._x000D_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</si>
  <si>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undulata var. albomarginata ('Thomas Hogg')</t>
  </si>
  <si>
    <t>&lt;h3&gt;&lt;span style="color: #99cc00;"&gt;Potsize - 1L&lt;/span&gt;&lt;/h3&gt;
Medium - Large. A sport from Hosta undulata var. undulata introduced by the AHS in 1987. A vigorous Hosta which will quickly make a dense mound to 36" wide and 18" high. The thin textured leaves can make it susceptible to slug damage, but it is still a good doer, a cracking Hosta for light to moderate shade. The long, heart shaped leaves have an attractive irregular bright ivory margin with extra green streaking. The edges are slightly rippled. Tall and airy flower spikes._x000D_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</si>
  <si>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undulata var. undulata ('Mediovariegata')</t>
  </si>
  <si>
    <t>[caption id="attachment_6415" align="alignnone" width="56"]&lt;img class="size-full wp-image-6415" src="https://dorsetperennials.co.uk/wp-content/uploads/2014/10/RHS_AGM_WO_apple_RGB.png" alt="RHS AGM" width="56" height="56" /&gt; RHS AGM[/caption]
&lt;h3&gt;&lt;span style="color: #99cc00;"&gt;Potsize - 1L&lt;/span&gt;&lt;/h3&gt;
Medium (AHS 2001 LH Bailey. Japanese garden origin) This multi-toned Hosta has been around a few years and the classy combination of the highly irregular deep green margins and paler apple green streaks through the pure white leaves is still beguiling. The leaves are oval and have a lovely rippled and twisted leaf edge, giving the plant poise and movement. It makes a medium sized clump 12" high, 30" wide (75 x 30cm). The white base colour obviously contains no chlorophyll which makes this Hosta less vigorous than most and it requires good rich growing conditions to compensate. Site in good light to moderate shade. It is prone to scorch in strong sun when the leaf is wet. Flowers lavender on white scapes, of limited floral value as the flowers before many open. No seed is set. Divide regularly to prevent the green dominating._x000D_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</si>
  <si>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Hosta 'Whirlwind'</t>
  </si>
  <si>
    <t>[caption id="attachment_6415" align="alignnone" width="56"]&lt;img class="size-full wp-image-6415" src="https://dorsetperennials.co.uk/wp-content/uploads/2014/10/RHS_AGM_WO_apple_RGB.png" alt="RHS AGM" width="56" height="56" /&gt; RHS AGM[/caption]
&lt;h3&gt;&lt;span style="color: #99cc00;"&gt;Potsize - 1L&lt;/span&gt;&lt;/h3&gt;
Medium. Broad, thick textured leaves (better to resist slugs) have a bold irregular olive green margin and a pale chartreuse centre with extra jade green streaks jutting inwards. As an extra bonus each heart shaped leaf has a most attractive twist to the blade. The long petioled leaves make vigorous clumps 18" high, 40" wide and are superb groundcover. The exact colour of the leaves can vary according to temperature and age of the plant. Flowers pale lavender on leafy glaucous scape 30" high. A possible sport of H.fortunei 'Hyacinthina' (J. Kulpa 1989)_x000D_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href="https://dorsetperennials.co.uk/comparisons/genus/hostas-comparison/"&gt;Hostas Compared&lt;/a&gt;&lt;/h3&gt;
&lt;h3&gt;&lt;a href="https://dorsetperennials.co.uk/inspiration/associations/plant-associations-hosta/"&gt;Hostas in the Garden&lt;/a&gt;&lt;/h3&gt;
&lt;h3&gt;&lt;a href="https://dorsetperennials.co.uk/comparisons/botanical/hosta-botanical-style-photographs/"&gt;Botanical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</si>
  <si>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Incarvillea delavayi</t>
  </si>
  <si>
    <t>&lt;h3&gt;&lt;span style="color: #99cc00;"&gt;Potsize - 1L&lt;/span&gt;&lt;/h3&gt;Hardy Gloxinia. Like its common name suggests, Incarvillea delavayi produces a short stout stem bearing about 8 to 10 large exotic looking rose pink trumpet shaped blooms with a yellow throat. Incarvillea delavayi produces a tap root which is hardy but which resents having wet feet and so needs a warm well drained position in sun with good soil. It produces a thick textured pinnate foliage, with crenate edges. This dies away completely in Winter. Great in gravel gardens and sure to get your neighbours talking. 18", 40cm</t>
  </si>
  <si>
    <t>Phlomis cashmeriana</t>
  </si>
  <si>
    <t>&lt;h3&gt;&lt;span style="color: #99cc00;"&gt;Potsize - 1L&lt;/span&gt;&lt;/h3&gt;Kashmir Sage. Unlike some of its shrubby cousins, Phlomis cashmeriana is herbaceous, that is it dies right down in Winter. In June and July it produces strong upright branched stems which are clothed with textures sage-like leaves to about 1m high. In the axils of the leaves nestle whorl upon whorl of hooded lilac mauve flowers, making a striking display in the Summer garden. Clumps of evergreen large bold leathery leaves have great architectural value as they have an unusual texture like flock wallpaper. An impressive architectural plant for the Summer border it requires well drained, but not dry soils and an open sunny site. Give it adequate space as it will spread 2-3&amp;#039; wide._x000D_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</si>
  <si>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Polypodium interjectum 'Cornubiense'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</si>
  <si>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The polypody ferns are easy to grow and suit all kinds of situations. Cornubiense is a beautiful pale green spreading fern with lacy fronds which look gorgeous all winter. The pinnae are all overlapping in such a way that there is a general lacy overall impression. The taxonomy of the Polypodies is somewhat muddled but it is likely that this is a sterile hybrid between the Southern Polypody, Polypodium cambricum , and the Common Polypody, Polypodium vulgare. It is often bears two types of fronds on the same plant without ever reverting to either of them. It is evergreen and looks at its very best between July and February. Thereafter the Winter weather can leave its mark on the foliage and the new fronds do not reappear until mid Summer, when they come back in such a bright fresh green, gradually darkening from the centre. It still looks fresh and lovely in October. It grows about 30cm high and slowly spreads to form excellent groundcover. Its sterile nature means it can only be propagated by division._x000D_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</si>
  <si>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Salvia 'Royal Bumble'</t>
  </si>
  <si>
    <t>&lt;h3&gt;&lt;span style="color: #99cc00;"&gt;Potsize - 1L&lt;/span&gt;&lt;/h3&gt;A Summer sizzler with pillar box red flowers typical of Salvia microphylla emerging from delicious dark calyces on thin dark stems. Forms a compact shrubby bush to about 60cm high in flower all through Summer up until the first frosts. Salvia microphylla is reasonably hardy given good drainage and a warm sunny site with the shelter of a wall. Do not cut back until Spring has well and truly sprung._x000D_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href="https://dorsetperennials.co.uk/comparisons/genus/salvia-nepeta-allies/"&gt;Salvia Compared&lt;/a&gt;&lt;/h3&gt;
&lt;h3&gt;&lt;a href="https://dorsetperennials.co.uk/comparisons/botanical/salvia-botanical-style-photographs/"&gt;Botanical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</si>
  <si>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Scabiosa caucasica 'Fama Deep Blue'</t>
  </si>
  <si>
    <t>[caption id="attachment_6420" align="alignnone" width="56"]&lt;img class="size-full wp-image-6420" src="https://dorsetperennials.co.uk/wp-content/uploads/2014/10/BeeFriendly2.png" alt="Bee Friendly" width="56" height="56" /&gt; Bee Friendly[/caption]&lt;h3&gt;&lt;span style="color: #99cc00;"&gt;Potsize - 1L&lt;/span&gt;&lt;/h3&gt;Fama Deep Blue&amp;#039; has the usual beautiful Scabiosa caucasica form, just a darker, richer blue colouring than is usual with a paler region towards the base of each petal. Good for a sunny border, especially where the soil tends towards limey._x000D_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</si>
  <si>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Scabiosa lachnophylla 'Blue Horizon'</t>
  </si>
  <si>
    <t>[gallery type="thumbnails" link="none" ids="6421,6420"]&lt;h3&gt;&lt;span style="color: #99cc00;"&gt;Potsize - 1L&lt;/span&gt;&lt;/h3&gt;The flowering stems of Salvia lachnophylla 'Blue Horizon' rise tall and branched from a nest of pinnatifid foliage to dance off with numerous deep mauve scabious flowers. The purple pin-cushioned centres set off the deep pink stamens. The ray florets are quite large and their dissected nature and way in which they are held gives off a cottagey and charmingly disheveled air. Native of East Siberia, China and Japan, the wild form of Scabious lacnophylla grows in sandy, sunny sites. Blue Horizon has been selected for its neat bushy habit (24"). Providing it has good drainage, it is relatively more perennial than some other scabious, which can be short lived. Butterfly and bee magnet from July until the first frosts._x000D_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href="achhttps://dorsetperennials.co.uk/comparisons/genus/scabious-comparison/"&gt;Scabious Compared&lt;/a&gt;&lt;/h3&gt;
&lt;h3&gt;&lt;a href="https://dorsetperennials.co.uk/comparisons/botanical/scabiosa-botanical-style-photographs/"&gt;Botanical Style Photographs&lt;/a&gt; (Scabiosa)&lt;a href="https://dorsetperennials.co.uk/comparisons/botanical/scabiosa-botanical-style-photographs/"&gt;&lt;/a&gt;&lt;/h3&gt;
&lt;h3&gt;&lt;a href="https://dorsetperennials.co.uk/comparisons/botanical/succisa-succisella-botanical-style-photographs/"&gt;Botanical Style Photographs&lt;/a&gt; (Succisa / Succisella)&lt;/h3&gt;
[fusion_separator style_type="single solid" hide_on_mobile="small-visibility,medium-visibility,large-visibility" class="" id="" sep_color="" top_margin="" bottom_margin="" border_size="" icon="" icon_circle="" icon_circle_color="" width="" alignment="center"][/fusion_separator]</t>
  </si>
  <si>
    <t>Sedum 'Carl'</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</si>
  <si>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A superb plant for the edge of a sunny border where its bright rosy-pink flowers will attract your eye and those of all the local butterflies too. Its compact domed bushy habit tops off at 35-40cm and is less likely to break apart and flop like some of its bigger cousins. Originally introduced by Monksilver Nurseries from Cambridgeshire. It has a brighter colour and tighter growing habit than its foreign cousin Autumn Joy (Herbstfreude). It is the first of the border Sedums to flower, beginning in August._x000D_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</si>
  <si>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'E.B.Anderson'</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</si>
  <si>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This prostrate Sedum sports trailing purple stems clothed in small fresh grey-purple leaves with a smoky bloom. The colour is enhanced in poor growing soils and full sun. the tips of the 5-8" long stems carry flattened clusters of rose-pink flowers on contrasting pedicels. Ideal for well drained edges of borders - especially raised ones or gravel gardens - as this sedum resents overly wet conditions and being overshadowed by other plants._x000D_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</si>
  <si>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telephium 'Karlfunklestein' (Atropurpureum Group)</t>
  </si>
  <si>
    <t>[caption id="attachment_21386" align="alignnone" width="120"]&lt;img src="https://dorsetperennials.co.uk/wp-content/uploads/2017/09/Bee-and-Butterfly-Friendly-icon.jpg" alt="Bee and Butterfly friendly" width="120" height="56" class="size-full wp-image-21386" /&gt; Bee and Butterfly friendly[/caption][caption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Sedum &amp;#039;Karlfunkelstein&amp;#039; is a superb ice plant from the Atropurpureum Group which gives it lovely dusky purple foliage and smoky stems. It is a strong growing upright variety, reaching about 40cm, with large heads of soft rose flowers with a red centre. the flower colour and pretty icing-like buds really compliment the dark foliage._x000D_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</si>
  <si>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Sedum spectabile 'Stardust'</t>
  </si>
  <si>
    <t>[caption id="attachment_21386" align="alignnone" width="120"]&lt;img src="https://dorsetperennials.co.uk/wp-content/uploads/2017/09/Bee-and-Butterfly-Friendly-icon.jpg" alt="Bee and Butterfly friendly" width="120" height="56" class="size-full wp-image-21386" /&gt; Bee and Butterfly friendly[/caption]_x000D_
&lt;h3&gt;&lt;span style="color: #99cc00;"&gt;Potsize - 1L&lt;/span&gt;&lt;/h3&gt;_x000D_
_x000D_
Stardust is a pure white sport of Sedum spectabile and produces heads crowded with creamy white flowers which are a magnet to bees and butterflies alike. It has a stocky compact habit to 45cm and nice pale glaucous green fleshy leaves. It needs full sun and well drained soil and makes a great border edge as the foliage looks great from earl Spring and the flowers from August onwards._x000D_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href="https://dorsetperennials.co.uk/comparisons/genus/sedums-ice-plants-compared/"&gt;Sedums Compared&lt;/a&gt;&lt;/h3&gt;_x000D_
&lt;h3&gt;&lt;a href="https://dorsetperennials.co.uk/inspiration/associations/plant-associations-sedums/"&gt;Sedums in the Garden&lt;/a&gt;&lt;/h3&gt;_x000D_
&lt;h3&gt;&lt;a href="https://dorsetperennials.co.uk/comparisons/botanical/sedum-botanical-style-pictures/"&gt;Botanical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</si>
  <si>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Sphaeralcea 'Childerley'</t>
  </si>
  <si>
    <t>&lt;h3&gt;&lt;span style="color: #99cc00;"&gt;Potsize - 1L&lt;/span&gt;&lt;/h3&gt;Reminiscent of an erect small flowered mallow (Lavatera olbia), this small shrub has felty grey leaves making a bushy upright column about 75cn high, often reduced in cold winters. The stems are clustered with 5 petalled hollyhock-like flowers, the exact colour of ripe apricots, with a deep red stain at the base of each petal, from June to September. Only suitable for milder counties and requires full sun, good drainage and a spot sheltered from the East wind.</t>
  </si>
  <si>
    <t>Trollius x cultorum 'Feuertroll' ( 'Fireglobe' )</t>
  </si>
  <si>
    <t>&lt;h3&gt;&lt;span style="color: #99cc00;"&gt;Potsize - 1L&lt;/span&gt;&lt;/h3&gt;_x000D_
An old, but enduring cultivar first trialled at Wisley in 1928. Large deep golden orange globe flowers on single upright stalks about 2&amp;#039; (60cm) high. The flowers are actually formed by 10-15 incurved and brightly coloured sepals which enclose 5 small frilly true petals with nectaries. In flower from late April through May and requiring a moist position in partial shade, or full sun in wet conditions. Happy in the border if sufficiently moist but reduced in size if too dry and apt to decline if drier still. Perfectly at home along a stream or by a pond edge just above the flooding zone._x000D_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</si>
  <si>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Viola 'Columbine' (viola)</t>
  </si>
  <si>
    <t>&lt;h3&gt;&lt;span style="color: #99cc00;"&gt;Potsize - 1L&lt;/span&gt;&lt;/h3&gt;I do love the endearing faces of the perennials violas, but Columbine is my favourite. The neat pansy flowers are streaked and splashed with a blend of soft blues and bright violet over a white ground with the brightest golden eye. As if that were not temptation enough, the scent produced is the sweetest and strongest of any flower I know - transporting a tray of them in the car to plant fairs is better than a trip to any fancy perfume store. Evergreen mats of foliage, flowering about 8inches high from May until September, especially if deadheaded and trimmed lightly in July._x000D_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</si>
  <si>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Viola 'Dawn' (violetta)</t>
  </si>
  <si>
    <t>&lt;h3&gt;&lt;span style="color: #99cc00;"&gt;Potsize - 1L&lt;/span&gt;&lt;/h3&gt;How could I resist this little treasure, especially as we share a name. The soft moonlight yellow flowers are produced in abundance and have a wonderful sweet scent. It has a neat compact habit producing mats of evergreen leaves that make a cushion to support the mass of endearing violet blossoms from May onwards._x000D_
_x000D_[fusion_separator top="3" bottom="3"/][fusion_fontawesome icon="thumbs-up-alt" circle="no" size="medium" iconcolor="#81d742" circlecolor="" circlebordercolor="" animation_type="0" animation_direction="down" animation_speed="0.1"/]&lt;span style="color: #99cc00;"&gt;Discount of 25p per plant for quantities of 3 or over&lt;/span&gt;
[fusion_separator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href="https://dorsetperennials.co.uk/comparisons/genus/violets-comparison/"&gt;Violets Compared&lt;/a&gt;&lt;/h3&gt;
[fusion_separator style_type="single solid" hide_on_mobile="small-visibility,medium-visibility,large-visibility" class="" id="" sep_color="" top_margin="" bottom_margin="" border_size="" icon="" icon_circle="" icon_circle_color="" width="" alignment="center"][/fusion_separator]</t>
  </si>
  <si>
    <t>Delphinium 'Double Innocence' (New Millenium Series)</t>
  </si>
  <si>
    <t>&lt;h3&gt;&lt;span style="color: #99cc00;"&gt;Potsize - 1L&lt;/span&gt;&lt;/h3&gt;_x000D_
Superb quality strain of vigorous, strong stemmed plants. A gorgeous semi-double selection with pure persil-white flowers with just a hint of green at the tips and a tinge in the centre. The central bee is also white. clean and pure. Bred and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</si>
  <si>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Delphinium 'Morning Lights' (New Millenium Series)</t>
  </si>
  <si>
    <t>&lt;h3&gt;&lt;span style="color: #99cc00;"&gt;Potsize - 1L&lt;/span&gt;&lt;/h3&gt;_x000D_
Superb quality strain of vigorous, strong stemmed plants. A gorgeous semi-double selection with flowers that are a lovely lilac with a white central bee.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</si>
  <si>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Delphinium 'Pagan Purples' (New Millenium Series)</t>
  </si>
  <si>
    <t>&lt;h3&gt;&lt;span style="color: #99cc00;"&gt;Potsize - 1L&lt;/span&gt;&lt;/h3&gt;_x000D_
Superb quality strain of vigorous, strong stemmed plants. Dense spikes of semi-double blooms in the richest of royal purples. A dark centre completes the dramatic effect.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</si>
  <si>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Delphinium 'Dusky Maidens' (New Millenium Series)</t>
  </si>
  <si>
    <t>&lt;h3&gt;&lt;span style="color: #99cc00;"&gt;Potsize - 1L&lt;/span&gt;&lt;/h3&gt;_x000D_
Superb quality strain of vigorous, strong stemmed plants. Lovely with shaded blooms of a dusky pink, semi-double with a black bee. Selected in New Zealand for good Winter hardiness and an able to tolerate warm and humid climates. As the spectacular showy flower spikes can stand up to 160cm tall they will need some support to protect the heavy stems from the wind. Flowers first arrive in June but will re-flower again in late Summer or Autumn if cut down after flowering. responds to good soil and lots of feeding. Protect from slugs from Christmas onwards to prevent the subterranean slugs from damaging the buds before they get out of the ground. A New Millenium F1 Hybrid. Protect from slugs HARMFUL IF EATEN_x000D_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</si>
  <si>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Phlox paniculata 'Blue Paradise'</t>
  </si>
  <si>
    <t>&lt;h3&gt;&lt;span style="color: #99cc00;"&gt;Potsize - 1L&lt;/span&gt;&lt;/h3&gt;_x000D_
_x000D_
A very tall and impressive variety bred by Piet Oudolf and introduced in 1990. I find it very changeable with the light - it is never a true blue, really a lavender or violet, but some lights bring out more of the blue, some more of the pink. In the early evening it can look quite thunderous. The flowers are large - 4cm plus - as are the heads, with each individual flower variably flushed violet and pink with a paler central ring and deeper eye. A purple flush to the buds, stems and new leaves add to the overall beauty. All in all a very nice variety, with its main disadvantage that it will flop if not staked. Early. 90cm plus_x000D_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href="https://dorsetperennials.co.uk/posts/perennials/phlox-compared/"&gt;Phlox Compared&lt;/a&gt;&lt;/h3&gt;_x000D_
&lt;h3&gt;&lt;a href="https://dorsetperennials.co.uk/comparisons/botanical/phlox-botanical-style-photographs/"&gt;Botanical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</si>
  <si>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Veronicastrum virginicum 'Cupid'</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</si>
  <si>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Veronicastrum 'Cupid' is distinguished by having flowering spikes that are relatively stocky for the genus. The colouring is a rich purple in bud, toning into blue-lavender as the flowers open, paling as the white stamens begin to protrude. Each main spike is accompanied by a ruff of shorter secondary spikes in a ring around its base._x000D_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</si>
  <si>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Adiantum aleuticum 'Imbricatum' (pedatum)</t>
  </si>
  <si>
    <t>&lt;h3&gt;&lt;span style="color: #99cc00;"&gt;Potsize - 1L&lt;/span&gt;&lt;/h3&gt;_x000D_
_x000D_
Adiantum aleuticum 'Imbricatum'.Â Hardy Maidenhair Fern. A delicate little gem with fine fronds branched like the fingers of a splayed hand making a rich lacy tapestry on wiry black stems. 30-40cm. Best in a moist soil in partial shade. Fully deciduous. Plant where there is adequate air flow to prevent humid condition. Delicate in appearance, but bone hardy, coming from the far north west of American across to Japan. Like subsp. aleuticum, but shorter and more upright._x000D_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</si>
  <si>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Caltha palustris 'Bronze Age'</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</si>
  <si>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A lovely variety with leaves that begin the year a rich bronze in colour. This colour fades as the flower stems develop so that by the time the plant is in full flower the leaves have toned down to a rich dark green with just the flower stems showing a purple flush. However the contrast of dark leaves and shining sunshine yellow flowers as they first emerge form the buds is a most beautiful thing. A variety that deserves to become well known. Marsh Marigolds are amongst the first flowers of Spring, flowering throughout the month of April._x000D_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</si>
  <si>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Caltha palustris 'Honeydew'</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</si>
  <si>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There are two factors that set this lovely variety apart, its size and its colouring. It is larger than the species and perhaps a little more upright with leaves that are of a fresher paler green, held on pink stained petioles. The flowers, which are also large, are of a bright lemon yellow rather than the more chrome yellows of most varieties. Will root from the modes on the flower stems. Can be planted on the pond margin or just into the water. 45cm. Marsh Marigolds are amongst the first flowers of Spring, flowering throughout the month of April.</t>
  </si>
  <si>
    <t>Caltha palustris 'Multiplex'</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</si>
  <si>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As Marsh Marigolds go this one is relatively compact in growth, shorter in all its parts. However it is the flowers that are the chief attraction. They start off looking like a normal Marsh Marigold with a the tightest anemone centre you could imagine. Then, as the flowers age, the centre petals grow out until you have a full blown miniature pom-pom dahlia of a flower in rich glowing gold. 30cm spread._x000D_
_x000D_
Marsh Marigolds are amongst the first flowers of Spring, flowering throughout the month of April._x000D_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</si>
  <si>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Caltha polypetala</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</si>
  <si>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Giant Marsh Marigold. This is a larger form of our native Marsh Marigold, bigger in all its parts and growing up to a 2ft across. It has the same shiny leathery foliage and branching stems of shining golden yellow buttercups. which usually carry extra petals - 7 or so rather than the usual 5ish. Suitable for any permanently wet site, including with its feet in water. Will root at the nodes of the flower stem._x000D_
_x000D_
The Marsh Marigold is a very variable species with several varietal divisions proposed in different sources. I have tried to name this correctly, but I find this plant listed under a number of different subdivisions of Caltha palustris - var. major, var. polypetala and var. palustris - as well as a species alone, so I have listed them all as synonyms and left it at that._x000D_
_x000D_
Marsh Marigolds are amongst the first flowers of Spring, flowering throughout the month of April._x000D_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</si>
  <si>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Geranium himalayense 'Derrick Cook'</t>
  </si>
  <si>
    <t>&lt;h3&gt;&lt;span style="color: #99cc00;"&gt;Potsize - 1L&lt;/span&gt;&lt;/h3&gt;Large, circular, pure white flowers (4.5cm, 2in). That is the petal overlap to give a bold effect with pleasantly undulating edges. The centres are pale, the anthers inconspicuous, but the many bee lines are picked out in deep papal purple creating the ghost of blush centre. The outer third remains pure white. A lovely thing, a bit like G.'Kashmir White' on steroids. Collected by Derrick Cook in 1984 in Narang province, Nepal. 30-45cm. Mature leaves are very large. Introduced by National collection holder Andrew Norton.[fusion_separator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</si>
  <si>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x magnificum 'Ernst Pagels'</t>
  </si>
  <si>
    <t>&lt;h3&gt;&lt;span style="color: #99cc00;"&gt;Potsize - 1L&lt;/span&gt;&lt;/h3&gt;An excellent geranium that produces a dense mound of foliage that can be almost obscured by the mass of blue-violet flowers that are produced in a great flush in May. In general very similar to the straight G. x magnificum but with flowers that are perhaps a little larger and paler in colour. Thought to be a seedling from Geranium x magnificum 'Peter Yeo' (which is a bluer cultivar than the type) differing in having petals that do not overlap. Also the filament is white at the base rather than red. Introduced by Coen Jansen. Like all magnificums it is spectacular when in flower but only in flower once per season.[fusion_separator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</si>
  <si>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Lobelia siphilitica</t>
  </si>
  <si>
    <t>&lt;h3&gt;&lt;span style="color: #99cc00;"&gt;Potsize - 1L&lt;/span&gt;&lt;/h3&gt;_x000D_
Great Blue Lobelia, Blue Cardinal Flower. This is quite a tough, hardy and reliable Lobelia which, although not long lived, will cheerfully seed itself around any bit of wet ground. The flower spikes are relatively dense, up to 3 feet tall and are crowded with flowers of a really intense sky blue. It comes from moist to wet soils in Canada and North America and will grow in sun or shade._x000D_
_x000D_
Its specific epithet 'siphilitica' comes from its supposed efficacy in curing the disease Syphilis, for which it was prescribed by the North American Indians. However all parts of the plant are in fact rather toxic if eaten and really quite dangerous in large quantities._x000D_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</si>
  <si>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Lysimachia ciliata 'Firecracker' ('Purpurea')</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</si>
  <si>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A dark leaved selection of a North American native which forms spreading mounds in any soil with enough moisture. The leaves are rounded and coloured a dark purple-brown, more intensely so earlier in the year, but still coloured well when the flowers arrive in Summer. The flowers, which are bright yellow stars, hang in loose array atop the 60-75cm high flowering stems, interspersed with pointed stem leaves. A great plant to add a little delicacy and contrast into a hot colour scheme. Clumps spread but are easy enough to control. Will grow well in clay soils in the open border._x000D_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&lt;span style="color: #99cc00;"&gt;&lt;a href="https://dorsetperennials.co.uk/posts/perennials/lysimachia-loosestrifes/"&gt;Loosestrifes compared&lt;/a&gt;&lt;/span&gt;</t>
  </si>
  <si>
    <t>Veronicastrum virginicum 'Fascination'</t>
  </si>
  <si>
    <t>[caption id="attachment_6420" align="alignnone" width="56"]&lt;img class="size-full wp-image-6420" src="https://dorsetperennials.co.uk/wp-content/uploads/2014/10/BeeFriendly2.png" alt="Bee Friendly" width="56" height="56" /&gt; Bee Friendly[/caption]_x000D_
&lt;h3&gt;&lt;span style="color: #99cc00;"&gt;Potsize - 1L&lt;/span&gt;&lt;/h3&gt;_x000D_
The lovely long tapering bottle brush flowers of Veronicastrum &amp;#039;Fascination&amp;#039; are shaded from the rich rosy-lilac of the buds, through lavender to paler shades as the white anthers begin to show. Not only a joy for the insects that come to sip the abundant nectar but a real beauty for the back of the border. Will develop fascinating side shoots off the main flowering spike. Dark stems add a lovely contrast to the effect. up to 1.7m tall. For full sun or part shade ina any decent well drained soil. Originates from the Eastern side of North America from Florida up past the Canadian border where it grows in wet prairies._x000D_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&lt;h3&gt;&lt;span style="color: #99cc00;"&gt;&lt;a href="https://dorsetperennials.co.uk/posts/perennials/veronica-speedwells/"&gt;Veronicas Compared&lt;/a&gt;&lt;/span&gt;&lt;/h3&gt;</t>
  </si>
  <si>
    <t>Angelica gigas</t>
  </si>
  <si>
    <t>[caption id="attachment_6420" align="alignnone" width="56"]&lt;img src="https://dorsetperennials.co.uk/wp-content/uploads/2014/10/BeeFriendly2.png" alt="Bee Friendly" width="56" height="56" class="size-full wp-image-6420" /&gt; Bee Friendly [/caption]_x000D_
&lt;h3&gt;&lt;span style="color: #99cc00;"&gt;Potsize - 9cm deep&lt;/span&gt;&lt;/h3&gt;_x000D_
This spectacular angelica is bienniel in nature, taking one or two full seasons to grow a substantial clump of broad, bold pinnate foliage in a pleasing green. There may be hints of purple about the stems, but no hint is given of the richness it is about to dispaly in flower. The imposing flower stems can rise to 5ft tall, deep maroon, branched and ending in well rounded umbels of rich maroon flowers. Quite a statement in any scheme and just the reverse of other dark leaved Angelicas which are dark in leaf and pale in flower!  One brief word of warning. Don&amp;#039;t plant this right by the sitting room window as we did when we were young - the flowers attract wasps like no other._x000D_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href="https://dorsetperennials.co.uk/comparisons/classification/apiales-order/"&gt;Umbellifers&lt;/a&gt;&lt;/h3&gt;_x000D_
[fusion_separator style_type="single solid" hide_on_mobile="small-visibility,medium-visibility,large-visibility" class="" id="" sep_color="" top_margin="" bottom_margin="" border_size="" icon="" icon_circle="" icon_circle_color="" width="" alignment="center"][/fusion_separator]</t>
  </si>
  <si>
    <t>Athyrium filix -femina f. rubellum 'Lady in Red'</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</si>
  <si>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This is a selection of the North American form of our native Lady Fern which has stipes (frond stems) that are picked out in a rich ruby red. The full colouration is not apparent on young plants, but increases after plants have passed through their first frosty winter and then intensifies with age. Good nutrition will also intensify the colour. Overall the fronds are delicate in texture and posses that lovely &amp;#039;ferny smell&amp;#039; when brushed. Needs constant access to moisture to grow at its best, achieving 90cm in height. Discovered in Vermont by John Lynch of the New England Wildflower Society._x000D_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</si>
  <si>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Athyrium filix-femina 'Victoriae'</t>
  </si>
  <si>
    <t>&lt;h3&gt;&lt;span style="color: #99cc00;"&gt;Potsize - 1L&lt;/span&gt;&lt;/h3&gt;_x000D_
This is the cruciate form of our native Lady fern. The leaves retain the lovely delicate nature of the species, but are distinguished in that alternate pinnae along the frond point either up or down from the plane of the leaf so that, were you to look down the length you could see a cross pattern. Often referred to as The Queen of the Ferns, it was a much treasured Victorian find. The tip of each pinna is also slightly crested which accentuates the overall frond outline. As with the native form, this is best in light shade with access to moisture at all times. grows to 90cm maybe a little more._x000D_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&lt;h3&gt;&lt;a href="https://dorsetperennials.co.uk/inspiration/associations/plant-associations-ferns/"&gt;&lt;span style="color: #99cc00;"&gt;More About Ferns&lt;/span&gt;&lt;/a&gt;&lt;/h3&gt;_x000D_
&lt;h3&gt;&lt;a href="https://dorsetperennials.co.uk/comparisons/classification/polypodiales-fern-order/"&gt;&lt;span style="color: #99cc00;"&gt;The Fern Order (Taxonomical List)&lt;/span&gt;&lt;/a&gt;&lt;/h3&gt;_x000D_
&lt;h3&gt;&lt;a href="https://dorsetperennials.co.uk/comparisons/botanical/ferns-botanical-style-photographs/"&gt;&lt;span style="color: #99cc00;"&gt;Botanical Style Photographs of Ferns&lt;/span&gt;&lt;/a&gt;&lt;/h3&gt;</t>
  </si>
  <si>
    <t>Rodgersia 'Parasol'</t>
  </si>
  <si>
    <t>&lt;h3&gt;&lt;span style="color: #99cc00;"&gt;Potsize - 1L&lt;/span&gt;&lt;/h3&gt;_x000D_
This variety is a cross made between R.aesculifolia and R.podophylla by Eric Smith and Jim Archibald at the Plantsman Nursery. The leaves are like R.podophylla except that they are longer in each segment relative to the width and larger overall. The ends of the leaves escecially will take on red tones during teh Summer months. The impressive flower spike is tall, creamy white and columnar._x000D_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</si>
  <si>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Rodgersia pinnata 'Buckland Beauty'</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</si>
  <si>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This excellent variety was introduced by Keith Wiley. Having occurred in the Garden House, Buckland Monachorum it was a self sown seedling from R.pinnata 'Superba' that proved to have much darker pink flowers than the parent. Flowers start off with a deep red bud, emerge a pale sugar pink and gradually fade through red to the deep maroon and highly ornamental persistent calyces. The emrgent leaves are beautifully bronzed, fading a deep green. We find that the flowers are almost identical to our R.pinnata 'Elegans' but it has a leaf that is narrower in the segments._x000D_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</si>
  <si>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Rodgersia podophylla</t>
  </si>
  <si>
    <t>&lt;h3&gt;&lt;span style="color: #99cc00;"&gt;Potsize - 1L&lt;/span&gt;&lt;/h3&gt;_x000D_
A fantastic foliage plant for a moist position in plenty of space. Each leaf is palmate, up to 30cm plus across, with 5 leaflets that end in a squared off apex with three pointed drip tips. In Spring the leaves emerge beautifully bronzed, a colour that fades to a fresh apple green as the season progresses. Given time it will spread to a substantial clump. Flowers creamy white in an impressive fluffy looking column. The only species native to Japan and Korea and also the first to be introduced into cultivation by an expedition lead by Admiral John Rodgers._x000D_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</si>
  <si>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Rodgersia aesculifolia hybrid ?</t>
  </si>
  <si>
    <t>&lt;h3&gt;&lt;span style="color: #99cc00;"&gt;Potsize - 1L&lt;/span&gt;&lt;/h3&gt;_x000D_
We have had this variety for years and it came to us originally from a Dutch wholesale source as R.aesculifolia, which it almost certainly isn't completely. The shape of the leaflets is absolutely like a Horse Chestnut and all would be well but for the fact the leaves are pseudopinnate just like those of R.pinnata. There is a touch of rusty hairs on the leaf veins and the flower spike is tall and columnar and white as R.aesculifolia should be. I'll leave you with these facts and the photographs to guide you. The leaves are pleasing, emerging with an ochre hue, and the flower spikes are tall and white and striking._x000D_
[fusion_separator top="3" bottom="3"/][fusion_fontawesome icon="thumbs-up-alt" circle="no" size="medium" iconcolor="#81d742" circlecolor="" circlebordercolor="" animation_type="0" animation_direction="down" animation_speed="0.1"/]_x000D_
&lt;h2&gt;&lt;span style="color: #99cc00;"&gt;Links&lt;/span&gt;&lt;/h2&gt;_x000D_
&lt;h3&gt;&lt;a href="https://dorsetperennials.co.uk/comparisons/botanical/rodgersia-botanical-style-photographs/"&gt;Botanical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</si>
  <si>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Cirsium rivulare 'Frosted Magic'</t>
  </si>
  <si>
    <t>[gallery type="thumbnails" link="none" ids="6421,6420"]_x000D_
&lt;h3&gt;&lt;span style="color: #99cc00;"&gt;Potsize - 1L&lt;/span&gt;&lt;/h3&gt;_x000D_
This new Cirsium is a useful new addition to the range of colours available in a thistle. If you want that thistle accent in a pale scheme then the creamy white flowers of 'Frosted Magic' are just what you need. Plant with a dark leaved shrub behind to get the flowers to really stand out. Equally as good for the insects as the darker varieties._x000D_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href="https://dorsetperennials.co.uk/comparisons/botanical/cirsium-botanical-style-photographs/"&gt;Botanical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</si>
  <si>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'Storm Chaser'</t>
  </si>
  <si>
    <t>&lt;h3&gt;&lt;span style="color: #99cc00;"&gt;Potsize - 1L&lt;/span&gt;&lt;/h3&gt;G.traversii x G.procurrens x G.lambertii. Another treasure from Alan Bremner, bred from a bevvy of dark-eyed himalayan trailers. Gorgeous 35mm soft lilac flowers with a a dramatic dark magenta-purple, almost black eye which radiates through the petals in a network of purple veins. Flowering from June until August with a later flush in Autumn. Soft, slightly greyish foliage in a small 30cm high mound, 50cm wide. Best in sun or part shade and decent darinage. Good ground cover.[fusion_separator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</si>
  <si>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Geum 'Cosmopolitan' (Cocktails Series)</t>
  </si>
  <si>
    <t>&lt;h3&gt;&lt;span style="color: #99cc00;"&gt;Potsize - 1L&lt;/span&gt;&lt;/h3&gt;_x000D_
Semi double flowers of good size, the colour of crushed strawberries at the edges bleeding into cream. Each petal has a deckled edge giving a slightly frilly effect. A good boss of golden stamens enhanced by the highly divided scarlet style. A very free flowering sterile variety. 60cm_x000D_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href="https://dorsetperennials.co.uk/comparisons/genus/geums-varieties-compared/"&gt;Geum Varieties Compared&lt;/a&gt;&lt;/h3&gt;_x000D_
&lt;h3&gt;&lt;a href="https://dorsetperennials.co.uk/comparisons/botanical/geums-specimen-pictures/"&gt;Botanical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</si>
  <si>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Helenium 'Rubinzwerg' (Ruby Dwarf)</t>
  </si>
  <si>
    <t>[gallery type="thumbnails" link="none" ids="6420,6415"]_x000D_
&lt;h3&gt;&lt;span style="color: #99cc00;"&gt;Potsize - 1L&lt;/span&gt;&lt;/h3&gt;_x000D_
Helenium 'Rubinzwerg' bears a display of deep red typical daisies with a prominent brown, golden tipped pin cushion boss in the centre. The petals are rich deep red which fades slowly to orange. The upright stems are rather stiff to about 75cm, making a relatively short neat habit for an Helenium. It flowers for over 4 weeks during late Summer and cuts well. It likes a sunny border but will not tolerate Summer drought, requiring decent moisture levels to do best. Like all Heleniums they welcome being divided every 3 years._x000D_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href="https://dorsetperennials.co.uk/comparisons/genus/heleniums-comparison/"&gt;Helenium Compared&lt;/a&gt;&lt;/h3&gt;_x000D_
&lt;h3&gt;&lt;a href="https://dorsetperennials.co.uk/comparisons/botanical/helenium-botanical-style-photographs/"&gt;Botanical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</si>
  <si>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Pulmonaria 'Sissinghurst White'</t>
  </si>
  <si>
    <t>[caption id="attachment_6420" align="alignnone" width="56"]&lt;img class="size-full wp-image-6420" src="https://dorsetperennials.co.uk/wp-content/uploads/2014/10/BeeFriendly2.png" alt="Bee Friendly" width="56" height="56" /&gt; Bee Friendly[/caption]_x000D_
_x000D_
[caption id="attachment_6415" align="alignnone" width="56"]&lt;img class="size-full wp-image-6415" src="https://dorsetperennials.co.uk/wp-content/uploads/2014/10/RHS_AGM_WO_apple_RGB.png" alt="RHS AGM" width="56" height="56" /&gt; RHS AGM[/caption]_x000D_
&lt;h3&gt;&lt;span style="color: #99cc00;"&gt;Potsize - 1L&lt;/span&gt;&lt;/h3&gt;_x000D_
Glistening pure white tubby flowers in neat bunches from green calyces, the inflorescence becoming laxer as flowering progresses. The rounded leaves have distinct white spots. The plant gradually makes patches of groundcover by means of creeping rhizomes but is smaller and neater than P.officinalis &amp;#039;Alba&amp;#039;. You see this listed variously as a sacharata and an officinalis cultivar, but I think it seems to be now settled as a hybrid but in our opinioin leaning towards the officinalis ._x000D_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href="https://dorsetperennials.co.uk/comparisons/genus/pulmonaria-lungworts-comparison/"&gt;Pulmonaria Compared&lt;/a&gt;&lt;/h3&gt;_x000D_
&lt;h3&gt;&lt;a href="https://dorsetperennials.co.uk/comparisons/botanical/pulmonaria-botanical-style-photographs/"&gt;Botanical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</si>
  <si>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Convallaria majalis 'Prolificans'</t>
  </si>
  <si>
    <t>&lt;h3&gt;&lt;span style="color: #99cc00;"&gt;Potsize - 1L&lt;/span&gt;&lt;/h3&gt;_x000D_
There are two ways in which this variety differs from the other Lily-of-the-Valley. Firstly the flower stalks can branch a little to give more flowers to the stem and secondly the flowers themselves are broader and double so that they create a fuller effect. All together a lot more &amp;#039;bang for your buck&amp;#039; than the species, but possibly at the expense of some of the simple elegant charm. Later into flower than most of the rest as well so useful to extend the season._x000D_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</si>
  <si>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Convallaria majalis 'Vic Pawlowski's Gold'</t>
  </si>
  <si>
    <t>&lt;h3&gt;&lt;span style="color: #99cc00;"&gt;Potsize - 1L&lt;/span&gt;&lt;/h3&gt;_x000D_
This would perhaps have been more correctly, if less elegantly, named Vic Pawloski&amp;#039;s Stripey, but who am I to question. The significant difference to the species is that each leaf has the longitudinal leaf veins picked out in a bright gold which makes for a much more interesting foliage mat. A little prone to revert, but green leaves can be easily removed to keep the colony pure._x000D_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href="https://dorsetperennials.co.uk/comparisons/botanical/convallaria-botanical-style-photographs/"&gt;Lily-of-the-Valley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</si>
  <si>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Crocosmia 'Firebird'</t>
  </si>
  <si>
    <t>&lt;h3&gt;&lt;span style="color: #99cc00;"&gt;Potsize - 1L&lt;/span&gt;&lt;/h3&gt;_x000D_
Huge flowers, up to 5cm across with wide spaced flared lobes, face straight up from a gently arching flower spike. The stamens are  very prominent standing high and proud. In colour the flowers are a luminous orange deepening to red at the edges and around the yellow throat. Not a flower that can be ignored. 60cm_x000D_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</si>
  <si>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masoniorum 'Rowallane Yellow'</t>
  </si>
  <si>
    <t>[caption id="attachment_6415" align="alignnone" width="56"]_x000D_
&lt;h3&gt;&lt;span style="color: #99cc00;"&gt;Potsize - 1L&lt;/span&gt;&lt;/h3&gt;_x000D_
A very different and striking variety, but one that is slow to increase and rather shy to flower well unless it has adequate sun. It is tall with broad pleated leaves and a flower spike that arches over with a densely crowded spike of rich egg yolk yellow flowers._x000D_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</si>
  <si>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paniculata</t>
  </si>
  <si>
    <t>&lt;h3&gt;&lt;span style="color: #99cc00;"&gt;Potsize - 1L&lt;/span&gt;&lt;/h3&gt;_x000D_
A tall variety with flower stems that are purple with a white bloom. They branch well before arching over into the flower spike. The flowers alternate, rearing up from the spike with gaping mouths like little birds craving a feed. Each one is a narrow arching horn, scarlet on the outside, orange within with the top lobe larger than the rest. Similar in form to C.&amp;#039;Emberglow&amp;#039;, but more orange and less red. 90cm_x000D_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</si>
  <si>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x crocosmiiflora 'Lady Hamilton'</t>
  </si>
  <si>
    <t>&lt;h3&gt;&lt;span style="color: #99cc00;"&gt;Potsize - 1L&lt;/span&gt;&lt;/h3&gt;_x000D_
Named after Lord Nelson&amp;#039;s lover, this is one of the varieties bred by George Davison, the first breeder of Crocosmias. It has a similar colouring to C.&amp;#039;Buttercup&amp;#039;, with the main difference being the red calyces and coloured stems. The spikes are very upright and tightly packed with outward facing blooms in a rich warm yellow, very much enhanced by the red calyces and apricot buds. 60cm_x000D_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</si>
  <si>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Crocosmia x crocosmiiflora 'Solfatare'</t>
  </si>
  <si>
    <t>[caption id="attachment_6415" align="alignnone" width="56"]_x000D_
&lt;h3&gt;&lt;span style="color: #99cc00;"&gt;Potsize - 1L&lt;/span&gt;&lt;/h3&gt;_x000D_
A medium height variety with a very distinctive combination of leaf and flower colour. Flowers are held in a slightly arching way in well spaced spikes, each one being a generous 4cm across in the warmest of rich egg yolk yellows with a richer reverse. The warmth is further dialled up by the apricot tint to the buds and fading flowers. The leaves are a dusky olive green, verging on bronzy brown at times. The colour of the flowers is very similar to C.&amp;#039;George Davison&amp;#039;. 80cm_x000D_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&lt;h3&gt;&lt;a href="http://dorsetperennials.co.uk/posts/perennials/crocosmia-montbretia/"&gt;Crocosmias compared&lt;/a&gt;&lt;/h3&gt;_x000D_
_x000D_
[fusion_separator style_type="single solid" hide_on_mobile="small-visibility,medium-visibility,large-visibility" class="" id="" sep_color="" top_margin="" bottom_margin="" border_size="" icon="" icon_circle="" icon_circle_color="" width="" alignment="center"][/fusion_separator]</t>
  </si>
  <si>
    <t>Kniphofia 'Jane Henry'</t>
  </si>
  <si>
    <t>&lt;h3&gt;&lt;span style="color: #99cc00;"&gt;Potsize - 1L&lt;/span&gt;&lt;/h3&gt;_x000D_
Very straight sided spikes which begin as coral buds in a very muted shade. However, as they mature the colour brightens and the flowers eventually open to cream as the coral recedes to the veins and then completely. There is no hint of yellow about these at all save for the occasional exerted stamen._x000D_
_x000D_
[fusion_separator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href="https://dorsetperennials.co.uk/comparisons/genus/kniphofia-compared/"&gt;Red Hot Pokers compared&lt;/a&gt;&lt;/h3&gt;_x000D_
&lt;h3&gt;&lt;a href="https://dorsetperennials.co.uk/comparisons/botanical/kniphofia-compared-2/"&gt;Kniphofia - 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</si>
  <si>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Anemone hupehensis 'Hadspen Abundance'</t>
  </si>
  <si>
    <t>[caption id="attachment_6415" align="alignnone" width="56"]&lt;img src="https://dorsetperennials.co.uk/wp-content/uploads/2014/10/RHS_AGM_WO_apple_RGB.png" alt="RHS AGM" width="56" height="56" class="size-full wp-image-6415" /&gt; RHS AGM[/caption]_x000D_
&lt;h3&gt;&lt;span style="color: #99cc00;"&gt;Potsize - 1L&lt;/span&gt;&lt;/h3&gt;_x000D_
Being a hupehensis hybrid, this lovely variety has similarities to &amp;#039;Bowles&amp;#039;s Pink&amp;#039; in the colour and the fact that the petals have that quirky unevenness  of arrangement. The whole flower is a rich rosy magenta with the two petals that are technically sepals being darker, towards cerise. The petals tend to fade towards the edges which can in some lights create a pale halo which makes them really stand out against a darker background. The flowers stand a lot taller than &amp;#039;Bowles&amp;#039;s Pink&amp;#039; being a good 90cm._x000D_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href="https://dorsetperennials.co.uk/comparisons/genus/anemone-windflowers-compared/"&gt;Anemone Compared&lt;/a&gt;&lt;/h3&gt;_x000D_
&lt;h3&gt;&lt;a href="https://dorsetperennials.co.uk/comparisons/botanical/anemone-botanical-style-photographs/"&gt;Botanical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</si>
  <si>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Polypodium cambricum 'Oakleyae' form 2</t>
  </si>
  <si>
    <t>&lt;h3&gt;&lt;span style="color: #99cc00;"&gt;Potsize - 1L&lt;/span&gt;&lt;/h3&gt;_x000D_
Each part of each pinna is even and narrow with short, rounded lobes giving a very pleasing even appearance. The overall effect of each frond is very much like of one the larger ferns like a dryopteris or polystichum so that the plant creates a lush ferny carpet. The pinnae can be quite narrow at the centre creating a row of gaps all along each side of the stalk._x000D_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</si>
  <si>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Polypodium cambricum 'Prestonii'</t>
  </si>
  <si>
    <t>&lt;h3&gt;&lt;span style="color: #99cc00;"&gt;Potsize - 1L&lt;/span&gt;&lt;/h3&gt;_x000D_
Each pinna is quite flat and broad by the stalk creating a quite even central blade which get shaggier as you progress outwards. The pinnae have an elongated diamond outline so that there is a good deal of overlap in the middle, which combines with broad pointed lobes with the ends pointing in random directions to create a very pleasing shaggy frond._x000D_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</si>
  <si>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Polypodium cambricum 'Whilharris'</t>
  </si>
  <si>
    <t>[caption id="attachment_6415" align="alignnone" width="56"]&lt;img src="https://dorsetperennials.co.uk/wp-content/uploads/2014/10/RHS_AGM_WO_apple_RGB.png" alt="RHS AGM" width="56" height="56" class="size-full wp-image-6415" /&gt; RHS AGM[/caption]_x000D_
&lt;h3&gt;&lt;span style="color: #99cc00;"&gt;Potsize - 1L&lt;/span&gt;&lt;/h3&gt;_x000D_
Individual pinnae are quite broad in outline, but shaggy in their parts with lots of random overlap, creating a very full frond. They are narrower at the stalk than Prestonii so that there are more gaps and the frond is consequently more lacy overall. A very fine fern_x000D_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</si>
  <si>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Adiantum venustum</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</si>
  <si>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_x000D_
This maidenhair fern has a creeping rootstock and will slowly colonise to form mats of the most delicate foliage which persist throughout most of the year. The fronds are broadly triangular and consist of a thread-like structure clothed in even small round lobes. The new fronds in Spring are a delight, emerging in shades of ruby and ochre, gradually darkening thorough apple green to the mid-green of maturity. Appreciates a cool leafy root run and some shade to perform at its gorgeous best. 30cm tall_x000D_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href="https://dorsetperennials.co.uk/inspiration/associations/plant-associations-ferns/"&gt;Ferns - Garden Pictures&lt;/a&gt;&lt;/h3&gt;_x000D_
&lt;h3&gt;&lt;a href="https://dorsetperennials.co.uk/advice/planting/ferns-moist-sites/"&gt;Ferns for Moist Sites&lt;/a&gt;&lt;/h3&gt;_x000D_
&lt;h3&gt;&lt;a href="https://dorsetperennials.co.uk/advice/planting/ferns-for-dry-shade/"&gt;Ferns for Dry Sites&lt;/a&gt;&lt;/h3&gt;_x000D_
&lt;h3&gt;&lt;a href="https://dorsetperennials.co.uk/advice/planting/ferns-deciduous-evergreen/"&gt;Ferns - Deciduous or Evergreen&lt;/a&gt;&lt;/h3&gt;_x000D_
&lt;h3&gt;&lt;a href="https://dorsetperennials.co.uk/comparisons/botanical/ferns-botanical-style-photographs/"&gt;Botanical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</si>
  <si>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Iris 'Ally Oops' (species cross)</t>
  </si>
  <si>
    <t>[caption id="attachment_21922" align="alignnone" width="56"]&lt;img src="https://dorsetperennials.co.uk/wp-content/uploads/2017/10/ranolh-perry-icon.jpg" alt="Ranolph Perry Medal" width="56" height="56" class="size-full wp-image-21922" /&gt; Ranolph Perry Medal[/caption]_x000D_
&lt;h3&gt;&lt;span style="color: #99cc00;"&gt;Potsize - 1L&lt;/span&gt;&lt;/h3&gt;_x000D_
A vigorous I.pseudacorus, I.sibirica cross with its excellent vigour deriving from its hybrid nature. The falls are well rounded spoon shape, palest creamy lemon-yellow with a marvellous highly intricate pattern of veining picked out in Wedgewood blue. A bright yellow flash with dark veining, pale blue standards and styles make this a variety of great class well deserving of its many medals. Early to mid season. An interspecies cross with I.sibirica as the pod parent. 18 inches, 45cm. Award of Merit : 2007, Randolph Perry Medal : 2010, Introduced : 2002 Dana Borglun_x000D_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</si>
  <si>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'Blueberry Fair' (sibirica)</t>
  </si>
  <si>
    <t>[gallery type="thumbnails" link="none" ids="21921,21934,6415"]_x000D_
&lt;h3&gt;&lt;span style="color: #99cc00;"&gt;Potsize - 1L&lt;/span&gt;&lt;/h3&gt;_x000D_
_x000D_
Wonderful broad petals of rich deep purple-blue with deeply ruffled edges. Standards also goffered in style and slightly paler in colour. Falls held quite flat. Mid season and will rebloom. 80cm AGM : 2008, Morgan-Wood Medal : 2004, Award of Merit : 2002, Honourable Mention : 2000, Introduced : 1997 Bob Hollingworth_x000D_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</si>
  <si>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'Bournemouth Beauty' (sibirica)</t>
  </si>
  <si>
    <t>[caption id="attachment_6415" align="alignnone" width="56"]&lt;img src="https://dorsetperennials.co.uk/wp-content/uploads/2014/10/RHS_AGM_WO_apple_RGB.png" alt="RHS AGM" width="56" height="56" class="size-full wp-image-6415" /&gt; RHS AGM[/caption]_x000D_
&lt;h3&gt;&lt;span style="color: #99cc00;"&gt;Potsize - 1L&lt;/span&gt;&lt;/h3&gt;_x000D_
_x000D_
A tetraploid hybrid in denim blue with falls mottled with paler blue, held relatively flat, fading to the edges. Standards palest blue. Mustard yellow flash with darker veining. A classic shape with big bold flowers. Mid season. 100cm AGM : 2002, Introduced : 2003 Ian Smith_x000D_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</si>
  <si>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'Cape Cod Boys' (sibirica)</t>
  </si>
  <si>
    <t>[caption id="attachment_21934" align="alignnone" width="56"]&lt;img class="size-full wp-image-21934" src="https://dorsetperennials.co.uk/wp-content/uploads/2017/10/Honourable-Mention-icon.jpg" alt="Honourable Mention" width="56" height="56" /&gt; Honourable Mention[/caption]_x000D_
_x000D_
&lt;h3&gt;&lt;span style="color: #99cc00;"&gt;Potsize - 1L&lt;/span&gt;&lt;/h3&gt;_x000D_
Intense dappled blue, paler and silvery along the edges of the ruffled falls. Lovely lemon yellow signal suffuses into the blue picked out in the veins. The standards are dappled paler denim blue. Along blooming variety. Floriferous, mid season and reblooming. Clive Russell regards it as slow and not a patch on 'Mr Peacock' for colour,. However an American Iris blog chooses it as a favourite. 70cm Award of Merit : 2016, Honourable Mention : 2012, Introduced : 2009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</si>
  <si>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ensata</t>
  </si>
  <si>
    <t>&lt;h3&gt;&lt;span style="color: #99cc00;"&gt;Potsize - 1L&lt;/span&gt;&lt;/h3&gt;_x000D_
Richest deepest purple so that I am almost obliged to use the word midnight to describe it. The falls are large rounded shields held down with great grace. At the top centre of each fall is a bright yellow line marking the way in for insects. Japanese Iris grow best in boggy soils with constant access to moisture. They will grow in water during the Summer months only, but are better in good moist soil all year around. They are relatively intolerant of alkalinity, preferring acid conditions._x000D_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</si>
  <si>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'Fond Kiss' (sibirica)</t>
  </si>
  <si>
    <t>[gallery type="thumbnails" link="none" ids="21921,21934"]_x000D_
&lt;h3&gt;&lt;span style="color: #99cc00;"&gt;Potsize - 1L&lt;/span&gt;&lt;/h3&gt;_x000D_
A wonderfully girlie Iris with a delicate blush of pink which suffuses the ivory white falls. Exquisite veining at the throat.  Broad falls and broad waved standards. Mid season, reblooming. 85cm   Morgan-Wood Medal : 2008,  Award of Merit : 2004, Honourable Mention : 2002, Introduced : 1991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</si>
  <si>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'Ginger Twist' (sibirica)</t>
  </si>
  <si>
    <t>[gallery type="thumbnails" link="none" ids="22094,22093,21921,21934"]_x000D_
&lt;h3&gt;&lt;span style="color: #99cc00;"&gt;Potsize - 1L&lt;/span&gt;&lt;/h3&gt;_x000D_
An amazing colour break in a Siberian Iris. The falls are heavily veined and mottled in coppery brown on a turmeric yellow ground. The standards are pale lemony cream, heavily suffused lavender, Extraordinary. Early. 75cm. Pronounced sweet fragrance. Good long flowering season. Franklin Cook Memorial Cup : 2011, Fred and Barbara Walther Cup : 2012, Morgan-Wood Medal : 2016, Award of Merit : 2014, Honourable Mention : 2012, Introduced : 2009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</si>
  <si>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'Having Fun' (sibirica)</t>
  </si>
  <si>
    <t>&lt;h3&gt;&lt;span style="color: #99cc00;"&gt;Potsize - 1L&lt;/span&gt;&lt;/h3&gt;_x000D_
Wonderful, extravagant fully double blooms. A fully double hose-in-hose with 6 or more falls and 6 standards. Layers of ruffled petals in rose-violet. Pinky lavender falls with a suggestion of a paler edge. White signals with intricate purple veining becoming yellow in the throat. Mid season.76cm Introduced : 2005 Bob Bauer, John Cobles_x000D_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</si>
  <si>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'Here Be Dragons' (sibirica)</t>
  </si>
  <si>
    <t>[gallery type="thumbnails" link="none" ids="21921,21934"]_x000D_
&lt;h3&gt;&lt;span style="color: #99cc00;"&gt;Potsize - 1L&lt;/span&gt;&lt;/h3&gt;_x000D_
_x000D_
A quite distinctive colouring and contrast making a fantastic bloom that is quite large. The standards are like parchment, the style arms quite pearly, mostly white but shaded to the base in lavender. The falls have the most intricate patterning, overall yellow but with the veins picked out in purple , each very striking, bold and single near the throat, paling and branching towards the sepal edge so that the fall has a strong yellow margin, surrounding a soft lilac-brown haze and bold yellow throat. Early Mid season. 71cm Morgan-Wood Medal : 2010, Award of Merit : 2008, Honourable Mention : 2006, Introduced : 2002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</si>
  <si>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'Huntress' (sibirica)</t>
  </si>
  <si>
    <t>&lt;h3&gt;&lt;span style="color: #99cc00;"&gt;Potsize - 1L&lt;/span&gt;&lt;/h3&gt;_x000D_
Early through to Late Season. 90cm Introduced : 2004 Barry Blyth. There isn't a single word I can use to describe the flowers of this lovely variety, the colouring is so complex. The falls are shades of violet overlaying a base of bright yellow. The yellow dominates in the throat and edges, with the violet bleeding out from heavy netting to wash over the main body of the fall. The standards are paler, washed with a paler blue violet and touched cream at the edges. With falls held horizontally with a lovely twist this is a variety of both charm and beauty._x000D_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</si>
  <si>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'In Full Sail' (sibirica)</t>
  </si>
  <si>
    <t>[caption id="attachment_21934" align="alignnone" width="56"]&lt;img src="https://dorsetperennials.co.uk/wp-content/uploads/2017/10/Honourable-Mention-icon.jpg" alt="Honourable Mention" width="56" height="56" class="size-full wp-image-21934" /&gt; Honourable Mention[/caption]&lt;h3&gt;&lt;span style="color: #99cc00;"&gt;Potsize - 1L&lt;/span&gt;&lt;/h3&gt;_x000D_
The colouring is somewhat reminiscent of varieties such as 'Chartreuse Bounty' with the form much fuller. The flowers start from a delicate lemon yellow emergence and then as the falls open they pale out to a ruffled white with a lemon edge and rich yellow throat. The standards are clean white, ruffled and just touching each other - almost like a central cone. late Season. 70cm Honourable Mention : 2004, Introduced : 1999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</si>
  <si>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'Kita-No-Seiza' (sibirica)</t>
  </si>
  <si>
    <t>&lt;h3&gt;&lt;span style="color: #99cc00;"&gt;Potsize - 1L&lt;/span&gt;&lt;/h3&gt;_x000D_
(Blue Constellation) This is a double flower, but not crowded and full at all. The flowers are held as near flat as they have 6 fall petals and no standards, each with a well rounded end and narrow base so that the flower has the shape of a snowflake. The style arms are small and held well down so that they are almost not noticed. In colour it is a rich royal blue tending towards purple with strong white markings well down into each fall petal. Darker than I.'Roku Oji' but not as blue as I.'Mr Peacock'. Many internet searches for this name will yield a very full pale pink blooming variety, lovely, but not correct for this name. Mid season. 70cm Introduced : 1999 Ho-Shidara_x000D_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</si>
  <si>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'Painted Woman' (sibirica)</t>
  </si>
  <si>
    <t>[caption id="attachment_21934" align="alignnone" width="56"]&lt;img src="https://dorsetperennials.co.uk/wp-content/uploads/2017/10/Honourable-Mention-icon.jpg" alt="Honourable Mention" width="56" height="56" class="size-full wp-image-21934" /&gt; Honourable Mention[/caption]_x000D_
&lt;h3&gt;&lt;span style="color: #99cc00;"&gt;Potsize - 1L&lt;/span&gt;&lt;/h3&gt;_x000D_
Very strong colouring and contrast combine in this particular lady's captivating beauty. The well rounded falls have a deep ripple in the edge and are held reasonably flat. The colour is a mix of raspberry pinks, starting darker and fading, paler in the ground, darker in the veins and towards the generous yellow signal. The Standards and style arms are white, overlaid in pearly shades and a pink flush. Early Mid season. 70cm Honourable Mention : 2010, Introduced : 2007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</si>
  <si>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'Pretty Polly' (sibirica)</t>
  </si>
  <si>
    <t>&lt;h3&gt;&lt;span style="color: #99cc00;"&gt;Potsize - 1L&lt;/span&gt;&lt;/h3&gt;_x000D_
There is something of the frilly knickers about this one. The Standards and falls are mottled with strawberry pink over a pale ground with all parts having a pronounced wave. The style arms are pale with just a hint of blue. Compare this with I.'Mesa Pearl' which is similarly coloured on a different shape of flower. Early Mid Season. 75cm Introduced : 2007 Marty Schafer/Jan Sachs_x000D_
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</si>
  <si>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pseudacorus 'Krill'</t>
  </si>
  <si>
    <t>[gallery type="thumbnails" link="none" ids="21923,21934"]_x000D_
&lt;h3&gt;&lt;span style="color: #99cc00;"&gt;Potsize - 1L&lt;/span&gt;&lt;/h3&gt;_x000D_
A lovely tetraploid form of our native flag Iris whose beauty has been rewarded by several awards. The flowers are a lovely shaded pale lemon yellow with a signal that is picked out boldly in deep red. In the garden it really stands out like it has its own light. It is both vigorous and floriferous. Mid season. 60cm Founders of SIGNA Medal 2008, Award of Merit : 2006, 2003 Honourable Mention, Introduced : 1997 Jill Copeland_x000D_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</si>
  <si>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'Rambunctious' (sibirica)</t>
  </si>
  <si>
    <t>&lt;h3&gt;&lt;span style="color: #99cc00;"&gt;Potsize - 1L&lt;/span&gt;&lt;/h3&gt;_x000D_
Mid season. 90cm   Introduced : 2001 Bob Bauer/John Coble.  A halfway house in terms of doubling which just extends to the standards which sit on the top of the flower in a swirl of petals like a top knot. The falls are generous, held towards flat with a lovely rippled edge. The colouring is a strong cobalt blue with modest throat markings. Parentage is I. &amp;#039;Glow of Happiness&amp;#039;  X I &amp;#039; Ranman&amp;#039;_x000D_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</si>
  <si>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'Ranman' (sibirica)</t>
  </si>
  <si>
    <t>&lt;h3&gt;&lt;span style="color: #99cc00;"&gt;Potsize - 1L&lt;/span&gt;&lt;/h3&gt;_x000D_
Mid season. 75cm   Introduced : 1997 Ho Shidara. A lovely double variety whose doubling has produced a flower that holds itself with an even grace. The elements of the flower are all nicely rounded and the colour a pleasing pinky-lilac formed by a subtle lilac spotting on a pale pink ground. The throat, when exposed, is yellow edged on both sides with a heavy red netting. This is one of the varieties in the parentage of both &amp;#039;Tumblebug&amp;#039; and &amp;#039;Rambunctious&amp;#039;._x000D_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</si>
  <si>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'Roaring Jelly' (sibirica)</t>
  </si>
  <si>
    <t>[gallery type="thumbnails" link="none" ids="21921,21934"]_x000D_
&lt;h3&gt;&lt;span style="color: #99cc00;"&gt;Potsize - 1L&lt;/span&gt;&lt;/h3&gt;_x000D_
Rich magenta falls of good shape with a pleasing wave. The standards are a paler lavender as are the style arms, the latter being like 2 fused with a crest so that they add greatly to the centre on the bloom. Mid season. 90cm Morgan-Wood Medal : 1999, Award of Merit : 1997, Honourable Mention : 1995, Introduced : 1992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</si>
  <si>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'Roku Oji' (sibirica)</t>
  </si>
  <si>
    <t>A really good performer. Very flat flowers in midnight blue with a prominent white flash. The standards are absent, having been replaced by an extra set of falls. Paler than the similar I.&amp;#039;Kita-No-Seiza&amp;#039; and broader in its roundness. Mid season. 70cm   Introduced : 2012 Hiroshi Shimizu, Japan_x000D_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</si>
  <si>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'Shall We Dance' (sibirica)</t>
  </si>
  <si>
    <t>This is a particular favourite of Dawn&amp;#039;s with flowers that are beautifully ruffled. The falls are held fairly well out and are shaded purple-blue with darker veins leading to a richly marked throat. The contrast of much paler standards and style arms held like a central cone completes the form beautifully. As an aside, this variety was bred by Bob Hollingsworth who was the first to win the American Dykes Medal with a Siberian Iris (I.&amp;#039;Swan in Flight&amp;#039;). He confesses that this was partly an accident as the Iris he won it with was destined to be thrown away and only survived as a small piece, dug up with another plant. It went out to outperform the intended blue variety greatly. late season. 80cm   Introduced : 1992 Robert Hollingworth_x000D_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</si>
  <si>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'Summer Sky' (sibirica)</t>
  </si>
  <si>
    <t>A dainty tricolour triploid with great poise. Each flower is slender in all it's parts with good separation and plenty of 'air' in the flower. The Standards are bright lemon at the base blended to powder blue held stiffly upright. In-between each of these is a palest lemon style arm. Each fall has a bold yellow arm which ends in a well rounded tip that is pale powder blue. I think this variety probably occupies the very opposite end of the sibirica spectrum from doubles like 'Having Fun'. I love them both, but if you find the doubles an abomination then here's one for the purists. Introduced : 1935 Frances Cleveland_x000D_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</si>
  <si>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'Tumble Bug' (sibirica)</t>
  </si>
  <si>
    <t>Mid season. 90cm   Introduced : 2000 Bob Bauer/John Cable. This variety is classified as having blooms of a rich rose-wine, but I think the words rosy-violet would be more descriptive. The blooms are very full and a little chaotic in their arrangement, but the splash of rich colour they produce is not to be ignored. The falls are well marked in the throat with white, yellow and red netting._x000D_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</si>
  <si>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'Unbuttoned Zippers' (sibirica)</t>
  </si>
  <si>
    <t>&lt;h3&gt;&lt;span style="color: #99cc00;"&gt;Potsize - 1L&lt;/span&gt;&lt;/h3&gt;_x000D_
Of the name, I'll make no comment, but of the Iris I'm prepared to wax lyrical. Overall I think you would say the effect is pearly with an overtone of flesh. The standard a lilac, flushed white and the falls a lovely shading of pearly blues and lavenders. The signal is quite broad and yellow with lines that radiate well down the fall. A good and floriferous variety. Mid season, reblooming. 60cm Introduced : 2011 Marty Schafer/Jan Sachs_x000D_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</si>
  <si>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variegata</t>
  </si>
  <si>
    <t>[caption id="attachment_6415" align="alignnone" width="56"]&lt;img class="size-full wp-image-6415" src="https://dorsetperennials.co.uk/wp-content/uploads/2014/10/RHS_AGM_WO_apple_RGB.png" alt="RHS AGM" width="56" height="56" /&gt; RHS AGM[/caption]_x000D_
&lt;h3&gt;&lt;span style="color: #99cc00;"&gt;Potsize - 9cm&lt;/span&gt;&lt;/h3&gt;_x000D_
_x000D_
Iris hugarica. Although this little Iris is not very often found nowadays it has had a very long history of cultivation and a huge influence on modern Irises. The variegation referred to in the name refers not to the leaves, but to the flowers which are a striking mix of bright canary yellow standards and falls that are white, striped in deepest burgundy. The reason this Iris has been so influential is that it , along with Iris pallida, was the original parent of all of the tall bearded Iris grown today. These two Iris cross in their natural habitat and it was from these two that the earliest breeders started in the period between 1800 and 1850. This is a fact that was only worked out much later William Ricartson Dykes. Best grown in sun and well drained soil but will tolerate some shade. In the wild it grows on stony hillsides and woods._x000D_
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</si>
  <si>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'Stephen Wilcox' (sibirica)</t>
  </si>
  <si>
    <t>[caption id="attachment_21920" align="alignnone" width="56"]&lt;img class="size-full wp-image-21920" src="https://dorsetperennials.co.uk/wp-content/uploads/2017/10/dykes_medal-icon.jpg" alt="Dykes Medal" width="56" height="56" /&gt; Dykes Medal[/caption]_x000D_
&lt;h3&gt;&lt;span style="color: #99cc00;"&gt;Potsize - 1L&lt;/span&gt;&lt;/h3&gt;_x000D_
Bred by Jennifer Hewitt and named in honour of her son-in-law. A cracking variety with rich glowing magenta falls, deepening to purple as you move towards the richly marked throat. The waved edge is accentuated by the fact it is paler. The standards are a paler lilac-pink. The whole flower has a lovely form with the horizontally held wavy edged falls. Mid late to Very late season. 70cm Dykes medal : 2011, Introduced : 2003 Jennifer Hewitt ( I. sibirica (&amp;#039;Reddy Maid&amp;#039; Ã— &amp;#039;Harpswell Happiness&amp;#039;) Ã— I. sibirica &amp;#039;Shall We Dance&amp;#039; )_x000D_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[/fusion_tagline_box]_x000D_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</si>
  <si>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Iris 'Mesa Pearl'Â  (sibirica)</t>
  </si>
  <si>
    <t>[caption id="attachment_21934" align="alignnone" width="56"]&lt;img class="size-full wp-image-21934" src="https://dorsetperennials.co.uk/wp-content/uploads/2017/10/Honourable-Mention-icon.jpg" alt="Honourable Mention" width="56" height="56" /&gt; Honourable Mention[/caption]_x000D_
_x000D_
&lt;h3&gt;&lt;span style="color: #99cc00;"&gt;Potsize - 1L&lt;/span&gt;&lt;/h3&gt;_x000D_
_x000D_
A variety with a very nice form to the flower, the rounded falls having a generous scooped profile with the tip descending with just the right amount of twist. Somehow they put me in mind of the best of the Hosta leaves in their poise. As for colour, the ground is the very palest of lavenders, darkening on the veins of the standards. The falls are yellow in the throat and then mottled all over with lavender-pink. The buds are a contrasting dark lilac. If you like the colour, but not the form, take a look at I.&amp;#039;Pretty Polly&amp;#039;. Late season. 75cm Award of Merit : 2000, Honourable Mention : 1997, Introduced : 1994 Bob Bauer/John Coble_x000D_
_x000D_
[fusion_tagline_box backgroundcolor="#ffffff" shadow="yes" shadowopacity="0.7" border="1" bordercolor="#8bc34a" highlightposition="top" content_alignment="left" link="" button="Read More" linktarget="_self" modal="Clive" button_size="small" button_type="" button_shape="" buttoncolor="default" title="Our Exciting New Range of Siberian Iris" description="We are really pleased to be able to offer a greatly enhanced range of Siberian Irises, most of which are either hard or impossible to obtain elsewhere in the UK. This is all thanks to our friendship with, and the generosity of, RHS Iris Committee member Clive Russell" margin_top="" margin_bottom="" hide_on_mobile="small-visibility,medium-visibility,large-visibility" class="" id="" animation_type="" animation_direction="left" animation_speed="0.3" animation_offset=""]_x000D_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href="https://dorsetperennials.co.uk/posts/perennials/phlox-compared/"&gt;Iris Compared&lt;/a&gt;&lt;/h3&gt;_x000D_
&lt;h3&gt;&lt;a href="https://dorsetperennials.co.uk/inspiration/associations/awards-given-siberian-irises/" target="_blank" rel="noopener"&gt;Iris Awards&lt;/a&gt;Â - complete overview.&lt;/h3&gt;_x000D_
(for individual awards see left hand side section)_x000D_
_x000D_
[fusion_separator style_type="single solid" hide_on_mobile="small-visibility,medium-visibility,large-visibility" class="" id="" sep_color="" top_margin="" bottom_margin="" border_size="" icon="" icon_circle="" icon_circle_color="" width="" alignment="center"][/fusion_separator]</t>
  </si>
  <si>
    <t>Hosta 'Honeybells'</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</si>
  <si>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Medium-Large. H.plantaginea x H.sieboldii. A.Cummings &amp;amp; AHS 1986. We've found this variety to be very tough in the garden, and relatively resistant to slugs despite its soft appearance. The leaves are a simple elegant apple green, long and tapered in shape. As you would expect from a plantaginea cross, the flowers are large and fragrant (with perhaps just a whiff of aniseed?), lilac in bud, opening white. It is very tolerant of sun which is said to bring out the fragrance but deteriorates the foliage colour.[fusion_separator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</si>
  <si>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'Golden Tiara'</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</si>
  <si>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Small-Medium. H.capitata origin. R.Savory 1977. A really quick grower that bulks up in no time. Relatively small leaves, which broaden to oval as the plant matures, in mid green with a yellow margin that fades to cream. For its small size, the flowers are quite tall, abundantly produced in strong lavender, stronger in sunlight.[fusion_separator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</si>
  <si>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'Fire Island'</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</si>
  <si>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 H.longipes 'Hypoglauca' x H.'Crested Surf'. W.Brinka 1998. Striking and notable for the unusual combination of yellow leaf and red petiole. Leaves are a bright buttery yellow as they emerge, deeper coloured towards the petiole, gradually becoming more chartreuse as the season progresses. Siting in shade will help the colour persist. Quick to increase.[fusion_separator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</si>
  <si>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'Summer Music'</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</si>
  <si>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 Sport of H.'Shade Master'. R.Kleim 1998. A dramatic cultivar with many similarities to H.'Color Festival'. The leaves sport a variably wide central splash of chartreuse which bleaches out white as the leaf matures. This is surrounded by a border of mixed greens. Leaves develop seersuckering with age and have a nice twist to the shape. A variety that benefits from good moisture and adequate light to produce good colour and prevent scorching. needs slug protection.[fusion_separator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</si>
  <si>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'Striptease'</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</si>
  <si>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Medium. (fortunei) H.'Gold Standard' sport. C. &amp;amp; R.Thompson 1991. A quick growing variety with striking colouration which has sported many popular varieties. The narrow leaves have a very distinctive patterning consisting of a broad blue-green margin and apple-green, fading chartreuse centre with flecks of bright white at the junction between them. Like many Hosta, getting the light levels right is important to achieving the best colour.[fusion_separator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</si>
  <si>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'Fragrant Bouquet'</t>
  </si>
  <si>
    <t>[caption id="attachment_6415" align="alignnone" width="56"]&lt;img class="size-full wp-image-6415" src="https://dorsetperennials.co.uk/wp-content/uploads/2014/10/RHS_AGM_WO_apple_RGB.png" alt="RHS AGM" width="56" height="56" /&gt; RHS AGM[/caption]_x000D_
&lt;h3&gt;&lt;span style="color: #99cc00;"&gt;Potsize - 1L&lt;/span&gt;&lt;/h3&gt;_x000D_
Large. H.'Fascination' x H.'summer Fragrance'. Aden 1982. A very important Hosta that has given rise to a chain of many lovely varieties such as Guacamole and thence Avocado and Stained Glass. It forms a large open mound of large well rounded leaves that are a pale green in the centre with a narrow margin of yellow. The flowers, which are abundantly produced if given enough sun and moisture, are large and fragrant on tall scapes. They are white, emerging from pale pink buds and face outwards making a lovely show.[fusion_separator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</si>
  <si>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'Dream Queen'</t>
  </si>
  <si>
    <t>&lt;h3&gt;&lt;span style="color: #99cc00;"&gt;Potsize - 1L&lt;/span&gt;&lt;/h3&gt;_x000D_
Medium-Large. Near white flowers. Medium to slow growth rate. A Sport of H.'Great Expectations' with faster growth rate, but still a little slow to establish. When mature it forms a spectacular large mound of intensely blue leaves with a broad central splash of yellow. Identical to H.'Dream Weaver'. J. van den Top[fusion_separator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</si>
  <si>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'Iron Gate Glamour'</t>
  </si>
  <si>
    <t>&lt;h3&gt;&lt;span style="color: #99cc00;"&gt;Potsize - 1L&lt;/span&gt;&lt;/h3&gt;_x000D_
Medium. H.plantaginea x H.'Tokudama Aureonebulosa'. V.Sellers. From its plantaginea parent this variety inherits marvellous flowers. Large, fragrant and outward facing they open on tall straight scapes from lilac buds, becoming white with lilac veins. The foliage is no slouch with a broad yellow margin, fading cream around a solid green centre.[fusion_separator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</si>
  <si>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'Mrs Minky'</t>
  </si>
  <si>
    <t>&lt;h3&gt;&lt;span style="color: #99cc00;"&gt;Potsize - 1L&lt;/span&gt;&lt;/h3&gt;_x000D_
Small-Medium. Yellow green leaves with a very wavy edge tapering down to a narrow point. A relatively quick grower once established. H.minor x H.'Piedmont Gold'. P.Hall[fusion_separator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</si>
  <si>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'Sea Gold Star'</t>
  </si>
  <si>
    <t>&lt;h3&gt;&lt;span style="color: #99cc00;"&gt;Potsize - 1L&lt;/span&gt;&lt;/h3&gt;_x000D_
Large. Heart shaped puckered leaves with a wavy margin. A seedling of H.'Wagon Wheels'. M.Seaver. A very attractive variety with its variation in leaf colour as they mature at different rates. Each one starts off chartreuse, turning a bright yellow as they age, all the time with a cream to white margin. They are quite heavily seersuckered with each pucker being accentuated by the green shading it retains.[fusion_separator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</si>
  <si>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'Sharmon'</t>
  </si>
  <si>
    <t>&lt;h3&gt;&lt;span style="color: #99cc00;"&gt;Potsize - 1L&lt;/span&gt;&lt;/h3&gt;_x000D_
Medium-Large. (fortunei) Sport of H.'Fortunei'. T.Donahue &amp;amp; AHS 1986. Leaves start the season with a broad central section that is striped with cream. The colouration fades by mid Summer to a mixture of two tones of green.[fusion_separator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</si>
  <si>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'Sunshine Glory'</t>
  </si>
  <si>
    <t>&lt;h3&gt;&lt;span style="color: #99cc00;"&gt;Potsize - 1L&lt;/span&gt;&lt;/h3&gt;_x000D_
Large. Thick corrugated texture. H.'William Lachman' x H.'Golden Waffles'.K.Vaughn. Forms a dense fountain of leaves which begin life yellow-shaded chartreuse and gradually age a much brighter lemony yellow-green with a white edge. One of the earlier varieties out of the ground. Lavender flowers[fusion_separator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</si>
  <si>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crispula</t>
  </si>
  <si>
    <t>&lt;h3&gt;&lt;span style="color: #99cc00;"&gt;Potsize - 1L&lt;/span&gt;&lt;/h3&gt;_x000D_
Large.(H.'Marginata Alba', H.'Sazanami') A Japanese garden hybrid. Each leaf is broadly arrow shaped, a deep forest green with a relatively narrow, irregular white margin. The edges of each leaf are distinctly rippled and the tip has a characteristic twist. A little slow to establish, but quite distinctive when it is settled.[fusion_separator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</si>
  <si>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'Harold Read'</t>
  </si>
  <si>
    <t>&lt;h3&gt;&lt;span style="color: #99cc00;"&gt;Potsize - 1L&lt;/span&gt;&lt;/h3&gt;_x000D_
Medium. A fine Hosta of the sieboldiana type which you would be forgiven for thinking was just another blue in the Spring. However as the weeks progress the centre of each broad puckered leaf turns gradually to a creamy yellow leaving just a narrow blue margin.[fusion_separator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</si>
  <si>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'Lemon Lime'</t>
  </si>
  <si>
    <t>&lt;h3&gt;&lt;span style="color: #99cc00;"&gt;Potsize - 1L&lt;/span&gt;&lt;/h3&gt;_x000D_
Very Small. A derivative of H.sieboldii var. Sieboldii. R.Savory 1988. A very vigorous and fast growing Hosta which can be used as ground cover in the garden or can alternatively be reduced to bonsai culture. Forms a dense mound of narrow pointed leaves in a pale chartreuse green. Flowering is prolific with tall scapes of outward facing mauve trumpets. Can rebloom if deadheaded. Not sun tolerant. The similar 'Twist of Lime' has a green edged leaf.[fusion_separator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</si>
  <si>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'Lemon Twist'</t>
  </si>
  <si>
    <t>&lt;h3&gt;&lt;span style="color: #99cc00;"&gt;Potsize - 1L&lt;/span&gt;&lt;/h3&gt;_x000D_
Very Small. A similar variety to 'Lemon Lime' except that this variety has a narrow dark green edge to each narrow chartreuse coloured leaf. A very vigorous and fast growing Hosta which can be used as ground cover in the garden or can alternatively be reduced to bonsai culture. Forms dense mounds of foliage and abundant flowers on relatively tall spikes. Flowers outward facing mauve trumpets.[fusion_separator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</si>
  <si>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nakaiana</t>
  </si>
  <si>
    <t>&lt;h3&gt;&lt;span style="color: #99cc00;"&gt;Potsize - 1L&lt;/span&gt;&lt;/h3&gt;_x000D_
Small. Kanzashi Giboshi. From Southern and central Korea and Japan. A form that can attain a height of 30cm, but is also very suitable for bonsai use. The leaves are a classic heart shape in a mid green. Flowering is very free with each flower a rich mauve in a nice flared trumpet on relatively tall scapes. The scapes are noticeably ridged.[fusion_separator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</si>
  <si>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'Avocado'</t>
  </si>
  <si>
    <t>&lt;h3&gt;&lt;span style="color: #99cc00;"&gt;Potsize - 1L&lt;/span&gt;&lt;/h3&gt;_x000D_
Large. Fast growing with fragrant lavender flowers. Sport of H.'Guacamole'. J. &amp;amp; B. Diesen. A lovely sport which has much stronger variegation than its parent. Beginning the year with leaves that are fairly even green, the centre gradually develop a paler colour, eventually, in enough sun, becoming quite yellow. Very classy in the intermediate state when the yellow just begins to show through. Like its ancestors, the flowers are large, showy and fragrant.[fusion_separator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</si>
  <si>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'Diana Remembered'</t>
  </si>
  <si>
    <t>&lt;h3&gt;&lt;span style="color: #99cc00;"&gt;Potsize - 1L&lt;/span&gt;&lt;/h3&gt;_x000D_
Medium. Tissue culture sport of H.'Seventh Heaven'. J.Kulpa 1997. A Lovely Hosta with bold variegation. Well rounded leaves that have a bold creamy margin, steaked toward the centre of the leaf. A vigorous cultivar if given plenty of moisture when in growth. The flowers are particularly notable being very large and shapely, enhanced by variegated bracts. Can be damaged by frosts in Spring.[fusion_separator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</si>
  <si>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'Fried Bananas'</t>
  </si>
  <si>
    <t>&lt;h3&gt;&lt;span style="color: #99cc00;"&gt;Potsize - 1L&lt;/span&gt;&lt;/h3&gt;_x000D_
Large. For sun or shade. Large fragrant flowers. Sport of H.'Guacamole'. B.Solberg. Another excellent offspring in the Fragrant Bouquet line. The leaves are of an even colouring, beginning the year a bright yellow and slowly fading to a fresh yellow-green. Prominent veining and a graceful shape make this a very nice Hosta. Excellent flower quality is just a bonus.[fusion_separator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</si>
  <si>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'Gold Haze'</t>
  </si>
  <si>
    <t>&lt;h3&gt;&lt;span style="color: #99cc00;"&gt;Potsize - 1L&lt;/span&gt;&lt;/h3&gt;_x000D_
Medium-Large. (fortunei) (H.'Golden Age') For shade. A seedling from H.'fortunei Aurea'. E.Smith/BHHS. A large dense mound of very pleasant yellow-green leaves with a lovely graceful habit. Leaves emerge citric yellow from red buds with a green cast gradually spreading from the petiole to cover the whole leaf.[fusion_separator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</si>
  <si>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'Grand Marquee'</t>
  </si>
  <si>
    <t>&lt;h3&gt;&lt;span style="color: #99cc00;"&gt;Potsize - 1L&lt;/span&gt;&lt;/h3&gt;_x000D_
Medium. Identical to H.'Touch of Class'. Sport of H.'Carder Blue' possibly. M.Lavana/A.Malloy. Still a very good Hosta and one of the earliest to come to flower. Broad blue leaves with a strong yellow centre. Recorded as being similar to June except for a more solid broad blue edge.[fusion_separator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</si>
  <si>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'Grand Tiara'</t>
  </si>
  <si>
    <t>&lt;h3&gt;&lt;span style="color: #99cc00;"&gt;Potsize - 1L&lt;/span&gt;&lt;/h3&gt;_x000D_
Small-Medium. Tissue culture sport of H.'Golden Tiara'. A,Pollock 1991. Like its parent, this is a quick growing variety. The main distinction is that the yellow edge is much broader, at least half the width of the leaf. Leaf colour better with some morning sum. A polyploid sport, ie it has extra chromosomes, which give the leaves a thicker texture.[fusion_separator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</si>
  <si>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'Green Velveteen'</t>
  </si>
  <si>
    <t>&lt;h3&gt;&lt;span style="color: #99cc00;"&gt;Potsize - 1L&lt;/span&gt;&lt;/h3&gt;_x000D_
Large. Sport of H.Embroidery. R.Klehm 1999. Graceful glossy leaves with an undulating edge and prominent parallel veining. Forms a low mound of gently cascading green foliage.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</si>
  <si>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'Invincible Spirit'</t>
  </si>
  <si>
    <t>&lt;h3&gt;&lt;span style="color: #99cc00;"&gt;Potsize - 1L&lt;/span&gt;&lt;/h3&gt;_x000D_
Medium. Begins with shiny yellow leaves with very red petioles. A seedling from H.'Invincible'. B.Zonneveld/H.Philips. By mid Summer this is hard to tell from Invincible, but in Spring the leaves emerge yellow with a narrow green edge, greatly enhanced by the shine on the leaves. The yellow colour, whilst striking at the time, fades quite quickly.[fusion_separator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</si>
  <si>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'Jade Cascade'</t>
  </si>
  <si>
    <t>&lt;h3&gt;&lt;span style="color: #99cc00;"&gt;Potsize - 1L&lt;/span&gt;&lt;/h3&gt;_x000D_
Very Large. H.montana f. macrophylla seedling. D.Heims. One of those varieties that is slow to establish, but well worth the wait. The leaves are twice as long as wide, tapering to a narrow tip with very prominent parallel veins and a rippled edge. A lovely elegant graceful green leaf variety for a moist position in light shade.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</si>
  <si>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'Jewel of the Nile'</t>
  </si>
  <si>
    <t>&lt;h3&gt;&lt;span style="color: #99cc00;"&gt;Potsize - 1L&lt;/span&gt;&lt;/h3&gt;_x000D_
Medium-Large. Sport of H.'Dee's Golden Jewel'. K.Walck 2000. On younger plants the leaves are quite narrow, but on maturity the leaves will be broad and rounded with a base colour that is blue-green, a colour that dominates in Spring. However, as the season progresses leaves will become variable with leaf edges, half leaves or even entire leaves that are yellow. A good Hosta for sun. May need dividing regularly to prevent the yellow dominating.[fusion_separator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</si>
  <si>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'June Fever'</t>
  </si>
  <si>
    <t>&lt;h3&gt;&lt;span style="color: #99cc00;"&gt;Potsize - 1L&lt;/span&gt;&lt;/h3&gt;_x000D_
Medium. (Tardiana Group) A seedling from H.'June' or possibly H.'Devon Green'. J. van den Top. This is very much along the same lines as June is when young, the difference being that June Fever looks like the contrast knob has been dialled to maximum. The Spring leaves are a bright glowing yellow with a narrow green edge. the colouring gradually fades to chartreuse, retaining more of a narrow edge than that of June which gets broader on older plants.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</si>
  <si>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'Lucy Vitols'</t>
  </si>
  <si>
    <t>&lt;h3&gt;&lt;span style="color: #99cc00;"&gt;Potsize - 1L&lt;/span&gt;&lt;/h3&gt;_x000D_
Medium. H.'Christmas Gold' sport. M.Seaver 1989. This is a slow to increase variety, but on one that ultimately produces very sculpted leaves that would catch the eye of any flower arranger. Leaves are well rounded with a yellow centre and irregular blue-green margin. They are heavily seer-suckered to the point of distortion giving the older leaves great character. Plenty of moisture is needed to get the best from this one.[fusion_separator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</si>
  <si>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'Ming Jade'</t>
  </si>
  <si>
    <t>&lt;h3&gt;&lt;span style="color: #99cc00;"&gt;Potsize - 1L&lt;/span&gt;&lt;/h3&gt;_x000D_
Medium-Large. Thick shiny green leaves. Seedling from H.siboldiana. U.Syre-Herz. A excellent large deep green variety with heavily seersuckered and dimpled leaves in a large unruly mound.[fusion_separator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</si>
  <si>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'Northern Exposure'</t>
  </si>
  <si>
    <t>&lt;h3&gt;&lt;span style="color: #99cc00;"&gt;Potsize - 1L&lt;/span&gt;&lt;/h3&gt;_x000D_
Large-Very Large. (sieboldiana) Tissue culture sport of H. sieboldiana 'Elegans'. Walters Gardens 1997. A fine cultivar that takes a while to get established. The large rounded leaves are held fairly flat with just a slight dish on mature plants. They are heavily seersuckered with a good blue base colouring, edged in creamy white. Site in partial shade for best results. Pest resistant.[fusion_separator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</si>
  <si>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'On Stage' (H.'Choko Nishiki')</t>
  </si>
  <si>
    <t>&lt;h3&gt;&lt;span style="color: #99cc00;"&gt;Potsize - 1L&lt;/span&gt;&lt;/h3&gt;_x000D_
Large. Identical to H.montana 'Choko Nishiki'. A sport from H.montana. A beautiful variety with all the grace that comes from its monatana parentage. Leaves are tapered with a bright yellow colour, edged with dark green, this green jetting in towards the centre. Needs a little early sun to help it grow and keep the best yellow colour._x000D_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</si>
  <si>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'Phoenix'</t>
  </si>
  <si>
    <t>&lt;h3&gt;&lt;span style="color: #99cc00;"&gt;Potsize - 1L&lt;/span&gt;&lt;/h3&gt;_x000D_
Large. Possibly a H.nigrescens hybrid. Ullrich Fischer. Quite similar in many ways to H.'Krossa Regal', differing in that the leaves are maybe a little narrower on longer petioles and slightly darker in colour. In spring they are very thin and snake-like in the way that they unfurl from narrow pointy buds. A fine cultivar if a little slow.[fusion_separator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</si>
  <si>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'Potomac Pride'</t>
  </si>
  <si>
    <t>&lt;h3&gt;&lt;span style="color: #99cc00;"&gt;Potsize - 1L&lt;/span&gt;&lt;/h3&gt;_x000D_
Large. H.yingeri x H.'Blue Umbrellas'. T.Avent 1995. A big bold Hosta with well rounded, well puckered leaves. Quickly makes a large, if not shapely mound of tough leathery textured leaves that are noted for their deep blue green colouring. Vigorous grower. Surprisingly small and delicate pink flowers for such a butch Hosta.[fusion_separator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</si>
  <si>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'Queen Josephine'</t>
  </si>
  <si>
    <t>&lt;h3&gt;&lt;span style="color: #99cc00;"&gt;Potsize - 1L&lt;/span&gt;&lt;/h3&gt;_x000D_
Medium. Sport of H.'Josephine'. Kuk 1991. This is the variety to have if you are looking for glossy leaves as they can look as if they have been waxed. The centre of each long petioled leaf is a rich deep green with a bold regular margin of creamy yellow. Forms an open mound. A nice tidy distinctive variety.[fusion_separator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</si>
  <si>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'Rascal'</t>
  </si>
  <si>
    <t>&lt;h3&gt;&lt;span style="color: #99cc00;"&gt;Potsize - 1L&lt;/span&gt;&lt;/h3&gt;_x000D_
Large. Upright grower. A sport of H.'Gold Regal'. B.Solberg. Leaves have a very nice shape with a gently undulating margin. The colouring is a pale yellow, fading more creamy in sun with a margin that is a very muted green, sometimes fading entirely. Seer suckering towards the petiole and veins retain some blue-green colouring. Forms a tight crown of leaves.[fusion_separator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</si>
  <si>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'Saint Elmo's Fire'</t>
  </si>
  <si>
    <t>&lt;h3&gt;&lt;span style="color: #99cc00;"&gt;Potsize - 1L&lt;/span&gt;&lt;/h3&gt;_x000D_
Medium. H.'Sea Fire' sport. R.Solberg 1995. A Hosta that is hard to ignore in the Spring. The leaves emerge from red petioles and are a pale sharp acid yellow with a white margin. They are of good texture and develop a seersuckered surface with age. Given the right light the leaves will develop from yellow to green with a variable white and yellow edge. Clumps often exhibit leaves of both colours at one time making a colourful picture.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</si>
  <si>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'Sea Dream'</t>
  </si>
  <si>
    <t>&lt;h3&gt;&lt;span style="color: #99cc00;"&gt;Potsize - 1L&lt;/span&gt;&lt;/h3&gt;_x000D_
Medium-Large. Seedling from H.'Neat Splash'. M.Seaver 1984. A quick growing variety whose leaves are lovely, but of a slightly thin texture requiring a little protection. They emerge a fresh apple green, but soon become a bright yellow with a narrow white margin. The texture is very well seersuckered, with the effect greatly enhanced by green staining in the recesses. In Spring the leaves come out of really red buds. Similar to Saint Elmo's Fire, whose leaves are even more seersuckered.[fusion_separator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</si>
  <si>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'Sea Thunder'</t>
  </si>
  <si>
    <t>&lt;h3&gt;&lt;span style="color: #99cc00;"&gt;Potsize - 1L&lt;/span&gt;&lt;/h3&gt;_x000D_
Medium. A sport from H.'Sea Lightning'. M.Seaver/AHS/K.Walek. One of the first of the Hosta out of the ground. A rapid grower with long leaves that have a variable yellow and cream centre, streaked with apple green and an edge like a granny smith apple. Can develop a quite pale creamy centre with sun exposure.[fusion_separator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</si>
  <si>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'Spritzer'</t>
  </si>
  <si>
    <t>&lt;h3&gt;&lt;span style="color: #99cc00;"&gt;Potsize - 1L&lt;/span&gt;&lt;/h3&gt;_x000D_
Medium-Large. H.'Green Fountain' hybrid. P.Aden 1986. A lovely form creating a gently arching fountain of foliage which is best appreciated when grown in a pot. The leaves are long and narrow with an undulating edge. They begin the season quite yellow, fading into the season to a green yellow centre and darker edges, all overlaid with an excellent shine. Early in the season reminiscent of June Fever in colouring. Flowers pinkish on a very leafy scape[fusion_separator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</si>
  <si>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'Summer Joy'</t>
  </si>
  <si>
    <t>&lt;h3&gt;&lt;span style="color: #99cc00;"&gt;Potsize - 1L&lt;/span&gt;&lt;/h3&gt;_x000D_
Medium. Quite similar to H.'Great Expectations'. A sport from H.'Blue Splendor'. R.Klehm. A Hosta that is slow to produce its final form which is a richly seersuckered heart shaped leaf with moderate blue border and wide creamy centre.[fusion_separator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</si>
  <si>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'Sweetie'</t>
  </si>
  <si>
    <t>&lt;h3&gt;&lt;span style="color: #99cc00;"&gt;Potsize - 1L&lt;/span&gt;&lt;/h3&gt;_x000D_
Medium. H.'Fragrant Bouquet' x H.'Fragrant Candelabra'. P.Aden. A Hosta that reminds me in some ways of H.'Shade Fanfare' in its colouring which is somewhat like an over ripe lime. Leaves begin yellow with a creamy margin, taking on much more of a green cast as they age with a whiter margin. The yellow colouring is more prominent in more sun, though good moisture at the root is needed if this is the case.[fusion_separator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</si>
  <si>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Hosta 'Wogon's Boy'</t>
  </si>
  <si>
    <t>&lt;h3&gt;&lt;span style="color: #99cc00;"&gt;Potsize - 1L&lt;/span&gt;&lt;/h3&gt;_x000D_
Large. An extremely striking Hosta early in the year when the leaves seem to shine with their own light. They are a striking very pale lemon yellow with just a hint of lime towards the petioles. The colour is paler and more eye-catching than Fire Island. They maintain this colour well but can turn very slowly to green by the end of Summer. Burles[fusion_separator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href="https://dorsetperennials.co.uk/comparisons/genus/hostas-comparison/"&gt;Hostas Compared&lt;/a&gt;&lt;/h3&gt;_x000D_
&lt;h3&gt;&lt;a href="https://dorsetperennials.co.uk/inspiration/associations/plant-associations-hosta/"&gt;Hostas in the Garden&lt;/a&gt;&lt;/h3&gt;_x000D_
&lt;h3&gt;&lt;a href="https://dorsetperennials.co.uk/comparisons/botanical/hosta-botanical-style-photographs/"&gt;Botanical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</si>
  <si>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'After Eight'</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</si>
  <si>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Purpley-blue tubular flowers emerge from narrow, mid-length 3 inch spikes of darker buds and calyces surrounded by a haze of exerted anthers. The glossy lanceolate leaves are deep bronzy-purple on wiry purple stems and very minty fragrant. Older leaves shine pink, especially with the sun shining through them. Altogether a classy plant with a long flowering season form mid Summer into the Autumn. Agastache require sunny well drained positions, but given this are quite hardy in milder Winters. 15 inches. Loved by bees and butterflies._x000D_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</si>
  <si>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'Blackadder'</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</si>
  <si>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Fat plumptious spikes crowded with lavender-blue tubular flowers surrounded by a pretty haze of exerted anthers all erupting from dark purple buds and calyces. These are a favourite of bees and butterflies and produce plenty of flowers all Summer into Autumn. Requiring good drainage and sunny positions, Agastache are hardy in milder Winters. This variety is vigorous and upright achieving 3 feet with fresh green minty leaves and stems._x000D_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</si>
  <si>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Agastache pallidiflora var. neomexicana 'Rose Mint'</t>
  </si>
  <si>
    <t>[caption id="attachment_21386" align="alignnone" width="120"]&lt;img src="https://dorsetperennials.co.uk/wp-content/uploads/2017/09/Bee-and-Butterfly-Friendly-icon.jpg" alt="Bee and Butterfly friendly" width="120" height="56" class="size-full wp-image-21386" /&gt; Bee and Butterfly friendly[/caption]&lt;h3&gt;&lt;span style="color: #99cc00;"&gt;Potsize - 1L&lt;/span&gt;&lt;/h3&gt;_x000D_
Lovely warm rose-pink elongated (really quite long) tubular flowers in a long spike clearly defined into distinct whorls which makes it reminiscent of a betony. Calyces are also a deep pink, though unlike many Agastache, the anthers are largely confined inside the flower tube. More mature flower spikes are backed up at the base by a pair of shorter secondary flower spikes. Small, greyed bushy fragrant foliage clothes a smallish but distinctly upright bush to 2 feet high._x000D_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href="https://dorsetperennials.co.uk/comparisons/genus/salvia-nepeta-allies/"&gt;Agastache Compared&lt;/a&gt;&lt;/h3&gt;_x000D_
&lt;h3&gt;&lt;a href="https://dorsetperennials.co.uk/comparisons/botanical/agastache-botanical-style-photographs/"&gt;Botanical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</si>
  <si>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Geranium 'JS Matu Vu'</t>
  </si>
  <si>
    <t>&lt;h3&gt;&lt;span style="color: #99cc00;"&gt;Potsize - 1L&lt;/span&gt;&lt;/h3&gt;A dwarf form derived from Geranium psilostemon, about 30 cm tall, which will form good ground cover covered in bright glowing cerise flowers with striking black eyes. Bred by Jan Spuyt. The name derives from the French for 'Can you see me'.[fusion_separator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</si>
  <si>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maculatum 'Spring Purple'</t>
  </si>
  <si>
    <t>&lt;h3&gt;&lt;span style="color: #99cc00;"&gt;Potsize - 1L&lt;/span&gt;&lt;/h3&gt;A form of Geranium maculatum which was given to Dutch nurseryman Coen Jansen by Piet Oudolf. In Spring the foliage is notable for having a rich red-purple flush which gradually fades through a glossy green towards Summer. The flowers are a mid purpley-pink with a central white eye. A nice addition to these shade loving Geraniums. Best in a moist soil.[fusion_separator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</si>
  <si>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pratense 'Marshmallow'</t>
  </si>
  <si>
    <t>&lt;h3&gt;&lt;span style="color: #99cc00;"&gt;Potsize - 1L&lt;/span&gt;&lt;/h3&gt;This is a new dierction for the dark leaved G.pratense with lovely pink flowers rather than the usual mauvey-blue. Introduced by Jan Bates it has dark purple flushed foliage with pale pink, darker veined, flowers held clustered tall on red stems. To add the final touch, the anthers open bright coral. 60cm[fusion_separator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</si>
  <si>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'Alaska'</t>
  </si>
  <si>
    <t>&lt;h3&gt;&lt;span style="color: #99cc00;"&gt;Potsize - 1L&lt;/span&gt;&lt;/h3&gt;Large white flowers are so heavily networked with mauve veins as to give a ghostly mauve effect, highlighted with purple anthers. A form of G.erianthum that was grown from seed collected in Alaska and given to Michael Pitkin at Viburnum Gardens, Sydney, Australia[fusion_separator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</si>
  <si>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Geranium phaeum 'James Haunch'</t>
  </si>
  <si>
    <t>&lt;h3&gt;&lt;span style="color: #99cc00;"&gt;Potsize - 1L&lt;/span&gt;&lt;/h3&gt;Raised by Jim Haunch, nurseryman and holder of the National Collection of Geranium phaeum and given to us by Jennifer Harmer as 'a very good do-er'. This is a cross between G.phaeum 'Samobor' to which it is like a large version, and G.phaeum 'Golden Spring'. It has plum purple flowers above leaves that are well marked throughout the season with maroon blotches, but show a paler centre in the early season. It was described by the raiser as "..a good mound former with leaves of a creamy yellow to almost white in the centre, red streaks and brown blotches on each side of the central vein of the leaf blades and a green with very pale almost white splash marks near the leaf tips. The flowers are a plum-purple, contrasting well with the leaves.".[fusion_separator style_type="single solid" hide_on_mobile="small-visibility,medium-visibility,large-visibility" class="" id="" sep_color="" top_margin="" bottom_margin="" border_size="" icon="" icon_circle="" icon_circle_color="" width="" alignment="center"][/fusion_separator]
&lt;h2&gt;&lt;span style="color: #99cc00;"&gt;Links&lt;/span&gt;&lt;/h2&gt;
&lt;h3&gt;&lt;a href="https://dorsetperennials.co.uk/comparisons/genus/geraniums-comparison/"&gt;Geranium Compared&lt;/a&gt;&lt;/h3&gt;
&lt;h3&gt;&lt;a href="https://dorsetperennials.co.uk/inspiration/associations/plant-associations-geraniums/"&gt;Geranium in the Garden&lt;/a&gt;&lt;/h3&gt;
&lt;h3&gt;&lt;a href="https://dorsetperennials.co.uk/comparisons/botanical/geraniums-specimen-pictures/"&gt;Botanical Style Photographs&lt;/a&gt;&lt;/h3&gt;
[fusion_separator style_type="single solid" hide_on_mobile="small-visibility,medium-visibility,large-visibility" class="" id="" sep_color="" top_margin="" bottom_margin="" border_size="" icon="" icon_circle="" icon_circle_color="" width="" alignment="center"][/fusion_separator]</t>
  </si>
  <si>
    <t>Aquilegia viridiflora 'Chocolate Soldier'</t>
  </si>
  <si>
    <t>&lt;h3&gt;&lt;span style="color: #99cc00;"&gt;Potsize - 9cm&lt;/span&gt;&lt;/h3&gt;_x000D_
A diminutive Aquilegia with most unusual green flowers with a chocolate coloured corolla and delicate foliage. 40cm high in flower and needing the protection of the rock garden to ensure it is not squeezed out by stronger neighbours but an interesting variety. Fragrant. May to July_x000D_
_x000D_
[fusion_separator top="3" bottom="3" style="single"/][fusion_fontawesome icon="thumbs-up-alt" circle="no" size="medium" iconcolor="#81d742" circlecolor="" circlebordercolor="" animation_type="0" animation_direction="down" animation_speed="0.1"/]&lt;span style="color: #99cc00;"&gt;Discount of 25pÂ per plant for quantities of 3 or more of this variety, 50p forÂ 10 of any Aquilegia&lt;/span&gt;_x000D_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href="https://dorsetperennials.co.uk/comparisons/genus/aquilega-varieties-compared/"&gt;Aquilegia Compared&lt;/a&gt;&lt;/h3&gt;_x000D_
_x000D_
[fusion_separator style_type="single solid" hide_on_mobile="small-visibility,medium-visibility,large-visibility" class="" id="" sep_color="" top_margin="" bottom_margin="" border_size="" icon="" icon_circle="" icon_circle_color="" width="" alignment="center"][/fusion_separator]</t>
  </si>
  <si>
    <t>Aster novae-angliae 'James Ritchie' (Symphyothrichum novae-angliae 'James Ritchie')</t>
  </si>
  <si>
    <t>[gallery type="thumbnails" link="none" ids="6421,6420"]_x000D_
&lt;h3&gt;&lt;span style="color: #99cc00;"&gt;Potsize - 1L&lt;/span&gt;&lt;/h3&gt;_x000D_
Selected by Julie Ritchie of Hoo House Nursery and named for her son. The colour is a good rich cerise, not so strident as 'Alma Potschke', being a little darket in tone. The height is a good 4ft._x000D_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</si>
  <si>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'Audrey' (Symphyotrichum novi-belgii 'Audrey')</t>
  </si>
  <si>
    <t>[gallery type="thumbnails" link="none" ids="6421,6420"]_x000D_
&lt;h3&gt;&lt;span style="color: #99cc00;"&gt;Potsize - 1L&lt;/span&gt;&lt;/h3&gt;_x000D_
30cm. The short, twiggy bush is literally smothered with beautiful semi-double lilac-blue daisies, 3cm wide with yellow button eyes. Although technically semi-double, the flowers open flat and appear as well formed singles. Mid September-October_x000D_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</si>
  <si>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'Anita Webb' (Symphyotrichum novi-belgii 'Anita Webb')</t>
  </si>
  <si>
    <t>[gallery type="thumbnails" link="none" ids="6421,6420"]_x000D_
&lt;h3&gt;&lt;span style="color: #99cc00;"&gt;Potsize - 1L&lt;/span&gt;&lt;/h3&gt;_x000D_
One of the first to bloom. These Aster blooms open as perfectly domed sugar pink powder puffs. As they mature the petals reflex to reveal a golden eye surrounded by a frilly tutu of sugary pink with silver highlights - A real girly delight ! Flowers 3.5cm wide. Height 90cm. A relatively early Michaelmas daisy flowering from early September._x000D_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</si>
  <si>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'Blue Moon' (Symphyotrichum novi-belgii 'Blue Moon')</t>
  </si>
  <si>
    <t>[gallery type="thumbnails" link="none" ids="6421,6420"]_x000D_
&lt;h3&gt;&lt;span style="color: #99cc00;"&gt;Potsize - 1L&lt;/span&gt;&lt;/h3&gt;_x000D_
An intermediate height, neat Aster with a rich profusion of pale lavender-blue flowers with appealing pale creamy yellow eyes. Only 50cm high and flowering from late September into October._x000D_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</si>
  <si>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'Chatterbox' (Symphyotrichum novi-belgii 'Chatterbox')</t>
  </si>
  <si>
    <t>[gallery type="thumbnails" link="none" ids="6421,6420"]_x000D_
&lt;h3&gt;&lt;span style="color: #99cc00;"&gt;Potsize - 1L&lt;/span&gt;&lt;/h3&gt;_x000D_
50cm. Rosy pink buds gradually unfurl lots of sugar pink petals to give a generous display of double pink daisies. At 50cm or below this is a cute little Aster to cheer the Autumn garden, commencing mid September into October. And it needs no staking ! Bred in the 1960&amp;#039;s by Bakers Nrs and named after the breeders granddaughter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</si>
  <si>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'Coombe Fishacre' (Symphyotrichum novi-belgii 'Coombe Fishacre')</t>
  </si>
  <si>
    <t>[gallery type="thumbnails" link="none" ids="6421,6420,6415"]_x000D_
&lt;h3&gt;&lt;span style="color: #99cc00;"&gt;Potsize - 1L&lt;/span&gt;&lt;/h3&gt;_x000D_
This Aster opens a myriad of small (2cm) single lilac-pink daisies on a short twiggy bush. Although classified as a novi-belgii hybrid it leans quite heavily in both flower shape and branching habit towards the style of a lateriflorus. As the flowers mature, the central grey-yellow boss becomes much elongated to a prominent bun the colour of crushed strawberries and the petals begin to reflex. Whatever the classifcation, with the loevly warm pink colouring I just couldn't resist it. 80cm, October. Some mildew resistance._x000D_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</si>
  <si>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'Dazzler' (Symphyotrichum novi-belgii 'Dazzler)</t>
  </si>
  <si>
    <t>[gallery type="thumbnails" link="none" ids="6421,6420"]_x000D_
&lt;h3&gt;&lt;span style="color: #99cc00;"&gt;Potsize - 1L&lt;/span&gt;&lt;/h3&gt;_x000D_
I recently visited the National Collection of Aster novi-belgii held at the Picton Gardens, and with a collection of around 50 already I was told by him indoors that I didn't need anymore. However this small flowered (2cm wide) mid pink semi-double Aster with dark eyes had me dribbling. A lovely colour and such a mass of blooms. I wasn't surprised that it was the last one left. A beauty that had to go home with me ! 90cm, September to October._x000D_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</si>
  <si>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'Gurney Slade' (Symphyotrichum novi-belgii 'Gurney Slade')</t>
  </si>
  <si>
    <t>[gallery type="thumbnails" link="none" ids="6421,6420"]_x000D_
&lt;h3&gt;&lt;span style="color: #99cc00;"&gt;Potsize - 1L&lt;/span&gt;&lt;/h3&gt;_x000D_
This is another of George Chiswell's Asters. Geurney Slade has beautifully shaped double flowers in a rich deep blue. Flowers are produced in Sepytember to October at about 1m high. George Chiswell was born in Colwall in Malvern, the home of the famous Ballard Asters. He started his career working in the gardens of Old Colwall House near Malvern for Mrs Raynor-Wood. After WWII he moved on to Midsommer Norton in Somerset and in the 1960's ran his own nursery at the Priory there. Perhaps he had a fondness for the Asters he must have remembered from his youth in the Ballard trial grounds in Malvern, as he began a breeding program of his own, producing a series of Asters, based on the Ballard strains, named after the mining villages of Somerset._x000D_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</si>
  <si>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'Harrison's Blue' (Symphyotrichum novi-belgii 'Harrison's Blue')</t>
  </si>
  <si>
    <t>[gallery type="thumbnails" link="none" ids="6421,6420"]_x000D_
&lt;h3&gt;&lt;span style="color: #99cc00;"&gt;Potsize - 1L&lt;/span&gt;&lt;/h3&gt;_x000D_
A fully double deep violet Aster with good weatherproof blooms 4cm across. An excellent deep colour to contrast with the more typical mauvey blues. It stands tall at 100cm high and is a late season flowerer, extending the season well into October. A good weatherproof variety. Don&amp;#039;t be fooled by the name - it really should be Harrison&amp;#039;s purple, not Harrison&amp;#039;s blue if names were obliged to be accurate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</si>
  <si>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'Little Man in Blue' (Symphyotrichum novi-belgii 'Little Man in Blue')</t>
  </si>
  <si>
    <t>[gallery type="thumbnails" link="none" ids="6421,6420"]_x000D_
&lt;h3&gt;&lt;span style="color: #99cc00;"&gt;Potsize - 1L&lt;/span&gt;&lt;/h3&gt;_x000D_
Intermediate between the very dwarf and tall border Asters. This little stocky plant is smothered in smallish lialc-blue daisies and is ideal for the edge or near front of the border to give a dash of late colour. An excellent late nectar source for bees and butterflies. Late September 50cm. Flowers 3cm._x000D_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</si>
  <si>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'Marie Ballard' (Symphyotrichum novi-belgii 'Marie Ballard')</t>
  </si>
  <si>
    <t>[gallery type="thumbnails" link="none" ids="6421,6420"]_x000D_
&lt;h3&gt;&lt;span style="color: #99cc00;"&gt;Potsize - 1L&lt;/span&gt;&lt;/h3&gt;_x000D_
A beautifully shaped fully double bloom crammed with so many petals it creates a perfect lavender-blue powder-puff a whole 5cm across. 90cm Mid to late September onwards. Sturdy stems. This variety came out of 'Ada Ballard', which was one of the first really double Asters raised by Ernest Ballard, but which lacked the intensity of blue of its parents. It is also known for producing a forest of stems from a relatively compact root run. 'Marie Ballard' was selected just before Ernest died in 1952 and released in 1955. It combines the shapely, completely double flowers on sturdy stems with the intense lavender-blue Ernest was trying to capture._x000D_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</si>
  <si>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'Percy Thrower' (Symphyotrichum novi-belgii 'Percy Thrower')</t>
  </si>
  <si>
    <t>[gallery type="thumbnails" link="none" ids="6421,6420"]_x000D_
&lt;h3&gt;&lt;span style="color: #99cc00;"&gt;Potsize - 1L&lt;/span&gt;&lt;/h3&gt;_x000D_
Enormous 6cm double blooms of deep violety-blue with silvery highlights. When open a yellow eye is surrounded by a ruff of blue-violet petals, a few of which remain partially quilled, revealing the paler reverse. 90cm. Mid September. Bred in 1958 by R.Lindsey at Gayborder Nursery._x000D_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</si>
  <si>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'Remembrance' (Symphyotrichum novi-belgii 'Remembrance')</t>
  </si>
  <si>
    <t>[gallery type="thumbnails" link="none" ids="6421,6420"]_x000D_
&lt;h3&gt;&lt;span style="color: #99cc00;"&gt;Potsize - 1L&lt;/span&gt;&lt;/h3&gt;_x000D_
45cm, compact. Sprays of large, 4cm, semi-double lilac blue daisies adorn this lovely compact, mid-height Aster about 50cm tall.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</si>
  <si>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'Rosebud' (Symphyotrichum novi-belgii 'Rosebud')</t>
  </si>
  <si>
    <t>[gallery type="thumbnails" link="none" ids="6421,6420"]_x000D_
&lt;h3&gt;&lt;span style="color: #99cc00;"&gt;Potsize - 1L&lt;/span&gt;&lt;/h3&gt;_x000D_
30cm. Beautifully formed shell-pink fully double daisies with creamy centres crowd this compact little dome, only 30cm high. The individual petals have a little notch in the tip, giving a slightly frilly effect to the blooms. When fully open they reveal a delicious green eye. Bred pre 1950 by Ernest Ballard, it is highly prized for being one of the few dwarf novi-belgii asters to have fully double flowers. Mid September-October._x000D_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</si>
  <si>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'Thundercloud' (Symphyotrichum novi-belgii 'Thundercloud')</t>
  </si>
  <si>
    <t>[gallery type="thumbnails" link="none" ids="6421,6420"]_x000D_
&lt;h3&gt;&lt;span style="color: #99cc00;"&gt;Potsize - 1L&lt;/span&gt;&lt;/h3&gt;_x000D_
A very distinctively coloured michaelmas daisy with single medium sized (4cm) purple flowers with a burgundy sheen, becoming even darker on maturity. Golden yellow eyes become tawny with age. Late September onwards. 150cm_x000D_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</si>
  <si>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novi-belgii 'Timsbury' (Symphyotrichum novi-belgii 'Timsbury)</t>
  </si>
  <si>
    <t>[gallery type="thumbnails" link="none" ids="6421,6420"]_x000D_
&lt;h3&gt;&lt;span style="color: #99cc00;"&gt;Potsize - 1L&lt;/span&gt;&lt;/h3&gt;_x000D_
I was delighted to come across this Aster recemtly as it is one of the short series of Aster raised by the late George Chiswell, who was well known to friends of ours. Timsbury has semi-double soft rose pink flowers and flowers in October at around 1m high. George Chiswell was born in Colwall in Malvern, the home of the famous Ballard Asters. He started his career working in the gardens of Old Colwall House near Malvern for Mrs Raynor-Wood. After WWII he moved on to Midsommer Norton in Somerset and in the 1960&amp;#039;s ran his own nursery at the Priory there. Perhaps he had a fondness for the Asters he must have remembered from his youth in the Ballard trial grounds in Malvern, as he began a breeding program of his own, producing a series of Asters, based on the Ballard strains, named after the mining villages of Somerset._x000D_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</si>
  <si>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'Photograph' (Symphyotrichum 'Photograph')</t>
  </si>
  <si>
    <t>[gallery type="thumbnails" link="none" ids="6421,6420,6415"]_x000D_
&lt;h3&gt;&lt;span style="color: #99cc00;"&gt;Potsize - 1L&lt;/span&gt;&lt;/h3&gt;_x000D_
This is an Aster that fits in with cultivars such as 'Little Carlow' and 'Primrose Path'. It forms a generous frothy cloud of small pale blue flowers on a bush 1m plus tall. It forms a lovely foil to compliment more strikingly coloured hybrids A hybrid of Aster cordifolius produced before 1920 by Ernest Ballard, this variety can be slow to establish._x000D_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</si>
  <si>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Aster trifoliatus subsp. ageratoides 'Ezo Murasaki'</t>
  </si>
  <si>
    <t>[gallery type="thumbnails" link="none" ids="6421,6420"]_x000D_
&lt;h3&gt;&lt;span style="color: #99cc00;"&gt;Potsize - 1L&lt;/span&gt;&lt;/h3&gt;_x000D_
The perfectly shaped and spaced petals of this neat purple Aster surround an equivalent sized green boss studded with golden stamens which puts me in mind of those head collars worn by Bill and Ben. A really rich purple flower on branching upright stems forms a rounded bush. Flowers produced really late in mid October and on into November. Healthy green foliage makes good ground cover even in quite dry shade. Flowers nearly 3cm_x000D_
_x000D_
[fusion_separator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</si>
  <si>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Agapanthus 'Flore Pleno'</t>
  </si>
  <si>
    <t>&lt;h3&gt;&lt;span style="color: #99cc00;"&gt;Potsize - 1L&lt;/span&gt;&lt;/h3&gt;Very large open heads, up to 20cm across, carry flowers with lobes cut most of the way down the flower tube, each one washed blue with darker royal blue stripes down the veins and edges. Each flower has at least 4 tubes nested one inside the other. This is a relatively short variety, flowering at around 45-60cm[fusion_separator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</si>
  <si>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'Silver Mist'</t>
  </si>
  <si>
    <t>&lt;h3&gt;&lt;span style="color: #99cc00;"&gt;Potsize - 1L&lt;/span&gt;&lt;/h3&gt;A very refined looking variety with more than a nod towards A.&amp;#039;Windsor Grey&amp;#039;. It is fairly short in flower at around 45cm with well shaped flower heads, each carrying flowers of a pale powder blue wash, striped in a diffuse cobalt. The green of the buds and red stain to the flower stalks creates a very classy looking flower.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</si>
  <si>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Alstroemeria 'Saturne' (Planet Series)</t>
  </si>
  <si>
    <t>&lt;h3&gt;&lt;span style="color: #99cc00;"&gt;Potsize - 1L&lt;/span&gt;&lt;/h3&gt;_x000D_
3 warm coral-pink outer petals are kissed by just a hint of lipstick pink, giving a warm rosy glow. The innermost 3 petals have all the vibrancy of a tropical fish, being golden yellow with flecks of deepest beetroot guiding the bees to its rosy throat. A showy border plant thriving in moisture retentive, free draining rich soil inn sun or part shade. Mulch well to ensure survival in harsh Winters. Compact mound 60-70cm. June to October. Bred in France by Ernst Turc for long flowering and good performance as a cut flower.[fusion_separator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href="https://dorsetperennials.co.uk/comparisons/botanical/alstroemeria-botanical-style-photographs/"&gt;Botanical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</si>
  <si>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Diascia personata - peach</t>
  </si>
  <si>
    <t>&lt;h3&gt;&lt;span style="color: #99cc00;"&gt;Potsize - 1L&lt;/span&gt;&lt;/h3&gt;A different colour form of this lovely hardy Diascia. It differs from the species in that the flower spikes are a lot less branched with the flowers held in quite tight short spikes. The colour is a soft orange-scarlet. A little shorter than the pink species also.[fusion_separator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href="https://dorsetperennials.co.uk/comparisons/botanical/diascia-botanical-style-photographs/"&gt;Botanical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</si>
  <si>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Gladiolus dalenii</t>
  </si>
  <si>
    <t xml:space="preserve">&lt;h3&gt;&lt;span style="color: #99cc00;"&gt;Potsize - 1L&lt;/span&gt;&lt;/h3&gt;(Gladiolus primulinus&amp;#039;). A gladilous that combines the lovely flower form of the hybrids with a fair degree of hardiness. The whole flower is a very soft coral/scarlet with the classic winged Gladiolus form. Inside the lower three petals is a generous soft lemon flash which is picked up by a yellow central vein on the wings and the lemon colour of the stamens and pistil. </t>
  </si>
  <si>
    <t>Hesperantha coccinea 'Salome' (Schizostylis)</t>
  </si>
  <si>
    <t>&lt;h3&gt;&lt;span style="color: #99cc00;"&gt;Potsize - 1L&lt;/span&gt;&lt;/h3&gt;At times &amp;#039;Salome&amp;#039; can look like a slightly pinker version of H.coccinea &amp;#039;Major&amp;#039;, but later on the petals can reflex beyond flat and the petals take on a satiny coral red colour, streaked with red and also revealing a pale eye. 6.5cm across. Useful if Major is too strident a red for your taste.[fusion_separator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href="https://dorsetperennials.co.uk/comparisons/botanical/hesperantha-botanical-style-photographs/"&gt;Botanical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</si>
  <si>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Kalimeris yomema 'Shogun' ('Variegata')</t>
  </si>
  <si>
    <t>&lt;h3&gt;&lt;span style="color: #99cc00;"&gt;Potsize - 1L&lt;/span&gt;&lt;/h3&gt;Forms a dense spreading shrubby mound of creamy-white edged leaves which look fresh all season. Eventually its all topped off from late Summer into Autumn with bunches if little mauve daisies with reflexed petals from which shine out a golden boss of stamens to tempt the bees. 30-50cm for a sunny position. Herbaceous, so dies back at the end of the season.[fusion_separator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</si>
  <si>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Miscanthus sinensis 'Ghana'</t>
  </si>
  <si>
    <t>&lt;h3&gt;&lt;span style="color: #99cc00;"&gt;Potsize - 1L&lt;/span&gt;&lt;/h3&gt;A real winner for interst and structure throughout the Season although it is in the Autumn when it really comes in to its own. The leaves, which cascade down, turn the most gorgeous tints of yellow and then rich red and settle finally into burgundy. The flower plumes are quite upright, held well above the foliage. 2m[fusion_separator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</si>
  <si>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Miscanthus sinensis 'Purple Fall'</t>
  </si>
  <si>
    <t>&lt;h3&gt;&lt;span style="color: #99cc00;"&gt;Potsize - 1L&lt;/span&gt;&lt;/h3&gt;An excellent variety for good Autumn colour with the leaves turning a rich mix of plum purple shades. The leaves a have a distinct white midrib during the season. Mid height at aboout 1.5m[fusion_separator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</si>
  <si>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Primula alpicola var. alba</t>
  </si>
  <si>
    <t>&lt;a href="https://dorsetperennials.co.uk/wp-content/uploads/2014/10/RHS_AGM_WO_apple_RGB.png"&gt;&lt;img class="size-full wp-image-6415" src="https://dorsetperennials.co.uk/wp-content/uploads/2014/10/RHS_AGM_WO_apple_RGB.png" alt="RHS AGM" width="56" height="56" /&gt;&lt;/a&gt;_x000D_
&lt;h3&gt;&lt;span style="color: #99cc00;"&gt;Potsize - 1L&lt;/span&gt;&lt;/h3&gt;_x000D_
Pearly White with a dusty clotted cream ring around the eye. The ovary and stems are dusted heavily with silver. A candelabra design with up to 35 scented long stalked flowers in 1-4 whorls. Green long-stemmed foliage. 50cm ish depending on conditions. Later flowering than the japonicas and bulleyana types, flowering in June to July. Likes a damp peaty soil, best in shade to partial shade but will grow in sun with plenty of moisture. hardy to -25C.[fusion_separator top="3" bottom="3"/][fusion_fontawesome icon="thumbs-up-alt" circle="no" size="medium" iconcolor="#81d742" circlecolor="" circlebordercolor="" animation_type="0" animation_direction="down" animation_speed="0.1"/]&lt;span style="color: #99cc00;"&gt;&amp;gt;Discount of 30p per plant for quantities of 3 -9, 50p for 10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href="https://dorsetperennials.co.uk/comparisons/genus/primulas-ordered-compared/"&gt;Primula Compared&lt;/a&gt;&lt;/h3&gt;_x000D_
[fusion_separator style_type="single solid" hide_on_mobile="small-visibility,medium-visibility,large-visibility" class="" id="" sep_color="" top_margin="" bottom_margin="" border_size="" icon="" icon_circle="" icon_circle_color="" width="" alignment="center"][/fusion_separator]</t>
  </si>
  <si>
    <t>Roscoea purpurea f. rubra (Roscoea 'Red Gurkha')</t>
  </si>
  <si>
    <t>[caption id="attachment_6415" align="alignnone" width="56"]&lt;img src="https://dorsetperennials.co.uk/wp-content/uploads/2014/10/RHS_AGM_WO_apple_RGB.png" alt="RHS AGM" width="56" height="56" class="size-full wp-image-6415" /&gt; RHS AGM[/caption]&lt;h3&gt;&lt;span style="color: #99cc00;"&gt;Potsize - 1L&lt;/span&gt;&lt;/h3&gt;A rare and sought after Roscoea with vivid red stems the colour of rich ruby (not forced) rhubarb. The legs are gartered at intervals with a handsome lanceolate, rich-green leaf which surrounds the stem. The showy, orchid-like flowers are borne in terminal clusters and are a remarkable shade of rhubarb-orange-red. The flowers are asymmetric with the posterior petal (5 x 2cm) folded into a hood and the anterior petal 3cm wide divided into 2 broad lobes, 4cm long excluding the throat. 30-60cm dependant on conditions.</t>
  </si>
  <si>
    <t>Salvia argentea</t>
  </si>
  <si>
    <t>&lt;h3&gt;&lt;span style="color: #99cc00;"&gt;Potsize - 1L&lt;/span&gt;&lt;/h3&gt;Magnificent basal rosettes (up to 60cm across) of large intensely silver, woolly, stroke-able leaves. By comparison the Summer flowers are understated. They are produced on stiff 60 tll branching stems with white hooded flowers peeping out of silver-grey calyces. It requires full sun and good drainage and does especially well in dry walls and raised beds where the rain drains off in the Winter. Not especially long-lived, but easy from seed.[fusion_separator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</si>
  <si>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Salvia uliginosa 'Ballon Azul'</t>
  </si>
  <si>
    <t>&lt;h3&gt;&lt;span style="color: #99cc00;"&gt;Potsize - 1L&lt;/span&gt;&lt;/h3&gt;This &amp;#039;dwarf&amp;#039; version of the beautiful, but extremely tall, Salvia uliginosa has graceful swaying reddish stems 3 feet high decorated throughout the Autumn with branching stems ending in clusters of clearest azure blue flowers, a bit lit a bedding Lobelia on a tall stem. Well worth growing for its remarkable colour. The flowers last a nd last bu the plant needs careful siting in a warm sheltered site with reasonably moist soil. Probably only hardy in our warmer counties and cities so probably worth keeping an insurance duivision in the Greenhouse against a hard Winter.  The species was introduced from South America in 1912[fusion_separator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</si>
  <si>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Salvia x jamensis 'Nachtvlinder'</t>
  </si>
  <si>
    <t>&lt;h3&gt;&lt;span style="color: #99cc00;"&gt;Potsize - 1L&lt;/span&gt;&lt;/h3&gt;Extremely deep maroon-purple salvia flowers are produced all season on a twiggy small leaved shrub. The name translates as &amp;#039;Moth&amp;#039;. It is hardy inn full sun given good drainage and shelter from freezing East winds. Do not prune at the end of the season, rather trim in April and then again lightly in July to keep the bush in a good shape and to promote flowering. Selected by Frank Fisher from Hans Kramer&amp;#039;s Dutch nursery, De Hessenhof.[fusion_separator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href="https://dorsetperennials.co.uk/comparisons/genus/salvia-nepeta-allies/"&gt;Salvia Compared&lt;/a&gt;&lt;/h3&gt;_x000D_
_x000D_
&lt;h3&gt;&lt;a href="https://dorsetperennials.co.uk/comparisons/botanical/salvia-botanical-style-photographs/"&gt;Botanical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</si>
  <si>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Saponaria officinalis - double form</t>
  </si>
  <si>
    <t>&lt;h3&gt;&lt;span style="color: #99cc00;"&gt;Potsize - 1L&lt;/span&gt;&lt;/h3&gt;Bouncing Bet. A great British native for a planting somewhere rough. The flowers are larger than the type with very many extra petals. They are really quite dishevelled in form, with a split calyx like many of the old double pinks, but they have a old world charm. The colour is cream, deepening to a sugar pink.  This is one of those perennials that we call &amp;#039;undemanding&amp;#039; or put another way a blessed nuisance. Don&amp;#039;t plant it in your prize bed as it will take diabolical liberties, but do plant it on a rough bank or somewhere where its roguish exuberance (ie it runs like crazy) won&amp;#039;t be a problem. 3-4 ft.  The roots of Soapwort contain saponin which has been used in the past a gentle cleansing agent, especially for fabrics that can be harmed by synthetic soaps. It has found use also in medicine. I found the rather ominous quote &amp;#039;For old veneral complaints it is a good cure, specially where mercury has failed&amp;#039;. In large doses it can have poisonous effects, destroying red blood cells.  Soaproot, Latherwort, Fuller&amp;#039;s Herb, Bruisewort, Crow Soap, Sweet Betty, Wild Sweet William.[fusion_separator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</si>
  <si>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Saponaria officinalis 'Flore Pleno'</t>
  </si>
  <si>
    <t>&lt;h3&gt;&lt;span style="color: #99cc00;"&gt;Potsize - 1L&lt;/span&gt;&lt;/h3&gt;Bouncing Bet. A great British native for a planting somewhere rough where it will produce a good show of raggedy double pale sugar-pink campion-like flowers in late Summer. This is one of those perennials that we call &amp;#039;undemanding&amp;#039; or put another way a blessed nuisance. Don&amp;#039;t plant it in your prize bed as it will take diabolical liberties, but do plant it on a rough bank or somewhere where its roguish exuberance (ie it runs like crazy) won&amp;#039;t be a problem. 3-4 ft.  The roots of Soapwort contain saponin which has been used in the past a gentle cleansing agent, especially for fabrics that can be harmed by synthetic soaps. It has found use also in medicine. I found the rather ominous quote &amp;#039;For old veneral complaints it is a good cure, specially where mercury has failed&amp;#039;. In large doses it can have poisonous effects, destroying red blood cells.  Soaproot, Latherwort, Fuller&amp;#039;s Herb, Bruisewort, Crow Soap, Sweet Betty, Wild Sweet William.[fusion_separator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</si>
  <si>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Saponaria officinalis 'Rubra Plena'</t>
  </si>
  <si>
    <t>&lt;h3&gt;&lt;span style="color: #99cc00;"&gt;Potsize - 1L&lt;/span&gt;&lt;/h3&gt;Bouncing Bet. A great British native for a planting somewhere rough where it will produce a good show of raggedy double pink campion-like flowers in late Summer. This variety comes out a mid pink, darkening with age to a pretty strong cerise. This is one of those perennials that we call &amp;#039;undemanding&amp;#039; or put another way a blessed nuisance. Don&amp;#039;t plant it in your prize bed as it will take diabolical liberties, but do plant it on a rough bank or somewhere where its roguish exuberance (ie it runs like crazy) won&amp;#039;t be a problem. 3-4 ft.  The roots of Soapwort contain saponin which has been used in the past a gentle cleansing agent, especially for fabrics that can be harmed by synthetic soaps. It has found use also in medicine. I found the rather ominous quote &amp;#039;For old veneral complaints it is a good cure, specially where mercury has failed&amp;#039;. In large doses it can have poisonous effects, destroying red blood cells.  Soaproot, Latherwort, Fuller&amp;#039;s Herb, Bruisewort, Crow Soap, Sweet Betty, Wild Sweet William.[fusion_separator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</si>
  <si>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Thalictrum 'Black Stockings'</t>
  </si>
  <si>
    <t>&lt;h3&gt;&lt;span style="color: #99cc00;"&gt;Potsize - 1L&lt;/span&gt;&lt;/h3&gt;_x000D_
This variety has its roots firmly in Thalictrum aquilegifolium and so has broad heads like lavender-pink fluffy clouds which are quite strong in colour and set strikingly on black stems. Plant it in a sunny spot but make sure it doesn't want for water in the growing season. 1.5m plus[fusion_separator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href="https://dorsetperennials.co.uk/comparisons/genus/thalictrum-comparison/"&gt;Thalictrum Compared&lt;/a&gt;&lt;/h3&gt;_x000D_
[fusion_separator style_type="single solid" hide_on_mobile="small-visibility,medium-visibility,large-visibility" class="" id="" sep_color="" top_margin="" bottom_margin="" border_size="" icon="" icon_circle="" icon_circle_color="" width="" alignment="center"][/fusion_separator]</t>
  </si>
  <si>
    <t>Althaea cannabina</t>
  </si>
  <si>
    <t>&lt;h3&gt;&lt;span style="color: #99cc00;"&gt;Potsize - 1L&lt;/span&gt;&lt;/h3&gt;Palm-leaf Marsh Mallow. Beautiful sugary pink, darker eyed mallow flowers dance on tall stiff willowy stems in late Summer until the frosts. Despite its delicate appearance this plant makes a strong growing clump from a hardy perennial rootstock. It sends up ethereal branching wiry stems to 1.8m high. It needs full sun and good drainage but not too dry a soil. Superb in the Autumn border.[fusion_separator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</si>
  <si>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Agapanthus inapertus good blue</t>
  </si>
  <si>
    <t>&lt;h3&gt;&lt;span style="color: #99cc00;"&gt;Potsize - 1L&lt;/span&gt;&lt;/h3&gt;Drooping Agapanthus. The flowers of the inapertus Agapanthus are all long and tubular, rather than the more usual flared trumpets, and hang downwards. They are fully hardy provided that the bulbs receive a good mulching in the Autumn once the leaves have all withered. 150cm in flower. Flowers are a rich blue in this variety.[fusion_separator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</si>
  <si>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Agapanthus inapertus 'Sky'</t>
  </si>
  <si>
    <t>&lt;h3&gt;&lt;span style="color: #99cc00;"&gt;Potsize - 1L&lt;/span&gt;&lt;/h3&gt;Drooping Agapanthus. The flowers of the inapertus Agapanthus are all long and tubular, rather than the more usual flared trumpets, and hang downwards. They are fully hardy provided that the bulbs receive a good mulching in the Autumn once the leaves have all withered. 150cm in flower. Flowers are a good sky blue in this variety.[fusion_separator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href="https://dorsetperennials.co.uk/comparisons/genus/agapanthus-varities-collected-together/"&gt;Agapanthus Compared&lt;/a&gt;&lt;/h3&gt;_x000D_
[fusion_separator style_type="single solid" hide_on_mobile="small-visibility,medium-visibility,large-visibility" class="" id="" sep_color="" top_margin="" bottom_margin="" border_size="" icon="" icon_circle="" icon_circle_color="" width="" alignment="center"][/fusion_separator]</t>
  </si>
  <si>
    <t>Polygonatum odoratum 'Flore-Pleno'</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</si>
  <si>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- 1L&lt;/span&gt;&lt;/h3&gt;The flowers on this variety are absolutely stuffed with extra petals such that the mouth of each little bell-like flower is completely filled up. The petals are green with a white rim. For me, it&amp;#039;s more of a curiosity than a startling beauty, but  it had its charm all the same.  A little shorter than the other Solomon&amp;#039;s Seals. The leaves are all swept back dramatically from the stems in such a way that it always puts me in mind of the Spirit of Ecstasy, the figurine on the bonnet of a Rolls Royce.[fusion_separator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href="https://dorsetperennials.co.uk/comparisons/botanical/polygonatum-solomons-seal-botanical-style-photographs/"&gt;Botanical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</si>
  <si>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Actaea pachypoda 'Misty Blue'</t>
  </si>
  <si>
    <t>&lt;h3&gt;&lt;span style="color: #99cc00;"&gt;Potsize - 1L&lt;/span&gt;&lt;/h3&gt;White Baneberry, Doll&amp;#039;s Eyes. Handsome mounds of bi-pinnately dissected glaucous foliage are topped in Spring by spikes of somewhat fluffy white flowers. Later these set to form clusters of remarkable pure white berries with a  black dot at the apex, hence the name &amp;#039;doll&amp;#039;s eyes&amp;#039;. Even more remarkable are the thickened bright cherry red pedicels (stalks) which support the cluster. In fruit they really are striking, staring out like some multi-eyed alien (they put me in mind of a molymod set - one for the chemists). A handsome plant over a long season fro the woodland garden, but a word of CAUTION for those with young children. The fruits are extremely poisonous, containing the toxin protanemonin which , even in miniscule amounts, can paralyse the respiratory system. 60[fusion_separator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href="https://dorsetperennials.co.uk/comparisons/genus/cimicifuga-actaea-compared/"&gt;Actaea Compared&lt;/a&gt;&lt;/h3&gt;_x000D_
_x000D_
[fusion_separator style_type="single solid" hide_on_mobile="small-visibility,medium-visibility,large-visibility" class="" id="" sep_color="" top_margin="" bottom_margin="" border_size="" icon="" icon_circle="" icon_circle_color="" width="" alignment="center"][/fusion_separator]</t>
  </si>
  <si>
    <t>Briza media 'Russells'</t>
  </si>
  <si>
    <t>&lt;h3&gt;&lt;span style="color: #99cc00;"&gt;Potsize - 1L&lt;/span&gt;&lt;/h3&gt;A pretty quaking grass with tidy mounds of soft glaucous leaves with handsome white edges and striping. In Summer, dainty wands of little dancing lockets are produced which sway in the breeze. Green-white at first and often tinged with pink, the seed heads become golden with age. Semi-evergreen clumps of leaves. Not a very long lived plant but careful regular division can extend its life. Seedlings do not come true. 50-70cm in flower, 30cm in leaf.[fusion_separator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</si>
  <si>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Dictamnus albus var. albus</t>
  </si>
  <si>
    <t>&lt;h3&gt;&lt;span style="color: #99cc00;"&gt;Potsize - 1L&lt;/span&gt;&lt;/h3&gt;White Burning Bush. A very special plant for serious gardeners with pure white flowers with very long exerted stamens giving an exotic effect. Flowers are borne in whorls on upright stems above stiff glossy aromatic foliage. As the name suggests and your Sunday school classes will confirm, it is possible to ignite the vapour above the plant on a hot still Summer day (but I&amp;#039;ll haunt you if you do !). This is a very slow growing plant, taking its time to establish, but it is well worth the wait and long lived once settled in. 60-90cm high in flower. For a very dry sunny position. Sap can photosensitize the skin so no topiary !</t>
  </si>
  <si>
    <t>Diplarrena moraea - Butterfly Iris</t>
  </si>
  <si>
    <t>&lt;h3&gt;&lt;span style="color: #99cc00;"&gt;Potsize - 1L&lt;/span&gt;&lt;/h3&gt;Butterfly Iris, or White Flag. A native of the heathlands and forests of New South Wales, Victoria and Tasmania. It produces a dense tuft of Iris-like leaves above which are held beautiful pure white flowers that really do look at you. They have 3 main rounded petals, the upper two held like Mickey Mouse ears. In the centre of the flower, which shades to blue is a small blue shaded cowl and two small petals with a bright yellow flash on each. A charming and slightly scented treat for growing somewhere sunny with reasonable drainage.  30cm</t>
  </si>
  <si>
    <t>Ficaria verna 'Colarette' (Ranunculus ficaria)</t>
  </si>
  <si>
    <t xml:space="preserve">&lt;h3&gt;&lt;span style="color: #99cc00;"&gt;Potsize - 9cm&lt;/span&gt;&lt;/h3&gt;An anemone centred celandine . Bright golden yellow with widely spaced rounded petals around a tight central boss of curved petaloid stamens. The leaves are a joy for they are variously marbled and splashed with green, black and pewter. </t>
  </si>
  <si>
    <t>Ficaria verna 'Double Mud' (Ranunculus ficaria)</t>
  </si>
  <si>
    <t>&lt;h3&gt;&lt;span style="color: #99cc00;"&gt;Potsize - 9cm&lt;/span&gt;&lt;/h3&gt;Fully double blooms of a nice waterlily shape which are creamy yellow with a distinct blue-grey reverse. Plain green leaves.</t>
  </si>
  <si>
    <t>Ficaria verna 'Green Petal' (Ranunculus ficaria)</t>
  </si>
  <si>
    <t>&lt;h3&gt;&lt;span style="color: #99cc00;"&gt;Potsize - 9cm&lt;/span&gt;&lt;/h3&gt;This curious little variety produces fully double blooms of shiny green flowers, streaked with yellow. Definitely a curiosity for the collector who likes to &amp;#039;have the set&amp;#039; !</t>
  </si>
  <si>
    <t>Ficaria verna subsp. chrysocephala (subsp. Majus)</t>
  </si>
  <si>
    <t>&lt;h3&gt;&lt;span style="color: #99cc00;"&gt;Potsize - 1L&lt;/span&gt;&lt;/h3&gt;At first glance this celandine looks more like a very early Kingcup. It is bigger and more robust in every aspect than the majority of lesser celandine with large circular leaves held almost a foot high and large golden glistening blooms 2.5cm across.</t>
  </si>
  <si>
    <t>Roscoea 'Ice Age'</t>
  </si>
  <si>
    <t>&lt;h3&gt;&lt;span style="color: #99cc00;"&gt;Potsize - 1L&lt;/span&gt;&lt;/h3&gt;This variety is the result of many years of selecting white seedlings by Rodney Davey. In so doing he has produced a clone that is extremely floriferous and a really good white. It flowers in June with generously sized flowers held well up from the foliage, each one enhanced by the golden throat. 45cm. Good for planting in moist shade.</t>
  </si>
  <si>
    <t>Polemonium reptans (Polemonium pulchellum)</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</si>
  <si>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- 1L&lt;/span&gt;&lt;/h3&gt;Tight rosettes of small finely divided bright green foliage with clusters of good blue, open bell shaped flowers with a central yellow-orange eye. Form a shapely little bun covered in flower. May to June for sun or part shade in a moisture retentive soil. 15-40cm[fusion_separator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href="https://dorsetperennials.co.uk/comparisons/genus/polemonium-jacobs-ladder/"&gt;Polemonium Compared&lt;/a&gt;&lt;/h3&gt;_x000D_
_x000D_
[fusion_separator style_type="single solid" hide_on_mobile="small-visibility,medium-visibility,large-visibility" class="" id="" sep_color="" top_margin="" bottom_margin="" border_size="" icon="" icon_circle="" icon_circle_color="" width="" alignment="center"][/fusion_separator]</t>
  </si>
  <si>
    <t>Polemonium 'Northern Lights'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</si>
  <si>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- 1L&lt;/span&gt;&lt;/h3&gt;Generous clusters of saucer-shaped clear blue flowers with yellow stamens are borne in clusters on 30cm high upright stems. Wonderfully scented. The basal rosette is compact and has ferny pinnatifid foliage. Sterile, so no self seeding issues. April-July. 30-45cm][fusion_separator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href="https://dorsetperennials.co.uk/comparisons/genus/polemonium-jacobs-ladder/"&gt;Polemonium Compared&lt;/a&gt;&lt;/h3&gt;_x000D_
_x000D_
[fusion_separator style_type="single solid" hide_on_mobile="small-visibility,medium-visibility,large-visibility" class="" id="" sep_color="" top_margin="" bottom_margin="" border_size="" icon="" icon_circle="" icon_circle_color="" width="" alignment="center"][/fusion_separator]</t>
  </si>
  <si>
    <t>Sanguisorba officinalis 'Red Thunder'</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</si>
  <si>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- 1L&lt;/span&gt;&lt;/h3&gt;Like a half sized, shorter version of Sanguisorba &amp;#039;Arnhem&amp;#039;, this lovely sanguisorba sports waving heads of raspberry red cone-like flowers on stiff stems above pinnatifid foliage. For full sun but not too dry borders. Flowering in mid Summer. Korea. 4 feet high.[fusion_separator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href="https://dorsetperennials.co.uk/comparisons/botanical/sanguisorba-botanical-style-photographs/"&gt;Botanical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</si>
  <si>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Trifolium rubens f. album 'Frosty Feathers'</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</si>
  <si>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- 1L&lt;/span&gt;&lt;/h3&gt;The flowers on this form of European Clover are absolutely brilliant white, contrasting well with the rich dark green of the foliage. Ideal for growing in poor soils, tolerating calcareous soils very well. Will rebloom if cut back after flowering. Excellent nectar source for bees. 60cm. Native to Europe right down to the Mediterranean, growing in dry grassland and at woodland edges.[fusion_separator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</si>
  <si>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Trifolium rubens 'Peach Pink'</t>
  </si>
  <si>
    <t>[caption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- 1L&lt;/span&gt;&lt;/h3&gt;Lovely as they are in overall effect, the flower heads of this pastel coloured clover really reward closer inspection. Each flower head starts like a fuzzy fir cone, green with overtones of mauve, gradually opening up from the bottom with an increasing ruff of peachy-pink tubular flowers with darker red lips. Excellent as a nectar source for bees and good when cut. This clover will tolerate quite poor soils, including calcareous soils. From dry grassland in Europe, down to the Mediterranean. 60cm[fusion_separator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t>
  </si>
  <si>
    <t>Polemonium 'Glebe Cottage Lilac'</t>
  </si>
  <si>
    <t xml:space="preserve">[caption id="attachment_962" align="alignnone" width="56"]&lt;a href="https://dorsetperennials.co.uk/wp-content/uploads/2014/04/BeeFriendly2.png"&gt;&lt;img class="size-full wp-image-962" src="https://dorsetperennials.co.uk/wp-content/uploads/2014/04/BeeFriendly2.png" alt="Good for Bees" width="56" height="56" /&gt;&lt;/a&gt; Good for Bees[/caption]&lt;h3&gt;&lt;span style="color: #99cc00;"&gt;Potsize - 1L&lt;/span&gt;&lt;/h3&gt;I&amp;#039;ve had this plant for at least 20 years. It was originally spotted by Carol Klein at Glebe Cottage in Devon but seems to have largely passed out of cultivation. This is a pity because it&amp;#039;s a real favourite of mine. It produces soft clusters of delicious pale lilac flowers, which open paler and sport lovely orange stamens. It is sterile and so is very long flowering and non seeding. It is prone to mildew later in the season, especially in hot weather, but it soon bounces back if trimmed off. Late Spring to early Summer. for moisture retentive soil in sun or part shade. 60cm[fusion_separator top="3" bottom="3" style="single"/][fusion_fontawesome icon="thumbs-up-alt" circle="no" size="medium" iconcolor="#81d742" circlecolor="" circlebordercolor="" animation_type="0" animation_direction="down" animation_speed="0.1"/]&lt;span style="color: #99cc00;"&gt;Discount of 25p per plant for quantities of 3 or over&lt;/span&gt;[fusion_separator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href="https://dorsetperennials.co.uk/comparisons/genus/polemonium-jacobs-ladder/"&gt;Polemonium Compared&lt;/a&gt;&lt;/h3&gt;_x000D_
[fusion_separator style_type="single solid" hide_on_mobile="small-visibility,medium-visibility,large-visibility" class="" id="" sep_color="" top_margin="" bottom_margin="" border_size="" icon="" icon_circle="" icon_circle_color="" width="" alignment="center"][/fusion_separator]_x000D_
</t>
  </si>
  <si>
    <t>Cirsium canum (Queen Anne Thistle)</t>
  </si>
  <si>
    <t>[gallery type="thumbnails" link="none" ids="6421,6420"]&lt;h3&gt;&lt;span style="color: #99cc00;"&gt;Potsize - 1L&lt;/span&gt;&lt;/h3&gt;_x000D_
Queen Anne Thistle. This is a native thistle from Europe, being found right across into Russia. It&amp;#039;s no shrinking violet, but unlike some of the other members of the Cirsium genus it tends to stay put in one place and not become &amp;#039;weedy&amp;#039;. It grows a generous basal rosette of largely non-sping leaves and throws up tall branching flower spikes up to 2m plus topped with generous thistle-knobs at the top. If you have the space its a great statement plant and great too for the wildlife, providing nectar for insects, seeds for the finches and a food plant for Painted Ladies. For a moist soil.[fusion_separator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href="https://dorsetperennials.co.uk/comparisons/botanical/cirsium-botanical-style-photographs/"&gt;Botanical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</si>
  <si>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Dierama dark cerise</t>
  </si>
  <si>
    <t xml:space="preserve">&lt;h3&gt;&lt;span style="color: #99cc00;"&gt;Potsize - 1L&lt;/span&gt;&lt;/h3&gt;_x000D_
Long arching &amp;#039;fishing rods&amp;#039; carry beautiful pendulous bells which sway in the breeze above tough narrow grass-like foliage. As the name suggests, the bells are deep maroon. The wands of flowers are tall and strong, up to 3 feet high, but never need staking. They flower from July to August._x000D_
_x000D_
(Please note that this plant is a seed grown variety and consequently it may vary from the photograph and description)_x000D_
</t>
  </si>
  <si>
    <t>Dierama 'Pink Rocket'</t>
  </si>
  <si>
    <t xml:space="preserve">&lt;h3&gt;&lt;span style="color: #99cc00;"&gt;Potsize - 1L&lt;/span&gt;&lt;/h3&gt;_x000D_
A different form of Angels Fishing Rod derived from Dierama erectum. The bright pink flowers are borne on shorter stems that usual and all face up and out more than hanging down, making them rather showy. This is a seed grown variety and so will exhibit a range of variation ie its exact form cannot be guaranteed. </t>
  </si>
  <si>
    <t>Dodecatheon dentatum</t>
  </si>
  <si>
    <t>[caption id="attachment_6415" align="alignnone" width="56"]&lt;img class="size-full wp-image-6415" src="https://dorsetperennials.co.uk/wp-content/uploads/2014/10/RHS_AGM_WO_apple_RGB.png" alt="RHS AGM" width="56" height="56" /&gt; RHS AGM[/caption]&lt;h3&gt;&lt;span style="color: #99cc00;"&gt;Potsize - 1L&lt;/span&gt;&lt;/h3&gt;_x000D_
White Shooting Star, Toothed American Cowslip. This is  a plant with several distinct populations in the United States and the only shoting star to have consistently white forms. The flowers, which are like creamy white cyclamen flowers are held 5 or 6 to the stem above spreading clumps of fresh green foliage. Each flower has petals swept back from a point of dark stamens with the flower centre ringed with red and yellow (not unlike a goldfinch). They come from moist meadows in Washington and British Columbia in the NE of America. and should be grown in sun or part shade in a reasonable drained moist soil. They are unfussy as to pH. 30cm. Seperate populations come from Utah, where the petals can be pink or violet, and Arizona/New Mexico, where the filaments are yellow. These three populations are seperated in to different subspecies (subsp. dentatum, utahense and ellisiae).</t>
  </si>
  <si>
    <t>Maianthemum tatsiense (Smilacina) - dark stemmed form</t>
  </si>
  <si>
    <t>&lt;h3&gt;&lt;span style="color: #99cc00;"&gt;Potsize - 1L&lt;/span&gt;&lt;/h3&gt;_x000D_
One of the lovely new species that are coming in from Asia to compliment the North American species that have been around for so long. The growth is quite similar to M.racemosa with arching stems up to 60cm long with broad lanceolate leaves with prominant ridges. The flowers however are far more starry with narrow green petals and a bright green style. They are held on a branching raceme that begins clusterd and drooping from the apex of the stem and gradually opens out and straightens. The flowers are followed by bright orange berries. We offer two forms of this plant, one with green stems, the other dark stems which are quite dramatic early on in the season. For a moist, humus rich soil in part shade. From froset slopes in China, Bhutan, North India and Myanmar.&lt;h2&gt;&lt;span style="color: #99cc00;"&gt;Links&lt;/span&gt;&lt;/h2&gt;_x000D_
_x000D_
&lt;h3&gt;&lt;a href="https://dorsetperennials.co.uk/comparisons/botanical/polygonatum-solomons-seal-botanical-style-photographs/"&gt;Botanical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</si>
  <si>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Maianthemum tatsiense (Smilacina) - pale stemmed form</t>
  </si>
  <si>
    <t>Pachyphragma macrophyllum (Cardamine asarifolia)</t>
  </si>
  <si>
    <t>&lt;h3&gt;&lt;span style="color: #99cc00;"&gt;Potsize - 1L&lt;/span&gt;&lt;/h3&gt;_x000D_
Thlapsi macrophyllum. This is one of those plants that is easily overlooked, but adds a lot to the Spring Garden. It is understated but a great foil to Hellebores and bulbs at that time of year. The leaves are rounded, forming good, but not fast spreading groundcover. They are a deep green, taking on purple veins in Winter. The flowers are typical Crucifer - rounded open cylinders of small pure white flowers on stems about 1 foot high. Planted in shade they really shine out. It comes from wet beech forests in the mountains of Turkey, but in Britain it will grow in sun or shade (best in shade) and can be found naturalised in some places.</t>
  </si>
  <si>
    <t>Vinca minor 'Argenteovariegata'</t>
  </si>
  <si>
    <t>&lt;h3&gt;&lt;span style="color: #99cc00;"&gt;Potsize - 1L&lt;/span&gt;&lt;/h3&gt;_x000D_
This is a sweet little Vinca with much to recommend it. The flowers are white with a rosy glow about the throat and the foliage has a pretty variegation. It is fresh green with a yellow edge when young, the edge fading to white as it ages.&lt;span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href="https://dorsetperennials.co.uk/comparisons/botanical/vinca-periwinkles-botanical-style-photographs/"&gt;Botanical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</si>
  <si>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Vinca minor 'Atropurpurea' ('Purpurea')</t>
  </si>
  <si>
    <t>[caption id="attachment_6415" align="alignnone" width="56"]&lt;img class="size-full wp-image-6415" src="https://dorsetperennials.co.uk/wp-content/uploads/2014/10/RHS_AGM_WO_apple_RGB.png" alt="RHS AGM" width="56" height="56" /&gt; RHS AGM[/caption]&lt;h3&gt;&lt;span style="color: #99cc00;"&gt;Potsize - 1L&lt;/span&gt;&lt;/h3&gt;_x000D_
If you are looking for something a little darker in a Vinca, then this is where to come. It tends to be quite rangey in growth, with plain green foliage, tinted ochre at times. The flowers are a ruby-violet with a pale ring about the eye.&lt;span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href="https://dorsetperennials.co.uk/comparisons/botanical/vinca-periwinkles-botanical-style-photographs/"&gt;Botanical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</si>
  <si>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Vinca minor 'Ralph Shugert'</t>
  </si>
  <si>
    <t>[caption id="attachment_6415" align="alignnone" width="56"]&lt;img class="size-full wp-image-6415" src="https://dorsetperennials.co.uk/wp-content/uploads/2014/10/RHS_AGM_WO_apple_RGB.png" alt="RHS AGM" width="56" height="56" /&gt; RHS AGM[/caption]&lt;h3&gt;&lt;span style="color: #99cc00;"&gt;Potsize - 1L&lt;/span&gt;&lt;/h3&gt;_x000D_
An excellent variety with abundant blue flowers a good as &amp;#039;La Grave&amp;#039; and variegated foliage into the bargain. Possibly a little more compact or tight in growth than some of the other varieties, but despite this a great coverer of the ground. Foliage with a clean bright white edge which it keeps all year.&lt;span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_x000D_
&lt;h2&gt;&lt;span style="color: #99cc00;"&gt;Links&lt;/span&gt;&lt;/h2&gt;_x000D_
_x000D_
&lt;h3&gt;&lt;a href="https://dorsetperennials.co.uk/comparisons/botanical/vinca-periwinkles-botanical-style-photographs/"&gt;Botanical Style Photographs&lt;/a&gt;&lt;/h3&gt;_x000D_
_x000D_
[fusion_separator style_type="single solid" hide_on_mobile="small-visibility,medium-visibility,large-visibility" class="" id="" sep_color="" top_margin="" bottom_margin="" border_size="" icon="" icon_circle="" icon_circle_color="" width="" alignment="center"][/fusion_separator]</t>
  </si>
  <si>
    <t>Zantedeschia 'Kiwi Blush'</t>
  </si>
  <si>
    <t>&lt;h3&gt;&lt;span style="color: #99cc00;"&gt;Potsize - 1L&lt;/span&gt;&lt;/h3&gt;_x000D_
This is a relatively new cultivar which has come from New Zealand. The flowers are more upward facing than the standard Zantedeschia, slightly shorter and posses a lovely carmine glow to the base. In shape they tend more towards a Calla lily, more funnel shaped with less of a broad flare. Reports are that it is as hardy as Green Goddess, which we have had outside for many years, and that it will take a little more dryness than usual. Like all Zantedeschis it is best to cover younger plants with a generous mulch until they are well established. 60cm</t>
  </si>
  <si>
    <t>Anemonopsis macrophylla</t>
  </si>
  <si>
    <t>&lt;h3&gt;&lt;span style="color: #99cc00;"&gt;Potsize - 1L&lt;/span&gt;&lt;/h3&gt;_x000D_
An exquisite beauty from Japan with waxy lilac-pink nodding saucers with purple tips to the pale central tube. The flowers are held aloft in long stalked nodding racemes from late June through July. The tall slender stems are a delicious ebony. The foliage makes clumps of fine serrated leaves. this is a plant for the serious gardener. It requires careful siting in a cool, sheltered and shaded spot with good soil and adequate water. Anything less and it will scorch. It is slow to establish but is long lived if left alone and will reward your patience with beguiling fragile beauty for year on year. 60cm</t>
  </si>
  <si>
    <t>Aster novae-angliae 'Wow' (Symphyotrichum)</t>
  </si>
  <si>
    <t>[gallery type="thumbnails" link="none" ids="6421,6420"]_x000D_
&lt;h3&gt;&lt;span style="color: #99cc00;"&gt;Potsize - 1L&lt;/span&gt;&lt;/h3&gt;_x000D_
Possibly the very last of all the Asters to be in flower comes this variety from Four Seasons Nursery. It flowers on into November with quite open, pyramidal flower heads with typical shaggy novae-angliae daisies. The colour is a rich magenta with a dark central boss. Colour wise it makes me think of Vernonia 'Mammuth'. It was given to us by Dinah at Blooming Hill Plants and in her quite critical opinion of Asters its one of the best, good and late and not one of those awful blue-pinks. to just under 2m[fusion_separator top="3" bottom="3"/][fusion_fontawesome icon="thumbs-up-alt" circle="no" size="medium" iconcolor="#81d742" circlecolor="" circlebordercolor="" animation_type="0" animation_direction="down" animation_speed="0.1"/]&lt;span style="color: #99cc00;"&gt;Discount of 25p per plant for quantities of 3 or over&lt;/span&gt;_x000D_
_x000D_
[fusion_separator style_type="single solid" hide_on_mobile="small-visibility,medium-visibility,large-visibility" class="" id="" sep_color="" top_margin="" bottom_margin="" border_size="" icon="" icon_circle="" icon_circle_color="" width="" alignment="center"][/fusion_separator]_x000D_
&lt;h2&gt;&lt;span style="color: #99cc00;"&gt;Links&lt;/span&gt;&lt;/h2&gt;_x000D_
&lt;h3&gt;&lt;a href="https://dorsetperennials.co.uk/comparisons/genus/asters-varieties-compared/"&gt;Aster Varieties Compared&lt;/a&gt;&lt;/h3&gt;_x000D_
&lt;h3&gt;&lt;a href="https://dorsetperennials.co.uk/comparisons/botanical/aster-botanical-style-photographs/"&gt;Botanical Style Photographs&lt;/a&gt;&lt;/h3&gt;_x000D_
[fusion_separator style_type="single solid" hide_on_mobile="small-visibility,medium-visibility,large-visibility" class="" id="" sep_color="" top_margin="" bottom_margin="" border_size="" icon="" icon_circle="" icon_circle_color="" width="" alignment="center"][/fusion_separator]</t>
  </si>
  <si>
    <t>Cardamine bulbifera (Dentaria bulbifera)</t>
  </si>
  <si>
    <t>&lt;h3&gt;&lt;span style="color: #99cc00;"&gt;Potsize - 1L&lt;/span&gt;&lt;/h3&gt;_x000D_
Coral Root. An attractive, if colonising, species with upright stems with 5-7 leaflets and studded with 4 petalled pinky-purplish flowers. It spreads by underground tubers and by the bulbils which sit in the axils on the flowering stem. It succeeds even in dry shade and could be useful in wilder parts of the garden as ground cover under shrubs. It becomes dormant from Summer onwards. A rare British native growing in calcareous woodlands</t>
  </si>
  <si>
    <t>Cardamine heptaphylla (Dentaria pinnata)</t>
  </si>
  <si>
    <t>&lt;h3&gt;&lt;span style="color: #99cc00;"&gt;Potsize - 1L&lt;/span&gt;&lt;/h3&gt;A quite similar species to C.pentaphyllos but with a few significant differences. The flowers of this species are a satiny lilac white rather than pink and the tendency is for it to spread more.  The leaves are similarly bold with 7 (hepta-) lobes rather than the 5 in pentaphyllos and quinquefolia. It is larger and bolder than C.quinquefolia but similarly appears in very early spring with a curved shoot with leaves and flower buds already formed so that it is amongst the first flowers of Spring. It becomes dormant as soon as the dryness and heat of Summer start. For a cool position in leafy soil in shade. 20-30cm tall.</t>
  </si>
  <si>
    <t>Cardamine quinquefolia</t>
  </si>
  <si>
    <t>&lt;h3&gt;&lt;span style="color: #99cc00;"&gt;Potsize - 1L&lt;/span&gt;&lt;/h3&gt;_x000D_
Invaluable, but not often seen, rhizomatous perennials prized for their beautiful very early flowers for the woodland garden. Large heads of pinky-mauve 4 petalled flowers are held well above the 5 -lobed attractive foliage from late February. Earlier than most other species. They come from mountainous regions of Europe and thrive in moist humus rich soil in partial shade. They protect themselves from hot dry conditions by becoming Summer dormant. 20cm. Spreads by rhizome and makes lovely ground cover beneath shrubs and associates well with Pulmonarias.</t>
  </si>
  <si>
    <t>Cyrtanthus mackenii var. cooperi</t>
  </si>
  <si>
    <t>&lt;h3&gt;&lt;span style="color: #99cc00;"&gt;Potsize - 1L&lt;/span&gt;&lt;/h3&gt;_x000D_
A bit like a multi-headed, waxy daffodil with long tubular flowers is this bulbous perennial from South Africa. It forms dense colonies of evergreen glossy strap like foliage, producing flowers throughout Spring. It is just hardy if grown in a sunny well drained spot, but it is probably worth keeping a few bulbs potted so that they can be brought in as an insurance crop. 30cm</t>
  </si>
  <si>
    <t>Dodecatheon meadia</t>
  </si>
  <si>
    <t>&lt;h3&gt;&lt;span style="color: #99cc00;"&gt;Potsize - 1L&lt;/span&gt;&lt;/h3&gt;_x000D_
Shooting Star. Dodecatheon looks for all the world like cross between a Primula and a Cyclamen, having the basal leaves and flowering stems of the former with flowers with backswept petals in the style of the latter. They come from forest habitats and Prairies from the Southern United States right up through to Canada. The flowers are generally bright pink with a bullseye ring of red and yellow at the centre around the pointed nose of protruding stamens. They are best grown in a moist soil in partial shade. Grown from 'Meadia Deluxe Mix' seed. May contain some paler colours. 30cm</t>
  </si>
  <si>
    <t>Eucomis zamesiaca</t>
  </si>
  <si>
    <t>&lt;h3&gt;&lt;span style="color: #99cc00;"&gt;Potsize - 1L&lt;/span&gt;&lt;/h3&gt;_x000D_
A lovely compact pineapple lily with dwarf apple green strap-like leaves with mice rippled edge. In July, short spikes crowded with pure white starry flowers are produced, each spike topped with an apple green tufty top knot. The display last extremely well into September. The foliage collapses at the first frost and the bulbs remain dormant until late Spring. 14" Southern Africa. Eucomis can be hardy in the garden if planted really deep (5" ) in really well drained soil and given a thick mulch both to insulate and keep the soil drier. They don't enjoy winter wet or the slugs that like these conditions. So, if you can't provide these conditions with surety you can grow them in pots and bring them into the green house, conservatory or garage for Winter. Repot or feed well from early Summer when growth resumes.</t>
  </si>
  <si>
    <t>Hemerocallis 'American Revolution'</t>
  </si>
  <si>
    <t>&lt;h3&gt;&lt;span style="color: #99cc00;"&gt;Potsize - 1L&lt;/span&gt;&lt;/h3&gt;_x000D_
This is a variety that is very unlikely to be overlooked. The flowers are large at 14cm with a clean shape like an Asiatic lily. The colour is a rich deepest dark purple-red. The edges of each petal are lined with white and the yellow throat positively glows out. A Midseason, reblooming Diploid variety. AHS Honourable Mention: 2010</t>
  </si>
  <si>
    <t>Hemerocallis 'Mauna Loa'</t>
  </si>
  <si>
    <t>&lt;h3&gt;&lt;span style="color: #99cc00;"&gt;Potsize - 1L&lt;/span&gt;&lt;/h3&gt;_x000D_
The flowers of this Daylily are a really generous size (12.5cm) with broad overlapping petals with a ruffled edge and generously produced as well. The colour is really rich, a deep brooding orange. An Early Midseason Tetraploid variety. AHS Honourable Mention : 1981. (Commandment x Botticelli) x (sdlg x Paprika Velvet)</t>
  </si>
  <si>
    <t>Lunaria annua 'Corfu Blue'</t>
  </si>
  <si>
    <t>[gallery type="thumbnails" link="none" ids="6421,6420,6415"]_x000D_
&lt;h3&gt;&lt;span style="color: #99cc00;"&gt;Potsize - 1L&lt;/span&gt;&lt;/h3&gt;_x000D_
An unusual Honesty with wonderful 4 petalled purpley-blue flowers on purple stems, followed by purple flushed papery silvered seed heads. At its best in the Spring garden for a huge hit of Spring colour and nectar for the insects. It then goes on to flower sporadically throughout the year. It has a suckering habit which increases its longevity from a strict biennial to a short lived perennial. It is easy from seed and will self sow. Great in shade. 3ft.[fusion_separator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</si>
  <si>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Lunaria annua var albiflora 'Alba Variegata'</t>
  </si>
  <si>
    <t>[gallery type="thumbnails" link="none" ids="6421,6420"]_x000D_
&lt;h3&gt;&lt;span style="color: #99cc00;"&gt;Potsize - 1L&lt;/span&gt;&lt;/h3&gt;_x000D_
A pure white biennial Honesty with rounded heads of 4 petalled pure white flowers above mounds of heart-shaped green leaves with broad frosted white edges which make a lovely foil in the early Spring garden. The flowers are followed by attractive elliptical papery silver seed heads which dry well. Flowering in April and May it is great for early colour and insect food. Self seeds, coming true. Young plants supplied in Autumn will be green leaved as the variegation only develops in the second year. 100cm. great in shade.[fusion_separator top="3" bottom="3"/][fusion_fontawesome icon="thumbs-up-alt" circle="no" size="medium" iconcolor="#81d742" circlecolor="" circlebordercolor="" animation_type="0" animation_direction="down" animation_speed="0.1"/]&lt;span style="color: #99cc00;"&gt;Discount of 25p per plant for quantities of 3 or over&lt;/span&gt;</t>
  </si>
  <si>
    <t>Uvularia grandiflora 'Lynda Windsor'</t>
  </si>
  <si>
    <t>&lt;h3&gt;&lt;span style="color: #99cc00;"&gt;Potsize - 1L&lt;/span&gt;&lt;/h3&gt;_x000D_
The finest of a genus of beautiful spring woodlanders bearing 5cm long flared lemony-yellow deeply cut bells with a lovely twist in each petal. They are clump formers with upright stems clasped in alternate oval leaves which in this form, selected by Rodney Davey and named after his partner Lynda Windsor, has foliage that ages into golden yellow as the season progresses. They are easy to grow in moist, humus rich soil. 50cm high. A lovely companion to Spring bulbs in the woodland gardens. Eastern North America.</t>
  </si>
  <si>
    <t>x Alcalthaea suffrutescens 'Parkallee'</t>
  </si>
  <si>
    <t>&lt;h3&gt;&lt;span style="color: #99cc00;"&gt;Potsize - 1L&lt;/span&gt;&lt;/h3&gt;_x000D_
A tall herbaceous mallow / hollyhock cross resulting in a wonderful robust looking hollyhock but to 1.5-2m high in flower and way beyond hollyhock season. In fact it is best in late Summer and Autumn. Parkalle has soft creamy flowers with ruffled curly centres and burgundy anthers. As a sterile hybrid it sets no seed, leading to such a longevity of flowering season. Hardy. for Sun. The original cross was made by Prof. Zoltan Kovats in Hungary in 1953, crossing Alcea rosea and Althaea officinalis in an attempt to produce a hollyhock with rust resistance. He had good success as Parkallee has excellent (but not total) resistance.</t>
  </si>
  <si>
    <t>x Alcalthaea suffrutescens 'Parkrondell'</t>
  </si>
  <si>
    <t>&lt;h3&gt;&lt;span style="color: #99cc00;"&gt;Potsize - 1L&lt;/span&gt;&lt;/h3&gt;_x000D_
A tall herbaceous mallow / hollyhock cross resulting in a wonderful robust looking hollyhock but to 1.5-2m high in flower and way beyond hollyhock season. In fact it is best in late Summer and Autumn. Parkrondell has bluey-pink flowers, veined in a richer pink with ruffled curly centres. As a sterile hybrid it sets no seed, leading to such a longevity of flowering season. Hardy. for Sun. The original cross, which created 'Parkallee', was made by Prof. Zoltan Kovats in Hungary in 1953, crossing Alcea rosea and Althaea officinalis in an attempt to produce a hollyhock with rust resistance. He had good success as Parkallee has excellent (but not total) resistance.</t>
  </si>
  <si>
    <t>Woocommerce Stock</t>
  </si>
  <si>
    <t>Label Database</t>
  </si>
  <si>
    <t>Geum 'Bell Bank'</t>
  </si>
  <si>
    <t>X</t>
  </si>
  <si>
    <t>Pict</t>
  </si>
  <si>
    <t>Name</t>
  </si>
  <si>
    <t>pachypoda</t>
  </si>
  <si>
    <t>'Misty Blue'</t>
  </si>
  <si>
    <t>Name Match</t>
  </si>
  <si>
    <t>Spinossisimus Group</t>
  </si>
  <si>
    <t>'Summerwine'</t>
  </si>
  <si>
    <t>'River Medway'</t>
  </si>
  <si>
    <t>'Spatlese' (Wilsonii Group)</t>
  </si>
  <si>
    <t>venustum</t>
  </si>
  <si>
    <t>good blue</t>
  </si>
  <si>
    <t>'Sky'</t>
  </si>
  <si>
    <t>inapertus</t>
  </si>
  <si>
    <t>'Silver Mist'</t>
  </si>
  <si>
    <t>Queen Mum</t>
  </si>
  <si>
    <t>Headbourne hybrids</t>
  </si>
  <si>
    <t>'Blue King' (sibirica)</t>
  </si>
  <si>
    <t>'After Eight'</t>
  </si>
  <si>
    <t>'Blackadder'</t>
  </si>
  <si>
    <t>'Rose Mint'</t>
  </si>
  <si>
    <t>pallidiflora var. neomexicana</t>
  </si>
  <si>
    <t>cristophii</t>
  </si>
  <si>
    <t>'Cameleon'</t>
  </si>
  <si>
    <t>(Mum's)</t>
  </si>
  <si>
    <t>(Alchemilla alpina)</t>
  </si>
  <si>
    <t>Althaea</t>
  </si>
  <si>
    <t>tabernaemontana</t>
  </si>
  <si>
    <t>cannabina</t>
  </si>
  <si>
    <t>'Gladiator'</t>
  </si>
  <si>
    <t>Sphaeralcea</t>
  </si>
  <si>
    <t>'Childerley'</t>
  </si>
  <si>
    <t>Saponaria</t>
  </si>
  <si>
    <t>'Liquorice Blue' (Giant Hyssop)</t>
  </si>
  <si>
    <t>'Saturne' (Planet Series)</t>
  </si>
  <si>
    <t>'Bowles's Pink'</t>
  </si>
  <si>
    <t>'Prinz Heinrich'</t>
  </si>
  <si>
    <t>'Rotkappchen'</t>
  </si>
  <si>
    <t>'Wyatts Pink'</t>
  </si>
  <si>
    <t>'Queen Charlotte' ('Konigin Charlotte')</t>
  </si>
  <si>
    <t>'Whirlwind' ('Whirbelwind')</t>
  </si>
  <si>
    <t>Anemonopsis</t>
  </si>
  <si>
    <t>'EC Buxton'</t>
  </si>
  <si>
    <t>'EC Buxton dwarf'</t>
  </si>
  <si>
    <t>'Petticoat Pink'</t>
  </si>
  <si>
    <t>'Ezo Murasaki'</t>
  </si>
  <si>
    <t>'Ruby Star'</t>
  </si>
  <si>
    <t>'Okanum'</t>
  </si>
  <si>
    <t>'Abendglut'</t>
  </si>
  <si>
    <t>'Harzkrystall'</t>
  </si>
  <si>
    <t>'Silberlicht'</t>
  </si>
  <si>
    <t>'Russells'</t>
  </si>
  <si>
    <t>'Mister Morse'</t>
  </si>
  <si>
    <t>'Overdam' - Feather Reed Grass</t>
  </si>
  <si>
    <t>'Honeydew'</t>
  </si>
  <si>
    <t>'Brantwood'</t>
  </si>
  <si>
    <t>'Bronze Elegance' - Korean : pompon (C.'Bronze Mei Kyo')</t>
  </si>
  <si>
    <t>'Clara Curtis' - Korean: single</t>
  </si>
  <si>
    <t>'Cottage Apricot' - Korean (C.'Apricot')</t>
  </si>
  <si>
    <t>'Emperor of China' - Korean (C.'Cottage Pink')</t>
  </si>
  <si>
    <t>'Innocence' - Korean : single</t>
  </si>
  <si>
    <t>'Mary Stoker' - Korean : single</t>
  </si>
  <si>
    <t>'Mei-Kyo' - Early Flowering Outdoor Pompon : semi-pompon</t>
  </si>
  <si>
    <t>'Nantyderry Sunshine' - Early Flowering Outdoor Pompon : semi-pompon</t>
  </si>
  <si>
    <t>'Paul Boissier' - Early Flowering Outdoor Type : rubellum</t>
  </si>
  <si>
    <t>'Hardwick Hall'</t>
  </si>
  <si>
    <t>'Prolificans'</t>
  </si>
  <si>
    <t>'Vic Pawlowski's Gold'</t>
  </si>
  <si>
    <t>'Moonbeam'</t>
  </si>
  <si>
    <t>'Pere David'</t>
  </si>
  <si>
    <t>'Emberglow'</t>
  </si>
  <si>
    <t>'Buttercup'</t>
  </si>
  <si>
    <t>'Carmin Brilliant'</t>
  </si>
  <si>
    <t>'George Davison'</t>
  </si>
  <si>
    <t>'Lady Hamilton'</t>
  </si>
  <si>
    <t>'Solfatare'</t>
  </si>
  <si>
    <t>'Snowdrift' (Alba)</t>
  </si>
  <si>
    <t>'Alba' (Lamprocapnos)</t>
  </si>
  <si>
    <t>'Valentine' (Lamprocapnos)</t>
  </si>
  <si>
    <t>'Spring Morning'</t>
  </si>
  <si>
    <t>'Blackberry Bells'</t>
  </si>
  <si>
    <t>Diplarrena</t>
  </si>
  <si>
    <t>'Andre Charlier'</t>
  </si>
  <si>
    <t>'Pink Constellation'</t>
  </si>
  <si>
    <t>'Flowers of Sulphur'</t>
  </si>
  <si>
    <t>'Jean O'Neill'</t>
  </si>
  <si>
    <t>'Blue Glitter'</t>
  </si>
  <si>
    <t>'Sunburst'</t>
  </si>
  <si>
    <t>Eucomis</t>
  </si>
  <si>
    <t>'Ivory Towers'</t>
  </si>
  <si>
    <t>'Gateway' (Atropurpureum Group)</t>
  </si>
  <si>
    <t>'Purple Bush' ( Atropurpureum Group )</t>
  </si>
  <si>
    <t>'Burrow Silver'</t>
  </si>
  <si>
    <t>'Red Devil'</t>
  </si>
  <si>
    <t>'Candy' (Euphorbia epithymoides 'Candy')</t>
  </si>
  <si>
    <t>'Brazen Hussy' (Ranunculus ficaria)</t>
  </si>
  <si>
    <t>'Colarette' (Ranunculus ficaria)</t>
  </si>
  <si>
    <t>'Coppernob' (Ranunculus ficaria)</t>
  </si>
  <si>
    <t>'Double Mud' (Ranunculus ficaria)</t>
  </si>
  <si>
    <t>'Green Petal' (Ranunculus ficaria)</t>
  </si>
  <si>
    <t>'Montacute' (Ranunculus ficaria)</t>
  </si>
  <si>
    <t>'Purpureum' - Bronze Fennel</t>
  </si>
  <si>
    <t>'Alaska'</t>
  </si>
  <si>
    <t>'Elke'</t>
  </si>
  <si>
    <t>'Derrick Cook'</t>
  </si>
  <si>
    <t>'JS Matu Vu'</t>
  </si>
  <si>
    <t>'Hexham Lace'</t>
  </si>
  <si>
    <t>'Whiteleaf'</t>
  </si>
  <si>
    <t>'James Haunch'</t>
  </si>
  <si>
    <t>'Taff's Jester'</t>
  </si>
  <si>
    <t>'Snowfinch'</t>
  </si>
  <si>
    <t>'Storm Chaser'</t>
  </si>
  <si>
    <t>'Ernst Pagels'</t>
  </si>
  <si>
    <t>'Claudine Dupont'</t>
  </si>
  <si>
    <t>'Can-can'</t>
  </si>
  <si>
    <t>'Golden Joy'</t>
  </si>
  <si>
    <t>'Hilltop Beacon'</t>
  </si>
  <si>
    <t>'Lemon Drops'</t>
  </si>
  <si>
    <t>'Mandarin'</t>
  </si>
  <si>
    <t>'Red Jewel'</t>
  </si>
  <si>
    <t>'American Revolution'</t>
  </si>
  <si>
    <t>'Gold Haze'</t>
  </si>
  <si>
    <t>'Grand Marquee'</t>
  </si>
  <si>
    <t>'Sea Dream'</t>
  </si>
  <si>
    <t>'Krill'</t>
  </si>
  <si>
    <t>'Jane Henry'</t>
  </si>
  <si>
    <t>'Alba Variegata'</t>
  </si>
  <si>
    <t>'Ghana'</t>
  </si>
  <si>
    <t>'Purple Fall'</t>
  </si>
  <si>
    <t>Pachyphragma</t>
  </si>
  <si>
    <t>'Aglaja'</t>
  </si>
  <si>
    <t>'John Nash' - Greeting Card</t>
  </si>
  <si>
    <t>'Pensham Czar'</t>
  </si>
  <si>
    <t>'Pensham Laura'</t>
  </si>
  <si>
    <t>'Pensham Plum Jerkum'</t>
  </si>
  <si>
    <t>'White Bedder' ('Snowstorm')</t>
  </si>
  <si>
    <t>'Windsor Red' (Cottage Garden Red, Garden Red)</t>
  </si>
  <si>
    <t>'Hohe Tatra'</t>
  </si>
  <si>
    <t>'Monica Lynden-Bell'</t>
  </si>
  <si>
    <t>'Mount Fuji' ('Fujiyama')</t>
  </si>
  <si>
    <t>'White Eye Flame ('Barsixty')</t>
  </si>
  <si>
    <t>'Glebe Cottage Lilac'</t>
  </si>
  <si>
    <t>'Northern Lights'</t>
  </si>
  <si>
    <t>'Flore-Pleno'</t>
  </si>
  <si>
    <t>'Oakleyae' form 2</t>
  </si>
  <si>
    <t>'Prestonii'</t>
  </si>
  <si>
    <t>'Whilharris'</t>
  </si>
  <si>
    <t>'Plumosomultilobum' - ('Plumosum Densum')</t>
  </si>
  <si>
    <t>'Helen Jane'</t>
  </si>
  <si>
    <t>'Ron McBeath'</t>
  </si>
  <si>
    <t>'Francisca'</t>
  </si>
  <si>
    <t>'Sunset Shades' (red cowslip)</t>
  </si>
  <si>
    <t>'Innisfree'</t>
  </si>
  <si>
    <t>'Blake's Silver'</t>
  </si>
  <si>
    <t>'Bubble Gum'</t>
  </si>
  <si>
    <t>'Margery Fish'</t>
  </si>
  <si>
    <t>'Redstart'</t>
  </si>
  <si>
    <t>'Stillingfleet Meg'</t>
  </si>
  <si>
    <t>'Trevi Fountain'</t>
  </si>
  <si>
    <t>Ratibida</t>
  </si>
  <si>
    <t>'Ice Age'</t>
  </si>
  <si>
    <t>'Sky Dance'</t>
  </si>
  <si>
    <t>'Arriba'</t>
  </si>
  <si>
    <t>'Royal Bumble'</t>
  </si>
  <si>
    <t>'Good Hope'</t>
  </si>
  <si>
    <t>'Ballon Azul'</t>
  </si>
  <si>
    <t>'Hannay's Blue'</t>
  </si>
  <si>
    <t>'Nachtvlinder'</t>
  </si>
  <si>
    <t>'Red Thunder'</t>
  </si>
  <si>
    <t>'Shiro-fukurin'</t>
  </si>
  <si>
    <t>'Bordeaux'</t>
  </si>
  <si>
    <t>'E.B.Anderson'</t>
  </si>
  <si>
    <t>'Indian Chief' (Herbstfreude Group)</t>
  </si>
  <si>
    <t>'Munstead Red'</t>
  </si>
  <si>
    <t>'Karlfunklestein' (Atropurpureum Group)</t>
  </si>
  <si>
    <t>'Purple Emperor' (Atropurpureum Group)</t>
  </si>
  <si>
    <t>Semiaquilegia</t>
  </si>
  <si>
    <t>'Sapphire'</t>
  </si>
  <si>
    <t>'Buttermilk'</t>
  </si>
  <si>
    <t>Tellima</t>
  </si>
  <si>
    <t>'Black Stockings'</t>
  </si>
  <si>
    <t>'Mystic Mist'</t>
  </si>
  <si>
    <t>'Bilberry Ice' (Andersoniana Group)</t>
  </si>
  <si>
    <t>'Blue Stone' (Andersoniana Group)</t>
  </si>
  <si>
    <t>'Charlotte' (Andersoniana Group)</t>
  </si>
  <si>
    <t>'Innocence' (Andersoniana Group)</t>
  </si>
  <si>
    <t>'Little Doll' (Andersoniana Group)</t>
  </si>
  <si>
    <t>'Osprey' (Andersoniana Group)</t>
  </si>
  <si>
    <t>'Red Grape' (Andersoniana Group)</t>
  </si>
  <si>
    <t>'Taiwan Atrianne'</t>
  </si>
  <si>
    <t>'Pink Freckles'</t>
  </si>
  <si>
    <t>'Frosty Feathers'</t>
  </si>
  <si>
    <t>'Peach Pink'</t>
  </si>
  <si>
    <t>'Feuertroll' ( 'Fireglobe' )</t>
  </si>
  <si>
    <t>Uvularia</t>
  </si>
  <si>
    <t>'Lynda Windsor'</t>
  </si>
  <si>
    <t>' Cherry Helen'</t>
  </si>
  <si>
    <t>' Helen Johnson'</t>
  </si>
  <si>
    <t>'Caribbean Crush'</t>
  </si>
  <si>
    <t>'Gainsborough' - Cotswold Group</t>
  </si>
  <si>
    <t>'Flush of White' (White Bride)</t>
  </si>
  <si>
    <t>Vernonia</t>
  </si>
  <si>
    <t>'White Lightning'</t>
  </si>
  <si>
    <t>'Marietta'</t>
  </si>
  <si>
    <t>'Argenteovariegata'</t>
  </si>
  <si>
    <t>'Atropurpurea' ('Purpurea')</t>
  </si>
  <si>
    <t>'Ralph Shugert'</t>
  </si>
  <si>
    <t>'Clive Groves'</t>
  </si>
  <si>
    <t>'Dick o' the Hills'</t>
  </si>
  <si>
    <t>'Elizabeth Bailes'</t>
  </si>
  <si>
    <t>'Fred Morey'</t>
  </si>
  <si>
    <t>'Lavender Lights'</t>
  </si>
  <si>
    <t>'Empress Augusta'</t>
  </si>
  <si>
    <t>'Mrs R.O.Barton'</t>
  </si>
  <si>
    <t>'Sultan'</t>
  </si>
  <si>
    <t>'Parkallee'</t>
  </si>
  <si>
    <t>'Parkrondell'</t>
  </si>
  <si>
    <t>roemeriana</t>
  </si>
  <si>
    <t xml:space="preserve"> vulgaris subsp. grandis</t>
  </si>
  <si>
    <t>hybrid ?</t>
  </si>
  <si>
    <t>x Heucherella</t>
  </si>
  <si>
    <t>x Alcalthaea</t>
  </si>
  <si>
    <t>suffrutescens</t>
  </si>
  <si>
    <t>Rosea Group - Pale</t>
  </si>
  <si>
    <t>Rosea Group (dark form)</t>
  </si>
  <si>
    <t>Alba Group</t>
  </si>
  <si>
    <t>minor f. alba</t>
  </si>
  <si>
    <t>rubens f. album</t>
  </si>
  <si>
    <t>noveboracensis</t>
  </si>
  <si>
    <t>austriaca subsp. teucrium</t>
  </si>
  <si>
    <t>chaixii</t>
  </si>
  <si>
    <t>(Thermopsis lanceolata)</t>
  </si>
  <si>
    <t>rochebrunianum</t>
  </si>
  <si>
    <t>(dipterocarpum)</t>
  </si>
  <si>
    <t>x uplandicum</t>
  </si>
  <si>
    <t>dioica</t>
  </si>
  <si>
    <t>white</t>
  </si>
  <si>
    <t>reptans (Polemonium pulchellum)</t>
  </si>
  <si>
    <t>alkekengi var. franchetii</t>
  </si>
  <si>
    <t>Violet Flame ('Barsixtyone')</t>
  </si>
  <si>
    <t>amplexicaulis</t>
  </si>
  <si>
    <t>cambricum</t>
  </si>
  <si>
    <t>atrosanguinea var argyrophylla</t>
  </si>
  <si>
    <t>var. alba</t>
  </si>
  <si>
    <t>Amethyst Ice</t>
  </si>
  <si>
    <t>Butter Yellow</t>
  </si>
  <si>
    <t>Cobalt Blue</t>
  </si>
  <si>
    <t>Cream</t>
  </si>
  <si>
    <t>Nectarine</t>
  </si>
  <si>
    <t>subsp. sibthorpii</t>
  </si>
  <si>
    <t>x bulleesiana</t>
  </si>
  <si>
    <t>(cowslip)</t>
  </si>
  <si>
    <t xml:space="preserve"> - Orchid Primrose</t>
  </si>
  <si>
    <t>(Primrose)</t>
  </si>
  <si>
    <t>(Oxlip)</t>
  </si>
  <si>
    <t>(himalayan cowslip)</t>
  </si>
  <si>
    <t>taiwaniana</t>
  </si>
  <si>
    <t>(Kidney vetch)</t>
  </si>
  <si>
    <t>major subsp. involucrata</t>
  </si>
  <si>
    <t>filix -femina f. rubellum</t>
  </si>
  <si>
    <t xml:space="preserve"> nipponicum var pictum</t>
  </si>
  <si>
    <t>('Metallicum')</t>
  </si>
  <si>
    <t>canum</t>
  </si>
  <si>
    <t>(Dendranthema yezoense)</t>
  </si>
  <si>
    <t>flexuosa</t>
  </si>
  <si>
    <t>f. atropurpurea</t>
  </si>
  <si>
    <t>mackenii var. cooperi</t>
  </si>
  <si>
    <t>- peach</t>
  </si>
  <si>
    <t>eximia</t>
  </si>
  <si>
    <t>(Lamprocapnos)</t>
  </si>
  <si>
    <t>Flore Pleno Group (Ranunculus ficaria)</t>
  </si>
  <si>
    <t>Kalipso</t>
  </si>
  <si>
    <t>var. robbiae</t>
  </si>
  <si>
    <t>(Eryngium bourgatii x Eryngium alpinum)</t>
  </si>
  <si>
    <t>Randall's White' (Ranunculus ficaria)</t>
  </si>
  <si>
    <t>subsp. chrysocephala (subsp. Majus)</t>
  </si>
  <si>
    <t>griffithii</t>
  </si>
  <si>
    <t>characias subsp. characias</t>
  </si>
  <si>
    <t>characias subsp. Wulfenii</t>
  </si>
  <si>
    <t>creticus</t>
  </si>
  <si>
    <t>Aurantiaca Group (Ranunculus ficaria)</t>
  </si>
  <si>
    <t>zambesiaca</t>
  </si>
  <si>
    <t>sku</t>
  </si>
  <si>
    <t>ACANDIO</t>
  </si>
  <si>
    <t>ACHAPPLE</t>
  </si>
  <si>
    <t>ACHWALTF</t>
  </si>
  <si>
    <t>ACOARE</t>
  </si>
  <si>
    <t>ACTAMISTY</t>
  </si>
  <si>
    <t>CIMIHBB</t>
  </si>
  <si>
    <t>CIMIJC</t>
  </si>
  <si>
    <t>ADIVEN</t>
  </si>
  <si>
    <t>AGAPFLPL</t>
  </si>
  <si>
    <t>AGAINGB</t>
  </si>
  <si>
    <t>AGAINSKY</t>
  </si>
  <si>
    <t>AGAPSILVM</t>
  </si>
  <si>
    <t>AGASAFTE</t>
  </si>
  <si>
    <t>AGASBLAD</t>
  </si>
  <si>
    <t>AGASROSEM</t>
  </si>
  <si>
    <t>AGASALAB</t>
  </si>
  <si>
    <t>ALCEA</t>
  </si>
  <si>
    <t>CARD-ALLGIG</t>
  </si>
  <si>
    <t>ALSTROSAT</t>
  </si>
  <si>
    <t>ALTHCANN</t>
  </si>
  <si>
    <t>AMSONTAB</t>
  </si>
  <si>
    <t>ANEMHASP</t>
  </si>
  <si>
    <t>ANEMONMAC</t>
  </si>
  <si>
    <t>ANGGIG</t>
  </si>
  <si>
    <t>AQUVCHOCS</t>
  </si>
  <si>
    <t>CARD-ASTMON</t>
  </si>
  <si>
    <t>ASTNAJR</t>
  </si>
  <si>
    <t>ASTNAWOW</t>
  </si>
  <si>
    <t>ASTNBANITA</t>
  </si>
  <si>
    <t>ASTNBAUD</t>
  </si>
  <si>
    <t>ASTNBBMOO</t>
  </si>
  <si>
    <t>ASTNBCHAT</t>
  </si>
  <si>
    <t>ASTNBCOOMBF</t>
  </si>
  <si>
    <t>ASTNBDAZ</t>
  </si>
  <si>
    <t>ASTNBGURS</t>
  </si>
  <si>
    <t>ASTNBHB</t>
  </si>
  <si>
    <t>ASTNBLMIB</t>
  </si>
  <si>
    <t>ASTNBMBALL</t>
  </si>
  <si>
    <t>ASTNBPERTH</t>
  </si>
  <si>
    <t>ASTNBREM</t>
  </si>
  <si>
    <t>ASTNBROSEB</t>
  </si>
  <si>
    <t>ASTNBTH</t>
  </si>
  <si>
    <t>ASTNBTIMS</t>
  </si>
  <si>
    <t>ASTPHOTO</t>
  </si>
  <si>
    <t>ASTTEZOMUR</t>
  </si>
  <si>
    <t>ASTRSUPS</t>
  </si>
  <si>
    <t>ATHFFLIN</t>
  </si>
  <si>
    <t>ATHFFV</t>
  </si>
  <si>
    <t>BRIZMERU</t>
  </si>
  <si>
    <t>CALTPBA</t>
  </si>
  <si>
    <t>CALPHON</t>
  </si>
  <si>
    <t>CALPOLY</t>
  </si>
  <si>
    <t>CAMPTRCS</t>
  </si>
  <si>
    <t>CARDBULB</t>
  </si>
  <si>
    <t>CARDHEPTA</t>
  </si>
  <si>
    <t>CARDQUIN</t>
  </si>
  <si>
    <t>CENTRUTH</t>
  </si>
  <si>
    <t>CHRYCBL</t>
  </si>
  <si>
    <t>CHRYCJOAN</t>
  </si>
  <si>
    <t>CHRYDOE</t>
  </si>
  <si>
    <t>CIRSCAN</t>
  </si>
  <si>
    <t>CIRSRIVFRMA</t>
  </si>
  <si>
    <t>CARD-CLEMREC</t>
  </si>
  <si>
    <t>CONVMAJP</t>
  </si>
  <si>
    <t>CONVVICP</t>
  </si>
  <si>
    <t>COREVMOON</t>
  </si>
  <si>
    <t>CROCFIREB</t>
  </si>
  <si>
    <t>CROCMASROWY</t>
  </si>
  <si>
    <t>CROCPANIC</t>
  </si>
  <si>
    <t>CROCLADYH</t>
  </si>
  <si>
    <t>CROCSOLF</t>
  </si>
  <si>
    <t>CYRTYELL</t>
  </si>
  <si>
    <t>DELPHPAGPUR</t>
  </si>
  <si>
    <t>DIASCPERP</t>
  </si>
  <si>
    <t>DICSNOW</t>
  </si>
  <si>
    <t>DICSPRING</t>
  </si>
  <si>
    <t>DICTALB</t>
  </si>
  <si>
    <t>DIERDKCER</t>
  </si>
  <si>
    <t>DIPLMOR</t>
  </si>
  <si>
    <t>DODECDEN</t>
  </si>
  <si>
    <t>DODECMEA</t>
  </si>
  <si>
    <t>DRYSIEB</t>
  </si>
  <si>
    <t>EPIANDRE</t>
  </si>
  <si>
    <t>EPIENCHANT</t>
  </si>
  <si>
    <t>EPIFARG</t>
  </si>
  <si>
    <t>EPIFERGPC</t>
  </si>
  <si>
    <t>EPIFLOWERS</t>
  </si>
  <si>
    <t>EPIJEANO</t>
  </si>
  <si>
    <t>EPIMYRIAN</t>
  </si>
  <si>
    <t>EPIPHOEN</t>
  </si>
  <si>
    <t>ERYNBGST</t>
  </si>
  <si>
    <t>CARD-ERYNJADE</t>
  </si>
  <si>
    <t>EUCOZAMB</t>
  </si>
  <si>
    <t>EUPHPOLYC</t>
  </si>
  <si>
    <t>FERNCOLDS</t>
  </si>
  <si>
    <t>FERNCOLMS</t>
  </si>
  <si>
    <t>FICVCOL</t>
  </si>
  <si>
    <t>FICVDBLEM</t>
  </si>
  <si>
    <t>FICVGRPET</t>
  </si>
  <si>
    <t>FICVCHRYS</t>
  </si>
  <si>
    <t>FILIPVULM</t>
  </si>
  <si>
    <t>DIGCOL</t>
  </si>
  <si>
    <t>GERALASK</t>
  </si>
  <si>
    <t>GERBLSUN</t>
  </si>
  <si>
    <t>GERSELKE</t>
  </si>
  <si>
    <t>GERAHIMDC</t>
  </si>
  <si>
    <t>CARD-GERJOHN</t>
  </si>
  <si>
    <t>GERJSMTVU</t>
  </si>
  <si>
    <t>GERAMACSP</t>
  </si>
  <si>
    <t>GERNWL</t>
  </si>
  <si>
    <t>GERPHDARK</t>
  </si>
  <si>
    <t>GERPHJH</t>
  </si>
  <si>
    <t>GERPRATM</t>
  </si>
  <si>
    <t>GERAMAGEP</t>
  </si>
  <si>
    <t>GERMONCD</t>
  </si>
  <si>
    <t>GIFTCARD-10</t>
  </si>
  <si>
    <t>GIFTCARD-20</t>
  </si>
  <si>
    <t>GIFTCARD-30</t>
  </si>
  <si>
    <t>GIFTCARD-40</t>
  </si>
  <si>
    <t>GIFTCARD-5</t>
  </si>
  <si>
    <t>GCGC-</t>
  </si>
  <si>
    <t>GILLETRIF</t>
  </si>
  <si>
    <t>GLADDAL</t>
  </si>
  <si>
    <t>CARD-COLLECTION-LAV</t>
  </si>
  <si>
    <t>CARD-COLLECTION-RUS</t>
  </si>
  <si>
    <t>CARD-COLLECTION-A</t>
  </si>
  <si>
    <t>CARD-COLLECTION-B</t>
  </si>
  <si>
    <t>HAKENMALL</t>
  </si>
  <si>
    <t>CARD-HELMB</t>
  </si>
  <si>
    <t>HELEREDJ</t>
  </si>
  <si>
    <t>HELIASAL</t>
  </si>
  <si>
    <t>HEMORAMREV</t>
  </si>
  <si>
    <t>HEMORAMLOA</t>
  </si>
  <si>
    <t>CARD-HEPBENI</t>
  </si>
  <si>
    <t>CARD-HEPENSYU</t>
  </si>
  <si>
    <t>CARD-HEPFUKU</t>
  </si>
  <si>
    <t>CARD-HEPKISHOO</t>
  </si>
  <si>
    <t>CARD-HEPNIDAN</t>
  </si>
  <si>
    <t>CARD-HEPORIHIME</t>
  </si>
  <si>
    <t>CARD-HEPSEIGYO</t>
  </si>
  <si>
    <t>CARD-HEPSENREN</t>
  </si>
  <si>
    <t>CARD-HEPSINEN</t>
  </si>
  <si>
    <t>CARD-HEPTAM</t>
  </si>
  <si>
    <t>HESPSAL</t>
  </si>
  <si>
    <t>HOSTCRISP</t>
  </si>
  <si>
    <t>HOSTDIREM</t>
  </si>
  <si>
    <t>HOSTFRBOUQ</t>
  </si>
  <si>
    <t>HOSTGOLDHAZ</t>
  </si>
  <si>
    <t>HOSTGOLDTIAR</t>
  </si>
  <si>
    <t>HOSTGRANDTIAR</t>
  </si>
  <si>
    <t>HOSTGRVELV</t>
  </si>
  <si>
    <t>HOSTHARREE</t>
  </si>
  <si>
    <t>HOSTHONEY</t>
  </si>
  <si>
    <t>HOSTINVSP</t>
  </si>
  <si>
    <t>HOSTIGLAM</t>
  </si>
  <si>
    <t>HOSTJEWONI</t>
  </si>
  <si>
    <t>HOSTLEMLIM</t>
  </si>
  <si>
    <t>HOSTLEMTW</t>
  </si>
  <si>
    <t>HOSTLUCYV</t>
  </si>
  <si>
    <t>HOSTMINGJ</t>
  </si>
  <si>
    <t>HOSTMRSMINK</t>
  </si>
  <si>
    <t>HOSTNAK</t>
  </si>
  <si>
    <t>HOSTONST</t>
  </si>
  <si>
    <t>HOSTPHOE</t>
  </si>
  <si>
    <t>HOSTQUEJO</t>
  </si>
  <si>
    <t>HOSTRASC</t>
  </si>
  <si>
    <t>HOSTSTELM</t>
  </si>
  <si>
    <t>HOSTSEADR</t>
  </si>
  <si>
    <t>HOSTSEAGOST</t>
  </si>
  <si>
    <t>HOSTSEATHU</t>
  </si>
  <si>
    <t>HOSTSHAR</t>
  </si>
  <si>
    <t>HOSTSPRIT</t>
  </si>
  <si>
    <t>HOSTSUMJOY</t>
  </si>
  <si>
    <t>HOSTSUMMUS</t>
  </si>
  <si>
    <t>HOSTSUNGLO</t>
  </si>
  <si>
    <t>HOSTSWEE</t>
  </si>
  <si>
    <t>INCDEL</t>
  </si>
  <si>
    <t>IRISBLUEF</t>
  </si>
  <si>
    <t>IRISCAPCODB</t>
  </si>
  <si>
    <t>IRISENS</t>
  </si>
  <si>
    <t>IRISGINGTW</t>
  </si>
  <si>
    <t>IRISINFSAIL</t>
  </si>
  <si>
    <t>IRISKNOS</t>
  </si>
  <si>
    <t>IRISPKRILL</t>
  </si>
  <si>
    <t>IRISRAMB</t>
  </si>
  <si>
    <t>IRISROARJ</t>
  </si>
  <si>
    <t>IRISROKOJI</t>
  </si>
  <si>
    <t>IRISTUMB</t>
  </si>
  <si>
    <t>KALIMYS</t>
  </si>
  <si>
    <t>KNIPJANEH</t>
  </si>
  <si>
    <t>CARD-KNIPTIM</t>
  </si>
  <si>
    <t>LANORVALB</t>
  </si>
  <si>
    <t>LUECMAN</t>
  </si>
  <si>
    <t>LIGUSLUC</t>
  </si>
  <si>
    <t>LUNARALBA</t>
  </si>
  <si>
    <t>MAIATATDK</t>
  </si>
  <si>
    <t>MAIATATPALE</t>
  </si>
  <si>
    <t>MELIANVIL</t>
  </si>
  <si>
    <t>MISCFLAM</t>
  </si>
  <si>
    <t>MISCGHAN</t>
  </si>
  <si>
    <t>MISCMORNL</t>
  </si>
  <si>
    <t>MISCPURF</t>
  </si>
  <si>
    <t>FERNCOLNAT</t>
  </si>
  <si>
    <t>ORIGHOP</t>
  </si>
  <si>
    <t>ORIGHERR</t>
  </si>
  <si>
    <t>PACHYMAC</t>
  </si>
  <si>
    <t>PENFIRE</t>
  </si>
  <si>
    <t>CARD-JOHNNASH</t>
  </si>
  <si>
    <t>PENWINDR</t>
  </si>
  <si>
    <t>PHLOUSP</t>
  </si>
  <si>
    <t>POLEMGCL</t>
  </si>
  <si>
    <t>POLEMNL</t>
  </si>
  <si>
    <t>POLEMREP</t>
  </si>
  <si>
    <t>POLBP</t>
  </si>
  <si>
    <t>POLYGHFLPL</t>
  </si>
  <si>
    <t>POLYPOAK</t>
  </si>
  <si>
    <t>POLYPPREST</t>
  </si>
  <si>
    <t>POLYPWHIL</t>
  </si>
  <si>
    <t>POLYPCOR</t>
  </si>
  <si>
    <t>PRIMALPA</t>
  </si>
  <si>
    <t>PRMCOL</t>
  </si>
  <si>
    <t>PULMSISSW</t>
  </si>
  <si>
    <t>RATIBPIN</t>
  </si>
  <si>
    <t>RODGAESCH</t>
  </si>
  <si>
    <t>RODGPARA</t>
  </si>
  <si>
    <t>RODGPODO</t>
  </si>
  <si>
    <t>ROSCICEA</t>
  </si>
  <si>
    <t>ROSCGURK</t>
  </si>
  <si>
    <t>SALAMIST</t>
  </si>
  <si>
    <t>SALARG</t>
  </si>
  <si>
    <t>SALVRB</t>
  </si>
  <si>
    <t>SALULIGBA</t>
  </si>
  <si>
    <t>SALVERTHB</t>
  </si>
  <si>
    <t>SALJAMNAC</t>
  </si>
  <si>
    <t>SALJAMTREB</t>
  </si>
  <si>
    <t>SANGOFFRT</t>
  </si>
  <si>
    <t>SAPONDBL</t>
  </si>
  <si>
    <t>SAPONFLPL</t>
  </si>
  <si>
    <t>SAPONRUBPL</t>
  </si>
  <si>
    <t>SCABBHOR</t>
  </si>
  <si>
    <t>SEDEBA</t>
  </si>
  <si>
    <t>SEDSTAR</t>
  </si>
  <si>
    <t>SPHAECHIL</t>
  </si>
  <si>
    <t>STACMACR</t>
  </si>
  <si>
    <t>THALBLSTO</t>
  </si>
  <si>
    <t>TRIMACMAC</t>
  </si>
  <si>
    <t>TRIFRFF</t>
  </si>
  <si>
    <t>TRIFRPP</t>
  </si>
  <si>
    <t>TROLFEUR</t>
  </si>
  <si>
    <t>PRODUCT-X</t>
  </si>
  <si>
    <t>UVULYNDA</t>
  </si>
  <si>
    <t>VERNONWL</t>
  </si>
  <si>
    <t>VINCARG</t>
  </si>
  <si>
    <t>VINCATRO</t>
  </si>
  <si>
    <t>VINCRALPH</t>
  </si>
  <si>
    <t>VIOCLGR</t>
  </si>
  <si>
    <t>VIODOTH</t>
  </si>
  <si>
    <t>VIOELBAI</t>
  </si>
  <si>
    <t>VIOFREDM</t>
  </si>
  <si>
    <t>VIOLAVLI</t>
  </si>
  <si>
    <t>VIOODOEA</t>
  </si>
  <si>
    <t>VIOLRIVA</t>
  </si>
  <si>
    <t>VIOSULT</t>
  </si>
  <si>
    <t>ALCALPA</t>
  </si>
  <si>
    <t>ALCAPINK</t>
  </si>
  <si>
    <t>ZANTKIWI</t>
  </si>
  <si>
    <t>f. albiflora 'Alba'</t>
  </si>
  <si>
    <t xml:space="preserve"> - hollyhock</t>
  </si>
  <si>
    <t xml:space="preserve"> - Perennial Quaking Grass</t>
  </si>
  <si>
    <t>polypetala</t>
  </si>
  <si>
    <t>var. macrantha</t>
  </si>
  <si>
    <t>bulbifera (Dentaria bulbifera)</t>
  </si>
  <si>
    <t>heptaphylla (Dentaria pinnata)</t>
  </si>
  <si>
    <t>quinquefolia</t>
  </si>
  <si>
    <t>albus var. albus</t>
  </si>
  <si>
    <t>dark cerise</t>
  </si>
  <si>
    <t>('Fielding Gold')</t>
  </si>
  <si>
    <t>(pedatum)</t>
  </si>
  <si>
    <t>(Cimicifuga)</t>
  </si>
  <si>
    <t>matsumerae</t>
  </si>
  <si>
    <t>(Kennedy Irish Series)</t>
  </si>
  <si>
    <t>- pratensis Ballet Series</t>
  </si>
  <si>
    <t>(Roscoea 'Red Gurkha')</t>
  </si>
  <si>
    <t>(sibirica)</t>
  </si>
  <si>
    <t>(Schizostylis)</t>
  </si>
  <si>
    <t>'Cape Cod Boys'</t>
  </si>
  <si>
    <t>'Ginger Twist'</t>
  </si>
  <si>
    <t>'In Full Sail'</t>
  </si>
  <si>
    <t>'Rambunctious'</t>
  </si>
  <si>
    <t>'Roaring Jelly'</t>
  </si>
  <si>
    <t>'Roku Oji'</t>
  </si>
  <si>
    <t>'Tumble Bug'</t>
  </si>
  <si>
    <t>'Kita-No-Seiza'</t>
  </si>
  <si>
    <t>x jamensis</t>
  </si>
  <si>
    <t>macrophyllum</t>
  </si>
  <si>
    <t>villosus</t>
  </si>
  <si>
    <t>tatsiense</t>
  </si>
  <si>
    <t>- pale stemmed form</t>
  </si>
  <si>
    <t>- dark stemmed form</t>
  </si>
  <si>
    <t>annua var albiflora</t>
  </si>
  <si>
    <t>moraea</t>
  </si>
  <si>
    <t>salicifolius</t>
  </si>
  <si>
    <t>Blue Sunrise</t>
  </si>
  <si>
    <t>myrianthum</t>
  </si>
  <si>
    <t>fargesii</t>
  </si>
  <si>
    <t>trifoliatus subsp. ageratoides</t>
  </si>
  <si>
    <t>'James Ritchie'</t>
  </si>
  <si>
    <t>'Wow'</t>
  </si>
  <si>
    <t>'Anita Webb'</t>
  </si>
  <si>
    <t>'Audrey'</t>
  </si>
  <si>
    <t>'Photograph'</t>
  </si>
  <si>
    <t>(Symphyotrichum 'Photograph')</t>
  </si>
  <si>
    <t>'Timsbury'</t>
  </si>
  <si>
    <t>'Dazzler'</t>
  </si>
  <si>
    <t>'Harrison's Blue'</t>
  </si>
  <si>
    <t>'Little Man in Blue'</t>
  </si>
  <si>
    <t>'Gurney Slade'</t>
  </si>
  <si>
    <t>'Coombe Fishacre'</t>
  </si>
  <si>
    <t>'Chatterbox'</t>
  </si>
  <si>
    <t>'Percy Thrower'</t>
  </si>
  <si>
    <t>'Remembrance'</t>
  </si>
  <si>
    <t>'Rosebud'</t>
  </si>
  <si>
    <t>(Salmon Beauty) (Galaxy Series)</t>
  </si>
  <si>
    <t>'Lachsschonheit'</t>
  </si>
  <si>
    <t>'Apfelblute'</t>
  </si>
  <si>
    <t>Appleblossum' (Galaxy Series)</t>
  </si>
  <si>
    <t>(Lily of the Nile)</t>
  </si>
  <si>
    <t>- sweet Violet</t>
  </si>
  <si>
    <t>Large heads of pinky-mauve 4 petalled flowers are held well above the 5 -lobed attractive foliage from late February. Earlier than most other species. Moist humus rich soil in partial shade.Summer dormant. 20cm.</t>
  </si>
  <si>
    <t>A quite similar species to C.pentaphyllos. Flowers of this species are a satiny lilac white rather than pink and the tendency is for it to spread more.  Larger and bolder than C.quinquefolia. For a cool position in leafy soil in shade. 20-30cm</t>
  </si>
  <si>
    <t>Coral Root. An attractive, if colonising, species with 4 petalled pinky-purplish flowers. It spreads by underground tubers and by the bulbils which sit in the axils on the flowering stem. A rare British native growing in calcareous woodlands</t>
  </si>
  <si>
    <t>An exquisite beauty from Japan with waxy lilac-pink nodding saucers with purple tips to the pale central tube. The flowers are held aloft in long stalked nodding racemes from late June through July. Slow to establish but it is long lived. 60cm</t>
  </si>
  <si>
    <t>A Tall bold grass to back up a planting scheme. Narrow and upright with large droopy feathery plumes which start off narrow with a distinct a pink tint and then explode into a feathery mass. Good yellow Autumn colours. 1.7m</t>
  </si>
  <si>
    <t>Butterfly Iris, or White Flag</t>
  </si>
  <si>
    <t>A native of the heathlands and forests of New South Wales. It produces a dense tuft of Iris-like leaves above which are held beautiful pure white flowers that really do look at you. A charming and slightly scented treat for somewhere sunny with reasonable drainage.  30cm</t>
  </si>
  <si>
    <t>Fat plumptious spikes crowded with lavender-blue tubular flowers surrounded by a pretty haze of exerted anthers all erupting from dark purple buds and calyces. Favourite of bees and butterflie.s  3 feet with fresh green minty leaves and stems._x000D_</t>
  </si>
  <si>
    <t>Lovely warm rose-pink elongated (really quite long) tubular flowers in a long spike clearly defined into distinct whorls which makes it reminiscent of a betony. Calyces are also a deep pink.Smallish but distinctly upright bush to 2 feet high.</t>
  </si>
  <si>
    <t>Giant Hyssop, Korean Mint, Aniseed</t>
  </si>
  <si>
    <t xml:space="preserve">This showy white Agastache produces long erect green pokers studded with white nepeta -like flowers over a long season. Nice bright green, nettle-like foliage yields a liquorice fragrance when brushed against. It reaches 3 feet in height with strong stiff straight stems._x000D_
_x000D_
</t>
  </si>
  <si>
    <t xml:space="preserve">Bugle. Lovely ground cover for a shady spot where the green leaves will make a dense carpet above which will stand dense, short spikes of pink flowers in the spring._x000D_
</t>
  </si>
  <si>
    <t>A smaller form of the otherwise similar Alchemilla mollis with beautiful scalloped, serrated edged foliage which often takes on a blueish-grey hue. Typical chartreuse sprays of flowers are produced in Summer on purpley stems and act as a lovely foil to other blooms.</t>
  </si>
  <si>
    <t>Quite a different little allium with tall stems topped with tight heads, only 4cm across but crammed with up to 40 individual flowers in a subtle shade of blue. Likes a dryish sunny spot. 50cm. Frost Hardy.Â Foliage starts into growth in early Autum</t>
  </si>
  <si>
    <t>Selected by Julie Ritchie of Hoo House Nursery and named for her son. The colour is a good rich cerise, not so strident as 'Alma Potschke', being a little darket in tone. The height is a good 4ft._x000D_</t>
  </si>
  <si>
    <t>Possibly the very last of all the Asters to be in flower. Typical shaggy novae-angliae daisies. The colour is a rich magenta with a dark central boss - it makes me think of Vernonia 'MammuthOne of the best, good and late and not one of those awful blue-pinks. to just under 2m</t>
  </si>
  <si>
    <t xml:space="preserve">One of the first to bloom. These Aster blooms open as perfectly domed sugar pink powder puffs. As they mature the petals reflex to reveal a golden eye surrounded by a frilly tutu of sugary pink with silver highlights - A real girly delight ! Flowers 3.5cm wide. Height 90cm. </t>
  </si>
  <si>
    <t xml:space="preserve">30cm. The short, twiggy bush is literally smothered with beautiful semi-double lilac-blue daisies, 3cm wide with yellow button eyes. Although technically semi-double, the flowers open flat and appear as well formed singles. Mid September-October_x000D_
</t>
  </si>
  <si>
    <t>An intermediate height, neat Aster with a rich profusion of pale lavender-blue flowers with appealing pale creamy yellow eyes. Only 50cm high and flowering from late September into October._x000D_</t>
  </si>
  <si>
    <t>50cm. Rosy pink buds gradually unfurl lots of sugar pink petals to give a generous display of double pink daisies. At 50cm or below this is a cute little Aster. mid Sept into Oct. And it needs no staking ! Bred in the 1960's by Bakers Nrs and named after the breeders granddaughter !_x000D_</t>
  </si>
  <si>
    <t>This Aster opens a myriad of small (2cm) single lilac-pink daisies on a short twiggy bush. Although classified as a novi-belgii hybrid it leans quite heavily in both flower shape and branching habit towards the style of a lateriflorus. 80cm, October. Some mildew resistance._x000D_</t>
  </si>
  <si>
    <t>At the National Collection of Aster, this small flowered (2cm wide) mid pink semi-double Aster with dark eyes had me dribbling. A lovely colour and such a mass of blooms. A beauty that had to go home with me ! 90cm, September to October._x000D_</t>
  </si>
  <si>
    <t>Another of George Chiswell's Asters. Geurney Slade has beautifully shaped double flowers in a rich deep blue. Flowers are produced in September to October at about 1m high. Part of a series of Asters, based on the Ballard strains, named after the mining villages of Somerset._x000D_</t>
  </si>
  <si>
    <t>A fully double deep violet Aster with good weatherproof blooms 4cm across. An excellent deep colour to contrast with the more typical mauvey blues. It stands tall at 100cm high and is a late season flowerer, extending the season well into October. More purple than blue !</t>
  </si>
  <si>
    <t>Intermediate between the very dwarf and tall border Asters. A stocky plant is smothered in smallish lialc-blue daisies and is ideal for the edge or near front of the border to give a dash of late colour. An excellent late nectar source. Late September 50cm. Flowers 3cm.</t>
  </si>
  <si>
    <t>Enormous 6cm double blooms of deep violety-blue with silvery highlights. When open a yellow eye is surrounded by a ruff of blue-violet petals, a few of which remain partially quilled, revealing the paler reverse. 90cm. Mid September. Bred in 1958 by R.Lindsey at Gayborder Nursery._x000D_</t>
  </si>
  <si>
    <t xml:space="preserve">45cm, compact. Sprays of large, 4cm, semi-double lilac blue daisies adorn this lovely compact, mid-height Aster about 50cm tall. </t>
  </si>
  <si>
    <t>30cm. Shell-pink fully double with creamy centres crowd this compact little dome. Petals have a little notch, giving a slightly frilly effect. Bred by Ernest Ballard, it is highly prized as one of the few dwarf novi-belgii asters to have fully double flowers. Mid Sept-Oct._x000D_</t>
  </si>
  <si>
    <t>A very distinctively coloured michaelmas daisy with single medium sized (4cm) purple flowers with a burgundy sheen, becoming even darker on maturity. Golden yellow eyes become tawny with age. Late September onwards. 150cm_x000D_</t>
  </si>
  <si>
    <t>One of the short series of Aster raised by the late George Chiswell, Timsbury has semi-double soft rose pink flowers and flowers in October at around 1m high. part of the series of Asters, based on the Ballard strains, named after the mining villages of Somerset._x000D_</t>
  </si>
  <si>
    <t>Forms a generous frothy cloud of small pale blue flowers on a bush 1m plus tall. It forms a lovely foil to compliment more strikingly coloured hybrids A hybrid of Aster cordifolius produced before 1920 by Ernest Ballard, this variety can be slow to establish._x000D_</t>
  </si>
  <si>
    <t>A really rich purple flower on branching upright stems forms a rounded bush. Flowers produced really late in mid October and on into November. Healthy green foliage makes good ground cover even in quite dry shade. Flowers nearly 3cm</t>
  </si>
  <si>
    <t>Flowers are shaped like a swept back Jester's hat, speckled orange at the centre and very tip, paling to parchment on the arms. Long spiny edged leaves, richly mottled in mahogany and green. A cross between wushanense and rhizomatosum. Very similar to Epimedium 'Bieke'_x000D_</t>
  </si>
  <si>
    <t>Elegant sprays of pendulous white and violet deeply reflexed flowers reminiscent of a stellar pelargonium. The leaves are in 3 leaflets, long, arrow-shaped and a beautiful pinky bronze when young, remaining irregularly red blotched when older.</t>
  </si>
  <si>
    <t>(OG 93023)</t>
  </si>
  <si>
    <t>This is a selected form, collected by Mikinori Ogisu and later given a cultivar name. Flowers are pink on the inner sepals and purple in the petals. In other respects like the species. Leaves are long, arrow-shaped and a beautiful pinky bronze when young, remaining red blotched when older.</t>
  </si>
  <si>
    <t>A dwarf form derived from Geranium psilostemon, about 30 cm tall, which will form good ground cover covered in bright glowing cerise flowers with striking black eyes. Bred by Jan Spuyt. The name derives from the French for 'Can you see me'.</t>
  </si>
  <si>
    <t xml:space="preserve">Named after a house, not one of it's characteristics. The flowers are some of the darkest of the group, being a rich pinky purple at the centre fading out towards pink at the edge with a white edge. Strong bee lines complete the design. </t>
  </si>
  <si>
    <t>Willow-leaved Sunflower</t>
  </si>
  <si>
    <t>Unlike any other sunflower, the leaves are reduced to long narrow threads.Flowering head is quite open with a small number of rich chrome yellow sunflower that are like yellow Cosmos. Full sun and moisture is best but tolerates drought and poor soils. Spreads</t>
  </si>
  <si>
    <t>Shade loving little plant that grows a rosette of leathery, fresh green leaves from which rise dense curved spikes of small tubular blue flowers. It is very hardy if given adequate drainage in the Winter. Little known cousin to Penstemons, Foxgloves and Toadflaxes.</t>
  </si>
  <si>
    <t>Mountain Death Camas, Alkali Grass</t>
  </si>
  <si>
    <t>30-60cm tall. The flowers, which are widely spaced on each stem are slightly cupped, 6 pointed stars, creamy white. Best grown in a moisture retentive soil with plenty of water in the Spring and Summer in partial to full shade. HIGHLY TOXIC</t>
  </si>
  <si>
    <t>Flowers are more upward facing than the standard Zantedeschia, slightly shorter and posses a lovely carmine glow to the base. Reports are that it is as hardy as Green Goddess, which we have had outside for many years, and that it will take a little more dryness than usual. 60cm</t>
  </si>
  <si>
    <t>Tall mallow / hollyhock cross resulting in a wonderful robust looking hollyhock but to 1.5-2m high in flower and way beyond hollyhock season. Bluey-pink flowers, veined in a richer pink with ruffled curly centres. Sterile hybrid for Sun. Excellent (but not total) rust resistance.</t>
  </si>
  <si>
    <t>Tall mallow / hollyhock cross resulting in a wonderful robust looking hollyhock but to 1.5-2m high in flower and way beyond hollyhock season. Soft creamy flowers with ruffled curly centres and burgundy anthers. As a sterile hybrid for Sun. Excellent (but not total) resistance.</t>
  </si>
  <si>
    <t>L than the species and perhaps a little more upright with leaves that are of a fresher paler green, held on pink stained petioles. The flowers, which are also large, are of a bright lemon yellow rather than the more chrome yellows of most varieties.  45cm. April.</t>
  </si>
  <si>
    <t xml:space="preserve">Giant Marsh Marigold. </t>
  </si>
  <si>
    <t>This is a larger form of our native Marsh Marigold, bigger in all its parts and growing up to a 2ft across. Branching stems of shining golden yellow buttercups. which usually carry extra petals. Suitable for any permanently wet site, including with its feet in water.</t>
  </si>
  <si>
    <t>Double pure white form of our native nettle-leaved bellflower. Shorter than C.trachelium producing a a multi-stemmed clump 18" high. The points of the petals are curled outwards like an elf's hat. Happy in sun with moisture or semi-shade in dryer sites. Summer</t>
  </si>
  <si>
    <t>Rich rosy magenta with the two sepals being darker, towards cerise. The petals tend to fade towards the edges which can create a pale halo which makes them really stand out against a darker background. 90cm._x000D_</t>
  </si>
  <si>
    <t>Long-lived sun-lover. A Mass of willlowy stems which are sheathed in narrow, fresh green leathery leaves, topped off in June and July with a fountain of pale, steel-blue 5-petalled stars. Good for Butterflies and fairly Deer proof.</t>
  </si>
  <si>
    <t>Palm-leaf Marsh Mallow</t>
  </si>
  <si>
    <t>Sugary pink, darker eyed mallow flowers dance on tall stiff willowy stems in late Summer until the frosts. Strong growing clump from a hardy perennial rootstock. Wiry stems to 1.8m high. Full sun and good drainage but not too dry a soil. Superb in the Autumn border</t>
  </si>
  <si>
    <t>A short and delicate Anemone with bright rich pink, very double flowers which are slightly cupped with richer colour on the outside and in the centre. In form, the flower is rounder in outline and in its component parts than the similar A.'Prinz Heinreich'._x000D_</t>
  </si>
  <si>
    <t>Almost white suffused with soft rose-pink, becoming stronger flushed and edged on the reverse. Each flower has 12 individual petals which are arranged with great fineness as they arch a bit like a waterlily. Tall and robust</t>
  </si>
  <si>
    <t>This lovely form of our native wood anemone is one of the earliest strains to flower. It opens pale pink, almost white from darker buds and gradually gains a deeper shade as it smiles up at the sun. It has a dark pink reverse.</t>
  </si>
  <si>
    <t>Compact Geum with large semi-double flowers of deep coral-pink with darker vein detail and petal edges. The petals have a lovely goffered edge. Dark stems and calyces emphasise the effect. For a sunny or partially shaded site in decent soil. 40 x 40cm. Spring_x000D_</t>
  </si>
  <si>
    <t>5 rows of frilly petticoat-like petals in a warm soft yellow, all suffused with peach. The centre of each flower has a big boss of yellow stamens tipped with brown anthers all ringed around with the red styles in the middle. Apricot reverse with a dark red calyx and stem.</t>
  </si>
  <si>
    <t>Semi double flowers of good size, the colour of crushed strawberries at the edges bleeding into cream. Petal with slightly frilly edge. A good boss of golden stamens enhanced by the highly divided scarlet style. A very free flowering sterile variety. 60cm_x000D_</t>
  </si>
  <si>
    <t>Warm yellow petals tipped and suffused with coppery peach tones. It has 3 rows of petals which are not only ruffled but also beautifully frilly at the edge. The effect is neat, delicate and quite charming. Nodding buds are wrapped in pomegranate red calyces.</t>
  </si>
  <si>
    <t>Taller growin, holding its flowers outward facing on tall upright stems. The flowers are large at 3cm with 6 petals with undulating edges in a soft tangerine with pinker, strawberry tones on the reverse. In cooler conditions it can take on a shades of burnt orange as well</t>
  </si>
  <si>
    <t>When it first opens this reminds me of the simple cotton caps worn by maids in years gone by with frilly edges all gathered together with a band. At first nodding and a fresh lemon in colour the flowers open flatter and fade to a rich buttermilk. A good clumping variety._x000D_</t>
  </si>
  <si>
    <t>This subtle little geum is quite close to its rivale roots. The flowers all nod down with lemon yellow petals that remain in a tight little bell, just showing proud of the calyx. A good little clump former._x000D_</t>
  </si>
  <si>
    <t>A bright fiery orange geum of the larger coccinea type. Semi-double with 2-3 rows of gently undulating petals. Height 30-60cm. Introduced by Michael Wickenden of Cally Gardens in Scotland_x000D_</t>
  </si>
  <si>
    <t>This Geum has built up a great reputation for reliability and impact. A sterile hybrid that will hold its zingy semi double orange flowers on stems up to 90cm tall and keep on producing them over an extended season. The Rich orange back towards a more mellow shade.</t>
  </si>
  <si>
    <t>Fully double blooms of a nice waterlily shape which are creamy yellow with a distinct blue-grey reverse. Plain green leaves.</t>
  </si>
  <si>
    <t>&gt;This curious little variety produces fully double blooms of shiny green flowers, streaked with yellow. Definitely a curiosity for the collector who likes to 'have the set'!</t>
  </si>
  <si>
    <t xml:space="preserve">An anemone centred celandine . Bright golden yellow with widely spaced rounded petals around a tight central boss of curved petaloid stamens. The leaves are a joy for they are variously marbled and splashed with green, black and pewter. </t>
  </si>
  <si>
    <t>At first glance this celandine looks more like a very early Kingcup. It is bigger and more robust in every aspect than the majority of lesser celandine with large circular leaves held almost a foot high and large golden glistening blooms 2.5cm across.</t>
  </si>
  <si>
    <t>Long arching 'fishing rods' carry beautiful pendulous bells which sway in the breeze above tough narrow grass-like foliage. As the name suggests, the bells are deep maroon. The wands of flowers are tall and strong, up to 3 feet high, but never need staking. July to August._x000D_</t>
  </si>
  <si>
    <t>Each flower begins its life with a rosy pink flush which quickly fades out to pure white with a defined pink line down the middle of each petal. At the centre of the starry flowers is the round dark ovary.  sun or part shade. Heads 4-5cm across. 30cm, June to July</t>
  </si>
  <si>
    <t>One of the best giant Alliums with huge heads tightly packed with flowers that are a good shade of lilac. It is slightly larger than A. 'Globemaster' and quite fast to clump up in the ground. Particularly good with grey leaved Hosta. 120-150cm, June. AGM</t>
  </si>
  <si>
    <t xml:space="preserve">Pear-shaped heads, densely packed with flowers begin green and gradually turn a deep pinky-purple, the colour spreading from the top until the whole head is coloured. All the time the heads maintain their dense drumstick form, swaying on impossibly thin stems.  July. 60cm. </t>
  </si>
  <si>
    <t>Warm coral-pink outer petals kissed by just a hint of lipstick pink, giving a warm rosy glow. The innermost 3 petals have all the vibrancy of a tropical fish, being golden yellow with flecks of deepest beetroot guiding the bees to its rosy throat. Compact  60-70cm. June to October</t>
  </si>
  <si>
    <t>A really tightly double flower with more than a passing resemblance to a pair of vintage frilly tennis knickers. The colouring shades from a rich cerise at the spurs to a clean white at the face of the flower. 60cm tall._x000D_</t>
  </si>
  <si>
    <t>A diminutive Aquilegia with most unusual green flowers with a chocolate coloured corolla and delicate foliage. 40cm high in flower and needing the protection of the rock garden to ensure it is not squeezed out by stronger neighbours but an interesting variety. Fragrant. May to July</t>
  </si>
  <si>
    <t xml:space="preserve">One of the spur-less Barlow series based around the plant originally found in the garden of Nora Barlow. This form has flowers that are a violet-blue. Would look good in a mixed cottagey border, hanging above paler mounds of flowers. Best in light shade. HARMFUL IF </t>
  </si>
  <si>
    <t>Wild Ginger. (Asarum acuminatum)</t>
  </si>
  <si>
    <t xml:space="preserve">Spreader for shade. The kidney shaped leaves are a fresh apple green and covered in minute hairs, giving the surface a silky sheen. One of the most adaptable and tolerant of the Asarum, tolerating drought, moist sites and alkalinity with equal ease. Deciduous and very hardy._x000D_
_x000D_
</t>
  </si>
  <si>
    <t>Large and dramatic with tall stiff shiny jet black stems to nearly 5 feet high. Dark green leaves are also heavily flushed black by flowering time in late September. Clouds and clouds of quite large mauvey-blue flowers at a time when the rest of the garden is fading._x000D_</t>
  </si>
  <si>
    <t>Lovely dark stems of the species which beautifully accent the pale pink flowers which open from darker buds and gradually fade towards white. The centre conversely starts yellow and ages dark ruby red. Greener in the leaf than the speciesand a little smaller, growing to 1.5m.</t>
  </si>
  <si>
    <t>Very strong growing, tall (1.5-2m) beauty with strong stiff stems which support huge sprays of gorgeous cool, clean white daisies. Freshly opened flowers have green eyes, which adds to the immaculate effect. Flowering late in the year it is at its best in October</t>
  </si>
  <si>
    <t xml:space="preserve">Calico Aster. </t>
  </si>
  <si>
    <t>Arching swags of pure white daisies with yellow eyes are borne on stiffly upright stems with gently arching laterals. But it just gets better and better until the centres transform into miniature Robin's Pincushions. Petals reflex with age and take on a hint of silver pink. 1m</t>
  </si>
  <si>
    <t xml:space="preserve">A shaggy collar of narrow purple tinted bracts from which uncurl a myriad of narrow petals in a deep, rich royal purple. The flowers begin with a reasonable regularity and become more unruly as the flower ages. 90-100cm. Reckoned to be the best purple, </t>
  </si>
  <si>
    <t>Falls somewhere in the middle in the colour stakes. The narrow petals are a rich, but not strident cerise on their inner surface and a silvery pink on the reverse. With a dark ruff of narrow bracts and rose tinted stems it was certainly well named. 130-175cm_x000D_</t>
  </si>
  <si>
    <t>Many petalled flowers are a dreamy candy-pink, double with a fresh limey -green eye on newly opened flowers. As they age they seem to become fuller still as the petals curl and twist to form tutu of pink loveliness. excellent reputation for health and vigour. August-October. 75cm</t>
  </si>
  <si>
    <t>A lovely Aster with a really full skirt of petals which are a pale blush-pink, flecked darker on some of the tips. Bred by George Chiswell. Worked for Aster breeder Percy Picton, then started his own nursery at Midsommer Norton - Priory Nursery. Did a lot of his own Aster breeding_x000D_</t>
  </si>
  <si>
    <t>A lovely tall aster with a very long flowering season. Masses of mid purple starry flowers in the style of Aster 'Little Carlow' and Aster laevis. 180cm</t>
  </si>
  <si>
    <t>Excellent in dry shade where it will produce a gracefully arching mound covered in late Summer with 3.5cm white daisies with reflexed petals. The leaves are large serrated and stay fresh. 1-1.5m across. In many ways like a more beefy (some would say coarser) version of Aster divaricatus._x000D_</t>
  </si>
  <si>
    <t>Leaves of this choice species are large- up to 30cm across,well rounded and covered in tiny hairs. It makes a large clump, but considerably less dense than most bergenias. The flowers are pink, held erect and slightly fragrant. Leaves colour red in Autumn.  Cool moist shade._x000D_</t>
  </si>
  <si>
    <t>Pretty quaking grass with soft glaucous leaves with white edges and striping. In Summer, dainty wands of little dancing lockets which sway in the breeze. Green-white at first and often tinged with pink. Not a very long lived plant but careful division can extend its life</t>
  </si>
  <si>
    <t>&gt;A different colour form of this lovely hardy Diascia. It differs from the species in that the flower spikes are a lot less branched with the flowers held in quite tight short spikes. The colour is a soft orange-scarlet. A little shorter than the pink species also.</t>
  </si>
  <si>
    <t xml:space="preserve">Apple green ferny foliage emerges from a rhizomatous spreading rootstock making lovely ground cover for woodland conditions. Over this you get multi-flowered nodding panicles of pure white hanging lockets. Best in partial shade. </t>
  </si>
  <si>
    <t>Early in Spring finely divided juicy fern-like leaves emerge, relatively green for a creeping Dicentra. Nodding stems with clustered hanging lockets in shades of mauvey-pink. Best in moisture retentive soil, ideally in some shade to prolong flowering.</t>
  </si>
  <si>
    <t xml:space="preserve">White Burning Bush. </t>
  </si>
  <si>
    <t>Pure white flowers with very long exerted stamens giving an exotic effect borne on upright stems above glossy aromatic foliage.It is possible to ignite the vapour on a hot still Summer day. Slow growing plant, taking its time to establish. 60-90cm. For a very dry sunny position</t>
  </si>
  <si>
    <t>A relatively short Disporum with classy arching wands clothed in sessile (unstalked) green, grey and white boldly striped leaves. In late Spring the upper leaf axils carry special crem, green and white tubular bells. Eventually forming clumps with many stems.</t>
  </si>
  <si>
    <t>Creeping rhizome with fairly upright stems which have arching lateral branches thickly clothed in glossy lanceolate leaves. In May and June the upper leaf axils carry clusters of green tipped, cream nodding bells, followed by black berries.Sun or semi shade in moisture retentive soil.</t>
  </si>
  <si>
    <t>Oddly shaped fronds that mark it out as quite distinct from any other Dryopteris. The leaves have a leathery quality with 2-5 pairs of broad pinnae and a long pointed terminal pinnule.  It requires adequate moisture and a sheltered position as it is not bone-hardy in every Winter</t>
  </si>
  <si>
    <t>5cm long flared lemony-yellow deeply cut bells with a lovely twist in each petal. They are clump formers with upright stems clasped in alternate oval leaves which in this form  ages into golden yellow as the season progresses. Moist, humus rich soil. 50cm high.</t>
  </si>
  <si>
    <t>This variety has its roots firmly in Thalictrum aquilegifolium and so has broad heads like lavender-pink fluffy clouds which are quite strong in colour and set strikingly on black stems. Plant it in a sunny spot but make sure it doesn't want for water in the growing season. 1.5m plus</t>
  </si>
  <si>
    <t>The flowers on this variety are particularly heavily coloured. The spidery petals are heavily spotted in rich maroon with the spots coalescing at the tips to form a dark blotch. 1m tall</t>
  </si>
  <si>
    <t>This is a variety which leans towards Tricyrtis formosana. It is earlier flowering than most with compact habit. The flowers are relatively broad in the petals with a bas colour of pink stained white, moderately spotted with burgundy. Height 60cm</t>
  </si>
  <si>
    <t xml:space="preserve">Red Feather. </t>
  </si>
  <si>
    <t>Showy and upright with long terminal heads of flowers, downy and silvery in bud opening from the base with ruby-red peas. Likes sunlight but not extremes of temperature.Moisture in a slightly alkaline soil. Late summer.Nectar rich and therefore a magnet for the bees._x000D_</t>
  </si>
  <si>
    <t>Flowers are brilliant white, contrasting well with the rich dark green of the foliage. Ideal for poor soils, tolerating calcareous  very well. Reblooms if cut back. Excellent nectar source for bees. 60cm. Native to Europe  down to the Mediterranean in dry grassland and woodland edges</t>
  </si>
  <si>
    <t>Flower heads start like a fuzzy fir cone, green with overtones of mauve,  opening up from the bottom with a ruff of peachy-pink flowers with darker red lips. Excellent nectar source. Tolerates poor soils, including calcareous. From dry grassland in Europe to the Mediterranean. 60cm</t>
  </si>
  <si>
    <t>75cn Stems are clustered with 5 petalled hollyhock-like flowers, the exact colour of ripe apricots, with a deep red stain at the base of each petal, from June to September. Requires full sun, good drainage and a spot sheltered from the East wind.</t>
  </si>
  <si>
    <t>(Centaurea 'Pulchra Major', Leuzea centaureoides)</t>
  </si>
  <si>
    <t>Foliage is broad, divided and silver-grey, white on the reverse - worth a place in the border for this alone. The flowers start as a 5cm ball of silvery papery scales from which emerge a tuft of pale pink thread petals, making a classic thistle shape. 60cm</t>
  </si>
  <si>
    <t>(Stipa tenuifolia, Nassella tenuissima) Mexican Feather Grass, Texan Needle Grass</t>
  </si>
  <si>
    <t>Needle thin foliage forms an arching fountain which only get more diaphanous when the feathery inflorescences appear throughout Summer. Being short it is really easy to slip in all through the garden and looks at its best if you can get it back lit by the westering sun.</t>
  </si>
  <si>
    <t>Fringecups.</t>
  </si>
  <si>
    <t>Lovely little carpeting woodlander; easy to grow, with pretty little leaves that add to the garden all year around. Leaves are well rounded and lobed with veins and edges that colour red as the temperature drops. The flowers are small, held sparsely on tall waving stems.</t>
  </si>
  <si>
    <t xml:space="preserve">From a dark shining rosette of leaves arise several stems bearing relatively long-stalked white flowers with a soft fluttery edge. A relatively short lived variety. 60cm. May to August. </t>
  </si>
  <si>
    <t xml:space="preserve">Vernonia is a large clump forming perennial with tall 5-7 foot willowy stems which terminate in late August through Autumn in 4 inch wide cymose heads of white fluffy flowers which sway in the breeze and are a magnet to butterflies.Native to damp situations butdrought tolerant </t>
  </si>
  <si>
    <t>The flower spikes of this plant consist of uncountable tightly packed deep purple-blue flowers with exerted stamens, giving them a velvety plush quality. Absolute magnet for bees. Very long season June to November if deadheaded. 65cm_x000D_</t>
  </si>
  <si>
    <t>At first impressions it looks a lot like Vinca major with its large fresh green foliage; that is until mid October, when it is studded with large, palest pearly blue periwinkle flowers which appear throughout Winter into early Spring. The flower age to pure white 30 x 60cm, spreading._x000D_</t>
  </si>
  <si>
    <t>This is a sweet little Vinca with much to recommend it. The flowers are white with a rosy glow about the throat and the foliage has a pretty variegation. It is fresh green with a yellow edge when young, the edge fading to white as it ages.</t>
  </si>
  <si>
    <t>If you are looking for something a little darker in a Vinca, then this is where to come. It tends to be quite rangey in growth, with plain green foliage, tinted ochre at times. The flowers are a ruby-violet with a pale ring about the eye.</t>
  </si>
  <si>
    <t xml:space="preserve">An excellent variety with abundant blue flowers a good as 'La Grave' and variegated foliage into the bargain. Possibly a little more compact or tight in growth than some of the other varieties, but despite this a great coverer of the ground. </t>
  </si>
  <si>
    <t>A form of sweet violet that is quite close to the type, but is distinguished by its vigour, large flowers produced on long stems and excellent scent. Originating from a seedling introduced by the late Charles Groves and named after his son. 1985</t>
  </si>
  <si>
    <t xml:space="preserve">Strong growing variety with nicely scented flowers held well up on strong rose coloured stems. The flowers are near white with a variable flush of apricot-pink which intensifies to rose madder on the spur. Overall heart shaped outline. </t>
  </si>
  <si>
    <t xml:space="preserve">A scentless variety produced by Margaret Howard from NSW, Australia. The flowers are held on fairly lax stems. They have wide spaced, long wavy petals that are a pale pinkish lavender. The centre of the flower is white with strong lines leading to orange anthers._x000D_
</t>
  </si>
  <si>
    <t xml:space="preserve">Similar in colour to Sultan but tending more towards magenta with less violet flushing, just violet veining. The flowers are more rounded as well with a strong scent. A strong vigorous variety named after a former seedsman from CW Groves and Son._x000D_
</t>
  </si>
  <si>
    <t>A compact variety with quite squat flowers, as wide as they are tall. The flowers are pink to pale pastel lavender with a very neat, well defined set of bee guide lines in the throat making a dark eye. Good scent._x000D_</t>
  </si>
  <si>
    <t>Reminiscent of a Viola riviniana with its flattish spreading growth habit. The flowers are borne on quite lax, low stems but they are produced in profusion. They are mid-blue with a white eye and strong bee guides leading up to a orange beak. Scented but not strongly.</t>
  </si>
  <si>
    <t>White form of our native dog violet. Happy to naturalise. The flowers are the purest of whites and, standing up from the foliage, will shine out wherever they are encountered. Neat low mounds of heart shaped leaves. Valuable as a food plant for several of the fritillary butterflies.</t>
  </si>
  <si>
    <t xml:space="preserve">A well scented variety whose flowers are a rich glowing Bengal-rose with a velvety sheen. They are narrow in outline, taller than they are wide, held on long strong stems._x000D_
</t>
  </si>
  <si>
    <t xml:space="preserve">Large. Fast growing with fragrant lavender flowers. A lovely sport which has much stronger variegation than its parent. Beginning the year with leaves that are fairly even green, the centre gradually develop a paler colour, eventually, in enough sun, becoming quite yellow. </t>
  </si>
  <si>
    <t>Large. A Japanese garden hybrid. Each leaf is broadly arrow shaped, a deep forest green with a relatively narrow, irregular white margin. The edges of each leaf are distinctly rippled and the tip has a characteristic twist. A little slow to establish</t>
  </si>
  <si>
    <t xml:space="preserve">Large. height 100-120cm. A very large Hosta with satiney, dark-green, rounded leaves with a distinctive blue cast. Â The habit is rather open. Sport of Hosta 'Sum and Substance' or possibly of its sport Hosta 'Lady Isobel Barnett'._x000D_
</t>
  </si>
  <si>
    <t>An unusual form of our native Devil's Bit Scabious with buttermilk yellow, buttton-like pin-cushion flowers. For a moist soil in sun or partial shade. July to October. 80cm_x000D_</t>
  </si>
  <si>
    <t>Medium. A Lovely Hosta with bold variegation. Well rounded leaves that have a bold creamy margin, steaked toward the centre of the leaf. A vigorous cultivar if given plenty of moisture when in growth. The flowers are particularly notable being very large and shapely.</t>
  </si>
  <si>
    <t>Medium-Large. Near white flowers. A Sport of H.'Great Expectations' with faster growth rate, but still a little slow to establish. When mature it forms a spectacular large mound of intensely blue leaves with a broad central splash of yellow. Identical to H.'Dream Weaver'</t>
  </si>
  <si>
    <t>Medium. Striking and notable for the unusual combination of yellow leaf and red petiole. Leaves are a bright buttery yellow as they emerge,  gradually becoming more chartreuse as the season progresses. Siting in shade will help the colour persist. Quick to increase</t>
  </si>
  <si>
    <t>The beautiful leaves and petioles are dramatically margined and streaked with dark green on a bright ivory white ground with some paler green feathering. The leaves are lanceolate with sharper tips. Ideally site in a position that receives 2 hours of morning sun or only dappled shade</t>
  </si>
  <si>
    <t>Large. Forms a large open mound of large well rounded leaves that are a pale green in the centre with a narrow margin of yellow. The flowers, which are abundantly produced if given enough sun and moisture, are large and fragrant on tall scapes. White, emerging from pale pink buds</t>
  </si>
  <si>
    <t>Large. For sun or shade. Large fragrant flowers. Leaves are of an even colouring, beginning the year a bright yellow and slowly fading to a fresh yellow-green. Prominent veining and a graceful shape make this a very nice Hosta. Excellent flower quality is just a bonus.</t>
  </si>
  <si>
    <t>Hosta 'Gold Edger'. Small. 30 x 90cm. An excellent edging Hosta with heart shaped leaves of heavy substance that change in colour from light green through chartreuse to gold. A very dense grower that will tolerate sun all day long. H. 'Blue Cadet' selfed or x H.'Gold Cadet'_x000D_</t>
  </si>
  <si>
    <t>Medium-Large. For shade. A seedling from H.'fortunei Aurea'. A large dense mound of very pleasant yellow-green leaves with a lovely graceful habit. Leaves emerge citric yellow from red buds with a green cast gradually spreading from the petiole to cover the whole leaf.</t>
  </si>
  <si>
    <t>Medium. Identical to H.'Touch of Class'. Sport of H.'Carder Blue' . Still a very good Hosta and one of the earliest to come to flower. Broad blue leaves with a strong yellow centre. Recorded as being similar to June except for a more solid broad blue edge.</t>
  </si>
  <si>
    <t>Small-Medium. Tissue culture sport of H.'Golden Tiara'.  The main distinction is that the yellow edge is much broader, at least half the width of the leaf. Leaf colour better with some morning sum. A polyploid sport, ie it has extra chromosomes, which give the leaves a thicker texture.</t>
  </si>
  <si>
    <t>Large. An extremely striking Hosta early in the year when the leaves seem to shine with their own light. Very pale lemon yellow. Paler and more eye-catching than Fire Island. They maintain this colour well but can turn very slowly to green by the end of Summer.</t>
  </si>
  <si>
    <t xml:space="preserve">Large. Graceful glossy leaves with an undulating edge and prominent parallel veining. Forms a low mound of gently cascading green foliage. </t>
  </si>
  <si>
    <t>Medium. A fine Hosta of the sieboldiana type which you would be forgiven for thinking was just another blue in the Spring. However as the weeks progress the centre of each broad puckered leaf turns gradually to a creamy yellow leaving just a narrow blue margin.</t>
  </si>
  <si>
    <t xml:space="preserve">Medium. Begins with shiny yellow leaves with very red petioles. By mid Summer this is hard to tell from Invincible, but in Spring the leaves emerge yellow with a narrow green edge, greatly enhanced by the shine on the leaves. </t>
  </si>
  <si>
    <t>Medium. From plantaginea this variety inherits marvellous flowers. Large, fragrant and outward facing they open on tall straight scapes from lilac buds, becoming white with lilac veins. The foliage is no slouch with a broad yellow margin, fading cream around a solid green centre.</t>
  </si>
  <si>
    <t>Very Large. Slow to establish, but well worth the wait. The leaves are twice as long as wide, tapering to a narrow tip with very prominent parallel veins and a rippled edge. A lovely elegant graceful green leaf variety for a moist position in light shade.</t>
  </si>
  <si>
    <t>Medium-Large.  On younger plants the leaves are quite narrow, on maturity the leaves will be broad and rounded with a base colour of blue-green. This dominates in Spring, but as the season progresses leaves become variable with leaf edges, half leaves or even entire leaves that are yellow.</t>
  </si>
  <si>
    <t>(Tardiana Group)</t>
  </si>
  <si>
    <t>Medium. Along the same lines as June, the difference being that June Fever looks like the contrast knob has been dialled to max. Spring leaves are bright glowing yellow with a narrow green edge. the colouri gradually fades to chartreuse, retaining a narrower edge than that of June</t>
  </si>
  <si>
    <t>Very Small. Very vigorous and fast. Can be used as ground cover or reduced to bonsai culture. Forms a dense mound of narrow pointed leaves in a pale chartreuse green. Flowering is prolific with tall scapes of outward facing mauve trumpets. Can rebloom if deadheaded. Not sun tolerant.</t>
  </si>
  <si>
    <t xml:space="preserve">Very Small. A similar variety to 'Lemon Lime' except that this variety has a narrow dark green edge to each narrow chartreuse coloured leaf. Very vigorous and fast growing, Can be used as ground cover or reduced to bonsai culture. </t>
  </si>
  <si>
    <t>Medium. This is a slow to increase variety, but on one that ultimately produces very sculpted leaves that would catch the eye of any flower arranger. Leaves are well rounded with a yellow centre and irregular blue-green margin. They are heavily seer-suckered. Plenty of moisture</t>
  </si>
  <si>
    <t>Medium-Large. Thick shiny green leaves. Seedling from H.siboldiana. U.Syre-Herz. A excellent large deep green variety with heavily seersuckered and dimpled leaves in a large unruly mound.</t>
  </si>
  <si>
    <t>Small-Medium. Yellow green leaves with a very wavy edge tapering down to a narrow point. A relatively quick grower once established. H.minor x H.'Piedmont Gold'. P.Hall</t>
  </si>
  <si>
    <t>Small. A form that can attain a height of 30cm, but is also very suitable for bonsai use. The leaves are a classic heart shape in a mid green. Flowering is very free with each flower a rich mauve in a nice flared trumpet on relatively tall scapes. The scapes are noticeably ridged.</t>
  </si>
  <si>
    <t>Kanzashi Giboshi</t>
  </si>
  <si>
    <t>Large-Very Large. A fine cultivar that takes a while to get established. Large rounded leaves are held fairly flat with just a slight dish on mature plants. Heavily seersuckered with a good blue base colouring, edged in creamy white. Site in partial shade for best results. Pest resistant.</t>
  </si>
  <si>
    <t>Large. Quite similar to H.'Krossa Regal', differing in that the leaves are maybe a little narrower on longer petioles and slightly darker in colour. In spring they are very thin and snake-like in the way that they unfurl from narrow pointy buds. A fine cultivar if a little slow.</t>
  </si>
  <si>
    <t>Large. A big bold Hosta with well rounded, well puckered leaves. Quickly makes a large, if not shapely mound of tough leathery textured leaves that are noted for their deep blue green colouring. Vigorous grower. Surprisingly small and delicate pink flowers for such a butch Hosta.</t>
  </si>
  <si>
    <t>Medium. This is the variety to have if you are looking for glossy leaves as they can look as if they have been waxed. The centre of each long petioled leaf is a rich deep green with a bold regular margin of creamy yellow. Forms an open mound. A nice tidy distinctive variety.</t>
  </si>
  <si>
    <t>Large. Upright grower. Nice shape with a gently undulating margin. Pale yellow, fading more creamy in sun with a margin that is a very muted green, sometimes fading entirely. Seer suckering towards the petiole and veins retain some blue-green colouring. Forms a tight crown of leaves.</t>
  </si>
  <si>
    <t>Medium. A Hosta that is hard to ignore in the Spring. The leaves emerge from red petioles and are a pale sharp acid yellow with a white margin. Develop a seersuckered surface with age. Leaves will develop from yellow to green with a variable white and yellow edge.</t>
  </si>
  <si>
    <t>Medium-Large. A quick growing variety whose leaves are lovely, but of a slightly thin texture requiring a little protection. They emerge a fresh apple green, but soon become a bright yellow with a narrow white margin. The texture is very well seersuckered.</t>
  </si>
  <si>
    <t>Large. Heart shaped puckered leaves with a wavy margin. A very attractive variety with its variation in leaf colour as they mature at different rates. Each one starts off chartreuse, turning a bright yellow as they age, all the time with a cream to white margin.</t>
  </si>
  <si>
    <t>Medium. One of the first of the Hosta out of the ground. A rapid grower with long leaves that have a variable yellow and cream centre, streaked with apple green and an edge like a granny smith apple. Can develop a quite pale creamy centre with sun exposure.</t>
  </si>
  <si>
    <t>Medium-Large.  A lovely form creating a gently arching fountain of foliage which is best appreciated when grown in a pot. The leaves are long and narrow with an undulating edge. They begin the season quite yellow, fading into the season to a green yellow centre and darker edges.</t>
  </si>
  <si>
    <t>Medium. A quick growing variety. The narrow leaves have a very distinctive patterning consisting of a broad blue-green margin and apple-green, fading chartreuse centre with flecks of bright white at the junction between them. Light levels are important to get the best colour.</t>
  </si>
  <si>
    <t>Medium. Quite similar to H.'Great Expectations'. A Hosta that is slow to produce its final form which is a richly seersuckered heart shaped leaf with moderate blue border and wide creamy centre</t>
  </si>
  <si>
    <t xml:space="preserve">Medium. A dramatic cultivar with many similarities to H.'Color Festival'. The leaves sport a variably wide central splash of chartreuse which bleaches out white as the leaf matures. This is surrounded by a border of mixed greens. Leaves develop seersuckering with age </t>
  </si>
  <si>
    <t>Large. Thick corrugated texture. Forms a dense fountain of leaves which begin life yellow-shaded chartreuse and gradually age a much brighter lemony yellow-green with a white edge. One of the earlier varieties out of the ground. Lavender flowers</t>
  </si>
  <si>
    <t>Medium. Colouring somewhat like an over ripe lime. Leaves begin yellow with a creamy margin, taking on much more of a green cast as they age with a whiter margin. The yellow colouring is more prominent in more sun, though good moisture at the root is needed if this is the case.</t>
  </si>
  <si>
    <t>Very Large. 200x75cm. A slow starter, but eventually a very large and impressive hosta with lovely leaf shape. Matt, mid-green with a blue cast. They are deeply veined, seersuckered with a slight ripple on the margin. Needs ample moisture.</t>
  </si>
  <si>
    <t>Very large open heads, up to 20cm across, carry flowers with lobes cut most of the way down the flower tube, each one washed blue with darker royal blue stripes down the veins and edges. Each flower has at least 4 tubes nested one inside the other. A relatively short variety, 45-60cm</t>
  </si>
  <si>
    <t>The flowers of the inapertus Agapanthus are all long and tubular, rather than the usual flared trumpets, and hang downwards. Fully hardy provided that the bulbs receive a good mulching in the Autumn once the leaves have all withered. 150cm in flower. Flowers are a rich blue</t>
  </si>
  <si>
    <t>Drooping Agapanthus</t>
  </si>
  <si>
    <t>The flowers of the inapertus Agapanthus are all long and tubular, rather than the more usual flared trumpets, and hang downwards. They are fully hardy provided that the bulbs receive a good mulching in the Autumn once the leaves have all withered. 150cm. Flowers are a good sky blue</t>
  </si>
  <si>
    <t xml:space="preserve">
This bi-coloured Agapanthus packs a punch with its huge heads crowded with white lily flowers each with a strong violet blue flush to the outside of the buds and the trumpets. It has large evergreen leaves making impressive mounds and strong stemmed flower spikes soaring up to 1m.</t>
  </si>
  <si>
    <t xml:space="preserve">Very refined looking variety with more than a nod towards A.'Windsor Grey'. It is fairly short at around 45cm with well shaped flower heads, each carrying flowers of a pale powder blue wash, striped in a diffuse cobalt. </t>
  </si>
  <si>
    <t xml:space="preserve">Purpley-blue tubular flowers emerge from narrow 3 inch spikes of darker buds and calyces surrounded by a haze of exerted anthers. The glossy lanceolate leaves are deep bronzy-purple on wiry purple stems and very minty fragrant. mid Summer into the Autumn. </t>
  </si>
  <si>
    <t>Leaves are barely toothed rather than the deeply cut form of the subspecies. peringii, being long and narrow with slightly hairy texture. In flower they are again similar but with more of an emphasis on pink rather than pinky purple. For a warm sunny site.</t>
  </si>
  <si>
    <t>The spiniest, prickliest form of Acanthus spinosus. The leaves are so finely cut that they are reduced to a veinal framework with every part of the leaf a handsome silver spike. It thrives in hot dry conditions although it flowers less precociously than the type. 75cm_x000D_</t>
  </si>
  <si>
    <t>Deeply incised foliage, ruby-pink on emergence, turning through pale green with cream and pink margins before turning fully green. Well branched heads of typical rich blue Monkshood flowers from September to November. Shorti at 60cm. For Sun or partial shade.</t>
  </si>
  <si>
    <t>Beautiful large pale cobalt-blue flowers in good sized heads. Belongs to the Wilsonii group which lends it handsome glossy foliage and well spaced flowers in elegant pyramidal heads with plenty of side shoots for a great display.  CAUTION - ALL PARTS OF THIS PLANT ARE POISONOUS_x000D_</t>
  </si>
  <si>
    <t>White Baneberry, Doll's Eyes</t>
  </si>
  <si>
    <t>Handsome mounds of  dissected glaucous foliage are topped in Spring by spikes of somewhat fluffy white flowers. Remarkable pure white berries with a  black dot at the apex on bright cherry red pedicels. For the woodland garden.  CAUTION - ALL PARTS OF THIS PLANT ARE TOXIC</t>
  </si>
  <si>
    <t>Ccreeping rootstock and will slowly colonise to form mats of the most delicate foliage which persist throughout most of the year. New fronds in Spring emerge in shades of ruby and ochre, gradually darkening  to the mid-green of maturity. Cool leafy root run and some shad. 30cm tall_x000D_</t>
  </si>
  <si>
    <t>Russian Knapweed</t>
  </si>
  <si>
    <t>William Robinson described this as 'A border flower of the highest Merit.' A low rosette of dark green divided foliage from which rise stiff, sparsely branched stems topped by large creamy yellow, shaggy pom-poms. 120cm. Reasonable adaptable, but dislikes wet feet in winter</t>
  </si>
  <si>
    <t>This Chrysanthemum puts up with wind, rain and even the first frosts without becoming scruffy. It puts on a show of its single pink blooms from October until as late as December in a good year. About 60cm high and with the usual lovely Chrysanthemum scent. reliable and long-lived._x000D_</t>
  </si>
  <si>
    <t>Intensely magenta pink single blooms with a distinctly pale ring surrounding the bright yellow central boss. Reminiscent of a dark red Pyrethrum but flowering in October-November. About 60-70cm tall. Lovely Chrysanthemum scent._x000D_</t>
  </si>
  <si>
    <t>Deep, ruby-red semi-double blooms reveal a bright yellow eye, attracting late flying insects. October to November. A really good intense colour_x000D_</t>
  </si>
  <si>
    <t>Full petalled single flowers which are white with a flush of pink_x000D_</t>
  </si>
  <si>
    <t>Sunshine yellow buttons at the end of the season are the mark of this variety. It flowers early in the Chrysanthemum season and forms a low 60cm bush that is absolutely covered in bright yellow fully double buttons that deepen in colour from the edge to the centre._x000D_</t>
  </si>
  <si>
    <t>Intensely ruby-red, frilly double flowers are produced in profusion from September to October. Highly rated by our friend Angela Whinfield, a noted plantswoman, as her absolute favourite. Nice compact and bushy habit growing about 50cm high. For sun. 60cm wide_x000D_</t>
  </si>
  <si>
    <t>Queen Anne Thistle.</t>
  </si>
  <si>
    <t>Tall branching flower spikes up to 2m plus topped with generous thistle-knobs at the top. If you have the space its a great statement plant and great too for the wildlife, providing nectar for insects, seeds for the finches and a food plant for Painted Ladies. For a moist soil.</t>
  </si>
  <si>
    <t>A useful new addition to the range of colours available in a thistle. If you want that thistle accent in a pale scheme then the creamy white flowers of 'Frosted Magic' are just what you need. Plant with a dark leaved shrub behind to get the flowers to really stand out</t>
  </si>
  <si>
    <t>Flower stalks branch a little to give more flowers to the stem and flowers themselves are broader and double so that they create a fuller effect. All together a  more 'bang for your buck' than the species, but possibly at the expense of the simple elegant charm. Later into flower._x000D_</t>
  </si>
  <si>
    <t>The significant difference to the species is that each leaf has the longitudinal leaf veins picked out in a bright gold which makes for a much more interesting foliage mat. A little prone to revert, but green leaves can be easily removed to keep the colony pure._x000D_</t>
  </si>
  <si>
    <t>Prolifically produced lemon-yellow daisies on a neat bushy plant 20" (50cm) high. It is tolerant of Summer heat and makes a reliable long-lived plant which is reasonably drought tolerant.  12-18" (30-45cm), loved by bees. July-September, full sun._x000D_</t>
  </si>
  <si>
    <t>Huge flowers, up to 5cm across with wide spaced flared lobes, face straight up from a gently arching flower spike. The stamens are  very prominent standing high and proud. In colour the flowers are a luminous orange deepening to red at the edges and around the yellow throat. 60cm_x000D_</t>
  </si>
  <si>
    <t>A tall branching variety with arching flower spikes. The flowers alternate, rearing up from the spike with gaping mouths like little birds craving a feed. Each one is a narrow arching horn, scarlet on the outside, orange within. Similar to C.'Emberglow', more orange, less red. 90cm_x000D_</t>
  </si>
  <si>
    <t>Named after Lord Nelson's lover. Similar in colouring to C.'Buttercup', with the main difference being the red calyces and coloured stems. The spikes are very upright and tightly packed with outward facing blooms in a rich warm yellow, enhanced by the red calyces and apricot buds. 60cm_x000D_</t>
  </si>
  <si>
    <t>Medium height. Flowers are held in a slightly arching way in well spaced spikes, 4cm across in the warmest of rich egg yolk yellows with a richer reverse. Apricot tint to the buds and fading flowers. Leaves are a dusky olive green, verging on bronzy brown. 80cm</t>
  </si>
  <si>
    <t>A bit like a multi-headed, waxy daffodil with long tubular flowers is this bulbous perennial from South Africa. It forms dense colonies of evergreen glossy strap like foliage, producing flowers throughout Spring. It is just hardy if grown in a sunny well drained spot. 30cm</t>
  </si>
  <si>
    <t xml:space="preserve"> 4 foot tall stiff stems are topped off in late Summer with lemon yellow cone flowers with broad petals which hang down in a lovely bobbed curtsey below a prominent cone.Like a more lady-like version of Rudbeckia with the colour more lemon than golden.</t>
  </si>
  <si>
    <t xml:space="preserve">Handsome spike of rich pink gloxinia-like trumpet shaped flowers on 2 foot stem, reminiscent of a foxglove. May to July. Well drained, even stony poor ground in full sun or shade. Very cold tolerant if dry. Can succumb to moulds in warm, wet winters. </t>
  </si>
  <si>
    <t xml:space="preserve">Flowers start off with a deep red bud, emerge a pale sugar pink and gradually fade through red to the deep maroon and highly ornamental persistent calyces. The emergent leaves are beautifully bronzed, fading a deep green. Similar to R.pinnata 'Elegans' </t>
  </si>
  <si>
    <t>Vivid red stems the colour of rich ruby rhubarb. Handsome lanceolate, rich-green leaves surround the stem. The showy, assymetrical, orchid-like flowers are borne in terminal clusters and are a remarkable shade of rhubarb-orange-red. 30-60cm dependant on conditions.</t>
  </si>
  <si>
    <t>Strong tall stems carry enormous blooms fit for a show girl. A rich shaggy pom pom in deep rosy pink sits atop a hanging skirt of pink ray petals. Flowers fade from a deep orangey-pink to a cooling guava._x000D_</t>
  </si>
  <si>
    <t xml:space="preserve">Lots of small apple green leaves which retain a red edge from their initial red flush. The flowers are produced profusely in a lovely shade of pearly lilac. The sepals are very prominent, shaded pink and lending the flower an almost double appearance. </t>
  </si>
  <si>
    <t>Llarge and well rounded leaves turning fiery red or dark smoky purple black for winter. The flowers are held well above the foliage on tall upright stems. the flower form is well rounded, made up mostly of the rounded sepals in pale lemon ochre overlaid with red stripes</t>
  </si>
  <si>
    <t>Long arching flower spikes that can carry up to 50 tiny flowers. Not as showy as some of its cousins, but lovely with the cloud of small stars abundantly produced over neat foliage. Each flower has a starry arrangement of white sepals with a small central nose of yellow petals,</t>
  </si>
  <si>
    <t>Here's something quite different with flowers of a very atypical shape, each one a small hanging bell formed mainly of the petals with the sepals reduced enormously. The flowers are carried 15-40 to the stem in an open upright pyramidal inflorescence.</t>
  </si>
  <si>
    <t>Flowers are a wide spidery cross in an almost translucent pale lemon yellow. The leaves however are something to behold, being large with three arrow shaped leaflets, apple green with a gorgeous variable overlay of maroon blotching.</t>
  </si>
  <si>
    <t>Startling fat goblet shaped flowers of brightest yellow with yellow horns. The sepals are reduced to a little fleck of rusty red which is picked up by the dark red of the new leaves. The flowers are 1 1/4 inches but the 'tube' is flared to make the goblet shaped centre.</t>
  </si>
  <si>
    <t xml:space="preserve"> A lovely introduction from Elizabeth Strangman with flowers in a gentle soft pink, very much like its parent E.leptorrhizum. However, each flower is neater and smaller and held in an elegant arching spray. The leaves can colour a rich ruby red in winter._x000D_</t>
  </si>
  <si>
    <t>Well named as the flowers are of just that mix of pale yellow with a tinge of green that characterises that most noxious of elements. However, there the similarity ends as the rest of this plant is lovely. Arching spike with each berberis like flower hanging most gracefully</t>
  </si>
  <si>
    <t xml:space="preserve">New leaves are just the most lovely shades of crimson, providing the perfect foil for the bright lemon yellow flowers. It doesn't sound special when written down, but there is just something about the way that the leaves glow that is so right. Flowers are a strong lemony yellow </t>
  </si>
  <si>
    <t xml:space="preserve">Long spurred, brilliant snow-white flowers. The name refers to the pale, yellowy green leaves and the slowly spreading rhizomatous growth habit. The new leaves as they emerge have an elegant well-defined mahogany rim with red freckles. </t>
  </si>
  <si>
    <t>The flowers remind us of an upside down quoit board in pale lemony yellow  borne on long pedicels, hanging below a long arching dark stem like so many spiders. The foliage is long and narrow, sparsely undulating with a spiny edge an ethereal pastel ochre when young</t>
  </si>
  <si>
    <t>The form collected in by Roy Lancaster on the Wudang Shan mountain in China where it grew in and amongst rocky crevices. The sepals are long and white, the petals small and yellow making small white stars produced in chaotic abundance creating a white cloud. spreading</t>
  </si>
  <si>
    <t>Flowers have petals that curve downwards in a shade of pale translucent yellow in a  compound pyramidal inflorescences of up to 30 flowers. The leaves are apple green, paler at first, developing an overlay of red blotching. Long and narrow with a quite spiky margin</t>
  </si>
  <si>
    <t>The flowers are generous insize and number, each topped by off white sepals, under which curve petals of dunked rich tea biscuit brown to flesh coloured. Young leaves are suffused with a rich tan and they colour a lovely pinky-red in Autumn, still with the darker red speckles</t>
  </si>
  <si>
    <t>The flowers are tiny, but  made up for by the profusion in which they are produced - a cloud of tiny starry white butterflies. Stems and buds are black making a good contrast. Leaves are relatively large, and emerge in a fabulous bright green, heavily overlaid with deep burgundy-red</t>
  </si>
  <si>
    <t>Flowers appear richly coloured in heavy sprays. The sepals are small and lilac, under which curve much larger petal 'claws', deep purple fading to near white at the tips. New leaves are a fresh apple green, staining orangey red towards the margins and then splashed in rich burgundy</t>
  </si>
  <si>
    <t xml:space="preserve">The sepals are arched and slightly irregularly arranged over the petals and have a charming, slightly flicked up appearance. They are richly suffused with purple flecks. The petals are ruby pink with paler spurs, which sits very nicely with the bronzy new leaves. </t>
  </si>
  <si>
    <t>Evergreen species with more rounded leaves than most growing to 45cm. Flowers yellowish-white with the inner sepals sometimes pale pink. The flowers are relatively small and held high above the foliage. One of the parents of Epimedium x cantabrigiense.</t>
  </si>
  <si>
    <t xml:space="preserve">Elongated leaflets whose edges are corrugated and tipped with irregular spines pointing in all directions like Jaws himself. Young leaves are an iridescent metallic bronze pink, maturing apple green and evergreen. The flowers are large, 4cm pale lemon, richer coloured at the centre. </t>
  </si>
  <si>
    <t xml:space="preserve">15-30cm hairy-leaved stems which build to an intense show of terminal yellow bracted flowers like a little globe of sunlight. Cut back as flowers fade.White varietgated foliage which is tinged pink in spring. 2ft. Harmful if eaten. SKIN / EYE IRRITANT. Best in a drier sunny spot._x000D_
</t>
  </si>
  <si>
    <t>New leaves are heavily margined in burgundy with a pink flush to the midrib and outer leaf. This is all over a marbled green base. By the time the plant comes to flower the colouring fades to just the edge, but in early season the effect is lovely._x000D_HARMFUL IF EATEN. SKIN/EYE IRRITANT</t>
  </si>
  <si>
    <t>A really big, bold statement of a plant for the back of large borders. Great clouds of ivory coloured, almost white, soft fluffy flowers sway on grey green stems which are richly clad in handsome whorls of fresh green foliage. 2m and irresistible to insects. Flowering from Juy-September</t>
  </si>
  <si>
    <t>Compact pineapple lily with dwarf apple green strap-like leaves with nice rippled edge. In July, short spikes crowded with pure white starry flowers are produced, each spike topped with an apple green tufty top knot. The display last extremely well into September. 14" Southern Africa.</t>
  </si>
  <si>
    <t>(Eryngium descaisneum)</t>
  </si>
  <si>
    <t xml:space="preserve">Bold, architectural and takes no prisoners. The foliage is a narrow 2cm wide and forms a dense grassy fountain. The flowering spike can rise 2.5m high or more, branched all the way up like a small tree to form a cylindrical cage of small deep maroon cones. 2-4m. Hardy to -10C </t>
  </si>
  <si>
    <t>Delicately divided grey leaves which are topped almost continuously with good sized, 3.5cm, mauvey pink flowers which are reminiscent of Pelargonium flowers. Each one is delicately picked out with darker pink veins and a burgundy blotch. It would enjoy a sunny and well-drained position</t>
  </si>
  <si>
    <t>Large white flowers are so heavily networked with mauve veins as to give a ghostly mauve effect, highlighted with purple anthers. A form of G.erianthum that was grown from seed collected in Alaska and given to Michael Pitkin at Viburnum Gardens, Sydney, Australia</t>
  </si>
  <si>
    <t xml:space="preserve">(syn. Geranium 'Verguld Saffier') </t>
  </si>
  <si>
    <t>This variety is a cross between 'Ann Folkard' and wallichianum 'Buxton's variety. Yellow leaves of the former, longer lasting than the parent, with flowers in a pinky-blue produced all throughout the summer. It has a low growing, sprawling habit, making it ideal for the front of the border</t>
  </si>
  <si>
    <t>Quite compact form probably seeded from the bloody cranesbill. 4cm, glowing magenta with papal purple shading  paler at the edges to highlight the flower with a mauve halo. The centre of each flower is also near white with each petal rayed with magenta lines. Happy in full sun.</t>
  </si>
  <si>
    <t>Large, circular, pure white flowers (4.5cm, 2in) with pleasantly undulating edges. The centres are pale, the anthers inconspicuous, but the many bee lines are picked out in deep papal purple creating the ghost of blush centre. The outer third remains pure white. Nepal. 30-45cm.</t>
  </si>
  <si>
    <t>A form of Geranium maculatum. In Spring the foliage is notable for having a rich red-purple flush which gradually fades through a glossy green towards Summer. The flowers are a mid purpley-pink with a central white eye. A nice addition to these shade loving Geraniums. Best in a moist soil</t>
  </si>
  <si>
    <t>One of a group of Geraniums that pack up for a Summer dormancy, growing through the Winter months.Really rich intense purple with heart shaped-petals held slightly apart from each other. Needs sun and good drainage to perform at its best. from Southern spain to Morocco and Algeria.</t>
  </si>
  <si>
    <t>Flowers  are well sized at 4cm and have clearly spaced petals. The colour can vary from a soft lavender to a lavender pink dependent on light and temperature. They flower pales to the centre and each petal has 3 really strong burgundy lines.</t>
  </si>
  <si>
    <t>Pinky-mauve flowers with purple rays. Each petal is heavily notched into 3 lobes giving it the effect of a scalloped collar. Nice green leaves and very good for naturalising in dry shade._x000D_From Robin Moss, Hexham, Northumberland</t>
  </si>
  <si>
    <t>A cross between G.phaeum 'Samobor' to which it is like a large version, and G.phaeum 'Golden Spring'. It has plum purple flowers above leaves that are well marked throughout the season with maroon blotches, but show a paler centre in the early season. The flowers are a plum-purple.</t>
  </si>
  <si>
    <t>Geranium phaeum 'Raven'. MOURNING WIDOW. A useful ground cover plant with striking dark purple flowers held high above dense clumps of pale foliage. Raven has unspotted leaves and purple-brown flowers and is relatively short growing at just 40cm._x000D_A seedling from 'Lily Lovell'</t>
  </si>
  <si>
    <t>The flowers are only slightly back-swept and are coloured a really rich purple-burgundy. Good strong variegation to the foliage. A garden seedling introduced by Mr Stephen Taffler.</t>
  </si>
  <si>
    <t>Pure white form of that oh-so strident pink species from Turkey, laking either the dark eye or veins of the species. Collected by Andy Byfield from meadows in Turkey it is a significant departure from norm with foliage in a clean mid green and flowers of the cleanest of whites._x000D_</t>
  </si>
  <si>
    <t>Gorgeous 35mm soft lilac flowers with a a dramatic almost black eye which radiates through the petals in a network of purple veins. June until August with a flush in Autumn. Soft foliage in a small 30cm mound, 50cm wide. Sun or part shade and decent darinage. Good ground cover</t>
  </si>
  <si>
    <t>A new variety from Cyril Foster with particularly well sized flowers in a pleasing lavender shade._x000D_</t>
  </si>
  <si>
    <t>An excellent geranium that produces a dense mound of foliage that can be almost obscured by the mass of blue-violet flowers that are produced in a great flush in May. In general very similar to G. x magnificum but with flowers that are perhaps a little larger and paler in colour.</t>
  </si>
  <si>
    <t>Slightly reflexed petaled flowers with a white eye and a ring of smokey blue eye-liner. Generous clumps of large  leaves are handsomely marked with strong maroon blotches and stand well in shade, even if dry. Even better is the lovely golden hue the leaves take on in early Spring</t>
  </si>
  <si>
    <t>Variegated form of this robust geranium that so excels at difficult dry situations. The variegation takes the form of variable bright white splashing that covers at least 50% of the foliage. It looks particularly effective in Autumn as senescent yellow tones add into the mix._x000D_</t>
  </si>
  <si>
    <t>Glistening white petals with translucent veins and strong notched petals give the impression of 10 rather than 5 petals. Young flowers have grey-mauve anthers and the impression of colour in the veins but older flowers are pure white with green eyes.Unblotched leaves. 20-30cm high</t>
  </si>
  <si>
    <t>(Gladiolus primulinus)</t>
  </si>
  <si>
    <t xml:space="preserve">Combines the lovely flower form of the hybrids with a fair degree of hardiness. Very soft coral/scarlet with the classic form. Inside the lower three petals is a soft lemon flash which is picked up by a yellow central vein on the wings and the lemon colour of the stamens and pistil. </t>
  </si>
  <si>
    <t>Japanese Forest Grass</t>
  </si>
  <si>
    <t>Soft and billowing like the surf as it reaches the beach, this exquisite grass forms low growing domes of limey yellow ribbony blades in a shady position. The more sun it gets, the less lime and more gold you get, but happiest in partial shade. Deciduous 30-40cm_x000D_</t>
  </si>
  <si>
    <t>Deep red typical daisies with a prominent brown, golden tipped pin cushion boss in the centre. The petals have a faint gold edge, but the overall effect is of a rich deep red which resists fading well. 75cm</t>
  </si>
  <si>
    <t>Bears a display of deep red typical daisies with a prominent brown, golden tipped pin cushion boss in the centre. The petals are rich deep red which fades slowly to orange. The upright stems are rather stiff to about 75cm, making a relatively short neat habit for an Helenium.</t>
  </si>
  <si>
    <t>Loosely double flowers in a strong sugar pink, darkening to red around a yellow centre. Lovely to cascade over a warm wall. Plant in full sun in good drainage. 20-25cm. Trim very lightly after flowering and more thoroughly in Spring. Flowers May to September_x000D_</t>
  </si>
  <si>
    <t xml:space="preserve">Seed grown stock grown from our own seed, harvested from a wide selection of choice varieties collected over the last 20 years. </t>
  </si>
  <si>
    <t xml:space="preserve">These plants are selected picotee (white with a pink edge) forms of Lenten Rose, grown from our own collected seed. These could be pure or spotted. </t>
  </si>
  <si>
    <t xml:space="preserve">These plants are selected pink shades of Lenten Rose, grown from our own collected seed. </t>
  </si>
  <si>
    <t>These plants are selected purple shadesÂ of Lenten Rose, grown from our own collected seed.</t>
  </si>
  <si>
    <t xml:space="preserve">These plants are selected white formsÂ of Lenten Rose, grown from our own collected seed. These could be pure or spotted. </t>
  </si>
  <si>
    <t>Flowers are large at 14cm with a clean shape like an Asiatic lily. The colour is a rich deepest dark purple-red. The edges of each petal are lined with white and the yellow throat positively glows out. A Midseason, reblooming Diploid variety.</t>
  </si>
  <si>
    <t>Can look like a slightly pinker version of H.coccinea 'Major', but later on the petals can reflex beyond flat and the petals take on a satiny coral red colour, streaked with red and also revealing a pale eye. 6.5cm across. Useful if Major is too strident a red for your taste</t>
  </si>
  <si>
    <t xml:space="preserve"> I.pseudacorus, I.sibirica cross</t>
  </si>
  <si>
    <t>Excellent vigour deriving from its hybrid nature. The falls are well rounded spoon shape, palest creamy lemon-yellow with a marvellous highly intricate pattern of veining picked out in Wedgewood blue. Bright yellow flash with dark veining, pale blue standards. Early to mid season. 45cm.</t>
  </si>
  <si>
    <t>Flowers are a rich glowing royal purple shown to great effect as the stems and calyces are both near black. A well grown plant can be 3 or more feet high and wide with numerous flowering stalks arching out all over.</t>
  </si>
  <si>
    <t xml:space="preserve">Rich deep royal blue in abundance. Completely herbaceous with a clumping underground rootstock which throws up 6 ft. high stems of shiny dark green leaves which produce long terminal racemes of vivid blue flowers in late summer. </t>
  </si>
  <si>
    <t>A short compact Salvia at 30cm, producing lots of well branched, densely packed spikes of small brilliant scarlet, 2-lipped trumpets over a long season from early May to October. Rounded, hairy, aromatic foliage which is grass-green and smells of Cedars when crushed. well drained soil</t>
  </si>
  <si>
    <t xml:space="preserve">Pillar box red flowers typical of Salvia microphylla emerging from dark calyces on thin dark stems. Compact shrubby bush 60cm high in flower all through Summer up until the first frosts. Reasonably hardy given good drainage and a warm sunny site with the shelter of a wall. </t>
  </si>
  <si>
    <t>Compact mound of thick textured leaves with a crinkly edge. Abundant flowering spikes are produced from May until the first frosts. Whorls of up of 6 long tubed pretty flowers of pale pink.  For a sunny site in well drained soils. 40cm_x000D_</t>
  </si>
  <si>
    <t>Dwarf version of the extremely tall, S. uliginosa. Clusters of clearest azure blue flowers like a bedding Lobelia on a tall stem. Well worth growing for its remarkable colour. The flowers last and last but needs careful siting in a warm sheltered site with reasonably moist soil.</t>
  </si>
  <si>
    <t>Crowded spikes of purple calyces produce a long succession of bright blue nepeta like flowers sticking out all up and down the spikes. Attractive heart shaped leaves are deeply textured, not unlike Apple Mint in appearance, and make a nice mound to set off the flowers.60cm, June to August</t>
  </si>
  <si>
    <t xml:space="preserve">Extremely deep maroon-purple salvia flowers are produced all season on a twiggy small leaved shrub. The name translates as 'Moth'. It is hardy inn full sun given good drainage and shelter from freezing East winds. </t>
  </si>
  <si>
    <t>Like a half sized, shorter version of Sanguisorba 'Arnhem', this lovely sanguisorba sports waving heads of raspberry red cone-like flowers on stiff stems above pinnatifid foliage. For full sun but not too dry borders. Flowering in mid Summer. Korea. 4 feet high</t>
  </si>
  <si>
    <t xml:space="preserve">Delicately crimped edges picked out in a bright cream, just enough to pick out the leaf shape and lighten the foliage effect. The cone-like flower heads are carried on stiff widely branched stems standing up to 6ft tall Each one is 3cm long, consisting of dozens of tiny burgundy flowers. </t>
  </si>
  <si>
    <t>Sits about mid height amongst the Sanguisorbas, half way between 'Arnhem' and 'Chocolate Tip' and about in the middle for colour as well. It is a deep burgundy, less red than 'Arnhem' and less sombre than 'Chocolate Tip' and flowers in late summer on stiff swaying stems up to 1.5m tall</t>
  </si>
  <si>
    <t>Bouncing Bet.</t>
  </si>
  <si>
    <t xml:space="preserve">A great British native for a planting somewhere rough. The flowers are larger than the type with very many extra petals, really quite dishevelled in form, with a split calyx like an old pinks but they have a old world charm. The colour is cream, deepening to a sugar pink. 3-4 ft. </t>
  </si>
  <si>
    <t xml:space="preserve">A great British native for a planting somewhere rough where it will produce a good show of raggedy double pale sugar-pink campion-like flowers in late Summer. This is one of those perennials that we call 'undemanding' or put another way a blessed nuisance. </t>
  </si>
  <si>
    <t>A great British native for a planting somewhere rough where it will produce a good show of raggedy double pink campion-like flowers in late Summer. This variety comes out a mid pink, darkening with age to a pretty strong cerise.</t>
  </si>
  <si>
    <t>Tall and branched from a nest of pinnatifid foliage to dance off with numerous deep mauve scabious flowers. The ray florets are quite large and their dissected nature and way in which they are held gives off a cottagey and charmingly disheveled air.</t>
  </si>
  <si>
    <t>Wonderful broad petals of rich deep purple-blue with deeply ruffled edges. Standards also goffered in style and slightly paler in colour. Falls held quite flat. Mid season and will rebloom. 80cm</t>
  </si>
  <si>
    <t xml:space="preserve">A tetraploid hybrid in denim blue with falls mottled with paler blue, held relatively flat, fading to the edges. Standards palest blue. Mustard yellow flash with darker veining. A classic shape with big bold flowers. Mid season. 100cm </t>
  </si>
  <si>
    <t xml:space="preserve">Intense dappled blue, paler and silvery along the edges of the ruffled falls. Lovely lemon yellow signal suffuses into the blue picked out in the veins. The standards are dappled paler denim blue. A long blooming variety. Floriferous, mid season and reblooming. </t>
  </si>
  <si>
    <t>Richest deepest purple. Falls are large rounded shields held with great grace. At the top centre of each fall is a bright yellow line marking the way in for insects. Japanese Iris grow best in boggy soils with constant access to moisture. intolerant of alkalinity, preferring acid._x000D_</t>
  </si>
  <si>
    <t xml:space="preserve">A wonderfully girlie Iris with a delicate blush of pink which suffuses the ivory white falls. Exquisite veining at the throat.  Broad falls and broad waved standards. Mid season, reblooming. 85cm   </t>
  </si>
  <si>
    <t>An amazing colour break in a Siberian Iris. The falls are heavily veined and mottled in coppery brown on a turmeric yellow ground. The standards are pale lemony cream, heavily suffused lavender, Extraordinary. Early. 75cm. Pronounced sweet fragrance. Good long flowering season.</t>
  </si>
  <si>
    <t>Extravagant fully double blooms. A fully double hose-in-hose with 6 or more falls and 6 standards. Layers of ruffled petals in rose-violet. Pinky lavender falls with a suggestion of a paler edge. White signals with intricate purple veining becoming yellow in the throat. Mid season.76cm</t>
  </si>
  <si>
    <t xml:space="preserve">The flower colour is much more intense than the species. The falls are a wonderful intense purple blue, becoming even deeper sapphire blue towards the centre where the egg-yolk yellow beard is cross hatched by white rays. The standards are stained ruby red in the throat. </t>
  </si>
  <si>
    <t>Tthe effect is pearly with an overtone of flesh. The standard a lilac, flushed white and the falls a lovely shading of pearly blues and lavenders. Signal is quite broad and yellow with lines that radiate well down the fall. A good and floriferous variety. Mid season, reblooming. 60cm</t>
  </si>
  <si>
    <t>Blooms of a rosy-violet would be more descriptive. The blooms are very full and a little chaotic in their arrangement, but the splash of rich colour they produce is not to be ignored. The falls are well marked in the throat with white, yellow and red netting._x000D_</t>
  </si>
  <si>
    <t xml:space="preserve">Standards are like parchment. The falls have the most intricate patterning, yellow with the veins picked out in purple, paling and branching towards the sepal edge so that the fall has a strong yellow margin, surrounding a lilac-brown haze and bold yellow throat. Early Mid season. 71cm </t>
  </si>
  <si>
    <t>Early through to Late  90cm Falls are shades of violet overlaying bright yellow.Yellow dominates the throat and edges, violet bleeding out from heavy netting to wash over the main body. Standards are paler blue violet, cream at the edges. Falls held horizontally with a lovely twist._x000D_</t>
  </si>
  <si>
    <t xml:space="preserve">The flowers start from a delicate lemon yellow emergence and then as the falls open they pale out to a ruffled white with a lemon edge and rich yellow throat. The standards are clean white, ruffled and just touching each other - almost like a central cone. late Season. 70cm </t>
  </si>
  <si>
    <t>(sibirica) (Blue Constellation)</t>
  </si>
  <si>
    <t>Double but not crowded at all. The flowers are held near flat.aThey have 6 fall petals and no standards, with a well rounded ends and narrow base so that the flower has the shape of a snowflake. Rich royal blue towards purple withwhite markings well down into each  petal. Mid season. 70cm</t>
  </si>
  <si>
    <t xml:space="preserve">Rounded falls having a generous scooped profile with the tip descending with just the right amount of twist. Very palest of lavenders, darkening on the veins of the standards. Falls are yellow in the throat, mottled with lavender-pink. Buds are a contrasting dark lilac. Late season. 75cm </t>
  </si>
  <si>
    <t>Rounded falls have a deep ripple in the edge and are held reasonably flat in a mix of raspberry pinks, starting darker and fading, paler in the ground, darker in the veins and towards the yellow signal. The Standards are white, overlaid in pearly shades. Early Mid season. 70cm</t>
  </si>
  <si>
    <t>The Standards and falls are mottled with strawberry pink over a pale ground with all parts having a pronounced wave. The style arms are pale with just a hint of blue. Compare this with I.'Mesa Pearl' which is similarly coloured on a different shape of flower. Early Mid Season. 75cm</t>
  </si>
  <si>
    <t xml:space="preserve">A lovely tetraploid form of our native flag Iris. The flowers are a lovely shaded pale lemon yellow with a signal that is picked out boldly in deep red. In the garden it really stands out like it has its own light. It is both vigorous and floriferous. Mid season. 60cm </t>
  </si>
  <si>
    <t xml:space="preserve">Mid season. 90cm A halfway house in terms of doubling which just the standards which sit on the top of the flower in a swirl of petals like a top knot. The falls are generous, held towards flat with a lovely rippled edge. Strong cobalt blue with modest throat markings. </t>
  </si>
  <si>
    <t>Mid season. 75cm A lovely double variety whose doubling has produced a flower that holds itself with an even grace. Nicely rounded and the colour a pleasing pinky-lilac formed by a subtle lilac spotting on a pale pink ground. The throat is yellow edged with a heavy red netting</t>
  </si>
  <si>
    <t xml:space="preserve">Rich magenta falls of good shape with a pleasing wave. The standards are a paler lavender as are the style arms, the latter being like 2 fused with a crest so that they add greatly to the centre on the bloom. Mid season. 90cm </t>
  </si>
  <si>
    <t>A really good performer. Very flat flowers in midnight blue with a prominent white flash. The standards are absent, having been replaced by an extra set of falls. Paler than the similar I.'Kita-No-Seiza' and broader in its roundness. Mid season. 70cm</t>
  </si>
  <si>
    <t>Flowers are beautifully ruffled. The falls are held fairly well out and are shaded purple-blue with darker veins leading to a richly marked throat. The contrast of much paler standards and style arms held like a central cone completes the form beautifully.</t>
  </si>
  <si>
    <t xml:space="preserve">Rich glowing magenta falls, deepening to purple as you move towards the richly marked throat. The waved edge is accentuated by the fact it is paler. Standards are paler lilac-pink. Lovely form with the horizontally held wavy edged falls. Mid late to Very late season. 70cm </t>
  </si>
  <si>
    <t>Each flower is slender in all parts with plenty of 'air' within. Standards are bright lemon at the base blended to powder blue. In-between each of these is a palest lemon style arm. Each fall has a bold yellow arm which ends in a well rounded tip of pale powder blue.</t>
  </si>
  <si>
    <t>Dense spreading shrubby mound of creamy-white edged leaves. Eventually its all topped off from late Summer into Autumn with bunches of little mauve daisies with reflexed petals from which shine out a golden boss of stamens to tempt the bees. 30-50cm sunny position.</t>
  </si>
  <si>
    <t>Very straight sided spikes which begin as coral buds in a very muted shade. However, as they mature the colour brightens and the flowers eventually open to cream as the coral recedes. There is no hint of yellow about these at all save for the occasional exerted stamen._x000D_</t>
  </si>
  <si>
    <t xml:space="preserve">Leaves with a deep wave and edges that are heavily fingered, a mix of muted green and purple and the wave in the leaf helps to show off the rich ruby reverse. The flowers are a rich sunshine yellow carried on stems of maroon. Plenty of moisture to get the best growth and largest leaves. </t>
  </si>
  <si>
    <t>Individual segments are cut down to threads. However each one is recurved so that the leaf has quite a dense structure but made up of the finest of elements. Think green cloud. Cow-parsley umbels of pure white flowers. monocarpic. sun to part shade, tolerating some dryness. 60cm</t>
  </si>
  <si>
    <t>A pure white biennial Honesty. Heart-shaped green leaves with broad frosted edges.. The flowers are followed by attractive elliptical papery silver seed heads which dry well. April and May. Variegation develops in the second year. 100cm. great in shade.</t>
  </si>
  <si>
    <t>Narrow dark green, sparsely spotted foliage and tight heads of clear pink flowers. Just before the flowers shed they become washed over with blue but the predominant impression is that this a lovely bright pink form with tight bunches of slightly pendant funnel-shaped flowers. 30cm_x000D_</t>
  </si>
  <si>
    <t>A most unusual, Polyanthus style, Old Fashioned Primrose with unique green flowers, each petal with a ruffley edge which is pale; almost as if it was rimmed with frost. Chartreuse green with a green eye. A Charming curiosity for fellow lovers of green flowers</t>
  </si>
  <si>
    <t>Pearly White with a dusty clotted cream ring around the eye. The ovary and stems are dusted heavily with silver. A candelabra design with up to 35 scented long stalked flowers in 1-4 whorls.  50cm. Later flowering in June to July. Likes a damp peaty soil, best in shade</t>
  </si>
  <si>
    <t>Brilliant pink strawberry-like flowers with cherry red eyes produced in profusion from May to July over mounds of rich green, fine fingered foliage. More compact and softer coloured than Potentilla 'Miss Willmott'. 30 x 45cm_x000D_</t>
  </si>
  <si>
    <t>Foliage is an asset all year being covered in silky hairs and looking for all the world like silvery strawberry leaves. Yellow-orange with a red eye, produced on lax, branching stems. This is the sort of plant that is really easy to squeeze in at the front of border. full sun. 40cm_x000D_</t>
  </si>
  <si>
    <t>Individual pinnae are quite broad in outline, but shaggy in their parts with lots of random overlap, creating a very full frond. They are narrower at the stalk than Prestonii so that there are more gaps and the frond is consequently more lacy overall. A very fine fern_x000D_</t>
  </si>
  <si>
    <t>An even central blade which get shaggier as you progress outwards. The pinnae have an elongated diamond outline so that there is a good deal of overlap  combined with broad pointed lobes with the ends pointing in random directions to create a very pleasing shaggy frond</t>
  </si>
  <si>
    <t xml:space="preserve">Each part of each pinna is even and narrow with short, rounded lobes giving a very pleasing even appearance. The overall effect of each frond is very much like of one the larger ferns like a dryopteris or polystichum so that the plant creates a lush ferny carpet. </t>
  </si>
  <si>
    <t>Exceptionally smart green and white striped leaves clothing its gracefully arching stems which rise no more than 18 inches high. Not as vigorous as either of its parents or its green cousin. Rather than making clumps of leafy stems it instead rises dramatically here and there.</t>
  </si>
  <si>
    <t xml:space="preserve">The flowers on this variety are absolutely stuffed with extra petals such that the mouth of each little bell-like flower is completely filled up. The petals are green with a white rim.  A little shorter than the other Solomon's Seals. The leaves are all swept back dramatically </t>
  </si>
  <si>
    <t>Grows wild in rock crevices in full sun. It produces low arching stems, rarely more than 15 inches high, clothed with elegant whorls of narrow lanceolate leaves with unusual cirrose leaf tips.  2-8 flowers are produced in the upper leaf axils, followed by by coral-red fleshy fruits</t>
  </si>
  <si>
    <t>Soft clusters of pale lilac flowers, which open paler and sport lovely orange stamens. It is sterile and so very long flowering. Prone to mildew later , especially in hot weather, but it soon bounces back. Late Spring to early Summer. Moisture retentive soil, sun or part shade. 60cm</t>
  </si>
  <si>
    <t>Generous clusters of saucer-shaped clear blue flowers with yellow stamens are borne in clusters on 30cm high upright stems. Wonderfully scented. The basal rosette is compact and has ferny pinnatifid foliage. Sterile, so no self seeding issues. April-July. 30-45cm</t>
  </si>
  <si>
    <t>Tight rosettes of small finely divided bright green foliage with clusters of good blue, open bell shaped flowers with a central yellow-orange eye. Form a shapely little bun covered in flower. May to June for sun or part shade in a moisture retentive soil. 15-40cm</t>
  </si>
  <si>
    <t>(Cardamine asarifolia, Thlapsi macrophyllum)</t>
  </si>
  <si>
    <t>Understated but a great foil to Hellebores and bulbs. The leaves are rounded, forming good spreading groundcover. Deep green, taking on purple veins in Winter. Open cylinders of small pure white flowers on stems about 1 foot high.In shade they really shine out.best in shade</t>
  </si>
  <si>
    <t>Frilly party dress of layer upon layer of salmon pink tissue paper petals. The centers are stained with cherry pink. A short and stocky poppy only 50cm high. Flowers May to June and sometimes again in September-October after a brief siesta in the height of Summer. for Full Sun</t>
  </si>
  <si>
    <t xml:space="preserve">Dark morello cherry tubular flowers, even darker in the throat with prominent white bee lines. Like Has the capacity to flower for months if dead-headed and can be one of the mainstays of the late Summer garden. It has an upright habit of moderate size, growing 2-3ft </t>
  </si>
  <si>
    <t>A thing of great refinement,  fairly open and quite large, at least 1m. Widely branching, each node bearing a long tapered leaf whose edge colours red, a colour that repeats into the long tapering flowering stems small starry white flowers which point and twist like fizzing fireworks.</t>
  </si>
  <si>
    <t>Very much as the more common P. bistorta 'Superbum' but in darker tones with slightly narrower foliage. It is an adaptable plant, growing in many situations, however to get the best grow it where moisture is always at hand. An excellent cut flower for the flower arranger._x000D_</t>
  </si>
  <si>
    <t>This is a really excellent foliage plant if you want to add a dramatic splash of burgundy foliage into a scheme.  New growth in good light is rich burgundy, but later it tends more towards brown and can be quite green in low light or shade. Cut back to refresh</t>
  </si>
  <si>
    <t>Kashmir Sage</t>
  </si>
  <si>
    <t xml:space="preserve"> In June and July upright branched stems are clothed with textured sage-like leaves to 1m. In the axils of the leaves nestle whorls of hooded lilac mauve flowers. Evergreen large bold leathery leaves have architectural value as they have an unusual texture like flock wallpaper. </t>
  </si>
  <si>
    <t>Very changeable with the light - never  true blue, really a lavender or violet, but some lights bring out more  blue, some more pink. In the early evening it can look quite thunderous. The flowers are large - 4cm plus - as are the heads.  Early. 90cm plus</t>
  </si>
  <si>
    <t>One of a new wave of Phlox with a compact habit and greater resistance to disease. It is a strong grower that will flower profusely, especially when given adequate feeding. Large heads of white, pink-eyed flowers from June to September. 45cm</t>
  </si>
  <si>
    <t>Bright violet flowers over grey green foliage. Bob Brown's collection of seed from the south side of Lake Sevan, Armenia._x000D_</t>
  </si>
  <si>
    <t>A useful edging plant, especially in warm dry borders, with soft curving stems providing an almost continuous display of white catmint flowers on mounds of soft silver-grey scented leaves. 30cm, pure white. May to September._x000D_</t>
  </si>
  <si>
    <t>Densely packed racemes of intense pink catmint flowers on long, fat bottlebrushes stand upright above nice, pointed creased green leaves. Bees just love it ! June to September. 40 x 30 cm. dense and intense pink_x000D_</t>
  </si>
  <si>
    <t>Arching stems to 60cm with broad lanceolate leaves with prominant ridges. Starry flowers with narrow green petals held on a branching terminal raceme that begins drooping and gradually opens out and straightens. Followed by bright orange berries. This is the dark stemmed form</t>
  </si>
  <si>
    <t>Arching stems to 60cm with broad lanceolate leaves with prominant ridges. Starry flowers with narrow green petals held on a branching terminal raceme that begins drooping and gradually opens out and straightens. Followed by bright orange berries. This is the green stemmed form</t>
  </si>
  <si>
    <t>Brompton Stock</t>
  </si>
  <si>
    <t>Though not a long lived, lasting only a couple of years, but gently seed themselves about in perpetuity. A short 'bush' of evergreen velvety leaves and from June to October  smothered in highly scented pure glistening white 4 petalled flowers. Well drained soil in sun. 24 inches, 45cm_x000D_</t>
  </si>
  <si>
    <t>Honey Bush</t>
  </si>
  <si>
    <t xml:space="preserve">This is the lesser known cousin of Melianthus major. Smaller in overall growth and in the broadness of the leaflets so that it is not as imposing, but  no less charming and with green rather than blue foliage it is easier to place. A little hardier as well. </t>
  </si>
  <si>
    <t>A real winner for interst and structure throughout the Season although it is in the Autumn when it really comes in to its own. The leaves, which cascade down, turn the most gorgeous tints of yellow and then rich red and settle finally into burgundy. 2m</t>
  </si>
  <si>
    <t xml:space="preserve">Miscanthus sinensis 'Gracillimus Variegatus' ( Eulalia ) </t>
  </si>
  <si>
    <t>Excellent award winning variety of medium height  (1.5-1.8m tall). Leaves are narrow, nicely arching with a narrow edging of white which give this variety an elegant refined and bright appearance. Very pretty when it catches the the low sun from behind. Panicles are red-bronze. Deciduous_x000D_</t>
  </si>
  <si>
    <t>An excellent variety for good Autumn colour with the leaves turning a rich mix of plum purple shades. The leaves a have a distinct white midrib during the season. Mid height at aboout 1.5m</t>
  </si>
  <si>
    <t xml:space="preserve">Aster laevis 'Les Moutiers' </t>
  </si>
  <si>
    <t xml:space="preserve">Aster novae-angliae 'Helen Picton' </t>
  </si>
  <si>
    <t xml:space="preserve">Aster novae-angliae 'James Ritchie' </t>
  </si>
  <si>
    <t xml:space="preserve">Aster novae-angliae 'Lye End Beauty' </t>
  </si>
  <si>
    <t xml:space="preserve">Aster novae-angliae 'Wow' </t>
  </si>
  <si>
    <t xml:space="preserve">Aster novi-belgii 'Anita Webb' </t>
  </si>
  <si>
    <t>Aster novi-belgii 'Audrey'</t>
  </si>
  <si>
    <t xml:space="preserve">Aster novi-belgii 'Blue Moon' </t>
  </si>
  <si>
    <t xml:space="preserve">Aster novi-belgii 'Chatterbox' </t>
  </si>
  <si>
    <t xml:space="preserve">Aster novi-belgii 'Coombe Fishacre' </t>
  </si>
  <si>
    <t>Aster novi-belgii 'Dazzler'</t>
  </si>
  <si>
    <t>Aster novi-belgii 'Fellowship'</t>
  </si>
  <si>
    <t xml:space="preserve">Aster novi-belgii 'Gurney Slade' </t>
  </si>
  <si>
    <t xml:space="preserve">Aster novi-belgii 'Harrison's Blue' </t>
  </si>
  <si>
    <t xml:space="preserve">Aster novi-belgii 'Little Man in Blue' </t>
  </si>
  <si>
    <t xml:space="preserve">Aster novi-belgii 'Percy Thrower' </t>
  </si>
  <si>
    <t xml:space="preserve">Aster novi-belgii 'Priory Blush' </t>
  </si>
  <si>
    <t xml:space="preserve">Aster novi-belgii 'Remembrance' </t>
  </si>
  <si>
    <t xml:space="preserve">Aster novi-belgii 'Rosebud' </t>
  </si>
  <si>
    <t xml:space="preserve">Aster novi-belgii 'Thundercloud' </t>
  </si>
  <si>
    <t xml:space="preserve">Aster novi-belgii 'Timsbury' </t>
  </si>
  <si>
    <t xml:space="preserve">Aster 'Photograph' </t>
  </si>
  <si>
    <t>crispula</t>
  </si>
  <si>
    <t>nakaiana</t>
  </si>
  <si>
    <t>('Variegata')</t>
  </si>
  <si>
    <t>('Buxton's Blue')</t>
  </si>
  <si>
    <t>Hackonechloa</t>
  </si>
  <si>
    <t>macra</t>
  </si>
  <si>
    <t>(Ruby Dwarf)</t>
  </si>
  <si>
    <t>'Rubinzwerg'</t>
  </si>
  <si>
    <t>- double form</t>
  </si>
  <si>
    <t>'Trebah'</t>
  </si>
  <si>
    <t>odorata 'Irish Elegance'  - sweet violet</t>
  </si>
  <si>
    <t>Reine des Neiges'</t>
  </si>
  <si>
    <t>La Grave'</t>
  </si>
  <si>
    <t>Baronne Alice de Rothschild'</t>
  </si>
  <si>
    <t>Bournemouth Gem'</t>
  </si>
  <si>
    <t>Cordelia'</t>
  </si>
  <si>
    <t>Melanie'</t>
  </si>
  <si>
    <t>(violet)</t>
  </si>
  <si>
    <t>Dawn'</t>
  </si>
  <si>
    <t>(violetta)</t>
  </si>
  <si>
    <t>(viola)</t>
  </si>
  <si>
    <t>Columbine'</t>
  </si>
  <si>
    <t>Purpurea Group</t>
  </si>
  <si>
    <t xml:space="preserve"> ( Viola labradorica )</t>
  </si>
  <si>
    <t>'Glory'</t>
  </si>
  <si>
    <t>('Royal Candles', 'Ulster Dwarf Blue')</t>
  </si>
  <si>
    <t>'(S.byzantina S.olympica)</t>
  </si>
  <si>
    <t>\Acanthus-dioscoridis-(2).jpg</t>
  </si>
  <si>
    <t>\Acanthus-Fieldings-Gold-(1).jpg</t>
  </si>
  <si>
    <t>\Acanthus-spinossissimus-(1).jpg</t>
  </si>
  <si>
    <t>\Acanthus-Whitewater.jpg</t>
  </si>
  <si>
    <t>\Aconitum-River-Medway-(2).jpg</t>
  </si>
  <si>
    <t>\Actaea-pachypoda-'Misty-Blue'-(1).jpg</t>
  </si>
  <si>
    <t>\Adiantum-pedatum-Aleuticum.jpg</t>
  </si>
  <si>
    <t>\Adiantum-venustum-(3).jpg</t>
  </si>
  <si>
    <t>\Agapanthus-Flore-Pleno-(2).jpg</t>
  </si>
  <si>
    <t>\Agapanthus-inapertus-good-blue-(4).jpg</t>
  </si>
  <si>
    <t>\Agapanthus-inapertus-Sky-(2).jpg</t>
  </si>
  <si>
    <t>\Agapanthus-Silver-Mist-(2).jpg</t>
  </si>
  <si>
    <t>\Agastache-After-Eight-(2).jpg</t>
  </si>
  <si>
    <t>\Agastache-Blackadder.jpg</t>
  </si>
  <si>
    <t>\Agastache-Rose-Mint-(3).jpg</t>
  </si>
  <si>
    <t>\Alcalthaea-Parkallee.jpg</t>
  </si>
  <si>
    <t>\Alcalthaea-Parkrondell.jpg</t>
  </si>
  <si>
    <t>\Alcea.jpg</t>
  </si>
  <si>
    <t>\Allium-(3).jpg</t>
  </si>
  <si>
    <t>\Allium-caeruleum-(1).jpg</t>
  </si>
  <si>
    <t>\Allium-Cameleon-(2).jpg</t>
  </si>
  <si>
    <t>\Allium-nigrum-(1).jpg</t>
  </si>
  <si>
    <t>\Alstromeria-Saturne-(3).jpg</t>
  </si>
  <si>
    <t>\Althaea-canabina-(2).jpg</t>
  </si>
  <si>
    <t>\Amsonia-tabernaemontana-(1).jpg</t>
  </si>
  <si>
    <t>\Anemone-Hadspen-Abundance-(2).jpg</t>
  </si>
  <si>
    <t>\Anemone-Loreley-(2).jpg</t>
  </si>
  <si>
    <t>\Anemone-Margarete-(2).jpg</t>
  </si>
  <si>
    <t>\Anemone-nemorosa-Wyatt's-Pink-(2).jpg</t>
  </si>
  <si>
    <t>\Anemone-September-Charm-(2).jpg</t>
  </si>
  <si>
    <t>\Aquilega-viridiflora-Chocolate-Soldier-#2.jpg</t>
  </si>
  <si>
    <t>\Artemisia-lactiflora-Jim-Russell.jpg</t>
  </si>
  <si>
    <t>\Asarum-caudatum.jpg</t>
  </si>
  <si>
    <t>\Aster-Ezo-Murasaki-(2).jpg</t>
  </si>
  <si>
    <t>\Aster-Fellowship.jpg</t>
  </si>
  <si>
    <t>\Aster-laevis-Les-Moutiers-(1).jpg</t>
  </si>
  <si>
    <t>\Aster-Lye-End-Beauty-(1).jpg</t>
  </si>
  <si>
    <t>\Aster-novae-angliae-Helen-Picton-(2).jpg</t>
  </si>
  <si>
    <t>\Aster-novae-angliae-James-Ritchie.jpg</t>
  </si>
  <si>
    <t>\Aster-novae-angliae-Wow-(1).jpg</t>
  </si>
  <si>
    <t>\Aster-novi-belgii-Anita-Webb.jpg</t>
  </si>
  <si>
    <t>\Aster-Novi-belgii-Audrey-(3).jpg</t>
  </si>
  <si>
    <t>\Aster-novi-belgii-Blue-Moon-(1).jpg</t>
  </si>
  <si>
    <t>\Aster-novi-belgii-Coombe-Fishacre-(3).jpg</t>
  </si>
  <si>
    <t>\Aster-novi-belgii-Dazzler-(1).jpg</t>
  </si>
  <si>
    <t>\Aster-novi-belgii-Gurney-Slade-(1).jpg</t>
  </si>
  <si>
    <t>\Aster-novi-belgii-Harrison's-Blue.jpg</t>
  </si>
  <si>
    <t>\Aster-novi-belgii-Little-Boy-Blue-(3).jpg</t>
  </si>
  <si>
    <t>\Aster-novi-belgii-Percy-Thrower.jpg</t>
  </si>
  <si>
    <t>\Aster-novi-belgii-Priory-Blush-(1).jpg</t>
  </si>
  <si>
    <t>\Aster-novi-belgii-Remembrance-(4).jpg</t>
  </si>
  <si>
    <t>\Aster-novi-belgii-Rosebud-(1).jpg</t>
  </si>
  <si>
    <t>\Aster-novi-belgii-Thundercloud-(1).jpg</t>
  </si>
  <si>
    <t>\Aster-Photograph-(1).jpg</t>
  </si>
  <si>
    <t>\Aster-schreberi.jpg</t>
  </si>
  <si>
    <t>\Athyrium-Lady-in-Red.jpg</t>
  </si>
  <si>
    <t>\Athyrium-Victoriae.jpg</t>
  </si>
  <si>
    <t>\Briza-media-Russells.jpg</t>
  </si>
  <si>
    <t>\Caltha-Honeydew-(1).jpg</t>
  </si>
  <si>
    <t>\Caltha-polypetala-(2).jpg</t>
  </si>
  <si>
    <t>\Campanula-takesimana-Beautiful-Truth-(1).jpg</t>
  </si>
  <si>
    <t>\Campanula-trachelium-Snowball-(2).jpg</t>
  </si>
  <si>
    <t>\Cardamine-quinquifolia-(1).jpg</t>
  </si>
  <si>
    <t>\Centaurea-Pulchra-Major.jpg</t>
  </si>
  <si>
    <t>\Centaurea-ruthenica-(1).jpg</t>
  </si>
  <si>
    <t>\Cephalaria-gigantea-(2).jpg</t>
  </si>
  <si>
    <t>\Chrysanthemum-Carmine-Blush-(3).jpg</t>
  </si>
  <si>
    <t>\Chrysanthemum-Cousin-Joan.jpg</t>
  </si>
  <si>
    <t>\Chrysanthemum-Duchess-of-Edinburgh.jpg</t>
  </si>
  <si>
    <t>\Chrysanthemum-Ruby-Mound-(2).jpg</t>
  </si>
  <si>
    <t>\Cirsium rivulare 'Frosted Magic' (1).JPG</t>
  </si>
  <si>
    <t>\Cirsium-rivulare-'Frosted-Magic'-(1).jpg</t>
  </si>
  <si>
    <t>\Convallaria-Vic-Pawlowskis-Gold-(1).jpg</t>
  </si>
  <si>
    <t>\Covallaria-majalis-Prolificum-(1).jpg</t>
  </si>
  <si>
    <t>\Crocosmia-Lady-Hamilton-(3).jpg</t>
  </si>
  <si>
    <t>\Crocosmia-masonorum-Firebird-(2).jpg</t>
  </si>
  <si>
    <t>\Crocosmia-Solfaterre-(1).jpg</t>
  </si>
  <si>
    <t>\Crocosmia-Solfaterre-(3).jpg</t>
  </si>
  <si>
    <t>\Cyrtanthus-yellow-(1).jpg</t>
  </si>
  <si>
    <t>\Diascia-personata-Peach-(4).jpg</t>
  </si>
  <si>
    <t>\Dicentra-Snowdrift-(1).jpg</t>
  </si>
  <si>
    <t>\Dicentra-Spring-Morning-(2).jpg</t>
  </si>
  <si>
    <t>\Dictamnus-albus.jpg</t>
  </si>
  <si>
    <t>\Dierama-Merlin-#3.jpg</t>
  </si>
  <si>
    <t>\Dierama-Merlin-#5.jpg</t>
  </si>
  <si>
    <t>\Dierama-Pink-Rocket-(2).jpg</t>
  </si>
  <si>
    <t>\Diglitalis-obscura-#2.jpg</t>
  </si>
  <si>
    <t>\Diplarhena-Moraea-(4).jpg</t>
  </si>
  <si>
    <t>\Dodecatheon-dentatum-(3).jpg</t>
  </si>
  <si>
    <t>\Dryopteris-sieboldii-(5).jpg</t>
  </si>
  <si>
    <t>\Echinacea-Guava-Ice-(5).jpg</t>
  </si>
  <si>
    <t>\Epilobium-glabellum-(4).jpg</t>
  </si>
  <si>
    <t>\Epimedium-Akebono.jpg</t>
  </si>
  <si>
    <t>\Epimedium-Andre-Charlier-(1).jpg</t>
  </si>
  <si>
    <t>\Epimedium-Black-Sea-(5).jpg</t>
  </si>
  <si>
    <t>\Epimedium-Brimstone-Butterfly-(1).jpg</t>
  </si>
  <si>
    <t>\Epimedium-camanulatum-(1).jpg</t>
  </si>
  <si>
    <t>\Epimedium-creeping-yellow.jpg</t>
  </si>
  <si>
    <t>\Epimedium-davidii-ex-Spinners-(3).jpg</t>
  </si>
  <si>
    <t>\Epimedium-fargesii--(4).jpg</t>
  </si>
  <si>
    <t>\Epimedium-fargesii-Pink-Constellation-(1).jpg</t>
  </si>
  <si>
    <t>\Epimedium-Flowers-of-Sulphur-(3).jpg</t>
  </si>
  <si>
    <t>\Epimedium-illicifolium-(2).jpg</t>
  </si>
  <si>
    <t>\Epimedium-jean-Oneil-(2).jpg</t>
  </si>
  <si>
    <t>\Epimedium-myrianthum-(6).jpg</t>
  </si>
  <si>
    <t>\Epimedium-Spine-Tingler-(9).jpg</t>
  </si>
  <si>
    <t>\Epimedium-stellulatum-Wudang-Star-(4).jpg</t>
  </si>
  <si>
    <t>\Epimedium-wushanense-(4).jpg</t>
  </si>
  <si>
    <t>\Eryngium-Jos-Eijking-(2).jpg</t>
  </si>
  <si>
    <t>\Erysimum-Plant-World-Lemon.jpg</t>
  </si>
  <si>
    <t>\Eucomis-zamesiaca-(1).jpg</t>
  </si>
  <si>
    <t>\Eupatorium-fistulosum-Ivory-Towers-(1).jpg</t>
  </si>
  <si>
    <t>\Ficaria-Double-Mud-(2).jpg</t>
  </si>
  <si>
    <t>\Ficaria-verna-Collarette-(2).jpg</t>
  </si>
  <si>
    <t>\Ficaria-verna-Green-Petal.jpg</t>
  </si>
  <si>
    <t>\Ficaria-verna-subsp.-chrysocephala.jpg</t>
  </si>
  <si>
    <t>\Gaura-Freefolk-Rosy.jpg</t>
  </si>
  <si>
    <t>\Geranium-'Stormchaser'.jpg</t>
  </si>
  <si>
    <t>\Geranium-Alaska-(2).jpg</t>
  </si>
  <si>
    <t>\Geranium-cantabrigiense-Westray.jpg</t>
  </si>
  <si>
    <t>\Geranium-Dusky-Rose-#2.jpg</t>
  </si>
  <si>
    <t>\Geranium-himalayense-Derrick-Cooke.jpg</t>
  </si>
  <si>
    <t>\Geranium-magnificum-Ernst-Pagels-(2).jpg</t>
  </si>
  <si>
    <t>\Geranium-monacense-Claudine-Dupont-(3).jpg</t>
  </si>
  <si>
    <t>\Geranium-nodosum-Hexham-Lace.jpg</t>
  </si>
  <si>
    <t>\Geranium-nodosum-Whiteleaf-(2).jpg</t>
  </si>
  <si>
    <t>\Geranium-phaeum-James-Haunch-(1).jpg</t>
  </si>
  <si>
    <t>\Geranium-phaeum-Taffs-Jester-(2).jpg</t>
  </si>
  <si>
    <t>\Geranium-reflexum-Variegated-(1).jpg</t>
  </si>
  <si>
    <t>\Geranium-sanguineum-Elke-(2).jpg</t>
  </si>
  <si>
    <t>\Geranium-wallichianum-Buxton's-Variety-(2).jpg</t>
  </si>
  <si>
    <t>\Geum-Can-Can-(1).jpg</t>
  </si>
  <si>
    <t>\Geum-Cosmopolitan-(1).jpg</t>
  </si>
  <si>
    <t>\Geum-Golden-Joy-(5).jpg</t>
  </si>
  <si>
    <t>\Geum-Hilltop--Beacon.jpg</t>
  </si>
  <si>
    <t>\Geum-Lemon-Drops-(2).jpg</t>
  </si>
  <si>
    <t>\Geum-Mandarin.jpg</t>
  </si>
  <si>
    <t>\Geum-Snowflake-(1).jpg</t>
  </si>
  <si>
    <t>\Gladiolus-dalenii-(1).jpg</t>
  </si>
  <si>
    <t>\Hakenochloa-All-Gold.jpg</t>
  </si>
  <si>
    <t>\Helenium-Red-Jewel-(2).jpg</t>
  </si>
  <si>
    <t>\Helenium-Rubinzwerg-(1).jpg</t>
  </si>
  <si>
    <t>\Helianthemum-Pink-Angel-(1).jpg</t>
  </si>
  <si>
    <t>\Helianthus-salicifolius-(4).jpg</t>
  </si>
  <si>
    <t>\Hemerocallis-American-Revolution-(2).jpg</t>
  </si>
  <si>
    <t>\Hesperantha-Salome-(4).jpg</t>
  </si>
  <si>
    <t>\Hosta-Avocado.jpg</t>
  </si>
  <si>
    <t>\Hosta-Diana-Remembered-(2).jpg</t>
  </si>
  <si>
    <t>\Hosta-Dream-Queen.jpg</t>
  </si>
  <si>
    <t>\Hosta-Fire-Island-(2).jpg</t>
  </si>
  <si>
    <t>\Hosta-Fragrant-Bouquet.jpg</t>
  </si>
  <si>
    <t>\Hosta-Fried-Bananas-(1).jpg</t>
  </si>
  <si>
    <t>\Hosta-Gold-Edger-(2).jpg</t>
  </si>
  <si>
    <t>\Hosta-Golden-Haze.jpg</t>
  </si>
  <si>
    <t>\Hosta-Grand-Marquees-(1).jpg</t>
  </si>
  <si>
    <t>\Hosta-Grand-Tiara-(1).jpg</t>
  </si>
  <si>
    <t>\Hosta-Green-Velveteen-(1).jpg</t>
  </si>
  <si>
    <t>\Hosta-Harold-Reed-(1).jpg</t>
  </si>
  <si>
    <t>\Hosta-Invincible-(4).jpg</t>
  </si>
  <si>
    <t>\Hosta-Invincible-Spirit-(2).jpg</t>
  </si>
  <si>
    <t>\Hosta-Iron-Gate-Glamour-(2).jpg</t>
  </si>
  <si>
    <t>\Hosta-Jade-Cascade.jpg</t>
  </si>
  <si>
    <t>\Hosta-jewel-of-the-Nile-(1).jpg</t>
  </si>
  <si>
    <t>\Hosta-June-Fever-(2).jpg</t>
  </si>
  <si>
    <t>\Hosta-Lemon-Delight.jpg</t>
  </si>
  <si>
    <t>\Hosta-Lucy-Vitols-(1).jpg</t>
  </si>
  <si>
    <t>\Hosta-Ming-Jade-(2).jpg</t>
  </si>
  <si>
    <t>\Hosta-Mrs-Minky-(1).jpg</t>
  </si>
  <si>
    <t>\Hosta-nakaiana-(2).jpg</t>
  </si>
  <si>
    <t>\Hosta-Northern-Exposure.jpg</t>
  </si>
  <si>
    <t>\Hosta-Phoenix-(1).jpg</t>
  </si>
  <si>
    <t>\Hosta-Potomac-Pride-(4).jpg</t>
  </si>
  <si>
    <t>\Hosta-Queen-Josephine.jpg</t>
  </si>
  <si>
    <t>\Hosta-Rascal-(2).jpg</t>
  </si>
  <si>
    <t>\Hosta-Sea-Dream-(2).jpg</t>
  </si>
  <si>
    <t>\Hosta-Sea-Gold-Star.jpg</t>
  </si>
  <si>
    <t>\Hosta-Sea-Thunder-(3).jpg</t>
  </si>
  <si>
    <t>\Hosta-Spritzer.jpg</t>
  </si>
  <si>
    <t>\Hosta-St-Elmo's-Fire.jpg</t>
  </si>
  <si>
    <t>\Hosta-Striptease-(3).jpg</t>
  </si>
  <si>
    <t>\Hosta-Summer-Joy.jpg</t>
  </si>
  <si>
    <t>\Hosta-Summer-Music-(2).jpg</t>
  </si>
  <si>
    <t>\Hosta-Sunshine-Glory.jpg</t>
  </si>
  <si>
    <t>\Hosta-Sweetie-(1).jpg</t>
  </si>
  <si>
    <t>\Hosta-T-Rex-(2).jpg</t>
  </si>
  <si>
    <t>\Hosta-Twist-of-Lime-(1).jpg</t>
  </si>
  <si>
    <t>\Hosta-Whirlwind-1.jpg</t>
  </si>
  <si>
    <t>\Hosta-Wogon's-Boy-(2).jpg</t>
  </si>
  <si>
    <t>\Iris-Blueberry-Fair-(1).jpg</t>
  </si>
  <si>
    <t>\Iris-Cape-Cod-Boys-(3).jpg</t>
  </si>
  <si>
    <t>\Iris-ensata.jpg</t>
  </si>
  <si>
    <t>\Iris-Ginger-Twist-(1).jpg</t>
  </si>
  <si>
    <t>\Iris-In-Full-Sail.jpg</t>
  </si>
  <si>
    <t>\Iris-Kito-Ne-Seiza-(2).jpg</t>
  </si>
  <si>
    <t>\Iris-Krill-(1).jpg</t>
  </si>
  <si>
    <t>\Iris-Rambunctious-(4).jpg</t>
  </si>
  <si>
    <t>\Iris-Roku-Oji-(1).jpg</t>
  </si>
  <si>
    <t>\Iris-Tumblebug-(1).jpg</t>
  </si>
  <si>
    <t>\Kalimeris-yomena-Shogun.jpg</t>
  </si>
  <si>
    <t>\Kniphofia-Jane-Henry-(6).jpg</t>
  </si>
  <si>
    <t>\Ligusticum-lucidum-(2).jpg</t>
  </si>
  <si>
    <t>\Mecanopsis-napaulensis-(2).jpg</t>
  </si>
  <si>
    <t>\Melianthus-villosa-(1).jpg</t>
  </si>
  <si>
    <t>\Miscanthus-Flamingo.jpg</t>
  </si>
  <si>
    <t>\Miscanthus-Ghana-(2).jpg</t>
  </si>
  <si>
    <t>\Miscanthus-Morning-Light-(2).jpg</t>
  </si>
  <si>
    <t>\Nepeta-faassenii-RCB-(2).jpg</t>
  </si>
  <si>
    <t>\Ophiopogon-Nigrescens.jpg</t>
  </si>
  <si>
    <t>\Osteospermum-Tresco-Purple.jpg</t>
  </si>
  <si>
    <t>\Pachyphragma-macrophylla.jpg</t>
  </si>
  <si>
    <t>\Persicaria-Hohe-Tatra-(2).jpg</t>
  </si>
  <si>
    <t>\Phlomis-casmiriana.jpg</t>
  </si>
  <si>
    <t>\Phlomis-fruticosa-(1).jpg</t>
  </si>
  <si>
    <t>\Phlox-paniculata-Blue-Paradise-(1).jpg</t>
  </si>
  <si>
    <t>\Phlox-paniculata-Uspekh-(2).jpg</t>
  </si>
  <si>
    <t>\Phlox-White-Eye-Flame-(3).jpg</t>
  </si>
  <si>
    <t>\Pimpinella-major-Rosea-(1).jpg</t>
  </si>
  <si>
    <t>\Poleminum-Sonias-Bluebell-#3.jpg</t>
  </si>
  <si>
    <t>\Polemonium-Northen-Lights-(2).jpg</t>
  </si>
  <si>
    <t>\Polygonatum-curvistylum-(2).jpg</t>
  </si>
  <si>
    <t>\Polygonatum-Flore-Pleno-(1).jpg</t>
  </si>
  <si>
    <t>\Polypodium-Oakleyii-no2.jpg</t>
  </si>
  <si>
    <t>\Polypodium-Prestonii-(1).jpg</t>
  </si>
  <si>
    <t>\Polypodium-Whilharris-(4).jpg</t>
  </si>
  <si>
    <t>\Polystichum-setiferum-Congestum-#3.jpg</t>
  </si>
  <si>
    <t>\Potentilla-argyryphylla-(1).jpg</t>
  </si>
  <si>
    <t>\Potentilla-Helen-Jane-(4).jpg</t>
  </si>
  <si>
    <t>\Primula-alpicola-alba-(1).jpg</t>
  </si>
  <si>
    <t>\Primula-Bellarina-Pink-Ice.jpg</t>
  </si>
  <si>
    <t>\Primula-Franchesca.jpg</t>
  </si>
  <si>
    <t>\Primula-Kennedy-'Dunbeg'.jpg</t>
  </si>
  <si>
    <t>\Primula-secundiflora-(2).jpg</t>
  </si>
  <si>
    <t>\Pulmonaria-Blakes-Silver.jpg</t>
  </si>
  <si>
    <t>\Pulmonaria-Stillingfleet-Meg-(1).jpg</t>
  </si>
  <si>
    <t>\Ratibida-pinnata-(2).jpg</t>
  </si>
  <si>
    <t>\Rodgersia-Buckland-Beauty-(2).jpg</t>
  </si>
  <si>
    <t>\Roscoea-Ghurkha-(2).jpg</t>
  </si>
  <si>
    <t>\Roscoea-white-(2).jpg</t>
  </si>
  <si>
    <t>\Salvia-Amistad-(4).jpg</t>
  </si>
  <si>
    <t>\Salvia-guaranitica-Blue-Enigma-(2).jpg</t>
  </si>
  <si>
    <t>\Salvia-microphylla-Trelissik-Blush.jpg</t>
  </si>
  <si>
    <t>\Salvia-Nachtvlinder-=-moth-night-butterfly(3).jpg</t>
  </si>
  <si>
    <t>\Salvia-Pink-Friesland.jpg</t>
  </si>
  <si>
    <t>\Salvia-roemeriana-Hot-Trumpets-(2).jpg</t>
  </si>
  <si>
    <t>\Salvia-Royal-Bumble.jpg</t>
  </si>
  <si>
    <t>\Salvia-uliginosa-Ballon-Azul-(3).jpg</t>
  </si>
  <si>
    <t>\Salvia-verticillata-Hannays-Blue.jpg</t>
  </si>
  <si>
    <t>\Salvia-verticillata-White-Rain-(1).jpg</t>
  </si>
  <si>
    <t>\Sanguisorba--Shiro-Fukurin-(2).jpg</t>
  </si>
  <si>
    <t>\Sanguisorba-Bordeaux-(2).jpg</t>
  </si>
  <si>
    <t>\Saponaria-officinalis-double-(1).jpg</t>
  </si>
  <si>
    <t>\Saponaria-officinalis-Red-Spot.jpg</t>
  </si>
  <si>
    <t>\Sedum-Karlfunklestein.jpg</t>
  </si>
  <si>
    <t>\Sedum-Ruby-Glow-(2).jpg</t>
  </si>
  <si>
    <t>\Smilacina-tatsiense-(1).jpg</t>
  </si>
  <si>
    <t>\Smilacina-tatsiense-(4).jpg</t>
  </si>
  <si>
    <t>\Spaeralcea-Childerley-(1).jpg</t>
  </si>
  <si>
    <t>\Stipa-tenuissima.jpg</t>
  </si>
  <si>
    <t>\Succisa-pratensis-Buttermilk-(7).jpg</t>
  </si>
  <si>
    <t>\Thalictrum-Anne-(4).jpg</t>
  </si>
  <si>
    <t>\Thalictrum-Black-Stockings.jpg</t>
  </si>
  <si>
    <t>\Trifolium-rubens-(2).jpg</t>
  </si>
  <si>
    <t>\Trifolium-rubens-Peach-Pink-(1).jpg</t>
  </si>
  <si>
    <t>\Uvularia-grandiflora-Lynda-Windsor-(3).jpg</t>
  </si>
  <si>
    <t>\Verbascum-Jester-(2).jpg</t>
  </si>
  <si>
    <t>\Verbena-Bampton-(3).jpg</t>
  </si>
  <si>
    <t>\Veronicastrum-Cupid-(2).jpg</t>
  </si>
  <si>
    <t>\Veronicastrum-virginicum-Fascination-(2).jpg</t>
  </si>
  <si>
    <t>\Vinca-difformis-Alba-(1).jpg</t>
  </si>
  <si>
    <t>\Vinca-minor-Atropurpurea.jpg</t>
  </si>
  <si>
    <t>\Vinca-minor-Ralph-Schugart-(2).jpg</t>
  </si>
  <si>
    <t>\Vinca-minor-Variegata.jpg</t>
  </si>
  <si>
    <t>\Viola-odorata-Clive-Groves.jpg</t>
  </si>
  <si>
    <t>\Viola-odorata-Dick-O-the-Hills-(2).jpg</t>
  </si>
  <si>
    <t>\Viola-odorata-Elizabeth-Bailes-(2).jpg</t>
  </si>
  <si>
    <t>\Viola-odorata-Empress-Augusta-(1).jpg</t>
  </si>
  <si>
    <t>\Viola-odorata-Fred-Morey-(1).jpg</t>
  </si>
  <si>
    <t>\Viola-odorata-Lavender-Lights-(3).jpg</t>
  </si>
  <si>
    <t>\Viola-odorata-Sultan-(1).jpg</t>
  </si>
  <si>
    <t>\Viola-riviniana-Alba-(1).jpg</t>
  </si>
  <si>
    <t>\Zantedeschia-Kiwi-Blush-(2).jpg</t>
  </si>
  <si>
    <t>\Zigadenus-nutallii.jpg</t>
  </si>
  <si>
    <t>U to Z</t>
  </si>
  <si>
    <t>A\Acanthus-dioscoridis-(2).jpg</t>
  </si>
  <si>
    <t>A\Acanthus-Fieldings-Gold-(1).jpg</t>
  </si>
  <si>
    <t>A\Acanthus-spinossissimus-(1).jpg</t>
  </si>
  <si>
    <t>A\Acanthus-Whitewater.jpg</t>
  </si>
  <si>
    <t>A\Actaea-pachypoda-'Misty-Blue'-(1).jpg</t>
  </si>
  <si>
    <t>Ferns\Adiantum-pedatum-Aleuticum.jpg</t>
  </si>
  <si>
    <t>Ferns\Adiantum-venustum-(3).jpg</t>
  </si>
  <si>
    <t>A\Agapanthus-Flore-Pleno-(2).jpg</t>
  </si>
  <si>
    <t>A\Agapanthus-inapertus-good-blue-(4).jpg</t>
  </si>
  <si>
    <t>A\Agapanthus-inapertus-Sky-(2).jpg</t>
  </si>
  <si>
    <t>A\Agapanthus-Silver-Mist-(2).jpg</t>
  </si>
  <si>
    <t>A\Agastache-After-Eight-(2).jpg</t>
  </si>
  <si>
    <t>A\Agastache-Blackadder.jpg</t>
  </si>
  <si>
    <t>A\Agastache-Rose-Mint-(3).jpg</t>
  </si>
  <si>
    <t>A\Alcalthaea-Parkallee.jpg</t>
  </si>
  <si>
    <t>A\Alcalthaea-Parkrondell.jpg</t>
  </si>
  <si>
    <t>A\Alcea.jpg</t>
  </si>
  <si>
    <t>A\Allium-(3).jpg</t>
  </si>
  <si>
    <t>A\Allium-caeruleum-(1).jpg</t>
  </si>
  <si>
    <t>A\Allium-Cameleon-(2).jpg</t>
  </si>
  <si>
    <t>A\Allium-nigrum-(1).jpg</t>
  </si>
  <si>
    <t>A\Alstromeria-Saturne-(3).jpg</t>
  </si>
  <si>
    <t>A\Althaea-canabina-(2).jpg</t>
  </si>
  <si>
    <t>A\Amsonia-tabernaemontana-(1).jpg</t>
  </si>
  <si>
    <t>A\Anemone-Hadspen-Abundance-(2).jpg</t>
  </si>
  <si>
    <t>A\Anemone-Loreley-(2).jpg</t>
  </si>
  <si>
    <t>A\Anemone-Margarete-(2).jpg</t>
  </si>
  <si>
    <t>A\Anemone-nemorosa-Wyatt's-Pink-(2).jpg</t>
  </si>
  <si>
    <t>A\Anemone-September-Charm-(2).jpg</t>
  </si>
  <si>
    <t>A\Aquilega-viridiflora-Chocolate-Soldier-#2.jpg</t>
  </si>
  <si>
    <t>A\Artemisia-lactiflora-Jim-Russell.jpg</t>
  </si>
  <si>
    <t>A\Asarum-caudatum.jpg</t>
  </si>
  <si>
    <t>A\Aster-Ezo-Murasaki-(2).jpg</t>
  </si>
  <si>
    <t>A\Aster-Fellowship.jpg</t>
  </si>
  <si>
    <t>A\Aster-laevis-Les-Moutiers-(1).jpg</t>
  </si>
  <si>
    <t>A\Aster-Lye-End-Beauty-(1).jpg</t>
  </si>
  <si>
    <t>A\Aster-novae-angliae-Helen-Picton-(2).jpg</t>
  </si>
  <si>
    <t>A\Aster-novae-angliae-James-Ritchie.jpg</t>
  </si>
  <si>
    <t>A\Aster-novae-angliae-Wow-(1).jpg</t>
  </si>
  <si>
    <t>A\Aster-novi-belgii-Anita-Webb.jpg</t>
  </si>
  <si>
    <t>A\Aster-Novi-belgii-Audrey-(3).jpg</t>
  </si>
  <si>
    <t>A\Aster-novi-belgii-Blue-Moon-(1).jpg</t>
  </si>
  <si>
    <t>A\Aster-novi-belgii-Coombe-Fishacre-(3).jpg</t>
  </si>
  <si>
    <t>A\Aster-novi-belgii-Dazzler-(1).jpg</t>
  </si>
  <si>
    <t>A\Aster-novi-belgii-Gurney-Slade-(1).jpg</t>
  </si>
  <si>
    <t>A\Aster-novi-belgii-Harrison's-Blue.jpg</t>
  </si>
  <si>
    <t>A\Aster-novi-belgii-Little-Boy-Blue-(3).jpg</t>
  </si>
  <si>
    <t>A\Aster-novi-belgii-Percy-Thrower.jpg</t>
  </si>
  <si>
    <t>A\Aster-novi-belgii-Priory-Blush-(1).jpg</t>
  </si>
  <si>
    <t>A\Aster-novi-belgii-Remembrance-(4).jpg</t>
  </si>
  <si>
    <t>A\Aster-novi-belgii-Rosebud-(1).jpg</t>
  </si>
  <si>
    <t>A\Aster-novi-belgii-Thundercloud-(1).jpg</t>
  </si>
  <si>
    <t>A\Aster-Photograph-(1).jpg</t>
  </si>
  <si>
    <t>A\Aster-schreberi.jpg</t>
  </si>
  <si>
    <t>Ferns\Athyrium-Lady-in-Red.jpg</t>
  </si>
  <si>
    <t>Ferns\Athyrium-Victoriae.jpg</t>
  </si>
  <si>
    <t>B\Briza-media-Russells.jpg</t>
  </si>
  <si>
    <t>C\Caltha-Honeydew-(1).jpg</t>
  </si>
  <si>
    <t>C\Caltha-polypetala-(2).jpg</t>
  </si>
  <si>
    <t>C\Campanula-takesimana-Beautiful-Truth-(1).jpg</t>
  </si>
  <si>
    <t>C\Campanula-trachelium-Snowball-(2).jpg</t>
  </si>
  <si>
    <t>C\Cardamine-quinquifolia-(1).jpg</t>
  </si>
  <si>
    <t>C\Centaurea-Pulchra-Major.jpg</t>
  </si>
  <si>
    <t>C\Centaurea-ruthenica-(1).jpg</t>
  </si>
  <si>
    <t>C\Cephalaria-gigantea-(2).jpg</t>
  </si>
  <si>
    <t>C\Chrysanthemum-Carmine-Blush-(3).jpg</t>
  </si>
  <si>
    <t>C\Chrysanthemum-Cousin-Joan.jpg</t>
  </si>
  <si>
    <t>C\Chrysanthemum-Duchess-of-Edinburgh.jpg</t>
  </si>
  <si>
    <t>C\Chrysanthemum-Ruby-Mound-(2).jpg</t>
  </si>
  <si>
    <t>C\Cirsium rivulare 'Frosted Magic' (1).JPG</t>
  </si>
  <si>
    <t>C\Cirsium-rivulare-'Frosted-Magic'-(1).jpg</t>
  </si>
  <si>
    <t>C\Convallaria-Vic-Pawlowskis-Gold-(1).jpg</t>
  </si>
  <si>
    <t>C\Covallaria-majalis-Prolificum-(1).jpg</t>
  </si>
  <si>
    <t>C\Crocosmia-Lady-Hamilton-(3).jpg</t>
  </si>
  <si>
    <t>C\Crocosmia-masonorum-Firebird-(2).jpg</t>
  </si>
  <si>
    <t>C\Crocosmia-Solfaterre-(1).jpg</t>
  </si>
  <si>
    <t>C\Crocosmia-Solfaterre-(3).jpg</t>
  </si>
  <si>
    <t>C\Cyrtanthus-yellow-(1).jpg</t>
  </si>
  <si>
    <t>D\Diascia-personata-Peach-(4).jpg</t>
  </si>
  <si>
    <t>D\Dicentra-Snowdrift-(1).jpg</t>
  </si>
  <si>
    <t>D\Dicentra-Spring-Morning-(2).jpg</t>
  </si>
  <si>
    <t>D\Dictamnus-albus.jpg</t>
  </si>
  <si>
    <t>D\Dierama-Merlin-#3.jpg</t>
  </si>
  <si>
    <t>D\Dierama-Merlin-#5.jpg</t>
  </si>
  <si>
    <t>D\Dierama-Pink-Rocket-(2).jpg</t>
  </si>
  <si>
    <t>D\Diglitalis-obscura-#2.jpg</t>
  </si>
  <si>
    <t>D\Diplarhena-Moraea-(4).jpg</t>
  </si>
  <si>
    <t>D\Dodecatheon-dentatum-(3).jpg</t>
  </si>
  <si>
    <t>Ferns\Dryopteris-sieboldii-(5).jpg</t>
  </si>
  <si>
    <t>E\Echinacea-Guava-Ice-(5).jpg</t>
  </si>
  <si>
    <t>E\Epilobium-glabellum-(4).jpg</t>
  </si>
  <si>
    <t>E\Epimedium-Akebono.jpg</t>
  </si>
  <si>
    <t>E\Epimedium-Andre-Charlier-(1).jpg</t>
  </si>
  <si>
    <t>E\Epimedium-Black-Sea-(5).jpg</t>
  </si>
  <si>
    <t>E\Epimedium-Brimstone-Butterfly-(1).jpg</t>
  </si>
  <si>
    <t>E\Epimedium-camanulatum-(1).jpg</t>
  </si>
  <si>
    <t>E\Epimedium-creeping-yellow.jpg</t>
  </si>
  <si>
    <t>E\Epimedium-davidii-ex-Spinners-(3).jpg</t>
  </si>
  <si>
    <t>E\Epimedium-fargesii--(4).jpg</t>
  </si>
  <si>
    <t>E\Epimedium-fargesii-Pink-Constellation-(1).jpg</t>
  </si>
  <si>
    <t>E\Epimedium-Flowers-of-Sulphur-(3).jpg</t>
  </si>
  <si>
    <t>E\Epimedium-illicifolium-(2).jpg</t>
  </si>
  <si>
    <t>E\Epimedium-jean-Oneil-(2).jpg</t>
  </si>
  <si>
    <t>E\Epimedium-myrianthum-(6).jpg</t>
  </si>
  <si>
    <t>E\Epimedium-Spine-Tingler-(9).jpg</t>
  </si>
  <si>
    <t>E\Epimedium-stellulatum-Wudang-Star-(4).jpg</t>
  </si>
  <si>
    <t>E\Epimedium-wushanense-(4).jpg</t>
  </si>
  <si>
    <t>E\Eryngium-Jos-Eijking-(2).jpg</t>
  </si>
  <si>
    <t>E\Erysimum-Plant-World-Lemon.jpg</t>
  </si>
  <si>
    <t>E\Eucomis-zamesiaca-(1).jpg</t>
  </si>
  <si>
    <t>E\Eupatorium-fistulosum-Ivory-Towers-(1).jpg</t>
  </si>
  <si>
    <t>F\Ficaria-Double-Mud-(2).jpg</t>
  </si>
  <si>
    <t>F\Ficaria-verna-Collarette-(2).jpg</t>
  </si>
  <si>
    <t>F\Ficaria-verna-Green-Petal.jpg</t>
  </si>
  <si>
    <t>F\Ficaria-verna-subsp.-chrysocephala.jpg</t>
  </si>
  <si>
    <t>G\Gaura-Freefolk-Rosy.jpg</t>
  </si>
  <si>
    <t>G\Geranium-'Stormchaser'.jpg</t>
  </si>
  <si>
    <t>G\Geranium-Alaska-(2).jpg</t>
  </si>
  <si>
    <t>G\Geranium-cantabrigiense-Westray.jpg</t>
  </si>
  <si>
    <t>G\Geranium-Dusky-Rose-#2.jpg</t>
  </si>
  <si>
    <t>G\Geranium-himalayense-Derrick-Cooke.jpg</t>
  </si>
  <si>
    <t>G\Geranium-magnificum-Ernst-Pagels-(2).jpg</t>
  </si>
  <si>
    <t>G\Geranium-monacense-Claudine-Dupont-(3).jpg</t>
  </si>
  <si>
    <t>G\Geranium-nodosum-Hexham-Lace.jpg</t>
  </si>
  <si>
    <t>G\Geranium-nodosum-Whiteleaf-(2).jpg</t>
  </si>
  <si>
    <t>G\Geranium-phaeum-James-Haunch-(1).jpg</t>
  </si>
  <si>
    <t>G\Geranium-phaeum-Taffs-Jester-(2).jpg</t>
  </si>
  <si>
    <t>G\Geranium-reflexum-Variegated-(1).jpg</t>
  </si>
  <si>
    <t>G\Geranium-sanguineum-Elke-(2).jpg</t>
  </si>
  <si>
    <t>G\Geranium-wallichianum-Buxton's-Variety-(2).jpg</t>
  </si>
  <si>
    <t>G\Geum-Can-Can-(1).jpg</t>
  </si>
  <si>
    <t>G\Geum-Cosmopolitan-(1).jpg</t>
  </si>
  <si>
    <t>G\Geum-Golden-Joy-(5).jpg</t>
  </si>
  <si>
    <t>G\Geum-Hilltop--Beacon.jpg</t>
  </si>
  <si>
    <t>G\Geum-Lemon-Drops-(2).jpg</t>
  </si>
  <si>
    <t>G\Geum-Mandarin.jpg</t>
  </si>
  <si>
    <t>G\Geum-Snowflake-(1).jpg</t>
  </si>
  <si>
    <t>G\Gladiolus-dalenii-(1).jpg</t>
  </si>
  <si>
    <t>H\Hakenochloa-All-Gold.jpg</t>
  </si>
  <si>
    <t>H\Helenium-Red-Jewel-(2).jpg</t>
  </si>
  <si>
    <t>H\Helenium-Rubinzwerg-(1).jpg</t>
  </si>
  <si>
    <t>H\Helianthemum-Pink-Angel-(1).jpg</t>
  </si>
  <si>
    <t>H\Helianthus-salicifolius-(4).jpg</t>
  </si>
  <si>
    <t>H\Hemerocallis-American-Revolution-(2).jpg</t>
  </si>
  <si>
    <t>H\Hesperantha-Salome-(4).jpg</t>
  </si>
  <si>
    <t>H\Hosta-Avocado.jpg</t>
  </si>
  <si>
    <t>H\Hosta-Diana-Remembered-(2).jpg</t>
  </si>
  <si>
    <t>H\Hosta-Dream-Queen.jpg</t>
  </si>
  <si>
    <t>H\Hosta-Fire-Island-(2).jpg</t>
  </si>
  <si>
    <t>H\Hosta-Fragrant-Bouquet.jpg</t>
  </si>
  <si>
    <t>H\Hosta-Fried-Bananas-(1).jpg</t>
  </si>
  <si>
    <t>H\Hosta-Gold-Edger-(2).jpg</t>
  </si>
  <si>
    <t>H\Hosta-Golden-Haze.jpg</t>
  </si>
  <si>
    <t>H\Hosta-Grand-Marquees-(1).jpg</t>
  </si>
  <si>
    <t>H\Hosta-Grand-Tiara-(1).jpg</t>
  </si>
  <si>
    <t>H\Hosta-Green-Velveteen-(1).jpg</t>
  </si>
  <si>
    <t>H\Hosta-Harold-Reed-(1).jpg</t>
  </si>
  <si>
    <t>H\Hosta-Invincible-(4).jpg</t>
  </si>
  <si>
    <t>H\Hosta-Invincible-Spirit-(2).jpg</t>
  </si>
  <si>
    <t>H\Hosta-Iron-Gate-Glamour-(2).jpg</t>
  </si>
  <si>
    <t>H\Hosta-Jade-Cascade.jpg</t>
  </si>
  <si>
    <t>H\Hosta-jewel-of-the-Nile-(1).jpg</t>
  </si>
  <si>
    <t>H\Hosta-June-Fever-(2).jpg</t>
  </si>
  <si>
    <t>H\Hosta-Lemon-Delight.jpg</t>
  </si>
  <si>
    <t>H\Hosta-Lucy-Vitols-(1).jpg</t>
  </si>
  <si>
    <t>H\Hosta-Ming-Jade-(2).jpg</t>
  </si>
  <si>
    <t>H\Hosta-Mrs-Minky-(1).jpg</t>
  </si>
  <si>
    <t>H\Hosta-nakaiana-(2).jpg</t>
  </si>
  <si>
    <t>H\Hosta-Northern-Exposure.jpg</t>
  </si>
  <si>
    <t>H\Hosta-Phoenix-(1).jpg</t>
  </si>
  <si>
    <t>H\Hosta-Potomac-Pride-(4).jpg</t>
  </si>
  <si>
    <t>H\Hosta-Queen-Josephine.jpg</t>
  </si>
  <si>
    <t>H\Hosta-Rascal-(2).jpg</t>
  </si>
  <si>
    <t>H\Hosta-Sea-Dream-(2).jpg</t>
  </si>
  <si>
    <t>H\Hosta-Sea-Gold-Star.jpg</t>
  </si>
  <si>
    <t>H\Hosta-Sea-Thunder-(3).jpg</t>
  </si>
  <si>
    <t>H\Hosta-Spritzer.jpg</t>
  </si>
  <si>
    <t>H\Hosta-St-Elmo's-Fire.jpg</t>
  </si>
  <si>
    <t>H\Hosta-Striptease-(3).jpg</t>
  </si>
  <si>
    <t>H\Hosta-Summer-Joy.jpg</t>
  </si>
  <si>
    <t>H\Hosta-Summer-Music-(2).jpg</t>
  </si>
  <si>
    <t>H\Hosta-Sunshine-Glory.jpg</t>
  </si>
  <si>
    <t>H\Hosta-Sweetie-(1).jpg</t>
  </si>
  <si>
    <t>H\Hosta-T-Rex-(2).jpg</t>
  </si>
  <si>
    <t>H\Hosta-Twist-of-Lime-(1).jpg</t>
  </si>
  <si>
    <t>H\Hosta-Whirlwind-1.jpg</t>
  </si>
  <si>
    <t>H\Hosta-Wogon's-Boy-(2).jpg</t>
  </si>
  <si>
    <t>I\Iris-Blueberry-Fair-(1).jpg</t>
  </si>
  <si>
    <t>I\Iris-Cape-Cod-Boys-(3).jpg</t>
  </si>
  <si>
    <t>I\Iris-ensata.jpg</t>
  </si>
  <si>
    <t>I\Iris-Ginger-Twist-(1).jpg</t>
  </si>
  <si>
    <t>I\Iris-In-Full-Sail.jpg</t>
  </si>
  <si>
    <t>I\Iris-Kito-Ne-Seiza-(2).jpg</t>
  </si>
  <si>
    <t>I\Iris-Krill-(1).jpg</t>
  </si>
  <si>
    <t>I\Iris-Rambunctious-(4).jpg</t>
  </si>
  <si>
    <t>I\Iris-Roku-Oji-(1).jpg</t>
  </si>
  <si>
    <t>I\Iris-Tumblebug-(1).jpg</t>
  </si>
  <si>
    <t>K\Kalimeris-yomena-Shogun.jpg</t>
  </si>
  <si>
    <t>K\Kniphofia-Jane-Henry-(6).jpg</t>
  </si>
  <si>
    <t>L\Ligusticum-lucidum-(2).jpg</t>
  </si>
  <si>
    <t>M\Mecanopsis-napaulensis-(2).jpg</t>
  </si>
  <si>
    <t>M\Melianthus-villosa-(1).jpg</t>
  </si>
  <si>
    <t>M\Miscanthus-Flamingo.jpg</t>
  </si>
  <si>
    <t>M\Miscanthus-Ghana-(2).jpg</t>
  </si>
  <si>
    <t>M\Miscanthus-Morning-Light-(2).jpg</t>
  </si>
  <si>
    <t>N\Nepeta-faassenii-RCB-(2).jpg</t>
  </si>
  <si>
    <t>O\Ophiopogon-Nigrescens.jpg</t>
  </si>
  <si>
    <t>O\Osteospermum-Tresco-Purple.jpg</t>
  </si>
  <si>
    <t>P\Pachyphragma-macrophylla.jpg</t>
  </si>
  <si>
    <t>P\Persicaria-Hohe-Tatra-(2).jpg</t>
  </si>
  <si>
    <t>P\Phlomis-casmiriana.jpg</t>
  </si>
  <si>
    <t>P\Phlomis-fruticosa-(1).jpg</t>
  </si>
  <si>
    <t>P\Phlox-paniculata-Blue-Paradise-(1).jpg</t>
  </si>
  <si>
    <t>P\Phlox-paniculata-Uspekh-(2).jpg</t>
  </si>
  <si>
    <t>P\Phlox-White-Eye-Flame-(3).jpg</t>
  </si>
  <si>
    <t>P\Pimpinella-major-Rosea-(1).jpg</t>
  </si>
  <si>
    <t>P\Poleminum-Sonias-Bluebell-#3.jpg</t>
  </si>
  <si>
    <t>P\Polemonium-Northen-Lights-(2).jpg</t>
  </si>
  <si>
    <t>P\Polygonatum-curvistylum-(2).jpg</t>
  </si>
  <si>
    <t>P\Polygonatum-Flore-Pleno-(1).jpg</t>
  </si>
  <si>
    <t>Ferns\Polypodium-Oakleyii-no2.jpg</t>
  </si>
  <si>
    <t>Ferns\Polypodium-Prestonii-(1).jpg</t>
  </si>
  <si>
    <t>Ferns\Polypodium-Whilharris-(4).jpg</t>
  </si>
  <si>
    <t>Ferns\Polystichum-setiferum-Congestum-#3.jpg</t>
  </si>
  <si>
    <t>P\Potentilla-argyryphylla-(1).jpg</t>
  </si>
  <si>
    <t>P\Potentilla-Helen-Jane-(4).jpg</t>
  </si>
  <si>
    <t>P\Primula-alpicola-alba-(1).jpg</t>
  </si>
  <si>
    <t>P\Primula-Bellarina-Pink-Ice.jpg</t>
  </si>
  <si>
    <t>P\Primula-Franchesca.jpg</t>
  </si>
  <si>
    <t>P\Primula-Kennedy-'Dunbeg'.jpg</t>
  </si>
  <si>
    <t>P\Pulmonaria-Blakes-Silver.jpg</t>
  </si>
  <si>
    <t>P\Pulmonaria-Stillingfleet-Meg-(1).jpg</t>
  </si>
  <si>
    <t>R\Ratibida-pinnata-(2).jpg</t>
  </si>
  <si>
    <t>R\Rodgersia-Buckland-Beauty-(2).jpg</t>
  </si>
  <si>
    <t>R\Roscoea-Ghurkha-(2).jpg</t>
  </si>
  <si>
    <t>R\Roscoea-white-(2).jpg</t>
  </si>
  <si>
    <t>S\Salvia-Amistad-(4).jpg</t>
  </si>
  <si>
    <t>S\Salvia-guaranitica-Blue-Enigma-(2).jpg</t>
  </si>
  <si>
    <t>S\Salvia-microphylla-Trelissik-Blush.jpg</t>
  </si>
  <si>
    <t>S\Salvia-Nachtvlinder-=-moth-night-butterfly(3).jpg</t>
  </si>
  <si>
    <t>S\Salvia-Pink-Friesland.jpg</t>
  </si>
  <si>
    <t>S\Salvia-roemeriana-Hot-Trumpets-(2).jpg</t>
  </si>
  <si>
    <t>S\Salvia-Royal-Bumble.jpg</t>
  </si>
  <si>
    <t>S\Salvia-uliginosa-Ballon-Azul-(3).jpg</t>
  </si>
  <si>
    <t>S\Salvia-verticillata-Hannays-Blue.jpg</t>
  </si>
  <si>
    <t>S\Salvia-verticillata-White-Rain-(1).jpg</t>
  </si>
  <si>
    <t>S\Sanguisorba--Shiro-Fukurin-(2).jpg</t>
  </si>
  <si>
    <t>S\Sanguisorba-Bordeaux-(2).jpg</t>
  </si>
  <si>
    <t>S\Saponaria-officinalis-double-(1).jpg</t>
  </si>
  <si>
    <t>S\Saponaria-officinalis-Red-Spot.jpg</t>
  </si>
  <si>
    <t>S\Sedum-Karlfunklestein.jpg</t>
  </si>
  <si>
    <t>S\Sedum-Ruby-Glow-(2).jpg</t>
  </si>
  <si>
    <t>S\Smilacina-tatsiense-(1).jpg</t>
  </si>
  <si>
    <t>S\Smilacina-tatsiense-(4).jpg</t>
  </si>
  <si>
    <t>S\Spaeralcea-Childerley-(1).jpg</t>
  </si>
  <si>
    <t>S\Stipa-tenuissima.jpg</t>
  </si>
  <si>
    <t>S\Succisa-pratensis-Buttermilk-(7).jpg</t>
  </si>
  <si>
    <t>T\Thalictrum-Anne-(4).jpg</t>
  </si>
  <si>
    <t>T\Thalictrum-Black-Stockings.jpg</t>
  </si>
  <si>
    <t>T\Trifolium-rubens-(2).jpg</t>
  </si>
  <si>
    <t>T\Trifolium-rubens-Peach-Pink-(1).jpg</t>
  </si>
  <si>
    <t>U to Z\Uvularia-grandiflora-Lynda-Windsor-(3).jpg</t>
  </si>
  <si>
    <t>U to Z\Verbascum-Jester-(2).jpg</t>
  </si>
  <si>
    <t>U to Z\Verbena-Bampton-(3).jpg</t>
  </si>
  <si>
    <t>U to Z\Veronicastrum-Cupid-(2).jpg</t>
  </si>
  <si>
    <t>U to Z\Veronicastrum-virginicum-Fascination-(2).jpg</t>
  </si>
  <si>
    <t>U to Z\Vinca-difformis-Alba-(1).jpg</t>
  </si>
  <si>
    <t>U to Z\Vinca-minor-Atropurpurea.jpg</t>
  </si>
  <si>
    <t>U to Z\Vinca-minor-Ralph-Schugart-(2).jpg</t>
  </si>
  <si>
    <t>U to Z\Vinca-minor-Variegata.jpg</t>
  </si>
  <si>
    <t>U to Z\Viola-odorata-Clive-Groves.jpg</t>
  </si>
  <si>
    <t>U to Z\Viola-odorata-Dick-O-the-Hills-(2).jpg</t>
  </si>
  <si>
    <t>U to Z\Viola-odorata-Elizabeth-Bailes-(2).jpg</t>
  </si>
  <si>
    <t>U to Z\Viola-odorata-Empress-Augusta-(1).jpg</t>
  </si>
  <si>
    <t>U to Z\Viola-odorata-Fred-Morey-(1).jpg</t>
  </si>
  <si>
    <t>U to Z\Viola-odorata-Lavender-Lights-(3).jpg</t>
  </si>
  <si>
    <t>U to Z\Viola-odorata-Sultan-(1).jpg</t>
  </si>
  <si>
    <t>U to Z\Viola-riviniana-Alba-(1).jpg</t>
  </si>
  <si>
    <t>U to Z\Zantedeschia-Kiwi-Blush-(2).jpg</t>
  </si>
  <si>
    <t>U to Z\Zigadenus-nutallii.jpg</t>
  </si>
  <si>
    <t>A\Aster-Novi-belgii-Chatterbox.jpg</t>
  </si>
  <si>
    <t>A\Aster-novi-belgii-Little-Man-in-Blue-(3).jpg</t>
  </si>
  <si>
    <t>C\Crocosmia-paniculata-(3).jpg</t>
  </si>
  <si>
    <t>I\Iris-Roaring-Jelly-(1).jpg</t>
  </si>
  <si>
    <t>P\Polemonium-Glebe-Cottage-Lilac-(1).jpg</t>
  </si>
  <si>
    <t>(Symphyothrichon)</t>
  </si>
  <si>
    <t>(Eurybia schreberi)</t>
  </si>
  <si>
    <t>Carmine Blush'</t>
  </si>
  <si>
    <t xml:space="preserve"> - Korean : single</t>
  </si>
  <si>
    <t xml:space="preserve">Duchess of Edinburgh' </t>
  </si>
  <si>
    <t>Cousin Joan'</t>
  </si>
  <si>
    <t xml:space="preserve">Ruby Mound' </t>
  </si>
  <si>
    <t>- Korean : reflexed</t>
  </si>
  <si>
    <t>dentatum</t>
  </si>
  <si>
    <t>'Mainacht'</t>
  </si>
  <si>
    <t xml:space="preserve"> (Maynight)</t>
  </si>
  <si>
    <t>('Blaukonigin')</t>
  </si>
  <si>
    <t>Clary</t>
  </si>
  <si>
    <t>(Rehmannia angulata) Chineses Foxglove.</t>
  </si>
  <si>
    <t xml:space="preserve"> (Batchelor's Buttons)</t>
  </si>
  <si>
    <t>Opal</t>
  </si>
  <si>
    <t xml:space="preserve">'Nurnberg' </t>
  </si>
  <si>
    <t>(Nuremberg)</t>
  </si>
  <si>
    <t>Lewis Palmer'</t>
  </si>
  <si>
    <t xml:space="preserve"> ('Highdown') Lungwort / Lords and Ladies</t>
  </si>
  <si>
    <t xml:space="preserve">x pubescens </t>
  </si>
  <si>
    <t>(auricula)</t>
  </si>
  <si>
    <t xml:space="preserve"> (P.falcatum 'Variegatum')</t>
  </si>
  <si>
    <t xml:space="preserve">'Variegatum' </t>
  </si>
  <si>
    <t>Gnome'</t>
  </si>
  <si>
    <t>syn. (P.franchetii)  ('Zwerg')</t>
  </si>
  <si>
    <t xml:space="preserve">'Superba' </t>
  </si>
  <si>
    <t xml:space="preserve">'Garnet' </t>
  </si>
  <si>
    <t>Vervaeneana Group</t>
  </si>
  <si>
    <t xml:space="preserve"> (Woodside Group)</t>
  </si>
  <si>
    <t>(Star Series)</t>
  </si>
  <si>
    <t>candidissimum</t>
  </si>
  <si>
    <t>Oriental Poppy  (Goliath Group)</t>
  </si>
  <si>
    <t xml:space="preserve">'Greenapples' </t>
  </si>
  <si>
    <t>'Blue Barlow'</t>
  </si>
  <si>
    <t>Granny's Bonnets ( A. clematidiflora )</t>
  </si>
  <si>
    <t xml:space="preserve">'Nivea' </t>
  </si>
  <si>
    <t>('Munstead White')</t>
  </si>
  <si>
    <t xml:space="preserve">subsp. Italicum 'Marmoratum' </t>
  </si>
  <si>
    <t>('Pictum')</t>
  </si>
  <si>
    <t>( Symphyotrichum novae-angliae 'Harrington's Pink' )</t>
  </si>
  <si>
    <t>( Symphyotrichum novae-angliae Helen Picton' )</t>
  </si>
  <si>
    <t>( Symphyotrichum novae-angliae 'James Ritchie' )</t>
  </si>
  <si>
    <t>( Symphyotrichum novae-angliae Lye End Beauty' )</t>
  </si>
  <si>
    <t>( Symphyotrichum novae-angliae 'Purple Dome' )</t>
  </si>
  <si>
    <t>( Symphyotrichum novae-angliae 'September Ruby' )</t>
  </si>
  <si>
    <t>( Symphyotrichum novae-angliae 'Wow' )</t>
  </si>
  <si>
    <t>( Symphyotrichum novi-angliae Alma Potschke )</t>
  </si>
  <si>
    <t>( Symphyotrichum novi-belgii 'Anita Webb' )</t>
  </si>
  <si>
    <t>( Symphyotrichum novi-belgii 'Audrey' )</t>
  </si>
  <si>
    <t>( Symphyotrichum novi-belgii 'Beechwood Rival' )</t>
  </si>
  <si>
    <t>( Symphyotrichum novi-belgii 'Blue Lagoon' )</t>
  </si>
  <si>
    <t>( Symphyotrichum novi-belgii 'Blue Moon' )</t>
  </si>
  <si>
    <t>( Symphyotrichum novi-belgii 'Brigitte' )</t>
  </si>
  <si>
    <t>( Symphyotrichum novi-belgii 'Chatterbox' )</t>
  </si>
  <si>
    <t>( Symphyotrichum novi-belgii 'Coombe Fishacre' )</t>
  </si>
  <si>
    <t>( Symphyotrichum novi-belgii 'Crimson Brocade' )</t>
  </si>
  <si>
    <t>( Symphyotrichum novi-belgii 'Dazzler' )</t>
  </si>
  <si>
    <t>( Symphyotrichum novi-belgii 'Eventide' )</t>
  </si>
  <si>
    <t>( Symphyotrichum novi-belgii Fellowship' )</t>
  </si>
  <si>
    <t>( Symphyotrichum novi-belgii 'Gurney Slade' )</t>
  </si>
  <si>
    <t>( Symphyotrichum novi-belgii 'Harrison's Blue' )</t>
  </si>
  <si>
    <t>( Symphyotrichum novi-belgii 'Little Boy Blue' )</t>
  </si>
  <si>
    <t>( Symphyotrichum novi-belgii 'Little Man in Blue' )</t>
  </si>
  <si>
    <t>( Symphyotrichum novi-belgii 'Marie Ballard' )</t>
  </si>
  <si>
    <t>( Symphyotrichum novi-belgii 'Mount Everest' )</t>
  </si>
  <si>
    <t>( Symphyotrichum novi-belgii 'Patricia Ballard' )</t>
  </si>
  <si>
    <t>( Symphyotrichum novi-belgii 'Percy Thrower' )</t>
  </si>
  <si>
    <t>( Symphyotrichum novi-belgii Priory Blush' )</t>
  </si>
  <si>
    <t>( Symphyotrichum novi-belgii 'Remembrance' )</t>
  </si>
  <si>
    <t>( Symphyotrichum novi-belgii 'Rosebud' )</t>
  </si>
  <si>
    <t>( Symphyotrichum novi-belgii 'Rosenwichtel' )</t>
  </si>
  <si>
    <t>( Symphyotrichum novi-belgii 'Sarah Ballard' )</t>
  </si>
  <si>
    <t>( Symphyotrichum novi-belgii 'Starlight' )</t>
  </si>
  <si>
    <t>( Symphyotrichum novi-belgii 'Thundercloud' )</t>
  </si>
  <si>
    <t>( Symphyotrichum novi-belgii 'Timsbury' )</t>
  </si>
  <si>
    <t>( Symphyotrichum novi-belgii 'Winston Churchill' )</t>
  </si>
  <si>
    <t>(Symphyotrichum 'Prairie Purple' )</t>
  </si>
  <si>
    <t>(Symphyotrichum 'Primrose Path' )</t>
  </si>
  <si>
    <t>(Symphyotrichum 'Little Carlow' )</t>
  </si>
  <si>
    <t xml:space="preserve">'Shaggy' </t>
  </si>
  <si>
    <t xml:space="preserve">'Overture' </t>
  </si>
  <si>
    <t>('Eroica') 'Elephant's Ears</t>
  </si>
  <si>
    <t xml:space="preserve">'Purple Leaf' </t>
  </si>
  <si>
    <t>('Blue Dragon')</t>
  </si>
  <si>
    <t>Wavy Hair Grass</t>
  </si>
  <si>
    <t>' ( Cafe Creme ) - Woolly Foxglove</t>
  </si>
  <si>
    <t xml:space="preserve"> (eriostachya)</t>
  </si>
  <si>
    <t>(Apricot Delight, Apricot Beauty)</t>
  </si>
  <si>
    <t>'Illumination Pink'</t>
  </si>
  <si>
    <t>Evergreen Solomon's Seal</t>
  </si>
  <si>
    <t>'Crispa Whiteside'</t>
  </si>
  <si>
    <t>(Sunset Fern)</t>
  </si>
  <si>
    <t xml:space="preserve"> </t>
  </si>
  <si>
    <t>'Midnight Star' = Navy Blue</t>
  </si>
  <si>
    <t>AGAMID</t>
  </si>
  <si>
    <t/>
  </si>
  <si>
    <t>A\Agapanthus-Navy-Blue-(4).jpg</t>
  </si>
  <si>
    <t>PERUVIAN LILY. An Alstomeria with heads of bright scalet lily-like flowers with a yellow centre.  Good garden plant for a sunny well drained spot and an excellent cut flower. 60cm</t>
  </si>
  <si>
    <t>'Ruby Wedding'</t>
  </si>
  <si>
    <t>A fine seed raised red Strantia. Good strong ruby red with fine dark stems and a good flat starry shape. 30cm</t>
  </si>
  <si>
    <t>This is the green form of the japanese Painted form that you more often seee in its grey and silver form 'Pictum'</t>
  </si>
  <si>
    <t>Big Square Box</t>
  </si>
  <si>
    <t>CDW181812M</t>
  </si>
  <si>
    <t>45 x 45 x 30 cm</t>
  </si>
  <si>
    <t>30cm stood up</t>
  </si>
  <si>
    <t>16</t>
  </si>
  <si>
    <t>Bit Bigger Box</t>
  </si>
  <si>
    <t>CSW201514M</t>
  </si>
  <si>
    <t>51 x 38 x 35 cm</t>
  </si>
  <si>
    <t>Only use if necessary. Plants must be packed both ways and the box height cut down</t>
  </si>
  <si>
    <t>15 +</t>
  </si>
  <si>
    <t>penna-marina</t>
  </si>
  <si>
    <t>BLECHPENM</t>
  </si>
  <si>
    <t>'Karl Foerster'</t>
  </si>
  <si>
    <t>CALAKF</t>
  </si>
  <si>
    <t>An upright column of foliage topped with dense feathery plumes</t>
  </si>
  <si>
    <t>Camassia</t>
  </si>
  <si>
    <t xml:space="preserve">leitchlinii </t>
  </si>
  <si>
    <t>Avon's Stellar Hybrids</t>
  </si>
  <si>
    <t>CAMASSLSHYB</t>
  </si>
  <si>
    <t>A mixed collection of hybrid forms and colours, the un-named, but still excellent residue of Avon bulb's many years of breeding of this species.</t>
  </si>
  <si>
    <t>'Cornish Mist'</t>
  </si>
  <si>
    <t>CAMPCMIST</t>
  </si>
  <si>
    <t>Like a large version of a harebell Dense clumps of foliage and a succession  of palest blue bells. Height 80cm Excellent cut flower. Good on chalk</t>
  </si>
  <si>
    <t>bulbifera</t>
  </si>
  <si>
    <t>A quite scarce British native that is found wild in calcareous woods, but grows quite happily on our clay. Scaly white creeping rhizome and small bulbs all up the flowering stem</t>
  </si>
  <si>
    <t>Coral Root</t>
  </si>
  <si>
    <t>Cardiocrinum</t>
  </si>
  <si>
    <t>CARDGIG</t>
  </si>
  <si>
    <t xml:space="preserve"> Spectacular giiant lily which will flower to 7ft tall, hung with loing maroon and white trumpets. Site in broken shade in rich moist leafy soil. Monocarpic, taking several years to matrure. Will produce offshoots</t>
  </si>
  <si>
    <t>C\Cardiocrinum-giganteum-(5).jpg</t>
  </si>
  <si>
    <t>CONVBORD</t>
  </si>
  <si>
    <t>C\Convallaria-majalis-Bordeaux.jpg</t>
  </si>
  <si>
    <t>var. rosea</t>
  </si>
  <si>
    <t xml:space="preserve">Stiff little spikes hung on one side with little fragrant pink bells like an old-fashioned maids bonnet. Easily grown and adaptable, suited to leaving alone in difficult dry situations where it will happily carpet and provide fragrant little posies each </t>
  </si>
  <si>
    <t>'Craighton Blue'</t>
  </si>
  <si>
    <t>CORYCRBL</t>
  </si>
  <si>
    <t>C\Corydalis-Craighton-Blue-(4).jpg</t>
  </si>
  <si>
    <t>'Cobalt Dreams'</t>
  </si>
  <si>
    <t>DELPHCDR</t>
  </si>
  <si>
    <t>'Coconut Sundae'</t>
  </si>
  <si>
    <t>Deeply cut blue-green leaves spread to form a lush carpet above which bob the pink stained locket flowers. Charming and easily grown especially good in dappled shade. 30cm.</t>
  </si>
  <si>
    <t>'Mellow Yellows'</t>
  </si>
  <si>
    <t>ECHMY</t>
  </si>
  <si>
    <t>Deep green leafy clumps set off handsome large daisies; the centre of each a spiky green cone brightened with orange tips This new variety is a mix of subtle yellow tones . 60cm. Best in sun in a rich soil</t>
  </si>
  <si>
    <t>'Green Twister</t>
  </si>
  <si>
    <t>ECHGTW</t>
  </si>
  <si>
    <t>Heres one for the flower arrangers and those who appreciate something a little more different. Green flowers witha  central pink region which intensifies with age. Slightly spooned petals</t>
  </si>
  <si>
    <t>'Arctic Wings'</t>
  </si>
  <si>
    <t>'Kaguyahime'</t>
  </si>
  <si>
    <t>'King Prawn'</t>
  </si>
  <si>
    <t>'Madame Butterfly'</t>
  </si>
  <si>
    <t>'Pink Champagne'</t>
  </si>
  <si>
    <t>'Red Maximum'</t>
  </si>
  <si>
    <t>'Sasaki'</t>
  </si>
  <si>
    <t>E.sempervirens x E.setosum</t>
  </si>
  <si>
    <t>'Totnes Turbo'</t>
  </si>
  <si>
    <t>acuminatum</t>
  </si>
  <si>
    <t>L575</t>
  </si>
  <si>
    <t>'Night Mistress'</t>
  </si>
  <si>
    <t xml:space="preserve">white form </t>
  </si>
  <si>
    <t>brachyrrhizum</t>
  </si>
  <si>
    <t>dolichostemon</t>
  </si>
  <si>
    <t>EPIDOLIC</t>
  </si>
  <si>
    <t xml:space="preserve"> This species is quite close to E.fargesii, from which it differs in having smaller inner sepals. It has narrow pointed foliage and long sprays of slightly reflexed white flowers with maroon petals and a pronounced anther 'nose'</t>
  </si>
  <si>
    <t>'La Rocaille'</t>
  </si>
  <si>
    <t>'Queen Esta'</t>
  </si>
  <si>
    <t>'Yellow Princess'</t>
  </si>
  <si>
    <t>grandiflorum ssp. koreanum</t>
  </si>
  <si>
    <t>'Mariko'</t>
  </si>
  <si>
    <t>perraldianum</t>
  </si>
  <si>
    <t>'Weihenstephan'</t>
  </si>
  <si>
    <t>platypetalum</t>
  </si>
  <si>
    <t>'Caramel'</t>
  </si>
  <si>
    <t>x omeiense</t>
  </si>
  <si>
    <t>'Stormcloud'</t>
  </si>
  <si>
    <t>x versicolor</t>
  </si>
  <si>
    <t>'Cherry Tart'</t>
  </si>
  <si>
    <t>Easy to grow and highly attractive ground cover. 30cm; spreading. Sriking two tones bright pink flowers, the most stridently coloured of its type..</t>
  </si>
  <si>
    <t>E\Epimedium-versicolor-Cherry-Pie-(6).jpg</t>
  </si>
  <si>
    <t>E\Epimedium-versicolor-Cherry-Pie-(7).jpg</t>
  </si>
  <si>
    <t>'Cupreum'</t>
  </si>
  <si>
    <t>'Discolor'</t>
  </si>
  <si>
    <t xml:space="preserve"> syn Epimedium versicolor 'Versicolor'</t>
  </si>
  <si>
    <t>'Neosulphureum'</t>
  </si>
  <si>
    <t>'Beni-Kujaku'</t>
  </si>
  <si>
    <t>'Tamabotan'</t>
  </si>
  <si>
    <t>'Silver Ghost'</t>
  </si>
  <si>
    <t>ERYNSGH</t>
  </si>
  <si>
    <t>Miss Willmotts Ghost. A fine form collected by Martyn Rix in the Trabazon region of Turkey</t>
  </si>
  <si>
    <t>E\Eryngium-giganteum-Silver-Ghost-(2).jpg</t>
  </si>
  <si>
    <t xml:space="preserve"> 'Violetta'</t>
  </si>
  <si>
    <t>ERYNVIOL</t>
  </si>
  <si>
    <t>A particularly well coloured hybrid. Large long-lasting heads of a bright metallic blue. Likes a position in full sun in not too rich a soil and not too wet. 75cm</t>
  </si>
  <si>
    <t>E\Eryngium-zabellii-Achillea-Salmon-Beauty-Ageratina-Chocolate-Phlox-Violet.jpg</t>
  </si>
  <si>
    <t xml:space="preserve">glauca </t>
  </si>
  <si>
    <t>'Azurit'</t>
  </si>
  <si>
    <t>Possibly the bluest of the blue Festuca. Taller than 'Elijah Blue' and a better colour. 30cm tight mounds of foliage</t>
  </si>
  <si>
    <t>Fragaria</t>
  </si>
  <si>
    <t>vesca</t>
  </si>
  <si>
    <t xml:space="preserve">- wild strawberry </t>
  </si>
  <si>
    <t>FRAGVESC</t>
  </si>
  <si>
    <t>sonchifolia</t>
  </si>
  <si>
    <t>ex Rogerson's Form</t>
  </si>
  <si>
    <t>'Cool Breeze'</t>
  </si>
  <si>
    <t>GAURLCB</t>
  </si>
  <si>
    <t>Pure white flowers opening from green buds create a long-lasting &amp; graceful cloud. Valuable for its liking of hot dry positions and its late flowering. 1m; spreading rootstock</t>
  </si>
  <si>
    <t>G\cool breeze2.jpg</t>
  </si>
  <si>
    <t>'Red Admiral'</t>
  </si>
  <si>
    <t>GERREDAD</t>
  </si>
  <si>
    <t xml:space="preserve"> A brilliant cross from Cyril Foster combining the colour of Geranium psilostemon with the upright habit of Geranium sylvaticum</t>
  </si>
  <si>
    <t>'Pacific Frost'</t>
  </si>
  <si>
    <t>HELARGPF</t>
  </si>
  <si>
    <t>Splendid evergreen with cream and pink speckled new leaves. The large heads of 2inch apple green flowers are produced in late winter lasting through spring. Sunny spot. Cut out old stems.  HARMFUL IF EATEN</t>
  </si>
  <si>
    <t>( anemone - Black and White spotted)</t>
  </si>
  <si>
    <t>( anemone - White)</t>
  </si>
  <si>
    <t>( double - cream: spotted )</t>
  </si>
  <si>
    <t>( single - Cream : spotty )</t>
  </si>
  <si>
    <t>( single - Rhubarb and Custard)</t>
  </si>
  <si>
    <t>( Tu Tu Anemone centred - White spotted)</t>
  </si>
  <si>
    <t>(black)</t>
  </si>
  <si>
    <t>(double cream)</t>
  </si>
  <si>
    <t>(single white pink edge)</t>
  </si>
  <si>
    <t xml:space="preserve"> pink form</t>
  </si>
  <si>
    <t xml:space="preserve"> white foirm</t>
  </si>
  <si>
    <t>Cheerful saucer shaped blooms over grassy foliage that provide a welcome late burst of colour before the end of the season. Blooms are carmine-red. Enjoys a warm site, moist in summer. Mid season flowering, Sept to October. 60cm, spre</t>
  </si>
  <si>
    <t>'Binoche'</t>
  </si>
  <si>
    <t>'Paris'</t>
  </si>
  <si>
    <t>HEUPARIS</t>
  </si>
  <si>
    <t>'Rave On'</t>
  </si>
  <si>
    <t xml:space="preserve">Hosta </t>
  </si>
  <si>
    <t>'Amethyst'</t>
  </si>
  <si>
    <t>LIRIAM</t>
  </si>
  <si>
    <t>This is a good all rounder for every garden. Useful for ground cover, for edging or as a flowering plant in its own right. Neat, arching shining green rush-like leaves are evergreen. Flowers rich purple held well over foliage</t>
  </si>
  <si>
    <t>'Moneyaker'</t>
  </si>
  <si>
    <t>LIRIMON</t>
  </si>
  <si>
    <t>Useful for ground cover, for edging or as a flowering plant in its own right. Neat, arching shining green rush-like leaves are evergreen. Free flowering variety with shorter, paler spikes to 35cm</t>
  </si>
  <si>
    <t>'Royal Purple'</t>
  </si>
  <si>
    <t>LIRIROYP</t>
  </si>
  <si>
    <t>Useful for ground cover, for edging or as a flowering plant in its own right. Neat, arching shining green rush-like leaves are evergreen. Flowers of a good rich purple. 45cm</t>
  </si>
  <si>
    <t>Long Box</t>
  </si>
  <si>
    <t>CSW124.50910.25</t>
  </si>
  <si>
    <t>61 x 23 x 26 cm</t>
  </si>
  <si>
    <t>Use for especially long plants in 60cm collars</t>
  </si>
  <si>
    <t>4-6</t>
  </si>
  <si>
    <t>Mathiasella</t>
  </si>
  <si>
    <t xml:space="preserve">bupleuroides </t>
  </si>
  <si>
    <t>var. aurantiaca</t>
  </si>
  <si>
    <t>MECCAMBAUR</t>
  </si>
  <si>
    <t>Soft apricot coloured crepe paper blooms nod over pale green lush foliage. A plant to allow to naturalise in cool moist conditiions. British Native</t>
  </si>
  <si>
    <t>'Ferner Osten'</t>
  </si>
  <si>
    <t>Mitella</t>
  </si>
  <si>
    <t>breweri</t>
  </si>
  <si>
    <t>MITBREW</t>
  </si>
  <si>
    <t>Very much lite a diminutive form of Tellima or Heuchera. Forms low spreading clumps. A native of damp woodlands, very happy in clay in the shade</t>
  </si>
  <si>
    <t xml:space="preserve"> Mitrewort, Bishop's Cap</t>
  </si>
  <si>
    <t>M\Mitella-breweri-(3).jpg</t>
  </si>
  <si>
    <t>Molinia</t>
  </si>
  <si>
    <t>caerulea subsp. arundinacea</t>
  </si>
  <si>
    <t xml:space="preserve"> 'Karl Foerster'</t>
  </si>
  <si>
    <t>MOLINKARLF</t>
  </si>
  <si>
    <t xml:space="preserve"> 'Transparent'</t>
  </si>
  <si>
    <t>MOLINTRANS</t>
  </si>
  <si>
    <t>'Marshall's Delight'</t>
  </si>
  <si>
    <t>MONMARD</t>
  </si>
  <si>
    <t xml:space="preserve"> One of the first to come out of a Canadian breeding programme concentrating on Mildew resistance. Distinctive rounded heads of clear pink flowers with a darker collar.</t>
  </si>
  <si>
    <t>M\Monarda-Marshall's-Delight-(1).jpg</t>
  </si>
  <si>
    <t>'Felix'</t>
  </si>
  <si>
    <t>NEPFELIX</t>
  </si>
  <si>
    <t>Nigel's Shrub Box</t>
  </si>
  <si>
    <t>CSW241218</t>
  </si>
  <si>
    <t>61 x 30 x 45 cm</t>
  </si>
  <si>
    <t>Rarely used. For lots of long plants usually</t>
  </si>
  <si>
    <t>OMPHVER</t>
  </si>
  <si>
    <t>OMPHVERA</t>
  </si>
  <si>
    <t>Excellent ground cover under shrubs or in a woodland situation. clean white forget-me-not flowers produced over a lush mat of green. spreading habit. 15-20cm</t>
  </si>
  <si>
    <t>mascula</t>
  </si>
  <si>
    <t>subsp. mascula</t>
  </si>
  <si>
    <t>(P. caucasica)</t>
  </si>
  <si>
    <t xml:space="preserve">alopecuroides </t>
  </si>
  <si>
    <t>'Moudry'</t>
  </si>
  <si>
    <t>PENNALOMOU</t>
  </si>
  <si>
    <t>P\Pennisetum-Moudry-(2).jpg</t>
  </si>
  <si>
    <t>digitalis</t>
  </si>
  <si>
    <t>'Huskers Red'</t>
  </si>
  <si>
    <t>Blackfield'</t>
  </si>
  <si>
    <t>PERSBLACK</t>
  </si>
  <si>
    <t>Pink Elephant'</t>
  </si>
  <si>
    <t>PERSPINKE</t>
  </si>
  <si>
    <t>White Eastfield'</t>
  </si>
  <si>
    <t>PERSWHEAST</t>
  </si>
  <si>
    <t>'Taurus</t>
  </si>
  <si>
    <t>PERSTAUR</t>
  </si>
  <si>
    <t>Younique Old Blue</t>
  </si>
  <si>
    <t>PHLOYOB</t>
  </si>
  <si>
    <t>P\Phlox-Younique-Old-Blue-(4).jpg</t>
  </si>
  <si>
    <t>Divisilobum Group</t>
  </si>
  <si>
    <t>POLYSETDIV</t>
  </si>
  <si>
    <t>Post Office 3 Box</t>
  </si>
  <si>
    <t>CSW430x120x365</t>
  </si>
  <si>
    <t>430 x 120 x 365 cm</t>
  </si>
  <si>
    <t>Use 30cm stood up and remake box or 45cm less 3cm laid down and reduce box height by 5cm</t>
  </si>
  <si>
    <t>2 - 3</t>
  </si>
  <si>
    <t>Post Office Box</t>
  </si>
  <si>
    <t>CSW120906M-P30</t>
  </si>
  <si>
    <t>30 x 23 x 15 cm</t>
  </si>
  <si>
    <t>30cm lengthwise, (2 plants)   45cm halved across (3 plants)</t>
  </si>
  <si>
    <t>mixed shades</t>
  </si>
  <si>
    <t>COWSLIP. Charming form of our native primula with clusters of bright red, orange or yellow flowers on short stems. Excellent for naturalising in banks or anywhere not too dry. 15cm</t>
  </si>
  <si>
    <t>vulgaris (pink)</t>
  </si>
  <si>
    <t>Red form Primrose</t>
  </si>
  <si>
    <t>var. tanguticum</t>
  </si>
  <si>
    <t>RHEUTANG</t>
  </si>
  <si>
    <t>A most dramatic plant with huge rhubarb leaves that unfurl red from scarlet buds and then are topped by a 6ft spike of cream fluffy flowers. Best grown in a damp site where the roots can find water</t>
  </si>
  <si>
    <t>SALNAMET</t>
  </si>
  <si>
    <t>A new Piet Oudolf selection with lavender flowers from dark stems and calyces. Forms a gently arching mound. Very long season</t>
  </si>
  <si>
    <t xml:space="preserve"> 'Miss Chambers'</t>
  </si>
  <si>
    <t xml:space="preserve"> ( x urbium group )</t>
  </si>
  <si>
    <t xml:space="preserve">x urbium </t>
  </si>
  <si>
    <t>SAXURB</t>
  </si>
  <si>
    <t>Small Box</t>
  </si>
  <si>
    <t>CSW120909M-P30</t>
  </si>
  <si>
    <t>30 x 23 x 23 cm</t>
  </si>
  <si>
    <t>Half this across short section and then remake for single plants in 30cm collars</t>
  </si>
  <si>
    <t>1 (4)</t>
  </si>
  <si>
    <t>Standard Box</t>
  </si>
  <si>
    <t>CDW181212M</t>
  </si>
  <si>
    <t>45 x 30 x 30 cm</t>
  </si>
  <si>
    <t>30cm stood up, 45cm laid down</t>
  </si>
  <si>
    <t>8 - 11</t>
  </si>
  <si>
    <t>Standard Square Box</t>
  </si>
  <si>
    <t>CDW121212M</t>
  </si>
  <si>
    <t>30 x 30 x 30 cm</t>
  </si>
  <si>
    <t>5 - 7</t>
  </si>
  <si>
    <t>Tall Big Square Box</t>
  </si>
  <si>
    <t>CDW181818M</t>
  </si>
  <si>
    <t>45 x 45 x 45 cm</t>
  </si>
  <si>
    <t>45cm stood up, or 30cm layer with more plants laid down above</t>
  </si>
  <si>
    <t>16 +</t>
  </si>
  <si>
    <t>Purpleicious Harmony</t>
  </si>
  <si>
    <t>VERONPURP</t>
  </si>
  <si>
    <t>'Pink Glow'</t>
  </si>
  <si>
    <t>Easily grown in any fertile soil, Veronicastrum is hard to beat for creating an upright accent in any planting. The stems are stiff and erect, with the terminal spikes of small starry flowers in pale pink.. 120cm</t>
  </si>
  <si>
    <t>Lily of the Nile. White arum lily.with pink striped outside and a blush to the buds. Handsome foliage plant. Mulch young plants well in  first few years. Avoid dry soils. 120cm</t>
  </si>
  <si>
    <t>Alcalthaea</t>
  </si>
  <si>
    <t>schwarzii</t>
  </si>
  <si>
    <t>Frohnleiten'</t>
  </si>
  <si>
    <t>perralchicum</t>
  </si>
  <si>
    <t>Wisley Form'</t>
  </si>
  <si>
    <t>Galadriel'</t>
  </si>
  <si>
    <t>Caramel'</t>
  </si>
  <si>
    <t>Sulphureum'</t>
  </si>
  <si>
    <t xml:space="preserve">versicolor </t>
  </si>
  <si>
    <t>acutiflora</t>
  </si>
  <si>
    <t>arkwrightii</t>
  </si>
  <si>
    <t>belladonna</t>
  </si>
  <si>
    <t>bulleesiana</t>
  </si>
  <si>
    <t>bullesiana</t>
  </si>
  <si>
    <t>cammarum</t>
  </si>
  <si>
    <t>crocosmiiflora</t>
  </si>
  <si>
    <t>eriostemmon</t>
  </si>
  <si>
    <t>faassenii</t>
  </si>
  <si>
    <t>frikartii</t>
  </si>
  <si>
    <t>gerardii</t>
  </si>
  <si>
    <t>hybrida</t>
  </si>
  <si>
    <t>hybridum</t>
  </si>
  <si>
    <t>jamensis</t>
  </si>
  <si>
    <t>magnificum</t>
  </si>
  <si>
    <t>martinii</t>
  </si>
  <si>
    <t>mertonensis</t>
  </si>
  <si>
    <t>monacense</t>
  </si>
  <si>
    <t>nigercors</t>
  </si>
  <si>
    <t>oliverianum</t>
  </si>
  <si>
    <t>omeiense</t>
  </si>
  <si>
    <t>oxonianum</t>
  </si>
  <si>
    <t xml:space="preserve">pubescens </t>
  </si>
  <si>
    <t>riversleanum</t>
  </si>
  <si>
    <t>sternii</t>
  </si>
  <si>
    <t>superbum</t>
  </si>
  <si>
    <t xml:space="preserve">urbium </t>
  </si>
  <si>
    <t>versicolor</t>
  </si>
  <si>
    <t>warleyense</t>
  </si>
  <si>
    <t>youngianum</t>
  </si>
  <si>
    <t>zabelii</t>
  </si>
  <si>
    <t>GenusCross</t>
  </si>
  <si>
    <t>Genus</t>
  </si>
  <si>
    <t>SpeciesCross</t>
  </si>
  <si>
    <t>SKU</t>
  </si>
  <si>
    <t>Description</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</si>
</sst>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0"/>
      <name val="MS Sans Serif"/>
    </font>
    <font>
      <sz val="10"/>
      <name val="MS Sans Serif"/>
      <family val="2"/>
    </font>
    <font>
      <sz val="10"/>
      <color theme="6" tint="-0.249977111117893"/>
      <name val="MS Sans Serif"/>
      <family val="2"/>
    </font>
    <font>
      <sz val="10"/>
      <color rgb="FFFF0000"/>
      <name val="MS Sans Serif"/>
      <family val="2"/>
    </font>
    <font>
      <sz val="10"/>
      <color theme="9" tint="-0.249977111117893"/>
      <name val="MS Sans Serif"/>
      <family val="2"/>
    </font>
    <font>
      <sz val="10"/>
      <color indexed="8"/>
      <name val="Arial"/>
    </font>
  </fonts>
  <fills count="6">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000"/>
        <bgColor indexed="64"/>
      </patternFill>
    </fill>
    <fill>
      <patternFill patternType="solid">
        <fgColor indexed="22"/>
        <bgColor indexed="64"/>
      </patternFill>
    </fill>
  </fills>
  <borders count="8">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s>
  <cellStyleXfs count="2">
    <xf numFmtId="0" fontId="0" fillId="0" borderId="0"/>
    <xf numFmtId="0" fontId="5" fillId="0" borderId="0"/>
  </cellStyleXfs>
  <cellXfs count="73">
    <xf numFmtId="0" fontId="0" fillId="0" borderId="0" xfId="0"/>
    <xf numFmtId="0" fontId="0" fillId="0" borderId="0" xfId="0" quotePrefix="1" applyNumberFormat="1"/>
    <xf numFmtId="0" fontId="0" fillId="0" borderId="0" xfId="0" applyAlignment="1">
      <alignment wrapText="1"/>
    </xf>
    <xf numFmtId="0" fontId="0" fillId="0" borderId="0" xfId="0" applyAlignment="1">
      <alignment horizontal="center"/>
    </xf>
    <xf numFmtId="0" fontId="2" fillId="0" borderId="0" xfId="0" applyFont="1" applyAlignment="1">
      <alignment horizontal="center"/>
    </xf>
    <xf numFmtId="0" fontId="2" fillId="0" borderId="0" xfId="0" applyFont="1"/>
    <xf numFmtId="0" fontId="2" fillId="0" borderId="0" xfId="0" quotePrefix="1" applyNumberFormat="1" applyFont="1"/>
    <xf numFmtId="0" fontId="2" fillId="0" borderId="2" xfId="0" applyFont="1" applyBorder="1" applyAlignment="1">
      <alignment horizontal="center"/>
    </xf>
    <xf numFmtId="0" fontId="2" fillId="0" borderId="3" xfId="0" applyFont="1" applyBorder="1"/>
    <xf numFmtId="0" fontId="0" fillId="0" borderId="3" xfId="0" applyBorder="1"/>
    <xf numFmtId="0" fontId="3" fillId="0" borderId="0" xfId="0" quotePrefix="1" applyNumberFormat="1" applyFont="1"/>
    <xf numFmtId="0" fontId="3" fillId="0" borderId="0" xfId="0" applyFont="1"/>
    <xf numFmtId="0" fontId="3" fillId="0" borderId="0" xfId="0" applyFont="1" applyAlignment="1">
      <alignment horizontal="center"/>
    </xf>
    <xf numFmtId="0" fontId="1" fillId="0" borderId="3" xfId="0" applyFont="1" applyBorder="1"/>
    <xf numFmtId="0" fontId="3" fillId="0" borderId="3" xfId="0" applyFont="1" applyBorder="1"/>
    <xf numFmtId="0" fontId="2" fillId="0" borderId="4" xfId="0" applyFont="1" applyBorder="1" applyAlignment="1"/>
    <xf numFmtId="0" fontId="2" fillId="0" borderId="5" xfId="0" applyFont="1" applyBorder="1" applyAlignment="1"/>
    <xf numFmtId="0" fontId="2" fillId="0" borderId="6" xfId="0" applyFont="1" applyBorder="1" applyAlignment="1"/>
    <xf numFmtId="0" fontId="0" fillId="0" borderId="0" xfId="0" applyBorder="1"/>
    <xf numFmtId="0" fontId="1" fillId="0" borderId="0" xfId="0" applyFont="1" applyAlignment="1">
      <alignment horizontal="center"/>
    </xf>
    <xf numFmtId="0" fontId="2" fillId="0" borderId="0" xfId="0" applyFont="1" applyBorder="1"/>
    <xf numFmtId="0" fontId="2" fillId="0" borderId="0" xfId="0" applyFont="1" applyBorder="1" applyAlignment="1">
      <alignment horizontal="center"/>
    </xf>
    <xf numFmtId="0" fontId="0" fillId="0" borderId="0" xfId="0" applyBorder="1" applyAlignment="1">
      <alignment horizontal="center"/>
    </xf>
    <xf numFmtId="0" fontId="1" fillId="0" borderId="0" xfId="0" applyFont="1" applyAlignment="1">
      <alignment wrapText="1"/>
    </xf>
    <xf numFmtId="0" fontId="1" fillId="0" borderId="0" xfId="0" quotePrefix="1" applyNumberFormat="1" applyFont="1"/>
    <xf numFmtId="0" fontId="0" fillId="0" borderId="0" xfId="0" quotePrefix="1" applyNumberFormat="1" applyFont="1"/>
    <xf numFmtId="0" fontId="1" fillId="0" borderId="0" xfId="0" quotePrefix="1" applyFont="1"/>
    <xf numFmtId="0" fontId="1" fillId="0" borderId="0" xfId="0" quotePrefix="1" applyFont="1" applyAlignment="1">
      <alignment wrapText="1"/>
    </xf>
    <xf numFmtId="0" fontId="1" fillId="0" borderId="0" xfId="0" applyFont="1"/>
    <xf numFmtId="0" fontId="0" fillId="0" borderId="0" xfId="0" applyFill="1"/>
    <xf numFmtId="0" fontId="0" fillId="0" borderId="0" xfId="0" applyFill="1" applyAlignment="1">
      <alignment wrapText="1"/>
    </xf>
    <xf numFmtId="0" fontId="0" fillId="0" borderId="3" xfId="0" applyFill="1" applyBorder="1"/>
    <xf numFmtId="0" fontId="2" fillId="0" borderId="0" xfId="0" applyFont="1" applyFill="1" applyAlignment="1">
      <alignment horizontal="center"/>
    </xf>
    <xf numFmtId="0" fontId="0" fillId="0" borderId="0" xfId="0" quotePrefix="1" applyNumberFormat="1" applyFill="1"/>
    <xf numFmtId="0" fontId="2" fillId="0" borderId="0" xfId="0" applyFont="1" applyFill="1"/>
    <xf numFmtId="0" fontId="1" fillId="0" borderId="3" xfId="0" applyFont="1" applyFill="1" applyBorder="1"/>
    <xf numFmtId="0" fontId="1" fillId="0" borderId="0" xfId="0" quotePrefix="1" applyNumberFormat="1" applyFont="1" applyFill="1"/>
    <xf numFmtId="0" fontId="0" fillId="0" borderId="0" xfId="0" quotePrefix="1" applyNumberFormat="1" applyFont="1" applyFill="1"/>
    <xf numFmtId="0" fontId="0" fillId="0" borderId="0" xfId="0" applyFont="1" applyFill="1" applyAlignment="1">
      <alignment wrapText="1"/>
    </xf>
    <xf numFmtId="0" fontId="0" fillId="0" borderId="0" xfId="0" applyNumberFormat="1" applyFont="1" applyFill="1"/>
    <xf numFmtId="0" fontId="3" fillId="0" borderId="0" xfId="0" applyFont="1" applyAlignment="1">
      <alignment wrapText="1"/>
    </xf>
    <xf numFmtId="0" fontId="2" fillId="2" borderId="0" xfId="0" applyFont="1" applyFill="1"/>
    <xf numFmtId="0" fontId="1" fillId="0" borderId="0" xfId="0" applyFont="1" applyBorder="1"/>
    <xf numFmtId="0" fontId="2" fillId="0" borderId="0" xfId="0" quotePrefix="1" applyNumberFormat="1" applyFont="1" applyBorder="1"/>
    <xf numFmtId="0" fontId="1" fillId="0" borderId="0" xfId="0" quotePrefix="1" applyFont="1" applyFill="1" applyAlignment="1">
      <alignment wrapText="1"/>
    </xf>
    <xf numFmtId="0" fontId="3" fillId="0" borderId="0" xfId="0" quotePrefix="1" applyFont="1" applyAlignment="1">
      <alignment wrapText="1"/>
    </xf>
    <xf numFmtId="0" fontId="1" fillId="0" borderId="0" xfId="0" applyFont="1" applyFill="1" applyAlignment="1">
      <alignment wrapText="1"/>
    </xf>
    <xf numFmtId="0" fontId="0" fillId="0" borderId="0" xfId="0" quotePrefix="1" applyNumberFormat="1" applyBorder="1"/>
    <xf numFmtId="0" fontId="2" fillId="0" borderId="0" xfId="0" quotePrefix="1" applyFont="1"/>
    <xf numFmtId="0" fontId="0" fillId="0" borderId="0" xfId="0" quotePrefix="1" applyAlignment="1">
      <alignment wrapText="1"/>
    </xf>
    <xf numFmtId="0" fontId="0" fillId="0" borderId="0" xfId="0" applyFill="1" applyBorder="1" applyAlignment="1">
      <alignment wrapText="1"/>
    </xf>
    <xf numFmtId="0" fontId="2" fillId="0" borderId="3" xfId="0" quotePrefix="1" applyNumberFormat="1" applyFont="1" applyBorder="1"/>
    <xf numFmtId="0" fontId="0" fillId="0" borderId="0" xfId="0" quotePrefix="1" applyFill="1" applyAlignment="1">
      <alignment wrapText="1"/>
    </xf>
    <xf numFmtId="0" fontId="4" fillId="3" borderId="0" xfId="0" applyFont="1" applyFill="1"/>
    <xf numFmtId="0" fontId="4" fillId="3" borderId="0" xfId="0" quotePrefix="1" applyNumberFormat="1" applyFont="1" applyFill="1"/>
    <xf numFmtId="0" fontId="4" fillId="3" borderId="0" xfId="0" quotePrefix="1" applyFont="1" applyFill="1"/>
    <xf numFmtId="0" fontId="3" fillId="3" borderId="0" xfId="0" applyFont="1" applyFill="1"/>
    <xf numFmtId="0" fontId="3" fillId="3" borderId="0" xfId="0" quotePrefix="1" applyNumberFormat="1" applyFont="1" applyFill="1"/>
    <xf numFmtId="0" fontId="0" fillId="3" borderId="0" xfId="0" quotePrefix="1" applyNumberFormat="1" applyFont="1" applyFill="1"/>
    <xf numFmtId="0" fontId="1" fillId="3" borderId="0" xfId="0" quotePrefix="1" applyNumberFormat="1" applyFont="1" applyFill="1"/>
    <xf numFmtId="0" fontId="0" fillId="3" borderId="0" xfId="0" quotePrefix="1" applyNumberFormat="1" applyFill="1"/>
    <xf numFmtId="0" fontId="2" fillId="4" borderId="3" xfId="0" applyFont="1" applyFill="1" applyBorder="1"/>
    <xf numFmtId="0" fontId="0" fillId="4" borderId="0" xfId="0" applyFill="1" applyBorder="1"/>
    <xf numFmtId="0" fontId="2" fillId="4" borderId="0" xfId="0" applyFont="1" applyFill="1" applyAlignment="1">
      <alignment horizontal="center"/>
    </xf>
    <xf numFmtId="0" fontId="2" fillId="4" borderId="0" xfId="0" quotePrefix="1" applyNumberFormat="1" applyFont="1" applyFill="1"/>
    <xf numFmtId="0" fontId="0" fillId="4" borderId="0" xfId="0" quotePrefix="1" applyNumberFormat="1" applyFill="1"/>
    <xf numFmtId="0" fontId="0" fillId="4" borderId="0" xfId="0" applyFill="1"/>
    <xf numFmtId="0" fontId="4" fillId="4" borderId="0" xfId="0" quotePrefix="1" applyNumberFormat="1" applyFont="1" applyFill="1"/>
    <xf numFmtId="0" fontId="2" fillId="4" borderId="0" xfId="0" applyFont="1" applyFill="1"/>
    <xf numFmtId="0" fontId="5" fillId="5" borderId="7" xfId="1" applyFont="1" applyFill="1" applyBorder="1" applyAlignment="1">
      <alignment horizontal="left" vertical="top"/>
    </xf>
    <xf numFmtId="0" fontId="5" fillId="0" borderId="1" xfId="1" applyFont="1" applyFill="1" applyBorder="1" applyAlignment="1">
      <alignment horizontal="left" vertical="top" wrapText="1"/>
    </xf>
    <xf numFmtId="0" fontId="5" fillId="0" borderId="1" xfId="1" quotePrefix="1" applyFont="1" applyFill="1" applyBorder="1" applyAlignment="1">
      <alignment horizontal="left" vertical="top" wrapText="1"/>
    </xf>
    <xf numFmtId="0" fontId="0" fillId="0" borderId="0" xfId="0" quotePrefix="1"/>
  </cellXfs>
  <cellStyles count="2">
    <cellStyle name="Normal" xfId="0" builtinId="0"/>
    <cellStyle name="Normal_Sheet1" xfId="1"/>
  </cellStyles>
  <dxfs count="11">
    <dxf>
      <font>
        <color rgb="FFFFFF00"/>
      </font>
      <fill>
        <patternFill>
          <bgColor theme="2" tint="-0.24994659260841701"/>
        </patternFill>
      </fill>
    </dxf>
    <dxf>
      <font>
        <color rgb="FFFFC000"/>
      </font>
      <fill>
        <patternFill>
          <bgColor theme="7" tint="0.39994506668294322"/>
        </patternFill>
      </fill>
    </dxf>
    <dxf>
      <font>
        <color rgb="FFFFFF00"/>
      </font>
      <fill>
        <patternFill>
          <bgColor theme="8" tint="0.59996337778862885"/>
        </patternFill>
      </fill>
    </dxf>
    <dxf>
      <font>
        <color theme="3" tint="0.39994506668294322"/>
      </font>
      <fill>
        <patternFill>
          <bgColor theme="8" tint="0.79998168889431442"/>
        </patternFill>
      </fill>
    </dxf>
    <dxf>
      <font>
        <color theme="3" tint="0.39994506668294322"/>
      </font>
      <fill>
        <patternFill>
          <bgColor theme="8" tint="0.79998168889431442"/>
        </patternFill>
      </fill>
    </dxf>
    <dxf>
      <font>
        <color rgb="FFFFFF00"/>
      </font>
      <fill>
        <patternFill>
          <bgColor theme="2" tint="-0.24994659260841701"/>
        </patternFill>
      </fill>
    </dxf>
    <dxf>
      <font>
        <color rgb="FFFFC000"/>
      </font>
      <fill>
        <patternFill>
          <bgColor theme="7" tint="0.39994506668294322"/>
        </patternFill>
      </fill>
    </dxf>
    <dxf>
      <font>
        <color rgb="FFFFC000"/>
      </font>
      <fill>
        <patternFill>
          <bgColor theme="6" tint="0.39994506668294322"/>
        </patternFill>
      </fill>
    </dxf>
    <dxf>
      <font>
        <color rgb="FFFFFF00"/>
      </font>
      <fill>
        <patternFill>
          <bgColor theme="8" tint="0.59996337778862885"/>
        </patternFill>
      </fill>
    </dxf>
    <dxf>
      <fill>
        <patternFill>
          <bgColor theme="5"/>
        </patternFill>
      </fill>
    </dxf>
    <dxf>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2049"/>
  <sheetViews>
    <sheetView topLeftCell="L1" workbookViewId="0">
      <selection sqref="A1:AK65536"/>
    </sheetView>
  </sheetViews>
  <sheetFormatPr defaultRowHeight="12.75" x14ac:dyDescent="0.2"/>
  <cols>
    <col min="11" max="11" width="32" customWidth="1"/>
    <col min="28" max="28" width="13.85546875" customWidth="1"/>
  </cols>
  <sheetData>
    <row r="1" spans="1:3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
      <c r="A2" s="1">
        <v>2</v>
      </c>
      <c r="B2" s="1" t="s">
        <v>37</v>
      </c>
      <c r="C2" s="1" t="s">
        <v>46</v>
      </c>
      <c r="D2" s="1" t="s">
        <v>47</v>
      </c>
      <c r="E2" s="1" t="s">
        <v>39</v>
      </c>
      <c r="F2" s="1" t="b">
        <v>1</v>
      </c>
      <c r="G2" s="1" t="s">
        <v>48</v>
      </c>
      <c r="H2" s="1" t="s">
        <v>49</v>
      </c>
      <c r="K2" s="1"/>
      <c r="L2" s="1" t="s">
        <v>42</v>
      </c>
      <c r="M2" s="1" t="s">
        <v>42</v>
      </c>
      <c r="N2" s="1" t="s">
        <v>42</v>
      </c>
      <c r="O2" s="1" t="s">
        <v>42</v>
      </c>
      <c r="P2" s="1"/>
      <c r="Q2" s="1" t="s">
        <v>50</v>
      </c>
      <c r="R2" s="1" t="s">
        <v>51</v>
      </c>
      <c r="S2" s="1"/>
      <c r="T2" s="1"/>
      <c r="U2" s="1"/>
      <c r="V2" s="1"/>
      <c r="W2" s="1"/>
      <c r="Y2" s="1" t="b">
        <v>0</v>
      </c>
      <c r="Z2" s="1" t="s">
        <v>43</v>
      </c>
      <c r="AA2" s="1"/>
      <c r="AB2" s="1" t="b">
        <v>0</v>
      </c>
      <c r="AC2" s="1" t="b">
        <v>0</v>
      </c>
      <c r="AD2" s="1" t="s">
        <v>37</v>
      </c>
      <c r="AF2" s="1" t="s">
        <v>45</v>
      </c>
      <c r="AG2" s="1">
        <v>15786</v>
      </c>
      <c r="AH2" s="1" t="b">
        <v>0</v>
      </c>
      <c r="AI2" s="1"/>
      <c r="AJ2" s="1"/>
      <c r="AK2" s="1" t="b">
        <v>0</v>
      </c>
    </row>
    <row r="3" spans="1:37" x14ac:dyDescent="0.2">
      <c r="A3" s="1">
        <v>3</v>
      </c>
      <c r="B3" s="1" t="s">
        <v>37</v>
      </c>
      <c r="C3" s="1" t="s">
        <v>52</v>
      </c>
      <c r="D3" s="1"/>
      <c r="E3" s="1" t="s">
        <v>39</v>
      </c>
      <c r="F3" s="1" t="b">
        <v>1</v>
      </c>
      <c r="G3" s="1" t="s">
        <v>53</v>
      </c>
      <c r="H3" s="1" t="s">
        <v>54</v>
      </c>
      <c r="K3" s="1"/>
      <c r="L3" s="1" t="s">
        <v>42</v>
      </c>
      <c r="M3" s="1" t="s">
        <v>42</v>
      </c>
      <c r="N3" s="1" t="s">
        <v>42</v>
      </c>
      <c r="O3" s="1" t="s">
        <v>42</v>
      </c>
      <c r="P3" s="1"/>
      <c r="Q3" s="1" t="s">
        <v>55</v>
      </c>
      <c r="R3" s="1"/>
      <c r="S3" s="1"/>
      <c r="T3" s="1"/>
      <c r="U3" s="1"/>
      <c r="V3" s="1"/>
      <c r="W3" s="1"/>
      <c r="Y3" s="1" t="b">
        <v>0</v>
      </c>
      <c r="Z3" s="1" t="s">
        <v>43</v>
      </c>
      <c r="AA3" s="1"/>
      <c r="AB3" s="1" t="b">
        <v>0</v>
      </c>
      <c r="AC3" s="1" t="b">
        <v>0</v>
      </c>
      <c r="AD3" s="1" t="s">
        <v>56</v>
      </c>
      <c r="AF3" s="1" t="s">
        <v>45</v>
      </c>
      <c r="AG3" s="1">
        <v>20014</v>
      </c>
      <c r="AH3" s="1" t="b">
        <v>0</v>
      </c>
      <c r="AI3" s="1"/>
      <c r="AJ3" s="1"/>
      <c r="AK3" s="1" t="b">
        <v>0</v>
      </c>
    </row>
    <row r="4" spans="1:37" x14ac:dyDescent="0.2">
      <c r="A4" s="1">
        <v>4</v>
      </c>
      <c r="B4" s="1" t="s">
        <v>37</v>
      </c>
      <c r="C4" s="1" t="s">
        <v>57</v>
      </c>
      <c r="D4" s="1"/>
      <c r="E4" s="1" t="s">
        <v>39</v>
      </c>
      <c r="F4" s="1" t="b">
        <v>1</v>
      </c>
      <c r="G4" s="1" t="s">
        <v>58</v>
      </c>
      <c r="H4" s="1" t="s">
        <v>59</v>
      </c>
      <c r="K4" s="1" t="s">
        <v>60</v>
      </c>
      <c r="L4" s="1" t="s">
        <v>42</v>
      </c>
      <c r="M4" s="1" t="s">
        <v>42</v>
      </c>
      <c r="N4" s="1" t="s">
        <v>42</v>
      </c>
      <c r="O4" s="1" t="s">
        <v>42</v>
      </c>
      <c r="P4" s="1"/>
      <c r="Q4" s="1" t="s">
        <v>61</v>
      </c>
      <c r="R4" s="1"/>
      <c r="S4" s="1"/>
      <c r="T4" s="1"/>
      <c r="U4" s="1"/>
      <c r="V4" s="1"/>
      <c r="W4" s="1"/>
      <c r="Y4" s="1" t="b">
        <v>0</v>
      </c>
      <c r="Z4" s="1" t="s">
        <v>43</v>
      </c>
      <c r="AA4" s="1"/>
      <c r="AB4" s="1" t="b">
        <v>0</v>
      </c>
      <c r="AC4" s="1" t="b">
        <v>0</v>
      </c>
      <c r="AD4" s="1" t="s">
        <v>37</v>
      </c>
      <c r="AE4" s="1" t="s">
        <v>62</v>
      </c>
      <c r="AF4" s="1" t="s">
        <v>45</v>
      </c>
      <c r="AG4" s="1">
        <v>2448</v>
      </c>
      <c r="AH4" s="1" t="b">
        <v>0</v>
      </c>
      <c r="AI4" s="1"/>
      <c r="AJ4" s="1"/>
      <c r="AK4" s="1" t="b">
        <v>1</v>
      </c>
    </row>
    <row r="5" spans="1:37" x14ac:dyDescent="0.2">
      <c r="A5" s="1">
        <v>6</v>
      </c>
      <c r="B5" s="1" t="s">
        <v>37</v>
      </c>
      <c r="C5" s="1" t="s">
        <v>63</v>
      </c>
      <c r="D5" s="1" t="s">
        <v>66</v>
      </c>
      <c r="E5" s="1" t="s">
        <v>39</v>
      </c>
      <c r="F5" s="1" t="b">
        <v>0</v>
      </c>
      <c r="G5" s="1" t="s">
        <v>67</v>
      </c>
      <c r="H5" s="1" t="s">
        <v>68</v>
      </c>
      <c r="K5" s="1" t="s">
        <v>69</v>
      </c>
      <c r="L5" s="1" t="s">
        <v>42</v>
      </c>
      <c r="M5" s="1" t="s">
        <v>42</v>
      </c>
      <c r="N5" s="1" t="s">
        <v>42</v>
      </c>
      <c r="O5" s="1" t="s">
        <v>42</v>
      </c>
      <c r="P5" s="1"/>
      <c r="Q5" s="1"/>
      <c r="R5" s="1"/>
      <c r="S5" s="1"/>
      <c r="T5" s="1"/>
      <c r="U5" s="1"/>
      <c r="V5" s="1"/>
      <c r="W5" s="1"/>
      <c r="Y5" s="1" t="b">
        <v>0</v>
      </c>
      <c r="Z5" s="1"/>
      <c r="AA5" s="1"/>
      <c r="AB5" s="1" t="b">
        <v>0</v>
      </c>
      <c r="AC5" s="1" t="b">
        <v>0</v>
      </c>
      <c r="AD5" s="1" t="s">
        <v>37</v>
      </c>
      <c r="AF5" s="1" t="s">
        <v>45</v>
      </c>
      <c r="AG5" s="1">
        <v>20277</v>
      </c>
      <c r="AH5" s="1" t="b">
        <v>0</v>
      </c>
      <c r="AI5" s="1"/>
      <c r="AJ5" s="1"/>
      <c r="AK5" s="1" t="b">
        <v>0</v>
      </c>
    </row>
    <row r="6" spans="1:37" x14ac:dyDescent="0.2">
      <c r="A6" s="1">
        <v>7</v>
      </c>
      <c r="B6" s="1" t="s">
        <v>37</v>
      </c>
      <c r="C6" s="1" t="s">
        <v>63</v>
      </c>
      <c r="D6" s="1" t="s">
        <v>70</v>
      </c>
      <c r="E6" s="1" t="s">
        <v>39</v>
      </c>
      <c r="F6" s="1" t="b">
        <v>1</v>
      </c>
      <c r="G6" s="1" t="s">
        <v>71</v>
      </c>
      <c r="H6" s="1" t="s">
        <v>72</v>
      </c>
      <c r="I6" s="1"/>
      <c r="J6" s="1"/>
      <c r="K6" s="1"/>
      <c r="L6" s="1" t="s">
        <v>42</v>
      </c>
      <c r="M6" s="1" t="s">
        <v>42</v>
      </c>
      <c r="N6" s="1" t="s">
        <v>42</v>
      </c>
      <c r="O6" s="1" t="s">
        <v>42</v>
      </c>
      <c r="P6" s="1"/>
      <c r="Q6" s="1" t="s">
        <v>65</v>
      </c>
      <c r="R6" s="1"/>
      <c r="S6" s="1"/>
      <c r="T6" s="1"/>
      <c r="U6" s="1"/>
      <c r="V6" s="1"/>
      <c r="W6" s="1"/>
      <c r="Y6" s="1" t="b">
        <v>0</v>
      </c>
      <c r="Z6" s="1"/>
      <c r="AA6" s="1"/>
      <c r="AB6" s="1" t="b">
        <v>0</v>
      </c>
      <c r="AC6" s="1" t="b">
        <v>0</v>
      </c>
      <c r="AD6" s="1" t="s">
        <v>37</v>
      </c>
      <c r="AE6" s="1" t="s">
        <v>62</v>
      </c>
      <c r="AF6" s="1" t="s">
        <v>45</v>
      </c>
      <c r="AG6" s="1">
        <v>2175</v>
      </c>
      <c r="AH6" s="1" t="b">
        <v>0</v>
      </c>
      <c r="AI6" s="1"/>
      <c r="AJ6" s="1"/>
      <c r="AK6" s="1" t="b">
        <v>0</v>
      </c>
    </row>
    <row r="7" spans="1:37" x14ac:dyDescent="0.2">
      <c r="A7" s="1">
        <v>8</v>
      </c>
      <c r="B7" s="1" t="s">
        <v>37</v>
      </c>
      <c r="C7" s="1" t="s">
        <v>63</v>
      </c>
      <c r="D7" s="1" t="s">
        <v>73</v>
      </c>
      <c r="E7" s="1" t="s">
        <v>39</v>
      </c>
      <c r="F7" s="1" t="b">
        <v>1</v>
      </c>
      <c r="G7" s="1" t="s">
        <v>74</v>
      </c>
      <c r="H7" s="1" t="s">
        <v>75</v>
      </c>
      <c r="K7" s="1"/>
      <c r="L7" s="1" t="s">
        <v>42</v>
      </c>
      <c r="M7" s="1" t="s">
        <v>42</v>
      </c>
      <c r="N7" s="1" t="s">
        <v>42</v>
      </c>
      <c r="O7" s="1" t="s">
        <v>42</v>
      </c>
      <c r="P7" s="1"/>
      <c r="Q7" s="1" t="s">
        <v>76</v>
      </c>
      <c r="R7" s="1"/>
      <c r="S7" s="1"/>
      <c r="T7" s="1"/>
      <c r="U7" s="1"/>
      <c r="V7" s="1"/>
      <c r="W7" s="1"/>
      <c r="Y7" s="1" t="b">
        <v>0</v>
      </c>
      <c r="Z7" s="1" t="s">
        <v>43</v>
      </c>
      <c r="AA7" s="1"/>
      <c r="AB7" s="1" t="b">
        <v>0</v>
      </c>
      <c r="AC7" s="1" t="b">
        <v>0</v>
      </c>
      <c r="AD7" s="1" t="s">
        <v>77</v>
      </c>
      <c r="AF7" s="1" t="s">
        <v>45</v>
      </c>
      <c r="AG7" s="1">
        <v>20206</v>
      </c>
      <c r="AH7" s="1" t="b">
        <v>0</v>
      </c>
      <c r="AI7" s="1"/>
      <c r="AJ7" s="1"/>
      <c r="AK7" s="1" t="b">
        <v>0</v>
      </c>
    </row>
    <row r="8" spans="1:37" x14ac:dyDescent="0.2">
      <c r="A8" s="1">
        <v>5</v>
      </c>
      <c r="B8" s="1" t="s">
        <v>37</v>
      </c>
      <c r="C8" s="1" t="s">
        <v>63</v>
      </c>
      <c r="D8" s="1"/>
      <c r="E8" s="1" t="s">
        <v>39</v>
      </c>
      <c r="F8" s="1" t="b">
        <v>1</v>
      </c>
      <c r="G8" s="1" t="s">
        <v>64</v>
      </c>
      <c r="H8" s="1" t="s">
        <v>59</v>
      </c>
      <c r="I8" s="1"/>
      <c r="J8" s="1"/>
      <c r="K8" s="1"/>
      <c r="L8" s="1" t="s">
        <v>42</v>
      </c>
      <c r="M8" s="1" t="s">
        <v>42</v>
      </c>
      <c r="N8" s="1" t="s">
        <v>42</v>
      </c>
      <c r="O8" s="1" t="s">
        <v>42</v>
      </c>
      <c r="P8" s="1"/>
      <c r="Q8" s="1" t="s">
        <v>65</v>
      </c>
      <c r="R8" s="1"/>
      <c r="S8" s="1"/>
      <c r="T8" s="1"/>
      <c r="U8" s="1"/>
      <c r="V8" s="1"/>
      <c r="W8" s="1"/>
      <c r="Y8" s="1" t="b">
        <v>0</v>
      </c>
      <c r="AB8" s="1" t="b">
        <v>0</v>
      </c>
      <c r="AC8" s="1" t="b">
        <v>0</v>
      </c>
      <c r="AD8" s="1" t="s">
        <v>37</v>
      </c>
      <c r="AE8" s="1" t="s">
        <v>62</v>
      </c>
      <c r="AF8" s="1" t="s">
        <v>45</v>
      </c>
      <c r="AG8" s="1">
        <v>2043</v>
      </c>
      <c r="AH8" s="1" t="b">
        <v>0</v>
      </c>
      <c r="AI8" s="1"/>
      <c r="AJ8" s="1"/>
      <c r="AK8" s="1" t="b">
        <v>0</v>
      </c>
    </row>
    <row r="9" spans="1:37" x14ac:dyDescent="0.2">
      <c r="A9" s="1">
        <v>10</v>
      </c>
      <c r="B9" s="1" t="s">
        <v>37</v>
      </c>
      <c r="C9" s="1" t="s">
        <v>78</v>
      </c>
      <c r="D9" s="1" t="s">
        <v>81</v>
      </c>
      <c r="E9" s="1" t="s">
        <v>39</v>
      </c>
      <c r="F9" s="1" t="b">
        <v>1</v>
      </c>
      <c r="G9" s="1" t="s">
        <v>82</v>
      </c>
      <c r="H9" s="1" t="s">
        <v>83</v>
      </c>
      <c r="K9" s="1"/>
      <c r="L9" s="1" t="s">
        <v>42</v>
      </c>
      <c r="M9" s="1" t="s">
        <v>42</v>
      </c>
      <c r="N9" s="1" t="s">
        <v>42</v>
      </c>
      <c r="O9" s="1" t="s">
        <v>42</v>
      </c>
      <c r="P9" s="1"/>
      <c r="Q9" s="1" t="s">
        <v>80</v>
      </c>
      <c r="R9" s="1"/>
      <c r="S9" s="1"/>
      <c r="T9" s="1"/>
      <c r="U9" s="1"/>
      <c r="V9" s="1"/>
      <c r="W9" s="1"/>
      <c r="Y9" s="1" t="b">
        <v>1</v>
      </c>
      <c r="Z9" s="1"/>
      <c r="AA9" s="1"/>
      <c r="AB9" s="1" t="b">
        <v>0</v>
      </c>
      <c r="AC9" s="1" t="b">
        <v>0</v>
      </c>
      <c r="AD9" s="1" t="s">
        <v>37</v>
      </c>
      <c r="AF9" s="1" t="s">
        <v>45</v>
      </c>
      <c r="AG9" s="1">
        <v>20037</v>
      </c>
      <c r="AH9" s="1" t="b">
        <v>0</v>
      </c>
      <c r="AI9" s="1"/>
      <c r="AJ9" s="1"/>
      <c r="AK9" s="1" t="b">
        <v>0</v>
      </c>
    </row>
    <row r="10" spans="1:37" x14ac:dyDescent="0.2">
      <c r="A10" s="1">
        <v>11</v>
      </c>
      <c r="B10" s="1" t="s">
        <v>37</v>
      </c>
      <c r="C10" s="1" t="s">
        <v>78</v>
      </c>
      <c r="D10" s="1" t="s">
        <v>84</v>
      </c>
      <c r="E10" s="1" t="s">
        <v>39</v>
      </c>
      <c r="F10" s="1" t="b">
        <v>1</v>
      </c>
      <c r="G10" s="1" t="s">
        <v>85</v>
      </c>
      <c r="L10" s="1" t="s">
        <v>42</v>
      </c>
      <c r="M10" s="1" t="s">
        <v>42</v>
      </c>
      <c r="N10" s="1" t="s">
        <v>42</v>
      </c>
      <c r="O10" s="1" t="s">
        <v>42</v>
      </c>
      <c r="Y10" s="1" t="b">
        <v>0</v>
      </c>
      <c r="AB10" s="1" t="b">
        <v>0</v>
      </c>
      <c r="AC10" s="1" t="b">
        <v>0</v>
      </c>
      <c r="AD10" s="1" t="s">
        <v>86</v>
      </c>
      <c r="AE10" s="1" t="s">
        <v>62</v>
      </c>
      <c r="AF10" s="1" t="s">
        <v>45</v>
      </c>
      <c r="AH10" s="1" t="b">
        <v>0</v>
      </c>
      <c r="AI10" s="1"/>
      <c r="AJ10" s="1"/>
      <c r="AK10" s="1" t="b">
        <v>0</v>
      </c>
    </row>
    <row r="11" spans="1:37" x14ac:dyDescent="0.2">
      <c r="A11" s="1">
        <v>9</v>
      </c>
      <c r="B11" s="1" t="s">
        <v>37</v>
      </c>
      <c r="C11" s="1" t="s">
        <v>78</v>
      </c>
      <c r="D11" s="1"/>
      <c r="F11" s="1" t="b">
        <v>1</v>
      </c>
      <c r="H11" s="1" t="s">
        <v>79</v>
      </c>
      <c r="K11" s="1"/>
      <c r="L11" s="1" t="s">
        <v>42</v>
      </c>
      <c r="M11" s="1" t="s">
        <v>42</v>
      </c>
      <c r="N11" s="1" t="s">
        <v>42</v>
      </c>
      <c r="O11" s="1" t="s">
        <v>42</v>
      </c>
      <c r="P11" s="1"/>
      <c r="Q11" s="1" t="s">
        <v>80</v>
      </c>
      <c r="R11" s="1"/>
      <c r="S11" s="1"/>
      <c r="T11" s="1"/>
      <c r="U11" s="1"/>
      <c r="V11" s="1"/>
      <c r="W11" s="1"/>
      <c r="Y11" s="1" t="b">
        <v>1</v>
      </c>
      <c r="Z11" s="1"/>
      <c r="AA11" s="1"/>
      <c r="AB11" s="1" t="b">
        <v>0</v>
      </c>
      <c r="AC11" s="1" t="b">
        <v>0</v>
      </c>
      <c r="AD11" s="1" t="s">
        <v>37</v>
      </c>
      <c r="AE11" s="1" t="s">
        <v>62</v>
      </c>
      <c r="AF11" s="1" t="s">
        <v>45</v>
      </c>
      <c r="AG11" s="1">
        <v>1299</v>
      </c>
      <c r="AH11" s="1" t="b">
        <v>1</v>
      </c>
      <c r="AI11" s="1"/>
      <c r="AJ11" s="1"/>
      <c r="AK11" s="1" t="b">
        <v>0</v>
      </c>
    </row>
    <row r="12" spans="1:37" x14ac:dyDescent="0.2">
      <c r="A12" s="1">
        <v>1</v>
      </c>
      <c r="B12" s="1" t="s">
        <v>37</v>
      </c>
      <c r="C12" s="1"/>
      <c r="D12" s="1" t="s">
        <v>38</v>
      </c>
      <c r="E12" s="1" t="s">
        <v>39</v>
      </c>
      <c r="F12" s="1" t="b">
        <v>0</v>
      </c>
      <c r="G12" s="1" t="s">
        <v>40</v>
      </c>
      <c r="H12" s="1" t="s">
        <v>41</v>
      </c>
      <c r="K12" s="1"/>
      <c r="L12" s="1" t="s">
        <v>42</v>
      </c>
      <c r="M12" s="1" t="s">
        <v>42</v>
      </c>
      <c r="N12" s="1" t="s">
        <v>42</v>
      </c>
      <c r="O12" s="1" t="s">
        <v>42</v>
      </c>
      <c r="P12" s="1"/>
      <c r="Q12" s="1"/>
      <c r="R12" s="1"/>
      <c r="S12" s="1"/>
      <c r="T12" s="1"/>
      <c r="U12" s="1"/>
      <c r="V12" s="1"/>
      <c r="W12" s="1"/>
      <c r="X12" s="1"/>
      <c r="Y12" s="1" t="b">
        <v>0</v>
      </c>
      <c r="Z12" s="1" t="s">
        <v>43</v>
      </c>
      <c r="AA12" s="1"/>
      <c r="AB12" s="1" t="b">
        <v>0</v>
      </c>
      <c r="AC12" s="1" t="b">
        <v>0</v>
      </c>
      <c r="AD12" s="1" t="s">
        <v>44</v>
      </c>
      <c r="AF12" s="1" t="s">
        <v>45</v>
      </c>
      <c r="AG12" s="1">
        <v>20260</v>
      </c>
      <c r="AH12" s="1" t="b">
        <v>0</v>
      </c>
      <c r="AI12" s="1"/>
      <c r="AJ12" s="1"/>
      <c r="AK12" s="1" t="b">
        <v>0</v>
      </c>
    </row>
    <row r="13" spans="1:37" x14ac:dyDescent="0.2">
      <c r="A13" s="1">
        <v>21</v>
      </c>
      <c r="B13" s="1" t="s">
        <v>87</v>
      </c>
      <c r="C13" s="1" t="s">
        <v>129</v>
      </c>
      <c r="D13" s="1" t="s">
        <v>130</v>
      </c>
      <c r="F13" s="1" t="b">
        <v>0</v>
      </c>
      <c r="H13" s="1" t="s">
        <v>131</v>
      </c>
      <c r="L13" s="1" t="s">
        <v>42</v>
      </c>
      <c r="M13" s="1" t="s">
        <v>42</v>
      </c>
      <c r="N13" s="1" t="s">
        <v>42</v>
      </c>
      <c r="O13" s="1" t="s">
        <v>42</v>
      </c>
      <c r="Y13" s="1" t="b">
        <v>0</v>
      </c>
      <c r="AB13" s="1" t="b">
        <v>0</v>
      </c>
      <c r="AC13" s="1" t="b">
        <v>0</v>
      </c>
      <c r="AD13" s="1" t="s">
        <v>86</v>
      </c>
      <c r="AE13" s="1" t="s">
        <v>62</v>
      </c>
      <c r="AF13" s="1" t="s">
        <v>45</v>
      </c>
      <c r="AG13" s="1">
        <v>1301</v>
      </c>
      <c r="AH13" s="1" t="b">
        <v>1</v>
      </c>
      <c r="AK13" s="1" t="b">
        <v>0</v>
      </c>
    </row>
    <row r="14" spans="1:37" x14ac:dyDescent="0.2">
      <c r="A14" s="1">
        <v>22</v>
      </c>
      <c r="B14" s="1" t="s">
        <v>87</v>
      </c>
      <c r="C14" s="1" t="s">
        <v>132</v>
      </c>
      <c r="D14" s="1" t="s">
        <v>133</v>
      </c>
      <c r="F14" s="1" t="b">
        <v>0</v>
      </c>
      <c r="H14" s="1" t="s">
        <v>134</v>
      </c>
      <c r="L14" s="1" t="s">
        <v>42</v>
      </c>
      <c r="M14" s="1" t="s">
        <v>42</v>
      </c>
      <c r="N14" s="1" t="s">
        <v>42</v>
      </c>
      <c r="O14" s="1" t="s">
        <v>42</v>
      </c>
      <c r="Y14" s="1" t="b">
        <v>0</v>
      </c>
      <c r="AB14" s="1" t="b">
        <v>0</v>
      </c>
      <c r="AC14" s="1" t="b">
        <v>0</v>
      </c>
      <c r="AD14" s="1" t="s">
        <v>86</v>
      </c>
      <c r="AE14" s="1" t="s">
        <v>62</v>
      </c>
      <c r="AF14" s="1" t="s">
        <v>45</v>
      </c>
      <c r="AG14" s="1">
        <v>1302</v>
      </c>
      <c r="AH14" s="1" t="b">
        <v>1</v>
      </c>
      <c r="AI14" s="1"/>
      <c r="AJ14" s="1"/>
      <c r="AK14" s="1" t="b">
        <v>0</v>
      </c>
    </row>
    <row r="15" spans="1:37" x14ac:dyDescent="0.2">
      <c r="A15" s="1">
        <v>23</v>
      </c>
      <c r="B15" s="1" t="s">
        <v>87</v>
      </c>
      <c r="C15" s="1" t="s">
        <v>135</v>
      </c>
      <c r="D15" s="1" t="s">
        <v>136</v>
      </c>
      <c r="F15" s="1" t="b">
        <v>0</v>
      </c>
      <c r="H15" s="1" t="s">
        <v>137</v>
      </c>
      <c r="K15" s="1"/>
      <c r="L15" s="1" t="s">
        <v>42</v>
      </c>
      <c r="M15" s="1" t="s">
        <v>42</v>
      </c>
      <c r="N15" s="1" t="s">
        <v>42</v>
      </c>
      <c r="O15" s="1" t="s">
        <v>42</v>
      </c>
      <c r="Y15" s="1" t="b">
        <v>0</v>
      </c>
      <c r="AB15" s="1" t="b">
        <v>0</v>
      </c>
      <c r="AC15" s="1" t="b">
        <v>0</v>
      </c>
      <c r="AD15" s="1" t="s">
        <v>86</v>
      </c>
      <c r="AE15" s="1" t="s">
        <v>62</v>
      </c>
      <c r="AF15" s="1" t="s">
        <v>45</v>
      </c>
      <c r="AG15" s="1">
        <v>1303</v>
      </c>
      <c r="AH15" s="1" t="b">
        <v>1</v>
      </c>
      <c r="AI15" s="1"/>
      <c r="AJ15" s="1"/>
      <c r="AK15" s="1" t="b">
        <v>0</v>
      </c>
    </row>
    <row r="16" spans="1:37" x14ac:dyDescent="0.2">
      <c r="A16" s="1">
        <v>24</v>
      </c>
      <c r="B16" s="1" t="s">
        <v>87</v>
      </c>
      <c r="C16" s="1" t="s">
        <v>135</v>
      </c>
      <c r="D16" s="1" t="s">
        <v>138</v>
      </c>
      <c r="F16" s="1" t="b">
        <v>0</v>
      </c>
      <c r="H16" s="1" t="s">
        <v>139</v>
      </c>
      <c r="K16" s="1"/>
      <c r="L16" s="1" t="s">
        <v>42</v>
      </c>
      <c r="M16" s="1" t="s">
        <v>42</v>
      </c>
      <c r="N16" s="1" t="s">
        <v>42</v>
      </c>
      <c r="O16" s="1" t="s">
        <v>42</v>
      </c>
      <c r="P16" s="1"/>
      <c r="Q16" s="1" t="s">
        <v>140</v>
      </c>
      <c r="R16" s="1" t="s">
        <v>141</v>
      </c>
      <c r="S16" s="1"/>
      <c r="T16" s="1"/>
      <c r="U16" s="1"/>
      <c r="V16" s="1"/>
      <c r="W16" s="1"/>
      <c r="Y16" s="1" t="b">
        <v>0</v>
      </c>
      <c r="Z16" s="1"/>
      <c r="AA16" s="1"/>
      <c r="AB16" s="1" t="b">
        <v>0</v>
      </c>
      <c r="AC16" s="1" t="b">
        <v>0</v>
      </c>
      <c r="AD16" s="1" t="s">
        <v>86</v>
      </c>
      <c r="AE16" s="1" t="s">
        <v>62</v>
      </c>
      <c r="AF16" s="1" t="s">
        <v>45</v>
      </c>
      <c r="AG16" s="1">
        <v>1305</v>
      </c>
      <c r="AH16" s="1" t="b">
        <v>1</v>
      </c>
      <c r="AI16" s="1"/>
      <c r="AJ16" s="1"/>
      <c r="AK16" s="1" t="b">
        <v>0</v>
      </c>
    </row>
    <row r="17" spans="1:37" x14ac:dyDescent="0.2">
      <c r="A17" s="1">
        <v>25</v>
      </c>
      <c r="B17" s="1" t="s">
        <v>87</v>
      </c>
      <c r="C17" s="1" t="s">
        <v>135</v>
      </c>
      <c r="D17" s="1" t="s">
        <v>142</v>
      </c>
      <c r="F17" s="1" t="b">
        <v>0</v>
      </c>
      <c r="H17" s="1" t="s">
        <v>143</v>
      </c>
      <c r="K17" s="1"/>
      <c r="L17" s="1" t="s">
        <v>42</v>
      </c>
      <c r="M17" s="1" t="s">
        <v>42</v>
      </c>
      <c r="N17" s="1" t="s">
        <v>42</v>
      </c>
      <c r="O17" s="1" t="s">
        <v>42</v>
      </c>
      <c r="P17" s="1"/>
      <c r="Q17" s="1" t="s">
        <v>144</v>
      </c>
      <c r="R17" s="1"/>
      <c r="S17" s="1"/>
      <c r="T17" s="1"/>
      <c r="U17" s="1"/>
      <c r="V17" s="1"/>
      <c r="W17" s="1"/>
      <c r="Y17" s="1" t="b">
        <v>0</v>
      </c>
      <c r="Z17" s="1"/>
      <c r="AA17" s="1"/>
      <c r="AB17" s="1" t="b">
        <v>0</v>
      </c>
      <c r="AC17" s="1" t="b">
        <v>0</v>
      </c>
      <c r="AD17" s="1" t="s">
        <v>86</v>
      </c>
      <c r="AE17" s="1" t="s">
        <v>62</v>
      </c>
      <c r="AF17" s="1" t="s">
        <v>45</v>
      </c>
      <c r="AG17" s="1">
        <v>1306</v>
      </c>
      <c r="AH17" s="1" t="b">
        <v>1</v>
      </c>
      <c r="AI17" s="1"/>
      <c r="AJ17" s="1"/>
      <c r="AK17" s="1" t="b">
        <v>0</v>
      </c>
    </row>
    <row r="18" spans="1:37" x14ac:dyDescent="0.2">
      <c r="A18" s="1">
        <v>26</v>
      </c>
      <c r="B18" s="1" t="s">
        <v>87</v>
      </c>
      <c r="C18" s="1" t="s">
        <v>135</v>
      </c>
      <c r="D18" s="1" t="s">
        <v>145</v>
      </c>
      <c r="E18" s="1" t="s">
        <v>39</v>
      </c>
      <c r="F18" s="1" t="b">
        <v>1</v>
      </c>
      <c r="G18" s="1" t="s">
        <v>146</v>
      </c>
      <c r="H18" s="1" t="s">
        <v>139</v>
      </c>
      <c r="I18" s="1"/>
      <c r="J18" s="1"/>
      <c r="K18" s="1"/>
      <c r="L18" s="1" t="s">
        <v>42</v>
      </c>
      <c r="M18" s="1" t="s">
        <v>42</v>
      </c>
      <c r="N18" s="1" t="s">
        <v>42</v>
      </c>
      <c r="O18" s="1" t="s">
        <v>42</v>
      </c>
      <c r="P18" s="1"/>
      <c r="Q18" s="1" t="s">
        <v>147</v>
      </c>
      <c r="R18" s="1"/>
      <c r="S18" s="1"/>
      <c r="T18" s="1"/>
      <c r="U18" s="1"/>
      <c r="V18" s="1"/>
      <c r="W18" s="1"/>
      <c r="Y18" s="1" t="b">
        <v>0</v>
      </c>
      <c r="AB18" s="1" t="b">
        <v>0</v>
      </c>
      <c r="AC18" s="1" t="b">
        <v>0</v>
      </c>
      <c r="AD18" s="1" t="s">
        <v>86</v>
      </c>
      <c r="AE18" s="1" t="s">
        <v>62</v>
      </c>
      <c r="AF18" s="1" t="s">
        <v>45</v>
      </c>
      <c r="AG18" s="1">
        <v>1558</v>
      </c>
      <c r="AH18" s="1" t="b">
        <v>0</v>
      </c>
      <c r="AI18" s="1"/>
      <c r="AJ18" s="1"/>
      <c r="AK18" s="1" t="b">
        <v>0</v>
      </c>
    </row>
    <row r="19" spans="1:37" x14ac:dyDescent="0.2">
      <c r="A19" s="1">
        <v>27</v>
      </c>
      <c r="B19" s="1" t="s">
        <v>87</v>
      </c>
      <c r="C19" s="1" t="s">
        <v>135</v>
      </c>
      <c r="D19" s="1" t="s">
        <v>148</v>
      </c>
      <c r="E19" s="1" t="s">
        <v>39</v>
      </c>
      <c r="F19" s="1" t="b">
        <v>1</v>
      </c>
      <c r="G19" s="1" t="s">
        <v>149</v>
      </c>
      <c r="H19" s="1" t="s">
        <v>150</v>
      </c>
      <c r="K19" s="1"/>
      <c r="L19" s="1" t="s">
        <v>42</v>
      </c>
      <c r="M19" s="1" t="s">
        <v>42</v>
      </c>
      <c r="N19" s="1" t="s">
        <v>42</v>
      </c>
      <c r="O19" s="1" t="s">
        <v>42</v>
      </c>
      <c r="P19" s="1"/>
      <c r="Q19" s="1" t="s">
        <v>141</v>
      </c>
      <c r="R19" s="1" t="s">
        <v>140</v>
      </c>
      <c r="S19" s="1"/>
      <c r="T19" s="1"/>
      <c r="U19" s="1"/>
      <c r="V19" s="1"/>
      <c r="W19" s="1"/>
      <c r="Y19" s="1" t="b">
        <v>0</v>
      </c>
      <c r="Z19" s="1"/>
      <c r="AA19" s="1"/>
      <c r="AB19" s="1" t="b">
        <v>0</v>
      </c>
      <c r="AC19" s="1" t="b">
        <v>0</v>
      </c>
      <c r="AD19" s="1" t="s">
        <v>86</v>
      </c>
      <c r="AF19" s="1" t="s">
        <v>45</v>
      </c>
      <c r="AG19" s="1">
        <v>19989</v>
      </c>
      <c r="AH19" s="1" t="b">
        <v>1</v>
      </c>
      <c r="AI19" s="1"/>
      <c r="AJ19" s="1"/>
      <c r="AK19" s="1" t="b">
        <v>0</v>
      </c>
    </row>
    <row r="20" spans="1:37" x14ac:dyDescent="0.2">
      <c r="A20" s="1">
        <v>28</v>
      </c>
      <c r="B20" s="1" t="s">
        <v>87</v>
      </c>
      <c r="C20" s="1" t="s">
        <v>151</v>
      </c>
      <c r="D20" s="1" t="s">
        <v>152</v>
      </c>
      <c r="F20" s="1" t="b">
        <v>1</v>
      </c>
      <c r="H20" s="1" t="s">
        <v>153</v>
      </c>
      <c r="K20" s="1"/>
      <c r="L20" s="1" t="s">
        <v>42</v>
      </c>
      <c r="M20" s="1" t="s">
        <v>42</v>
      </c>
      <c r="N20" s="1" t="s">
        <v>42</v>
      </c>
      <c r="O20" s="1" t="s">
        <v>42</v>
      </c>
      <c r="Q20" s="1" t="s">
        <v>154</v>
      </c>
      <c r="Y20" s="1" t="b">
        <v>0</v>
      </c>
      <c r="AB20" s="1" t="b">
        <v>0</v>
      </c>
      <c r="AC20" s="1" t="b">
        <v>0</v>
      </c>
      <c r="AD20" s="1" t="s">
        <v>86</v>
      </c>
      <c r="AE20" s="1" t="s">
        <v>62</v>
      </c>
      <c r="AF20" s="1" t="s">
        <v>45</v>
      </c>
      <c r="AG20" s="1">
        <v>1307</v>
      </c>
      <c r="AH20" s="1" t="b">
        <v>1</v>
      </c>
      <c r="AI20" s="1"/>
      <c r="AJ20" s="1"/>
      <c r="AK20" s="1" t="b">
        <v>0</v>
      </c>
    </row>
    <row r="21" spans="1:37" x14ac:dyDescent="0.2">
      <c r="A21" s="1">
        <v>12</v>
      </c>
      <c r="B21" s="1" t="s">
        <v>87</v>
      </c>
      <c r="C21" s="1"/>
      <c r="D21" s="1" t="s">
        <v>88</v>
      </c>
      <c r="F21" s="1" t="b">
        <v>1</v>
      </c>
      <c r="H21" s="1" t="s">
        <v>89</v>
      </c>
      <c r="K21" s="1"/>
      <c r="L21" s="1" t="s">
        <v>42</v>
      </c>
      <c r="M21" s="1" t="s">
        <v>42</v>
      </c>
      <c r="N21" s="1" t="s">
        <v>42</v>
      </c>
      <c r="O21" s="1" t="s">
        <v>42</v>
      </c>
      <c r="P21" s="1"/>
      <c r="Q21" s="1" t="s">
        <v>90</v>
      </c>
      <c r="R21" s="1"/>
      <c r="S21" s="1"/>
      <c r="T21" s="1"/>
      <c r="U21" s="1"/>
      <c r="V21" s="1"/>
      <c r="W21" s="1"/>
      <c r="Y21" s="1" t="b">
        <v>0</v>
      </c>
      <c r="Z21" s="1" t="s">
        <v>43</v>
      </c>
      <c r="AA21" s="1"/>
      <c r="AB21" s="1" t="b">
        <v>0</v>
      </c>
      <c r="AC21" s="1" t="b">
        <v>0</v>
      </c>
      <c r="AD21" s="1" t="s">
        <v>86</v>
      </c>
      <c r="AF21" s="1" t="s">
        <v>45</v>
      </c>
      <c r="AG21" s="1">
        <v>15797</v>
      </c>
      <c r="AH21" s="1" t="b">
        <v>1</v>
      </c>
      <c r="AI21" s="1"/>
      <c r="AJ21" s="1"/>
      <c r="AK21" s="1" t="b">
        <v>0</v>
      </c>
    </row>
    <row r="22" spans="1:37" x14ac:dyDescent="0.2">
      <c r="A22" s="1">
        <v>13</v>
      </c>
      <c r="B22" s="1" t="s">
        <v>87</v>
      </c>
      <c r="C22" s="1"/>
      <c r="D22" s="1" t="s">
        <v>91</v>
      </c>
      <c r="E22" s="1" t="s">
        <v>39</v>
      </c>
      <c r="F22" s="1" t="b">
        <v>1</v>
      </c>
      <c r="G22" s="1" t="s">
        <v>92</v>
      </c>
      <c r="H22" s="1" t="s">
        <v>93</v>
      </c>
      <c r="I22" s="1"/>
      <c r="J22" s="1"/>
      <c r="K22" s="1"/>
      <c r="L22" s="1" t="s">
        <v>42</v>
      </c>
      <c r="M22" s="1" t="s">
        <v>42</v>
      </c>
      <c r="N22" s="1" t="s">
        <v>42</v>
      </c>
      <c r="O22" s="1" t="s">
        <v>42</v>
      </c>
      <c r="P22" s="1"/>
      <c r="Q22" s="1" t="s">
        <v>94</v>
      </c>
      <c r="R22" s="1"/>
      <c r="S22" s="1"/>
      <c r="T22" s="1"/>
      <c r="U22" s="1"/>
      <c r="V22" s="1"/>
      <c r="W22" s="1"/>
      <c r="Y22" s="1" t="b">
        <v>0</v>
      </c>
      <c r="AA22" s="1" t="s">
        <v>87</v>
      </c>
      <c r="AB22" s="1" t="b">
        <v>0</v>
      </c>
      <c r="AC22" s="1" t="b">
        <v>0</v>
      </c>
      <c r="AD22" s="1" t="s">
        <v>86</v>
      </c>
      <c r="AE22" s="1" t="s">
        <v>62</v>
      </c>
      <c r="AF22" s="1" t="s">
        <v>45</v>
      </c>
      <c r="AG22" s="1">
        <v>1268</v>
      </c>
      <c r="AH22" s="1" t="b">
        <v>0</v>
      </c>
      <c r="AI22" s="1"/>
      <c r="AJ22" s="1"/>
      <c r="AK22" s="1" t="b">
        <v>0</v>
      </c>
    </row>
    <row r="23" spans="1:37" x14ac:dyDescent="0.2">
      <c r="A23" s="1">
        <v>14</v>
      </c>
      <c r="B23" s="1" t="s">
        <v>87</v>
      </c>
      <c r="C23" s="1"/>
      <c r="D23" s="1" t="s">
        <v>95</v>
      </c>
      <c r="E23" s="1" t="s">
        <v>39</v>
      </c>
      <c r="F23" s="1" t="b">
        <v>1</v>
      </c>
      <c r="G23" s="1" t="s">
        <v>96</v>
      </c>
      <c r="H23" s="1" t="s">
        <v>97</v>
      </c>
      <c r="I23" s="1"/>
      <c r="J23" s="1"/>
      <c r="K23" s="1"/>
      <c r="L23" s="1" t="s">
        <v>42</v>
      </c>
      <c r="M23" s="1" t="s">
        <v>42</v>
      </c>
      <c r="N23" s="1" t="s">
        <v>42</v>
      </c>
      <c r="O23" s="1" t="s">
        <v>42</v>
      </c>
      <c r="P23" s="1" t="s">
        <v>98</v>
      </c>
      <c r="Q23" s="1" t="s">
        <v>99</v>
      </c>
      <c r="R23" s="1" t="s">
        <v>100</v>
      </c>
      <c r="S23" s="1"/>
      <c r="T23" s="1"/>
      <c r="U23" s="1"/>
      <c r="V23" s="1"/>
      <c r="W23" s="1"/>
      <c r="Y23" s="1" t="b">
        <v>0</v>
      </c>
      <c r="Z23" s="1"/>
      <c r="AA23" s="1" t="s">
        <v>87</v>
      </c>
      <c r="AB23" s="1" t="b">
        <v>0</v>
      </c>
      <c r="AC23" s="1" t="b">
        <v>0</v>
      </c>
      <c r="AD23" s="1" t="s">
        <v>101</v>
      </c>
      <c r="AE23" s="1" t="s">
        <v>62</v>
      </c>
      <c r="AF23" s="1" t="s">
        <v>45</v>
      </c>
      <c r="AG23" s="1">
        <v>2165</v>
      </c>
      <c r="AH23" s="1" t="b">
        <v>0</v>
      </c>
      <c r="AI23" s="1"/>
      <c r="AJ23" s="1"/>
      <c r="AK23" s="1" t="b">
        <v>0</v>
      </c>
    </row>
    <row r="24" spans="1:37" x14ac:dyDescent="0.2">
      <c r="A24" s="1">
        <v>15</v>
      </c>
      <c r="B24" s="1" t="s">
        <v>87</v>
      </c>
      <c r="C24" s="1"/>
      <c r="D24" s="1" t="s">
        <v>102</v>
      </c>
      <c r="F24" s="1" t="b">
        <v>0</v>
      </c>
      <c r="H24" s="1" t="s">
        <v>103</v>
      </c>
      <c r="I24" s="1"/>
      <c r="K24" s="1" t="s">
        <v>104</v>
      </c>
      <c r="L24" s="1" t="s">
        <v>42</v>
      </c>
      <c r="M24" s="1" t="s">
        <v>42</v>
      </c>
      <c r="N24" s="1" t="s">
        <v>42</v>
      </c>
      <c r="O24" s="1" t="s">
        <v>42</v>
      </c>
      <c r="P24" s="1"/>
      <c r="Q24" s="1" t="s">
        <v>105</v>
      </c>
      <c r="R24" s="1"/>
      <c r="S24" s="1"/>
      <c r="T24" s="1"/>
      <c r="U24" s="1"/>
      <c r="V24" s="1"/>
      <c r="W24" s="1"/>
      <c r="Y24" s="1" t="b">
        <v>0</v>
      </c>
      <c r="AB24" s="1" t="b">
        <v>0</v>
      </c>
      <c r="AC24" s="1" t="b">
        <v>0</v>
      </c>
      <c r="AD24" s="1" t="s">
        <v>106</v>
      </c>
      <c r="AE24" s="1" t="s">
        <v>62</v>
      </c>
      <c r="AF24" s="1" t="s">
        <v>45</v>
      </c>
      <c r="AG24" s="1">
        <v>2065</v>
      </c>
      <c r="AH24" s="1" t="b">
        <v>1</v>
      </c>
      <c r="AI24" s="1"/>
      <c r="AJ24" s="1"/>
      <c r="AK24" s="1" t="b">
        <v>0</v>
      </c>
    </row>
    <row r="25" spans="1:37" x14ac:dyDescent="0.2">
      <c r="A25" s="1">
        <v>16</v>
      </c>
      <c r="B25" s="1" t="s">
        <v>87</v>
      </c>
      <c r="C25" s="1"/>
      <c r="D25" s="1" t="s">
        <v>107</v>
      </c>
      <c r="E25" s="1" t="s">
        <v>39</v>
      </c>
      <c r="F25" s="1" t="b">
        <v>1</v>
      </c>
      <c r="G25" s="1" t="s">
        <v>108</v>
      </c>
      <c r="H25" s="1" t="s">
        <v>109</v>
      </c>
      <c r="K25" s="1" t="s">
        <v>104</v>
      </c>
      <c r="L25" s="1" t="s">
        <v>42</v>
      </c>
      <c r="M25" s="1" t="s">
        <v>42</v>
      </c>
      <c r="N25" s="1" t="s">
        <v>42</v>
      </c>
      <c r="O25" s="1" t="s">
        <v>42</v>
      </c>
      <c r="P25" s="1"/>
      <c r="Q25" s="1" t="s">
        <v>110</v>
      </c>
      <c r="R25" s="1" t="s">
        <v>111</v>
      </c>
      <c r="S25" s="1"/>
      <c r="T25" s="1"/>
      <c r="U25" s="1"/>
      <c r="V25" s="1"/>
      <c r="W25" s="1"/>
      <c r="X25" s="1"/>
      <c r="Y25" s="1" t="b">
        <v>0</v>
      </c>
      <c r="Z25" s="1"/>
      <c r="AA25" s="1"/>
      <c r="AB25" s="1" t="b">
        <v>0</v>
      </c>
      <c r="AC25" s="1" t="b">
        <v>0</v>
      </c>
      <c r="AD25" s="1" t="s">
        <v>112</v>
      </c>
      <c r="AF25" s="1" t="s">
        <v>45</v>
      </c>
      <c r="AG25" s="1">
        <v>20072</v>
      </c>
      <c r="AH25" s="1" t="b">
        <v>0</v>
      </c>
      <c r="AI25" s="1"/>
      <c r="AJ25" s="1"/>
      <c r="AK25" s="1" t="b">
        <v>0</v>
      </c>
    </row>
    <row r="26" spans="1:37" x14ac:dyDescent="0.2">
      <c r="A26" s="1">
        <v>17</v>
      </c>
      <c r="B26" s="1" t="s">
        <v>87</v>
      </c>
      <c r="C26" s="1"/>
      <c r="D26" s="1" t="s">
        <v>113</v>
      </c>
      <c r="E26" s="1"/>
      <c r="F26" s="1" t="b">
        <v>1</v>
      </c>
      <c r="H26" s="1" t="s">
        <v>114</v>
      </c>
      <c r="K26" s="1"/>
      <c r="L26" s="1" t="s">
        <v>42</v>
      </c>
      <c r="M26" s="1" t="s">
        <v>42</v>
      </c>
      <c r="N26" s="1" t="s">
        <v>42</v>
      </c>
      <c r="O26" s="1" t="s">
        <v>42</v>
      </c>
      <c r="P26" s="1"/>
      <c r="Q26" s="1" t="s">
        <v>115</v>
      </c>
      <c r="R26" s="1"/>
      <c r="S26" s="1"/>
      <c r="T26" s="1"/>
      <c r="U26" s="1"/>
      <c r="V26" s="1"/>
      <c r="W26" s="1"/>
      <c r="Y26" s="1" t="b">
        <v>1</v>
      </c>
      <c r="Z26" s="1"/>
      <c r="AA26" s="1"/>
      <c r="AB26" s="1" t="b">
        <v>0</v>
      </c>
      <c r="AC26" s="1" t="b">
        <v>0</v>
      </c>
      <c r="AD26" s="1" t="s">
        <v>86</v>
      </c>
      <c r="AE26" s="1" t="s">
        <v>62</v>
      </c>
      <c r="AF26" s="1" t="s">
        <v>45</v>
      </c>
      <c r="AG26" s="1">
        <v>1300</v>
      </c>
      <c r="AH26" s="1" t="b">
        <v>0</v>
      </c>
      <c r="AI26" s="1"/>
      <c r="AJ26" s="1"/>
      <c r="AK26" s="1" t="b">
        <v>0</v>
      </c>
    </row>
    <row r="27" spans="1:37" x14ac:dyDescent="0.2">
      <c r="A27" s="1">
        <v>29</v>
      </c>
      <c r="B27" s="1" t="s">
        <v>87</v>
      </c>
      <c r="D27" s="1" t="s">
        <v>155</v>
      </c>
      <c r="E27" s="1" t="s">
        <v>39</v>
      </c>
      <c r="F27" s="1" t="b">
        <v>1</v>
      </c>
      <c r="G27" s="1" t="s">
        <v>156</v>
      </c>
      <c r="H27" s="1" t="s">
        <v>157</v>
      </c>
      <c r="K27" s="1"/>
      <c r="L27" s="1" t="s">
        <v>42</v>
      </c>
      <c r="M27" s="1" t="s">
        <v>42</v>
      </c>
      <c r="N27" s="1" t="s">
        <v>42</v>
      </c>
      <c r="O27" s="1" t="s">
        <v>42</v>
      </c>
      <c r="P27" s="1" t="s">
        <v>158</v>
      </c>
      <c r="Q27" s="1" t="s">
        <v>159</v>
      </c>
      <c r="R27" s="1" t="s">
        <v>160</v>
      </c>
      <c r="S27" s="1" t="s">
        <v>161</v>
      </c>
      <c r="T27" s="1"/>
      <c r="U27" s="1"/>
      <c r="V27" s="1"/>
      <c r="W27" s="1"/>
      <c r="Y27" s="1" t="b">
        <v>0</v>
      </c>
      <c r="Z27" s="1" t="s">
        <v>43</v>
      </c>
      <c r="AA27" s="1"/>
      <c r="AB27" s="1" t="b">
        <v>0</v>
      </c>
      <c r="AC27" s="1" t="b">
        <v>0</v>
      </c>
      <c r="AD27" s="1" t="s">
        <v>86</v>
      </c>
      <c r="AE27" s="1" t="s">
        <v>62</v>
      </c>
      <c r="AF27" s="1" t="s">
        <v>45</v>
      </c>
      <c r="AG27" s="1">
        <v>2449</v>
      </c>
      <c r="AH27" s="1" t="b">
        <v>0</v>
      </c>
      <c r="AI27" s="1"/>
      <c r="AJ27" s="1"/>
      <c r="AK27" s="1" t="b">
        <v>1</v>
      </c>
    </row>
    <row r="28" spans="1:37" x14ac:dyDescent="0.2">
      <c r="A28" s="1">
        <v>18</v>
      </c>
      <c r="B28" s="1" t="s">
        <v>87</v>
      </c>
      <c r="C28" s="1"/>
      <c r="D28" s="1" t="s">
        <v>116</v>
      </c>
      <c r="E28" s="1" t="s">
        <v>39</v>
      </c>
      <c r="F28" s="1" t="b">
        <v>1</v>
      </c>
      <c r="G28" s="1" t="s">
        <v>117</v>
      </c>
      <c r="H28" s="1" t="s">
        <v>118</v>
      </c>
      <c r="I28" s="1"/>
      <c r="J28" s="1"/>
      <c r="K28" s="1"/>
      <c r="L28" s="1" t="s">
        <v>42</v>
      </c>
      <c r="M28" s="1" t="s">
        <v>42</v>
      </c>
      <c r="N28" s="1" t="s">
        <v>42</v>
      </c>
      <c r="O28" s="1" t="s">
        <v>42</v>
      </c>
      <c r="P28" s="1" t="s">
        <v>119</v>
      </c>
      <c r="Q28" s="1" t="s">
        <v>120</v>
      </c>
      <c r="R28" s="1"/>
      <c r="S28" s="1"/>
      <c r="T28" s="1"/>
      <c r="U28" s="1"/>
      <c r="V28" s="1"/>
      <c r="W28" s="1"/>
      <c r="Y28" s="1" t="b">
        <v>0</v>
      </c>
      <c r="Z28" s="1"/>
      <c r="AA28" s="1"/>
      <c r="AB28" s="1" t="b">
        <v>0</v>
      </c>
      <c r="AC28" s="1" t="b">
        <v>0</v>
      </c>
      <c r="AD28" s="1" t="s">
        <v>121</v>
      </c>
      <c r="AE28" s="1" t="s">
        <v>62</v>
      </c>
      <c r="AF28" s="1" t="s">
        <v>45</v>
      </c>
      <c r="AG28" s="1">
        <v>2304</v>
      </c>
      <c r="AH28" s="1" t="b">
        <v>0</v>
      </c>
      <c r="AI28" s="1"/>
      <c r="AJ28" s="1"/>
      <c r="AK28" s="1" t="b">
        <v>1</v>
      </c>
    </row>
    <row r="29" spans="1:37" x14ac:dyDescent="0.2">
      <c r="A29" s="1">
        <v>1869</v>
      </c>
      <c r="B29" s="1" t="s">
        <v>87</v>
      </c>
      <c r="C29" s="1"/>
      <c r="D29" s="1" t="s">
        <v>6696</v>
      </c>
      <c r="E29" s="1" t="s">
        <v>39</v>
      </c>
      <c r="F29" s="1" t="b">
        <v>1</v>
      </c>
      <c r="G29" s="1" t="s">
        <v>6697</v>
      </c>
      <c r="H29" s="1" t="s">
        <v>118</v>
      </c>
      <c r="K29" s="1" t="s">
        <v>6698</v>
      </c>
      <c r="L29" s="1" t="s">
        <v>42</v>
      </c>
      <c r="M29" s="1" t="s">
        <v>42</v>
      </c>
      <c r="N29" s="1" t="s">
        <v>42</v>
      </c>
      <c r="O29" s="1" t="s">
        <v>42</v>
      </c>
      <c r="P29" s="1"/>
      <c r="Q29" s="1" t="s">
        <v>6699</v>
      </c>
      <c r="R29" s="1"/>
      <c r="S29" s="1"/>
      <c r="T29" s="1"/>
      <c r="U29" s="1"/>
      <c r="V29" s="1"/>
      <c r="W29" s="1"/>
      <c r="X29" s="1"/>
      <c r="Y29" s="1" t="b">
        <v>0</v>
      </c>
      <c r="Z29" s="1"/>
      <c r="AA29" s="1"/>
      <c r="AB29" s="1" t="b">
        <v>0</v>
      </c>
      <c r="AC29" s="1" t="b">
        <v>0</v>
      </c>
      <c r="AD29" s="1" t="s">
        <v>6700</v>
      </c>
      <c r="AF29" s="1" t="s">
        <v>45</v>
      </c>
      <c r="AH29" s="1" t="b">
        <v>0</v>
      </c>
      <c r="AI29" s="1"/>
      <c r="AJ29" s="1"/>
      <c r="AK29" s="1" t="b">
        <v>0</v>
      </c>
    </row>
    <row r="30" spans="1:37" x14ac:dyDescent="0.2">
      <c r="A30" s="1">
        <v>30</v>
      </c>
      <c r="B30" s="1" t="s">
        <v>87</v>
      </c>
      <c r="D30" s="1" t="s">
        <v>162</v>
      </c>
      <c r="E30" s="1"/>
      <c r="F30" s="1" t="b">
        <v>1</v>
      </c>
      <c r="H30" s="1" t="s">
        <v>163</v>
      </c>
      <c r="K30" s="1"/>
      <c r="L30" s="1" t="s">
        <v>42</v>
      </c>
      <c r="M30" s="1" t="s">
        <v>42</v>
      </c>
      <c r="N30" s="1" t="s">
        <v>42</v>
      </c>
      <c r="O30" s="1" t="s">
        <v>42</v>
      </c>
      <c r="P30" s="1"/>
      <c r="Q30" s="1" t="s">
        <v>141</v>
      </c>
      <c r="R30" s="1" t="s">
        <v>140</v>
      </c>
      <c r="S30" s="1"/>
      <c r="T30" s="1"/>
      <c r="U30" s="1"/>
      <c r="V30" s="1"/>
      <c r="W30" s="1"/>
      <c r="Y30" s="1" t="b">
        <v>0</v>
      </c>
      <c r="Z30" s="1"/>
      <c r="AA30" s="1"/>
      <c r="AB30" s="1" t="b">
        <v>0</v>
      </c>
      <c r="AC30" s="1" t="b">
        <v>0</v>
      </c>
      <c r="AD30" s="1" t="s">
        <v>86</v>
      </c>
      <c r="AE30" s="1" t="s">
        <v>62</v>
      </c>
      <c r="AF30" s="1" t="s">
        <v>45</v>
      </c>
      <c r="AG30" s="1">
        <v>1304</v>
      </c>
      <c r="AH30" s="1" t="b">
        <v>0</v>
      </c>
      <c r="AI30" s="1"/>
      <c r="AJ30" s="1"/>
      <c r="AK30" s="1" t="b">
        <v>0</v>
      </c>
    </row>
    <row r="31" spans="1:37" x14ac:dyDescent="0.2">
      <c r="A31" s="1">
        <v>19</v>
      </c>
      <c r="B31" s="1" t="s">
        <v>87</v>
      </c>
      <c r="C31" s="1"/>
      <c r="D31" s="1" t="s">
        <v>122</v>
      </c>
      <c r="E31" s="1" t="s">
        <v>39</v>
      </c>
      <c r="F31" s="1" t="b">
        <v>1</v>
      </c>
      <c r="G31" s="1" t="s">
        <v>123</v>
      </c>
      <c r="H31" s="1" t="s">
        <v>109</v>
      </c>
      <c r="I31" s="1"/>
      <c r="J31" s="1"/>
      <c r="K31" s="1" t="s">
        <v>104</v>
      </c>
      <c r="L31" s="1" t="s">
        <v>42</v>
      </c>
      <c r="M31" s="1" t="s">
        <v>42</v>
      </c>
      <c r="N31" s="1" t="s">
        <v>42</v>
      </c>
      <c r="O31" s="1" t="s">
        <v>42</v>
      </c>
      <c r="P31" s="1"/>
      <c r="Q31" s="1" t="s">
        <v>124</v>
      </c>
      <c r="R31" s="1" t="s">
        <v>111</v>
      </c>
      <c r="S31" s="1"/>
      <c r="T31" s="1"/>
      <c r="U31" s="1"/>
      <c r="V31" s="1"/>
      <c r="W31" s="1"/>
      <c r="Y31" s="1" t="b">
        <v>0</v>
      </c>
      <c r="Z31" s="1"/>
      <c r="AA31" s="1"/>
      <c r="AB31" s="1" t="b">
        <v>0</v>
      </c>
      <c r="AC31" s="1" t="b">
        <v>0</v>
      </c>
      <c r="AD31" s="1" t="s">
        <v>112</v>
      </c>
      <c r="AE31" s="1" t="s">
        <v>62</v>
      </c>
      <c r="AF31" s="1" t="s">
        <v>45</v>
      </c>
      <c r="AG31" s="1">
        <v>2179</v>
      </c>
      <c r="AH31" s="1" t="b">
        <v>0</v>
      </c>
      <c r="AI31" s="1"/>
      <c r="AJ31" s="1"/>
      <c r="AK31" s="1" t="b">
        <v>1</v>
      </c>
    </row>
    <row r="32" spans="1:37" x14ac:dyDescent="0.2">
      <c r="A32" s="1">
        <v>20</v>
      </c>
      <c r="B32" s="1" t="s">
        <v>87</v>
      </c>
      <c r="C32" s="1"/>
      <c r="D32" s="1" t="s">
        <v>125</v>
      </c>
      <c r="E32" s="1" t="s">
        <v>39</v>
      </c>
      <c r="F32" s="1" t="b">
        <v>1</v>
      </c>
      <c r="G32" s="1" t="s">
        <v>126</v>
      </c>
      <c r="H32" s="1" t="s">
        <v>127</v>
      </c>
      <c r="I32" s="1"/>
      <c r="J32" s="1"/>
      <c r="K32" s="1"/>
      <c r="L32" s="1" t="s">
        <v>42</v>
      </c>
      <c r="M32" s="1" t="s">
        <v>42</v>
      </c>
      <c r="N32" s="1" t="s">
        <v>42</v>
      </c>
      <c r="O32" s="1" t="s">
        <v>42</v>
      </c>
      <c r="P32" s="1"/>
      <c r="Q32" s="1" t="s">
        <v>128</v>
      </c>
      <c r="R32" s="1"/>
      <c r="S32" s="1"/>
      <c r="T32" s="1"/>
      <c r="U32" s="1"/>
      <c r="V32" s="1"/>
      <c r="W32" s="1"/>
      <c r="Y32" s="1" t="b">
        <v>0</v>
      </c>
      <c r="AB32" s="1" t="b">
        <v>0</v>
      </c>
      <c r="AC32" s="1" t="b">
        <v>0</v>
      </c>
      <c r="AD32" s="1" t="s">
        <v>112</v>
      </c>
      <c r="AE32" s="1" t="s">
        <v>62</v>
      </c>
      <c r="AF32" s="1" t="s">
        <v>45</v>
      </c>
      <c r="AG32" s="1">
        <v>1559</v>
      </c>
      <c r="AH32" s="1" t="b">
        <v>0</v>
      </c>
      <c r="AI32" s="1"/>
      <c r="AJ32" s="1"/>
      <c r="AK32" s="1" t="b">
        <v>1</v>
      </c>
    </row>
    <row r="33" spans="1:37" x14ac:dyDescent="0.2">
      <c r="A33" s="1">
        <v>32</v>
      </c>
      <c r="B33" s="1" t="s">
        <v>164</v>
      </c>
      <c r="C33" s="1" t="s">
        <v>168</v>
      </c>
      <c r="D33" s="1" t="s">
        <v>169</v>
      </c>
      <c r="E33" s="1" t="s">
        <v>39</v>
      </c>
      <c r="F33" s="1" t="b">
        <v>1</v>
      </c>
      <c r="G33" s="1" t="s">
        <v>170</v>
      </c>
      <c r="H33" s="1" t="s">
        <v>171</v>
      </c>
      <c r="K33" s="1"/>
      <c r="L33" s="1" t="s">
        <v>42</v>
      </c>
      <c r="M33" s="1" t="s">
        <v>42</v>
      </c>
      <c r="N33" s="1" t="s">
        <v>42</v>
      </c>
      <c r="O33" s="1" t="s">
        <v>42</v>
      </c>
      <c r="P33" s="1"/>
      <c r="Q33" s="1" t="s">
        <v>172</v>
      </c>
      <c r="R33" s="1" t="s">
        <v>173</v>
      </c>
      <c r="S33" s="1" t="s">
        <v>174</v>
      </c>
      <c r="T33" s="1"/>
      <c r="U33" s="1"/>
      <c r="V33" s="1"/>
      <c r="W33" s="1"/>
      <c r="Y33" s="1" t="b">
        <v>0</v>
      </c>
      <c r="Z33" s="1"/>
      <c r="AA33" s="1"/>
      <c r="AB33" s="1" t="b">
        <v>0</v>
      </c>
      <c r="AC33" s="1" t="b">
        <v>0</v>
      </c>
      <c r="AD33" s="1" t="s">
        <v>86</v>
      </c>
      <c r="AE33" s="1" t="s">
        <v>62</v>
      </c>
      <c r="AF33" s="1" t="s">
        <v>45</v>
      </c>
      <c r="AG33" s="1">
        <v>1310</v>
      </c>
      <c r="AH33" s="1" t="b">
        <v>0</v>
      </c>
      <c r="AI33" s="1"/>
      <c r="AJ33" s="1"/>
      <c r="AK33" s="1" t="b">
        <v>0</v>
      </c>
    </row>
    <row r="34" spans="1:37" x14ac:dyDescent="0.2">
      <c r="A34" s="1">
        <v>33</v>
      </c>
      <c r="B34" s="1" t="s">
        <v>164</v>
      </c>
      <c r="C34" s="1" t="s">
        <v>168</v>
      </c>
      <c r="D34" s="1" t="s">
        <v>175</v>
      </c>
      <c r="E34" s="1" t="s">
        <v>39</v>
      </c>
      <c r="F34" s="1" t="b">
        <v>1</v>
      </c>
      <c r="G34" s="1" t="s">
        <v>176</v>
      </c>
      <c r="L34" s="1" t="s">
        <v>42</v>
      </c>
      <c r="M34" s="1" t="s">
        <v>42</v>
      </c>
      <c r="N34" s="1" t="s">
        <v>42</v>
      </c>
      <c r="O34" s="1" t="s">
        <v>42</v>
      </c>
      <c r="Y34" s="1" t="b">
        <v>0</v>
      </c>
      <c r="AB34" s="1" t="b">
        <v>0</v>
      </c>
      <c r="AC34" s="1" t="b">
        <v>0</v>
      </c>
      <c r="AD34" s="1" t="s">
        <v>86</v>
      </c>
      <c r="AE34" s="1" t="s">
        <v>62</v>
      </c>
      <c r="AF34" s="1" t="s">
        <v>45</v>
      </c>
      <c r="AH34" s="1" t="b">
        <v>0</v>
      </c>
      <c r="AI34" s="1"/>
      <c r="AJ34" s="1"/>
      <c r="AK34" s="1" t="b">
        <v>0</v>
      </c>
    </row>
    <row r="35" spans="1:37" x14ac:dyDescent="0.2">
      <c r="A35" s="1">
        <v>34</v>
      </c>
      <c r="B35" s="1" t="s">
        <v>164</v>
      </c>
      <c r="C35" s="1" t="s">
        <v>168</v>
      </c>
      <c r="D35" s="1" t="s">
        <v>177</v>
      </c>
      <c r="E35" s="1" t="s">
        <v>39</v>
      </c>
      <c r="F35" s="1" t="b">
        <v>1</v>
      </c>
      <c r="G35" s="1" t="s">
        <v>178</v>
      </c>
      <c r="H35" s="1" t="s">
        <v>179</v>
      </c>
      <c r="K35" s="1"/>
      <c r="L35" s="1" t="s">
        <v>42</v>
      </c>
      <c r="M35" s="1" t="s">
        <v>42</v>
      </c>
      <c r="N35" s="1" t="s">
        <v>42</v>
      </c>
      <c r="O35" s="1" t="s">
        <v>42</v>
      </c>
      <c r="P35" s="1"/>
      <c r="Q35" s="1" t="s">
        <v>180</v>
      </c>
      <c r="R35" s="1" t="s">
        <v>173</v>
      </c>
      <c r="S35" s="1" t="s">
        <v>174</v>
      </c>
      <c r="T35" s="1"/>
      <c r="U35" s="1"/>
      <c r="V35" s="1"/>
      <c r="W35" s="1"/>
      <c r="Y35" s="1" t="b">
        <v>0</v>
      </c>
      <c r="Z35" s="1"/>
      <c r="AA35" s="1"/>
      <c r="AB35" s="1" t="b">
        <v>0</v>
      </c>
      <c r="AC35" s="1" t="b">
        <v>0</v>
      </c>
      <c r="AD35" s="1" t="s">
        <v>181</v>
      </c>
      <c r="AF35" s="1" t="s">
        <v>45</v>
      </c>
      <c r="AG35" s="1">
        <v>20126</v>
      </c>
      <c r="AH35" s="1" t="b">
        <v>0</v>
      </c>
      <c r="AI35" s="1"/>
      <c r="AJ35" s="1"/>
      <c r="AK35" s="1" t="b">
        <v>0</v>
      </c>
    </row>
    <row r="36" spans="1:37" x14ac:dyDescent="0.2">
      <c r="A36" s="1">
        <v>35</v>
      </c>
      <c r="B36" s="1" t="s">
        <v>164</v>
      </c>
      <c r="C36" s="1" t="s">
        <v>168</v>
      </c>
      <c r="D36" s="1" t="s">
        <v>182</v>
      </c>
      <c r="E36" s="1" t="s">
        <v>39</v>
      </c>
      <c r="F36" s="1" t="b">
        <v>1</v>
      </c>
      <c r="G36" s="1" t="s">
        <v>183</v>
      </c>
      <c r="H36" s="1"/>
      <c r="K36" s="1"/>
      <c r="L36" s="1" t="s">
        <v>42</v>
      </c>
      <c r="M36" s="1" t="s">
        <v>42</v>
      </c>
      <c r="N36" s="1" t="s">
        <v>42</v>
      </c>
      <c r="O36" s="1" t="s">
        <v>42</v>
      </c>
      <c r="P36" s="1"/>
      <c r="Q36" s="1" t="s">
        <v>184</v>
      </c>
      <c r="R36" s="1"/>
      <c r="S36" s="1"/>
      <c r="T36" s="1"/>
      <c r="U36" s="1"/>
      <c r="V36" s="1"/>
      <c r="W36" s="1"/>
      <c r="X36" s="1"/>
      <c r="Y36" s="1" t="b">
        <v>0</v>
      </c>
      <c r="Z36" s="1"/>
      <c r="AA36" s="1"/>
      <c r="AB36" s="1" t="b">
        <v>0</v>
      </c>
      <c r="AC36" s="1" t="b">
        <v>0</v>
      </c>
      <c r="AD36" s="1" t="s">
        <v>86</v>
      </c>
      <c r="AE36" s="1" t="s">
        <v>62</v>
      </c>
      <c r="AF36" s="1" t="s">
        <v>45</v>
      </c>
      <c r="AH36" s="1" t="b">
        <v>0</v>
      </c>
      <c r="AI36" s="1"/>
      <c r="AJ36" s="1"/>
      <c r="AK36" s="1" t="b">
        <v>0</v>
      </c>
    </row>
    <row r="37" spans="1:37" x14ac:dyDescent="0.2">
      <c r="A37" s="1">
        <v>36</v>
      </c>
      <c r="B37" s="1" t="s">
        <v>164</v>
      </c>
      <c r="C37" s="1" t="s">
        <v>185</v>
      </c>
      <c r="D37" s="1" t="s">
        <v>186</v>
      </c>
      <c r="E37" s="1" t="s">
        <v>39</v>
      </c>
      <c r="F37" s="1" t="b">
        <v>1</v>
      </c>
      <c r="G37" s="1" t="s">
        <v>187</v>
      </c>
      <c r="H37" s="1" t="s">
        <v>188</v>
      </c>
      <c r="K37" s="1"/>
      <c r="L37" s="1" t="s">
        <v>42</v>
      </c>
      <c r="M37" s="1" t="s">
        <v>42</v>
      </c>
      <c r="N37" s="1" t="s">
        <v>42</v>
      </c>
      <c r="O37" s="1" t="s">
        <v>42</v>
      </c>
      <c r="Q37" s="1" t="s">
        <v>189</v>
      </c>
      <c r="Y37" s="1" t="b">
        <v>0</v>
      </c>
      <c r="AB37" s="1" t="b">
        <v>0</v>
      </c>
      <c r="AC37" s="1" t="b">
        <v>0</v>
      </c>
      <c r="AD37" s="1" t="s">
        <v>86</v>
      </c>
      <c r="AE37" s="1" t="s">
        <v>62</v>
      </c>
      <c r="AF37" s="1" t="s">
        <v>45</v>
      </c>
      <c r="AG37" s="1">
        <v>1311</v>
      </c>
      <c r="AH37" s="1" t="b">
        <v>0</v>
      </c>
      <c r="AI37" s="1"/>
      <c r="AJ37" s="1"/>
      <c r="AK37" s="1" t="b">
        <v>0</v>
      </c>
    </row>
    <row r="38" spans="1:37" x14ac:dyDescent="0.2">
      <c r="A38" s="1">
        <v>37</v>
      </c>
      <c r="B38" s="1" t="s">
        <v>164</v>
      </c>
      <c r="C38" s="1" t="s">
        <v>190</v>
      </c>
      <c r="D38" s="1" t="s">
        <v>191</v>
      </c>
      <c r="F38" s="1" t="b">
        <v>0</v>
      </c>
      <c r="H38" s="1" t="s">
        <v>192</v>
      </c>
      <c r="K38" s="1"/>
      <c r="L38" s="1" t="s">
        <v>42</v>
      </c>
      <c r="M38" s="1" t="s">
        <v>42</v>
      </c>
      <c r="N38" s="1" t="s">
        <v>42</v>
      </c>
      <c r="O38" s="1" t="s">
        <v>42</v>
      </c>
      <c r="Q38" s="1" t="s">
        <v>193</v>
      </c>
      <c r="Y38" s="1" t="b">
        <v>0</v>
      </c>
      <c r="AB38" s="1" t="b">
        <v>0</v>
      </c>
      <c r="AC38" s="1" t="b">
        <v>0</v>
      </c>
      <c r="AD38" s="1" t="s">
        <v>86</v>
      </c>
      <c r="AE38" s="1" t="s">
        <v>62</v>
      </c>
      <c r="AF38" s="1" t="s">
        <v>45</v>
      </c>
      <c r="AG38" s="1">
        <v>1308</v>
      </c>
      <c r="AH38" s="1" t="b">
        <v>1</v>
      </c>
      <c r="AI38" s="1"/>
      <c r="AJ38" s="1"/>
      <c r="AK38" s="1" t="b">
        <v>0</v>
      </c>
    </row>
    <row r="39" spans="1:37" x14ac:dyDescent="0.2">
      <c r="A39" s="1">
        <v>38</v>
      </c>
      <c r="B39" s="1" t="s">
        <v>164</v>
      </c>
      <c r="C39" s="1" t="s">
        <v>194</v>
      </c>
      <c r="D39" s="1" t="s">
        <v>195</v>
      </c>
      <c r="E39" s="1" t="s">
        <v>39</v>
      </c>
      <c r="F39" s="1" t="b">
        <v>1</v>
      </c>
      <c r="G39" s="1" t="s">
        <v>196</v>
      </c>
      <c r="H39" s="1" t="s">
        <v>197</v>
      </c>
      <c r="K39" s="1"/>
      <c r="L39" s="1" t="s">
        <v>42</v>
      </c>
      <c r="M39" s="1" t="s">
        <v>42</v>
      </c>
      <c r="N39" s="1" t="s">
        <v>42</v>
      </c>
      <c r="O39" s="1" t="s">
        <v>42</v>
      </c>
      <c r="P39" s="1"/>
      <c r="Q39" s="1" t="s">
        <v>198</v>
      </c>
      <c r="R39" s="1"/>
      <c r="S39" s="1"/>
      <c r="T39" s="1"/>
      <c r="U39" s="1"/>
      <c r="V39" s="1"/>
      <c r="W39" s="1"/>
      <c r="Y39" s="1" t="b">
        <v>1</v>
      </c>
      <c r="Z39" s="1"/>
      <c r="AA39" s="1"/>
      <c r="AB39" s="1" t="b">
        <v>0</v>
      </c>
      <c r="AC39" s="1" t="b">
        <v>0</v>
      </c>
      <c r="AD39" s="1" t="s">
        <v>86</v>
      </c>
      <c r="AF39" s="1" t="s">
        <v>45</v>
      </c>
      <c r="AG39" s="1">
        <v>20068</v>
      </c>
      <c r="AH39" s="1" t="b">
        <v>0</v>
      </c>
      <c r="AI39" s="1"/>
      <c r="AJ39" s="1"/>
      <c r="AK39" s="1" t="b">
        <v>0</v>
      </c>
    </row>
    <row r="40" spans="1:37" x14ac:dyDescent="0.2">
      <c r="A40" s="1">
        <v>39</v>
      </c>
      <c r="B40" s="1" t="s">
        <v>164</v>
      </c>
      <c r="C40" s="1" t="s">
        <v>194</v>
      </c>
      <c r="D40" s="1" t="s">
        <v>199</v>
      </c>
      <c r="F40" s="1" t="b">
        <v>0</v>
      </c>
      <c r="H40" s="1" t="s">
        <v>200</v>
      </c>
      <c r="I40" s="1"/>
      <c r="K40" s="1" t="s">
        <v>201</v>
      </c>
      <c r="L40" s="1" t="s">
        <v>42</v>
      </c>
      <c r="M40" s="1" t="s">
        <v>42</v>
      </c>
      <c r="N40" s="1" t="s">
        <v>42</v>
      </c>
      <c r="O40" s="1" t="s">
        <v>42</v>
      </c>
      <c r="P40" s="1" t="s">
        <v>193</v>
      </c>
      <c r="Q40" s="1"/>
      <c r="R40" s="1"/>
      <c r="S40" s="1"/>
      <c r="T40" s="1"/>
      <c r="U40" s="1"/>
      <c r="V40" s="1"/>
      <c r="W40" s="1"/>
      <c r="Y40" s="1" t="b">
        <v>0</v>
      </c>
      <c r="AB40" s="1" t="b">
        <v>0</v>
      </c>
      <c r="AC40" s="1" t="b">
        <v>0</v>
      </c>
      <c r="AD40" s="1" t="s">
        <v>86</v>
      </c>
      <c r="AE40" s="1" t="s">
        <v>62</v>
      </c>
      <c r="AF40" s="1" t="s">
        <v>45</v>
      </c>
      <c r="AG40" s="1">
        <v>2093</v>
      </c>
      <c r="AH40" s="1" t="b">
        <v>1</v>
      </c>
      <c r="AI40" s="1"/>
      <c r="AJ40" s="1"/>
      <c r="AK40" s="1" t="b">
        <v>0</v>
      </c>
    </row>
    <row r="41" spans="1:37" x14ac:dyDescent="0.2">
      <c r="A41" s="1">
        <v>31</v>
      </c>
      <c r="B41" s="1" t="s">
        <v>164</v>
      </c>
      <c r="C41" s="1"/>
      <c r="D41" s="1" t="s">
        <v>165</v>
      </c>
      <c r="F41" s="1" t="b">
        <v>1</v>
      </c>
      <c r="H41" s="1" t="s">
        <v>166</v>
      </c>
      <c r="K41" s="1"/>
      <c r="L41" s="1" t="s">
        <v>42</v>
      </c>
      <c r="M41" s="1" t="s">
        <v>42</v>
      </c>
      <c r="N41" s="1" t="s">
        <v>42</v>
      </c>
      <c r="O41" s="1" t="s">
        <v>42</v>
      </c>
      <c r="P41" s="1"/>
      <c r="Q41" s="1" t="s">
        <v>167</v>
      </c>
      <c r="R41" s="1"/>
      <c r="S41" s="1"/>
      <c r="T41" s="1"/>
      <c r="U41" s="1"/>
      <c r="V41" s="1"/>
      <c r="W41" s="1"/>
      <c r="Y41" s="1" t="b">
        <v>1</v>
      </c>
      <c r="Z41" s="1"/>
      <c r="AA41" s="1"/>
      <c r="AB41" s="1" t="b">
        <v>0</v>
      </c>
      <c r="AC41" s="1" t="b">
        <v>0</v>
      </c>
      <c r="AD41" s="1" t="s">
        <v>86</v>
      </c>
      <c r="AE41" s="1" t="s">
        <v>62</v>
      </c>
      <c r="AF41" s="1" t="s">
        <v>45</v>
      </c>
      <c r="AG41" s="1">
        <v>1309</v>
      </c>
      <c r="AH41" s="1" t="b">
        <v>1</v>
      </c>
      <c r="AI41" s="1"/>
      <c r="AJ41" s="1"/>
      <c r="AK41" s="1" t="b">
        <v>0</v>
      </c>
    </row>
    <row r="42" spans="1:37" x14ac:dyDescent="0.2">
      <c r="A42" s="1">
        <v>40</v>
      </c>
      <c r="B42" s="1" t="s">
        <v>202</v>
      </c>
      <c r="C42" s="1" t="s">
        <v>203</v>
      </c>
      <c r="D42" s="1" t="s">
        <v>204</v>
      </c>
      <c r="E42" s="1" t="s">
        <v>39</v>
      </c>
      <c r="F42" s="1" t="b">
        <v>1</v>
      </c>
      <c r="G42" s="1" t="s">
        <v>205</v>
      </c>
      <c r="H42" s="1" t="s">
        <v>206</v>
      </c>
      <c r="I42" s="1"/>
      <c r="K42" s="1" t="s">
        <v>207</v>
      </c>
      <c r="L42" s="1" t="s">
        <v>42</v>
      </c>
      <c r="M42" s="1" t="s">
        <v>42</v>
      </c>
      <c r="N42" s="1" t="s">
        <v>42</v>
      </c>
      <c r="O42" s="1" t="s">
        <v>42</v>
      </c>
      <c r="P42" s="1"/>
      <c r="Q42" s="1" t="s">
        <v>208</v>
      </c>
      <c r="R42" s="1"/>
      <c r="S42" s="1"/>
      <c r="T42" s="1"/>
      <c r="U42" s="1"/>
      <c r="V42" s="1"/>
      <c r="W42" s="1"/>
      <c r="Y42" s="1" t="b">
        <v>0</v>
      </c>
      <c r="Z42" s="1"/>
      <c r="AA42" s="1"/>
      <c r="AB42" s="1" t="b">
        <v>0</v>
      </c>
      <c r="AC42" s="1" t="b">
        <v>0</v>
      </c>
      <c r="AD42" s="1" t="s">
        <v>86</v>
      </c>
      <c r="AE42" s="1" t="s">
        <v>62</v>
      </c>
      <c r="AF42" s="1" t="s">
        <v>45</v>
      </c>
      <c r="AG42" s="1">
        <v>1999</v>
      </c>
      <c r="AH42" s="1" t="b">
        <v>0</v>
      </c>
      <c r="AI42" s="1"/>
      <c r="AJ42" s="1"/>
      <c r="AK42" s="1" t="b">
        <v>0</v>
      </c>
    </row>
    <row r="43" spans="1:37" x14ac:dyDescent="0.2">
      <c r="A43" s="1">
        <v>42</v>
      </c>
      <c r="B43" s="1" t="s">
        <v>202</v>
      </c>
      <c r="C43" s="1" t="s">
        <v>209</v>
      </c>
      <c r="D43" s="1" t="s">
        <v>213</v>
      </c>
      <c r="F43" s="1" t="b">
        <v>0</v>
      </c>
      <c r="H43" s="1" t="s">
        <v>214</v>
      </c>
      <c r="I43" s="1"/>
      <c r="J43" s="1"/>
      <c r="K43" s="1"/>
      <c r="L43" s="1" t="s">
        <v>42</v>
      </c>
      <c r="M43" s="1" t="s">
        <v>42</v>
      </c>
      <c r="N43" s="1" t="s">
        <v>42</v>
      </c>
      <c r="O43" s="1" t="s">
        <v>42</v>
      </c>
      <c r="P43" s="1"/>
      <c r="Q43" s="1" t="s">
        <v>215</v>
      </c>
      <c r="R43" s="1"/>
      <c r="S43" s="1"/>
      <c r="T43" s="1"/>
      <c r="U43" s="1"/>
      <c r="V43" s="1"/>
      <c r="W43" s="1"/>
      <c r="Y43" s="1" t="b">
        <v>0</v>
      </c>
      <c r="AB43" s="1" t="b">
        <v>0</v>
      </c>
      <c r="AC43" s="1" t="b">
        <v>0</v>
      </c>
      <c r="AD43" s="1" t="s">
        <v>86</v>
      </c>
      <c r="AE43" s="1" t="s">
        <v>62</v>
      </c>
      <c r="AF43" s="1" t="s">
        <v>45</v>
      </c>
      <c r="AG43" s="1">
        <v>1540</v>
      </c>
      <c r="AH43" s="1" t="b">
        <v>0</v>
      </c>
      <c r="AI43" s="1"/>
      <c r="AJ43" s="1"/>
      <c r="AK43" s="1" t="b">
        <v>0</v>
      </c>
    </row>
    <row r="44" spans="1:37" x14ac:dyDescent="0.2">
      <c r="A44" s="1">
        <v>41</v>
      </c>
      <c r="B44" s="1" t="s">
        <v>202</v>
      </c>
      <c r="C44" s="1" t="s">
        <v>209</v>
      </c>
      <c r="D44" s="1"/>
      <c r="F44" s="1" t="b">
        <v>0</v>
      </c>
      <c r="H44" s="1" t="s">
        <v>210</v>
      </c>
      <c r="K44" s="1"/>
      <c r="L44" s="1" t="s">
        <v>42</v>
      </c>
      <c r="M44" s="1" t="s">
        <v>42</v>
      </c>
      <c r="N44" s="1" t="s">
        <v>42</v>
      </c>
      <c r="O44" s="1" t="s">
        <v>42</v>
      </c>
      <c r="P44" s="1"/>
      <c r="Q44" s="1" t="s">
        <v>211</v>
      </c>
      <c r="R44" s="1"/>
      <c r="S44" s="1"/>
      <c r="T44" s="1"/>
      <c r="U44" s="1"/>
      <c r="V44" s="1"/>
      <c r="W44" s="1"/>
      <c r="Y44" s="1" t="b">
        <v>1</v>
      </c>
      <c r="Z44" s="1"/>
      <c r="AA44" s="1"/>
      <c r="AB44" s="1" t="b">
        <v>0</v>
      </c>
      <c r="AC44" s="1" t="b">
        <v>0</v>
      </c>
      <c r="AD44" s="1" t="s">
        <v>212</v>
      </c>
      <c r="AE44" s="1" t="s">
        <v>62</v>
      </c>
      <c r="AF44" s="1" t="s">
        <v>45</v>
      </c>
      <c r="AG44" s="1">
        <v>1312</v>
      </c>
      <c r="AH44" s="1" t="b">
        <v>1</v>
      </c>
      <c r="AI44" s="1"/>
      <c r="AJ44" s="1"/>
      <c r="AK44" s="1" t="b">
        <v>0</v>
      </c>
    </row>
    <row r="45" spans="1:37" x14ac:dyDescent="0.2">
      <c r="A45" s="1">
        <v>43</v>
      </c>
      <c r="B45" s="1" t="s">
        <v>202</v>
      </c>
      <c r="C45" s="1" t="s">
        <v>216</v>
      </c>
      <c r="D45" s="1" t="s">
        <v>217</v>
      </c>
      <c r="E45" s="1" t="s">
        <v>39</v>
      </c>
      <c r="F45" s="1" t="b">
        <v>0</v>
      </c>
      <c r="G45" s="1" t="s">
        <v>218</v>
      </c>
      <c r="H45" s="1" t="s">
        <v>219</v>
      </c>
      <c r="K45" s="1" t="s">
        <v>220</v>
      </c>
      <c r="L45" s="1" t="s">
        <v>42</v>
      </c>
      <c r="M45" s="1" t="s">
        <v>42</v>
      </c>
      <c r="N45" s="1" t="s">
        <v>42</v>
      </c>
      <c r="O45" s="1" t="s">
        <v>42</v>
      </c>
      <c r="P45" s="1"/>
      <c r="Q45" s="1" t="s">
        <v>221</v>
      </c>
      <c r="R45" s="1" t="s">
        <v>222</v>
      </c>
      <c r="S45" s="1"/>
      <c r="T45" s="1"/>
      <c r="U45" s="1"/>
      <c r="V45" s="1"/>
      <c r="W45" s="1"/>
      <c r="X45" s="1"/>
      <c r="Y45" s="1" t="b">
        <v>0</v>
      </c>
      <c r="Z45" s="1"/>
      <c r="AA45" s="1"/>
      <c r="AB45" s="1" t="b">
        <v>0</v>
      </c>
      <c r="AC45" s="1" t="b">
        <v>0</v>
      </c>
      <c r="AD45" s="1" t="s">
        <v>86</v>
      </c>
      <c r="AF45" s="1" t="s">
        <v>45</v>
      </c>
      <c r="AG45" s="1">
        <v>20239</v>
      </c>
      <c r="AH45" s="1" t="b">
        <v>0</v>
      </c>
      <c r="AI45" s="1"/>
      <c r="AJ45" s="1"/>
      <c r="AK45" s="1" t="b">
        <v>0</v>
      </c>
    </row>
    <row r="46" spans="1:37" x14ac:dyDescent="0.2">
      <c r="A46" s="1">
        <v>44</v>
      </c>
      <c r="B46" s="1" t="s">
        <v>202</v>
      </c>
      <c r="C46" s="1" t="s">
        <v>216</v>
      </c>
      <c r="D46" s="1" t="s">
        <v>223</v>
      </c>
      <c r="E46" s="1" t="s">
        <v>39</v>
      </c>
      <c r="F46" s="1" t="b">
        <v>1</v>
      </c>
      <c r="G46" s="1" t="s">
        <v>224</v>
      </c>
      <c r="H46" s="1" t="s">
        <v>225</v>
      </c>
      <c r="I46" s="1"/>
      <c r="J46" s="1"/>
      <c r="K46" s="1" t="s">
        <v>220</v>
      </c>
      <c r="L46" s="1" t="s">
        <v>42</v>
      </c>
      <c r="M46" s="1" t="s">
        <v>42</v>
      </c>
      <c r="N46" s="1" t="s">
        <v>42</v>
      </c>
      <c r="O46" s="1" t="s">
        <v>42</v>
      </c>
      <c r="P46" s="1"/>
      <c r="Q46" s="1" t="s">
        <v>221</v>
      </c>
      <c r="R46" s="1" t="s">
        <v>222</v>
      </c>
      <c r="S46" s="1"/>
      <c r="T46" s="1"/>
      <c r="U46" s="1"/>
      <c r="V46" s="1"/>
      <c r="W46" s="1"/>
      <c r="Y46" s="1" t="b">
        <v>0</v>
      </c>
      <c r="Z46" s="1"/>
      <c r="AA46" s="1"/>
      <c r="AB46" s="1" t="b">
        <v>0</v>
      </c>
      <c r="AC46" s="1" t="b">
        <v>0</v>
      </c>
      <c r="AD46" s="1" t="s">
        <v>86</v>
      </c>
      <c r="AE46" s="1" t="s">
        <v>62</v>
      </c>
      <c r="AF46" s="1" t="s">
        <v>45</v>
      </c>
      <c r="AG46" s="1">
        <v>2283</v>
      </c>
      <c r="AH46" s="1" t="b">
        <v>0</v>
      </c>
      <c r="AI46" s="1"/>
      <c r="AJ46" s="1"/>
      <c r="AK46" s="1" t="b">
        <v>0</v>
      </c>
    </row>
    <row r="47" spans="1:37" x14ac:dyDescent="0.2">
      <c r="A47" s="1">
        <v>45</v>
      </c>
      <c r="B47" s="1" t="s">
        <v>202</v>
      </c>
      <c r="C47" s="1" t="s">
        <v>216</v>
      </c>
      <c r="D47" s="1" t="s">
        <v>226</v>
      </c>
      <c r="E47" s="1" t="s">
        <v>39</v>
      </c>
      <c r="F47" s="1" t="b">
        <v>1</v>
      </c>
      <c r="G47" s="1" t="s">
        <v>227</v>
      </c>
      <c r="H47" s="1" t="s">
        <v>228</v>
      </c>
      <c r="I47" s="1"/>
      <c r="J47" s="1"/>
      <c r="K47" s="1" t="s">
        <v>220</v>
      </c>
      <c r="L47" s="1" t="s">
        <v>42</v>
      </c>
      <c r="M47" s="1" t="s">
        <v>42</v>
      </c>
      <c r="N47" s="1" t="s">
        <v>42</v>
      </c>
      <c r="O47" s="1" t="s">
        <v>42</v>
      </c>
      <c r="P47" s="1"/>
      <c r="Q47" s="1" t="s">
        <v>222</v>
      </c>
      <c r="R47" s="1" t="s">
        <v>222</v>
      </c>
      <c r="S47" s="1"/>
      <c r="T47" s="1"/>
      <c r="U47" s="1"/>
      <c r="V47" s="1"/>
      <c r="W47" s="1"/>
      <c r="Y47" s="1" t="b">
        <v>0</v>
      </c>
      <c r="Z47" s="1"/>
      <c r="AA47" s="1"/>
      <c r="AB47" s="1" t="b">
        <v>0</v>
      </c>
      <c r="AC47" s="1" t="b">
        <v>0</v>
      </c>
      <c r="AD47" s="1" t="s">
        <v>86</v>
      </c>
      <c r="AE47" s="1" t="s">
        <v>62</v>
      </c>
      <c r="AF47" s="1" t="s">
        <v>45</v>
      </c>
      <c r="AG47" s="1">
        <v>1459</v>
      </c>
      <c r="AH47" s="1" t="b">
        <v>0</v>
      </c>
      <c r="AI47" s="1"/>
      <c r="AJ47" s="1"/>
      <c r="AK47" s="1" t="b">
        <v>0</v>
      </c>
    </row>
    <row r="48" spans="1:37" x14ac:dyDescent="0.2">
      <c r="A48" s="1">
        <v>46</v>
      </c>
      <c r="B48" s="1" t="s">
        <v>202</v>
      </c>
      <c r="C48" s="1" t="s">
        <v>216</v>
      </c>
      <c r="D48" s="1" t="s">
        <v>229</v>
      </c>
      <c r="E48" s="1" t="s">
        <v>39</v>
      </c>
      <c r="F48" s="1" t="b">
        <v>1</v>
      </c>
      <c r="G48" s="1" t="s">
        <v>230</v>
      </c>
      <c r="H48" s="1" t="s">
        <v>231</v>
      </c>
      <c r="K48" s="1" t="s">
        <v>220</v>
      </c>
      <c r="L48" s="1" t="s">
        <v>42</v>
      </c>
      <c r="M48" s="1" t="s">
        <v>42</v>
      </c>
      <c r="N48" s="1" t="s">
        <v>42</v>
      </c>
      <c r="O48" s="1" t="s">
        <v>42</v>
      </c>
      <c r="P48" s="1"/>
      <c r="Q48" s="1" t="s">
        <v>232</v>
      </c>
      <c r="R48" s="1" t="s">
        <v>222</v>
      </c>
      <c r="S48" s="1"/>
      <c r="T48" s="1"/>
      <c r="U48" s="1"/>
      <c r="V48" s="1"/>
      <c r="W48" s="1"/>
      <c r="Y48" s="1" t="b">
        <v>0</v>
      </c>
      <c r="Z48" s="1"/>
      <c r="AA48" s="1"/>
      <c r="AB48" s="1" t="b">
        <v>0</v>
      </c>
      <c r="AC48" s="1" t="b">
        <v>0</v>
      </c>
      <c r="AD48" s="1" t="s">
        <v>233</v>
      </c>
      <c r="AE48" s="1" t="s">
        <v>62</v>
      </c>
      <c r="AF48" s="1" t="s">
        <v>45</v>
      </c>
      <c r="AG48" s="1">
        <v>15678</v>
      </c>
      <c r="AH48" s="1" t="b">
        <v>0</v>
      </c>
      <c r="AI48" s="1"/>
      <c r="AJ48" s="1"/>
      <c r="AK48" s="1" t="b">
        <v>0</v>
      </c>
    </row>
    <row r="49" spans="1:37" x14ac:dyDescent="0.2">
      <c r="A49" s="1">
        <v>48</v>
      </c>
      <c r="B49" s="1" t="s">
        <v>234</v>
      </c>
      <c r="C49" s="1" t="s">
        <v>241</v>
      </c>
      <c r="D49" s="1" t="s">
        <v>242</v>
      </c>
      <c r="E49" s="1"/>
      <c r="F49" s="1" t="b">
        <v>0</v>
      </c>
      <c r="G49" s="1" t="s">
        <v>243</v>
      </c>
      <c r="H49" s="1" t="s">
        <v>244</v>
      </c>
      <c r="K49" s="1"/>
      <c r="L49" s="1" t="s">
        <v>42</v>
      </c>
      <c r="M49" s="1" t="s">
        <v>42</v>
      </c>
      <c r="N49" s="1" t="s">
        <v>42</v>
      </c>
      <c r="O49" s="1" t="s">
        <v>42</v>
      </c>
      <c r="P49" s="1"/>
      <c r="Q49" s="1"/>
      <c r="R49" s="1"/>
      <c r="S49" s="1" t="s">
        <v>239</v>
      </c>
      <c r="T49" s="1"/>
      <c r="U49" s="1"/>
      <c r="V49" s="1"/>
      <c r="W49" s="1"/>
      <c r="X49" s="1"/>
      <c r="Y49" s="1" t="b">
        <v>0</v>
      </c>
      <c r="Z49" s="1"/>
      <c r="AA49" s="1"/>
      <c r="AB49" s="1" t="b">
        <v>0</v>
      </c>
      <c r="AC49" s="1" t="b">
        <v>0</v>
      </c>
      <c r="AD49" s="1" t="s">
        <v>86</v>
      </c>
      <c r="AE49" s="1" t="s">
        <v>240</v>
      </c>
      <c r="AF49" s="1" t="s">
        <v>45</v>
      </c>
      <c r="AG49" s="1">
        <v>1314</v>
      </c>
      <c r="AH49" s="1" t="b">
        <v>0</v>
      </c>
      <c r="AI49" s="1"/>
      <c r="AJ49" s="1"/>
      <c r="AK49" s="1" t="b">
        <v>0</v>
      </c>
    </row>
    <row r="50" spans="1:37" x14ac:dyDescent="0.2">
      <c r="A50" s="1">
        <v>49</v>
      </c>
      <c r="B50" s="1" t="s">
        <v>234</v>
      </c>
      <c r="C50" s="1" t="s">
        <v>235</v>
      </c>
      <c r="D50" s="1" t="s">
        <v>245</v>
      </c>
      <c r="F50" s="1" t="b">
        <v>0</v>
      </c>
      <c r="H50" s="1" t="s">
        <v>246</v>
      </c>
      <c r="K50" s="1"/>
      <c r="L50" s="1" t="s">
        <v>42</v>
      </c>
      <c r="M50" s="1" t="s">
        <v>42</v>
      </c>
      <c r="N50" s="1" t="s">
        <v>42</v>
      </c>
      <c r="O50" s="1" t="s">
        <v>42</v>
      </c>
      <c r="P50" s="1"/>
      <c r="Q50" s="1"/>
      <c r="R50" s="1"/>
      <c r="S50" s="1" t="s">
        <v>239</v>
      </c>
      <c r="T50" s="1"/>
      <c r="U50" s="1"/>
      <c r="V50" s="1"/>
      <c r="W50" s="1"/>
      <c r="Y50" s="1" t="b">
        <v>0</v>
      </c>
      <c r="Z50" s="1"/>
      <c r="AA50" s="1"/>
      <c r="AB50" s="1" t="b">
        <v>0</v>
      </c>
      <c r="AC50" s="1" t="b">
        <v>0</v>
      </c>
      <c r="AD50" s="1" t="s">
        <v>86</v>
      </c>
      <c r="AE50" s="1" t="s">
        <v>240</v>
      </c>
      <c r="AF50" s="1" t="s">
        <v>45</v>
      </c>
      <c r="AG50" s="1">
        <v>1313</v>
      </c>
      <c r="AH50" s="1" t="b">
        <v>1</v>
      </c>
      <c r="AI50" s="1"/>
      <c r="AJ50" s="1"/>
      <c r="AK50" s="1" t="b">
        <v>0</v>
      </c>
    </row>
    <row r="51" spans="1:37" x14ac:dyDescent="0.2">
      <c r="A51" s="1">
        <v>50</v>
      </c>
      <c r="B51" s="1" t="s">
        <v>234</v>
      </c>
      <c r="C51" s="1" t="s">
        <v>235</v>
      </c>
      <c r="D51" s="1" t="s">
        <v>247</v>
      </c>
      <c r="F51" s="1" t="b">
        <v>0</v>
      </c>
      <c r="H51" s="1" t="s">
        <v>248</v>
      </c>
      <c r="K51" s="1"/>
      <c r="L51" s="1" t="s">
        <v>42</v>
      </c>
      <c r="M51" s="1" t="s">
        <v>42</v>
      </c>
      <c r="N51" s="1" t="s">
        <v>42</v>
      </c>
      <c r="O51" s="1" t="s">
        <v>42</v>
      </c>
      <c r="P51" s="1"/>
      <c r="Q51" s="1" t="s">
        <v>249</v>
      </c>
      <c r="R51" s="1"/>
      <c r="S51" s="1" t="s">
        <v>239</v>
      </c>
      <c r="T51" s="1"/>
      <c r="U51" s="1"/>
      <c r="V51" s="1"/>
      <c r="W51" s="1"/>
      <c r="Y51" s="1" t="b">
        <v>1</v>
      </c>
      <c r="Z51" s="1"/>
      <c r="AA51" s="1"/>
      <c r="AB51" s="1" t="b">
        <v>0</v>
      </c>
      <c r="AC51" s="1" t="b">
        <v>0</v>
      </c>
      <c r="AD51" s="1" t="s">
        <v>86</v>
      </c>
      <c r="AE51" s="1" t="s">
        <v>240</v>
      </c>
      <c r="AF51" s="1" t="s">
        <v>45</v>
      </c>
      <c r="AG51" s="1">
        <v>1315</v>
      </c>
      <c r="AH51" s="1" t="b">
        <v>1</v>
      </c>
      <c r="AI51" s="1"/>
      <c r="AJ51" s="1"/>
      <c r="AK51" s="1" t="b">
        <v>0</v>
      </c>
    </row>
    <row r="52" spans="1:37" x14ac:dyDescent="0.2">
      <c r="A52" s="1">
        <v>47</v>
      </c>
      <c r="B52" s="1" t="s">
        <v>234</v>
      </c>
      <c r="C52" s="1" t="s">
        <v>235</v>
      </c>
      <c r="D52" s="1"/>
      <c r="E52" s="1" t="s">
        <v>39</v>
      </c>
      <c r="F52" s="1" t="b">
        <v>1</v>
      </c>
      <c r="G52" s="1" t="s">
        <v>236</v>
      </c>
      <c r="H52" s="1" t="s">
        <v>237</v>
      </c>
      <c r="K52" s="1"/>
      <c r="L52" s="1" t="s">
        <v>42</v>
      </c>
      <c r="M52" s="1" t="s">
        <v>42</v>
      </c>
      <c r="N52" s="1" t="s">
        <v>42</v>
      </c>
      <c r="O52" s="1" t="s">
        <v>42</v>
      </c>
      <c r="P52" s="1"/>
      <c r="Q52" s="1" t="s">
        <v>238</v>
      </c>
      <c r="R52" s="1"/>
      <c r="S52" s="1" t="s">
        <v>239</v>
      </c>
      <c r="T52" s="1"/>
      <c r="U52" s="1"/>
      <c r="V52" s="1"/>
      <c r="W52" s="1"/>
      <c r="Y52" s="1" t="b">
        <v>1</v>
      </c>
      <c r="Z52" s="1"/>
      <c r="AA52" s="1"/>
      <c r="AB52" s="1" t="b">
        <v>0</v>
      </c>
      <c r="AC52" s="1" t="b">
        <v>0</v>
      </c>
      <c r="AD52" s="1" t="s">
        <v>86</v>
      </c>
      <c r="AE52" s="1" t="s">
        <v>240</v>
      </c>
      <c r="AF52" s="1" t="s">
        <v>45</v>
      </c>
      <c r="AG52" s="1">
        <v>1599</v>
      </c>
      <c r="AH52" s="1" t="b">
        <v>0</v>
      </c>
      <c r="AI52" s="1"/>
      <c r="AJ52" s="1"/>
      <c r="AK52" s="1" t="b">
        <v>0</v>
      </c>
    </row>
    <row r="53" spans="1:37" x14ac:dyDescent="0.2">
      <c r="A53" s="1">
        <v>71</v>
      </c>
      <c r="B53" s="1" t="s">
        <v>250</v>
      </c>
      <c r="C53" s="1" t="s">
        <v>320</v>
      </c>
      <c r="D53" s="1" t="s">
        <v>321</v>
      </c>
      <c r="F53" s="1" t="b">
        <v>0</v>
      </c>
      <c r="H53" s="1" t="s">
        <v>293</v>
      </c>
      <c r="L53" s="1" t="s">
        <v>42</v>
      </c>
      <c r="M53" s="1" t="s">
        <v>42</v>
      </c>
      <c r="N53" s="1" t="s">
        <v>42</v>
      </c>
      <c r="O53" s="1" t="s">
        <v>42</v>
      </c>
      <c r="Q53" s="1" t="s">
        <v>269</v>
      </c>
      <c r="Y53" s="1" t="b">
        <v>0</v>
      </c>
      <c r="AB53" s="1" t="b">
        <v>0</v>
      </c>
      <c r="AC53" s="1" t="b">
        <v>0</v>
      </c>
      <c r="AD53" s="1" t="s">
        <v>250</v>
      </c>
      <c r="AE53" s="1" t="s">
        <v>62</v>
      </c>
      <c r="AF53" s="1" t="s">
        <v>45</v>
      </c>
      <c r="AG53" s="1">
        <v>1320</v>
      </c>
      <c r="AH53" s="1" t="b">
        <v>1</v>
      </c>
      <c r="AI53" s="1"/>
      <c r="AJ53" s="1"/>
      <c r="AK53" s="1" t="b">
        <v>0</v>
      </c>
    </row>
    <row r="54" spans="1:37" x14ac:dyDescent="0.2">
      <c r="A54" s="1">
        <v>72</v>
      </c>
      <c r="B54" s="1" t="s">
        <v>250</v>
      </c>
      <c r="C54" s="1" t="s">
        <v>322</v>
      </c>
      <c r="D54" s="1" t="s">
        <v>323</v>
      </c>
      <c r="F54" s="1" t="b">
        <v>1</v>
      </c>
      <c r="H54" s="1" t="s">
        <v>324</v>
      </c>
      <c r="I54" s="1"/>
      <c r="J54" s="1"/>
      <c r="K54" s="1"/>
      <c r="L54" s="1" t="s">
        <v>42</v>
      </c>
      <c r="M54" s="1" t="s">
        <v>42</v>
      </c>
      <c r="N54" s="1" t="s">
        <v>42</v>
      </c>
      <c r="O54" s="1" t="s">
        <v>42</v>
      </c>
      <c r="P54" s="1"/>
      <c r="Q54" s="1" t="s">
        <v>325</v>
      </c>
      <c r="R54" s="1"/>
      <c r="S54" s="1"/>
      <c r="T54" s="1"/>
      <c r="U54" s="1"/>
      <c r="V54" s="1"/>
      <c r="W54" s="1"/>
      <c r="Y54" s="1" t="b">
        <v>0</v>
      </c>
      <c r="Z54" s="1"/>
      <c r="AA54" s="1"/>
      <c r="AB54" s="1" t="b">
        <v>0</v>
      </c>
      <c r="AC54" s="1" t="b">
        <v>0</v>
      </c>
      <c r="AD54" s="1" t="s">
        <v>250</v>
      </c>
      <c r="AE54" s="1" t="s">
        <v>62</v>
      </c>
      <c r="AF54" s="1" t="s">
        <v>45</v>
      </c>
      <c r="AG54" s="1">
        <v>2258</v>
      </c>
      <c r="AH54" s="1" t="b">
        <v>1</v>
      </c>
      <c r="AI54" s="1"/>
      <c r="AJ54" s="1"/>
      <c r="AK54" s="1" t="b">
        <v>0</v>
      </c>
    </row>
    <row r="55" spans="1:37" x14ac:dyDescent="0.2">
      <c r="A55" s="1">
        <v>51</v>
      </c>
      <c r="B55" s="1" t="s">
        <v>250</v>
      </c>
      <c r="C55" s="1"/>
      <c r="D55" s="1" t="s">
        <v>251</v>
      </c>
      <c r="F55" s="1" t="b">
        <v>0</v>
      </c>
      <c r="H55" s="1" t="s">
        <v>252</v>
      </c>
      <c r="I55" s="1"/>
      <c r="J55" s="1"/>
      <c r="K55" s="1"/>
      <c r="L55" s="1" t="s">
        <v>42</v>
      </c>
      <c r="M55" s="1" t="s">
        <v>42</v>
      </c>
      <c r="N55" s="1" t="s">
        <v>42</v>
      </c>
      <c r="O55" s="1" t="s">
        <v>42</v>
      </c>
      <c r="P55" s="1"/>
      <c r="Q55" s="1" t="s">
        <v>253</v>
      </c>
      <c r="R55" s="1"/>
      <c r="S55" s="1"/>
      <c r="T55" s="1"/>
      <c r="U55" s="1"/>
      <c r="V55" s="1"/>
      <c r="W55" s="1"/>
      <c r="Y55" s="1" t="b">
        <v>0</v>
      </c>
      <c r="AB55" s="1" t="b">
        <v>0</v>
      </c>
      <c r="AC55" s="1" t="b">
        <v>0</v>
      </c>
      <c r="AD55" s="1" t="s">
        <v>86</v>
      </c>
      <c r="AE55" s="1" t="s">
        <v>62</v>
      </c>
      <c r="AF55" s="1" t="s">
        <v>45</v>
      </c>
      <c r="AG55" s="1">
        <v>2272</v>
      </c>
      <c r="AH55" s="1" t="b">
        <v>1</v>
      </c>
      <c r="AI55" s="1"/>
      <c r="AJ55" s="1"/>
      <c r="AK55" s="1" t="b">
        <v>0</v>
      </c>
    </row>
    <row r="56" spans="1:37" x14ac:dyDescent="0.2">
      <c r="A56" s="1">
        <v>52</v>
      </c>
      <c r="B56" s="1" t="s">
        <v>250</v>
      </c>
      <c r="C56" s="1"/>
      <c r="D56" s="1" t="s">
        <v>254</v>
      </c>
      <c r="F56" s="1" t="b">
        <v>1</v>
      </c>
      <c r="H56" s="1" t="s">
        <v>255</v>
      </c>
      <c r="K56" s="1"/>
      <c r="L56" s="1" t="s">
        <v>42</v>
      </c>
      <c r="M56" s="1" t="s">
        <v>42</v>
      </c>
      <c r="N56" s="1" t="s">
        <v>42</v>
      </c>
      <c r="O56" s="1" t="s">
        <v>42</v>
      </c>
      <c r="P56" s="1"/>
      <c r="Q56" s="1" t="s">
        <v>256</v>
      </c>
      <c r="R56" s="1"/>
      <c r="S56" s="1"/>
      <c r="T56" s="1"/>
      <c r="U56" s="1"/>
      <c r="V56" s="1"/>
      <c r="W56" s="1"/>
      <c r="Y56" s="1" t="b">
        <v>0</v>
      </c>
      <c r="Z56" s="1" t="s">
        <v>43</v>
      </c>
      <c r="AA56" s="1"/>
      <c r="AB56" s="1" t="b">
        <v>0</v>
      </c>
      <c r="AC56" s="1" t="b">
        <v>0</v>
      </c>
      <c r="AD56" s="1" t="s">
        <v>250</v>
      </c>
      <c r="AE56" s="1" t="s">
        <v>62</v>
      </c>
      <c r="AF56" s="1" t="s">
        <v>45</v>
      </c>
      <c r="AG56" s="1">
        <v>15665</v>
      </c>
      <c r="AH56" s="1" t="b">
        <v>1</v>
      </c>
      <c r="AI56" s="1"/>
      <c r="AJ56" s="1"/>
      <c r="AK56" s="1" t="b">
        <v>0</v>
      </c>
    </row>
    <row r="57" spans="1:37" x14ac:dyDescent="0.2">
      <c r="A57" s="1">
        <v>53</v>
      </c>
      <c r="B57" s="1" t="s">
        <v>250</v>
      </c>
      <c r="C57" s="1"/>
      <c r="D57" s="1" t="s">
        <v>257</v>
      </c>
      <c r="F57" s="1" t="b">
        <v>1</v>
      </c>
      <c r="H57" s="1" t="s">
        <v>258</v>
      </c>
      <c r="K57" s="1"/>
      <c r="L57" s="1" t="s">
        <v>42</v>
      </c>
      <c r="M57" s="1" t="s">
        <v>42</v>
      </c>
      <c r="N57" s="1" t="s">
        <v>42</v>
      </c>
      <c r="O57" s="1" t="s">
        <v>42</v>
      </c>
      <c r="P57" s="1"/>
      <c r="Q57" s="1" t="s">
        <v>256</v>
      </c>
      <c r="R57" s="1"/>
      <c r="S57" s="1"/>
      <c r="T57" s="1"/>
      <c r="U57" s="1"/>
      <c r="V57" s="1"/>
      <c r="W57" s="1"/>
      <c r="Y57" s="1" t="b">
        <v>0</v>
      </c>
      <c r="Z57" s="1" t="s">
        <v>43</v>
      </c>
      <c r="AA57" s="1"/>
      <c r="AB57" s="1" t="b">
        <v>0</v>
      </c>
      <c r="AC57" s="1" t="b">
        <v>0</v>
      </c>
      <c r="AD57" s="1" t="s">
        <v>250</v>
      </c>
      <c r="AE57" s="1" t="s">
        <v>62</v>
      </c>
      <c r="AF57" s="1" t="s">
        <v>45</v>
      </c>
      <c r="AG57" s="1">
        <v>2427</v>
      </c>
      <c r="AH57" s="1" t="b">
        <v>1</v>
      </c>
      <c r="AI57" s="1"/>
      <c r="AJ57" s="1"/>
      <c r="AK57" s="1" t="b">
        <v>0</v>
      </c>
    </row>
    <row r="58" spans="1:37" x14ac:dyDescent="0.2">
      <c r="A58" s="1">
        <v>54</v>
      </c>
      <c r="B58" s="1" t="s">
        <v>250</v>
      </c>
      <c r="C58" s="1"/>
      <c r="D58" s="1" t="s">
        <v>259</v>
      </c>
      <c r="E58" s="1" t="s">
        <v>39</v>
      </c>
      <c r="F58" s="1" t="b">
        <v>0</v>
      </c>
      <c r="G58" s="1" t="s">
        <v>260</v>
      </c>
      <c r="H58" s="1" t="s">
        <v>261</v>
      </c>
      <c r="I58" s="1"/>
      <c r="J58" s="1"/>
      <c r="K58" s="1"/>
      <c r="L58" s="1" t="s">
        <v>42</v>
      </c>
      <c r="M58" s="1" t="s">
        <v>42</v>
      </c>
      <c r="N58" s="1" t="s">
        <v>42</v>
      </c>
      <c r="O58" s="1" t="s">
        <v>42</v>
      </c>
      <c r="P58" s="1"/>
      <c r="Q58" s="1"/>
      <c r="R58" s="1"/>
      <c r="S58" s="1"/>
      <c r="T58" s="1"/>
      <c r="U58" s="1"/>
      <c r="V58" s="1"/>
      <c r="W58" s="1"/>
      <c r="Y58" s="1" t="b">
        <v>0</v>
      </c>
      <c r="Z58" s="1"/>
      <c r="AA58" s="1"/>
      <c r="AB58" s="1" t="b">
        <v>0</v>
      </c>
      <c r="AC58" s="1" t="b">
        <v>0</v>
      </c>
      <c r="AD58" s="1" t="s">
        <v>250</v>
      </c>
      <c r="AE58" s="1" t="s">
        <v>62</v>
      </c>
      <c r="AF58" s="1" t="s">
        <v>45</v>
      </c>
      <c r="AG58" s="1">
        <v>2354</v>
      </c>
      <c r="AH58" s="1" t="b">
        <v>0</v>
      </c>
      <c r="AI58" s="1"/>
      <c r="AJ58" s="1"/>
      <c r="AK58" s="1" t="b">
        <v>0</v>
      </c>
    </row>
    <row r="59" spans="1:37" x14ac:dyDescent="0.2">
      <c r="A59" s="1">
        <v>75</v>
      </c>
      <c r="B59" s="1" t="s">
        <v>250</v>
      </c>
      <c r="C59" s="1"/>
      <c r="D59" s="1" t="s">
        <v>336</v>
      </c>
      <c r="E59" s="1" t="s">
        <v>263</v>
      </c>
      <c r="F59" s="1" t="b">
        <v>1</v>
      </c>
      <c r="G59" s="1" t="s">
        <v>337</v>
      </c>
      <c r="H59" s="1" t="s">
        <v>338</v>
      </c>
      <c r="I59" s="1"/>
      <c r="K59" s="1"/>
      <c r="L59" s="1" t="s">
        <v>42</v>
      </c>
      <c r="M59" s="1" t="s">
        <v>42</v>
      </c>
      <c r="N59" s="1" t="s">
        <v>42</v>
      </c>
      <c r="O59" s="1" t="s">
        <v>42</v>
      </c>
      <c r="P59" s="1"/>
      <c r="Q59" s="1" t="s">
        <v>335</v>
      </c>
      <c r="R59" s="1" t="s">
        <v>334</v>
      </c>
      <c r="S59" s="1"/>
      <c r="T59" s="1"/>
      <c r="U59" s="1"/>
      <c r="V59" s="1"/>
      <c r="W59" s="1"/>
      <c r="X59" s="1"/>
      <c r="Y59" s="1" t="b">
        <v>0</v>
      </c>
      <c r="Z59" s="1"/>
      <c r="AA59" s="1"/>
      <c r="AB59" s="1" t="b">
        <v>0</v>
      </c>
      <c r="AC59" s="1" t="b">
        <v>0</v>
      </c>
      <c r="AD59" s="1" t="s">
        <v>250</v>
      </c>
      <c r="AE59" s="1" t="s">
        <v>62</v>
      </c>
      <c r="AF59" s="1" t="s">
        <v>45</v>
      </c>
      <c r="AG59" s="1">
        <v>2332</v>
      </c>
      <c r="AH59" s="1" t="b">
        <v>0</v>
      </c>
      <c r="AI59" s="1"/>
      <c r="AJ59" s="1"/>
      <c r="AK59" s="1" t="b">
        <v>0</v>
      </c>
    </row>
    <row r="60" spans="1:37" x14ac:dyDescent="0.2">
      <c r="A60" s="1">
        <v>55</v>
      </c>
      <c r="B60" s="1" t="s">
        <v>250</v>
      </c>
      <c r="C60" s="1"/>
      <c r="D60" s="1" t="s">
        <v>262</v>
      </c>
      <c r="E60" s="1" t="s">
        <v>263</v>
      </c>
      <c r="F60" s="1" t="b">
        <v>1</v>
      </c>
      <c r="G60" s="1" t="s">
        <v>264</v>
      </c>
      <c r="H60" s="1" t="s">
        <v>265</v>
      </c>
      <c r="K60" s="1"/>
      <c r="L60" s="1" t="s">
        <v>42</v>
      </c>
      <c r="M60" s="1" t="s">
        <v>42</v>
      </c>
      <c r="N60" s="1" t="s">
        <v>42</v>
      </c>
      <c r="O60" s="1" t="s">
        <v>42</v>
      </c>
      <c r="P60" s="1"/>
      <c r="Q60" s="1" t="s">
        <v>266</v>
      </c>
      <c r="R60" s="1"/>
      <c r="S60" s="1"/>
      <c r="T60" s="1"/>
      <c r="U60" s="1"/>
      <c r="V60" s="1"/>
      <c r="W60" s="1"/>
      <c r="X60" s="1"/>
      <c r="Y60" s="1" t="b">
        <v>0</v>
      </c>
      <c r="Z60" s="1"/>
      <c r="AA60" s="1"/>
      <c r="AB60" s="1" t="b">
        <v>0</v>
      </c>
      <c r="AC60" s="1" t="b">
        <v>0</v>
      </c>
      <c r="AD60" s="1" t="s">
        <v>250</v>
      </c>
      <c r="AE60" s="1" t="s">
        <v>62</v>
      </c>
      <c r="AF60" s="1" t="s">
        <v>45</v>
      </c>
      <c r="AG60" s="1">
        <v>15698</v>
      </c>
      <c r="AH60" s="1" t="b">
        <v>0</v>
      </c>
      <c r="AI60" s="1"/>
      <c r="AJ60" s="1"/>
      <c r="AK60" s="1" t="b">
        <v>0</v>
      </c>
    </row>
    <row r="61" spans="1:37" x14ac:dyDescent="0.2">
      <c r="A61" s="1">
        <v>74</v>
      </c>
      <c r="B61" s="1" t="s">
        <v>250</v>
      </c>
      <c r="C61" s="1"/>
      <c r="D61" s="1" t="s">
        <v>330</v>
      </c>
      <c r="E61" s="1" t="s">
        <v>263</v>
      </c>
      <c r="F61" s="1" t="b">
        <v>1</v>
      </c>
      <c r="G61" s="1" t="s">
        <v>331</v>
      </c>
      <c r="H61" s="1" t="s">
        <v>332</v>
      </c>
      <c r="K61" s="1" t="s">
        <v>333</v>
      </c>
      <c r="L61" s="1" t="s">
        <v>42</v>
      </c>
      <c r="M61" s="1" t="s">
        <v>42</v>
      </c>
      <c r="N61" s="1" t="s">
        <v>42</v>
      </c>
      <c r="O61" s="1" t="s">
        <v>42</v>
      </c>
      <c r="P61" s="1"/>
      <c r="Q61" s="1" t="s">
        <v>334</v>
      </c>
      <c r="R61" s="1" t="s">
        <v>335</v>
      </c>
      <c r="S61" s="1"/>
      <c r="T61" s="1"/>
      <c r="U61" s="1"/>
      <c r="V61" s="1"/>
      <c r="W61" s="1"/>
      <c r="X61" s="1"/>
      <c r="Y61" s="1" t="b">
        <v>1</v>
      </c>
      <c r="Z61" s="1"/>
      <c r="AA61" s="1"/>
      <c r="AB61" s="1" t="b">
        <v>0</v>
      </c>
      <c r="AC61" s="1" t="b">
        <v>0</v>
      </c>
      <c r="AD61" s="1" t="s">
        <v>250</v>
      </c>
      <c r="AF61" s="1" t="s">
        <v>45</v>
      </c>
      <c r="AG61" s="1">
        <v>15721</v>
      </c>
      <c r="AH61" s="1" t="b">
        <v>0</v>
      </c>
      <c r="AI61" s="1"/>
      <c r="AJ61" s="1"/>
      <c r="AK61" s="1" t="b">
        <v>0</v>
      </c>
    </row>
    <row r="62" spans="1:37" x14ac:dyDescent="0.2">
      <c r="A62" s="1">
        <v>56</v>
      </c>
      <c r="B62" s="1" t="s">
        <v>250</v>
      </c>
      <c r="C62" s="1"/>
      <c r="D62" s="1" t="s">
        <v>267</v>
      </c>
      <c r="F62" s="1" t="b">
        <v>0</v>
      </c>
      <c r="H62" s="1" t="s">
        <v>268</v>
      </c>
      <c r="K62" s="1"/>
      <c r="L62" s="1" t="s">
        <v>42</v>
      </c>
      <c r="M62" s="1" t="s">
        <v>42</v>
      </c>
      <c r="N62" s="1" t="s">
        <v>42</v>
      </c>
      <c r="O62" s="1" t="s">
        <v>42</v>
      </c>
      <c r="P62" s="1"/>
      <c r="Q62" s="1" t="s">
        <v>269</v>
      </c>
      <c r="R62" s="1"/>
      <c r="S62" s="1" t="s">
        <v>239</v>
      </c>
      <c r="T62" s="1"/>
      <c r="U62" s="1"/>
      <c r="V62" s="1"/>
      <c r="W62" s="1"/>
      <c r="Y62" s="1" t="b">
        <v>0</v>
      </c>
      <c r="Z62" s="1"/>
      <c r="AA62" s="1"/>
      <c r="AB62" s="1" t="b">
        <v>0</v>
      </c>
      <c r="AC62" s="1" t="b">
        <v>0</v>
      </c>
      <c r="AD62" s="1" t="s">
        <v>250</v>
      </c>
      <c r="AE62" s="1" t="s">
        <v>62</v>
      </c>
      <c r="AF62" s="1" t="s">
        <v>45</v>
      </c>
      <c r="AG62" s="1">
        <v>1318</v>
      </c>
      <c r="AH62" s="1" t="b">
        <v>1</v>
      </c>
      <c r="AI62" s="1"/>
      <c r="AJ62" s="1"/>
      <c r="AK62" s="1" t="b">
        <v>0</v>
      </c>
    </row>
    <row r="63" spans="1:37" x14ac:dyDescent="0.2">
      <c r="A63" s="1">
        <v>57</v>
      </c>
      <c r="B63" s="1" t="s">
        <v>250</v>
      </c>
      <c r="C63" s="1"/>
      <c r="D63" s="1" t="s">
        <v>270</v>
      </c>
      <c r="E63" s="1" t="s">
        <v>39</v>
      </c>
      <c r="F63" s="1" t="b">
        <v>1</v>
      </c>
      <c r="G63" s="1" t="s">
        <v>271</v>
      </c>
      <c r="H63" s="1" t="s">
        <v>272</v>
      </c>
      <c r="K63" s="1"/>
      <c r="L63" s="1" t="s">
        <v>42</v>
      </c>
      <c r="M63" s="1" t="s">
        <v>42</v>
      </c>
      <c r="N63" s="1" t="s">
        <v>42</v>
      </c>
      <c r="O63" s="1" t="s">
        <v>42</v>
      </c>
      <c r="P63" s="1"/>
      <c r="Q63" s="1" t="s">
        <v>273</v>
      </c>
      <c r="R63" s="1"/>
      <c r="S63" s="1"/>
      <c r="T63" s="1"/>
      <c r="U63" s="1"/>
      <c r="V63" s="1"/>
      <c r="W63" s="1"/>
      <c r="X63" s="1"/>
      <c r="Y63" s="1" t="b">
        <v>0</v>
      </c>
      <c r="Z63" s="1" t="s">
        <v>43</v>
      </c>
      <c r="AA63" s="1"/>
      <c r="AB63" s="1" t="b">
        <v>0</v>
      </c>
      <c r="AC63" s="1" t="b">
        <v>0</v>
      </c>
      <c r="AD63" s="1" t="s">
        <v>250</v>
      </c>
      <c r="AF63" s="1" t="s">
        <v>45</v>
      </c>
      <c r="AG63" s="1">
        <v>20197</v>
      </c>
      <c r="AH63" s="1" t="b">
        <v>0</v>
      </c>
      <c r="AI63" s="1"/>
      <c r="AJ63" s="1"/>
      <c r="AK63" s="1" t="b">
        <v>0</v>
      </c>
    </row>
    <row r="64" spans="1:37" x14ac:dyDescent="0.2">
      <c r="A64" s="1">
        <v>58</v>
      </c>
      <c r="B64" s="1" t="s">
        <v>250</v>
      </c>
      <c r="C64" s="1"/>
      <c r="D64" s="1" t="s">
        <v>274</v>
      </c>
      <c r="E64" s="1" t="s">
        <v>263</v>
      </c>
      <c r="F64" s="1" t="b">
        <v>1</v>
      </c>
      <c r="G64" s="1" t="s">
        <v>275</v>
      </c>
      <c r="H64" s="1" t="s">
        <v>252</v>
      </c>
      <c r="K64" s="1"/>
      <c r="L64" s="1" t="s">
        <v>42</v>
      </c>
      <c r="M64" s="1" t="s">
        <v>42</v>
      </c>
      <c r="N64" s="1" t="s">
        <v>42</v>
      </c>
      <c r="O64" s="1" t="s">
        <v>42</v>
      </c>
      <c r="P64" s="1"/>
      <c r="Q64" s="1" t="s">
        <v>276</v>
      </c>
      <c r="R64" s="1" t="s">
        <v>277</v>
      </c>
      <c r="S64" s="1" t="s">
        <v>278</v>
      </c>
      <c r="T64" s="1" t="s">
        <v>279</v>
      </c>
      <c r="U64" s="1"/>
      <c r="V64" s="1"/>
      <c r="W64" s="1"/>
      <c r="X64" s="1"/>
      <c r="Y64" s="1" t="b">
        <v>0</v>
      </c>
      <c r="Z64" s="1" t="s">
        <v>43</v>
      </c>
      <c r="AA64" s="1"/>
      <c r="AB64" s="1" t="b">
        <v>0</v>
      </c>
      <c r="AC64" s="1" t="b">
        <v>0</v>
      </c>
      <c r="AD64" s="1" t="s">
        <v>86</v>
      </c>
      <c r="AE64" s="1" t="s">
        <v>62</v>
      </c>
      <c r="AF64" s="1" t="s">
        <v>45</v>
      </c>
      <c r="AG64" s="1">
        <v>2401</v>
      </c>
      <c r="AH64" s="1" t="b">
        <v>0</v>
      </c>
      <c r="AI64" s="1"/>
      <c r="AJ64" s="1"/>
      <c r="AK64" s="1" t="b">
        <v>0</v>
      </c>
    </row>
    <row r="65" spans="1:37" x14ac:dyDescent="0.2">
      <c r="A65" s="1">
        <v>59</v>
      </c>
      <c r="B65" s="1" t="s">
        <v>250</v>
      </c>
      <c r="C65" s="1"/>
      <c r="D65" s="1" t="s">
        <v>280</v>
      </c>
      <c r="E65" s="1" t="s">
        <v>39</v>
      </c>
      <c r="F65" s="1" t="b">
        <v>1</v>
      </c>
      <c r="G65" s="1" t="s">
        <v>281</v>
      </c>
      <c r="H65" s="1" t="s">
        <v>282</v>
      </c>
      <c r="I65" s="1"/>
      <c r="J65" s="1"/>
      <c r="K65" s="1"/>
      <c r="L65" s="1" t="s">
        <v>42</v>
      </c>
      <c r="M65" s="1" t="s">
        <v>42</v>
      </c>
      <c r="N65" s="1" t="s">
        <v>42</v>
      </c>
      <c r="O65" s="1" t="s">
        <v>42</v>
      </c>
      <c r="P65" s="1"/>
      <c r="Q65" s="1" t="s">
        <v>269</v>
      </c>
      <c r="R65" s="1"/>
      <c r="S65" s="1"/>
      <c r="T65" s="1"/>
      <c r="U65" s="1"/>
      <c r="V65" s="1"/>
      <c r="W65" s="1"/>
      <c r="X65" s="1"/>
      <c r="Y65" s="1" t="b">
        <v>0</v>
      </c>
      <c r="Z65" s="1"/>
      <c r="AA65" s="1"/>
      <c r="AB65" s="1" t="b">
        <v>0</v>
      </c>
      <c r="AC65" s="1" t="b">
        <v>0</v>
      </c>
      <c r="AD65" s="1" t="s">
        <v>250</v>
      </c>
      <c r="AE65" s="1" t="s">
        <v>62</v>
      </c>
      <c r="AF65" s="1" t="s">
        <v>45</v>
      </c>
      <c r="AG65" s="1">
        <v>1828</v>
      </c>
      <c r="AH65" s="1" t="b">
        <v>0</v>
      </c>
      <c r="AI65" s="1"/>
      <c r="AJ65" s="1"/>
      <c r="AK65" s="1" t="b">
        <v>0</v>
      </c>
    </row>
    <row r="66" spans="1:37" x14ac:dyDescent="0.2">
      <c r="A66" s="1">
        <v>60</v>
      </c>
      <c r="B66" s="1" t="s">
        <v>250</v>
      </c>
      <c r="C66" s="1"/>
      <c r="D66" s="1" t="s">
        <v>283</v>
      </c>
      <c r="F66" s="1" t="b">
        <v>0</v>
      </c>
      <c r="H66" s="1" t="s">
        <v>284</v>
      </c>
      <c r="I66" s="1"/>
      <c r="J66" s="1"/>
      <c r="K66" s="1"/>
      <c r="L66" s="1" t="s">
        <v>42</v>
      </c>
      <c r="M66" s="1" t="s">
        <v>42</v>
      </c>
      <c r="N66" s="1" t="s">
        <v>42</v>
      </c>
      <c r="O66" s="1" t="s">
        <v>42</v>
      </c>
      <c r="P66" s="1"/>
      <c r="Q66" s="1" t="s">
        <v>285</v>
      </c>
      <c r="R66" s="1"/>
      <c r="S66" s="1"/>
      <c r="T66" s="1"/>
      <c r="U66" s="1"/>
      <c r="V66" s="1"/>
      <c r="W66" s="1"/>
      <c r="Y66" s="1" t="b">
        <v>0</v>
      </c>
      <c r="AB66" s="1" t="b">
        <v>0</v>
      </c>
      <c r="AC66" s="1" t="b">
        <v>0</v>
      </c>
      <c r="AD66" s="1" t="s">
        <v>250</v>
      </c>
      <c r="AE66" s="1" t="s">
        <v>62</v>
      </c>
      <c r="AF66" s="1" t="s">
        <v>45</v>
      </c>
      <c r="AG66" s="1">
        <v>1515</v>
      </c>
      <c r="AH66" s="1" t="b">
        <v>0</v>
      </c>
      <c r="AI66" s="1"/>
      <c r="AJ66" s="1"/>
      <c r="AK66" s="1" t="b">
        <v>0</v>
      </c>
    </row>
    <row r="67" spans="1:37" x14ac:dyDescent="0.2">
      <c r="A67" s="1">
        <v>61</v>
      </c>
      <c r="B67" s="1" t="s">
        <v>250</v>
      </c>
      <c r="C67" s="1"/>
      <c r="D67" s="1" t="s">
        <v>286</v>
      </c>
      <c r="E67" s="1" t="s">
        <v>39</v>
      </c>
      <c r="F67" s="1" t="b">
        <v>1</v>
      </c>
      <c r="G67" s="1" t="s">
        <v>287</v>
      </c>
      <c r="H67" s="1" t="s">
        <v>288</v>
      </c>
      <c r="I67" s="1"/>
      <c r="J67" s="1"/>
      <c r="K67" s="1"/>
      <c r="L67" s="1" t="s">
        <v>42</v>
      </c>
      <c r="M67" s="1" t="s">
        <v>42</v>
      </c>
      <c r="N67" s="1" t="s">
        <v>42</v>
      </c>
      <c r="O67" s="1" t="s">
        <v>42</v>
      </c>
      <c r="P67" s="1"/>
      <c r="Q67" s="1" t="s">
        <v>289</v>
      </c>
      <c r="R67" s="1"/>
      <c r="S67" s="1"/>
      <c r="T67" s="1"/>
      <c r="U67" s="1"/>
      <c r="V67" s="1"/>
      <c r="W67" s="1"/>
      <c r="Y67" s="1" t="b">
        <v>0</v>
      </c>
      <c r="AB67" s="1" t="b">
        <v>0</v>
      </c>
      <c r="AC67" s="1" t="b">
        <v>0</v>
      </c>
      <c r="AD67" s="1" t="s">
        <v>250</v>
      </c>
      <c r="AE67" s="1" t="s">
        <v>62</v>
      </c>
      <c r="AF67" s="1" t="s">
        <v>45</v>
      </c>
      <c r="AG67" s="1">
        <v>2054</v>
      </c>
      <c r="AH67" s="1" t="b">
        <v>0</v>
      </c>
      <c r="AI67" s="1"/>
      <c r="AJ67" s="1"/>
      <c r="AK67" s="1" t="b">
        <v>0</v>
      </c>
    </row>
    <row r="68" spans="1:37" x14ac:dyDescent="0.2">
      <c r="A68" s="1">
        <v>62</v>
      </c>
      <c r="B68" s="1" t="s">
        <v>250</v>
      </c>
      <c r="C68" s="1"/>
      <c r="D68" s="1" t="s">
        <v>290</v>
      </c>
      <c r="F68" s="1" t="b">
        <v>0</v>
      </c>
      <c r="H68" s="1" t="s">
        <v>291</v>
      </c>
      <c r="L68" s="1" t="s">
        <v>42</v>
      </c>
      <c r="M68" s="1" t="s">
        <v>42</v>
      </c>
      <c r="N68" s="1" t="s">
        <v>42</v>
      </c>
      <c r="O68" s="1" t="s">
        <v>42</v>
      </c>
      <c r="Q68" s="1" t="s">
        <v>269</v>
      </c>
      <c r="Y68" s="1" t="b">
        <v>0</v>
      </c>
      <c r="AB68" s="1" t="b">
        <v>0</v>
      </c>
      <c r="AC68" s="1" t="b">
        <v>0</v>
      </c>
      <c r="AD68" s="1" t="s">
        <v>250</v>
      </c>
      <c r="AE68" s="1" t="s">
        <v>62</v>
      </c>
      <c r="AF68" s="1" t="s">
        <v>45</v>
      </c>
      <c r="AG68" s="1">
        <v>1317</v>
      </c>
      <c r="AH68" s="1" t="b">
        <v>1</v>
      </c>
      <c r="AI68" s="1"/>
      <c r="AJ68" s="1"/>
      <c r="AK68" s="1" t="b">
        <v>0</v>
      </c>
    </row>
    <row r="69" spans="1:37" x14ac:dyDescent="0.2">
      <c r="A69" s="1">
        <v>63</v>
      </c>
      <c r="B69" s="1" t="s">
        <v>250</v>
      </c>
      <c r="C69" s="1"/>
      <c r="D69" s="1" t="s">
        <v>292</v>
      </c>
      <c r="F69" s="1" t="b">
        <v>0</v>
      </c>
      <c r="H69" s="1" t="s">
        <v>293</v>
      </c>
      <c r="I69" s="1"/>
      <c r="J69" s="1"/>
      <c r="K69" s="1"/>
      <c r="L69" s="1" t="s">
        <v>42</v>
      </c>
      <c r="M69" s="1" t="s">
        <v>42</v>
      </c>
      <c r="N69" s="1" t="s">
        <v>42</v>
      </c>
      <c r="O69" s="1" t="s">
        <v>42</v>
      </c>
      <c r="P69" s="1"/>
      <c r="Q69" s="1" t="s">
        <v>294</v>
      </c>
      <c r="R69" s="1"/>
      <c r="S69" s="1"/>
      <c r="T69" s="1"/>
      <c r="U69" s="1"/>
      <c r="V69" s="1"/>
      <c r="W69" s="1"/>
      <c r="Y69" s="1" t="b">
        <v>0</v>
      </c>
      <c r="AB69" s="1" t="b">
        <v>0</v>
      </c>
      <c r="AC69" s="1" t="b">
        <v>0</v>
      </c>
      <c r="AD69" s="1" t="s">
        <v>250</v>
      </c>
      <c r="AE69" s="1" t="s">
        <v>62</v>
      </c>
      <c r="AF69" s="1" t="s">
        <v>45</v>
      </c>
      <c r="AG69" s="1">
        <v>2281</v>
      </c>
      <c r="AH69" s="1" t="b">
        <v>1</v>
      </c>
      <c r="AI69" s="1"/>
      <c r="AJ69" s="1"/>
      <c r="AK69" s="1" t="b">
        <v>0</v>
      </c>
    </row>
    <row r="70" spans="1:37" x14ac:dyDescent="0.2">
      <c r="A70" s="1">
        <v>64</v>
      </c>
      <c r="B70" s="1" t="s">
        <v>250</v>
      </c>
      <c r="C70" s="1"/>
      <c r="D70" s="1" t="s">
        <v>295</v>
      </c>
      <c r="E70" s="1" t="s">
        <v>263</v>
      </c>
      <c r="F70" s="1" t="b">
        <v>1</v>
      </c>
      <c r="G70" s="1" t="s">
        <v>296</v>
      </c>
      <c r="H70" s="1" t="s">
        <v>297</v>
      </c>
      <c r="K70" s="1"/>
      <c r="L70" s="1" t="s">
        <v>42</v>
      </c>
      <c r="M70" s="1" t="s">
        <v>42</v>
      </c>
      <c r="N70" s="1" t="s">
        <v>42</v>
      </c>
      <c r="O70" s="1" t="s">
        <v>42</v>
      </c>
      <c r="P70" s="1" t="s">
        <v>298</v>
      </c>
      <c r="Q70" s="1" t="s">
        <v>299</v>
      </c>
      <c r="R70" s="1" t="s">
        <v>300</v>
      </c>
      <c r="S70" s="1" t="s">
        <v>301</v>
      </c>
      <c r="T70" s="1"/>
      <c r="U70" s="1"/>
      <c r="V70" s="1"/>
      <c r="W70" s="1"/>
      <c r="X70" s="1"/>
      <c r="Y70" s="1" t="b">
        <v>0</v>
      </c>
      <c r="Z70" s="1"/>
      <c r="AA70" s="1"/>
      <c r="AB70" s="1" t="b">
        <v>0</v>
      </c>
      <c r="AC70" s="1" t="b">
        <v>0</v>
      </c>
      <c r="AD70" s="1" t="s">
        <v>250</v>
      </c>
      <c r="AE70" s="1" t="s">
        <v>62</v>
      </c>
      <c r="AF70" s="1" t="s">
        <v>45</v>
      </c>
      <c r="AG70" s="1">
        <v>15710</v>
      </c>
      <c r="AH70" s="1" t="b">
        <v>0</v>
      </c>
      <c r="AI70" s="1"/>
      <c r="AJ70" s="1"/>
      <c r="AK70" s="1" t="b">
        <v>0</v>
      </c>
    </row>
    <row r="71" spans="1:37" x14ac:dyDescent="0.2">
      <c r="A71" s="1">
        <v>65</v>
      </c>
      <c r="B71" s="1" t="s">
        <v>250</v>
      </c>
      <c r="C71" s="1"/>
      <c r="D71" s="1" t="s">
        <v>295</v>
      </c>
      <c r="E71" s="1" t="s">
        <v>302</v>
      </c>
      <c r="F71" s="1" t="b">
        <v>1</v>
      </c>
      <c r="G71" s="1" t="s">
        <v>296</v>
      </c>
      <c r="H71" s="1" t="s">
        <v>297</v>
      </c>
      <c r="I71" s="1"/>
      <c r="J71" s="1"/>
      <c r="K71" s="1"/>
      <c r="L71" s="1" t="s">
        <v>42</v>
      </c>
      <c r="M71" s="1" t="s">
        <v>42</v>
      </c>
      <c r="N71" s="1" t="s">
        <v>42</v>
      </c>
      <c r="O71" s="1" t="s">
        <v>42</v>
      </c>
      <c r="P71" s="1" t="s">
        <v>298</v>
      </c>
      <c r="Q71" s="1" t="s">
        <v>300</v>
      </c>
      <c r="R71" s="1" t="s">
        <v>301</v>
      </c>
      <c r="S71" s="1" t="s">
        <v>299</v>
      </c>
      <c r="T71" s="1"/>
      <c r="U71" s="1"/>
      <c r="V71" s="1"/>
      <c r="W71" s="1"/>
      <c r="Y71" s="1" t="b">
        <v>0</v>
      </c>
      <c r="Z71" s="1"/>
      <c r="AA71" s="1"/>
      <c r="AB71" s="1" t="b">
        <v>0</v>
      </c>
      <c r="AC71" s="1" t="b">
        <v>0</v>
      </c>
      <c r="AD71" s="1" t="s">
        <v>250</v>
      </c>
      <c r="AE71" s="1" t="s">
        <v>62</v>
      </c>
      <c r="AF71" s="1" t="s">
        <v>45</v>
      </c>
      <c r="AG71" s="1">
        <v>2257</v>
      </c>
      <c r="AH71" s="1" t="b">
        <v>0</v>
      </c>
      <c r="AI71" s="1"/>
      <c r="AJ71" s="1"/>
      <c r="AK71" s="1" t="b">
        <v>0</v>
      </c>
    </row>
    <row r="72" spans="1:37" x14ac:dyDescent="0.2">
      <c r="A72" s="1">
        <v>1926</v>
      </c>
      <c r="B72" s="1" t="s">
        <v>250</v>
      </c>
      <c r="C72" s="1"/>
      <c r="D72" s="1" t="s">
        <v>6853</v>
      </c>
      <c r="E72" s="1" t="s">
        <v>302</v>
      </c>
      <c r="F72" s="1" t="b">
        <v>1</v>
      </c>
      <c r="G72" s="1" t="s">
        <v>6854</v>
      </c>
      <c r="H72" s="1"/>
      <c r="K72" s="1"/>
      <c r="L72" s="1" t="s">
        <v>42</v>
      </c>
      <c r="M72" s="1" t="s">
        <v>42</v>
      </c>
      <c r="N72" s="1" t="s">
        <v>42</v>
      </c>
      <c r="O72" s="1" t="s">
        <v>42</v>
      </c>
      <c r="P72" s="1"/>
      <c r="Q72" s="1" t="s">
        <v>6855</v>
      </c>
      <c r="R72" s="1"/>
      <c r="S72" s="1"/>
      <c r="T72" s="1"/>
      <c r="U72" s="1"/>
      <c r="V72" s="1"/>
      <c r="W72" s="1"/>
      <c r="X72" s="1"/>
      <c r="Y72" s="1" t="b">
        <v>0</v>
      </c>
      <c r="Z72" s="1"/>
      <c r="AA72" s="1"/>
      <c r="AB72" s="1" t="b">
        <v>0</v>
      </c>
      <c r="AC72" s="1" t="b">
        <v>0</v>
      </c>
      <c r="AD72" s="1" t="s">
        <v>250</v>
      </c>
      <c r="AF72" s="1" t="s">
        <v>45</v>
      </c>
      <c r="AH72" s="1" t="b">
        <v>0</v>
      </c>
      <c r="AI72" s="1"/>
      <c r="AJ72" s="1"/>
      <c r="AK72" s="1" t="b">
        <v>0</v>
      </c>
    </row>
    <row r="73" spans="1:37" x14ac:dyDescent="0.2">
      <c r="A73" s="1">
        <v>66</v>
      </c>
      <c r="B73" s="1" t="s">
        <v>250</v>
      </c>
      <c r="C73" s="1"/>
      <c r="D73" s="1" t="s">
        <v>303</v>
      </c>
      <c r="F73" s="1" t="b">
        <v>0</v>
      </c>
      <c r="H73" s="1" t="s">
        <v>304</v>
      </c>
      <c r="I73" s="1"/>
      <c r="J73" s="1"/>
      <c r="K73" s="1"/>
      <c r="L73" s="1" t="s">
        <v>42</v>
      </c>
      <c r="M73" s="1" t="s">
        <v>42</v>
      </c>
      <c r="N73" s="1" t="s">
        <v>42</v>
      </c>
      <c r="O73" s="1" t="s">
        <v>42</v>
      </c>
      <c r="P73" s="1"/>
      <c r="Q73" s="1"/>
      <c r="R73" s="1"/>
      <c r="S73" s="1"/>
      <c r="T73" s="1"/>
      <c r="U73" s="1"/>
      <c r="V73" s="1"/>
      <c r="W73" s="1"/>
      <c r="Y73" s="1" t="b">
        <v>0</v>
      </c>
      <c r="Z73" s="1"/>
      <c r="AA73" s="1"/>
      <c r="AB73" s="1" t="b">
        <v>0</v>
      </c>
      <c r="AC73" s="1" t="b">
        <v>0</v>
      </c>
      <c r="AD73" s="1" t="s">
        <v>86</v>
      </c>
      <c r="AE73" s="1" t="s">
        <v>62</v>
      </c>
      <c r="AF73" s="1" t="s">
        <v>45</v>
      </c>
      <c r="AG73" s="1">
        <v>2377</v>
      </c>
      <c r="AH73" s="1" t="b">
        <v>1</v>
      </c>
      <c r="AI73" s="1"/>
      <c r="AJ73" s="1"/>
      <c r="AK73" s="1" t="b">
        <v>0</v>
      </c>
    </row>
    <row r="74" spans="1:37" x14ac:dyDescent="0.2">
      <c r="A74" s="1">
        <v>67</v>
      </c>
      <c r="B74" s="1" t="s">
        <v>250</v>
      </c>
      <c r="C74" s="1"/>
      <c r="D74" s="1" t="s">
        <v>305</v>
      </c>
      <c r="F74" s="1" t="b">
        <v>0</v>
      </c>
      <c r="H74" s="1" t="s">
        <v>306</v>
      </c>
      <c r="I74" s="1"/>
      <c r="J74" s="1"/>
      <c r="K74" s="1"/>
      <c r="L74" s="1" t="s">
        <v>42</v>
      </c>
      <c r="M74" s="1" t="s">
        <v>42</v>
      </c>
      <c r="N74" s="1" t="s">
        <v>42</v>
      </c>
      <c r="O74" s="1" t="s">
        <v>42</v>
      </c>
      <c r="P74" s="1"/>
      <c r="Q74" s="1"/>
      <c r="R74" s="1"/>
      <c r="S74" s="1"/>
      <c r="T74" s="1"/>
      <c r="U74" s="1"/>
      <c r="V74" s="1"/>
      <c r="W74" s="1"/>
      <c r="Y74" s="1" t="b">
        <v>0</v>
      </c>
      <c r="AB74" s="1" t="b">
        <v>0</v>
      </c>
      <c r="AC74" s="1" t="b">
        <v>0</v>
      </c>
      <c r="AD74" s="1" t="s">
        <v>250</v>
      </c>
      <c r="AE74" s="1" t="s">
        <v>62</v>
      </c>
      <c r="AF74" s="1" t="s">
        <v>45</v>
      </c>
      <c r="AG74" s="1">
        <v>1549</v>
      </c>
      <c r="AH74" s="1" t="b">
        <v>1</v>
      </c>
      <c r="AI74" s="1"/>
      <c r="AJ74" s="1"/>
      <c r="AK74" s="1" t="b">
        <v>0</v>
      </c>
    </row>
    <row r="75" spans="1:37" x14ac:dyDescent="0.2">
      <c r="A75" s="1">
        <v>68</v>
      </c>
      <c r="B75" s="1" t="s">
        <v>250</v>
      </c>
      <c r="C75" s="1"/>
      <c r="D75" s="1" t="s">
        <v>307</v>
      </c>
      <c r="E75" s="1" t="s">
        <v>39</v>
      </c>
      <c r="F75" s="1" t="b">
        <v>1</v>
      </c>
      <c r="G75" s="1" t="s">
        <v>308</v>
      </c>
      <c r="H75" s="1" t="s">
        <v>265</v>
      </c>
      <c r="I75" s="1"/>
      <c r="J75" s="1"/>
      <c r="K75" s="1"/>
      <c r="L75" s="1" t="s">
        <v>42</v>
      </c>
      <c r="M75" s="1" t="s">
        <v>42</v>
      </c>
      <c r="N75" s="1" t="s">
        <v>42</v>
      </c>
      <c r="O75" s="1" t="s">
        <v>42</v>
      </c>
      <c r="P75" s="1" t="s">
        <v>309</v>
      </c>
      <c r="Q75" s="1" t="s">
        <v>310</v>
      </c>
      <c r="R75" s="1" t="s">
        <v>311</v>
      </c>
      <c r="S75" s="1"/>
      <c r="T75" s="1"/>
      <c r="U75" s="1"/>
      <c r="V75" s="1"/>
      <c r="W75" s="1"/>
      <c r="Y75" s="1" t="b">
        <v>0</v>
      </c>
      <c r="Z75" s="1" t="s">
        <v>43</v>
      </c>
      <c r="AA75" s="1"/>
      <c r="AB75" s="1" t="b">
        <v>0</v>
      </c>
      <c r="AC75" s="1" t="b">
        <v>0</v>
      </c>
      <c r="AD75" s="1" t="s">
        <v>250</v>
      </c>
      <c r="AE75" s="1" t="s">
        <v>62</v>
      </c>
      <c r="AF75" s="1" t="s">
        <v>45</v>
      </c>
      <c r="AG75" s="1">
        <v>2333</v>
      </c>
      <c r="AH75" s="1" t="b">
        <v>0</v>
      </c>
      <c r="AI75" s="1"/>
      <c r="AJ75" s="1"/>
      <c r="AK75" s="1" t="b">
        <v>0</v>
      </c>
    </row>
    <row r="76" spans="1:37" x14ac:dyDescent="0.2">
      <c r="A76" s="1">
        <v>73</v>
      </c>
      <c r="B76" s="1" t="s">
        <v>250</v>
      </c>
      <c r="C76" s="1"/>
      <c r="D76" s="1" t="s">
        <v>326</v>
      </c>
      <c r="E76" s="1" t="s">
        <v>263</v>
      </c>
      <c r="F76" s="1" t="b">
        <v>1</v>
      </c>
      <c r="G76" s="1" t="s">
        <v>327</v>
      </c>
      <c r="H76" s="1" t="s">
        <v>328</v>
      </c>
      <c r="K76" s="1" t="s">
        <v>329</v>
      </c>
      <c r="L76" s="1" t="s">
        <v>42</v>
      </c>
      <c r="M76" s="1" t="s">
        <v>42</v>
      </c>
      <c r="N76" s="1" t="s">
        <v>42</v>
      </c>
      <c r="O76" s="1" t="s">
        <v>42</v>
      </c>
      <c r="P76" s="1"/>
      <c r="Q76" s="1" t="s">
        <v>279</v>
      </c>
      <c r="R76" s="1"/>
      <c r="S76" s="1"/>
      <c r="T76" s="1"/>
      <c r="U76" s="1"/>
      <c r="V76" s="1"/>
      <c r="W76" s="1"/>
      <c r="X76" s="1"/>
      <c r="Y76" s="1" t="b">
        <v>1</v>
      </c>
      <c r="Z76" s="1"/>
      <c r="AA76" s="1"/>
      <c r="AB76" s="1" t="b">
        <v>0</v>
      </c>
      <c r="AC76" s="1" t="b">
        <v>0</v>
      </c>
      <c r="AD76" s="1" t="s">
        <v>250</v>
      </c>
      <c r="AF76" s="1" t="s">
        <v>45</v>
      </c>
      <c r="AG76" s="1">
        <v>15722</v>
      </c>
      <c r="AH76" s="1" t="b">
        <v>0</v>
      </c>
      <c r="AI76" s="1"/>
      <c r="AJ76" s="1"/>
      <c r="AK76" s="1" t="b">
        <v>1</v>
      </c>
    </row>
    <row r="77" spans="1:37" x14ac:dyDescent="0.2">
      <c r="A77" s="1">
        <v>69</v>
      </c>
      <c r="B77" s="1" t="s">
        <v>250</v>
      </c>
      <c r="C77" s="1"/>
      <c r="D77" s="1" t="s">
        <v>312</v>
      </c>
      <c r="E77" s="1" t="s">
        <v>39</v>
      </c>
      <c r="F77" s="1" t="b">
        <v>1</v>
      </c>
      <c r="G77" s="1" t="s">
        <v>313</v>
      </c>
      <c r="H77" s="1" t="s">
        <v>314</v>
      </c>
      <c r="K77" s="1"/>
      <c r="L77" s="1" t="s">
        <v>42</v>
      </c>
      <c r="M77" s="1" t="s">
        <v>42</v>
      </c>
      <c r="N77" s="1" t="s">
        <v>42</v>
      </c>
      <c r="O77" s="1" t="s">
        <v>42</v>
      </c>
      <c r="P77" s="1"/>
      <c r="Q77" s="1" t="s">
        <v>315</v>
      </c>
      <c r="R77" s="1"/>
      <c r="S77" s="1"/>
      <c r="T77" s="1"/>
      <c r="U77" s="1"/>
      <c r="V77" s="1"/>
      <c r="W77" s="1"/>
      <c r="Y77" s="1" t="b">
        <v>0</v>
      </c>
      <c r="Z77" s="1"/>
      <c r="AA77" s="1"/>
      <c r="AB77" s="1" t="b">
        <v>0</v>
      </c>
      <c r="AC77" s="1" t="b">
        <v>0</v>
      </c>
      <c r="AD77" s="1" t="s">
        <v>86</v>
      </c>
      <c r="AF77" s="1" t="s">
        <v>45</v>
      </c>
      <c r="AG77" s="1">
        <v>20214</v>
      </c>
      <c r="AH77" s="1" t="b">
        <v>0</v>
      </c>
      <c r="AI77" s="1"/>
      <c r="AJ77" s="1"/>
      <c r="AK77" s="1" t="b">
        <v>0</v>
      </c>
    </row>
    <row r="78" spans="1:37" x14ac:dyDescent="0.2">
      <c r="A78" s="1">
        <v>70</v>
      </c>
      <c r="B78" s="1" t="s">
        <v>250</v>
      </c>
      <c r="C78" s="1"/>
      <c r="D78" s="1" t="s">
        <v>316</v>
      </c>
      <c r="E78" s="1"/>
      <c r="F78" s="1" t="b">
        <v>1</v>
      </c>
      <c r="H78" s="1" t="s">
        <v>317</v>
      </c>
      <c r="K78" s="1"/>
      <c r="L78" s="1" t="s">
        <v>42</v>
      </c>
      <c r="M78" s="1" t="s">
        <v>42</v>
      </c>
      <c r="N78" s="1" t="s">
        <v>42</v>
      </c>
      <c r="O78" s="1" t="s">
        <v>42</v>
      </c>
      <c r="P78" s="1"/>
      <c r="Q78" s="1" t="s">
        <v>318</v>
      </c>
      <c r="R78" s="1" t="s">
        <v>319</v>
      </c>
      <c r="S78" s="1"/>
      <c r="T78" s="1"/>
      <c r="U78" s="1"/>
      <c r="V78" s="1"/>
      <c r="W78" s="1"/>
      <c r="Y78" s="1" t="b">
        <v>0</v>
      </c>
      <c r="Z78" s="1"/>
      <c r="AA78" s="1"/>
      <c r="AB78" s="1" t="b">
        <v>0</v>
      </c>
      <c r="AC78" s="1" t="b">
        <v>0</v>
      </c>
      <c r="AD78" s="1" t="s">
        <v>86</v>
      </c>
      <c r="AE78" s="1" t="s">
        <v>62</v>
      </c>
      <c r="AF78" s="1" t="s">
        <v>45</v>
      </c>
      <c r="AG78" s="1">
        <v>2471</v>
      </c>
      <c r="AH78" s="1" t="b">
        <v>0</v>
      </c>
      <c r="AI78" s="1"/>
      <c r="AJ78" s="1"/>
      <c r="AK78" s="1" t="b">
        <v>1</v>
      </c>
    </row>
    <row r="79" spans="1:37" x14ac:dyDescent="0.2">
      <c r="A79" s="1">
        <v>78</v>
      </c>
      <c r="B79" s="1" t="s">
        <v>339</v>
      </c>
      <c r="C79" s="1" t="s">
        <v>346</v>
      </c>
      <c r="D79" s="1" t="s">
        <v>347</v>
      </c>
      <c r="E79" s="1" t="s">
        <v>39</v>
      </c>
      <c r="F79" s="1" t="b">
        <v>1</v>
      </c>
      <c r="G79" s="1" t="s">
        <v>348</v>
      </c>
      <c r="H79" s="1" t="s">
        <v>349</v>
      </c>
      <c r="K79" s="1"/>
      <c r="L79" s="1" t="s">
        <v>42</v>
      </c>
      <c r="M79" s="1" t="s">
        <v>42</v>
      </c>
      <c r="N79" s="1" t="s">
        <v>42</v>
      </c>
      <c r="O79" s="1" t="s">
        <v>42</v>
      </c>
      <c r="P79" s="1"/>
      <c r="Q79" s="1" t="s">
        <v>350</v>
      </c>
      <c r="R79" s="1"/>
      <c r="S79" s="1"/>
      <c r="T79" s="1"/>
      <c r="U79" s="1"/>
      <c r="V79" s="1"/>
      <c r="W79" s="1"/>
      <c r="Y79" s="1" t="b">
        <v>0</v>
      </c>
      <c r="Z79" s="1" t="s">
        <v>43</v>
      </c>
      <c r="AA79" s="1"/>
      <c r="AB79" s="1" t="b">
        <v>0</v>
      </c>
      <c r="AC79" s="1" t="b">
        <v>0</v>
      </c>
      <c r="AD79" s="1" t="s">
        <v>37</v>
      </c>
      <c r="AF79" s="1" t="s">
        <v>45</v>
      </c>
      <c r="AG79" s="1">
        <v>20166</v>
      </c>
      <c r="AH79" s="1" t="b">
        <v>0</v>
      </c>
      <c r="AI79" s="1"/>
      <c r="AJ79" s="1"/>
      <c r="AK79" s="1" t="b">
        <v>0</v>
      </c>
    </row>
    <row r="80" spans="1:37" x14ac:dyDescent="0.2">
      <c r="A80" s="1">
        <v>2020</v>
      </c>
      <c r="B80" s="1" t="s">
        <v>339</v>
      </c>
      <c r="C80" s="1" t="s">
        <v>7037</v>
      </c>
      <c r="D80" s="1" t="s">
        <v>7038</v>
      </c>
      <c r="E80" s="1" t="s">
        <v>39</v>
      </c>
      <c r="F80" s="1" t="b">
        <v>1</v>
      </c>
      <c r="G80" s="1"/>
      <c r="H80" s="1"/>
      <c r="K80" s="1"/>
      <c r="L80" s="1" t="s">
        <v>42</v>
      </c>
      <c r="M80" s="1" t="s">
        <v>42</v>
      </c>
      <c r="N80" s="1" t="s">
        <v>42</v>
      </c>
      <c r="O80" s="1" t="s">
        <v>42</v>
      </c>
      <c r="P80" s="1"/>
      <c r="Q80" s="1" t="s">
        <v>342</v>
      </c>
      <c r="R80" s="1"/>
      <c r="S80" s="1"/>
      <c r="T80" s="1"/>
      <c r="U80" s="1"/>
      <c r="V80" s="1"/>
      <c r="W80" s="1"/>
      <c r="X80" s="1"/>
      <c r="Y80" s="1" t="b">
        <v>0</v>
      </c>
      <c r="Z80" s="1" t="s">
        <v>43</v>
      </c>
      <c r="AA80" s="1"/>
      <c r="AB80" s="1" t="b">
        <v>0</v>
      </c>
      <c r="AC80" s="1" t="b">
        <v>0</v>
      </c>
      <c r="AD80" s="1" t="s">
        <v>37</v>
      </c>
      <c r="AF80" s="1" t="s">
        <v>45</v>
      </c>
      <c r="AH80" s="1" t="b">
        <v>0</v>
      </c>
      <c r="AI80" s="1"/>
      <c r="AJ80" s="1"/>
      <c r="AK80" s="1" t="b">
        <v>0</v>
      </c>
    </row>
    <row r="81" spans="1:37" x14ac:dyDescent="0.2">
      <c r="A81" s="1">
        <v>1856</v>
      </c>
      <c r="B81" s="1" t="s">
        <v>339</v>
      </c>
      <c r="C81" s="1"/>
      <c r="D81" s="1" t="s">
        <v>6650</v>
      </c>
      <c r="E81" s="1" t="s">
        <v>39</v>
      </c>
      <c r="F81" s="1" t="b">
        <v>1</v>
      </c>
      <c r="G81" s="1" t="s">
        <v>6651</v>
      </c>
      <c r="H81" s="1" t="s">
        <v>6652</v>
      </c>
      <c r="K81" s="1"/>
      <c r="L81" s="1" t="s">
        <v>42</v>
      </c>
      <c r="M81" s="1" t="s">
        <v>42</v>
      </c>
      <c r="N81" s="1" t="s">
        <v>42</v>
      </c>
      <c r="O81" s="1" t="s">
        <v>42</v>
      </c>
      <c r="P81" s="1"/>
      <c r="Q81" s="1" t="s">
        <v>6653</v>
      </c>
      <c r="R81" s="1"/>
      <c r="S81" s="1"/>
      <c r="T81" s="1"/>
      <c r="U81" s="1"/>
      <c r="V81" s="1"/>
      <c r="W81" s="1"/>
      <c r="X81" s="1"/>
      <c r="Y81" s="1" t="b">
        <v>0</v>
      </c>
      <c r="Z81" s="1" t="s">
        <v>43</v>
      </c>
      <c r="AA81" s="1"/>
      <c r="AB81" s="1" t="b">
        <v>0</v>
      </c>
      <c r="AC81" s="1" t="b">
        <v>0</v>
      </c>
      <c r="AD81" s="1" t="s">
        <v>37</v>
      </c>
      <c r="AF81" s="1" t="s">
        <v>45</v>
      </c>
      <c r="AH81" s="1" t="b">
        <v>0</v>
      </c>
      <c r="AI81" s="1"/>
      <c r="AJ81" s="1"/>
      <c r="AK81" s="1" t="b">
        <v>0</v>
      </c>
    </row>
    <row r="82" spans="1:37" x14ac:dyDescent="0.2">
      <c r="A82" s="1">
        <v>76</v>
      </c>
      <c r="B82" s="1" t="s">
        <v>339</v>
      </c>
      <c r="C82" s="1"/>
      <c r="D82" s="1" t="s">
        <v>340</v>
      </c>
      <c r="F82" s="1" t="b">
        <v>1</v>
      </c>
      <c r="H82" s="1" t="s">
        <v>341</v>
      </c>
      <c r="K82" s="1"/>
      <c r="L82" s="1" t="s">
        <v>42</v>
      </c>
      <c r="M82" s="1" t="s">
        <v>42</v>
      </c>
      <c r="N82" s="1" t="s">
        <v>42</v>
      </c>
      <c r="O82" s="1" t="s">
        <v>42</v>
      </c>
      <c r="P82" s="1"/>
      <c r="Q82" s="1" t="s">
        <v>342</v>
      </c>
      <c r="R82" s="1"/>
      <c r="S82" s="1"/>
      <c r="T82" s="1"/>
      <c r="U82" s="1"/>
      <c r="V82" s="1"/>
      <c r="W82" s="1"/>
      <c r="Y82" s="1" t="b">
        <v>0</v>
      </c>
      <c r="Z82" s="1" t="s">
        <v>43</v>
      </c>
      <c r="AA82" s="1"/>
      <c r="AB82" s="1" t="b">
        <v>0</v>
      </c>
      <c r="AC82" s="1" t="b">
        <v>0</v>
      </c>
      <c r="AD82" s="1" t="s">
        <v>37</v>
      </c>
      <c r="AF82" s="1" t="s">
        <v>45</v>
      </c>
      <c r="AG82" s="1">
        <v>20225</v>
      </c>
      <c r="AH82" s="1" t="b">
        <v>0</v>
      </c>
      <c r="AI82" s="1"/>
      <c r="AJ82" s="1"/>
      <c r="AK82" s="1" t="b">
        <v>0</v>
      </c>
    </row>
    <row r="83" spans="1:37" x14ac:dyDescent="0.2">
      <c r="A83" s="1">
        <v>77</v>
      </c>
      <c r="B83" s="1" t="s">
        <v>339</v>
      </c>
      <c r="C83" s="1"/>
      <c r="D83" s="1" t="s">
        <v>343</v>
      </c>
      <c r="E83" s="1" t="s">
        <v>39</v>
      </c>
      <c r="F83" s="1" t="b">
        <v>1</v>
      </c>
      <c r="G83" s="1" t="s">
        <v>344</v>
      </c>
      <c r="H83" s="1" t="s">
        <v>345</v>
      </c>
      <c r="K83" s="1"/>
      <c r="L83" s="1" t="s">
        <v>42</v>
      </c>
      <c r="M83" s="1" t="s">
        <v>42</v>
      </c>
      <c r="N83" s="1" t="s">
        <v>42</v>
      </c>
      <c r="O83" s="1" t="s">
        <v>42</v>
      </c>
      <c r="P83" s="1"/>
      <c r="Q83" s="1" t="s">
        <v>342</v>
      </c>
      <c r="R83" s="1"/>
      <c r="S83" s="1"/>
      <c r="T83" s="1"/>
      <c r="U83" s="1"/>
      <c r="V83" s="1"/>
      <c r="W83" s="1"/>
      <c r="Y83" s="1" t="b">
        <v>0</v>
      </c>
      <c r="Z83" s="1" t="s">
        <v>43</v>
      </c>
      <c r="AA83" s="1"/>
      <c r="AB83" s="1" t="b">
        <v>0</v>
      </c>
      <c r="AC83" s="1" t="b">
        <v>0</v>
      </c>
      <c r="AD83" s="1" t="s">
        <v>37</v>
      </c>
      <c r="AF83" s="1" t="s">
        <v>45</v>
      </c>
      <c r="AG83" s="1">
        <v>20060</v>
      </c>
      <c r="AH83" s="1" t="b">
        <v>0</v>
      </c>
      <c r="AI83" s="1"/>
      <c r="AJ83" s="1"/>
      <c r="AK83" s="1" t="b">
        <v>0</v>
      </c>
    </row>
    <row r="84" spans="1:37" x14ac:dyDescent="0.2">
      <c r="A84" s="1">
        <v>80</v>
      </c>
      <c r="B84" s="1" t="s">
        <v>351</v>
      </c>
      <c r="C84" s="1" t="s">
        <v>352</v>
      </c>
      <c r="D84" s="1" t="s">
        <v>357</v>
      </c>
      <c r="E84" s="1" t="s">
        <v>39</v>
      </c>
      <c r="F84" s="1" t="b">
        <v>1</v>
      </c>
      <c r="G84" s="1" t="s">
        <v>358</v>
      </c>
      <c r="H84" s="1" t="s">
        <v>359</v>
      </c>
      <c r="I84" s="1"/>
      <c r="J84" s="1"/>
      <c r="K84" s="1" t="s">
        <v>360</v>
      </c>
      <c r="L84" s="1" t="s">
        <v>42</v>
      </c>
      <c r="M84" s="1" t="s">
        <v>42</v>
      </c>
      <c r="N84" s="1" t="s">
        <v>42</v>
      </c>
      <c r="O84" s="1" t="s">
        <v>42</v>
      </c>
      <c r="P84" s="1"/>
      <c r="Q84" s="1" t="s">
        <v>361</v>
      </c>
      <c r="R84" s="1" t="s">
        <v>362</v>
      </c>
      <c r="S84" s="1"/>
      <c r="T84" s="1"/>
      <c r="U84" s="1"/>
      <c r="V84" s="1"/>
      <c r="W84" s="1"/>
      <c r="X84" s="1"/>
      <c r="Y84" s="1" t="b">
        <v>0</v>
      </c>
      <c r="Z84" s="1"/>
      <c r="AA84" s="1"/>
      <c r="AB84" s="1" t="b">
        <v>0</v>
      </c>
      <c r="AC84" s="1" t="b">
        <v>0</v>
      </c>
      <c r="AD84" s="1" t="s">
        <v>363</v>
      </c>
      <c r="AE84" s="1" t="s">
        <v>62</v>
      </c>
      <c r="AF84" s="1" t="s">
        <v>45</v>
      </c>
      <c r="AG84" s="1">
        <v>2367</v>
      </c>
      <c r="AH84" s="1" t="b">
        <v>0</v>
      </c>
      <c r="AI84" s="1"/>
      <c r="AJ84" s="1"/>
      <c r="AK84" s="1" t="b">
        <v>0</v>
      </c>
    </row>
    <row r="85" spans="1:37" x14ac:dyDescent="0.2">
      <c r="A85" s="1">
        <v>79</v>
      </c>
      <c r="B85" s="1" t="s">
        <v>351</v>
      </c>
      <c r="C85" s="1" t="s">
        <v>352</v>
      </c>
      <c r="D85" s="1"/>
      <c r="E85" s="1" t="s">
        <v>39</v>
      </c>
      <c r="F85" s="1" t="b">
        <v>1</v>
      </c>
      <c r="G85" s="1" t="s">
        <v>353</v>
      </c>
      <c r="H85" s="1" t="s">
        <v>354</v>
      </c>
      <c r="K85" s="1" t="s">
        <v>355</v>
      </c>
      <c r="L85" s="1" t="s">
        <v>42</v>
      </c>
      <c r="M85" s="1" t="s">
        <v>42</v>
      </c>
      <c r="N85" s="1" t="s">
        <v>42</v>
      </c>
      <c r="O85" s="1" t="s">
        <v>42</v>
      </c>
      <c r="P85" s="1"/>
      <c r="Q85" s="1" t="s">
        <v>356</v>
      </c>
      <c r="R85" s="1"/>
      <c r="S85" s="1"/>
      <c r="T85" s="1"/>
      <c r="U85" s="1"/>
      <c r="V85" s="1"/>
      <c r="W85" s="1"/>
      <c r="Y85" s="1" t="b">
        <v>0</v>
      </c>
      <c r="Z85" s="1"/>
      <c r="AA85" s="1"/>
      <c r="AB85" s="1" t="b">
        <v>0</v>
      </c>
      <c r="AC85" s="1" t="b">
        <v>0</v>
      </c>
      <c r="AD85" s="1" t="s">
        <v>86</v>
      </c>
      <c r="AF85" s="1" t="s">
        <v>45</v>
      </c>
      <c r="AG85" s="1">
        <v>20248</v>
      </c>
      <c r="AH85" s="1" t="b">
        <v>0</v>
      </c>
      <c r="AI85" s="1"/>
      <c r="AJ85" s="1"/>
      <c r="AK85" s="1" t="b">
        <v>0</v>
      </c>
    </row>
    <row r="86" spans="1:37" x14ac:dyDescent="0.2">
      <c r="A86" s="1">
        <v>81</v>
      </c>
      <c r="B86" s="1" t="s">
        <v>364</v>
      </c>
      <c r="C86" s="1" t="s">
        <v>365</v>
      </c>
      <c r="F86" s="1" t="b">
        <v>0</v>
      </c>
      <c r="H86" s="1" t="s">
        <v>366</v>
      </c>
      <c r="L86" s="1" t="s">
        <v>42</v>
      </c>
      <c r="M86" s="1" t="s">
        <v>42</v>
      </c>
      <c r="N86" s="1" t="s">
        <v>42</v>
      </c>
      <c r="O86" s="1" t="s">
        <v>42</v>
      </c>
      <c r="Y86" s="1" t="b">
        <v>0</v>
      </c>
      <c r="AB86" s="1" t="b">
        <v>0</v>
      </c>
      <c r="AC86" s="1" t="b">
        <v>0</v>
      </c>
      <c r="AD86" s="1" t="s">
        <v>86</v>
      </c>
      <c r="AE86" s="1" t="s">
        <v>62</v>
      </c>
      <c r="AF86" s="1" t="s">
        <v>45</v>
      </c>
      <c r="AG86" s="1">
        <v>1321</v>
      </c>
      <c r="AH86" s="1" t="b">
        <v>1</v>
      </c>
      <c r="AK86" s="1" t="b">
        <v>0</v>
      </c>
    </row>
    <row r="87" spans="1:37" x14ac:dyDescent="0.2">
      <c r="A87" s="1">
        <v>83</v>
      </c>
      <c r="B87" s="1" t="s">
        <v>367</v>
      </c>
      <c r="C87" s="1" t="s">
        <v>371</v>
      </c>
      <c r="D87" s="1" t="s">
        <v>372</v>
      </c>
      <c r="F87" s="1" t="b">
        <v>1</v>
      </c>
      <c r="H87" s="1" t="s">
        <v>373</v>
      </c>
      <c r="K87" s="1"/>
      <c r="L87" s="1" t="s">
        <v>42</v>
      </c>
      <c r="M87" s="1" t="s">
        <v>42</v>
      </c>
      <c r="N87" s="1" t="s">
        <v>42</v>
      </c>
      <c r="O87" s="1" t="s">
        <v>42</v>
      </c>
      <c r="P87" s="1"/>
      <c r="Q87" s="1" t="s">
        <v>374</v>
      </c>
      <c r="R87" s="1"/>
      <c r="S87" s="1"/>
      <c r="T87" s="1"/>
      <c r="U87" s="1"/>
      <c r="V87" s="1"/>
      <c r="W87" s="1"/>
      <c r="Y87" s="1" t="b">
        <v>0</v>
      </c>
      <c r="Z87" s="1" t="s">
        <v>43</v>
      </c>
      <c r="AA87" s="1"/>
      <c r="AB87" s="1" t="b">
        <v>0</v>
      </c>
      <c r="AC87" s="1" t="b">
        <v>0</v>
      </c>
      <c r="AD87" s="1" t="s">
        <v>86</v>
      </c>
      <c r="AE87" s="1" t="s">
        <v>62</v>
      </c>
      <c r="AF87" s="1" t="s">
        <v>45</v>
      </c>
      <c r="AG87" s="1">
        <v>2457</v>
      </c>
      <c r="AH87" s="1" t="b">
        <v>1</v>
      </c>
      <c r="AI87" s="1"/>
      <c r="AJ87" s="1"/>
      <c r="AK87" s="1" t="b">
        <v>0</v>
      </c>
    </row>
    <row r="88" spans="1:37" x14ac:dyDescent="0.2">
      <c r="A88" s="1">
        <v>84</v>
      </c>
      <c r="B88" s="1" t="s">
        <v>367</v>
      </c>
      <c r="C88" s="1" t="s">
        <v>375</v>
      </c>
      <c r="D88" s="1" t="s">
        <v>376</v>
      </c>
      <c r="E88" s="1" t="s">
        <v>39</v>
      </c>
      <c r="F88" s="1" t="b">
        <v>1</v>
      </c>
      <c r="G88" s="1" t="s">
        <v>377</v>
      </c>
      <c r="H88" s="1" t="s">
        <v>378</v>
      </c>
      <c r="K88" s="1"/>
      <c r="L88" s="1" t="s">
        <v>42</v>
      </c>
      <c r="M88" s="1" t="s">
        <v>42</v>
      </c>
      <c r="N88" s="1" t="s">
        <v>42</v>
      </c>
      <c r="O88" s="1" t="s">
        <v>42</v>
      </c>
      <c r="P88" s="1"/>
      <c r="Q88" s="1" t="s">
        <v>379</v>
      </c>
      <c r="R88" s="1" t="s">
        <v>380</v>
      </c>
      <c r="S88" s="1"/>
      <c r="T88" s="1"/>
      <c r="U88" s="1"/>
      <c r="V88" s="1"/>
      <c r="W88" s="1"/>
      <c r="Y88" s="1" t="b">
        <v>0</v>
      </c>
      <c r="Z88" s="1"/>
      <c r="AA88" s="1"/>
      <c r="AB88" s="1" t="b">
        <v>0</v>
      </c>
      <c r="AC88" s="1" t="b">
        <v>0</v>
      </c>
      <c r="AD88" s="1" t="s">
        <v>86</v>
      </c>
      <c r="AF88" s="1" t="s">
        <v>45</v>
      </c>
      <c r="AG88" s="1">
        <v>20127</v>
      </c>
      <c r="AH88" s="1" t="b">
        <v>0</v>
      </c>
      <c r="AI88" s="1"/>
      <c r="AJ88" s="1"/>
      <c r="AK88" s="1" t="b">
        <v>0</v>
      </c>
    </row>
    <row r="89" spans="1:37" x14ac:dyDescent="0.2">
      <c r="A89" s="1">
        <v>85</v>
      </c>
      <c r="B89" s="1" t="s">
        <v>367</v>
      </c>
      <c r="C89" s="1" t="s">
        <v>375</v>
      </c>
      <c r="D89" s="1" t="s">
        <v>381</v>
      </c>
      <c r="E89" s="1" t="s">
        <v>39</v>
      </c>
      <c r="F89" s="1" t="b">
        <v>1</v>
      </c>
      <c r="G89" s="1" t="s">
        <v>382</v>
      </c>
      <c r="H89" s="1" t="s">
        <v>383</v>
      </c>
      <c r="K89" s="1"/>
      <c r="L89" s="1" t="s">
        <v>42</v>
      </c>
      <c r="M89" s="1" t="s">
        <v>42</v>
      </c>
      <c r="N89" s="1" t="s">
        <v>42</v>
      </c>
      <c r="O89" s="1" t="s">
        <v>42</v>
      </c>
      <c r="P89" s="1"/>
      <c r="Q89" s="1" t="s">
        <v>384</v>
      </c>
      <c r="R89" s="1" t="s">
        <v>380</v>
      </c>
      <c r="S89" s="1"/>
      <c r="T89" s="1"/>
      <c r="U89" s="1"/>
      <c r="V89" s="1"/>
      <c r="W89" s="1"/>
      <c r="X89" s="1"/>
      <c r="Y89" s="1" t="b">
        <v>1</v>
      </c>
      <c r="Z89" s="1"/>
      <c r="AA89" s="1"/>
      <c r="AB89" s="1" t="b">
        <v>0</v>
      </c>
      <c r="AC89" s="1" t="b">
        <v>0</v>
      </c>
      <c r="AD89" s="1" t="s">
        <v>86</v>
      </c>
      <c r="AE89" s="1" t="s">
        <v>62</v>
      </c>
      <c r="AF89" s="1" t="s">
        <v>45</v>
      </c>
      <c r="AG89" s="1">
        <v>1322</v>
      </c>
      <c r="AH89" s="1" t="b">
        <v>0</v>
      </c>
      <c r="AI89" s="1"/>
      <c r="AJ89" s="1"/>
      <c r="AK89" s="1" t="b">
        <v>0</v>
      </c>
    </row>
    <row r="90" spans="1:37" x14ac:dyDescent="0.2">
      <c r="A90" s="1">
        <v>86</v>
      </c>
      <c r="B90" s="1" t="s">
        <v>367</v>
      </c>
      <c r="C90" s="1" t="s">
        <v>375</v>
      </c>
      <c r="D90" s="1" t="s">
        <v>385</v>
      </c>
      <c r="E90" s="1" t="s">
        <v>39</v>
      </c>
      <c r="F90" s="1" t="b">
        <v>1</v>
      </c>
      <c r="G90" s="1" t="s">
        <v>386</v>
      </c>
      <c r="H90" s="1" t="s">
        <v>387</v>
      </c>
      <c r="K90" s="1"/>
      <c r="L90" s="1" t="s">
        <v>42</v>
      </c>
      <c r="M90" s="1" t="s">
        <v>42</v>
      </c>
      <c r="N90" s="1" t="s">
        <v>42</v>
      </c>
      <c r="O90" s="1" t="s">
        <v>42</v>
      </c>
      <c r="P90" s="1"/>
      <c r="Q90" s="1" t="s">
        <v>388</v>
      </c>
      <c r="R90" s="1"/>
      <c r="S90" s="1"/>
      <c r="T90" s="1"/>
      <c r="U90" s="1"/>
      <c r="V90" s="1"/>
      <c r="W90" s="1"/>
      <c r="X90" s="1"/>
      <c r="Y90" s="1" t="b">
        <v>0</v>
      </c>
      <c r="Z90" s="1"/>
      <c r="AA90" s="1"/>
      <c r="AB90" s="1" t="b">
        <v>0</v>
      </c>
      <c r="AC90" s="1" t="b">
        <v>0</v>
      </c>
      <c r="AD90" s="1" t="s">
        <v>86</v>
      </c>
      <c r="AE90" s="1" t="s">
        <v>62</v>
      </c>
      <c r="AF90" s="1" t="s">
        <v>45</v>
      </c>
      <c r="AH90" s="1" t="b">
        <v>0</v>
      </c>
      <c r="AI90" s="1"/>
      <c r="AJ90" s="1"/>
      <c r="AK90" s="1" t="b">
        <v>0</v>
      </c>
    </row>
    <row r="91" spans="1:37" x14ac:dyDescent="0.2">
      <c r="A91" s="1">
        <v>2053</v>
      </c>
      <c r="B91" s="1" t="s">
        <v>367</v>
      </c>
      <c r="C91" s="1" t="s">
        <v>375</v>
      </c>
      <c r="D91" s="1" t="s">
        <v>7117</v>
      </c>
      <c r="E91" s="1" t="s">
        <v>39</v>
      </c>
      <c r="F91" s="1" t="b">
        <v>1</v>
      </c>
      <c r="G91" s="1" t="s">
        <v>7118</v>
      </c>
      <c r="H91" s="1" t="s">
        <v>7119</v>
      </c>
      <c r="K91" s="1"/>
      <c r="L91" s="1" t="s">
        <v>42</v>
      </c>
      <c r="M91" s="1" t="s">
        <v>42</v>
      </c>
      <c r="N91" s="1" t="s">
        <v>42</v>
      </c>
      <c r="O91" s="1" t="s">
        <v>42</v>
      </c>
      <c r="P91" s="1"/>
      <c r="Q91" s="1" t="s">
        <v>7120</v>
      </c>
      <c r="R91" s="1"/>
      <c r="S91" s="1"/>
      <c r="T91" s="1"/>
      <c r="U91" s="1"/>
      <c r="V91" s="1"/>
      <c r="W91" s="1"/>
      <c r="X91" s="1"/>
      <c r="Y91" s="1" t="b">
        <v>0</v>
      </c>
      <c r="Z91" s="1"/>
      <c r="AA91" s="1"/>
      <c r="AB91" s="1" t="b">
        <v>0</v>
      </c>
      <c r="AC91" s="1" t="b">
        <v>0</v>
      </c>
      <c r="AD91" s="1" t="s">
        <v>106</v>
      </c>
      <c r="AF91" s="1" t="s">
        <v>45</v>
      </c>
      <c r="AH91" s="1" t="b">
        <v>0</v>
      </c>
      <c r="AI91" s="1"/>
      <c r="AJ91" s="1"/>
      <c r="AK91" s="1" t="b">
        <v>0</v>
      </c>
    </row>
    <row r="92" spans="1:37" x14ac:dyDescent="0.2">
      <c r="A92" s="1">
        <v>82</v>
      </c>
      <c r="B92" s="1" t="s">
        <v>367</v>
      </c>
      <c r="C92" s="1"/>
      <c r="D92" s="1" t="s">
        <v>368</v>
      </c>
      <c r="E92" s="1" t="s">
        <v>39</v>
      </c>
      <c r="F92" s="1" t="b">
        <v>1</v>
      </c>
      <c r="G92" s="1" t="s">
        <v>369</v>
      </c>
      <c r="H92" s="1"/>
      <c r="K92" s="1"/>
      <c r="L92" s="1" t="s">
        <v>42</v>
      </c>
      <c r="M92" s="1" t="s">
        <v>42</v>
      </c>
      <c r="N92" s="1" t="s">
        <v>42</v>
      </c>
      <c r="O92" s="1" t="s">
        <v>42</v>
      </c>
      <c r="P92" s="1"/>
      <c r="Q92" s="1" t="s">
        <v>370</v>
      </c>
      <c r="R92" s="1"/>
      <c r="S92" s="1"/>
      <c r="T92" s="1"/>
      <c r="U92" s="1"/>
      <c r="V92" s="1"/>
      <c r="W92" s="1"/>
      <c r="Y92" s="1" t="b">
        <v>0</v>
      </c>
      <c r="Z92" s="1" t="s">
        <v>43</v>
      </c>
      <c r="AA92" s="1"/>
      <c r="AB92" s="1" t="b">
        <v>0</v>
      </c>
      <c r="AC92" s="1" t="b">
        <v>0</v>
      </c>
      <c r="AD92" s="1" t="s">
        <v>86</v>
      </c>
      <c r="AF92" s="1" t="s">
        <v>45</v>
      </c>
      <c r="AG92" s="1">
        <v>20165</v>
      </c>
      <c r="AH92" s="1" t="b">
        <v>0</v>
      </c>
      <c r="AI92" s="1"/>
      <c r="AJ92" s="1"/>
      <c r="AK92" s="1" t="b">
        <v>0</v>
      </c>
    </row>
    <row r="93" spans="1:37" x14ac:dyDescent="0.2">
      <c r="A93" s="1">
        <v>1853</v>
      </c>
      <c r="B93" s="1" t="s">
        <v>6643</v>
      </c>
      <c r="C93" s="1"/>
      <c r="D93" s="1" t="s">
        <v>6645</v>
      </c>
      <c r="E93" s="1" t="s">
        <v>39</v>
      </c>
      <c r="F93" s="1" t="b">
        <v>0</v>
      </c>
      <c r="G93" s="1"/>
      <c r="H93" s="1"/>
      <c r="K93" s="1"/>
      <c r="L93" s="1" t="s">
        <v>42</v>
      </c>
      <c r="M93" s="1" t="s">
        <v>42</v>
      </c>
      <c r="N93" s="1" t="s">
        <v>42</v>
      </c>
      <c r="O93" s="1" t="s">
        <v>42</v>
      </c>
      <c r="P93" s="1"/>
      <c r="Q93" s="1"/>
      <c r="R93" s="1"/>
      <c r="S93" s="1"/>
      <c r="T93" s="1"/>
      <c r="U93" s="1"/>
      <c r="V93" s="1"/>
      <c r="W93" s="1"/>
      <c r="X93" s="1"/>
      <c r="Y93" s="1" t="b">
        <v>0</v>
      </c>
      <c r="Z93" s="1" t="s">
        <v>43</v>
      </c>
      <c r="AA93" s="1"/>
      <c r="AB93" s="1" t="b">
        <v>0</v>
      </c>
      <c r="AC93" s="1" t="b">
        <v>0</v>
      </c>
      <c r="AD93" s="1" t="s">
        <v>86</v>
      </c>
      <c r="AF93" s="1" t="s">
        <v>45</v>
      </c>
      <c r="AH93" s="1" t="b">
        <v>0</v>
      </c>
      <c r="AI93" s="1"/>
      <c r="AJ93" s="1"/>
      <c r="AK93" s="1" t="b">
        <v>0</v>
      </c>
    </row>
    <row r="94" spans="1:37" x14ac:dyDescent="0.2">
      <c r="A94" s="1">
        <v>1852</v>
      </c>
      <c r="B94" s="1" t="s">
        <v>6643</v>
      </c>
      <c r="D94" s="1" t="s">
        <v>6644</v>
      </c>
      <c r="F94" s="1" t="b">
        <v>0</v>
      </c>
      <c r="Y94" s="1" t="b">
        <v>0</v>
      </c>
      <c r="AB94" s="1" t="b">
        <v>0</v>
      </c>
      <c r="AC94" s="1" t="b">
        <v>0</v>
      </c>
      <c r="AH94" s="1" t="b">
        <v>0</v>
      </c>
      <c r="AK94" s="1" t="b">
        <v>0</v>
      </c>
    </row>
    <row r="95" spans="1:37" x14ac:dyDescent="0.2">
      <c r="A95" s="1">
        <v>87</v>
      </c>
      <c r="B95" s="1" t="s">
        <v>389</v>
      </c>
      <c r="C95" s="1" t="s">
        <v>390</v>
      </c>
      <c r="D95" s="1"/>
      <c r="E95" s="1" t="s">
        <v>39</v>
      </c>
      <c r="F95" s="1" t="b">
        <v>1</v>
      </c>
      <c r="G95" s="1" t="s">
        <v>391</v>
      </c>
      <c r="H95" s="1" t="s">
        <v>392</v>
      </c>
      <c r="K95" s="1"/>
      <c r="L95" s="1" t="s">
        <v>42</v>
      </c>
      <c r="M95" s="1" t="s">
        <v>42</v>
      </c>
      <c r="N95" s="1" t="s">
        <v>42</v>
      </c>
      <c r="O95" s="1" t="s">
        <v>42</v>
      </c>
      <c r="P95" s="1"/>
      <c r="Q95" s="1" t="s">
        <v>393</v>
      </c>
      <c r="R95" s="1"/>
      <c r="S95" s="1"/>
      <c r="T95" s="1"/>
      <c r="U95" s="1"/>
      <c r="V95" s="1"/>
      <c r="W95" s="1"/>
      <c r="X95" s="1"/>
      <c r="Y95" s="1" t="b">
        <v>0</v>
      </c>
      <c r="Z95" s="1"/>
      <c r="AA95" s="1"/>
      <c r="AB95" s="1" t="b">
        <v>0</v>
      </c>
      <c r="AC95" s="1" t="b">
        <v>0</v>
      </c>
      <c r="AD95" s="1" t="s">
        <v>86</v>
      </c>
      <c r="AE95" s="1" t="s">
        <v>62</v>
      </c>
      <c r="AF95" s="1" t="s">
        <v>45</v>
      </c>
      <c r="AH95" s="1" t="b">
        <v>0</v>
      </c>
      <c r="AI95" s="1"/>
      <c r="AJ95" s="1"/>
      <c r="AK95" s="1" t="b">
        <v>0</v>
      </c>
    </row>
    <row r="96" spans="1:37" x14ac:dyDescent="0.2">
      <c r="A96" s="1">
        <v>88</v>
      </c>
      <c r="B96" s="1" t="s">
        <v>389</v>
      </c>
      <c r="C96" s="1" t="s">
        <v>394</v>
      </c>
      <c r="D96" s="1"/>
      <c r="E96" s="1"/>
      <c r="F96" s="1" t="b">
        <v>1</v>
      </c>
      <c r="G96" s="1" t="s">
        <v>395</v>
      </c>
      <c r="H96" s="1"/>
      <c r="K96" s="1"/>
      <c r="L96" s="1" t="s">
        <v>42</v>
      </c>
      <c r="M96" s="1" t="s">
        <v>42</v>
      </c>
      <c r="N96" s="1" t="s">
        <v>42</v>
      </c>
      <c r="O96" s="1" t="s">
        <v>42</v>
      </c>
      <c r="P96" s="1"/>
      <c r="Q96" s="1" t="s">
        <v>396</v>
      </c>
      <c r="R96" s="1"/>
      <c r="S96" s="1"/>
      <c r="T96" s="1"/>
      <c r="U96" s="1"/>
      <c r="V96" s="1"/>
      <c r="W96" s="1"/>
      <c r="X96" s="1"/>
      <c r="Y96" s="1" t="b">
        <v>0</v>
      </c>
      <c r="Z96" s="1"/>
      <c r="AA96" s="1"/>
      <c r="AB96" s="1" t="b">
        <v>0</v>
      </c>
      <c r="AC96" s="1" t="b">
        <v>0</v>
      </c>
      <c r="AD96" s="1" t="s">
        <v>397</v>
      </c>
      <c r="AE96" s="1" t="s">
        <v>62</v>
      </c>
      <c r="AF96" s="1" t="s">
        <v>45</v>
      </c>
      <c r="AH96" s="1" t="b">
        <v>0</v>
      </c>
      <c r="AI96" s="1"/>
      <c r="AJ96" s="1"/>
      <c r="AK96" s="1" t="b">
        <v>0</v>
      </c>
    </row>
    <row r="97" spans="1:37" x14ac:dyDescent="0.2">
      <c r="A97" s="1">
        <v>89</v>
      </c>
      <c r="B97" s="1" t="s">
        <v>389</v>
      </c>
      <c r="C97" s="1" t="s">
        <v>63</v>
      </c>
      <c r="D97" s="1"/>
      <c r="E97" s="1" t="s">
        <v>39</v>
      </c>
      <c r="F97" s="1" t="b">
        <v>1</v>
      </c>
      <c r="G97" s="1" t="s">
        <v>398</v>
      </c>
      <c r="H97" s="1" t="s">
        <v>399</v>
      </c>
      <c r="K97" s="1" t="s">
        <v>400</v>
      </c>
      <c r="L97" s="1" t="s">
        <v>42</v>
      </c>
      <c r="M97" s="1" t="s">
        <v>42</v>
      </c>
      <c r="N97" s="1" t="s">
        <v>42</v>
      </c>
      <c r="O97" s="1" t="s">
        <v>42</v>
      </c>
      <c r="P97" s="1"/>
      <c r="Q97" s="1" t="s">
        <v>401</v>
      </c>
      <c r="R97" s="1"/>
      <c r="S97" s="1"/>
      <c r="T97" s="1"/>
      <c r="U97" s="1"/>
      <c r="V97" s="1"/>
      <c r="W97" s="1"/>
      <c r="Y97" s="1" t="b">
        <v>0</v>
      </c>
      <c r="Z97" s="1" t="s">
        <v>43</v>
      </c>
      <c r="AA97" s="1"/>
      <c r="AB97" s="1" t="b">
        <v>0</v>
      </c>
      <c r="AC97" s="1" t="b">
        <v>0</v>
      </c>
      <c r="AD97" s="1" t="s">
        <v>86</v>
      </c>
      <c r="AF97" s="1" t="s">
        <v>45</v>
      </c>
      <c r="AG97" s="1">
        <v>20091</v>
      </c>
      <c r="AH97" s="1" t="b">
        <v>0</v>
      </c>
      <c r="AI97" s="1"/>
      <c r="AJ97" s="1"/>
      <c r="AK97" s="1" t="b">
        <v>0</v>
      </c>
    </row>
    <row r="98" spans="1:37" x14ac:dyDescent="0.2">
      <c r="A98" s="1">
        <v>91</v>
      </c>
      <c r="B98" s="1" t="s">
        <v>402</v>
      </c>
      <c r="C98" s="1" t="s">
        <v>408</v>
      </c>
      <c r="E98" s="1" t="s">
        <v>302</v>
      </c>
      <c r="F98" s="1" t="b">
        <v>1</v>
      </c>
      <c r="G98" s="1" t="s">
        <v>409</v>
      </c>
      <c r="L98" s="1" t="s">
        <v>42</v>
      </c>
      <c r="M98" s="1" t="s">
        <v>42</v>
      </c>
      <c r="N98" s="1" t="s">
        <v>42</v>
      </c>
      <c r="O98" s="1" t="s">
        <v>42</v>
      </c>
      <c r="Y98" s="1" t="b">
        <v>0</v>
      </c>
      <c r="AB98" s="1" t="b">
        <v>0</v>
      </c>
      <c r="AC98" s="1" t="b">
        <v>0</v>
      </c>
      <c r="AD98" s="1" t="s">
        <v>86</v>
      </c>
      <c r="AE98" s="1" t="s">
        <v>62</v>
      </c>
      <c r="AF98" s="1" t="s">
        <v>45</v>
      </c>
      <c r="AH98" s="1" t="b">
        <v>0</v>
      </c>
      <c r="AI98" s="1"/>
      <c r="AJ98" s="1"/>
      <c r="AK98" s="1" t="b">
        <v>0</v>
      </c>
    </row>
    <row r="99" spans="1:37" x14ac:dyDescent="0.2">
      <c r="A99" s="1">
        <v>92</v>
      </c>
      <c r="B99" s="1" t="s">
        <v>402</v>
      </c>
      <c r="C99" s="1" t="s">
        <v>410</v>
      </c>
      <c r="D99" s="1"/>
      <c r="E99" s="1" t="s">
        <v>39</v>
      </c>
      <c r="F99" s="1" t="b">
        <v>1</v>
      </c>
      <c r="G99" s="1" t="s">
        <v>411</v>
      </c>
      <c r="H99" s="1" t="s">
        <v>412</v>
      </c>
      <c r="K99" s="1"/>
      <c r="L99" s="1" t="s">
        <v>42</v>
      </c>
      <c r="M99" s="1" t="s">
        <v>42</v>
      </c>
      <c r="N99" s="1" t="s">
        <v>42</v>
      </c>
      <c r="O99" s="1" t="s">
        <v>42</v>
      </c>
      <c r="P99" s="1"/>
      <c r="Q99" s="1" t="s">
        <v>413</v>
      </c>
      <c r="R99" s="1"/>
      <c r="S99" s="1"/>
      <c r="T99" s="1"/>
      <c r="U99" s="1"/>
      <c r="V99" s="1"/>
      <c r="W99" s="1"/>
      <c r="Y99" s="1" t="b">
        <v>1</v>
      </c>
      <c r="Z99" s="1" t="s">
        <v>43</v>
      </c>
      <c r="AA99" s="1"/>
      <c r="AB99" s="1" t="b">
        <v>0</v>
      </c>
      <c r="AC99" s="1" t="b">
        <v>0</v>
      </c>
      <c r="AD99" s="1" t="s">
        <v>407</v>
      </c>
      <c r="AF99" s="1" t="s">
        <v>45</v>
      </c>
      <c r="AG99" s="1">
        <v>20185</v>
      </c>
      <c r="AH99" s="1" t="b">
        <v>0</v>
      </c>
      <c r="AI99" s="1"/>
      <c r="AJ99" s="1"/>
      <c r="AK99" s="1" t="b">
        <v>0</v>
      </c>
    </row>
    <row r="100" spans="1:37" x14ac:dyDescent="0.2">
      <c r="A100" s="1">
        <v>93</v>
      </c>
      <c r="B100" s="1" t="s">
        <v>402</v>
      </c>
      <c r="C100" s="1" t="s">
        <v>414</v>
      </c>
      <c r="D100" s="1"/>
      <c r="E100" s="1" t="s">
        <v>39</v>
      </c>
      <c r="F100" s="1" t="b">
        <v>1</v>
      </c>
      <c r="G100" s="1" t="s">
        <v>415</v>
      </c>
      <c r="H100" s="1" t="s">
        <v>416</v>
      </c>
      <c r="K100" s="1"/>
      <c r="L100" s="1" t="s">
        <v>42</v>
      </c>
      <c r="M100" s="1" t="s">
        <v>42</v>
      </c>
      <c r="N100" s="1" t="s">
        <v>42</v>
      </c>
      <c r="O100" s="1" t="s">
        <v>42</v>
      </c>
      <c r="P100" s="1"/>
      <c r="Q100" s="1" t="s">
        <v>417</v>
      </c>
      <c r="R100" s="1"/>
      <c r="S100" s="1"/>
      <c r="T100" s="1"/>
      <c r="U100" s="1"/>
      <c r="V100" s="1"/>
      <c r="W100" s="1"/>
      <c r="Y100" s="1" t="b">
        <v>0</v>
      </c>
      <c r="Z100" s="1" t="s">
        <v>43</v>
      </c>
      <c r="AA100" s="1"/>
      <c r="AB100" s="1" t="b">
        <v>0</v>
      </c>
      <c r="AC100" s="1" t="b">
        <v>0</v>
      </c>
      <c r="AD100" s="1" t="s">
        <v>86</v>
      </c>
      <c r="AF100" s="1" t="s">
        <v>45</v>
      </c>
      <c r="AG100" s="1">
        <v>20168</v>
      </c>
      <c r="AH100" s="1" t="b">
        <v>0</v>
      </c>
      <c r="AI100" s="1"/>
      <c r="AJ100" s="1"/>
      <c r="AK100" s="1" t="b">
        <v>0</v>
      </c>
    </row>
    <row r="101" spans="1:37" x14ac:dyDescent="0.2">
      <c r="A101" s="1">
        <v>94</v>
      </c>
      <c r="B101" s="1" t="s">
        <v>402</v>
      </c>
      <c r="C101" s="1" t="s">
        <v>418</v>
      </c>
      <c r="D101" s="1" t="s">
        <v>419</v>
      </c>
      <c r="E101" s="1" t="s">
        <v>39</v>
      </c>
      <c r="F101" s="1" t="b">
        <v>1</v>
      </c>
      <c r="G101" s="1" t="s">
        <v>420</v>
      </c>
      <c r="H101" s="1" t="s">
        <v>421</v>
      </c>
      <c r="K101" s="1" t="s">
        <v>422</v>
      </c>
      <c r="L101" s="1" t="s">
        <v>42</v>
      </c>
      <c r="M101" s="1" t="s">
        <v>42</v>
      </c>
      <c r="N101" s="1" t="s">
        <v>42</v>
      </c>
      <c r="O101" s="1" t="s">
        <v>42</v>
      </c>
      <c r="P101" s="1"/>
      <c r="Q101" s="1" t="s">
        <v>423</v>
      </c>
      <c r="R101" s="1"/>
      <c r="S101" s="1"/>
      <c r="T101" s="1"/>
      <c r="U101" s="1"/>
      <c r="V101" s="1"/>
      <c r="W101" s="1"/>
      <c r="Y101" s="1" t="b">
        <v>1</v>
      </c>
      <c r="Z101" s="1" t="s">
        <v>43</v>
      </c>
      <c r="AA101" s="1"/>
      <c r="AB101" s="1" t="b">
        <v>0</v>
      </c>
      <c r="AC101" s="1" t="b">
        <v>0</v>
      </c>
      <c r="AD101" s="1" t="s">
        <v>407</v>
      </c>
      <c r="AF101" s="1" t="s">
        <v>45</v>
      </c>
      <c r="AG101" s="1">
        <v>20011</v>
      </c>
      <c r="AH101" s="1" t="b">
        <v>0</v>
      </c>
      <c r="AI101" s="1"/>
      <c r="AJ101" s="1"/>
      <c r="AK101" s="1" t="b">
        <v>0</v>
      </c>
    </row>
    <row r="102" spans="1:37" x14ac:dyDescent="0.2">
      <c r="A102" s="1">
        <v>95</v>
      </c>
      <c r="B102" s="1" t="s">
        <v>402</v>
      </c>
      <c r="C102" s="1" t="s">
        <v>424</v>
      </c>
      <c r="D102" s="1"/>
      <c r="E102" s="1" t="s">
        <v>39</v>
      </c>
      <c r="F102" s="1" t="b">
        <v>0</v>
      </c>
      <c r="G102" s="1" t="s">
        <v>425</v>
      </c>
      <c r="H102" s="1" t="s">
        <v>426</v>
      </c>
      <c r="K102" s="1"/>
      <c r="L102" s="1" t="s">
        <v>42</v>
      </c>
      <c r="M102" s="1" t="s">
        <v>42</v>
      </c>
      <c r="N102" s="1" t="s">
        <v>42</v>
      </c>
      <c r="O102" s="1" t="s">
        <v>42</v>
      </c>
      <c r="P102" s="1"/>
      <c r="Q102" s="1"/>
      <c r="R102" s="1"/>
      <c r="S102" s="1"/>
      <c r="T102" s="1"/>
      <c r="U102" s="1"/>
      <c r="V102" s="1"/>
      <c r="W102" s="1"/>
      <c r="Y102" s="1" t="b">
        <v>0</v>
      </c>
      <c r="Z102" s="1" t="s">
        <v>43</v>
      </c>
      <c r="AA102" s="1"/>
      <c r="AB102" s="1" t="b">
        <v>0</v>
      </c>
      <c r="AC102" s="1" t="b">
        <v>0</v>
      </c>
      <c r="AD102" s="1" t="s">
        <v>86</v>
      </c>
      <c r="AF102" s="1" t="s">
        <v>45</v>
      </c>
      <c r="AG102" s="1">
        <v>20141</v>
      </c>
      <c r="AH102" s="1" t="b">
        <v>0</v>
      </c>
      <c r="AI102" s="1"/>
      <c r="AJ102" s="1"/>
      <c r="AK102" s="1" t="b">
        <v>0</v>
      </c>
    </row>
    <row r="103" spans="1:37" x14ac:dyDescent="0.2">
      <c r="A103" s="1">
        <v>96</v>
      </c>
      <c r="B103" s="1" t="s">
        <v>402</v>
      </c>
      <c r="C103" s="1" t="s">
        <v>427</v>
      </c>
      <c r="D103" s="1"/>
      <c r="E103" s="1" t="s">
        <v>39</v>
      </c>
      <c r="F103" s="1" t="b">
        <v>1</v>
      </c>
      <c r="G103" s="1" t="s">
        <v>428</v>
      </c>
      <c r="H103" s="1"/>
      <c r="K103" s="1"/>
      <c r="L103" s="1" t="s">
        <v>42</v>
      </c>
      <c r="M103" s="1" t="s">
        <v>42</v>
      </c>
      <c r="N103" s="1" t="s">
        <v>42</v>
      </c>
      <c r="O103" s="1" t="s">
        <v>42</v>
      </c>
      <c r="P103" s="1"/>
      <c r="Q103" s="1" t="s">
        <v>429</v>
      </c>
      <c r="R103" s="1"/>
      <c r="S103" s="1"/>
      <c r="T103" s="1"/>
      <c r="U103" s="1"/>
      <c r="V103" s="1"/>
      <c r="W103" s="1"/>
      <c r="X103" s="1"/>
      <c r="Y103" s="1" t="b">
        <v>0</v>
      </c>
      <c r="Z103" s="1"/>
      <c r="AA103" s="1"/>
      <c r="AB103" s="1" t="b">
        <v>0</v>
      </c>
      <c r="AC103" s="1" t="b">
        <v>0</v>
      </c>
      <c r="AD103" s="1" t="s">
        <v>86</v>
      </c>
      <c r="AE103" s="1" t="s">
        <v>62</v>
      </c>
      <c r="AF103" s="1" t="s">
        <v>45</v>
      </c>
      <c r="AH103" s="1" t="b">
        <v>0</v>
      </c>
      <c r="AI103" s="1"/>
      <c r="AJ103" s="1"/>
      <c r="AK103" s="1" t="b">
        <v>0</v>
      </c>
    </row>
    <row r="104" spans="1:37" x14ac:dyDescent="0.2">
      <c r="A104" s="1">
        <v>97</v>
      </c>
      <c r="B104" s="1" t="s">
        <v>402</v>
      </c>
      <c r="D104" s="1" t="s">
        <v>430</v>
      </c>
      <c r="E104" s="1" t="s">
        <v>39</v>
      </c>
      <c r="F104" s="1" t="b">
        <v>1</v>
      </c>
      <c r="G104" s="1" t="s">
        <v>431</v>
      </c>
      <c r="H104" s="1"/>
      <c r="K104" s="1"/>
      <c r="L104" s="1" t="s">
        <v>42</v>
      </c>
      <c r="M104" s="1" t="s">
        <v>42</v>
      </c>
      <c r="N104" s="1" t="s">
        <v>42</v>
      </c>
      <c r="O104" s="1" t="s">
        <v>42</v>
      </c>
      <c r="Y104" s="1" t="b">
        <v>0</v>
      </c>
      <c r="AB104" s="1" t="b">
        <v>0</v>
      </c>
      <c r="AC104" s="1" t="b">
        <v>0</v>
      </c>
      <c r="AD104" s="1" t="s">
        <v>86</v>
      </c>
      <c r="AE104" s="1" t="s">
        <v>62</v>
      </c>
      <c r="AF104" s="1" t="s">
        <v>45</v>
      </c>
      <c r="AH104" s="1" t="b">
        <v>0</v>
      </c>
      <c r="AI104" s="1"/>
      <c r="AJ104" s="1"/>
      <c r="AK104" s="1" t="b">
        <v>0</v>
      </c>
    </row>
    <row r="105" spans="1:37" x14ac:dyDescent="0.2">
      <c r="A105" s="1">
        <v>90</v>
      </c>
      <c r="B105" s="1" t="s">
        <v>402</v>
      </c>
      <c r="C105" s="1"/>
      <c r="D105" s="1" t="s">
        <v>403</v>
      </c>
      <c r="E105" s="1" t="s">
        <v>39</v>
      </c>
      <c r="F105" s="1" t="b">
        <v>1</v>
      </c>
      <c r="G105" s="1" t="s">
        <v>404</v>
      </c>
      <c r="H105" s="1" t="s">
        <v>405</v>
      </c>
      <c r="K105" s="1"/>
      <c r="L105" s="1" t="s">
        <v>42</v>
      </c>
      <c r="M105" s="1" t="s">
        <v>42</v>
      </c>
      <c r="N105" s="1" t="s">
        <v>42</v>
      </c>
      <c r="O105" s="1" t="s">
        <v>42</v>
      </c>
      <c r="P105" s="1"/>
      <c r="Q105" s="1" t="s">
        <v>406</v>
      </c>
      <c r="R105" s="1"/>
      <c r="S105" s="1"/>
      <c r="T105" s="1"/>
      <c r="U105" s="1"/>
      <c r="V105" s="1"/>
      <c r="W105" s="1"/>
      <c r="Y105" s="1" t="b">
        <v>1</v>
      </c>
      <c r="Z105" s="1" t="s">
        <v>43</v>
      </c>
      <c r="AA105" s="1"/>
      <c r="AB105" s="1" t="b">
        <v>0</v>
      </c>
      <c r="AC105" s="1" t="b">
        <v>0</v>
      </c>
      <c r="AD105" s="1" t="s">
        <v>407</v>
      </c>
      <c r="AF105" s="1" t="s">
        <v>45</v>
      </c>
      <c r="AG105" s="1">
        <v>20119</v>
      </c>
      <c r="AH105" s="1" t="b">
        <v>0</v>
      </c>
      <c r="AI105" s="1"/>
      <c r="AJ105" s="1"/>
      <c r="AK105" s="1" t="b">
        <v>0</v>
      </c>
    </row>
    <row r="106" spans="1:37" x14ac:dyDescent="0.2">
      <c r="A106" s="1">
        <v>98</v>
      </c>
      <c r="B106" s="1" t="s">
        <v>402</v>
      </c>
      <c r="D106" s="1" t="s">
        <v>432</v>
      </c>
      <c r="E106" s="1" t="s">
        <v>39</v>
      </c>
      <c r="F106" s="1" t="b">
        <v>1</v>
      </c>
      <c r="G106" s="1" t="s">
        <v>433</v>
      </c>
      <c r="L106" s="1" t="s">
        <v>42</v>
      </c>
      <c r="M106" s="1" t="s">
        <v>42</v>
      </c>
      <c r="N106" s="1" t="s">
        <v>42</v>
      </c>
      <c r="O106" s="1" t="s">
        <v>42</v>
      </c>
      <c r="Y106" s="1" t="b">
        <v>0</v>
      </c>
      <c r="AB106" s="1" t="b">
        <v>0</v>
      </c>
      <c r="AC106" s="1" t="b">
        <v>0</v>
      </c>
      <c r="AD106" s="1" t="s">
        <v>86</v>
      </c>
      <c r="AE106" s="1" t="s">
        <v>62</v>
      </c>
      <c r="AF106" s="1" t="s">
        <v>45</v>
      </c>
      <c r="AH106" s="1" t="b">
        <v>0</v>
      </c>
      <c r="AI106" s="1"/>
      <c r="AJ106" s="1"/>
      <c r="AK106" s="1" t="b">
        <v>0</v>
      </c>
    </row>
    <row r="107" spans="1:37" x14ac:dyDescent="0.2">
      <c r="A107" s="1">
        <v>100</v>
      </c>
      <c r="B107" s="1" t="s">
        <v>434</v>
      </c>
      <c r="C107" s="1" t="s">
        <v>437</v>
      </c>
      <c r="D107" s="1" t="s">
        <v>438</v>
      </c>
      <c r="E107" s="1" t="s">
        <v>39</v>
      </c>
      <c r="F107" s="1" t="b">
        <v>1</v>
      </c>
      <c r="G107" s="1" t="s">
        <v>439</v>
      </c>
      <c r="H107" s="1" t="s">
        <v>440</v>
      </c>
      <c r="K107" s="1"/>
      <c r="L107" s="1" t="s">
        <v>42</v>
      </c>
      <c r="M107" s="1" t="s">
        <v>42</v>
      </c>
      <c r="N107" s="1" t="s">
        <v>42</v>
      </c>
      <c r="O107" s="1" t="s">
        <v>42</v>
      </c>
      <c r="P107" s="1"/>
      <c r="Q107" s="1" t="s">
        <v>441</v>
      </c>
      <c r="R107" s="1"/>
      <c r="S107" s="1"/>
      <c r="T107" s="1"/>
      <c r="U107" s="1"/>
      <c r="V107" s="1"/>
      <c r="W107" s="1"/>
      <c r="X107" s="1"/>
      <c r="Y107" s="1" t="b">
        <v>0</v>
      </c>
      <c r="Z107" s="1"/>
      <c r="AA107" s="1"/>
      <c r="AB107" s="1" t="b">
        <v>0</v>
      </c>
      <c r="AC107" s="1" t="b">
        <v>0</v>
      </c>
      <c r="AD107" s="1" t="s">
        <v>442</v>
      </c>
      <c r="AF107" s="1" t="s">
        <v>45</v>
      </c>
      <c r="AG107" s="1">
        <v>19964</v>
      </c>
      <c r="AH107" s="1" t="b">
        <v>0</v>
      </c>
      <c r="AI107" s="1"/>
      <c r="AJ107" s="1"/>
      <c r="AK107" s="1" t="b">
        <v>0</v>
      </c>
    </row>
    <row r="108" spans="1:37" x14ac:dyDescent="0.2">
      <c r="A108" s="1">
        <v>101</v>
      </c>
      <c r="B108" s="1" t="s">
        <v>434</v>
      </c>
      <c r="C108" s="1" t="s">
        <v>437</v>
      </c>
      <c r="D108" s="1" t="s">
        <v>443</v>
      </c>
      <c r="E108" s="1" t="s">
        <v>39</v>
      </c>
      <c r="F108" s="1" t="b">
        <v>1</v>
      </c>
      <c r="G108" s="1" t="s">
        <v>444</v>
      </c>
      <c r="H108" s="1" t="s">
        <v>445</v>
      </c>
      <c r="K108" s="1"/>
      <c r="L108" s="1" t="s">
        <v>42</v>
      </c>
      <c r="M108" s="1" t="s">
        <v>42</v>
      </c>
      <c r="N108" s="1" t="s">
        <v>42</v>
      </c>
      <c r="O108" s="1" t="s">
        <v>42</v>
      </c>
      <c r="P108" s="1"/>
      <c r="Q108" s="1" t="s">
        <v>446</v>
      </c>
      <c r="R108" s="1"/>
      <c r="S108" s="1"/>
      <c r="T108" s="1"/>
      <c r="U108" s="1"/>
      <c r="V108" s="1"/>
      <c r="W108" s="1"/>
      <c r="Y108" s="1" t="b">
        <v>0</v>
      </c>
      <c r="Z108" s="1"/>
      <c r="AA108" s="1"/>
      <c r="AB108" s="1" t="b">
        <v>0</v>
      </c>
      <c r="AC108" s="1" t="b">
        <v>0</v>
      </c>
      <c r="AD108" s="1" t="s">
        <v>447</v>
      </c>
      <c r="AF108" s="1" t="s">
        <v>45</v>
      </c>
      <c r="AG108" s="1">
        <v>15852</v>
      </c>
      <c r="AH108" s="1" t="b">
        <v>0</v>
      </c>
      <c r="AI108" s="1"/>
      <c r="AJ108" s="1"/>
      <c r="AK108" s="1" t="b">
        <v>0</v>
      </c>
    </row>
    <row r="109" spans="1:37" x14ac:dyDescent="0.2">
      <c r="A109" s="1">
        <v>102</v>
      </c>
      <c r="B109" s="1" t="s">
        <v>434</v>
      </c>
      <c r="C109" s="1" t="s">
        <v>437</v>
      </c>
      <c r="D109" s="1" t="s">
        <v>448</v>
      </c>
      <c r="E109" s="1" t="s">
        <v>39</v>
      </c>
      <c r="F109" s="1" t="b">
        <v>1</v>
      </c>
      <c r="G109" s="1" t="s">
        <v>449</v>
      </c>
      <c r="H109" s="1" t="s">
        <v>450</v>
      </c>
      <c r="K109" s="1"/>
      <c r="L109" s="1" t="s">
        <v>42</v>
      </c>
      <c r="M109" s="1" t="s">
        <v>42</v>
      </c>
      <c r="N109" s="1" t="s">
        <v>42</v>
      </c>
      <c r="O109" s="1" t="s">
        <v>42</v>
      </c>
      <c r="P109" s="1"/>
      <c r="Q109" s="1" t="s">
        <v>451</v>
      </c>
      <c r="R109" s="1"/>
      <c r="S109" s="1"/>
      <c r="T109" s="1"/>
      <c r="U109" s="1"/>
      <c r="V109" s="1"/>
      <c r="W109" s="1"/>
      <c r="Y109" s="1" t="b">
        <v>0</v>
      </c>
      <c r="Z109" s="1"/>
      <c r="AA109" s="1"/>
      <c r="AB109" s="1" t="b">
        <v>0</v>
      </c>
      <c r="AC109" s="1" t="b">
        <v>0</v>
      </c>
      <c r="AD109" s="1" t="s">
        <v>397</v>
      </c>
      <c r="AF109" s="1" t="s">
        <v>45</v>
      </c>
      <c r="AG109" s="1">
        <v>20189</v>
      </c>
      <c r="AH109" s="1" t="b">
        <v>0</v>
      </c>
      <c r="AI109" s="1"/>
      <c r="AJ109" s="1"/>
      <c r="AK109" s="1" t="b">
        <v>0</v>
      </c>
    </row>
    <row r="110" spans="1:37" x14ac:dyDescent="0.2">
      <c r="A110" s="1">
        <v>103</v>
      </c>
      <c r="B110" s="1" t="s">
        <v>434</v>
      </c>
      <c r="C110" s="1" t="s">
        <v>452</v>
      </c>
      <c r="D110" s="1" t="s">
        <v>453</v>
      </c>
      <c r="F110" s="1" t="b">
        <v>0</v>
      </c>
      <c r="H110" s="1" t="s">
        <v>454</v>
      </c>
      <c r="L110" s="1" t="s">
        <v>42</v>
      </c>
      <c r="M110" s="1" t="s">
        <v>42</v>
      </c>
      <c r="N110" s="1" t="s">
        <v>42</v>
      </c>
      <c r="O110" s="1" t="s">
        <v>42</v>
      </c>
      <c r="Q110" s="1" t="s">
        <v>455</v>
      </c>
      <c r="Y110" s="1" t="b">
        <v>0</v>
      </c>
      <c r="AB110" s="1" t="b">
        <v>0</v>
      </c>
      <c r="AC110" s="1" t="b">
        <v>0</v>
      </c>
      <c r="AD110" s="1" t="s">
        <v>86</v>
      </c>
      <c r="AE110" s="1" t="s">
        <v>62</v>
      </c>
      <c r="AF110" s="1" t="s">
        <v>45</v>
      </c>
      <c r="AG110" s="1">
        <v>1324</v>
      </c>
      <c r="AH110" s="1" t="b">
        <v>1</v>
      </c>
      <c r="AI110" s="1"/>
      <c r="AJ110" s="1"/>
      <c r="AK110" s="1" t="b">
        <v>0</v>
      </c>
    </row>
    <row r="111" spans="1:37" x14ac:dyDescent="0.2">
      <c r="A111" s="1">
        <v>99</v>
      </c>
      <c r="B111" s="1" t="s">
        <v>434</v>
      </c>
      <c r="C111" s="1"/>
      <c r="D111" s="1" t="s">
        <v>435</v>
      </c>
      <c r="F111" s="1" t="b">
        <v>0</v>
      </c>
      <c r="H111" s="1" t="s">
        <v>436</v>
      </c>
      <c r="L111" s="1" t="s">
        <v>42</v>
      </c>
      <c r="M111" s="1" t="s">
        <v>42</v>
      </c>
      <c r="N111" s="1" t="s">
        <v>42</v>
      </c>
      <c r="O111" s="1" t="s">
        <v>42</v>
      </c>
      <c r="Y111" s="1" t="b">
        <v>0</v>
      </c>
      <c r="AB111" s="1" t="b">
        <v>0</v>
      </c>
      <c r="AC111" s="1" t="b">
        <v>0</v>
      </c>
      <c r="AD111" s="1" t="s">
        <v>86</v>
      </c>
      <c r="AE111" s="1" t="s">
        <v>62</v>
      </c>
      <c r="AF111" s="1" t="s">
        <v>45</v>
      </c>
      <c r="AG111" s="1">
        <v>1323</v>
      </c>
      <c r="AH111" s="1" t="b">
        <v>1</v>
      </c>
      <c r="AI111" s="1"/>
      <c r="AJ111" s="1"/>
      <c r="AK111" s="1" t="b">
        <v>0</v>
      </c>
    </row>
    <row r="112" spans="1:37" x14ac:dyDescent="0.2">
      <c r="A112" s="1">
        <v>104</v>
      </c>
      <c r="B112" s="1" t="s">
        <v>456</v>
      </c>
      <c r="C112" s="1" t="s">
        <v>457</v>
      </c>
      <c r="D112" s="1"/>
      <c r="F112" s="1" t="b">
        <v>1</v>
      </c>
      <c r="H112" s="1" t="s">
        <v>458</v>
      </c>
      <c r="K112" s="1"/>
      <c r="L112" s="1" t="s">
        <v>42</v>
      </c>
      <c r="M112" s="1" t="s">
        <v>42</v>
      </c>
      <c r="N112" s="1" t="s">
        <v>42</v>
      </c>
      <c r="O112" s="1" t="s">
        <v>42</v>
      </c>
      <c r="P112" s="1"/>
      <c r="Q112" s="1"/>
      <c r="R112" s="1"/>
      <c r="S112" s="1"/>
      <c r="T112" s="1"/>
      <c r="U112" s="1"/>
      <c r="V112" s="1"/>
      <c r="W112" s="1"/>
      <c r="Y112" s="1" t="b">
        <v>0</v>
      </c>
      <c r="Z112" s="1" t="s">
        <v>43</v>
      </c>
      <c r="AA112" s="1"/>
      <c r="AB112" s="1" t="b">
        <v>0</v>
      </c>
      <c r="AC112" s="1" t="b">
        <v>0</v>
      </c>
      <c r="AD112" s="1" t="s">
        <v>86</v>
      </c>
      <c r="AF112" s="1" t="s">
        <v>45</v>
      </c>
      <c r="AG112" s="1">
        <v>20051</v>
      </c>
      <c r="AH112" s="1" t="b">
        <v>0</v>
      </c>
      <c r="AI112" s="1"/>
      <c r="AJ112" s="1"/>
      <c r="AK112" s="1" t="b">
        <v>0</v>
      </c>
    </row>
    <row r="113" spans="1:37" x14ac:dyDescent="0.2">
      <c r="A113" s="1">
        <v>1887</v>
      </c>
      <c r="B113" s="1" t="s">
        <v>6757</v>
      </c>
      <c r="C113" s="1"/>
      <c r="D113" s="1" t="s">
        <v>6758</v>
      </c>
      <c r="E113" s="1" t="s">
        <v>39</v>
      </c>
      <c r="F113" s="1" t="b">
        <v>1</v>
      </c>
      <c r="G113" s="1" t="s">
        <v>6759</v>
      </c>
      <c r="H113" s="1" t="s">
        <v>6760</v>
      </c>
      <c r="K113" s="1"/>
      <c r="L113" s="1" t="s">
        <v>42</v>
      </c>
      <c r="M113" s="1" t="s">
        <v>42</v>
      </c>
      <c r="N113" s="1" t="s">
        <v>42</v>
      </c>
      <c r="O113" s="1" t="s">
        <v>42</v>
      </c>
      <c r="P113" s="1"/>
      <c r="Q113" s="1" t="s">
        <v>6761</v>
      </c>
      <c r="R113" s="1"/>
      <c r="S113" s="1"/>
      <c r="T113" s="1"/>
      <c r="U113" s="1"/>
      <c r="V113" s="1"/>
      <c r="W113" s="1"/>
      <c r="X113" s="1"/>
      <c r="Y113" s="1" t="b">
        <v>0</v>
      </c>
      <c r="Z113" s="1" t="s">
        <v>43</v>
      </c>
      <c r="AA113" s="1"/>
      <c r="AB113" s="1" t="b">
        <v>0</v>
      </c>
      <c r="AC113" s="1" t="b">
        <v>0</v>
      </c>
      <c r="AD113" s="1" t="s">
        <v>86</v>
      </c>
      <c r="AF113" s="1" t="s">
        <v>45</v>
      </c>
      <c r="AH113" s="1" t="b">
        <v>0</v>
      </c>
      <c r="AI113" s="1"/>
      <c r="AJ113" s="1"/>
      <c r="AK113" s="1" t="b">
        <v>0</v>
      </c>
    </row>
    <row r="114" spans="1:37" x14ac:dyDescent="0.2">
      <c r="A114" s="1">
        <v>105</v>
      </c>
      <c r="B114" s="1" t="s">
        <v>459</v>
      </c>
      <c r="C114" s="1" t="s">
        <v>460</v>
      </c>
      <c r="F114" s="1" t="b">
        <v>0</v>
      </c>
      <c r="H114" s="1" t="s">
        <v>461</v>
      </c>
      <c r="L114" s="1" t="s">
        <v>42</v>
      </c>
      <c r="M114" s="1" t="s">
        <v>42</v>
      </c>
      <c r="N114" s="1" t="s">
        <v>42</v>
      </c>
      <c r="O114" s="1" t="s">
        <v>42</v>
      </c>
      <c r="Y114" s="1" t="b">
        <v>0</v>
      </c>
      <c r="AB114" s="1" t="b">
        <v>0</v>
      </c>
      <c r="AC114" s="1" t="b">
        <v>0</v>
      </c>
      <c r="AD114" s="1" t="s">
        <v>86</v>
      </c>
      <c r="AE114" s="1" t="s">
        <v>62</v>
      </c>
      <c r="AF114" s="1" t="s">
        <v>45</v>
      </c>
      <c r="AG114" s="1">
        <v>1325</v>
      </c>
      <c r="AH114" s="1" t="b">
        <v>1</v>
      </c>
      <c r="AK114" s="1" t="b">
        <v>0</v>
      </c>
    </row>
    <row r="115" spans="1:37" x14ac:dyDescent="0.2">
      <c r="A115" s="1">
        <v>106</v>
      </c>
      <c r="B115" s="1" t="s">
        <v>462</v>
      </c>
      <c r="C115" s="1" t="s">
        <v>463</v>
      </c>
      <c r="D115" s="1" t="s">
        <v>464</v>
      </c>
      <c r="E115" s="1" t="s">
        <v>39</v>
      </c>
      <c r="F115" s="1" t="b">
        <v>1</v>
      </c>
      <c r="G115" s="1" t="s">
        <v>465</v>
      </c>
      <c r="H115" s="1" t="s">
        <v>466</v>
      </c>
      <c r="K115" s="1"/>
      <c r="L115" s="1" t="s">
        <v>42</v>
      </c>
      <c r="M115" s="1" t="s">
        <v>42</v>
      </c>
      <c r="N115" s="1" t="s">
        <v>42</v>
      </c>
      <c r="O115" s="1" t="s">
        <v>42</v>
      </c>
      <c r="P115" s="1"/>
      <c r="Q115" s="1" t="s">
        <v>467</v>
      </c>
      <c r="R115" s="1"/>
      <c r="S115" s="1"/>
      <c r="T115" s="1"/>
      <c r="U115" s="1"/>
      <c r="V115" s="1"/>
      <c r="W115" s="1"/>
      <c r="Y115" s="1" t="b">
        <v>1</v>
      </c>
      <c r="Z115" s="1"/>
      <c r="AA115" s="1"/>
      <c r="AB115" s="1" t="b">
        <v>0</v>
      </c>
      <c r="AC115" s="1" t="b">
        <v>0</v>
      </c>
      <c r="AD115" s="1" t="s">
        <v>86</v>
      </c>
      <c r="AF115" s="1" t="s">
        <v>45</v>
      </c>
      <c r="AG115" s="1">
        <v>20020</v>
      </c>
      <c r="AH115" s="1" t="b">
        <v>0</v>
      </c>
      <c r="AI115" s="1"/>
      <c r="AJ115" s="1"/>
      <c r="AK115" s="1" t="b">
        <v>0</v>
      </c>
    </row>
    <row r="116" spans="1:37" x14ac:dyDescent="0.2">
      <c r="A116" s="1">
        <v>107</v>
      </c>
      <c r="B116" s="1" t="s">
        <v>462</v>
      </c>
      <c r="C116" s="1" t="s">
        <v>463</v>
      </c>
      <c r="D116" s="1" t="s">
        <v>468</v>
      </c>
      <c r="F116" s="1" t="b">
        <v>0</v>
      </c>
      <c r="H116" s="1" t="s">
        <v>469</v>
      </c>
      <c r="I116" s="1"/>
      <c r="J116" s="1"/>
      <c r="K116" s="1"/>
      <c r="L116" s="1" t="s">
        <v>42</v>
      </c>
      <c r="M116" s="1" t="s">
        <v>42</v>
      </c>
      <c r="N116" s="1" t="s">
        <v>42</v>
      </c>
      <c r="O116" s="1" t="s">
        <v>42</v>
      </c>
      <c r="P116" s="1"/>
      <c r="Q116" s="1" t="s">
        <v>467</v>
      </c>
      <c r="R116" s="1"/>
      <c r="S116" s="1"/>
      <c r="T116" s="1"/>
      <c r="U116" s="1"/>
      <c r="V116" s="1"/>
      <c r="W116" s="1"/>
      <c r="Y116" s="1" t="b">
        <v>1</v>
      </c>
      <c r="Z116" s="1"/>
      <c r="AA116" s="1"/>
      <c r="AB116" s="1" t="b">
        <v>0</v>
      </c>
      <c r="AC116" s="1" t="b">
        <v>0</v>
      </c>
      <c r="AD116" s="1" t="s">
        <v>86</v>
      </c>
      <c r="AE116" s="1" t="s">
        <v>62</v>
      </c>
      <c r="AF116" s="1" t="s">
        <v>45</v>
      </c>
      <c r="AG116" s="1">
        <v>2170</v>
      </c>
      <c r="AH116" s="1" t="b">
        <v>0</v>
      </c>
      <c r="AI116" s="1"/>
      <c r="AJ116" s="1"/>
      <c r="AK116" s="1" t="b">
        <v>0</v>
      </c>
    </row>
    <row r="117" spans="1:37" x14ac:dyDescent="0.2">
      <c r="A117" s="1">
        <v>108</v>
      </c>
      <c r="B117" s="1" t="s">
        <v>462</v>
      </c>
      <c r="C117" s="1" t="s">
        <v>470</v>
      </c>
      <c r="D117" s="1" t="s">
        <v>471</v>
      </c>
      <c r="E117" s="1" t="s">
        <v>39</v>
      </c>
      <c r="F117" s="1" t="b">
        <v>1</v>
      </c>
      <c r="G117" s="1" t="s">
        <v>472</v>
      </c>
      <c r="H117" s="1" t="s">
        <v>473</v>
      </c>
      <c r="K117" s="1"/>
      <c r="L117" s="1" t="s">
        <v>42</v>
      </c>
      <c r="M117" s="1" t="s">
        <v>42</v>
      </c>
      <c r="N117" s="1" t="s">
        <v>42</v>
      </c>
      <c r="O117" s="1" t="s">
        <v>42</v>
      </c>
      <c r="Q117" s="1" t="s">
        <v>467</v>
      </c>
      <c r="Y117" s="1" t="b">
        <v>0</v>
      </c>
      <c r="AB117" s="1" t="b">
        <v>0</v>
      </c>
      <c r="AC117" s="1" t="b">
        <v>0</v>
      </c>
      <c r="AD117" s="1" t="s">
        <v>86</v>
      </c>
      <c r="AE117" s="1" t="s">
        <v>62</v>
      </c>
      <c r="AF117" s="1" t="s">
        <v>45</v>
      </c>
      <c r="AG117" s="1">
        <v>1326</v>
      </c>
      <c r="AH117" s="1" t="b">
        <v>0</v>
      </c>
      <c r="AI117" s="1"/>
      <c r="AJ117" s="1"/>
      <c r="AK117" s="1" t="b">
        <v>0</v>
      </c>
    </row>
    <row r="118" spans="1:37" x14ac:dyDescent="0.2">
      <c r="A118" s="1">
        <v>109</v>
      </c>
      <c r="B118" s="1" t="s">
        <v>462</v>
      </c>
      <c r="C118" s="1" t="s">
        <v>470</v>
      </c>
      <c r="D118" s="1" t="s">
        <v>474</v>
      </c>
      <c r="F118" s="1" t="b">
        <v>0</v>
      </c>
      <c r="H118" s="1" t="s">
        <v>473</v>
      </c>
      <c r="L118" s="1" t="s">
        <v>42</v>
      </c>
      <c r="M118" s="1" t="s">
        <v>42</v>
      </c>
      <c r="N118" s="1" t="s">
        <v>42</v>
      </c>
      <c r="O118" s="1" t="s">
        <v>42</v>
      </c>
      <c r="Y118" s="1" t="b">
        <v>0</v>
      </c>
      <c r="AB118" s="1" t="b">
        <v>0</v>
      </c>
      <c r="AC118" s="1" t="b">
        <v>0</v>
      </c>
      <c r="AD118" s="1" t="s">
        <v>86</v>
      </c>
      <c r="AE118" s="1" t="s">
        <v>62</v>
      </c>
      <c r="AF118" s="1" t="s">
        <v>45</v>
      </c>
      <c r="AG118" s="1">
        <v>1327</v>
      </c>
      <c r="AH118" s="1" t="b">
        <v>1</v>
      </c>
      <c r="AI118" s="1"/>
      <c r="AJ118" s="1"/>
      <c r="AK118" s="1" t="b">
        <v>0</v>
      </c>
    </row>
    <row r="119" spans="1:37" x14ac:dyDescent="0.2">
      <c r="A119" s="1">
        <v>110</v>
      </c>
      <c r="B119" s="1" t="s">
        <v>475</v>
      </c>
      <c r="C119" s="1" t="s">
        <v>476</v>
      </c>
      <c r="D119" s="1"/>
      <c r="E119" s="1" t="s">
        <v>39</v>
      </c>
      <c r="F119" s="1" t="b">
        <v>1</v>
      </c>
      <c r="G119" s="1" t="s">
        <v>477</v>
      </c>
      <c r="H119" s="1" t="s">
        <v>478</v>
      </c>
      <c r="K119" s="1" t="s">
        <v>479</v>
      </c>
      <c r="L119" s="1" t="s">
        <v>42</v>
      </c>
      <c r="M119" s="1" t="s">
        <v>42</v>
      </c>
      <c r="N119" s="1" t="s">
        <v>42</v>
      </c>
      <c r="O119" s="1" t="s">
        <v>42</v>
      </c>
      <c r="P119" s="1"/>
      <c r="Q119" s="1" t="s">
        <v>480</v>
      </c>
      <c r="R119" s="1" t="s">
        <v>481</v>
      </c>
      <c r="S119" s="1"/>
      <c r="T119" s="1"/>
      <c r="U119" s="1"/>
      <c r="V119" s="1"/>
      <c r="W119" s="1"/>
      <c r="X119" s="1"/>
      <c r="Y119" s="1" t="b">
        <v>1</v>
      </c>
      <c r="Z119" s="1"/>
      <c r="AA119" s="1"/>
      <c r="AB119" s="1" t="b">
        <v>0</v>
      </c>
      <c r="AC119" s="1" t="b">
        <v>0</v>
      </c>
      <c r="AD119" s="1" t="s">
        <v>482</v>
      </c>
      <c r="AE119" s="1" t="s">
        <v>62</v>
      </c>
      <c r="AF119" s="1" t="s">
        <v>45</v>
      </c>
      <c r="AG119" s="1">
        <v>1297</v>
      </c>
      <c r="AH119" s="1" t="b">
        <v>0</v>
      </c>
      <c r="AI119" s="1"/>
      <c r="AJ119" s="1"/>
      <c r="AK119" s="1" t="b">
        <v>0</v>
      </c>
    </row>
    <row r="120" spans="1:37" x14ac:dyDescent="0.2">
      <c r="A120" s="1">
        <v>113</v>
      </c>
      <c r="B120" s="1" t="s">
        <v>483</v>
      </c>
      <c r="C120" s="1" t="s">
        <v>489</v>
      </c>
      <c r="D120" s="1" t="s">
        <v>490</v>
      </c>
      <c r="E120" s="1" t="s">
        <v>39</v>
      </c>
      <c r="F120" s="1" t="b">
        <v>1</v>
      </c>
      <c r="G120" s="1" t="s">
        <v>491</v>
      </c>
      <c r="H120" s="1" t="s">
        <v>492</v>
      </c>
      <c r="K120" s="1"/>
      <c r="L120" s="1" t="s">
        <v>42</v>
      </c>
      <c r="M120" s="1" t="s">
        <v>42</v>
      </c>
      <c r="N120" s="1" t="s">
        <v>42</v>
      </c>
      <c r="O120" s="1" t="s">
        <v>42</v>
      </c>
      <c r="P120" s="1"/>
      <c r="Q120" s="1" t="s">
        <v>493</v>
      </c>
      <c r="R120" s="1"/>
      <c r="S120" s="1"/>
      <c r="T120" s="1"/>
      <c r="U120" s="1"/>
      <c r="V120" s="1"/>
      <c r="W120" s="1"/>
      <c r="Y120" s="1" t="b">
        <v>1</v>
      </c>
      <c r="Z120" s="1" t="s">
        <v>43</v>
      </c>
      <c r="AA120" s="1"/>
      <c r="AB120" s="1" t="b">
        <v>0</v>
      </c>
      <c r="AC120" s="1" t="b">
        <v>0</v>
      </c>
      <c r="AD120" s="1" t="s">
        <v>37</v>
      </c>
      <c r="AF120" s="1" t="s">
        <v>45</v>
      </c>
      <c r="AG120" s="1">
        <v>20230</v>
      </c>
      <c r="AH120" s="1" t="b">
        <v>0</v>
      </c>
      <c r="AI120" s="1"/>
      <c r="AJ120" s="1"/>
      <c r="AK120" s="1" t="b">
        <v>0</v>
      </c>
    </row>
    <row r="121" spans="1:37" x14ac:dyDescent="0.2">
      <c r="A121" s="1">
        <v>2011</v>
      </c>
      <c r="B121" s="1" t="s">
        <v>483</v>
      </c>
      <c r="C121" s="1" t="s">
        <v>494</v>
      </c>
      <c r="D121" s="1" t="s">
        <v>7015</v>
      </c>
      <c r="E121" s="1" t="s">
        <v>39</v>
      </c>
      <c r="F121" s="1" t="b">
        <v>1</v>
      </c>
      <c r="G121" s="1" t="s">
        <v>7016</v>
      </c>
      <c r="H121" s="1" t="s">
        <v>7017</v>
      </c>
      <c r="K121" s="1"/>
      <c r="L121" s="1" t="s">
        <v>42</v>
      </c>
      <c r="M121" s="1" t="s">
        <v>42</v>
      </c>
      <c r="N121" s="1" t="s">
        <v>42</v>
      </c>
      <c r="O121" s="1" t="s">
        <v>42</v>
      </c>
      <c r="P121" s="1"/>
      <c r="Q121" s="1" t="s">
        <v>7018</v>
      </c>
      <c r="R121" s="1"/>
      <c r="S121" s="1"/>
      <c r="T121" s="1"/>
      <c r="U121" s="1"/>
      <c r="V121" s="1"/>
      <c r="W121" s="1"/>
      <c r="X121" s="1"/>
      <c r="Y121" s="1" t="b">
        <v>0</v>
      </c>
      <c r="Z121" s="1" t="s">
        <v>43</v>
      </c>
      <c r="AA121" s="1"/>
      <c r="AB121" s="1" t="b">
        <v>0</v>
      </c>
      <c r="AC121" s="1" t="b">
        <v>0</v>
      </c>
      <c r="AD121" s="1" t="s">
        <v>37</v>
      </c>
      <c r="AF121" s="1" t="s">
        <v>45</v>
      </c>
      <c r="AH121" s="1" t="b">
        <v>0</v>
      </c>
      <c r="AI121" s="1"/>
      <c r="AJ121" s="1"/>
      <c r="AK121" s="1" t="b">
        <v>0</v>
      </c>
    </row>
    <row r="122" spans="1:37" x14ac:dyDescent="0.2">
      <c r="A122" s="1">
        <v>114</v>
      </c>
      <c r="B122" s="1" t="s">
        <v>483</v>
      </c>
      <c r="C122" s="1" t="s">
        <v>494</v>
      </c>
      <c r="D122" s="1" t="s">
        <v>495</v>
      </c>
      <c r="E122" s="1" t="s">
        <v>39</v>
      </c>
      <c r="F122" s="1" t="b">
        <v>1</v>
      </c>
      <c r="G122" s="1" t="s">
        <v>496</v>
      </c>
      <c r="H122" s="1" t="s">
        <v>497</v>
      </c>
      <c r="K122" s="1"/>
      <c r="L122" s="1" t="s">
        <v>42</v>
      </c>
      <c r="M122" s="1" t="s">
        <v>42</v>
      </c>
      <c r="N122" s="1" t="s">
        <v>42</v>
      </c>
      <c r="O122" s="1" t="s">
        <v>42</v>
      </c>
      <c r="P122" s="1"/>
      <c r="Q122" s="1" t="s">
        <v>498</v>
      </c>
      <c r="R122" s="1"/>
      <c r="S122" s="1"/>
      <c r="T122" s="1"/>
      <c r="U122" s="1"/>
      <c r="V122" s="1"/>
      <c r="W122" s="1"/>
      <c r="Y122" s="1" t="b">
        <v>0</v>
      </c>
      <c r="Z122" s="1" t="s">
        <v>43</v>
      </c>
      <c r="AA122" s="1"/>
      <c r="AB122" s="1" t="b">
        <v>0</v>
      </c>
      <c r="AC122" s="1" t="b">
        <v>0</v>
      </c>
      <c r="AD122" s="1" t="s">
        <v>37</v>
      </c>
      <c r="AF122" s="1" t="s">
        <v>45</v>
      </c>
      <c r="AG122" s="1">
        <v>20080</v>
      </c>
      <c r="AH122" s="1" t="b">
        <v>0</v>
      </c>
      <c r="AI122" s="1"/>
      <c r="AJ122" s="1"/>
      <c r="AK122" s="1" t="b">
        <v>0</v>
      </c>
    </row>
    <row r="123" spans="1:37" x14ac:dyDescent="0.2">
      <c r="A123" s="1">
        <v>115</v>
      </c>
      <c r="B123" s="1" t="s">
        <v>483</v>
      </c>
      <c r="C123" s="1" t="s">
        <v>494</v>
      </c>
      <c r="D123" s="1"/>
      <c r="E123" s="1" t="s">
        <v>39</v>
      </c>
      <c r="F123" s="1" t="b">
        <v>1</v>
      </c>
      <c r="G123" s="1"/>
      <c r="H123" s="1"/>
      <c r="K123" s="1"/>
      <c r="L123" s="1" t="s">
        <v>42</v>
      </c>
      <c r="M123" s="1" t="s">
        <v>42</v>
      </c>
      <c r="N123" s="1" t="s">
        <v>42</v>
      </c>
      <c r="O123" s="1" t="s">
        <v>42</v>
      </c>
      <c r="P123" s="1"/>
      <c r="Q123" s="1"/>
      <c r="R123" s="1"/>
      <c r="S123" s="1"/>
      <c r="T123" s="1"/>
      <c r="U123" s="1"/>
      <c r="V123" s="1"/>
      <c r="W123" s="1"/>
      <c r="X123" s="1"/>
      <c r="Y123" s="1" t="b">
        <v>0</v>
      </c>
      <c r="Z123" s="1"/>
      <c r="AA123" s="1"/>
      <c r="AB123" s="1" t="b">
        <v>0</v>
      </c>
      <c r="AC123" s="1" t="b">
        <v>0</v>
      </c>
      <c r="AD123" s="1" t="s">
        <v>86</v>
      </c>
      <c r="AE123" s="1" t="s">
        <v>62</v>
      </c>
      <c r="AF123" s="1" t="s">
        <v>45</v>
      </c>
      <c r="AH123" s="1" t="b">
        <v>0</v>
      </c>
      <c r="AI123" s="1"/>
      <c r="AJ123" s="1"/>
      <c r="AK123" s="1" t="b">
        <v>0</v>
      </c>
    </row>
    <row r="124" spans="1:37" x14ac:dyDescent="0.2">
      <c r="A124" s="1">
        <v>116</v>
      </c>
      <c r="B124" s="1" t="s">
        <v>483</v>
      </c>
      <c r="C124" s="1" t="s">
        <v>499</v>
      </c>
      <c r="F124" s="1" t="b">
        <v>0</v>
      </c>
      <c r="H124" s="1" t="s">
        <v>500</v>
      </c>
      <c r="L124" s="1" t="s">
        <v>42</v>
      </c>
      <c r="M124" s="1" t="s">
        <v>42</v>
      </c>
      <c r="N124" s="1" t="s">
        <v>42</v>
      </c>
      <c r="O124" s="1" t="s">
        <v>42</v>
      </c>
      <c r="Q124" s="1" t="s">
        <v>501</v>
      </c>
      <c r="Y124" s="1" t="b">
        <v>0</v>
      </c>
      <c r="AB124" s="1" t="b">
        <v>0</v>
      </c>
      <c r="AC124" s="1" t="b">
        <v>0</v>
      </c>
      <c r="AD124" s="1" t="s">
        <v>86</v>
      </c>
      <c r="AE124" s="1" t="s">
        <v>62</v>
      </c>
      <c r="AF124" s="1" t="s">
        <v>45</v>
      </c>
      <c r="AG124" s="1">
        <v>1328</v>
      </c>
      <c r="AH124" s="1" t="b">
        <v>1</v>
      </c>
      <c r="AI124" s="1"/>
      <c r="AJ124" s="1"/>
      <c r="AK124" s="1" t="b">
        <v>0</v>
      </c>
    </row>
    <row r="125" spans="1:37" x14ac:dyDescent="0.2">
      <c r="A125" s="1">
        <v>117</v>
      </c>
      <c r="B125" s="1" t="s">
        <v>483</v>
      </c>
      <c r="C125" s="1" t="s">
        <v>502</v>
      </c>
      <c r="D125" s="1" t="s">
        <v>503</v>
      </c>
      <c r="F125" s="1" t="b">
        <v>0</v>
      </c>
      <c r="H125" s="1" t="s">
        <v>504</v>
      </c>
      <c r="L125" s="1" t="s">
        <v>42</v>
      </c>
      <c r="M125" s="1" t="s">
        <v>42</v>
      </c>
      <c r="N125" s="1" t="s">
        <v>42</v>
      </c>
      <c r="O125" s="1" t="s">
        <v>42</v>
      </c>
      <c r="Y125" s="1" t="b">
        <v>0</v>
      </c>
      <c r="AB125" s="1" t="b">
        <v>0</v>
      </c>
      <c r="AC125" s="1" t="b">
        <v>0</v>
      </c>
      <c r="AD125" s="1" t="s">
        <v>86</v>
      </c>
      <c r="AE125" s="1" t="s">
        <v>62</v>
      </c>
      <c r="AF125" s="1" t="s">
        <v>45</v>
      </c>
      <c r="AG125" s="1">
        <v>1329</v>
      </c>
      <c r="AH125" s="1" t="b">
        <v>1</v>
      </c>
      <c r="AI125" s="1"/>
      <c r="AJ125" s="1"/>
      <c r="AK125" s="1" t="b">
        <v>0</v>
      </c>
    </row>
    <row r="126" spans="1:37" x14ac:dyDescent="0.2">
      <c r="A126" s="1">
        <v>118</v>
      </c>
      <c r="B126" s="1" t="s">
        <v>483</v>
      </c>
      <c r="C126" s="1" t="s">
        <v>502</v>
      </c>
      <c r="D126" s="1" t="s">
        <v>505</v>
      </c>
      <c r="F126" s="1" t="b">
        <v>0</v>
      </c>
      <c r="H126" s="1" t="s">
        <v>506</v>
      </c>
      <c r="L126" s="1" t="s">
        <v>42</v>
      </c>
      <c r="M126" s="1" t="s">
        <v>42</v>
      </c>
      <c r="N126" s="1" t="s">
        <v>42</v>
      </c>
      <c r="O126" s="1" t="s">
        <v>42</v>
      </c>
      <c r="Y126" s="1" t="b">
        <v>0</v>
      </c>
      <c r="AB126" s="1" t="b">
        <v>0</v>
      </c>
      <c r="AC126" s="1" t="b">
        <v>0</v>
      </c>
      <c r="AD126" s="1" t="s">
        <v>86</v>
      </c>
      <c r="AE126" s="1" t="s">
        <v>62</v>
      </c>
      <c r="AF126" s="1" t="s">
        <v>45</v>
      </c>
      <c r="AG126" s="1">
        <v>1330</v>
      </c>
      <c r="AH126" s="1" t="b">
        <v>1</v>
      </c>
      <c r="AI126" s="1"/>
      <c r="AJ126" s="1"/>
      <c r="AK126" s="1" t="b">
        <v>0</v>
      </c>
    </row>
    <row r="127" spans="1:37" x14ac:dyDescent="0.2">
      <c r="A127" s="1">
        <v>119</v>
      </c>
      <c r="B127" s="1" t="s">
        <v>483</v>
      </c>
      <c r="C127" s="1" t="s">
        <v>507</v>
      </c>
      <c r="D127" s="1" t="s">
        <v>508</v>
      </c>
      <c r="E127" s="1" t="s">
        <v>302</v>
      </c>
      <c r="F127" s="1" t="b">
        <v>1</v>
      </c>
      <c r="G127" s="1" t="s">
        <v>509</v>
      </c>
      <c r="H127" s="1"/>
      <c r="K127" s="1"/>
      <c r="L127" s="1" t="s">
        <v>42</v>
      </c>
      <c r="M127" s="1" t="s">
        <v>42</v>
      </c>
      <c r="N127" s="1" t="s">
        <v>42</v>
      </c>
      <c r="O127" s="1" t="s">
        <v>42</v>
      </c>
      <c r="P127" s="1"/>
      <c r="Q127" s="1"/>
      <c r="R127" s="1"/>
      <c r="S127" s="1"/>
      <c r="T127" s="1"/>
      <c r="U127" s="1"/>
      <c r="V127" s="1"/>
      <c r="W127" s="1"/>
      <c r="X127" s="1"/>
      <c r="Y127" s="1" t="b">
        <v>0</v>
      </c>
      <c r="Z127" s="1"/>
      <c r="AA127" s="1"/>
      <c r="AB127" s="1" t="b">
        <v>0</v>
      </c>
      <c r="AC127" s="1" t="b">
        <v>0</v>
      </c>
      <c r="AD127" s="1" t="s">
        <v>86</v>
      </c>
      <c r="AE127" s="1" t="s">
        <v>62</v>
      </c>
      <c r="AF127" s="1" t="s">
        <v>45</v>
      </c>
      <c r="AH127" s="1" t="b">
        <v>0</v>
      </c>
      <c r="AI127" s="1"/>
      <c r="AJ127" s="1"/>
      <c r="AK127" s="1" t="b">
        <v>0</v>
      </c>
    </row>
    <row r="128" spans="1:37" x14ac:dyDescent="0.2">
      <c r="A128" s="1">
        <v>120</v>
      </c>
      <c r="B128" s="1" t="s">
        <v>483</v>
      </c>
      <c r="C128" s="1" t="s">
        <v>510</v>
      </c>
      <c r="D128" s="1"/>
      <c r="F128" s="1" t="b">
        <v>0</v>
      </c>
      <c r="H128" s="1" t="s">
        <v>511</v>
      </c>
      <c r="I128" s="1"/>
      <c r="J128" s="1"/>
      <c r="K128" s="1"/>
      <c r="L128" s="1" t="s">
        <v>42</v>
      </c>
      <c r="M128" s="1" t="s">
        <v>42</v>
      </c>
      <c r="N128" s="1" t="s">
        <v>42</v>
      </c>
      <c r="O128" s="1" t="s">
        <v>42</v>
      </c>
      <c r="P128" s="1"/>
      <c r="Q128" s="1" t="s">
        <v>512</v>
      </c>
      <c r="R128" s="1"/>
      <c r="S128" s="1"/>
      <c r="T128" s="1"/>
      <c r="U128" s="1"/>
      <c r="V128" s="1"/>
      <c r="W128" s="1"/>
      <c r="Y128" s="1" t="b">
        <v>0</v>
      </c>
      <c r="AB128" s="1" t="b">
        <v>0</v>
      </c>
      <c r="AC128" s="1" t="b">
        <v>0</v>
      </c>
      <c r="AD128" s="1" t="s">
        <v>86</v>
      </c>
      <c r="AE128" s="1" t="s">
        <v>62</v>
      </c>
      <c r="AF128" s="1" t="s">
        <v>45</v>
      </c>
      <c r="AG128" s="1">
        <v>2185</v>
      </c>
      <c r="AH128" s="1" t="b">
        <v>1</v>
      </c>
      <c r="AI128" s="1"/>
      <c r="AJ128" s="1"/>
      <c r="AK128" s="1" t="b">
        <v>0</v>
      </c>
    </row>
    <row r="129" spans="1:37" x14ac:dyDescent="0.2">
      <c r="A129" s="1">
        <v>121</v>
      </c>
      <c r="B129" s="1" t="s">
        <v>483</v>
      </c>
      <c r="C129" s="1" t="s">
        <v>513</v>
      </c>
      <c r="F129" s="1" t="b">
        <v>0</v>
      </c>
      <c r="H129" s="1" t="s">
        <v>514</v>
      </c>
      <c r="L129" s="1" t="s">
        <v>42</v>
      </c>
      <c r="M129" s="1" t="s">
        <v>42</v>
      </c>
      <c r="N129" s="1" t="s">
        <v>42</v>
      </c>
      <c r="O129" s="1" t="s">
        <v>42</v>
      </c>
      <c r="P129" s="1"/>
      <c r="V129" s="1" t="s">
        <v>515</v>
      </c>
      <c r="Y129" s="1" t="b">
        <v>0</v>
      </c>
      <c r="AB129" s="1" t="b">
        <v>0</v>
      </c>
      <c r="AC129" s="1" t="b">
        <v>0</v>
      </c>
      <c r="AD129" s="1" t="s">
        <v>86</v>
      </c>
      <c r="AE129" s="1" t="s">
        <v>62</v>
      </c>
      <c r="AF129" s="1" t="s">
        <v>45</v>
      </c>
      <c r="AG129" s="1">
        <v>1331</v>
      </c>
      <c r="AH129" s="1" t="b">
        <v>1</v>
      </c>
      <c r="AI129" s="1"/>
      <c r="AJ129" s="1"/>
      <c r="AK129" s="1" t="b">
        <v>0</v>
      </c>
    </row>
    <row r="130" spans="1:37" x14ac:dyDescent="0.2">
      <c r="A130" s="1">
        <v>122</v>
      </c>
      <c r="B130" s="1" t="s">
        <v>483</v>
      </c>
      <c r="C130" s="1" t="s">
        <v>516</v>
      </c>
      <c r="D130" s="1" t="s">
        <v>517</v>
      </c>
      <c r="F130" s="1" t="b">
        <v>0</v>
      </c>
      <c r="H130" s="1" t="s">
        <v>518</v>
      </c>
      <c r="L130" s="1" t="s">
        <v>42</v>
      </c>
      <c r="M130" s="1" t="s">
        <v>42</v>
      </c>
      <c r="N130" s="1" t="s">
        <v>42</v>
      </c>
      <c r="O130" s="1" t="s">
        <v>42</v>
      </c>
      <c r="Y130" s="1" t="b">
        <v>0</v>
      </c>
      <c r="AB130" s="1" t="b">
        <v>0</v>
      </c>
      <c r="AC130" s="1" t="b">
        <v>0</v>
      </c>
      <c r="AD130" s="1" t="s">
        <v>86</v>
      </c>
      <c r="AE130" s="1" t="s">
        <v>62</v>
      </c>
      <c r="AF130" s="1" t="s">
        <v>45</v>
      </c>
      <c r="AG130" s="1">
        <v>1332</v>
      </c>
      <c r="AH130" s="1" t="b">
        <v>0</v>
      </c>
      <c r="AI130" s="1"/>
      <c r="AJ130" s="1"/>
      <c r="AK130" s="1" t="b">
        <v>0</v>
      </c>
    </row>
    <row r="131" spans="1:37" x14ac:dyDescent="0.2">
      <c r="A131" s="1">
        <v>123</v>
      </c>
      <c r="B131" s="1" t="s">
        <v>483</v>
      </c>
      <c r="C131" s="1" t="s">
        <v>519</v>
      </c>
      <c r="D131" s="1" t="s">
        <v>520</v>
      </c>
      <c r="E131" s="1" t="s">
        <v>39</v>
      </c>
      <c r="F131" s="1" t="b">
        <v>1</v>
      </c>
      <c r="G131" s="1" t="s">
        <v>521</v>
      </c>
      <c r="H131" s="1" t="s">
        <v>522</v>
      </c>
      <c r="K131" s="1"/>
      <c r="L131" s="1" t="s">
        <v>42</v>
      </c>
      <c r="M131" s="1" t="s">
        <v>42</v>
      </c>
      <c r="N131" s="1" t="s">
        <v>42</v>
      </c>
      <c r="O131" s="1" t="s">
        <v>42</v>
      </c>
      <c r="P131" s="1"/>
      <c r="Q131" s="1" t="s">
        <v>523</v>
      </c>
      <c r="R131" s="1"/>
      <c r="S131" s="1"/>
      <c r="T131" s="1"/>
      <c r="U131" s="1"/>
      <c r="V131" s="1"/>
      <c r="W131" s="1"/>
      <c r="Y131" s="1" t="b">
        <v>0</v>
      </c>
      <c r="Z131" s="1"/>
      <c r="AA131" s="1"/>
      <c r="AB131" s="1" t="b">
        <v>0</v>
      </c>
      <c r="AC131" s="1" t="b">
        <v>0</v>
      </c>
      <c r="AD131" s="1" t="s">
        <v>86</v>
      </c>
      <c r="AF131" s="1" t="s">
        <v>45</v>
      </c>
      <c r="AG131" s="1">
        <v>20079</v>
      </c>
      <c r="AH131" s="1" t="b">
        <v>0</v>
      </c>
      <c r="AI131" s="1"/>
      <c r="AJ131" s="1"/>
      <c r="AK131" s="1" t="b">
        <v>0</v>
      </c>
    </row>
    <row r="132" spans="1:37" x14ac:dyDescent="0.2">
      <c r="A132" s="1">
        <v>124</v>
      </c>
      <c r="B132" s="1" t="s">
        <v>483</v>
      </c>
      <c r="C132" s="1" t="s">
        <v>519</v>
      </c>
      <c r="D132" s="1" t="s">
        <v>524</v>
      </c>
      <c r="E132" s="1" t="s">
        <v>39</v>
      </c>
      <c r="F132" s="1" t="b">
        <v>1</v>
      </c>
      <c r="G132" s="1" t="s">
        <v>525</v>
      </c>
      <c r="H132" s="1" t="s">
        <v>522</v>
      </c>
      <c r="K132" s="1"/>
      <c r="L132" s="1" t="s">
        <v>42</v>
      </c>
      <c r="M132" s="1" t="s">
        <v>42</v>
      </c>
      <c r="N132" s="1" t="s">
        <v>42</v>
      </c>
      <c r="O132" s="1" t="s">
        <v>42</v>
      </c>
      <c r="P132" s="1"/>
      <c r="Q132" s="1" t="s">
        <v>526</v>
      </c>
      <c r="R132" s="1"/>
      <c r="S132" s="1"/>
      <c r="T132" s="1"/>
      <c r="U132" s="1"/>
      <c r="V132" s="1"/>
      <c r="W132" s="1"/>
      <c r="Y132" s="1" t="b">
        <v>0</v>
      </c>
      <c r="Z132" s="1"/>
      <c r="AA132" s="1"/>
      <c r="AB132" s="1" t="b">
        <v>0</v>
      </c>
      <c r="AC132" s="1" t="b">
        <v>0</v>
      </c>
      <c r="AD132" s="1" t="s">
        <v>86</v>
      </c>
      <c r="AE132" s="1" t="s">
        <v>62</v>
      </c>
      <c r="AF132" s="1" t="s">
        <v>45</v>
      </c>
      <c r="AG132" s="1">
        <v>1333</v>
      </c>
      <c r="AH132" s="1" t="b">
        <v>0</v>
      </c>
      <c r="AI132" s="1"/>
      <c r="AJ132" s="1"/>
      <c r="AK132" s="1" t="b">
        <v>0</v>
      </c>
    </row>
    <row r="133" spans="1:37" x14ac:dyDescent="0.2">
      <c r="A133" s="1">
        <v>125</v>
      </c>
      <c r="B133" s="1" t="s">
        <v>483</v>
      </c>
      <c r="C133" s="1" t="s">
        <v>519</v>
      </c>
      <c r="D133" s="1" t="s">
        <v>527</v>
      </c>
      <c r="E133" s="1" t="s">
        <v>39</v>
      </c>
      <c r="F133" s="1" t="b">
        <v>1</v>
      </c>
      <c r="G133" s="1" t="s">
        <v>528</v>
      </c>
      <c r="H133" s="1"/>
      <c r="K133" s="1"/>
      <c r="L133" s="1" t="s">
        <v>42</v>
      </c>
      <c r="M133" s="1" t="s">
        <v>42</v>
      </c>
      <c r="N133" s="1" t="s">
        <v>42</v>
      </c>
      <c r="O133" s="1" t="s">
        <v>42</v>
      </c>
      <c r="P133" s="1"/>
      <c r="Q133" s="1"/>
      <c r="R133" s="1"/>
      <c r="S133" s="1"/>
      <c r="T133" s="1"/>
      <c r="U133" s="1"/>
      <c r="V133" s="1"/>
      <c r="W133" s="1"/>
      <c r="X133" s="1"/>
      <c r="Y133" s="1" t="b">
        <v>0</v>
      </c>
      <c r="Z133" s="1"/>
      <c r="AA133" s="1"/>
      <c r="AB133" s="1" t="b">
        <v>0</v>
      </c>
      <c r="AC133" s="1" t="b">
        <v>0</v>
      </c>
      <c r="AD133" s="1" t="s">
        <v>86</v>
      </c>
      <c r="AE133" s="1" t="s">
        <v>62</v>
      </c>
      <c r="AF133" s="1" t="s">
        <v>45</v>
      </c>
      <c r="AH133" s="1" t="b">
        <v>0</v>
      </c>
      <c r="AI133" s="1"/>
      <c r="AJ133" s="1"/>
      <c r="AK133" s="1" t="b">
        <v>0</v>
      </c>
    </row>
    <row r="134" spans="1:37" x14ac:dyDescent="0.2">
      <c r="A134" s="1">
        <v>126</v>
      </c>
      <c r="B134" s="1" t="s">
        <v>483</v>
      </c>
      <c r="C134" s="1" t="s">
        <v>519</v>
      </c>
      <c r="D134" s="1" t="s">
        <v>529</v>
      </c>
      <c r="E134" s="1" t="s">
        <v>39</v>
      </c>
      <c r="F134" s="1" t="b">
        <v>1</v>
      </c>
      <c r="G134" s="1" t="s">
        <v>530</v>
      </c>
      <c r="H134" s="1"/>
      <c r="K134" s="1"/>
      <c r="L134" s="1" t="s">
        <v>42</v>
      </c>
      <c r="M134" s="1" t="s">
        <v>42</v>
      </c>
      <c r="N134" s="1" t="s">
        <v>42</v>
      </c>
      <c r="O134" s="1" t="s">
        <v>42</v>
      </c>
      <c r="P134" s="1"/>
      <c r="Q134" s="1"/>
      <c r="R134" s="1"/>
      <c r="S134" s="1"/>
      <c r="T134" s="1"/>
      <c r="U134" s="1"/>
      <c r="V134" s="1"/>
      <c r="W134" s="1"/>
      <c r="X134" s="1"/>
      <c r="Y134" s="1" t="b">
        <v>0</v>
      </c>
      <c r="Z134" s="1"/>
      <c r="AA134" s="1"/>
      <c r="AB134" s="1" t="b">
        <v>0</v>
      </c>
      <c r="AC134" s="1" t="b">
        <v>0</v>
      </c>
      <c r="AD134" s="1" t="s">
        <v>86</v>
      </c>
      <c r="AE134" s="1" t="s">
        <v>62</v>
      </c>
      <c r="AF134" s="1" t="s">
        <v>45</v>
      </c>
      <c r="AH134" s="1" t="b">
        <v>0</v>
      </c>
      <c r="AI134" s="1"/>
      <c r="AJ134" s="1"/>
      <c r="AK134" s="1" t="b">
        <v>0</v>
      </c>
    </row>
    <row r="135" spans="1:37" x14ac:dyDescent="0.2">
      <c r="A135" s="1">
        <v>127</v>
      </c>
      <c r="B135" s="1" t="s">
        <v>483</v>
      </c>
      <c r="C135" s="1" t="s">
        <v>519</v>
      </c>
      <c r="D135" s="1" t="s">
        <v>531</v>
      </c>
      <c r="E135" s="1" t="s">
        <v>39</v>
      </c>
      <c r="F135" s="1" t="b">
        <v>1</v>
      </c>
      <c r="G135" s="1" t="s">
        <v>532</v>
      </c>
      <c r="H135" s="1" t="s">
        <v>533</v>
      </c>
      <c r="K135" s="1"/>
      <c r="L135" s="1" t="s">
        <v>42</v>
      </c>
      <c r="M135" s="1" t="s">
        <v>42</v>
      </c>
      <c r="N135" s="1" t="s">
        <v>42</v>
      </c>
      <c r="O135" s="1" t="s">
        <v>42</v>
      </c>
      <c r="P135" s="1"/>
      <c r="Q135" s="1" t="s">
        <v>534</v>
      </c>
      <c r="R135" s="1"/>
      <c r="S135" s="1"/>
      <c r="T135" s="1"/>
      <c r="U135" s="1"/>
      <c r="V135" s="1"/>
      <c r="W135" s="1"/>
      <c r="Y135" s="1" t="b">
        <v>0</v>
      </c>
      <c r="Z135" s="1" t="s">
        <v>43</v>
      </c>
      <c r="AA135" s="1"/>
      <c r="AB135" s="1" t="b">
        <v>0</v>
      </c>
      <c r="AC135" s="1" t="b">
        <v>0</v>
      </c>
      <c r="AD135" s="1" t="s">
        <v>86</v>
      </c>
      <c r="AF135" s="1" t="s">
        <v>45</v>
      </c>
      <c r="AG135" s="1">
        <v>20081</v>
      </c>
      <c r="AH135" s="1" t="b">
        <v>0</v>
      </c>
      <c r="AI135" s="1"/>
      <c r="AJ135" s="1"/>
      <c r="AK135" s="1" t="b">
        <v>0</v>
      </c>
    </row>
    <row r="136" spans="1:37" x14ac:dyDescent="0.2">
      <c r="A136" s="1">
        <v>1945</v>
      </c>
      <c r="B136" s="1" t="s">
        <v>483</v>
      </c>
      <c r="C136" s="1" t="s">
        <v>519</v>
      </c>
      <c r="D136" s="1" t="s">
        <v>6910</v>
      </c>
      <c r="E136" s="1"/>
      <c r="F136" s="1" t="b">
        <v>0</v>
      </c>
      <c r="G136" s="1" t="s">
        <v>6911</v>
      </c>
      <c r="H136" s="1" t="s">
        <v>518</v>
      </c>
      <c r="K136" s="1"/>
      <c r="L136" s="1" t="s">
        <v>42</v>
      </c>
      <c r="M136" s="1" t="s">
        <v>42</v>
      </c>
      <c r="N136" s="1" t="s">
        <v>42</v>
      </c>
      <c r="O136" s="1" t="s">
        <v>42</v>
      </c>
      <c r="P136" s="1"/>
      <c r="Q136" s="1"/>
      <c r="R136" s="1"/>
      <c r="S136" s="1"/>
      <c r="T136" s="1"/>
      <c r="U136" s="1"/>
      <c r="V136" s="1"/>
      <c r="W136" s="1"/>
      <c r="X136" s="1"/>
      <c r="Y136" s="1" t="b">
        <v>0</v>
      </c>
      <c r="Z136" s="1"/>
      <c r="AA136" s="1"/>
      <c r="AB136" s="1" t="b">
        <v>0</v>
      </c>
      <c r="AC136" s="1" t="b">
        <v>0</v>
      </c>
      <c r="AD136" s="1" t="s">
        <v>86</v>
      </c>
      <c r="AF136" s="1" t="s">
        <v>45</v>
      </c>
      <c r="AH136" s="1" t="b">
        <v>0</v>
      </c>
      <c r="AI136" s="1"/>
      <c r="AJ136" s="1"/>
      <c r="AK136" s="1" t="b">
        <v>0</v>
      </c>
    </row>
    <row r="137" spans="1:37" x14ac:dyDescent="0.2">
      <c r="A137" s="1">
        <v>128</v>
      </c>
      <c r="B137" s="1" t="s">
        <v>483</v>
      </c>
      <c r="C137" s="1" t="s">
        <v>519</v>
      </c>
      <c r="D137" s="1" t="s">
        <v>535</v>
      </c>
      <c r="E137" s="1" t="s">
        <v>39</v>
      </c>
      <c r="F137" s="1" t="b">
        <v>1</v>
      </c>
      <c r="G137" s="1" t="s">
        <v>536</v>
      </c>
      <c r="H137" s="1" t="s">
        <v>537</v>
      </c>
      <c r="K137" s="1"/>
      <c r="L137" s="1" t="s">
        <v>42</v>
      </c>
      <c r="M137" s="1" t="s">
        <v>42</v>
      </c>
      <c r="N137" s="1" t="s">
        <v>42</v>
      </c>
      <c r="O137" s="1" t="s">
        <v>42</v>
      </c>
      <c r="P137" s="1"/>
      <c r="Q137" s="1" t="s">
        <v>538</v>
      </c>
      <c r="R137" s="1"/>
      <c r="S137" s="1"/>
      <c r="T137" s="1"/>
      <c r="U137" s="1"/>
      <c r="V137" s="1"/>
      <c r="W137" s="1"/>
      <c r="Y137" s="1" t="b">
        <v>0</v>
      </c>
      <c r="Z137" s="1" t="s">
        <v>43</v>
      </c>
      <c r="AA137" s="1"/>
      <c r="AB137" s="1" t="b">
        <v>0</v>
      </c>
      <c r="AC137" s="1" t="b">
        <v>0</v>
      </c>
      <c r="AD137" s="1" t="s">
        <v>44</v>
      </c>
      <c r="AF137" s="1" t="s">
        <v>45</v>
      </c>
      <c r="AG137" s="1">
        <v>20253</v>
      </c>
      <c r="AH137" s="1" t="b">
        <v>0</v>
      </c>
      <c r="AI137" s="1"/>
      <c r="AJ137" s="1"/>
      <c r="AK137" s="1" t="b">
        <v>0</v>
      </c>
    </row>
    <row r="138" spans="1:37" x14ac:dyDescent="0.2">
      <c r="A138" s="1">
        <v>111</v>
      </c>
      <c r="B138" s="1" t="s">
        <v>483</v>
      </c>
      <c r="C138" s="1"/>
      <c r="D138" s="1" t="s">
        <v>484</v>
      </c>
      <c r="F138" s="1" t="b">
        <v>1</v>
      </c>
      <c r="H138" s="1"/>
      <c r="K138" s="1"/>
      <c r="L138" s="1" t="s">
        <v>42</v>
      </c>
      <c r="M138" s="1" t="s">
        <v>42</v>
      </c>
      <c r="N138" s="1" t="s">
        <v>42</v>
      </c>
      <c r="O138" s="1" t="s">
        <v>42</v>
      </c>
      <c r="P138" s="1"/>
      <c r="Q138" s="1"/>
      <c r="R138" s="1"/>
      <c r="S138" s="1"/>
      <c r="T138" s="1"/>
      <c r="U138" s="1"/>
      <c r="V138" s="1"/>
      <c r="W138" s="1"/>
      <c r="Y138" s="1" t="b">
        <v>1</v>
      </c>
      <c r="Z138" s="1" t="s">
        <v>43</v>
      </c>
      <c r="AA138" s="1"/>
      <c r="AB138" s="1" t="b">
        <v>0</v>
      </c>
      <c r="AC138" s="1" t="b">
        <v>0</v>
      </c>
      <c r="AD138" s="1" t="s">
        <v>86</v>
      </c>
      <c r="AE138" s="1" t="s">
        <v>62</v>
      </c>
      <c r="AF138" s="1" t="s">
        <v>45</v>
      </c>
      <c r="AG138" s="1">
        <v>2610</v>
      </c>
      <c r="AH138" s="1" t="b">
        <v>0</v>
      </c>
      <c r="AI138" s="1"/>
      <c r="AJ138" s="1"/>
      <c r="AK138" s="1" t="b">
        <v>0</v>
      </c>
    </row>
    <row r="139" spans="1:37" x14ac:dyDescent="0.2">
      <c r="A139" s="1">
        <v>112</v>
      </c>
      <c r="B139" s="1" t="s">
        <v>483</v>
      </c>
      <c r="C139" s="1"/>
      <c r="D139" s="1" t="s">
        <v>485</v>
      </c>
      <c r="E139" s="1" t="s">
        <v>39</v>
      </c>
      <c r="F139" s="1" t="b">
        <v>1</v>
      </c>
      <c r="G139" s="1" t="s">
        <v>486</v>
      </c>
      <c r="H139" s="1" t="s">
        <v>487</v>
      </c>
      <c r="K139" s="1"/>
      <c r="L139" s="1" t="s">
        <v>42</v>
      </c>
      <c r="M139" s="1" t="s">
        <v>42</v>
      </c>
      <c r="N139" s="1" t="s">
        <v>42</v>
      </c>
      <c r="O139" s="1" t="s">
        <v>42</v>
      </c>
      <c r="P139" s="1"/>
      <c r="Q139" s="1" t="s">
        <v>488</v>
      </c>
      <c r="R139" s="1"/>
      <c r="S139" s="1"/>
      <c r="T139" s="1"/>
      <c r="U139" s="1"/>
      <c r="V139" s="1"/>
      <c r="W139" s="1"/>
      <c r="Y139" s="1" t="b">
        <v>0</v>
      </c>
      <c r="Z139" s="1" t="s">
        <v>43</v>
      </c>
      <c r="AA139" s="1"/>
      <c r="AB139" s="1" t="b">
        <v>0</v>
      </c>
      <c r="AC139" s="1" t="b">
        <v>0</v>
      </c>
      <c r="AD139" s="1" t="s">
        <v>86</v>
      </c>
      <c r="AF139" s="1" t="s">
        <v>45</v>
      </c>
      <c r="AG139" s="1">
        <v>20097</v>
      </c>
      <c r="AH139" s="1" t="b">
        <v>0</v>
      </c>
      <c r="AI139" s="1"/>
      <c r="AJ139" s="1"/>
      <c r="AK139" s="1" t="b">
        <v>0</v>
      </c>
    </row>
    <row r="140" spans="1:37" x14ac:dyDescent="0.2">
      <c r="A140" s="1">
        <v>129</v>
      </c>
      <c r="B140" s="1" t="s">
        <v>539</v>
      </c>
      <c r="C140" s="1" t="s">
        <v>540</v>
      </c>
      <c r="F140" s="1" t="b">
        <v>0</v>
      </c>
      <c r="H140" s="1" t="s">
        <v>541</v>
      </c>
      <c r="L140" s="1" t="s">
        <v>42</v>
      </c>
      <c r="M140" s="1" t="s">
        <v>42</v>
      </c>
      <c r="N140" s="1" t="s">
        <v>42</v>
      </c>
      <c r="O140" s="1" t="s">
        <v>42</v>
      </c>
      <c r="Q140" s="1" t="s">
        <v>542</v>
      </c>
      <c r="Y140" s="1" t="b">
        <v>0</v>
      </c>
      <c r="AB140" s="1" t="b">
        <v>0</v>
      </c>
      <c r="AC140" s="1" t="b">
        <v>0</v>
      </c>
      <c r="AD140" s="1" t="s">
        <v>86</v>
      </c>
      <c r="AE140" s="1" t="s">
        <v>62</v>
      </c>
      <c r="AF140" s="1" t="s">
        <v>45</v>
      </c>
      <c r="AG140" s="1">
        <v>1334</v>
      </c>
      <c r="AH140" s="1" t="b">
        <v>1</v>
      </c>
      <c r="AI140" s="1"/>
      <c r="AJ140" s="1"/>
      <c r="AK140" s="1" t="b">
        <v>0</v>
      </c>
    </row>
    <row r="141" spans="1:37" x14ac:dyDescent="0.2">
      <c r="A141" s="1">
        <v>130</v>
      </c>
      <c r="B141" s="1" t="s">
        <v>539</v>
      </c>
      <c r="C141" s="1" t="s">
        <v>540</v>
      </c>
      <c r="F141" s="1" t="b">
        <v>0</v>
      </c>
      <c r="H141" s="1" t="s">
        <v>541</v>
      </c>
      <c r="L141" s="1" t="s">
        <v>42</v>
      </c>
      <c r="M141" s="1" t="s">
        <v>42</v>
      </c>
      <c r="N141" s="1" t="s">
        <v>42</v>
      </c>
      <c r="O141" s="1" t="s">
        <v>42</v>
      </c>
      <c r="Q141" s="1" t="s">
        <v>542</v>
      </c>
      <c r="Y141" s="1" t="b">
        <v>0</v>
      </c>
      <c r="AB141" s="1" t="b">
        <v>0</v>
      </c>
      <c r="AC141" s="1" t="b">
        <v>0</v>
      </c>
      <c r="AD141" s="1" t="s">
        <v>86</v>
      </c>
      <c r="AE141" s="1" t="s">
        <v>62</v>
      </c>
      <c r="AF141" s="1" t="s">
        <v>45</v>
      </c>
      <c r="AG141" s="1">
        <v>1702</v>
      </c>
      <c r="AH141" s="1" t="b">
        <v>0</v>
      </c>
      <c r="AI141" s="1"/>
      <c r="AJ141" s="1"/>
      <c r="AK141" s="1" t="b">
        <v>0</v>
      </c>
    </row>
    <row r="142" spans="1:37" x14ac:dyDescent="0.2">
      <c r="A142" s="1">
        <v>131</v>
      </c>
      <c r="B142" s="1" t="s">
        <v>539</v>
      </c>
      <c r="C142" s="1" t="s">
        <v>543</v>
      </c>
      <c r="F142" s="1" t="b">
        <v>0</v>
      </c>
      <c r="H142" s="1" t="s">
        <v>544</v>
      </c>
      <c r="L142" s="1" t="s">
        <v>42</v>
      </c>
      <c r="M142" s="1" t="s">
        <v>42</v>
      </c>
      <c r="N142" s="1" t="s">
        <v>42</v>
      </c>
      <c r="O142" s="1" t="s">
        <v>42</v>
      </c>
      <c r="Q142" s="1" t="s">
        <v>545</v>
      </c>
      <c r="Y142" s="1" t="b">
        <v>0</v>
      </c>
      <c r="AB142" s="1" t="b">
        <v>0</v>
      </c>
      <c r="AC142" s="1" t="b">
        <v>0</v>
      </c>
      <c r="AD142" s="1" t="s">
        <v>86</v>
      </c>
      <c r="AE142" s="1" t="s">
        <v>62</v>
      </c>
      <c r="AF142" s="1" t="s">
        <v>45</v>
      </c>
      <c r="AG142" s="1">
        <v>1335</v>
      </c>
      <c r="AH142" s="1" t="b">
        <v>0</v>
      </c>
      <c r="AI142" s="1"/>
      <c r="AJ142" s="1"/>
      <c r="AK142" s="1" t="b">
        <v>0</v>
      </c>
    </row>
    <row r="143" spans="1:37" x14ac:dyDescent="0.2">
      <c r="A143" s="1">
        <v>132</v>
      </c>
      <c r="B143" s="1" t="s">
        <v>539</v>
      </c>
      <c r="C143" s="1" t="s">
        <v>513</v>
      </c>
      <c r="D143" s="1" t="s">
        <v>546</v>
      </c>
      <c r="E143" s="1" t="s">
        <v>39</v>
      </c>
      <c r="F143" s="1" t="b">
        <v>1</v>
      </c>
      <c r="G143" s="1" t="s">
        <v>547</v>
      </c>
      <c r="H143" s="1" t="s">
        <v>548</v>
      </c>
      <c r="K143" s="1"/>
      <c r="L143" s="1" t="s">
        <v>42</v>
      </c>
      <c r="M143" s="1" t="s">
        <v>42</v>
      </c>
      <c r="N143" s="1" t="s">
        <v>42</v>
      </c>
      <c r="O143" s="1" t="s">
        <v>42</v>
      </c>
      <c r="P143" s="1"/>
      <c r="Q143" s="1" t="s">
        <v>549</v>
      </c>
      <c r="R143" s="1" t="s">
        <v>550</v>
      </c>
      <c r="S143" s="1"/>
      <c r="T143" s="1"/>
      <c r="U143" s="1"/>
      <c r="V143" s="1"/>
      <c r="W143" s="1"/>
      <c r="Y143" s="1" t="b">
        <v>0</v>
      </c>
      <c r="Z143" s="1"/>
      <c r="AA143" s="1"/>
      <c r="AB143" s="1" t="b">
        <v>0</v>
      </c>
      <c r="AC143" s="1" t="b">
        <v>0</v>
      </c>
      <c r="AD143" s="1" t="s">
        <v>86</v>
      </c>
      <c r="AF143" s="1" t="s">
        <v>45</v>
      </c>
      <c r="AG143" s="1">
        <v>20005</v>
      </c>
      <c r="AH143" s="1" t="b">
        <v>0</v>
      </c>
      <c r="AI143" s="1"/>
      <c r="AJ143" s="1"/>
      <c r="AK143" s="1" t="b">
        <v>0</v>
      </c>
    </row>
    <row r="144" spans="1:37" x14ac:dyDescent="0.2">
      <c r="A144" s="1">
        <v>133</v>
      </c>
      <c r="B144" s="1" t="s">
        <v>539</v>
      </c>
      <c r="C144" s="1" t="s">
        <v>551</v>
      </c>
      <c r="D144" s="1"/>
      <c r="E144" s="1" t="s">
        <v>39</v>
      </c>
      <c r="F144" s="1" t="b">
        <v>0</v>
      </c>
      <c r="G144" s="1" t="s">
        <v>552</v>
      </c>
      <c r="H144" s="1" t="s">
        <v>541</v>
      </c>
      <c r="K144" s="1"/>
      <c r="L144" s="1" t="s">
        <v>42</v>
      </c>
      <c r="M144" s="1" t="s">
        <v>42</v>
      </c>
      <c r="N144" s="1" t="s">
        <v>42</v>
      </c>
      <c r="O144" s="1" t="s">
        <v>42</v>
      </c>
      <c r="P144" s="1"/>
      <c r="Q144" s="1" t="s">
        <v>542</v>
      </c>
      <c r="R144" s="1"/>
      <c r="S144" s="1"/>
      <c r="T144" s="1"/>
      <c r="U144" s="1"/>
      <c r="V144" s="1"/>
      <c r="W144" s="1"/>
      <c r="Y144" s="1" t="b">
        <v>0</v>
      </c>
      <c r="Z144" s="1"/>
      <c r="AA144" s="1"/>
      <c r="AB144" s="1" t="b">
        <v>0</v>
      </c>
      <c r="AC144" s="1" t="b">
        <v>0</v>
      </c>
      <c r="AD144" s="1" t="s">
        <v>86</v>
      </c>
      <c r="AF144" s="1" t="s">
        <v>45</v>
      </c>
      <c r="AG144" s="1">
        <v>20302</v>
      </c>
      <c r="AH144" s="1" t="b">
        <v>0</v>
      </c>
      <c r="AI144" s="1"/>
      <c r="AJ144" s="1"/>
      <c r="AK144" s="1" t="b">
        <v>0</v>
      </c>
    </row>
    <row r="145" spans="1:37" x14ac:dyDescent="0.2">
      <c r="A145" s="1">
        <v>135</v>
      </c>
      <c r="B145" s="1" t="s">
        <v>553</v>
      </c>
      <c r="C145" s="1" t="s">
        <v>558</v>
      </c>
      <c r="D145" s="1" t="s">
        <v>559</v>
      </c>
      <c r="F145" s="1" t="b">
        <v>0</v>
      </c>
      <c r="H145" s="1" t="s">
        <v>560</v>
      </c>
      <c r="K145" s="1"/>
      <c r="L145" s="1" t="s">
        <v>42</v>
      </c>
      <c r="M145" s="1" t="s">
        <v>42</v>
      </c>
      <c r="N145" s="1" t="s">
        <v>42</v>
      </c>
      <c r="O145" s="1" t="s">
        <v>42</v>
      </c>
      <c r="P145" s="1"/>
      <c r="Q145" s="1" t="s">
        <v>561</v>
      </c>
      <c r="R145" s="1"/>
      <c r="S145" s="1"/>
      <c r="T145" s="1"/>
      <c r="U145" s="1"/>
      <c r="V145" s="1"/>
      <c r="W145" s="1"/>
      <c r="Y145" s="1" t="b">
        <v>1</v>
      </c>
      <c r="Z145" s="1"/>
      <c r="AA145" s="1"/>
      <c r="AB145" s="1" t="b">
        <v>0</v>
      </c>
      <c r="AC145" s="1" t="b">
        <v>0</v>
      </c>
      <c r="AD145" s="1" t="s">
        <v>86</v>
      </c>
      <c r="AE145" s="1" t="s">
        <v>62</v>
      </c>
      <c r="AF145" s="1" t="s">
        <v>45</v>
      </c>
      <c r="AG145" s="1">
        <v>1336</v>
      </c>
      <c r="AH145" s="1" t="b">
        <v>0</v>
      </c>
      <c r="AI145" s="1"/>
      <c r="AJ145" s="1"/>
      <c r="AK145" s="1" t="b">
        <v>0</v>
      </c>
    </row>
    <row r="146" spans="1:37" x14ac:dyDescent="0.2">
      <c r="A146" s="1">
        <v>136</v>
      </c>
      <c r="B146" s="1" t="s">
        <v>553</v>
      </c>
      <c r="C146" s="1" t="s">
        <v>562</v>
      </c>
      <c r="D146" s="1" t="s">
        <v>563</v>
      </c>
      <c r="E146" s="1" t="s">
        <v>39</v>
      </c>
      <c r="F146" s="1" t="b">
        <v>1</v>
      </c>
      <c r="G146" s="1" t="s">
        <v>564</v>
      </c>
      <c r="H146" s="1" t="s">
        <v>565</v>
      </c>
      <c r="K146" s="1"/>
      <c r="L146" s="1" t="s">
        <v>42</v>
      </c>
      <c r="M146" s="1" t="s">
        <v>42</v>
      </c>
      <c r="N146" s="1" t="s">
        <v>42</v>
      </c>
      <c r="O146" s="1" t="s">
        <v>42</v>
      </c>
      <c r="P146" s="1"/>
      <c r="Q146" s="1" t="s">
        <v>566</v>
      </c>
      <c r="R146" s="1"/>
      <c r="S146" s="1"/>
      <c r="T146" s="1"/>
      <c r="U146" s="1"/>
      <c r="V146" s="1"/>
      <c r="W146" s="1"/>
      <c r="Y146" s="1" t="b">
        <v>0</v>
      </c>
      <c r="Z146" s="1"/>
      <c r="AA146" s="1"/>
      <c r="AB146" s="1" t="b">
        <v>0</v>
      </c>
      <c r="AC146" s="1" t="b">
        <v>0</v>
      </c>
      <c r="AD146" s="1" t="s">
        <v>86</v>
      </c>
      <c r="AE146" s="1" t="s">
        <v>62</v>
      </c>
      <c r="AF146" s="1" t="s">
        <v>45</v>
      </c>
      <c r="AG146" s="1">
        <v>1337</v>
      </c>
      <c r="AH146" s="1" t="b">
        <v>0</v>
      </c>
      <c r="AI146" s="1"/>
      <c r="AJ146" s="1"/>
      <c r="AK146" s="1" t="b">
        <v>0</v>
      </c>
    </row>
    <row r="147" spans="1:37" x14ac:dyDescent="0.2">
      <c r="A147" s="1">
        <v>137</v>
      </c>
      <c r="B147" s="1" t="s">
        <v>553</v>
      </c>
      <c r="C147" s="1" t="s">
        <v>562</v>
      </c>
      <c r="D147" s="1" t="s">
        <v>563</v>
      </c>
      <c r="E147" s="1" t="s">
        <v>302</v>
      </c>
      <c r="F147" s="1" t="b">
        <v>1</v>
      </c>
      <c r="G147" s="1" t="s">
        <v>564</v>
      </c>
      <c r="H147" s="1" t="s">
        <v>565</v>
      </c>
      <c r="K147" s="1"/>
      <c r="L147" s="1" t="s">
        <v>42</v>
      </c>
      <c r="M147" s="1" t="s">
        <v>42</v>
      </c>
      <c r="N147" s="1" t="s">
        <v>42</v>
      </c>
      <c r="O147" s="1" t="s">
        <v>42</v>
      </c>
      <c r="P147" s="1"/>
      <c r="Q147" s="1" t="s">
        <v>566</v>
      </c>
      <c r="R147" s="1"/>
      <c r="S147" s="1"/>
      <c r="T147" s="1"/>
      <c r="U147" s="1"/>
      <c r="V147" s="1"/>
      <c r="W147" s="1"/>
      <c r="Y147" s="1" t="b">
        <v>0</v>
      </c>
      <c r="Z147" s="1"/>
      <c r="AA147" s="1"/>
      <c r="AB147" s="1" t="b">
        <v>0</v>
      </c>
      <c r="AC147" s="1" t="b">
        <v>0</v>
      </c>
      <c r="AD147" s="1" t="s">
        <v>86</v>
      </c>
      <c r="AE147" s="1" t="s">
        <v>62</v>
      </c>
      <c r="AF147" s="1" t="s">
        <v>45</v>
      </c>
      <c r="AG147" s="1">
        <v>1338</v>
      </c>
      <c r="AH147" s="1" t="b">
        <v>0</v>
      </c>
      <c r="AI147" s="1"/>
      <c r="AJ147" s="1"/>
      <c r="AK147" s="1" t="b">
        <v>0</v>
      </c>
    </row>
    <row r="148" spans="1:37" x14ac:dyDescent="0.2">
      <c r="A148" s="1">
        <v>138</v>
      </c>
      <c r="B148" s="1" t="s">
        <v>553</v>
      </c>
      <c r="C148" s="1" t="s">
        <v>562</v>
      </c>
      <c r="D148" s="1" t="s">
        <v>567</v>
      </c>
      <c r="E148" s="1" t="s">
        <v>39</v>
      </c>
      <c r="F148" s="1" t="b">
        <v>1</v>
      </c>
      <c r="G148" s="1" t="s">
        <v>568</v>
      </c>
      <c r="H148" s="1" t="s">
        <v>569</v>
      </c>
      <c r="K148" s="1"/>
      <c r="L148" s="1" t="s">
        <v>42</v>
      </c>
      <c r="M148" s="1" t="s">
        <v>42</v>
      </c>
      <c r="N148" s="1" t="s">
        <v>42</v>
      </c>
      <c r="O148" s="1" t="s">
        <v>42</v>
      </c>
      <c r="P148" s="1" t="s">
        <v>570</v>
      </c>
      <c r="Q148" s="1" t="s">
        <v>571</v>
      </c>
      <c r="R148" s="1"/>
      <c r="S148" s="1"/>
      <c r="T148" s="1"/>
      <c r="U148" s="1"/>
      <c r="V148" s="1"/>
      <c r="W148" s="1"/>
      <c r="Y148" s="1" t="b">
        <v>0</v>
      </c>
      <c r="Z148" s="1"/>
      <c r="AA148" s="1"/>
      <c r="AB148" s="1" t="b">
        <v>0</v>
      </c>
      <c r="AC148" s="1" t="b">
        <v>0</v>
      </c>
      <c r="AD148" s="1" t="s">
        <v>572</v>
      </c>
      <c r="AF148" s="1" t="s">
        <v>45</v>
      </c>
      <c r="AG148" s="1">
        <v>19963</v>
      </c>
      <c r="AH148" s="1" t="b">
        <v>0</v>
      </c>
      <c r="AI148" s="1"/>
      <c r="AJ148" s="1"/>
      <c r="AK148" s="1" t="b">
        <v>0</v>
      </c>
    </row>
    <row r="149" spans="1:37" x14ac:dyDescent="0.2">
      <c r="A149" s="1">
        <v>134</v>
      </c>
      <c r="B149" s="1" t="s">
        <v>553</v>
      </c>
      <c r="C149" s="1"/>
      <c r="D149" s="1" t="s">
        <v>554</v>
      </c>
      <c r="E149" s="1" t="s">
        <v>39</v>
      </c>
      <c r="F149" s="1" t="b">
        <v>1</v>
      </c>
      <c r="G149" s="1" t="s">
        <v>555</v>
      </c>
      <c r="H149" s="1" t="s">
        <v>556</v>
      </c>
      <c r="K149" s="1"/>
      <c r="L149" s="1" t="s">
        <v>42</v>
      </c>
      <c r="M149" s="1" t="s">
        <v>42</v>
      </c>
      <c r="N149" s="1" t="s">
        <v>42</v>
      </c>
      <c r="O149" s="1" t="s">
        <v>42</v>
      </c>
      <c r="Q149" s="1" t="s">
        <v>557</v>
      </c>
      <c r="Y149" s="1" t="b">
        <v>0</v>
      </c>
      <c r="AB149" s="1" t="b">
        <v>0</v>
      </c>
      <c r="AC149" s="1" t="b">
        <v>0</v>
      </c>
      <c r="AD149" s="1" t="s">
        <v>86</v>
      </c>
      <c r="AE149" s="1" t="s">
        <v>62</v>
      </c>
      <c r="AF149" s="1" t="s">
        <v>45</v>
      </c>
      <c r="AG149" s="1">
        <v>1338</v>
      </c>
      <c r="AH149" s="1" t="b">
        <v>0</v>
      </c>
      <c r="AI149" s="1"/>
      <c r="AJ149" s="1"/>
      <c r="AK149" s="1" t="b">
        <v>1</v>
      </c>
    </row>
    <row r="150" spans="1:37" x14ac:dyDescent="0.2">
      <c r="A150" s="1">
        <v>1866</v>
      </c>
      <c r="B150" s="1" t="s">
        <v>553</v>
      </c>
      <c r="C150" s="1"/>
      <c r="D150" s="1" t="s">
        <v>6686</v>
      </c>
      <c r="E150" s="1" t="s">
        <v>39</v>
      </c>
      <c r="F150" s="1" t="b">
        <v>1</v>
      </c>
      <c r="G150" s="1" t="s">
        <v>6687</v>
      </c>
      <c r="H150" s="1" t="s">
        <v>6688</v>
      </c>
      <c r="K150" s="1"/>
      <c r="L150" s="1" t="s">
        <v>42</v>
      </c>
      <c r="M150" s="1" t="s">
        <v>42</v>
      </c>
      <c r="N150" s="1" t="s">
        <v>42</v>
      </c>
      <c r="O150" s="1" t="s">
        <v>42</v>
      </c>
      <c r="P150" s="1"/>
      <c r="Q150" s="1" t="s">
        <v>6689</v>
      </c>
      <c r="R150" s="1"/>
      <c r="S150" s="1"/>
      <c r="T150" s="1"/>
      <c r="U150" s="1"/>
      <c r="V150" s="1"/>
      <c r="W150" s="1"/>
      <c r="X150" s="1"/>
      <c r="Y150" s="1" t="b">
        <v>0</v>
      </c>
      <c r="Z150" s="1"/>
      <c r="AA150" s="1"/>
      <c r="AB150" s="1" t="b">
        <v>0</v>
      </c>
      <c r="AC150" s="1" t="b">
        <v>0</v>
      </c>
      <c r="AD150" s="1" t="s">
        <v>86</v>
      </c>
      <c r="AF150" s="1" t="s">
        <v>45</v>
      </c>
      <c r="AH150" s="1" t="b">
        <v>0</v>
      </c>
      <c r="AI150" s="1"/>
      <c r="AJ150" s="1"/>
      <c r="AK150" s="1" t="b">
        <v>0</v>
      </c>
    </row>
    <row r="151" spans="1:37" x14ac:dyDescent="0.2">
      <c r="A151" s="1">
        <v>139</v>
      </c>
      <c r="B151" s="1" t="s">
        <v>573</v>
      </c>
      <c r="C151" s="1" t="s">
        <v>574</v>
      </c>
      <c r="D151" s="1"/>
      <c r="F151" s="1" t="b">
        <v>1</v>
      </c>
      <c r="H151" s="1" t="s">
        <v>575</v>
      </c>
      <c r="K151" s="1"/>
      <c r="L151" s="1" t="s">
        <v>42</v>
      </c>
      <c r="M151" s="1" t="s">
        <v>42</v>
      </c>
      <c r="N151" s="1" t="s">
        <v>42</v>
      </c>
      <c r="O151" s="1" t="s">
        <v>42</v>
      </c>
      <c r="P151" s="1"/>
      <c r="Q151" s="1" t="s">
        <v>576</v>
      </c>
      <c r="R151" s="1"/>
      <c r="S151" s="1"/>
      <c r="T151" s="1"/>
      <c r="U151" s="1"/>
      <c r="V151" s="1"/>
      <c r="W151" s="1"/>
      <c r="Y151" s="1" t="b">
        <v>0</v>
      </c>
      <c r="Z151" s="1"/>
      <c r="AA151" s="1"/>
      <c r="AB151" s="1" t="b">
        <v>0</v>
      </c>
      <c r="AC151" s="1" t="b">
        <v>0</v>
      </c>
      <c r="AD151" s="1" t="s">
        <v>86</v>
      </c>
      <c r="AE151" s="1" t="s">
        <v>62</v>
      </c>
      <c r="AF151" s="1" t="s">
        <v>45</v>
      </c>
      <c r="AG151" s="1">
        <v>1339</v>
      </c>
      <c r="AH151" s="1" t="b">
        <v>0</v>
      </c>
      <c r="AI151" s="1"/>
      <c r="AJ151" s="1"/>
      <c r="AK151" s="1" t="b">
        <v>0</v>
      </c>
    </row>
    <row r="152" spans="1:37" x14ac:dyDescent="0.2">
      <c r="A152" s="1">
        <v>140</v>
      </c>
      <c r="B152" s="1" t="s">
        <v>577</v>
      </c>
      <c r="C152" s="1" t="s">
        <v>513</v>
      </c>
      <c r="D152" s="1" t="s">
        <v>578</v>
      </c>
      <c r="E152" s="1" t="s">
        <v>39</v>
      </c>
      <c r="F152" s="1" t="b">
        <v>1</v>
      </c>
      <c r="G152" s="1" t="s">
        <v>579</v>
      </c>
      <c r="H152" s="1" t="s">
        <v>580</v>
      </c>
      <c r="K152" s="1" t="s">
        <v>581</v>
      </c>
      <c r="L152" s="1" t="s">
        <v>42</v>
      </c>
      <c r="M152" s="1" t="s">
        <v>42</v>
      </c>
      <c r="N152" s="1" t="s">
        <v>42</v>
      </c>
      <c r="O152" s="1" t="s">
        <v>42</v>
      </c>
      <c r="P152" s="1"/>
      <c r="Q152" s="1" t="s">
        <v>582</v>
      </c>
      <c r="R152" s="1"/>
      <c r="S152" s="1"/>
      <c r="T152" s="1"/>
      <c r="U152" s="1"/>
      <c r="V152" s="1"/>
      <c r="W152" s="1"/>
      <c r="Y152" s="1" t="b">
        <v>0</v>
      </c>
      <c r="Z152" s="1"/>
      <c r="AA152" s="1"/>
      <c r="AB152" s="1" t="b">
        <v>0</v>
      </c>
      <c r="AC152" s="1" t="b">
        <v>0</v>
      </c>
      <c r="AD152" s="1" t="s">
        <v>86</v>
      </c>
      <c r="AE152" s="1" t="s">
        <v>62</v>
      </c>
      <c r="AF152" s="1" t="s">
        <v>45</v>
      </c>
      <c r="AG152" s="1">
        <v>1340</v>
      </c>
      <c r="AH152" s="1" t="b">
        <v>0</v>
      </c>
      <c r="AI152" s="1"/>
      <c r="AJ152" s="1"/>
      <c r="AK152" s="1" t="b">
        <v>0</v>
      </c>
    </row>
    <row r="153" spans="1:37" x14ac:dyDescent="0.2">
      <c r="A153" s="1">
        <v>141</v>
      </c>
      <c r="B153" s="1" t="s">
        <v>577</v>
      </c>
      <c r="C153" s="1" t="s">
        <v>513</v>
      </c>
      <c r="D153" s="1" t="s">
        <v>578</v>
      </c>
      <c r="E153" s="1" t="s">
        <v>302</v>
      </c>
      <c r="F153" s="1" t="b">
        <v>1</v>
      </c>
      <c r="G153" s="1" t="s">
        <v>579</v>
      </c>
      <c r="H153" s="1" t="s">
        <v>580</v>
      </c>
      <c r="K153" s="1" t="s">
        <v>581</v>
      </c>
      <c r="L153" s="1" t="s">
        <v>42</v>
      </c>
      <c r="M153" s="1" t="s">
        <v>42</v>
      </c>
      <c r="N153" s="1" t="s">
        <v>42</v>
      </c>
      <c r="O153" s="1" t="s">
        <v>42</v>
      </c>
      <c r="P153" s="1"/>
      <c r="Q153" s="1" t="s">
        <v>582</v>
      </c>
      <c r="R153" s="1"/>
      <c r="S153" s="1"/>
      <c r="T153" s="1"/>
      <c r="U153" s="1"/>
      <c r="V153" s="1"/>
      <c r="W153" s="1"/>
      <c r="Y153" s="1" t="b">
        <v>0</v>
      </c>
      <c r="Z153" s="1"/>
      <c r="AA153" s="1"/>
      <c r="AB153" s="1" t="b">
        <v>0</v>
      </c>
      <c r="AC153" s="1" t="b">
        <v>0</v>
      </c>
      <c r="AD153" s="1" t="s">
        <v>86</v>
      </c>
      <c r="AE153" s="1" t="s">
        <v>62</v>
      </c>
      <c r="AF153" s="1" t="s">
        <v>45</v>
      </c>
      <c r="AG153" s="1">
        <v>1341</v>
      </c>
      <c r="AH153" s="1" t="b">
        <v>0</v>
      </c>
      <c r="AI153" s="1"/>
      <c r="AJ153" s="1"/>
      <c r="AK153" s="1" t="b">
        <v>0</v>
      </c>
    </row>
    <row r="154" spans="1:37" x14ac:dyDescent="0.2">
      <c r="A154" s="1">
        <v>142</v>
      </c>
      <c r="B154" s="1" t="s">
        <v>583</v>
      </c>
      <c r="C154" s="1" t="s">
        <v>584</v>
      </c>
      <c r="D154" s="1"/>
      <c r="E154" s="1" t="s">
        <v>39</v>
      </c>
      <c r="F154" s="1" t="b">
        <v>1</v>
      </c>
      <c r="G154" s="1" t="s">
        <v>585</v>
      </c>
      <c r="H154" s="1" t="s">
        <v>586</v>
      </c>
      <c r="K154" s="1"/>
      <c r="L154" s="1" t="s">
        <v>42</v>
      </c>
      <c r="M154" s="1" t="s">
        <v>42</v>
      </c>
      <c r="N154" s="1" t="s">
        <v>42</v>
      </c>
      <c r="O154" s="1" t="s">
        <v>42</v>
      </c>
      <c r="P154" s="1"/>
      <c r="Q154" s="1" t="s">
        <v>587</v>
      </c>
      <c r="R154" s="1"/>
      <c r="S154" s="1"/>
      <c r="T154" s="1"/>
      <c r="U154" s="1"/>
      <c r="V154" s="1"/>
      <c r="W154" s="1"/>
      <c r="Y154" s="1" t="b">
        <v>0</v>
      </c>
      <c r="Z154" s="1"/>
      <c r="AA154" s="1"/>
      <c r="AB154" s="1" t="b">
        <v>0</v>
      </c>
      <c r="AC154" s="1" t="b">
        <v>0</v>
      </c>
      <c r="AD154" s="1" t="s">
        <v>56</v>
      </c>
      <c r="AE154" s="1" t="s">
        <v>62</v>
      </c>
      <c r="AF154" s="1" t="s">
        <v>45</v>
      </c>
      <c r="AG154" s="1">
        <v>1341</v>
      </c>
      <c r="AH154" s="1" t="b">
        <v>0</v>
      </c>
      <c r="AI154" s="1"/>
      <c r="AJ154" s="1"/>
      <c r="AK154" s="1" t="b">
        <v>0</v>
      </c>
    </row>
    <row r="155" spans="1:37" x14ac:dyDescent="0.2">
      <c r="A155" s="1">
        <v>146</v>
      </c>
      <c r="B155" s="1" t="s">
        <v>588</v>
      </c>
      <c r="C155" s="1" t="s">
        <v>597</v>
      </c>
      <c r="D155" s="1"/>
      <c r="E155" s="1" t="s">
        <v>302</v>
      </c>
      <c r="F155" s="1" t="b">
        <v>1</v>
      </c>
      <c r="G155" s="1" t="s">
        <v>598</v>
      </c>
      <c r="H155" s="1" t="s">
        <v>599</v>
      </c>
      <c r="K155" s="1"/>
      <c r="L155" s="1" t="s">
        <v>42</v>
      </c>
      <c r="M155" s="1" t="s">
        <v>42</v>
      </c>
      <c r="N155" s="1" t="s">
        <v>42</v>
      </c>
      <c r="O155" s="1" t="s">
        <v>42</v>
      </c>
      <c r="P155" s="1"/>
      <c r="Q155" s="1" t="s">
        <v>600</v>
      </c>
      <c r="R155" s="1" t="s">
        <v>601</v>
      </c>
      <c r="S155" s="1" t="s">
        <v>602</v>
      </c>
      <c r="T155" s="1"/>
      <c r="U155" s="1"/>
      <c r="V155" s="1"/>
      <c r="W155" s="1"/>
      <c r="Y155" s="1" t="b">
        <v>0</v>
      </c>
      <c r="Z155" s="1"/>
      <c r="AA155" s="1"/>
      <c r="AB155" s="1" t="b">
        <v>0</v>
      </c>
      <c r="AC155" s="1" t="b">
        <v>0</v>
      </c>
      <c r="AD155" s="1" t="s">
        <v>86</v>
      </c>
      <c r="AE155" s="1" t="s">
        <v>62</v>
      </c>
      <c r="AF155" s="1" t="s">
        <v>45</v>
      </c>
      <c r="AG155" s="1">
        <v>1344</v>
      </c>
      <c r="AH155" s="1" t="b">
        <v>0</v>
      </c>
      <c r="AI155" s="1"/>
      <c r="AJ155" s="1"/>
      <c r="AK155" s="1" t="b">
        <v>0</v>
      </c>
    </row>
    <row r="156" spans="1:37" x14ac:dyDescent="0.2">
      <c r="A156" s="1">
        <v>147</v>
      </c>
      <c r="B156" s="1" t="s">
        <v>588</v>
      </c>
      <c r="C156" s="1" t="s">
        <v>603</v>
      </c>
      <c r="D156" s="1" t="s">
        <v>604</v>
      </c>
      <c r="F156" s="1" t="b">
        <v>1</v>
      </c>
      <c r="H156" s="1" t="s">
        <v>605</v>
      </c>
      <c r="K156" s="1"/>
      <c r="L156" s="1" t="s">
        <v>42</v>
      </c>
      <c r="M156" s="1" t="s">
        <v>42</v>
      </c>
      <c r="N156" s="1" t="s">
        <v>42</v>
      </c>
      <c r="O156" s="1" t="s">
        <v>42</v>
      </c>
      <c r="P156" s="1"/>
      <c r="Q156" s="1" t="s">
        <v>606</v>
      </c>
      <c r="R156" s="1"/>
      <c r="S156" s="1"/>
      <c r="T156" s="1"/>
      <c r="U156" s="1"/>
      <c r="V156" s="1"/>
      <c r="W156" s="1"/>
      <c r="Y156" s="1" t="b">
        <v>0</v>
      </c>
      <c r="Z156" s="1" t="s">
        <v>43</v>
      </c>
      <c r="AA156" s="1"/>
      <c r="AB156" s="1" t="b">
        <v>0</v>
      </c>
      <c r="AC156" s="1" t="b">
        <v>0</v>
      </c>
      <c r="AD156" s="1" t="s">
        <v>86</v>
      </c>
      <c r="AE156" s="1" t="s">
        <v>62</v>
      </c>
      <c r="AF156" s="1" t="s">
        <v>45</v>
      </c>
      <c r="AG156" s="1">
        <v>2432</v>
      </c>
      <c r="AH156" s="1" t="b">
        <v>1</v>
      </c>
      <c r="AI156" s="1"/>
      <c r="AJ156" s="1"/>
      <c r="AK156" s="1" t="b">
        <v>0</v>
      </c>
    </row>
    <row r="157" spans="1:37" x14ac:dyDescent="0.2">
      <c r="A157" s="1">
        <v>148</v>
      </c>
      <c r="B157" s="1" t="s">
        <v>588</v>
      </c>
      <c r="C157" s="1" t="s">
        <v>607</v>
      </c>
      <c r="F157" s="1" t="b">
        <v>0</v>
      </c>
      <c r="H157" s="1" t="s">
        <v>608</v>
      </c>
      <c r="L157" s="1" t="s">
        <v>42</v>
      </c>
      <c r="M157" s="1" t="s">
        <v>42</v>
      </c>
      <c r="N157" s="1" t="s">
        <v>42</v>
      </c>
      <c r="O157" s="1" t="s">
        <v>42</v>
      </c>
      <c r="Y157" s="1" t="b">
        <v>0</v>
      </c>
      <c r="AB157" s="1" t="b">
        <v>0</v>
      </c>
      <c r="AC157" s="1" t="b">
        <v>0</v>
      </c>
      <c r="AD157" s="1" t="s">
        <v>86</v>
      </c>
      <c r="AE157" s="1" t="s">
        <v>62</v>
      </c>
      <c r="AF157" s="1" t="s">
        <v>45</v>
      </c>
      <c r="AG157" s="1">
        <v>1345</v>
      </c>
      <c r="AH157" s="1" t="b">
        <v>1</v>
      </c>
      <c r="AI157" s="1"/>
      <c r="AJ157" s="1"/>
      <c r="AK157" s="1" t="b">
        <v>0</v>
      </c>
    </row>
    <row r="158" spans="1:37" x14ac:dyDescent="0.2">
      <c r="A158" s="1">
        <v>149</v>
      </c>
      <c r="B158" s="1" t="s">
        <v>588</v>
      </c>
      <c r="C158" s="1" t="s">
        <v>609</v>
      </c>
      <c r="D158" s="1" t="s">
        <v>610</v>
      </c>
      <c r="F158" s="1" t="b">
        <v>0</v>
      </c>
      <c r="H158" s="1" t="s">
        <v>611</v>
      </c>
      <c r="L158" s="1" t="s">
        <v>42</v>
      </c>
      <c r="M158" s="1" t="s">
        <v>42</v>
      </c>
      <c r="N158" s="1" t="s">
        <v>42</v>
      </c>
      <c r="O158" s="1" t="s">
        <v>42</v>
      </c>
      <c r="Y158" s="1" t="b">
        <v>0</v>
      </c>
      <c r="AB158" s="1" t="b">
        <v>0</v>
      </c>
      <c r="AC158" s="1" t="b">
        <v>0</v>
      </c>
      <c r="AD158" s="1" t="s">
        <v>86</v>
      </c>
      <c r="AE158" s="1" t="s">
        <v>62</v>
      </c>
      <c r="AF158" s="1" t="s">
        <v>45</v>
      </c>
      <c r="AG158" s="1">
        <v>1342</v>
      </c>
      <c r="AH158" s="1" t="b">
        <v>1</v>
      </c>
      <c r="AI158" s="1"/>
      <c r="AJ158" s="1"/>
      <c r="AK158" s="1" t="b">
        <v>0</v>
      </c>
    </row>
    <row r="159" spans="1:37" x14ac:dyDescent="0.2">
      <c r="A159" s="1">
        <v>150</v>
      </c>
      <c r="B159" s="1" t="s">
        <v>588</v>
      </c>
      <c r="C159" s="1" t="s">
        <v>612</v>
      </c>
      <c r="D159" s="1"/>
      <c r="F159" s="1" t="b">
        <v>1</v>
      </c>
      <c r="H159" s="1"/>
      <c r="I159" s="1"/>
      <c r="K159" s="1"/>
      <c r="L159" s="1" t="s">
        <v>42</v>
      </c>
      <c r="M159" s="1" t="s">
        <v>42</v>
      </c>
      <c r="N159" s="1" t="s">
        <v>42</v>
      </c>
      <c r="O159" s="1" t="s">
        <v>42</v>
      </c>
      <c r="P159" s="1"/>
      <c r="Q159" s="1" t="s">
        <v>595</v>
      </c>
      <c r="R159" s="1" t="s">
        <v>606</v>
      </c>
      <c r="S159" s="1"/>
      <c r="T159" s="1"/>
      <c r="U159" s="1"/>
      <c r="V159" s="1"/>
      <c r="W159" s="1"/>
      <c r="Y159" s="1" t="b">
        <v>0</v>
      </c>
      <c r="Z159" s="1"/>
      <c r="AA159" s="1"/>
      <c r="AB159" s="1" t="b">
        <v>0</v>
      </c>
      <c r="AC159" s="1" t="b">
        <v>0</v>
      </c>
      <c r="AD159" s="1" t="s">
        <v>613</v>
      </c>
      <c r="AE159" s="1" t="s">
        <v>62</v>
      </c>
      <c r="AF159" s="1" t="s">
        <v>45</v>
      </c>
      <c r="AG159" s="1">
        <v>2034</v>
      </c>
      <c r="AH159" s="1" t="b">
        <v>1</v>
      </c>
      <c r="AI159" s="1"/>
      <c r="AJ159" s="1"/>
      <c r="AK159" s="1" t="b">
        <v>0</v>
      </c>
    </row>
    <row r="160" spans="1:37" x14ac:dyDescent="0.2">
      <c r="A160" s="1">
        <v>151</v>
      </c>
      <c r="B160" s="1" t="s">
        <v>588</v>
      </c>
      <c r="C160" s="1" t="s">
        <v>614</v>
      </c>
      <c r="D160" s="1"/>
      <c r="F160" s="1" t="b">
        <v>1</v>
      </c>
      <c r="H160" s="1" t="s">
        <v>615</v>
      </c>
      <c r="K160" s="1"/>
      <c r="L160" s="1" t="s">
        <v>42</v>
      </c>
      <c r="M160" s="1" t="s">
        <v>42</v>
      </c>
      <c r="N160" s="1" t="s">
        <v>42</v>
      </c>
      <c r="O160" s="1" t="s">
        <v>42</v>
      </c>
      <c r="P160" s="1"/>
      <c r="Q160" s="1" t="s">
        <v>616</v>
      </c>
      <c r="R160" s="1"/>
      <c r="S160" s="1"/>
      <c r="T160" s="1"/>
      <c r="U160" s="1"/>
      <c r="V160" s="1"/>
      <c r="W160" s="1"/>
      <c r="Y160" s="1" t="b">
        <v>0</v>
      </c>
      <c r="Z160" s="1"/>
      <c r="AA160" s="1"/>
      <c r="AB160" s="1" t="b">
        <v>0</v>
      </c>
      <c r="AC160" s="1" t="b">
        <v>0</v>
      </c>
      <c r="AD160" s="1" t="s">
        <v>617</v>
      </c>
      <c r="AF160" s="1" t="s">
        <v>45</v>
      </c>
      <c r="AG160" s="1">
        <v>15824</v>
      </c>
      <c r="AH160" s="1" t="b">
        <v>1</v>
      </c>
      <c r="AI160" s="1"/>
      <c r="AJ160" s="1"/>
      <c r="AK160" s="1" t="b">
        <v>0</v>
      </c>
    </row>
    <row r="161" spans="1:37" x14ac:dyDescent="0.2">
      <c r="A161" s="1">
        <v>1942</v>
      </c>
      <c r="B161" s="1" t="s">
        <v>588</v>
      </c>
      <c r="C161" s="1" t="s">
        <v>2716</v>
      </c>
      <c r="D161" s="1" t="s">
        <v>6903</v>
      </c>
      <c r="E161" s="1" t="s">
        <v>39</v>
      </c>
      <c r="F161" s="1" t="b">
        <v>0</v>
      </c>
      <c r="G161" s="1"/>
      <c r="H161" s="1"/>
      <c r="K161" s="1"/>
      <c r="L161" s="1" t="s">
        <v>42</v>
      </c>
      <c r="M161" s="1" t="s">
        <v>42</v>
      </c>
      <c r="N161" s="1" t="s">
        <v>42</v>
      </c>
      <c r="O161" s="1" t="s">
        <v>42</v>
      </c>
      <c r="P161" s="1"/>
      <c r="Q161" s="1"/>
      <c r="R161" s="1"/>
      <c r="S161" s="1"/>
      <c r="T161" s="1"/>
      <c r="U161" s="1"/>
      <c r="V161" s="1"/>
      <c r="W161" s="1"/>
      <c r="X161" s="1"/>
      <c r="Y161" s="1" t="b">
        <v>0</v>
      </c>
      <c r="Z161" s="1" t="s">
        <v>43</v>
      </c>
      <c r="AA161" s="1"/>
      <c r="AB161" s="1" t="b">
        <v>0</v>
      </c>
      <c r="AC161" s="1" t="b">
        <v>0</v>
      </c>
      <c r="AD161" s="1" t="s">
        <v>77</v>
      </c>
      <c r="AF161" s="1" t="s">
        <v>45</v>
      </c>
      <c r="AH161" s="1" t="b">
        <v>0</v>
      </c>
      <c r="AI161" s="1"/>
      <c r="AJ161" s="1"/>
      <c r="AK161" s="1" t="b">
        <v>0</v>
      </c>
    </row>
    <row r="162" spans="1:37" x14ac:dyDescent="0.2">
      <c r="A162" s="1">
        <v>153</v>
      </c>
      <c r="B162" s="1" t="s">
        <v>588</v>
      </c>
      <c r="C162" s="1" t="s">
        <v>618</v>
      </c>
      <c r="D162" s="1" t="s">
        <v>621</v>
      </c>
      <c r="F162" s="1" t="b">
        <v>1</v>
      </c>
      <c r="H162" s="1"/>
      <c r="K162" s="1"/>
      <c r="L162" s="1" t="s">
        <v>42</v>
      </c>
      <c r="M162" s="1" t="s">
        <v>42</v>
      </c>
      <c r="N162" s="1" t="s">
        <v>42</v>
      </c>
      <c r="O162" s="1" t="s">
        <v>42</v>
      </c>
      <c r="P162" s="1"/>
      <c r="Q162" s="1" t="s">
        <v>622</v>
      </c>
      <c r="R162" s="1"/>
      <c r="S162" s="1"/>
      <c r="T162" s="1"/>
      <c r="U162" s="1"/>
      <c r="V162" s="1"/>
      <c r="W162" s="1"/>
      <c r="Y162" s="1" t="b">
        <v>0</v>
      </c>
      <c r="Z162" s="1" t="s">
        <v>43</v>
      </c>
      <c r="AA162" s="1"/>
      <c r="AB162" s="1" t="b">
        <v>0</v>
      </c>
      <c r="AC162" s="1" t="b">
        <v>0</v>
      </c>
      <c r="AD162" s="1" t="s">
        <v>86</v>
      </c>
      <c r="AE162" s="1" t="s">
        <v>62</v>
      </c>
      <c r="AF162" s="1" t="s">
        <v>45</v>
      </c>
      <c r="AG162" s="1">
        <v>2435</v>
      </c>
      <c r="AH162" s="1" t="b">
        <v>1</v>
      </c>
      <c r="AI162" s="1"/>
      <c r="AJ162" s="1"/>
      <c r="AK162" s="1" t="b">
        <v>1</v>
      </c>
    </row>
    <row r="163" spans="1:37" x14ac:dyDescent="0.2">
      <c r="A163" s="1">
        <v>154</v>
      </c>
      <c r="B163" s="1" t="s">
        <v>588</v>
      </c>
      <c r="C163" s="1" t="s">
        <v>618</v>
      </c>
      <c r="D163" s="1" t="s">
        <v>623</v>
      </c>
      <c r="F163" s="1" t="b">
        <v>0</v>
      </c>
      <c r="H163" s="1" t="s">
        <v>624</v>
      </c>
      <c r="L163" s="1" t="s">
        <v>42</v>
      </c>
      <c r="M163" s="1" t="s">
        <v>42</v>
      </c>
      <c r="N163" s="1" t="s">
        <v>42</v>
      </c>
      <c r="O163" s="1" t="s">
        <v>42</v>
      </c>
      <c r="Q163" s="1" t="s">
        <v>591</v>
      </c>
      <c r="Y163" s="1" t="b">
        <v>0</v>
      </c>
      <c r="AB163" s="1" t="b">
        <v>0</v>
      </c>
      <c r="AC163" s="1" t="b">
        <v>0</v>
      </c>
      <c r="AD163" s="1" t="s">
        <v>86</v>
      </c>
      <c r="AE163" s="1" t="s">
        <v>62</v>
      </c>
      <c r="AF163" s="1" t="s">
        <v>45</v>
      </c>
      <c r="AG163" s="1">
        <v>1346</v>
      </c>
      <c r="AH163" s="1" t="b">
        <v>1</v>
      </c>
      <c r="AI163" s="1"/>
      <c r="AJ163" s="1"/>
      <c r="AK163" s="1" t="b">
        <v>0</v>
      </c>
    </row>
    <row r="164" spans="1:37" x14ac:dyDescent="0.2">
      <c r="A164" s="1">
        <v>155</v>
      </c>
      <c r="B164" s="1" t="s">
        <v>588</v>
      </c>
      <c r="C164" s="1" t="s">
        <v>618</v>
      </c>
      <c r="D164" s="1" t="s">
        <v>625</v>
      </c>
      <c r="F164" s="1" t="b">
        <v>1</v>
      </c>
      <c r="H164" s="1" t="s">
        <v>626</v>
      </c>
      <c r="K164" s="1" t="s">
        <v>620</v>
      </c>
      <c r="L164" s="1" t="s">
        <v>42</v>
      </c>
      <c r="M164" s="1" t="s">
        <v>42</v>
      </c>
      <c r="N164" s="1" t="s">
        <v>42</v>
      </c>
      <c r="O164" s="1" t="s">
        <v>42</v>
      </c>
      <c r="P164" s="1"/>
      <c r="Q164" s="1" t="s">
        <v>627</v>
      </c>
      <c r="R164" s="1"/>
      <c r="S164" s="1"/>
      <c r="T164" s="1"/>
      <c r="U164" s="1"/>
      <c r="V164" s="1"/>
      <c r="W164" s="1"/>
      <c r="Y164" s="1" t="b">
        <v>0</v>
      </c>
      <c r="Z164" s="1" t="s">
        <v>43</v>
      </c>
      <c r="AA164" s="1"/>
      <c r="AB164" s="1" t="b">
        <v>0</v>
      </c>
      <c r="AC164" s="1" t="b">
        <v>0</v>
      </c>
      <c r="AD164" s="1" t="s">
        <v>86</v>
      </c>
      <c r="AE164" s="1" t="s">
        <v>62</v>
      </c>
      <c r="AF164" s="1" t="s">
        <v>45</v>
      </c>
      <c r="AG164" s="1">
        <v>2442</v>
      </c>
      <c r="AH164" s="1" t="b">
        <v>1</v>
      </c>
      <c r="AI164" s="1"/>
      <c r="AJ164" s="1"/>
      <c r="AK164" s="1" t="b">
        <v>0</v>
      </c>
    </row>
    <row r="165" spans="1:37" x14ac:dyDescent="0.2">
      <c r="A165" s="1">
        <v>156</v>
      </c>
      <c r="B165" s="1" t="s">
        <v>588</v>
      </c>
      <c r="C165" s="1" t="s">
        <v>618</v>
      </c>
      <c r="D165" s="1" t="s">
        <v>628</v>
      </c>
      <c r="E165" s="1" t="s">
        <v>302</v>
      </c>
      <c r="F165" s="1" t="b">
        <v>1</v>
      </c>
      <c r="G165" s="1" t="s">
        <v>629</v>
      </c>
      <c r="H165" s="1" t="s">
        <v>630</v>
      </c>
      <c r="K165" s="1"/>
      <c r="L165" s="1" t="s">
        <v>42</v>
      </c>
      <c r="M165" s="1" t="s">
        <v>42</v>
      </c>
      <c r="N165" s="1" t="s">
        <v>42</v>
      </c>
      <c r="O165" s="1" t="s">
        <v>42</v>
      </c>
      <c r="P165" s="1"/>
      <c r="Q165" s="1" t="s">
        <v>631</v>
      </c>
      <c r="R165" s="1"/>
      <c r="S165" s="1"/>
      <c r="T165" s="1"/>
      <c r="U165" s="1"/>
      <c r="V165" s="1"/>
      <c r="W165" s="1"/>
      <c r="Y165" s="1" t="b">
        <v>0</v>
      </c>
      <c r="Z165" s="1" t="s">
        <v>43</v>
      </c>
      <c r="AA165" s="1"/>
      <c r="AB165" s="1" t="b">
        <v>0</v>
      </c>
      <c r="AC165" s="1" t="b">
        <v>0</v>
      </c>
      <c r="AD165" s="1" t="s">
        <v>86</v>
      </c>
      <c r="AE165" s="1" t="s">
        <v>62</v>
      </c>
      <c r="AF165" s="1" t="s">
        <v>45</v>
      </c>
      <c r="AG165" s="1">
        <v>2434</v>
      </c>
      <c r="AH165" s="1" t="b">
        <v>0</v>
      </c>
      <c r="AI165" s="1"/>
      <c r="AJ165" s="1"/>
      <c r="AK165" s="1" t="b">
        <v>0</v>
      </c>
    </row>
    <row r="166" spans="1:37" x14ac:dyDescent="0.2">
      <c r="A166" s="1">
        <v>157</v>
      </c>
      <c r="B166" s="1" t="s">
        <v>588</v>
      </c>
      <c r="C166" s="1" t="s">
        <v>618</v>
      </c>
      <c r="D166" s="1" t="s">
        <v>632</v>
      </c>
      <c r="E166" s="1" t="s">
        <v>302</v>
      </c>
      <c r="F166" s="1" t="b">
        <v>1</v>
      </c>
      <c r="G166" s="1" t="s">
        <v>633</v>
      </c>
      <c r="H166" s="1" t="s">
        <v>634</v>
      </c>
      <c r="K166" s="1" t="s">
        <v>620</v>
      </c>
      <c r="L166" s="1" t="s">
        <v>42</v>
      </c>
      <c r="M166" s="1" t="s">
        <v>42</v>
      </c>
      <c r="N166" s="1" t="s">
        <v>42</v>
      </c>
      <c r="O166" s="1" t="s">
        <v>42</v>
      </c>
      <c r="P166" s="1"/>
      <c r="Q166" s="1" t="s">
        <v>635</v>
      </c>
      <c r="R166" s="1"/>
      <c r="S166" s="1"/>
      <c r="T166" s="1"/>
      <c r="U166" s="1"/>
      <c r="V166" s="1"/>
      <c r="W166" s="1"/>
      <c r="Y166" s="1" t="b">
        <v>0</v>
      </c>
      <c r="Z166" s="1" t="s">
        <v>43</v>
      </c>
      <c r="AA166" s="1"/>
      <c r="AB166" s="1" t="b">
        <v>0</v>
      </c>
      <c r="AC166" s="1" t="b">
        <v>0</v>
      </c>
      <c r="AD166" s="1" t="s">
        <v>86</v>
      </c>
      <c r="AF166" s="1" t="s">
        <v>45</v>
      </c>
      <c r="AG166" s="1">
        <v>20021</v>
      </c>
      <c r="AH166" s="1" t="b">
        <v>0</v>
      </c>
      <c r="AI166" s="1"/>
      <c r="AJ166" s="1"/>
      <c r="AK166" s="1" t="b">
        <v>0</v>
      </c>
    </row>
    <row r="167" spans="1:37" x14ac:dyDescent="0.2">
      <c r="A167" s="1">
        <v>158</v>
      </c>
      <c r="B167" s="1" t="s">
        <v>588</v>
      </c>
      <c r="C167" s="1" t="s">
        <v>618</v>
      </c>
      <c r="D167" s="1" t="s">
        <v>636</v>
      </c>
      <c r="E167" s="1" t="s">
        <v>302</v>
      </c>
      <c r="F167" s="1" t="b">
        <v>1</v>
      </c>
      <c r="G167" s="1" t="s">
        <v>637</v>
      </c>
      <c r="H167" s="1" t="s">
        <v>638</v>
      </c>
      <c r="K167" s="1" t="s">
        <v>639</v>
      </c>
      <c r="L167" s="1" t="s">
        <v>42</v>
      </c>
      <c r="M167" s="1" t="s">
        <v>42</v>
      </c>
      <c r="N167" s="1" t="s">
        <v>42</v>
      </c>
      <c r="O167" s="1" t="s">
        <v>42</v>
      </c>
      <c r="P167" s="1"/>
      <c r="Q167" s="1" t="s">
        <v>640</v>
      </c>
      <c r="R167" s="1"/>
      <c r="S167" s="1"/>
      <c r="T167" s="1"/>
      <c r="U167" s="1"/>
      <c r="V167" s="1"/>
      <c r="W167" s="1"/>
      <c r="Y167" s="1" t="b">
        <v>0</v>
      </c>
      <c r="Z167" s="1"/>
      <c r="AA167" s="1"/>
      <c r="AB167" s="1" t="b">
        <v>0</v>
      </c>
      <c r="AC167" s="1" t="b">
        <v>0</v>
      </c>
      <c r="AD167" s="1" t="s">
        <v>86</v>
      </c>
      <c r="AE167" s="1" t="s">
        <v>62</v>
      </c>
      <c r="AF167" s="1" t="s">
        <v>45</v>
      </c>
      <c r="AG167" s="1">
        <v>1349</v>
      </c>
      <c r="AH167" s="1" t="b">
        <v>0</v>
      </c>
      <c r="AI167" s="1"/>
      <c r="AJ167" s="1"/>
      <c r="AK167" s="1" t="b">
        <v>0</v>
      </c>
    </row>
    <row r="168" spans="1:37" x14ac:dyDescent="0.2">
      <c r="A168" s="1">
        <v>159</v>
      </c>
      <c r="B168" s="1" t="s">
        <v>588</v>
      </c>
      <c r="C168" s="1" t="s">
        <v>618</v>
      </c>
      <c r="D168" s="1" t="s">
        <v>641</v>
      </c>
      <c r="E168" s="1" t="s">
        <v>302</v>
      </c>
      <c r="F168" s="1" t="b">
        <v>1</v>
      </c>
      <c r="G168" s="1" t="s">
        <v>642</v>
      </c>
      <c r="H168" s="1" t="s">
        <v>643</v>
      </c>
      <c r="K168" s="1"/>
      <c r="L168" s="1" t="s">
        <v>42</v>
      </c>
      <c r="M168" s="1" t="s">
        <v>42</v>
      </c>
      <c r="N168" s="1" t="s">
        <v>42</v>
      </c>
      <c r="O168" s="1" t="s">
        <v>42</v>
      </c>
      <c r="Q168" s="1" t="s">
        <v>644</v>
      </c>
      <c r="Y168" s="1" t="b">
        <v>0</v>
      </c>
      <c r="AB168" s="1" t="b">
        <v>0</v>
      </c>
      <c r="AC168" s="1" t="b">
        <v>0</v>
      </c>
      <c r="AD168" s="1" t="s">
        <v>86</v>
      </c>
      <c r="AE168" s="1" t="s">
        <v>62</v>
      </c>
      <c r="AF168" s="1" t="s">
        <v>45</v>
      </c>
      <c r="AG168" s="1">
        <v>1350</v>
      </c>
      <c r="AH168" s="1" t="b">
        <v>0</v>
      </c>
      <c r="AI168" s="1"/>
      <c r="AJ168" s="1"/>
      <c r="AK168" s="1" t="b">
        <v>0</v>
      </c>
    </row>
    <row r="169" spans="1:37" x14ac:dyDescent="0.2">
      <c r="A169" s="1">
        <v>152</v>
      </c>
      <c r="B169" s="1" t="s">
        <v>588</v>
      </c>
      <c r="C169" s="1" t="s">
        <v>618</v>
      </c>
      <c r="D169" s="1"/>
      <c r="F169" s="1" t="b">
        <v>1</v>
      </c>
      <c r="H169" s="1" t="s">
        <v>619</v>
      </c>
      <c r="K169" s="1" t="s">
        <v>620</v>
      </c>
      <c r="L169" s="1" t="s">
        <v>42</v>
      </c>
      <c r="M169" s="1" t="s">
        <v>42</v>
      </c>
      <c r="N169" s="1" t="s">
        <v>42</v>
      </c>
      <c r="O169" s="1" t="s">
        <v>42</v>
      </c>
      <c r="P169" s="1"/>
      <c r="Q169" s="1" t="s">
        <v>591</v>
      </c>
      <c r="R169" s="1"/>
      <c r="S169" s="1"/>
      <c r="T169" s="1"/>
      <c r="U169" s="1"/>
      <c r="V169" s="1"/>
      <c r="W169" s="1"/>
      <c r="Y169" s="1" t="b">
        <v>0</v>
      </c>
      <c r="Z169" s="1" t="s">
        <v>43</v>
      </c>
      <c r="AA169" s="1"/>
      <c r="AB169" s="1" t="b">
        <v>0</v>
      </c>
      <c r="AC169" s="1" t="b">
        <v>0</v>
      </c>
      <c r="AD169" s="1" t="s">
        <v>86</v>
      </c>
      <c r="AE169" s="1" t="s">
        <v>62</v>
      </c>
      <c r="AF169" s="1" t="s">
        <v>45</v>
      </c>
      <c r="AG169" s="1">
        <v>2445</v>
      </c>
      <c r="AH169" s="1" t="b">
        <v>0</v>
      </c>
      <c r="AI169" s="1"/>
      <c r="AJ169" s="1"/>
      <c r="AK169" s="1" t="b">
        <v>0</v>
      </c>
    </row>
    <row r="170" spans="1:37" x14ac:dyDescent="0.2">
      <c r="A170" s="1">
        <v>160</v>
      </c>
      <c r="B170" s="1" t="s">
        <v>588</v>
      </c>
      <c r="C170" s="1" t="s">
        <v>645</v>
      </c>
      <c r="D170" s="1" t="s">
        <v>646</v>
      </c>
      <c r="E170" s="1" t="s">
        <v>39</v>
      </c>
      <c r="F170" s="1" t="b">
        <v>1</v>
      </c>
      <c r="G170" s="1" t="s">
        <v>647</v>
      </c>
      <c r="H170" s="1" t="s">
        <v>648</v>
      </c>
      <c r="K170" s="1"/>
      <c r="L170" s="1" t="s">
        <v>42</v>
      </c>
      <c r="M170" s="1" t="s">
        <v>42</v>
      </c>
      <c r="N170" s="1" t="s">
        <v>42</v>
      </c>
      <c r="O170" s="1" t="s">
        <v>42</v>
      </c>
      <c r="P170" s="1"/>
      <c r="Q170" s="1" t="s">
        <v>649</v>
      </c>
      <c r="R170" s="1"/>
      <c r="S170" s="1"/>
      <c r="T170" s="1"/>
      <c r="U170" s="1"/>
      <c r="V170" s="1"/>
      <c r="W170" s="1"/>
      <c r="Y170" s="1" t="b">
        <v>0</v>
      </c>
      <c r="Z170" s="1" t="s">
        <v>43</v>
      </c>
      <c r="AA170" s="1"/>
      <c r="AB170" s="1" t="b">
        <v>0</v>
      </c>
      <c r="AC170" s="1" t="b">
        <v>0</v>
      </c>
      <c r="AD170" s="1" t="s">
        <v>86</v>
      </c>
      <c r="AE170" s="1" t="s">
        <v>62</v>
      </c>
      <c r="AF170" s="1" t="s">
        <v>45</v>
      </c>
      <c r="AG170" s="1">
        <v>15677</v>
      </c>
      <c r="AH170" s="1" t="b">
        <v>0</v>
      </c>
      <c r="AI170" s="1"/>
      <c r="AJ170" s="1"/>
      <c r="AK170" s="1" t="b">
        <v>0</v>
      </c>
    </row>
    <row r="171" spans="1:37" x14ac:dyDescent="0.2">
      <c r="A171" s="1">
        <v>161</v>
      </c>
      <c r="B171" s="1" t="s">
        <v>588</v>
      </c>
      <c r="C171" s="1" t="s">
        <v>645</v>
      </c>
      <c r="D171" s="1" t="s">
        <v>650</v>
      </c>
      <c r="E171" s="1" t="s">
        <v>302</v>
      </c>
      <c r="F171" s="1" t="b">
        <v>1</v>
      </c>
      <c r="G171" s="1" t="s">
        <v>651</v>
      </c>
      <c r="H171" s="1" t="s">
        <v>652</v>
      </c>
      <c r="K171" s="1" t="s">
        <v>653</v>
      </c>
      <c r="L171" s="1" t="s">
        <v>42</v>
      </c>
      <c r="M171" s="1" t="s">
        <v>42</v>
      </c>
      <c r="N171" s="1" t="s">
        <v>42</v>
      </c>
      <c r="O171" s="1" t="s">
        <v>42</v>
      </c>
      <c r="P171" s="1"/>
      <c r="Q171" s="1" t="s">
        <v>654</v>
      </c>
      <c r="R171" s="1"/>
      <c r="S171" s="1"/>
      <c r="T171" s="1"/>
      <c r="U171" s="1"/>
      <c r="V171" s="1"/>
      <c r="W171" s="1"/>
      <c r="Y171" s="1" t="b">
        <v>0</v>
      </c>
      <c r="Z171" s="1" t="s">
        <v>43</v>
      </c>
      <c r="AA171" s="1"/>
      <c r="AB171" s="1" t="b">
        <v>0</v>
      </c>
      <c r="AC171" s="1" t="b">
        <v>0</v>
      </c>
      <c r="AD171" s="1" t="s">
        <v>86</v>
      </c>
      <c r="AE171" s="1" t="s">
        <v>62</v>
      </c>
      <c r="AF171" s="1" t="s">
        <v>45</v>
      </c>
      <c r="AG171" s="1">
        <v>15676</v>
      </c>
      <c r="AH171" s="1" t="b">
        <v>0</v>
      </c>
      <c r="AI171" s="1"/>
      <c r="AJ171" s="1"/>
      <c r="AK171" s="1" t="b">
        <v>1</v>
      </c>
    </row>
    <row r="172" spans="1:37" x14ac:dyDescent="0.2">
      <c r="A172" s="1">
        <v>162</v>
      </c>
      <c r="B172" s="1" t="s">
        <v>588</v>
      </c>
      <c r="C172" s="1" t="s">
        <v>645</v>
      </c>
      <c r="D172" s="1" t="s">
        <v>655</v>
      </c>
      <c r="F172" s="1" t="b">
        <v>0</v>
      </c>
      <c r="H172" s="1" t="s">
        <v>656</v>
      </c>
      <c r="K172" s="1"/>
      <c r="L172" s="1" t="s">
        <v>42</v>
      </c>
      <c r="M172" s="1" t="s">
        <v>42</v>
      </c>
      <c r="N172" s="1" t="s">
        <v>42</v>
      </c>
      <c r="O172" s="1" t="s">
        <v>42</v>
      </c>
      <c r="P172" s="1"/>
      <c r="Q172" s="1" t="s">
        <v>657</v>
      </c>
      <c r="R172" s="1"/>
      <c r="S172" s="1"/>
      <c r="T172" s="1"/>
      <c r="U172" s="1"/>
      <c r="V172" s="1"/>
      <c r="W172" s="1"/>
      <c r="Y172" s="1" t="b">
        <v>1</v>
      </c>
      <c r="Z172" s="1"/>
      <c r="AA172" s="1"/>
      <c r="AB172" s="1" t="b">
        <v>0</v>
      </c>
      <c r="AC172" s="1" t="b">
        <v>0</v>
      </c>
      <c r="AD172" s="1" t="s">
        <v>86</v>
      </c>
      <c r="AE172" s="1" t="s">
        <v>62</v>
      </c>
      <c r="AF172" s="1" t="s">
        <v>45</v>
      </c>
      <c r="AG172" s="1">
        <v>1348</v>
      </c>
      <c r="AH172" s="1" t="b">
        <v>0</v>
      </c>
      <c r="AI172" s="1"/>
      <c r="AJ172" s="1"/>
      <c r="AK172" s="1" t="b">
        <v>0</v>
      </c>
    </row>
    <row r="173" spans="1:37" x14ac:dyDescent="0.2">
      <c r="A173" s="1">
        <v>163</v>
      </c>
      <c r="B173" s="1" t="s">
        <v>588</v>
      </c>
      <c r="C173" s="1" t="s">
        <v>645</v>
      </c>
      <c r="D173" s="1" t="s">
        <v>658</v>
      </c>
      <c r="E173" s="1" t="s">
        <v>302</v>
      </c>
      <c r="F173" s="1" t="b">
        <v>1</v>
      </c>
      <c r="G173" s="1" t="s">
        <v>659</v>
      </c>
      <c r="H173" s="1" t="s">
        <v>660</v>
      </c>
      <c r="K173" s="1"/>
      <c r="L173" s="1" t="s">
        <v>42</v>
      </c>
      <c r="M173" s="1" t="s">
        <v>42</v>
      </c>
      <c r="N173" s="1" t="s">
        <v>42</v>
      </c>
      <c r="O173" s="1" t="s">
        <v>42</v>
      </c>
      <c r="P173" s="1"/>
      <c r="Q173" s="1" t="s">
        <v>661</v>
      </c>
      <c r="R173" s="1"/>
      <c r="S173" s="1"/>
      <c r="T173" s="1"/>
      <c r="U173" s="1"/>
      <c r="V173" s="1"/>
      <c r="W173" s="1"/>
      <c r="Y173" s="1" t="b">
        <v>0</v>
      </c>
      <c r="Z173" s="1" t="s">
        <v>43</v>
      </c>
      <c r="AA173" s="1"/>
      <c r="AB173" s="1" t="b">
        <v>0</v>
      </c>
      <c r="AC173" s="1" t="b">
        <v>0</v>
      </c>
      <c r="AD173" s="1" t="s">
        <v>86</v>
      </c>
      <c r="AE173" s="1" t="s">
        <v>62</v>
      </c>
      <c r="AF173" s="1" t="s">
        <v>45</v>
      </c>
      <c r="AG173" s="1">
        <v>2433</v>
      </c>
      <c r="AH173" s="1" t="b">
        <v>0</v>
      </c>
      <c r="AI173" s="1"/>
      <c r="AJ173" s="1"/>
      <c r="AK173" s="1" t="b">
        <v>0</v>
      </c>
    </row>
    <row r="174" spans="1:37" x14ac:dyDescent="0.2">
      <c r="A174" s="1">
        <v>164</v>
      </c>
      <c r="B174" s="1" t="s">
        <v>588</v>
      </c>
      <c r="C174" s="1" t="s">
        <v>645</v>
      </c>
      <c r="D174" s="1" t="s">
        <v>662</v>
      </c>
      <c r="E174" s="1"/>
      <c r="F174" s="1" t="b">
        <v>1</v>
      </c>
      <c r="G174" s="1" t="s">
        <v>663</v>
      </c>
      <c r="H174" s="1" t="s">
        <v>664</v>
      </c>
      <c r="K174" s="1"/>
      <c r="L174" s="1" t="s">
        <v>42</v>
      </c>
      <c r="M174" s="1" t="s">
        <v>42</v>
      </c>
      <c r="N174" s="1" t="s">
        <v>42</v>
      </c>
      <c r="O174" s="1" t="s">
        <v>42</v>
      </c>
      <c r="P174" s="1"/>
      <c r="Q174" s="1" t="s">
        <v>665</v>
      </c>
      <c r="R174" s="1"/>
      <c r="S174" s="1"/>
      <c r="T174" s="1"/>
      <c r="U174" s="1"/>
      <c r="V174" s="1"/>
      <c r="W174" s="1"/>
      <c r="X174" s="1"/>
      <c r="Y174" s="1" t="b">
        <v>0</v>
      </c>
      <c r="Z174" s="1" t="s">
        <v>43</v>
      </c>
      <c r="AA174" s="1"/>
      <c r="AB174" s="1" t="b">
        <v>0</v>
      </c>
      <c r="AC174" s="1" t="b">
        <v>0</v>
      </c>
      <c r="AD174" s="1" t="s">
        <v>86</v>
      </c>
      <c r="AF174" s="1" t="s">
        <v>45</v>
      </c>
      <c r="AG174" s="1">
        <v>20254</v>
      </c>
      <c r="AH174" s="1" t="b">
        <v>0</v>
      </c>
      <c r="AI174" s="1"/>
      <c r="AJ174" s="1"/>
      <c r="AK174" s="1" t="b">
        <v>0</v>
      </c>
    </row>
    <row r="175" spans="1:37" x14ac:dyDescent="0.2">
      <c r="A175" s="1">
        <v>165</v>
      </c>
      <c r="B175" s="1" t="s">
        <v>588</v>
      </c>
      <c r="C175" s="1" t="s">
        <v>666</v>
      </c>
      <c r="D175" s="1" t="s">
        <v>667</v>
      </c>
      <c r="E175" s="1" t="s">
        <v>302</v>
      </c>
      <c r="F175" s="1" t="b">
        <v>1</v>
      </c>
      <c r="G175" s="1" t="s">
        <v>668</v>
      </c>
      <c r="H175" s="1"/>
      <c r="K175" s="1"/>
      <c r="L175" s="1" t="s">
        <v>42</v>
      </c>
      <c r="M175" s="1" t="s">
        <v>42</v>
      </c>
      <c r="N175" s="1" t="s">
        <v>42</v>
      </c>
      <c r="O175" s="1" t="s">
        <v>42</v>
      </c>
      <c r="Q175" s="1" t="s">
        <v>669</v>
      </c>
      <c r="Y175" s="1" t="b">
        <v>0</v>
      </c>
      <c r="AB175" s="1" t="b">
        <v>0</v>
      </c>
      <c r="AC175" s="1" t="b">
        <v>0</v>
      </c>
      <c r="AD175" s="1" t="s">
        <v>86</v>
      </c>
      <c r="AE175" s="1" t="s">
        <v>62</v>
      </c>
      <c r="AF175" s="1" t="s">
        <v>45</v>
      </c>
      <c r="AH175" s="1" t="b">
        <v>0</v>
      </c>
      <c r="AI175" s="1"/>
      <c r="AJ175" s="1"/>
      <c r="AK175" s="1" t="b">
        <v>0</v>
      </c>
    </row>
    <row r="176" spans="1:37" x14ac:dyDescent="0.2">
      <c r="A176" s="1">
        <v>143</v>
      </c>
      <c r="B176" s="1" t="s">
        <v>588</v>
      </c>
      <c r="C176" s="1"/>
      <c r="D176" s="1" t="s">
        <v>589</v>
      </c>
      <c r="F176" s="1" t="b">
        <v>0</v>
      </c>
      <c r="H176" s="1" t="s">
        <v>590</v>
      </c>
      <c r="L176" s="1" t="s">
        <v>42</v>
      </c>
      <c r="M176" s="1" t="s">
        <v>42</v>
      </c>
      <c r="N176" s="1" t="s">
        <v>42</v>
      </c>
      <c r="O176" s="1" t="s">
        <v>42</v>
      </c>
      <c r="Q176" s="1" t="s">
        <v>591</v>
      </c>
      <c r="Y176" s="1" t="b">
        <v>0</v>
      </c>
      <c r="AB176" s="1" t="b">
        <v>0</v>
      </c>
      <c r="AC176" s="1" t="b">
        <v>0</v>
      </c>
      <c r="AD176" s="1" t="s">
        <v>86</v>
      </c>
      <c r="AE176" s="1" t="s">
        <v>62</v>
      </c>
      <c r="AF176" s="1" t="s">
        <v>45</v>
      </c>
      <c r="AG176" s="1">
        <v>1343</v>
      </c>
      <c r="AH176" s="1" t="b">
        <v>1</v>
      </c>
      <c r="AI176" s="1"/>
      <c r="AJ176" s="1"/>
      <c r="AK176" s="1" t="b">
        <v>0</v>
      </c>
    </row>
    <row r="177" spans="1:37" x14ac:dyDescent="0.2">
      <c r="A177" s="1">
        <v>166</v>
      </c>
      <c r="B177" s="1" t="s">
        <v>588</v>
      </c>
      <c r="D177" s="1" t="s">
        <v>670</v>
      </c>
      <c r="E177" s="1" t="s">
        <v>302</v>
      </c>
      <c r="F177" s="1" t="b">
        <v>1</v>
      </c>
      <c r="G177" s="1" t="s">
        <v>671</v>
      </c>
      <c r="H177" s="1" t="s">
        <v>672</v>
      </c>
      <c r="K177" s="1" t="s">
        <v>673</v>
      </c>
      <c r="L177" s="1" t="s">
        <v>42</v>
      </c>
      <c r="M177" s="1" t="s">
        <v>42</v>
      </c>
      <c r="N177" s="1" t="s">
        <v>42</v>
      </c>
      <c r="O177" s="1" t="s">
        <v>42</v>
      </c>
      <c r="P177" s="1"/>
      <c r="Q177" s="1" t="s">
        <v>674</v>
      </c>
      <c r="R177" s="1" t="s">
        <v>675</v>
      </c>
      <c r="S177" s="1" t="s">
        <v>594</v>
      </c>
      <c r="T177" s="1"/>
      <c r="U177" s="1"/>
      <c r="V177" s="1"/>
      <c r="W177" s="1"/>
      <c r="Y177" s="1" t="b">
        <v>0</v>
      </c>
      <c r="Z177" s="1"/>
      <c r="AA177" s="1"/>
      <c r="AB177" s="1" t="b">
        <v>0</v>
      </c>
      <c r="AC177" s="1" t="b">
        <v>0</v>
      </c>
      <c r="AD177" s="1" t="s">
        <v>676</v>
      </c>
      <c r="AF177" s="1" t="s">
        <v>45</v>
      </c>
      <c r="AG177" s="1">
        <v>15757</v>
      </c>
      <c r="AH177" s="1" t="b">
        <v>0</v>
      </c>
      <c r="AI177" s="1"/>
      <c r="AJ177" s="1"/>
      <c r="AK177" s="1" t="b">
        <v>0</v>
      </c>
    </row>
    <row r="178" spans="1:37" x14ac:dyDescent="0.2">
      <c r="A178" s="1">
        <v>167</v>
      </c>
      <c r="B178" s="1" t="s">
        <v>588</v>
      </c>
      <c r="C178" s="1"/>
      <c r="D178" s="1" t="s">
        <v>677</v>
      </c>
      <c r="E178" s="1" t="s">
        <v>39</v>
      </c>
      <c r="F178" s="1" t="b">
        <v>1</v>
      </c>
      <c r="G178" s="1" t="s">
        <v>678</v>
      </c>
      <c r="H178" s="1" t="s">
        <v>679</v>
      </c>
      <c r="K178" s="1"/>
      <c r="L178" s="1" t="s">
        <v>42</v>
      </c>
      <c r="M178" s="1" t="s">
        <v>42</v>
      </c>
      <c r="N178" s="1" t="s">
        <v>42</v>
      </c>
      <c r="O178" s="1" t="s">
        <v>42</v>
      </c>
      <c r="P178" s="1"/>
      <c r="Q178" s="1" t="s">
        <v>680</v>
      </c>
      <c r="R178" s="1" t="s">
        <v>681</v>
      </c>
      <c r="S178" s="1"/>
      <c r="T178" s="1"/>
      <c r="U178" s="1"/>
      <c r="V178" s="1"/>
      <c r="W178" s="1"/>
      <c r="X178" s="1"/>
      <c r="Y178" s="1" t="b">
        <v>0</v>
      </c>
      <c r="Z178" s="1" t="s">
        <v>43</v>
      </c>
      <c r="AA178" s="1"/>
      <c r="AB178" s="1" t="b">
        <v>0</v>
      </c>
      <c r="AC178" s="1" t="b">
        <v>0</v>
      </c>
      <c r="AD178" s="1" t="s">
        <v>86</v>
      </c>
      <c r="AE178" s="1" t="s">
        <v>62</v>
      </c>
      <c r="AF178" s="1" t="s">
        <v>45</v>
      </c>
      <c r="AG178" s="1">
        <v>2446</v>
      </c>
      <c r="AH178" s="1" t="b">
        <v>0</v>
      </c>
      <c r="AI178" s="1"/>
      <c r="AJ178" s="1"/>
      <c r="AK178" s="1" t="b">
        <v>0</v>
      </c>
    </row>
    <row r="179" spans="1:37" x14ac:dyDescent="0.2">
      <c r="A179" s="1">
        <v>144</v>
      </c>
      <c r="B179" s="1" t="s">
        <v>588</v>
      </c>
      <c r="C179" s="1"/>
      <c r="D179" s="1" t="s">
        <v>592</v>
      </c>
      <c r="F179" s="1" t="b">
        <v>1</v>
      </c>
      <c r="H179" s="1" t="s">
        <v>593</v>
      </c>
      <c r="K179" s="1"/>
      <c r="L179" s="1" t="s">
        <v>42</v>
      </c>
      <c r="M179" s="1" t="s">
        <v>42</v>
      </c>
      <c r="N179" s="1" t="s">
        <v>42</v>
      </c>
      <c r="O179" s="1" t="s">
        <v>42</v>
      </c>
      <c r="P179" s="1"/>
      <c r="Q179" s="1" t="s">
        <v>594</v>
      </c>
      <c r="R179" s="1" t="s">
        <v>595</v>
      </c>
      <c r="S179" s="1"/>
      <c r="T179" s="1"/>
      <c r="U179" s="1"/>
      <c r="V179" s="1"/>
      <c r="W179" s="1"/>
      <c r="Y179" s="1" t="b">
        <v>0</v>
      </c>
      <c r="Z179" s="1"/>
      <c r="AA179" s="1"/>
      <c r="AB179" s="1" t="b">
        <v>0</v>
      </c>
      <c r="AC179" s="1" t="b">
        <v>0</v>
      </c>
      <c r="AD179" s="1" t="s">
        <v>181</v>
      </c>
      <c r="AE179" s="1" t="s">
        <v>62</v>
      </c>
      <c r="AF179" s="1" t="s">
        <v>45</v>
      </c>
      <c r="AG179" s="1">
        <v>15680</v>
      </c>
      <c r="AH179" s="1" t="b">
        <v>1</v>
      </c>
      <c r="AI179" s="1"/>
      <c r="AJ179" s="1"/>
      <c r="AK179" s="1" t="b">
        <v>0</v>
      </c>
    </row>
    <row r="180" spans="1:37" x14ac:dyDescent="0.2">
      <c r="A180" s="1">
        <v>145</v>
      </c>
      <c r="B180" s="1" t="s">
        <v>588</v>
      </c>
      <c r="C180" s="1"/>
      <c r="D180" s="1" t="s">
        <v>596</v>
      </c>
      <c r="F180" s="1" t="b">
        <v>0</v>
      </c>
      <c r="H180" s="1" t="s">
        <v>593</v>
      </c>
      <c r="L180" s="1" t="s">
        <v>42</v>
      </c>
      <c r="M180" s="1" t="s">
        <v>42</v>
      </c>
      <c r="N180" s="1" t="s">
        <v>42</v>
      </c>
      <c r="O180" s="1" t="s">
        <v>42</v>
      </c>
      <c r="Y180" s="1" t="b">
        <v>0</v>
      </c>
      <c r="AB180" s="1" t="b">
        <v>0</v>
      </c>
      <c r="AC180" s="1" t="b">
        <v>0</v>
      </c>
      <c r="AD180" s="1" t="s">
        <v>86</v>
      </c>
      <c r="AE180" s="1" t="s">
        <v>62</v>
      </c>
      <c r="AF180" s="1" t="s">
        <v>45</v>
      </c>
      <c r="AG180" s="1">
        <v>1347</v>
      </c>
      <c r="AH180" s="1" t="b">
        <v>1</v>
      </c>
      <c r="AI180" s="1"/>
      <c r="AJ180" s="1"/>
      <c r="AK180" s="1" t="b">
        <v>0</v>
      </c>
    </row>
    <row r="181" spans="1:37" x14ac:dyDescent="0.2">
      <c r="A181" s="1">
        <v>168</v>
      </c>
      <c r="B181" s="1" t="s">
        <v>588</v>
      </c>
      <c r="C181" s="1"/>
      <c r="D181" s="1" t="s">
        <v>682</v>
      </c>
      <c r="E181" s="1" t="s">
        <v>683</v>
      </c>
      <c r="F181" s="1" t="b">
        <v>1</v>
      </c>
      <c r="G181" s="1" t="s">
        <v>684</v>
      </c>
      <c r="H181" s="1"/>
      <c r="K181" s="1"/>
      <c r="L181" s="1" t="s">
        <v>42</v>
      </c>
      <c r="M181" s="1" t="s">
        <v>42</v>
      </c>
      <c r="N181" s="1" t="s">
        <v>42</v>
      </c>
      <c r="O181" s="1" t="s">
        <v>42</v>
      </c>
      <c r="P181" s="1"/>
      <c r="Q181" s="1" t="s">
        <v>685</v>
      </c>
      <c r="R181" s="1"/>
      <c r="S181" s="1"/>
      <c r="T181" s="1"/>
      <c r="U181" s="1"/>
      <c r="V181" s="1"/>
      <c r="W181" s="1"/>
      <c r="X181" s="1"/>
      <c r="Y181" s="1" t="b">
        <v>0</v>
      </c>
      <c r="Z181" s="1"/>
      <c r="AA181" s="1"/>
      <c r="AB181" s="1" t="b">
        <v>0</v>
      </c>
      <c r="AC181" s="1" t="b">
        <v>0</v>
      </c>
      <c r="AD181" s="1" t="s">
        <v>86</v>
      </c>
      <c r="AE181" s="1" t="s">
        <v>62</v>
      </c>
      <c r="AF181" s="1" t="s">
        <v>45</v>
      </c>
      <c r="AH181" s="1" t="b">
        <v>0</v>
      </c>
      <c r="AI181" s="1"/>
      <c r="AJ181" s="1"/>
      <c r="AK181" s="1" t="b">
        <v>0</v>
      </c>
    </row>
    <row r="182" spans="1:37" x14ac:dyDescent="0.2">
      <c r="A182" s="1">
        <v>169</v>
      </c>
      <c r="B182" s="1" t="s">
        <v>588</v>
      </c>
      <c r="D182" s="1" t="s">
        <v>686</v>
      </c>
      <c r="E182" s="1" t="s">
        <v>39</v>
      </c>
      <c r="F182" s="1" t="b">
        <v>1</v>
      </c>
      <c r="G182" s="1" t="s">
        <v>687</v>
      </c>
      <c r="H182" s="1" t="s">
        <v>688</v>
      </c>
      <c r="K182" s="1"/>
      <c r="L182" s="1" t="s">
        <v>42</v>
      </c>
      <c r="M182" s="1" t="s">
        <v>42</v>
      </c>
      <c r="N182" s="1" t="s">
        <v>42</v>
      </c>
      <c r="O182" s="1" t="s">
        <v>42</v>
      </c>
      <c r="P182" s="1"/>
      <c r="Q182" s="1" t="s">
        <v>689</v>
      </c>
      <c r="R182" s="1" t="s">
        <v>690</v>
      </c>
      <c r="S182" s="1" t="s">
        <v>691</v>
      </c>
      <c r="T182" s="1"/>
      <c r="U182" s="1"/>
      <c r="V182" s="1"/>
      <c r="W182" s="1"/>
      <c r="Y182" s="1" t="b">
        <v>0</v>
      </c>
      <c r="Z182" s="1"/>
      <c r="AA182" s="1"/>
      <c r="AB182" s="1" t="b">
        <v>0</v>
      </c>
      <c r="AC182" s="1" t="b">
        <v>0</v>
      </c>
      <c r="AD182" s="1" t="s">
        <v>692</v>
      </c>
      <c r="AF182" s="1" t="s">
        <v>45</v>
      </c>
      <c r="AG182" s="1">
        <v>15758</v>
      </c>
      <c r="AH182" s="1" t="b">
        <v>0</v>
      </c>
      <c r="AI182" s="1"/>
      <c r="AJ182" s="1"/>
      <c r="AK182" s="1" t="b">
        <v>0</v>
      </c>
    </row>
    <row r="183" spans="1:37" x14ac:dyDescent="0.2">
      <c r="A183" s="1">
        <v>170</v>
      </c>
      <c r="B183" s="1" t="s">
        <v>588</v>
      </c>
      <c r="D183" s="1" t="s">
        <v>686</v>
      </c>
      <c r="E183" s="1" t="s">
        <v>302</v>
      </c>
      <c r="F183" s="1" t="b">
        <v>1</v>
      </c>
      <c r="G183" s="1" t="s">
        <v>687</v>
      </c>
      <c r="H183" s="1" t="s">
        <v>688</v>
      </c>
      <c r="K183" s="1"/>
      <c r="L183" s="1" t="s">
        <v>42</v>
      </c>
      <c r="M183" s="1" t="s">
        <v>42</v>
      </c>
      <c r="N183" s="1" t="s">
        <v>42</v>
      </c>
      <c r="O183" s="1" t="s">
        <v>42</v>
      </c>
      <c r="P183" s="1"/>
      <c r="Q183" s="1" t="s">
        <v>689</v>
      </c>
      <c r="R183" s="1" t="s">
        <v>690</v>
      </c>
      <c r="S183" s="1" t="s">
        <v>691</v>
      </c>
      <c r="T183" s="1"/>
      <c r="U183" s="1"/>
      <c r="V183" s="1"/>
      <c r="W183" s="1"/>
      <c r="Y183" s="1" t="b">
        <v>0</v>
      </c>
      <c r="Z183" s="1"/>
      <c r="AA183" s="1"/>
      <c r="AB183" s="1" t="b">
        <v>0</v>
      </c>
      <c r="AC183" s="1" t="b">
        <v>0</v>
      </c>
      <c r="AD183" s="1" t="s">
        <v>692</v>
      </c>
      <c r="AF183" s="1" t="s">
        <v>45</v>
      </c>
      <c r="AG183" s="1">
        <v>15759</v>
      </c>
      <c r="AH183" s="1" t="b">
        <v>0</v>
      </c>
      <c r="AI183" s="1"/>
      <c r="AJ183" s="1"/>
      <c r="AK183" s="1" t="b">
        <v>0</v>
      </c>
    </row>
    <row r="184" spans="1:37" x14ac:dyDescent="0.2">
      <c r="A184" s="1">
        <v>171</v>
      </c>
      <c r="B184" s="1" t="s">
        <v>588</v>
      </c>
      <c r="D184" s="1" t="s">
        <v>693</v>
      </c>
      <c r="E184" s="1" t="s">
        <v>39</v>
      </c>
      <c r="F184" s="1" t="b">
        <v>1</v>
      </c>
      <c r="G184" s="1" t="s">
        <v>694</v>
      </c>
      <c r="H184" s="1" t="s">
        <v>695</v>
      </c>
      <c r="K184" s="1" t="s">
        <v>696</v>
      </c>
      <c r="L184" s="1" t="s">
        <v>42</v>
      </c>
      <c r="M184" s="1" t="s">
        <v>42</v>
      </c>
      <c r="N184" s="1" t="s">
        <v>42</v>
      </c>
      <c r="O184" s="1" t="s">
        <v>42</v>
      </c>
      <c r="P184" s="1"/>
      <c r="Q184" s="1" t="s">
        <v>697</v>
      </c>
      <c r="R184" s="1" t="s">
        <v>698</v>
      </c>
      <c r="S184" s="1" t="s">
        <v>699</v>
      </c>
      <c r="T184" s="1" t="s">
        <v>700</v>
      </c>
      <c r="U184" s="1" t="s">
        <v>701</v>
      </c>
      <c r="V184" s="1"/>
      <c r="W184" s="1"/>
      <c r="Y184" s="1" t="b">
        <v>0</v>
      </c>
      <c r="Z184" s="1"/>
      <c r="AA184" s="1"/>
      <c r="AB184" s="1" t="b">
        <v>0</v>
      </c>
      <c r="AC184" s="1" t="b">
        <v>0</v>
      </c>
      <c r="AD184" s="1" t="s">
        <v>77</v>
      </c>
      <c r="AF184" s="1" t="s">
        <v>45</v>
      </c>
      <c r="AG184" s="1">
        <v>15757</v>
      </c>
      <c r="AH184" s="1" t="b">
        <v>0</v>
      </c>
      <c r="AI184" s="1"/>
      <c r="AJ184" s="1"/>
      <c r="AK184" s="1" t="b">
        <v>0</v>
      </c>
    </row>
    <row r="185" spans="1:37" x14ac:dyDescent="0.2">
      <c r="A185" s="1">
        <v>172</v>
      </c>
      <c r="B185" s="1" t="s">
        <v>588</v>
      </c>
      <c r="C185" s="1"/>
      <c r="D185" s="1" t="s">
        <v>693</v>
      </c>
      <c r="E185" s="1" t="s">
        <v>302</v>
      </c>
      <c r="F185" s="1" t="b">
        <v>1</v>
      </c>
      <c r="G185" s="1" t="s">
        <v>694</v>
      </c>
      <c r="H185" s="1" t="s">
        <v>695</v>
      </c>
      <c r="K185" s="1" t="s">
        <v>696</v>
      </c>
      <c r="L185" s="1" t="s">
        <v>42</v>
      </c>
      <c r="M185" s="1" t="s">
        <v>42</v>
      </c>
      <c r="N185" s="1" t="s">
        <v>42</v>
      </c>
      <c r="O185" s="1" t="s">
        <v>42</v>
      </c>
      <c r="P185" s="1"/>
      <c r="Q185" s="1" t="s">
        <v>697</v>
      </c>
      <c r="R185" s="1" t="s">
        <v>698</v>
      </c>
      <c r="S185" s="1" t="s">
        <v>699</v>
      </c>
      <c r="T185" s="1" t="s">
        <v>700</v>
      </c>
      <c r="U185" s="1" t="s">
        <v>701</v>
      </c>
      <c r="V185" s="1"/>
      <c r="W185" s="1"/>
      <c r="X185" s="1"/>
      <c r="Y185" s="1" t="b">
        <v>0</v>
      </c>
      <c r="Z185" s="1"/>
      <c r="AA185" s="1"/>
      <c r="AB185" s="1" t="b">
        <v>0</v>
      </c>
      <c r="AC185" s="1" t="b">
        <v>0</v>
      </c>
      <c r="AD185" s="1" t="s">
        <v>77</v>
      </c>
      <c r="AF185" s="1" t="s">
        <v>45</v>
      </c>
      <c r="AG185" s="1">
        <v>15758</v>
      </c>
      <c r="AH185" s="1" t="b">
        <v>0</v>
      </c>
      <c r="AI185" s="1"/>
      <c r="AJ185" s="1"/>
      <c r="AK185" s="1" t="b">
        <v>0</v>
      </c>
    </row>
    <row r="186" spans="1:37" x14ac:dyDescent="0.2">
      <c r="A186" s="1">
        <v>173</v>
      </c>
      <c r="B186" s="1" t="s">
        <v>588</v>
      </c>
      <c r="D186" s="1" t="s">
        <v>702</v>
      </c>
      <c r="E186" s="1" t="s">
        <v>302</v>
      </c>
      <c r="F186" s="1" t="b">
        <v>1</v>
      </c>
      <c r="G186" s="1" t="s">
        <v>703</v>
      </c>
      <c r="H186" s="1" t="s">
        <v>605</v>
      </c>
      <c r="K186" s="1"/>
      <c r="L186" s="1" t="s">
        <v>42</v>
      </c>
      <c r="M186" s="1" t="s">
        <v>42</v>
      </c>
      <c r="N186" s="1" t="s">
        <v>42</v>
      </c>
      <c r="O186" s="1" t="s">
        <v>42</v>
      </c>
      <c r="P186" s="1"/>
      <c r="Q186" s="1" t="s">
        <v>704</v>
      </c>
      <c r="R186" s="1" t="s">
        <v>705</v>
      </c>
      <c r="S186" s="1" t="s">
        <v>706</v>
      </c>
      <c r="T186" s="1"/>
      <c r="U186" s="1"/>
      <c r="V186" s="1"/>
      <c r="W186" s="1"/>
      <c r="Y186" s="1" t="b">
        <v>0</v>
      </c>
      <c r="Z186" s="1" t="s">
        <v>43</v>
      </c>
      <c r="AA186" s="1"/>
      <c r="AB186" s="1" t="b">
        <v>0</v>
      </c>
      <c r="AC186" s="1" t="b">
        <v>0</v>
      </c>
      <c r="AD186" s="1" t="s">
        <v>86</v>
      </c>
      <c r="AF186" s="1" t="s">
        <v>45</v>
      </c>
      <c r="AG186" s="1">
        <v>15768</v>
      </c>
      <c r="AH186" s="1" t="b">
        <v>0</v>
      </c>
      <c r="AI186" s="1"/>
      <c r="AJ186" s="1"/>
      <c r="AK186" s="1" t="b">
        <v>0</v>
      </c>
    </row>
    <row r="187" spans="1:37" x14ac:dyDescent="0.2">
      <c r="A187" s="1">
        <v>174</v>
      </c>
      <c r="B187" s="1" t="s">
        <v>707</v>
      </c>
      <c r="C187" s="1" t="s">
        <v>708</v>
      </c>
      <c r="D187" s="1"/>
      <c r="E187" s="1" t="s">
        <v>39</v>
      </c>
      <c r="F187" s="1" t="b">
        <v>1</v>
      </c>
      <c r="G187" s="1" t="s">
        <v>709</v>
      </c>
      <c r="H187" s="1" t="s">
        <v>710</v>
      </c>
      <c r="I187" s="1"/>
      <c r="J187" s="1"/>
      <c r="K187" s="1"/>
      <c r="L187" s="1" t="s">
        <v>42</v>
      </c>
      <c r="M187" s="1" t="s">
        <v>42</v>
      </c>
      <c r="N187" s="1" t="s">
        <v>42</v>
      </c>
      <c r="O187" s="1" t="s">
        <v>42</v>
      </c>
      <c r="P187" s="1"/>
      <c r="Q187" s="1" t="s">
        <v>711</v>
      </c>
      <c r="R187" s="1" t="s">
        <v>712</v>
      </c>
      <c r="S187" s="1"/>
      <c r="T187" s="1"/>
      <c r="U187" s="1"/>
      <c r="V187" s="1"/>
      <c r="W187" s="1"/>
      <c r="Y187" s="1" t="b">
        <v>1</v>
      </c>
      <c r="Z187" s="1"/>
      <c r="AA187" s="1"/>
      <c r="AB187" s="1" t="b">
        <v>0</v>
      </c>
      <c r="AC187" s="1" t="b">
        <v>0</v>
      </c>
      <c r="AD187" s="1" t="s">
        <v>86</v>
      </c>
      <c r="AE187" s="1" t="s">
        <v>62</v>
      </c>
      <c r="AF187" s="1" t="s">
        <v>45</v>
      </c>
      <c r="AG187" s="1">
        <v>2278</v>
      </c>
      <c r="AH187" s="1" t="b">
        <v>0</v>
      </c>
      <c r="AI187" s="1"/>
      <c r="AJ187" s="1"/>
      <c r="AK187" s="1" t="b">
        <v>0</v>
      </c>
    </row>
    <row r="188" spans="1:37" x14ac:dyDescent="0.2">
      <c r="A188" s="1">
        <v>175</v>
      </c>
      <c r="B188" s="1" t="s">
        <v>713</v>
      </c>
      <c r="C188" s="1" t="s">
        <v>714</v>
      </c>
      <c r="D188" s="1"/>
      <c r="E188" s="1" t="s">
        <v>39</v>
      </c>
      <c r="F188" s="1" t="b">
        <v>1</v>
      </c>
      <c r="G188" s="1" t="s">
        <v>715</v>
      </c>
      <c r="H188" s="1" t="s">
        <v>716</v>
      </c>
      <c r="K188" s="1" t="s">
        <v>717</v>
      </c>
      <c r="L188" s="1" t="s">
        <v>42</v>
      </c>
      <c r="M188" s="1" t="s">
        <v>42</v>
      </c>
      <c r="N188" s="1" t="s">
        <v>42</v>
      </c>
      <c r="O188" s="1" t="s">
        <v>42</v>
      </c>
      <c r="P188" s="1"/>
      <c r="Q188" s="1" t="s">
        <v>718</v>
      </c>
      <c r="R188" s="1" t="s">
        <v>719</v>
      </c>
      <c r="S188" s="1"/>
      <c r="T188" s="1"/>
      <c r="U188" s="1"/>
      <c r="V188" s="1"/>
      <c r="W188" s="1"/>
      <c r="Y188" s="1" t="b">
        <v>0</v>
      </c>
      <c r="Z188" s="1" t="s">
        <v>43</v>
      </c>
      <c r="AA188" s="1"/>
      <c r="AB188" s="1" t="b">
        <v>0</v>
      </c>
      <c r="AC188" s="1" t="b">
        <v>0</v>
      </c>
      <c r="AD188" s="1" t="s">
        <v>86</v>
      </c>
      <c r="AE188" s="1" t="s">
        <v>62</v>
      </c>
      <c r="AF188" s="1" t="s">
        <v>45</v>
      </c>
      <c r="AG188" s="1">
        <v>2458</v>
      </c>
      <c r="AH188" s="1" t="b">
        <v>0</v>
      </c>
      <c r="AI188" s="1"/>
      <c r="AJ188" s="1"/>
      <c r="AK188" s="1" t="b">
        <v>0</v>
      </c>
    </row>
    <row r="189" spans="1:37" x14ac:dyDescent="0.2">
      <c r="A189" s="1">
        <v>177</v>
      </c>
      <c r="B189" s="1" t="s">
        <v>720</v>
      </c>
      <c r="C189" s="1" t="s">
        <v>724</v>
      </c>
      <c r="D189" s="1" t="s">
        <v>725</v>
      </c>
      <c r="E189" s="1"/>
      <c r="F189" s="1" t="b">
        <v>1</v>
      </c>
      <c r="G189" s="1" t="s">
        <v>726</v>
      </c>
      <c r="H189" s="1" t="s">
        <v>727</v>
      </c>
      <c r="I189" s="1"/>
      <c r="K189" s="1"/>
      <c r="L189" s="1" t="s">
        <v>42</v>
      </c>
      <c r="M189" s="1" t="s">
        <v>42</v>
      </c>
      <c r="N189" s="1" t="s">
        <v>42</v>
      </c>
      <c r="O189" s="1" t="s">
        <v>42</v>
      </c>
      <c r="P189" s="1"/>
      <c r="Q189" s="1" t="s">
        <v>723</v>
      </c>
      <c r="R189" s="1"/>
      <c r="S189" s="1"/>
      <c r="T189" s="1"/>
      <c r="U189" s="1"/>
      <c r="V189" s="1"/>
      <c r="W189" s="1"/>
      <c r="X189" s="1"/>
      <c r="Y189" s="1" t="b">
        <v>1</v>
      </c>
      <c r="Z189" s="1"/>
      <c r="AA189" s="1"/>
      <c r="AB189" s="1" t="b">
        <v>0</v>
      </c>
      <c r="AC189" s="1" t="b">
        <v>0</v>
      </c>
      <c r="AD189" s="1" t="s">
        <v>86</v>
      </c>
      <c r="AE189" s="1" t="s">
        <v>62</v>
      </c>
      <c r="AF189" s="1" t="s">
        <v>45</v>
      </c>
      <c r="AG189" s="1">
        <v>2145</v>
      </c>
      <c r="AH189" s="1" t="b">
        <v>0</v>
      </c>
      <c r="AI189" s="1"/>
      <c r="AJ189" s="1"/>
      <c r="AK189" s="1" t="b">
        <v>0</v>
      </c>
    </row>
    <row r="190" spans="1:37" x14ac:dyDescent="0.2">
      <c r="A190" s="1">
        <v>178</v>
      </c>
      <c r="B190" s="1" t="s">
        <v>720</v>
      </c>
      <c r="C190" s="1" t="s">
        <v>728</v>
      </c>
      <c r="D190" s="1" t="s">
        <v>729</v>
      </c>
      <c r="F190" s="1" t="b">
        <v>0</v>
      </c>
      <c r="H190" s="1" t="s">
        <v>722</v>
      </c>
      <c r="L190" s="1" t="s">
        <v>42</v>
      </c>
      <c r="M190" s="1" t="s">
        <v>42</v>
      </c>
      <c r="N190" s="1" t="s">
        <v>42</v>
      </c>
      <c r="O190" s="1" t="s">
        <v>42</v>
      </c>
      <c r="Y190" s="1" t="b">
        <v>0</v>
      </c>
      <c r="AB190" s="1" t="b">
        <v>0</v>
      </c>
      <c r="AC190" s="1" t="b">
        <v>0</v>
      </c>
      <c r="AD190" s="1" t="s">
        <v>86</v>
      </c>
      <c r="AE190" s="1" t="s">
        <v>62</v>
      </c>
      <c r="AF190" s="1" t="s">
        <v>45</v>
      </c>
      <c r="AG190" s="1">
        <v>1352</v>
      </c>
      <c r="AH190" s="1" t="b">
        <v>1</v>
      </c>
      <c r="AI190" s="1"/>
      <c r="AJ190" s="1"/>
      <c r="AK190" s="1" t="b">
        <v>0</v>
      </c>
    </row>
    <row r="191" spans="1:37" x14ac:dyDescent="0.2">
      <c r="A191" s="1">
        <v>179</v>
      </c>
      <c r="B191" s="1" t="s">
        <v>720</v>
      </c>
      <c r="C191" s="1" t="s">
        <v>730</v>
      </c>
      <c r="D191" s="1" t="s">
        <v>731</v>
      </c>
      <c r="E191" s="1" t="s">
        <v>39</v>
      </c>
      <c r="F191" s="1" t="b">
        <v>0</v>
      </c>
      <c r="G191" s="1" t="s">
        <v>732</v>
      </c>
      <c r="H191" s="1" t="s">
        <v>733</v>
      </c>
      <c r="K191" s="1"/>
      <c r="L191" s="1" t="s">
        <v>42</v>
      </c>
      <c r="M191" s="1" t="s">
        <v>42</v>
      </c>
      <c r="N191" s="1" t="s">
        <v>42</v>
      </c>
      <c r="O191" s="1" t="s">
        <v>42</v>
      </c>
      <c r="P191" s="1"/>
      <c r="Q191" s="1" t="s">
        <v>734</v>
      </c>
      <c r="R191" s="1"/>
      <c r="S191" s="1"/>
      <c r="T191" s="1"/>
      <c r="U191" s="1"/>
      <c r="V191" s="1"/>
      <c r="W191" s="1"/>
      <c r="Y191" s="1" t="b">
        <v>0</v>
      </c>
      <c r="Z191" s="1"/>
      <c r="AA191" s="1"/>
      <c r="AB191" s="1" t="b">
        <v>0</v>
      </c>
      <c r="AC191" s="1" t="b">
        <v>0</v>
      </c>
      <c r="AD191" s="1" t="s">
        <v>86</v>
      </c>
      <c r="AE191" s="1" t="s">
        <v>62</v>
      </c>
      <c r="AF191" s="1" t="s">
        <v>45</v>
      </c>
      <c r="AG191" s="1">
        <v>1351</v>
      </c>
      <c r="AH191" s="1" t="b">
        <v>0</v>
      </c>
      <c r="AI191" s="1"/>
      <c r="AJ191" s="1"/>
      <c r="AK191" s="1" t="b">
        <v>0</v>
      </c>
    </row>
    <row r="192" spans="1:37" x14ac:dyDescent="0.2">
      <c r="A192" s="1">
        <v>180</v>
      </c>
      <c r="B192" s="1" t="s">
        <v>720</v>
      </c>
      <c r="C192" s="1" t="s">
        <v>730</v>
      </c>
      <c r="D192" s="1" t="s">
        <v>735</v>
      </c>
      <c r="E192" s="1" t="s">
        <v>39</v>
      </c>
      <c r="F192" s="1" t="b">
        <v>0</v>
      </c>
      <c r="G192" s="1" t="s">
        <v>736</v>
      </c>
      <c r="H192" s="1" t="s">
        <v>733</v>
      </c>
      <c r="K192" s="1"/>
      <c r="L192" s="1" t="s">
        <v>42</v>
      </c>
      <c r="M192" s="1" t="s">
        <v>42</v>
      </c>
      <c r="N192" s="1" t="s">
        <v>42</v>
      </c>
      <c r="O192" s="1" t="s">
        <v>42</v>
      </c>
      <c r="P192" s="1"/>
      <c r="Q192" s="1"/>
      <c r="R192" s="1"/>
      <c r="S192" s="1"/>
      <c r="T192" s="1"/>
      <c r="U192" s="1"/>
      <c r="V192" s="1"/>
      <c r="W192" s="1"/>
      <c r="Y192" s="1" t="b">
        <v>0</v>
      </c>
      <c r="Z192" s="1"/>
      <c r="AA192" s="1"/>
      <c r="AB192" s="1" t="b">
        <v>0</v>
      </c>
      <c r="AC192" s="1" t="b">
        <v>0</v>
      </c>
      <c r="AD192" s="1" t="s">
        <v>86</v>
      </c>
      <c r="AF192" s="1" t="s">
        <v>45</v>
      </c>
      <c r="AG192" s="1">
        <v>20070</v>
      </c>
      <c r="AH192" s="1" t="b">
        <v>0</v>
      </c>
      <c r="AI192" s="1"/>
      <c r="AJ192" s="1"/>
      <c r="AK192" s="1" t="b">
        <v>0</v>
      </c>
    </row>
    <row r="193" spans="1:37" x14ac:dyDescent="0.2">
      <c r="A193" s="1">
        <v>181</v>
      </c>
      <c r="B193" s="1" t="s">
        <v>720</v>
      </c>
      <c r="C193" s="1" t="s">
        <v>737</v>
      </c>
      <c r="D193" s="1" t="s">
        <v>738</v>
      </c>
      <c r="E193" s="1" t="s">
        <v>39</v>
      </c>
      <c r="F193" s="1" t="b">
        <v>1</v>
      </c>
      <c r="G193" s="1" t="s">
        <v>739</v>
      </c>
      <c r="H193" s="1" t="s">
        <v>740</v>
      </c>
      <c r="I193" s="1"/>
      <c r="J193" s="1"/>
      <c r="K193" s="1"/>
      <c r="L193" s="1" t="s">
        <v>42</v>
      </c>
      <c r="M193" s="1" t="s">
        <v>42</v>
      </c>
      <c r="N193" s="1" t="s">
        <v>42</v>
      </c>
      <c r="O193" s="1" t="s">
        <v>42</v>
      </c>
      <c r="P193" s="1"/>
      <c r="Q193" s="1" t="s">
        <v>741</v>
      </c>
      <c r="R193" s="1"/>
      <c r="S193" s="1"/>
      <c r="T193" s="1"/>
      <c r="U193" s="1"/>
      <c r="V193" s="1"/>
      <c r="W193" s="1"/>
      <c r="Y193" s="1" t="b">
        <v>1</v>
      </c>
      <c r="AB193" s="1" t="b">
        <v>0</v>
      </c>
      <c r="AC193" s="1" t="b">
        <v>0</v>
      </c>
      <c r="AD193" s="1" t="s">
        <v>86</v>
      </c>
      <c r="AE193" s="1" t="s">
        <v>62</v>
      </c>
      <c r="AF193" s="1" t="s">
        <v>45</v>
      </c>
      <c r="AG193" s="1">
        <v>2045</v>
      </c>
      <c r="AH193" s="1" t="b">
        <v>0</v>
      </c>
      <c r="AI193" s="1"/>
      <c r="AJ193" s="1"/>
      <c r="AK193" s="1" t="b">
        <v>0</v>
      </c>
    </row>
    <row r="194" spans="1:37" x14ac:dyDescent="0.2">
      <c r="A194" s="1">
        <v>182</v>
      </c>
      <c r="B194" s="1" t="s">
        <v>720</v>
      </c>
      <c r="C194" s="1" t="s">
        <v>737</v>
      </c>
      <c r="D194" s="1" t="s">
        <v>742</v>
      </c>
      <c r="E194" s="1" t="s">
        <v>39</v>
      </c>
      <c r="F194" s="1" t="b">
        <v>1</v>
      </c>
      <c r="G194" s="1" t="s">
        <v>743</v>
      </c>
      <c r="H194" s="1" t="s">
        <v>744</v>
      </c>
      <c r="K194" s="1"/>
      <c r="L194" s="1" t="s">
        <v>42</v>
      </c>
      <c r="M194" s="1" t="s">
        <v>42</v>
      </c>
      <c r="N194" s="1" t="s">
        <v>42</v>
      </c>
      <c r="O194" s="1" t="s">
        <v>42</v>
      </c>
      <c r="P194" s="1"/>
      <c r="Q194" s="1" t="s">
        <v>745</v>
      </c>
      <c r="R194" s="1" t="s">
        <v>746</v>
      </c>
      <c r="S194" s="1"/>
      <c r="T194" s="1"/>
      <c r="U194" s="1"/>
      <c r="V194" s="1"/>
      <c r="W194" s="1"/>
      <c r="Y194" s="1" t="b">
        <v>1</v>
      </c>
      <c r="Z194" s="1"/>
      <c r="AA194" s="1"/>
      <c r="AB194" s="1" t="b">
        <v>0</v>
      </c>
      <c r="AC194" s="1" t="b">
        <v>0</v>
      </c>
      <c r="AD194" s="1" t="s">
        <v>86</v>
      </c>
      <c r="AE194" s="1" t="s">
        <v>62</v>
      </c>
      <c r="AF194" s="1" t="s">
        <v>45</v>
      </c>
      <c r="AG194" s="1">
        <v>1354</v>
      </c>
      <c r="AH194" s="1" t="b">
        <v>0</v>
      </c>
      <c r="AI194" s="1"/>
      <c r="AJ194" s="1"/>
      <c r="AK194" s="1" t="b">
        <v>0</v>
      </c>
    </row>
    <row r="195" spans="1:37" x14ac:dyDescent="0.2">
      <c r="A195" s="1">
        <v>183</v>
      </c>
      <c r="B195" s="1" t="s">
        <v>720</v>
      </c>
      <c r="C195" s="1" t="s">
        <v>747</v>
      </c>
      <c r="D195" s="1" t="s">
        <v>748</v>
      </c>
      <c r="E195" s="1" t="s">
        <v>39</v>
      </c>
      <c r="F195" s="1" t="b">
        <v>1</v>
      </c>
      <c r="G195" s="1" t="s">
        <v>749</v>
      </c>
      <c r="H195" s="1" t="s">
        <v>750</v>
      </c>
      <c r="K195" s="1" t="s">
        <v>751</v>
      </c>
      <c r="L195" s="1" t="s">
        <v>42</v>
      </c>
      <c r="M195" s="1" t="s">
        <v>42</v>
      </c>
      <c r="N195" s="1" t="s">
        <v>42</v>
      </c>
      <c r="O195" s="1" t="s">
        <v>42</v>
      </c>
      <c r="P195" s="1"/>
      <c r="Q195" s="1" t="s">
        <v>752</v>
      </c>
      <c r="R195" s="1"/>
      <c r="S195" s="1"/>
      <c r="T195" s="1"/>
      <c r="U195" s="1"/>
      <c r="V195" s="1"/>
      <c r="W195" s="1"/>
      <c r="Y195" s="1" t="b">
        <v>0</v>
      </c>
      <c r="Z195" s="1"/>
      <c r="AA195" s="1"/>
      <c r="AB195" s="1" t="b">
        <v>0</v>
      </c>
      <c r="AC195" s="1" t="b">
        <v>0</v>
      </c>
      <c r="AD195" s="1" t="s">
        <v>86</v>
      </c>
      <c r="AE195" s="1" t="s">
        <v>62</v>
      </c>
      <c r="AF195" s="1" t="s">
        <v>45</v>
      </c>
      <c r="AG195" s="1">
        <v>1353</v>
      </c>
      <c r="AH195" s="1" t="b">
        <v>0</v>
      </c>
      <c r="AI195" s="1"/>
      <c r="AJ195" s="1"/>
      <c r="AK195" s="1" t="b">
        <v>0</v>
      </c>
    </row>
    <row r="196" spans="1:37" x14ac:dyDescent="0.2">
      <c r="A196" s="1">
        <v>176</v>
      </c>
      <c r="B196" s="1" t="s">
        <v>720</v>
      </c>
      <c r="C196" s="1"/>
      <c r="D196" s="1" t="s">
        <v>721</v>
      </c>
      <c r="F196" s="1" t="b">
        <v>0</v>
      </c>
      <c r="H196" s="1" t="s">
        <v>722</v>
      </c>
      <c r="I196" s="1"/>
      <c r="J196" s="1"/>
      <c r="K196" s="1"/>
      <c r="L196" s="1" t="s">
        <v>42</v>
      </c>
      <c r="M196" s="1" t="s">
        <v>42</v>
      </c>
      <c r="N196" s="1" t="s">
        <v>42</v>
      </c>
      <c r="O196" s="1" t="s">
        <v>42</v>
      </c>
      <c r="P196" s="1"/>
      <c r="Q196" s="1" t="s">
        <v>723</v>
      </c>
      <c r="R196" s="1"/>
      <c r="S196" s="1"/>
      <c r="T196" s="1"/>
      <c r="U196" s="1"/>
      <c r="V196" s="1"/>
      <c r="W196" s="1"/>
      <c r="Y196" s="1" t="b">
        <v>1</v>
      </c>
      <c r="Z196" s="1"/>
      <c r="AA196" s="1"/>
      <c r="AB196" s="1" t="b">
        <v>0</v>
      </c>
      <c r="AC196" s="1" t="b">
        <v>0</v>
      </c>
      <c r="AD196" s="1" t="s">
        <v>86</v>
      </c>
      <c r="AE196" s="1" t="s">
        <v>62</v>
      </c>
      <c r="AF196" s="1" t="s">
        <v>45</v>
      </c>
      <c r="AG196" s="1">
        <v>2143</v>
      </c>
      <c r="AH196" s="1" t="b">
        <v>1</v>
      </c>
      <c r="AI196" s="1"/>
      <c r="AJ196" s="1"/>
      <c r="AK196" s="1" t="b">
        <v>0</v>
      </c>
    </row>
    <row r="197" spans="1:37" x14ac:dyDescent="0.2">
      <c r="A197" s="1">
        <v>185</v>
      </c>
      <c r="B197" s="1" t="s">
        <v>753</v>
      </c>
      <c r="C197" s="1" t="s">
        <v>758</v>
      </c>
      <c r="D197" s="1" t="s">
        <v>759</v>
      </c>
      <c r="E197" s="1" t="s">
        <v>39</v>
      </c>
      <c r="F197" s="1" t="b">
        <v>1</v>
      </c>
      <c r="G197" s="1" t="s">
        <v>760</v>
      </c>
      <c r="H197" s="1" t="s">
        <v>761</v>
      </c>
      <c r="I197" s="1"/>
      <c r="J197" s="1"/>
      <c r="K197" s="1"/>
      <c r="L197" s="1" t="s">
        <v>42</v>
      </c>
      <c r="M197" s="1" t="s">
        <v>42</v>
      </c>
      <c r="N197" s="1" t="s">
        <v>42</v>
      </c>
      <c r="O197" s="1" t="s">
        <v>42</v>
      </c>
      <c r="P197" s="1"/>
      <c r="Q197" s="1" t="s">
        <v>757</v>
      </c>
      <c r="R197" s="1"/>
      <c r="S197" s="1"/>
      <c r="T197" s="1"/>
      <c r="U197" s="1"/>
      <c r="V197" s="1"/>
      <c r="W197" s="1"/>
      <c r="Y197" s="1" t="b">
        <v>1</v>
      </c>
      <c r="AB197" s="1" t="b">
        <v>0</v>
      </c>
      <c r="AC197" s="1" t="b">
        <v>0</v>
      </c>
      <c r="AD197" s="1" t="s">
        <v>86</v>
      </c>
      <c r="AE197" s="1" t="s">
        <v>62</v>
      </c>
      <c r="AF197" s="1" t="s">
        <v>45</v>
      </c>
      <c r="AG197" s="1">
        <v>2253</v>
      </c>
      <c r="AH197" s="1" t="b">
        <v>0</v>
      </c>
      <c r="AI197" s="1"/>
      <c r="AJ197" s="1"/>
      <c r="AK197" s="1" t="b">
        <v>0</v>
      </c>
    </row>
    <row r="198" spans="1:37" x14ac:dyDescent="0.2">
      <c r="A198" s="1">
        <v>184</v>
      </c>
      <c r="B198" s="1" t="s">
        <v>753</v>
      </c>
      <c r="C198" s="1"/>
      <c r="D198" s="1" t="s">
        <v>754</v>
      </c>
      <c r="E198" s="1" t="s">
        <v>39</v>
      </c>
      <c r="F198" s="1" t="b">
        <v>1</v>
      </c>
      <c r="G198" s="1" t="s">
        <v>755</v>
      </c>
      <c r="H198" s="1" t="s">
        <v>756</v>
      </c>
      <c r="K198" s="1"/>
      <c r="L198" s="1" t="s">
        <v>42</v>
      </c>
      <c r="M198" s="1" t="s">
        <v>42</v>
      </c>
      <c r="N198" s="1" t="s">
        <v>42</v>
      </c>
      <c r="O198" s="1" t="s">
        <v>42</v>
      </c>
      <c r="P198" s="1"/>
      <c r="Q198" s="1" t="s">
        <v>757</v>
      </c>
      <c r="R198" s="1"/>
      <c r="S198" s="1"/>
      <c r="T198" s="1"/>
      <c r="U198" s="1"/>
      <c r="V198" s="1"/>
      <c r="W198" s="1"/>
      <c r="Y198" s="1" t="b">
        <v>1</v>
      </c>
      <c r="Z198" s="1"/>
      <c r="AA198" s="1"/>
      <c r="AB198" s="1" t="b">
        <v>0</v>
      </c>
      <c r="AC198" s="1" t="b">
        <v>0</v>
      </c>
      <c r="AD198" s="1" t="s">
        <v>86</v>
      </c>
      <c r="AF198" s="1" t="s">
        <v>45</v>
      </c>
      <c r="AG198" s="1">
        <v>20243</v>
      </c>
      <c r="AH198" s="1" t="b">
        <v>0</v>
      </c>
      <c r="AI198" s="1"/>
      <c r="AJ198" s="1"/>
      <c r="AK198" s="1" t="b">
        <v>0</v>
      </c>
    </row>
    <row r="199" spans="1:37" x14ac:dyDescent="0.2">
      <c r="A199" s="1">
        <v>187</v>
      </c>
      <c r="B199" s="1" t="s">
        <v>762</v>
      </c>
      <c r="C199" s="1" t="s">
        <v>767</v>
      </c>
      <c r="F199" s="1" t="b">
        <v>0</v>
      </c>
      <c r="H199" s="1" t="s">
        <v>768</v>
      </c>
      <c r="L199" s="1" t="s">
        <v>42</v>
      </c>
      <c r="M199" s="1" t="s">
        <v>42</v>
      </c>
      <c r="N199" s="1" t="s">
        <v>42</v>
      </c>
      <c r="O199" s="1" t="s">
        <v>42</v>
      </c>
      <c r="Q199" s="1" t="s">
        <v>766</v>
      </c>
      <c r="Y199" s="1" t="b">
        <v>0</v>
      </c>
      <c r="AB199" s="1" t="b">
        <v>0</v>
      </c>
      <c r="AC199" s="1" t="b">
        <v>0</v>
      </c>
      <c r="AD199" s="1" t="s">
        <v>86</v>
      </c>
      <c r="AE199" s="1" t="s">
        <v>62</v>
      </c>
      <c r="AF199" s="1" t="s">
        <v>45</v>
      </c>
      <c r="AG199" s="1">
        <v>1356</v>
      </c>
      <c r="AH199" s="1" t="b">
        <v>1</v>
      </c>
      <c r="AI199" s="1"/>
      <c r="AJ199" s="1"/>
      <c r="AK199" s="1" t="b">
        <v>0</v>
      </c>
    </row>
    <row r="200" spans="1:37" x14ac:dyDescent="0.2">
      <c r="A200" s="1">
        <v>188</v>
      </c>
      <c r="B200" s="1" t="s">
        <v>762</v>
      </c>
      <c r="C200" s="1" t="s">
        <v>769</v>
      </c>
      <c r="D200" s="1" t="s">
        <v>770</v>
      </c>
      <c r="F200" s="1" t="b">
        <v>0</v>
      </c>
      <c r="H200" s="1" t="s">
        <v>771</v>
      </c>
      <c r="K200" s="1"/>
      <c r="L200" s="1" t="s">
        <v>42</v>
      </c>
      <c r="M200" s="1" t="s">
        <v>42</v>
      </c>
      <c r="N200" s="1" t="s">
        <v>42</v>
      </c>
      <c r="O200" s="1" t="s">
        <v>42</v>
      </c>
      <c r="Q200" s="1" t="s">
        <v>772</v>
      </c>
      <c r="Y200" s="1" t="b">
        <v>0</v>
      </c>
      <c r="AB200" s="1" t="b">
        <v>0</v>
      </c>
      <c r="AC200" s="1" t="b">
        <v>0</v>
      </c>
      <c r="AD200" s="1" t="s">
        <v>86</v>
      </c>
      <c r="AE200" s="1" t="s">
        <v>62</v>
      </c>
      <c r="AF200" s="1" t="s">
        <v>45</v>
      </c>
      <c r="AG200" s="1">
        <v>1357</v>
      </c>
      <c r="AH200" s="1" t="b">
        <v>0</v>
      </c>
      <c r="AI200" s="1"/>
      <c r="AJ200" s="1"/>
      <c r="AK200" s="1" t="b">
        <v>0</v>
      </c>
    </row>
    <row r="201" spans="1:37" x14ac:dyDescent="0.2">
      <c r="A201" s="1">
        <v>189</v>
      </c>
      <c r="B201" s="1" t="s">
        <v>762</v>
      </c>
      <c r="C201" s="1" t="s">
        <v>769</v>
      </c>
      <c r="D201" s="1" t="s">
        <v>773</v>
      </c>
      <c r="F201" s="1" t="b">
        <v>0</v>
      </c>
      <c r="H201" s="1" t="s">
        <v>774</v>
      </c>
      <c r="L201" s="1" t="s">
        <v>42</v>
      </c>
      <c r="M201" s="1" t="s">
        <v>42</v>
      </c>
      <c r="N201" s="1" t="s">
        <v>42</v>
      </c>
      <c r="O201" s="1" t="s">
        <v>42</v>
      </c>
      <c r="Y201" s="1" t="b">
        <v>0</v>
      </c>
      <c r="AB201" s="1" t="b">
        <v>0</v>
      </c>
      <c r="AC201" s="1" t="b">
        <v>0</v>
      </c>
      <c r="AD201" s="1" t="s">
        <v>86</v>
      </c>
      <c r="AE201" s="1" t="s">
        <v>62</v>
      </c>
      <c r="AF201" s="1" t="s">
        <v>45</v>
      </c>
      <c r="AG201" s="1">
        <v>1355</v>
      </c>
      <c r="AH201" s="1" t="b">
        <v>0</v>
      </c>
      <c r="AI201" s="1"/>
      <c r="AJ201" s="1"/>
      <c r="AK201" s="1" t="b">
        <v>0</v>
      </c>
    </row>
    <row r="202" spans="1:37" x14ac:dyDescent="0.2">
      <c r="A202" s="1">
        <v>186</v>
      </c>
      <c r="B202" s="1" t="s">
        <v>762</v>
      </c>
      <c r="C202" s="1"/>
      <c r="D202" s="1" t="s">
        <v>763</v>
      </c>
      <c r="E202" s="1" t="s">
        <v>39</v>
      </c>
      <c r="F202" s="1" t="b">
        <v>1</v>
      </c>
      <c r="G202" s="1" t="s">
        <v>764</v>
      </c>
      <c r="H202" s="1" t="s">
        <v>765</v>
      </c>
      <c r="K202" s="1"/>
      <c r="L202" s="1" t="s">
        <v>42</v>
      </c>
      <c r="M202" s="1" t="s">
        <v>42</v>
      </c>
      <c r="N202" s="1" t="s">
        <v>42</v>
      </c>
      <c r="O202" s="1" t="s">
        <v>42</v>
      </c>
      <c r="P202" s="1"/>
      <c r="Q202" s="1" t="s">
        <v>766</v>
      </c>
      <c r="R202" s="1"/>
      <c r="S202" s="1"/>
      <c r="T202" s="1"/>
      <c r="U202" s="1"/>
      <c r="V202" s="1"/>
      <c r="W202" s="1"/>
      <c r="Y202" s="1" t="b">
        <v>0</v>
      </c>
      <c r="Z202" s="1"/>
      <c r="AA202" s="1"/>
      <c r="AB202" s="1" t="b">
        <v>0</v>
      </c>
      <c r="AC202" s="1" t="b">
        <v>0</v>
      </c>
      <c r="AD202" s="1" t="s">
        <v>86</v>
      </c>
      <c r="AF202" s="1" t="s">
        <v>45</v>
      </c>
      <c r="AG202" s="1">
        <v>20121</v>
      </c>
      <c r="AH202" s="1" t="b">
        <v>0</v>
      </c>
      <c r="AI202" s="1"/>
      <c r="AJ202" s="1"/>
      <c r="AK202" s="1" t="b">
        <v>0</v>
      </c>
    </row>
    <row r="203" spans="1:37" x14ac:dyDescent="0.2">
      <c r="A203" s="1">
        <v>190</v>
      </c>
      <c r="B203" s="1" t="s">
        <v>775</v>
      </c>
      <c r="C203" s="1" t="s">
        <v>776</v>
      </c>
      <c r="D203" s="1"/>
      <c r="E203" s="1" t="s">
        <v>39</v>
      </c>
      <c r="F203" s="1" t="b">
        <v>1</v>
      </c>
      <c r="G203" s="1" t="s">
        <v>777</v>
      </c>
      <c r="H203" s="1"/>
      <c r="K203" s="1"/>
      <c r="L203" s="1" t="s">
        <v>42</v>
      </c>
      <c r="M203" s="1" t="s">
        <v>42</v>
      </c>
      <c r="N203" s="1" t="s">
        <v>42</v>
      </c>
      <c r="O203" s="1" t="s">
        <v>42</v>
      </c>
      <c r="P203" s="1"/>
      <c r="Q203" s="1"/>
      <c r="R203" s="1"/>
      <c r="S203" s="1"/>
      <c r="T203" s="1"/>
      <c r="U203" s="1"/>
      <c r="V203" s="1"/>
      <c r="W203" s="1"/>
      <c r="X203" s="1"/>
      <c r="Y203" s="1" t="b">
        <v>0</v>
      </c>
      <c r="Z203" s="1"/>
      <c r="AA203" s="1"/>
      <c r="AB203" s="1" t="b">
        <v>0</v>
      </c>
      <c r="AC203" s="1" t="b">
        <v>0</v>
      </c>
      <c r="AD203" s="1" t="s">
        <v>86</v>
      </c>
      <c r="AF203" s="1" t="s">
        <v>45</v>
      </c>
      <c r="AG203" s="1">
        <v>20173</v>
      </c>
      <c r="AH203" s="1" t="b">
        <v>0</v>
      </c>
      <c r="AI203" s="1"/>
      <c r="AJ203" s="1"/>
      <c r="AK203" s="1" t="b">
        <v>0</v>
      </c>
    </row>
    <row r="204" spans="1:37" x14ac:dyDescent="0.2">
      <c r="A204" s="1">
        <v>191</v>
      </c>
      <c r="B204" s="1" t="s">
        <v>775</v>
      </c>
      <c r="C204" s="1" t="s">
        <v>778</v>
      </c>
      <c r="D204" s="1"/>
      <c r="E204" s="1" t="s">
        <v>39</v>
      </c>
      <c r="F204" s="1" t="b">
        <v>1</v>
      </c>
      <c r="G204" s="1" t="s">
        <v>779</v>
      </c>
      <c r="H204" s="1" t="s">
        <v>780</v>
      </c>
      <c r="K204" s="1"/>
      <c r="L204" s="1" t="s">
        <v>42</v>
      </c>
      <c r="M204" s="1" t="s">
        <v>42</v>
      </c>
      <c r="N204" s="1" t="s">
        <v>42</v>
      </c>
      <c r="O204" s="1" t="s">
        <v>42</v>
      </c>
      <c r="P204" s="1"/>
      <c r="Q204" s="1" t="s">
        <v>781</v>
      </c>
      <c r="R204" s="1"/>
      <c r="S204" s="1"/>
      <c r="T204" s="1"/>
      <c r="U204" s="1"/>
      <c r="V204" s="1"/>
      <c r="W204" s="1"/>
      <c r="X204" s="1"/>
      <c r="Y204" s="1" t="b">
        <v>0</v>
      </c>
      <c r="Z204" s="1"/>
      <c r="AA204" s="1"/>
      <c r="AB204" s="1" t="b">
        <v>0</v>
      </c>
      <c r="AC204" s="1" t="b">
        <v>0</v>
      </c>
      <c r="AD204" s="1" t="s">
        <v>86</v>
      </c>
      <c r="AE204" s="1" t="s">
        <v>62</v>
      </c>
      <c r="AF204" s="1" t="s">
        <v>45</v>
      </c>
      <c r="AH204" s="1" t="b">
        <v>0</v>
      </c>
      <c r="AI204" s="1"/>
      <c r="AJ204" s="1"/>
      <c r="AK204" s="1" t="b">
        <v>0</v>
      </c>
    </row>
    <row r="205" spans="1:37" x14ac:dyDescent="0.2">
      <c r="A205" s="1">
        <v>192</v>
      </c>
      <c r="B205" s="1" t="s">
        <v>775</v>
      </c>
      <c r="C205" s="1" t="s">
        <v>782</v>
      </c>
      <c r="E205" s="1" t="s">
        <v>39</v>
      </c>
      <c r="F205" s="1" t="b">
        <v>1</v>
      </c>
      <c r="G205" s="1" t="s">
        <v>783</v>
      </c>
      <c r="H205" s="1" t="s">
        <v>784</v>
      </c>
      <c r="K205" s="1"/>
      <c r="L205" s="1" t="s">
        <v>42</v>
      </c>
      <c r="M205" s="1" t="s">
        <v>42</v>
      </c>
      <c r="N205" s="1" t="s">
        <v>42</v>
      </c>
      <c r="O205" s="1" t="s">
        <v>42</v>
      </c>
      <c r="Q205" s="1" t="s">
        <v>785</v>
      </c>
      <c r="Y205" s="1" t="b">
        <v>0</v>
      </c>
      <c r="AB205" s="1" t="b">
        <v>0</v>
      </c>
      <c r="AC205" s="1" t="b">
        <v>0</v>
      </c>
      <c r="AD205" s="1" t="s">
        <v>86</v>
      </c>
      <c r="AE205" s="1" t="s">
        <v>62</v>
      </c>
      <c r="AF205" s="1" t="s">
        <v>45</v>
      </c>
      <c r="AG205" s="1">
        <v>1358</v>
      </c>
      <c r="AH205" s="1" t="b">
        <v>0</v>
      </c>
      <c r="AI205" s="1"/>
      <c r="AJ205" s="1"/>
      <c r="AK205" s="1" t="b">
        <v>0</v>
      </c>
    </row>
    <row r="206" spans="1:37" x14ac:dyDescent="0.2">
      <c r="A206" s="1">
        <v>193</v>
      </c>
      <c r="B206" s="1" t="s">
        <v>775</v>
      </c>
      <c r="C206" s="1" t="s">
        <v>786</v>
      </c>
      <c r="F206" s="1" t="b">
        <v>0</v>
      </c>
      <c r="H206" s="1" t="s">
        <v>787</v>
      </c>
      <c r="L206" s="1" t="s">
        <v>42</v>
      </c>
      <c r="M206" s="1" t="s">
        <v>42</v>
      </c>
      <c r="N206" s="1" t="s">
        <v>42</v>
      </c>
      <c r="O206" s="1" t="s">
        <v>42</v>
      </c>
      <c r="P206" s="1" t="s">
        <v>788</v>
      </c>
      <c r="Q206" s="1" t="s">
        <v>788</v>
      </c>
      <c r="Y206" s="1" t="b">
        <v>0</v>
      </c>
      <c r="AB206" s="1" t="b">
        <v>0</v>
      </c>
      <c r="AC206" s="1" t="b">
        <v>0</v>
      </c>
      <c r="AD206" s="1" t="s">
        <v>86</v>
      </c>
      <c r="AE206" s="1" t="s">
        <v>62</v>
      </c>
      <c r="AF206" s="1" t="s">
        <v>45</v>
      </c>
      <c r="AG206" s="1">
        <v>1359</v>
      </c>
      <c r="AH206" s="1" t="b">
        <v>1</v>
      </c>
      <c r="AI206" s="1"/>
      <c r="AJ206" s="1"/>
      <c r="AK206" s="1" t="b">
        <v>0</v>
      </c>
    </row>
    <row r="207" spans="1:37" x14ac:dyDescent="0.2">
      <c r="A207" s="1">
        <v>194</v>
      </c>
      <c r="B207" s="1" t="s">
        <v>789</v>
      </c>
      <c r="C207" s="1" t="s">
        <v>790</v>
      </c>
      <c r="F207" s="1" t="b">
        <v>0</v>
      </c>
      <c r="H207" s="1" t="s">
        <v>791</v>
      </c>
      <c r="L207" s="1" t="s">
        <v>42</v>
      </c>
      <c r="M207" s="1" t="s">
        <v>42</v>
      </c>
      <c r="N207" s="1" t="s">
        <v>42</v>
      </c>
      <c r="O207" s="1" t="s">
        <v>42</v>
      </c>
      <c r="Y207" s="1" t="b">
        <v>0</v>
      </c>
      <c r="AB207" s="1" t="b">
        <v>0</v>
      </c>
      <c r="AC207" s="1" t="b">
        <v>0</v>
      </c>
      <c r="AD207" s="1" t="s">
        <v>86</v>
      </c>
      <c r="AE207" s="1" t="s">
        <v>62</v>
      </c>
      <c r="AF207" s="1" t="s">
        <v>45</v>
      </c>
      <c r="AG207" s="1">
        <v>1360</v>
      </c>
      <c r="AH207" s="1" t="b">
        <v>1</v>
      </c>
      <c r="AI207" s="1"/>
      <c r="AJ207" s="1"/>
      <c r="AK207" s="1" t="b">
        <v>0</v>
      </c>
    </row>
    <row r="208" spans="1:37" x14ac:dyDescent="0.2">
      <c r="A208" s="1">
        <v>195</v>
      </c>
      <c r="B208" s="1" t="s">
        <v>789</v>
      </c>
      <c r="C208" s="1" t="s">
        <v>792</v>
      </c>
      <c r="F208" s="1" t="b">
        <v>0</v>
      </c>
      <c r="H208" s="1" t="s">
        <v>793</v>
      </c>
      <c r="L208" s="1" t="s">
        <v>42</v>
      </c>
      <c r="M208" s="1" t="s">
        <v>42</v>
      </c>
      <c r="N208" s="1" t="s">
        <v>42</v>
      </c>
      <c r="O208" s="1" t="s">
        <v>42</v>
      </c>
      <c r="Y208" s="1" t="b">
        <v>0</v>
      </c>
      <c r="AB208" s="1" t="b">
        <v>0</v>
      </c>
      <c r="AC208" s="1" t="b">
        <v>0</v>
      </c>
      <c r="AD208" s="1" t="s">
        <v>86</v>
      </c>
      <c r="AE208" s="1" t="s">
        <v>62</v>
      </c>
      <c r="AF208" s="1" t="s">
        <v>45</v>
      </c>
      <c r="AG208" s="1">
        <v>1361</v>
      </c>
      <c r="AH208" s="1" t="b">
        <v>1</v>
      </c>
      <c r="AI208" s="1"/>
      <c r="AJ208" s="1"/>
      <c r="AK208" s="1" t="b">
        <v>0</v>
      </c>
    </row>
    <row r="209" spans="1:37" x14ac:dyDescent="0.2">
      <c r="A209" s="1">
        <v>197</v>
      </c>
      <c r="B209" s="1" t="s">
        <v>794</v>
      </c>
      <c r="C209" s="1" t="s">
        <v>795</v>
      </c>
      <c r="D209" s="1" t="s">
        <v>802</v>
      </c>
      <c r="E209" s="1" t="s">
        <v>39</v>
      </c>
      <c r="F209" s="1" t="b">
        <v>1</v>
      </c>
      <c r="G209" s="1" t="s">
        <v>803</v>
      </c>
      <c r="H209" s="1" t="s">
        <v>804</v>
      </c>
      <c r="I209" s="1"/>
      <c r="J209" s="1"/>
      <c r="K209" s="1" t="s">
        <v>805</v>
      </c>
      <c r="L209" s="1" t="s">
        <v>42</v>
      </c>
      <c r="M209" s="1" t="s">
        <v>42</v>
      </c>
      <c r="N209" s="1" t="s">
        <v>42</v>
      </c>
      <c r="O209" s="1" t="s">
        <v>42</v>
      </c>
      <c r="P209" s="1"/>
      <c r="Q209" s="1" t="s">
        <v>806</v>
      </c>
      <c r="R209" s="1"/>
      <c r="S209" s="1" t="s">
        <v>239</v>
      </c>
      <c r="T209" s="1"/>
      <c r="U209" s="1"/>
      <c r="V209" s="1"/>
      <c r="W209" s="1"/>
      <c r="Y209" s="1" t="b">
        <v>0</v>
      </c>
      <c r="Z209" s="1"/>
      <c r="AA209" s="1"/>
      <c r="AB209" s="1" t="b">
        <v>0</v>
      </c>
      <c r="AC209" s="1" t="b">
        <v>0</v>
      </c>
      <c r="AD209" s="1" t="s">
        <v>86</v>
      </c>
      <c r="AE209" s="1" t="s">
        <v>240</v>
      </c>
      <c r="AF209" s="1" t="s">
        <v>45</v>
      </c>
      <c r="AG209" s="1">
        <v>2374</v>
      </c>
      <c r="AH209" s="1" t="b">
        <v>0</v>
      </c>
      <c r="AI209" s="1"/>
      <c r="AJ209" s="1"/>
      <c r="AK209" s="1" t="b">
        <v>0</v>
      </c>
    </row>
    <row r="210" spans="1:37" x14ac:dyDescent="0.2">
      <c r="A210" s="1">
        <v>198</v>
      </c>
      <c r="B210" s="1" t="s">
        <v>794</v>
      </c>
      <c r="C210" s="1" t="s">
        <v>795</v>
      </c>
      <c r="D210" s="1" t="s">
        <v>807</v>
      </c>
      <c r="E210" s="1" t="s">
        <v>39</v>
      </c>
      <c r="F210" s="1" t="b">
        <v>1</v>
      </c>
      <c r="G210" s="1" t="s">
        <v>808</v>
      </c>
      <c r="H210" s="1" t="s">
        <v>809</v>
      </c>
      <c r="I210" s="1"/>
      <c r="J210" s="1"/>
      <c r="K210" s="1" t="s">
        <v>810</v>
      </c>
      <c r="L210" s="1" t="s">
        <v>42</v>
      </c>
      <c r="M210" s="1" t="s">
        <v>42</v>
      </c>
      <c r="N210" s="1" t="s">
        <v>42</v>
      </c>
      <c r="O210" s="1" t="s">
        <v>42</v>
      </c>
      <c r="P210" s="1"/>
      <c r="Q210" s="1" t="s">
        <v>811</v>
      </c>
      <c r="R210" s="1"/>
      <c r="S210" s="1" t="s">
        <v>239</v>
      </c>
      <c r="T210" s="1"/>
      <c r="U210" s="1"/>
      <c r="V210" s="1"/>
      <c r="W210" s="1"/>
      <c r="Y210" s="1" t="b">
        <v>0</v>
      </c>
      <c r="Z210" s="1"/>
      <c r="AA210" s="1"/>
      <c r="AB210" s="1" t="b">
        <v>0</v>
      </c>
      <c r="AC210" s="1" t="b">
        <v>0</v>
      </c>
      <c r="AD210" s="1" t="s">
        <v>86</v>
      </c>
      <c r="AE210" s="1" t="s">
        <v>240</v>
      </c>
      <c r="AF210" s="1" t="s">
        <v>45</v>
      </c>
      <c r="AG210" s="1">
        <v>2373</v>
      </c>
      <c r="AH210" s="1" t="b">
        <v>0</v>
      </c>
      <c r="AI210" s="1"/>
      <c r="AJ210" s="1"/>
      <c r="AK210" s="1" t="b">
        <v>0</v>
      </c>
    </row>
    <row r="211" spans="1:37" x14ac:dyDescent="0.2">
      <c r="A211" s="1">
        <v>199</v>
      </c>
      <c r="B211" s="1" t="s">
        <v>794</v>
      </c>
      <c r="C211" s="1" t="s">
        <v>795</v>
      </c>
      <c r="D211" s="1" t="s">
        <v>812</v>
      </c>
      <c r="E211" s="1" t="s">
        <v>39</v>
      </c>
      <c r="F211" s="1" t="b">
        <v>1</v>
      </c>
      <c r="G211" s="1" t="s">
        <v>813</v>
      </c>
      <c r="H211" s="1" t="s">
        <v>814</v>
      </c>
      <c r="K211" s="1" t="s">
        <v>798</v>
      </c>
      <c r="L211" s="1" t="s">
        <v>42</v>
      </c>
      <c r="M211" s="1" t="s">
        <v>42</v>
      </c>
      <c r="N211" s="1" t="s">
        <v>42</v>
      </c>
      <c r="O211" s="1" t="s">
        <v>42</v>
      </c>
      <c r="P211" s="1" t="s">
        <v>799</v>
      </c>
      <c r="Q211" s="1" t="s">
        <v>815</v>
      </c>
      <c r="R211" s="1" t="s">
        <v>801</v>
      </c>
      <c r="S211" s="1" t="s">
        <v>239</v>
      </c>
      <c r="T211" s="1"/>
      <c r="U211" s="1"/>
      <c r="V211" s="1"/>
      <c r="W211" s="1"/>
      <c r="Y211" s="1" t="b">
        <v>1</v>
      </c>
      <c r="Z211" s="1"/>
      <c r="AA211" s="1"/>
      <c r="AB211" s="1" t="b">
        <v>0</v>
      </c>
      <c r="AC211" s="1" t="b">
        <v>0</v>
      </c>
      <c r="AD211" s="1" t="s">
        <v>86</v>
      </c>
      <c r="AF211" s="1" t="s">
        <v>45</v>
      </c>
      <c r="AG211" s="1">
        <v>20270</v>
      </c>
      <c r="AH211" s="1" t="b">
        <v>0</v>
      </c>
      <c r="AI211" s="1"/>
      <c r="AJ211" s="1"/>
      <c r="AK211" s="1" t="b">
        <v>0</v>
      </c>
    </row>
    <row r="212" spans="1:37" x14ac:dyDescent="0.2">
      <c r="A212" s="1">
        <v>196</v>
      </c>
      <c r="B212" s="1" t="s">
        <v>794</v>
      </c>
      <c r="C212" s="1" t="s">
        <v>795</v>
      </c>
      <c r="E212" s="1" t="s">
        <v>39</v>
      </c>
      <c r="F212" s="1" t="b">
        <v>1</v>
      </c>
      <c r="G212" s="1" t="s">
        <v>796</v>
      </c>
      <c r="H212" s="1" t="s">
        <v>797</v>
      </c>
      <c r="K212" s="1" t="s">
        <v>798</v>
      </c>
      <c r="L212" s="1" t="s">
        <v>42</v>
      </c>
      <c r="M212" s="1" t="s">
        <v>42</v>
      </c>
      <c r="N212" s="1" t="s">
        <v>42</v>
      </c>
      <c r="O212" s="1" t="s">
        <v>42</v>
      </c>
      <c r="P212" s="1" t="s">
        <v>799</v>
      </c>
      <c r="Q212" s="1" t="s">
        <v>800</v>
      </c>
      <c r="R212" s="1" t="s">
        <v>801</v>
      </c>
      <c r="S212" s="1" t="s">
        <v>239</v>
      </c>
      <c r="Y212" s="1" t="b">
        <v>0</v>
      </c>
      <c r="AB212" s="1" t="b">
        <v>0</v>
      </c>
      <c r="AC212" s="1" t="b">
        <v>0</v>
      </c>
      <c r="AD212" s="1" t="s">
        <v>86</v>
      </c>
      <c r="AE212" s="1" t="s">
        <v>240</v>
      </c>
      <c r="AF212" s="1" t="s">
        <v>45</v>
      </c>
      <c r="AG212" s="1">
        <v>1362</v>
      </c>
      <c r="AH212" s="1" t="b">
        <v>0</v>
      </c>
      <c r="AI212" s="1"/>
      <c r="AJ212" s="1"/>
      <c r="AK212" s="1" t="b">
        <v>0</v>
      </c>
    </row>
    <row r="213" spans="1:37" x14ac:dyDescent="0.2">
      <c r="A213" s="1">
        <v>202</v>
      </c>
      <c r="B213" s="1" t="s">
        <v>816</v>
      </c>
      <c r="C213" s="1" t="s">
        <v>825</v>
      </c>
      <c r="D213" s="1" t="s">
        <v>826</v>
      </c>
      <c r="E213" s="1" t="s">
        <v>39</v>
      </c>
      <c r="F213" s="1" t="b">
        <v>1</v>
      </c>
      <c r="G213" s="1" t="s">
        <v>827</v>
      </c>
      <c r="H213" s="1" t="s">
        <v>828</v>
      </c>
      <c r="K213" s="1"/>
      <c r="L213" s="1" t="s">
        <v>42</v>
      </c>
      <c r="M213" s="1" t="s">
        <v>42</v>
      </c>
      <c r="N213" s="1" t="s">
        <v>42</v>
      </c>
      <c r="O213" s="1" t="s">
        <v>42</v>
      </c>
      <c r="P213" s="1"/>
      <c r="Q213" s="1" t="s">
        <v>829</v>
      </c>
      <c r="R213" s="1"/>
      <c r="S213" s="1"/>
      <c r="T213" s="1"/>
      <c r="U213" s="1"/>
      <c r="V213" s="1"/>
      <c r="W213" s="1"/>
      <c r="Y213" s="1" t="b">
        <v>1</v>
      </c>
      <c r="Z213" s="1"/>
      <c r="AA213" s="1"/>
      <c r="AB213" s="1" t="b">
        <v>0</v>
      </c>
      <c r="AC213" s="1" t="b">
        <v>0</v>
      </c>
      <c r="AD213" s="1" t="s">
        <v>86</v>
      </c>
      <c r="AE213" s="1" t="s">
        <v>62</v>
      </c>
      <c r="AF213" s="1" t="s">
        <v>45</v>
      </c>
      <c r="AG213" s="1">
        <v>1365</v>
      </c>
      <c r="AH213" s="1" t="b">
        <v>0</v>
      </c>
      <c r="AI213" s="1"/>
      <c r="AJ213" s="1"/>
      <c r="AK213" s="1" t="b">
        <v>0</v>
      </c>
    </row>
    <row r="214" spans="1:37" x14ac:dyDescent="0.2">
      <c r="A214" s="1">
        <v>203</v>
      </c>
      <c r="B214" s="1" t="s">
        <v>816</v>
      </c>
      <c r="C214" s="1" t="s">
        <v>825</v>
      </c>
      <c r="D214" s="1" t="s">
        <v>830</v>
      </c>
      <c r="E214" s="1" t="s">
        <v>39</v>
      </c>
      <c r="F214" s="1" t="b">
        <v>1</v>
      </c>
      <c r="G214" s="1" t="s">
        <v>831</v>
      </c>
      <c r="H214" s="1" t="s">
        <v>832</v>
      </c>
      <c r="K214" s="1"/>
      <c r="L214" s="1" t="s">
        <v>42</v>
      </c>
      <c r="M214" s="1" t="s">
        <v>42</v>
      </c>
      <c r="N214" s="1" t="s">
        <v>42</v>
      </c>
      <c r="O214" s="1" t="s">
        <v>42</v>
      </c>
      <c r="P214" s="1"/>
      <c r="Q214" s="1" t="s">
        <v>833</v>
      </c>
      <c r="R214" s="1" t="s">
        <v>834</v>
      </c>
      <c r="S214" s="1"/>
      <c r="T214" s="1"/>
      <c r="U214" s="1"/>
      <c r="V214" s="1"/>
      <c r="W214" s="1"/>
      <c r="Y214" s="1" t="b">
        <v>1</v>
      </c>
      <c r="Z214" s="1" t="s">
        <v>43</v>
      </c>
      <c r="AA214" s="1"/>
      <c r="AB214" s="1" t="b">
        <v>0</v>
      </c>
      <c r="AC214" s="1" t="b">
        <v>0</v>
      </c>
      <c r="AD214" s="1" t="s">
        <v>86</v>
      </c>
      <c r="AE214" s="1" t="s">
        <v>62</v>
      </c>
      <c r="AF214" s="1" t="s">
        <v>45</v>
      </c>
      <c r="AG214" s="1">
        <v>2421</v>
      </c>
      <c r="AH214" s="1" t="b">
        <v>0</v>
      </c>
      <c r="AI214" s="1"/>
      <c r="AJ214" s="1"/>
      <c r="AK214" s="1" t="b">
        <v>0</v>
      </c>
    </row>
    <row r="215" spans="1:37" x14ac:dyDescent="0.2">
      <c r="A215" s="1">
        <v>204</v>
      </c>
      <c r="B215" s="1" t="s">
        <v>816</v>
      </c>
      <c r="C215" s="1" t="s">
        <v>825</v>
      </c>
      <c r="D215" s="1" t="s">
        <v>835</v>
      </c>
      <c r="E215" s="1" t="s">
        <v>39</v>
      </c>
      <c r="F215" s="1" t="b">
        <v>1</v>
      </c>
      <c r="G215" s="1" t="s">
        <v>836</v>
      </c>
      <c r="H215" s="1" t="s">
        <v>837</v>
      </c>
      <c r="K215" s="1"/>
      <c r="L215" s="1" t="s">
        <v>42</v>
      </c>
      <c r="M215" s="1" t="s">
        <v>42</v>
      </c>
      <c r="N215" s="1" t="s">
        <v>42</v>
      </c>
      <c r="O215" s="1" t="s">
        <v>42</v>
      </c>
      <c r="P215" s="1"/>
      <c r="Q215" s="1" t="s">
        <v>838</v>
      </c>
      <c r="R215" s="1" t="s">
        <v>839</v>
      </c>
      <c r="S215" s="1" t="s">
        <v>840</v>
      </c>
      <c r="T215" s="1"/>
      <c r="U215" s="1"/>
      <c r="V215" s="1"/>
      <c r="W215" s="1"/>
      <c r="Y215" s="1" t="b">
        <v>1</v>
      </c>
      <c r="Z215" s="1" t="s">
        <v>43</v>
      </c>
      <c r="AA215" s="1"/>
      <c r="AB215" s="1" t="b">
        <v>0</v>
      </c>
      <c r="AC215" s="1" t="b">
        <v>0</v>
      </c>
      <c r="AD215" s="1" t="s">
        <v>86</v>
      </c>
      <c r="AE215" s="1" t="s">
        <v>62</v>
      </c>
      <c r="AF215" s="1" t="s">
        <v>45</v>
      </c>
      <c r="AG215" s="1">
        <v>2423</v>
      </c>
      <c r="AH215" s="1" t="b">
        <v>0</v>
      </c>
      <c r="AI215" s="1"/>
      <c r="AJ215" s="1"/>
      <c r="AK215" s="1" t="b">
        <v>0</v>
      </c>
    </row>
    <row r="216" spans="1:37" x14ac:dyDescent="0.2">
      <c r="A216" s="1">
        <v>205</v>
      </c>
      <c r="B216" s="1" t="s">
        <v>816</v>
      </c>
      <c r="C216" s="1" t="s">
        <v>841</v>
      </c>
      <c r="D216" s="1"/>
      <c r="E216" s="1" t="s">
        <v>39</v>
      </c>
      <c r="F216" s="1" t="b">
        <v>1</v>
      </c>
      <c r="G216" s="1" t="s">
        <v>842</v>
      </c>
      <c r="H216" s="1" t="s">
        <v>843</v>
      </c>
      <c r="K216" s="1" t="s">
        <v>844</v>
      </c>
      <c r="L216" s="1" t="s">
        <v>42</v>
      </c>
      <c r="M216" s="1" t="s">
        <v>42</v>
      </c>
      <c r="N216" s="1" t="s">
        <v>42</v>
      </c>
      <c r="O216" s="1" t="s">
        <v>42</v>
      </c>
      <c r="P216" s="1"/>
      <c r="Q216" s="1" t="s">
        <v>845</v>
      </c>
      <c r="R216" s="1"/>
      <c r="S216" s="1"/>
      <c r="T216" s="1"/>
      <c r="U216" s="1"/>
      <c r="V216" s="1"/>
      <c r="W216" s="1"/>
      <c r="X216" s="1"/>
      <c r="Y216" s="1" t="b">
        <v>0</v>
      </c>
      <c r="Z216" s="1"/>
      <c r="AA216" s="1"/>
      <c r="AB216" s="1" t="b">
        <v>0</v>
      </c>
      <c r="AC216" s="1" t="b">
        <v>0</v>
      </c>
      <c r="AD216" s="1" t="s">
        <v>86</v>
      </c>
      <c r="AF216" s="1" t="s">
        <v>45</v>
      </c>
      <c r="AG216" s="1">
        <v>20276</v>
      </c>
      <c r="AH216" s="1" t="b">
        <v>0</v>
      </c>
      <c r="AI216" s="1"/>
      <c r="AJ216" s="1"/>
      <c r="AK216" s="1" t="b">
        <v>0</v>
      </c>
    </row>
    <row r="217" spans="1:37" x14ac:dyDescent="0.2">
      <c r="A217" s="1">
        <v>206</v>
      </c>
      <c r="B217" s="1" t="s">
        <v>816</v>
      </c>
      <c r="C217" s="1" t="s">
        <v>846</v>
      </c>
      <c r="D217" s="1" t="s">
        <v>847</v>
      </c>
      <c r="E217" s="1" t="s">
        <v>39</v>
      </c>
      <c r="F217" s="1" t="b">
        <v>1</v>
      </c>
      <c r="G217" s="1" t="s">
        <v>848</v>
      </c>
      <c r="H217" s="1" t="s">
        <v>849</v>
      </c>
      <c r="I217" s="1"/>
      <c r="K217" s="1"/>
      <c r="L217" s="1" t="s">
        <v>42</v>
      </c>
      <c r="M217" s="1" t="s">
        <v>42</v>
      </c>
      <c r="N217" s="1" t="s">
        <v>42</v>
      </c>
      <c r="O217" s="1" t="s">
        <v>42</v>
      </c>
      <c r="P217" s="1"/>
      <c r="Q217" s="1" t="s">
        <v>850</v>
      </c>
      <c r="R217" s="1"/>
      <c r="S217" s="1"/>
      <c r="T217" s="1"/>
      <c r="U217" s="1"/>
      <c r="V217" s="1"/>
      <c r="W217" s="1"/>
      <c r="X217" s="1"/>
      <c r="Y217" s="1" t="b">
        <v>1</v>
      </c>
      <c r="Z217" s="1"/>
      <c r="AA217" s="1"/>
      <c r="AB217" s="1" t="b">
        <v>0</v>
      </c>
      <c r="AC217" s="1" t="b">
        <v>0</v>
      </c>
      <c r="AD217" s="1" t="s">
        <v>86</v>
      </c>
      <c r="AE217" s="1" t="s">
        <v>62</v>
      </c>
      <c r="AF217" s="1" t="s">
        <v>45</v>
      </c>
      <c r="AG217" s="1">
        <v>1505</v>
      </c>
      <c r="AH217" s="1" t="b">
        <v>0</v>
      </c>
      <c r="AI217" s="1"/>
      <c r="AJ217" s="1"/>
      <c r="AK217" s="1" t="b">
        <v>0</v>
      </c>
    </row>
    <row r="218" spans="1:37" x14ac:dyDescent="0.2">
      <c r="A218" s="1">
        <v>2031</v>
      </c>
      <c r="B218" s="1" t="s">
        <v>816</v>
      </c>
      <c r="C218" s="1" t="s">
        <v>851</v>
      </c>
      <c r="D218" s="1" t="s">
        <v>7061</v>
      </c>
      <c r="E218" s="1" t="s">
        <v>39</v>
      </c>
      <c r="F218" s="1" t="b">
        <v>1</v>
      </c>
      <c r="G218" s="1" t="s">
        <v>7062</v>
      </c>
      <c r="H218" s="1"/>
      <c r="K218" s="1"/>
      <c r="L218" s="1" t="s">
        <v>42</v>
      </c>
      <c r="M218" s="1" t="s">
        <v>42</v>
      </c>
      <c r="N218" s="1" t="s">
        <v>42</v>
      </c>
      <c r="O218" s="1" t="s">
        <v>42</v>
      </c>
      <c r="P218" s="1"/>
      <c r="Q218" s="1" t="s">
        <v>7063</v>
      </c>
      <c r="R218" s="1"/>
      <c r="S218" s="1"/>
      <c r="T218" s="1"/>
      <c r="U218" s="1"/>
      <c r="V218" s="1"/>
      <c r="W218" s="1"/>
      <c r="X218" s="1"/>
      <c r="Y218" s="1" t="b">
        <v>0</v>
      </c>
      <c r="Z218" s="1"/>
      <c r="AA218" s="1"/>
      <c r="AB218" s="1" t="b">
        <v>0</v>
      </c>
      <c r="AC218" s="1" t="b">
        <v>0</v>
      </c>
      <c r="AD218" s="1" t="s">
        <v>86</v>
      </c>
      <c r="AF218" s="1" t="s">
        <v>45</v>
      </c>
      <c r="AH218" s="1" t="b">
        <v>0</v>
      </c>
      <c r="AI218" s="1"/>
      <c r="AJ218" s="1"/>
      <c r="AK218" s="1" t="b">
        <v>0</v>
      </c>
    </row>
    <row r="219" spans="1:37" x14ac:dyDescent="0.2">
      <c r="A219" s="1">
        <v>208</v>
      </c>
      <c r="B219" s="1" t="s">
        <v>816</v>
      </c>
      <c r="C219" s="1" t="s">
        <v>851</v>
      </c>
      <c r="D219" s="1" t="s">
        <v>855</v>
      </c>
      <c r="E219" s="1" t="s">
        <v>39</v>
      </c>
      <c r="F219" s="1" t="b">
        <v>1</v>
      </c>
      <c r="G219" s="1" t="s">
        <v>856</v>
      </c>
      <c r="L219" s="1" t="s">
        <v>42</v>
      </c>
      <c r="M219" s="1" t="s">
        <v>42</v>
      </c>
      <c r="N219" s="1" t="s">
        <v>42</v>
      </c>
      <c r="O219" s="1" t="s">
        <v>42</v>
      </c>
      <c r="Y219" s="1" t="b">
        <v>0</v>
      </c>
      <c r="AB219" s="1" t="b">
        <v>0</v>
      </c>
      <c r="AC219" s="1" t="b">
        <v>0</v>
      </c>
      <c r="AD219" s="1" t="s">
        <v>86</v>
      </c>
      <c r="AE219" s="1" t="s">
        <v>62</v>
      </c>
      <c r="AF219" s="1" t="s">
        <v>45</v>
      </c>
      <c r="AH219" s="1" t="b">
        <v>0</v>
      </c>
      <c r="AI219" s="1"/>
      <c r="AJ219" s="1"/>
      <c r="AK219" s="1" t="b">
        <v>0</v>
      </c>
    </row>
    <row r="220" spans="1:37" x14ac:dyDescent="0.2">
      <c r="A220" s="1">
        <v>2003</v>
      </c>
      <c r="B220" s="1" t="s">
        <v>816</v>
      </c>
      <c r="C220" s="1" t="s">
        <v>851</v>
      </c>
      <c r="D220" s="1" t="s">
        <v>6994</v>
      </c>
      <c r="E220" s="1" t="s">
        <v>39</v>
      </c>
      <c r="F220" s="1" t="b">
        <v>1</v>
      </c>
      <c r="G220" s="1" t="s">
        <v>6995</v>
      </c>
      <c r="H220" s="1"/>
      <c r="K220" s="1"/>
      <c r="L220" s="1" t="s">
        <v>42</v>
      </c>
      <c r="M220" s="1" t="s">
        <v>42</v>
      </c>
      <c r="N220" s="1" t="s">
        <v>42</v>
      </c>
      <c r="O220" s="1" t="s">
        <v>42</v>
      </c>
      <c r="P220" s="1"/>
      <c r="Q220" s="1" t="s">
        <v>6996</v>
      </c>
      <c r="R220" s="1"/>
      <c r="S220" s="1"/>
      <c r="T220" s="1"/>
      <c r="U220" s="1"/>
      <c r="V220" s="1"/>
      <c r="W220" s="1"/>
      <c r="X220" s="1"/>
      <c r="Y220" s="1" t="b">
        <v>0</v>
      </c>
      <c r="Z220" s="1"/>
      <c r="AA220" s="1"/>
      <c r="AB220" s="1" t="b">
        <v>0</v>
      </c>
      <c r="AC220" s="1" t="b">
        <v>0</v>
      </c>
      <c r="AD220" s="1" t="s">
        <v>86</v>
      </c>
      <c r="AF220" s="1" t="s">
        <v>45</v>
      </c>
      <c r="AH220" s="1" t="b">
        <v>0</v>
      </c>
      <c r="AI220" s="1"/>
      <c r="AJ220" s="1"/>
      <c r="AK220" s="1" t="b">
        <v>0</v>
      </c>
    </row>
    <row r="221" spans="1:37" x14ac:dyDescent="0.2">
      <c r="A221" s="1">
        <v>207</v>
      </c>
      <c r="B221" s="1" t="s">
        <v>816</v>
      </c>
      <c r="C221" s="1" t="s">
        <v>851</v>
      </c>
      <c r="D221" s="1"/>
      <c r="E221" s="1" t="s">
        <v>39</v>
      </c>
      <c r="F221" s="1" t="b">
        <v>1</v>
      </c>
      <c r="G221" s="1" t="s">
        <v>852</v>
      </c>
      <c r="H221" s="1" t="s">
        <v>853</v>
      </c>
      <c r="K221" s="1"/>
      <c r="L221" s="1" t="s">
        <v>42</v>
      </c>
      <c r="M221" s="1" t="s">
        <v>42</v>
      </c>
      <c r="N221" s="1" t="s">
        <v>42</v>
      </c>
      <c r="O221" s="1" t="s">
        <v>42</v>
      </c>
      <c r="P221" s="1"/>
      <c r="Q221" s="1" t="s">
        <v>854</v>
      </c>
      <c r="R221" s="1"/>
      <c r="S221" s="1"/>
      <c r="T221" s="1"/>
      <c r="U221" s="1"/>
      <c r="V221" s="1"/>
      <c r="W221" s="1"/>
      <c r="X221" s="1"/>
      <c r="Y221" s="1" t="b">
        <v>0</v>
      </c>
      <c r="Z221" s="1"/>
      <c r="AA221" s="1"/>
      <c r="AB221" s="1" t="b">
        <v>0</v>
      </c>
      <c r="AC221" s="1" t="b">
        <v>0</v>
      </c>
      <c r="AD221" s="1" t="s">
        <v>86</v>
      </c>
      <c r="AE221" s="1" t="s">
        <v>62</v>
      </c>
      <c r="AF221" s="1" t="s">
        <v>45</v>
      </c>
      <c r="AG221" s="1">
        <v>1367</v>
      </c>
      <c r="AH221" s="1" t="b">
        <v>0</v>
      </c>
      <c r="AI221" s="1"/>
      <c r="AJ221" s="1"/>
      <c r="AK221" s="1" t="b">
        <v>0</v>
      </c>
    </row>
    <row r="222" spans="1:37" x14ac:dyDescent="0.2">
      <c r="A222" s="1">
        <v>209</v>
      </c>
      <c r="B222" s="1" t="s">
        <v>816</v>
      </c>
      <c r="C222" s="1" t="s">
        <v>857</v>
      </c>
      <c r="D222" s="1" t="s">
        <v>858</v>
      </c>
      <c r="E222" s="1" t="s">
        <v>39</v>
      </c>
      <c r="F222" s="1" t="b">
        <v>1</v>
      </c>
      <c r="G222" s="1" t="s">
        <v>859</v>
      </c>
      <c r="H222" s="1"/>
      <c r="K222" s="1"/>
      <c r="L222" s="1" t="s">
        <v>42</v>
      </c>
      <c r="M222" s="1" t="s">
        <v>42</v>
      </c>
      <c r="N222" s="1" t="s">
        <v>42</v>
      </c>
      <c r="O222" s="1" t="s">
        <v>42</v>
      </c>
      <c r="P222" s="1"/>
      <c r="Q222" s="1" t="s">
        <v>860</v>
      </c>
      <c r="R222" s="1"/>
      <c r="S222" s="1"/>
      <c r="T222" s="1"/>
      <c r="U222" s="1"/>
      <c r="V222" s="1"/>
      <c r="W222" s="1"/>
      <c r="X222" s="1"/>
      <c r="Y222" s="1" t="b">
        <v>0</v>
      </c>
      <c r="Z222" s="1"/>
      <c r="AA222" s="1"/>
      <c r="AB222" s="1" t="b">
        <v>0</v>
      </c>
      <c r="AC222" s="1" t="b">
        <v>0</v>
      </c>
      <c r="AD222" s="1" t="s">
        <v>86</v>
      </c>
      <c r="AE222" s="1" t="s">
        <v>62</v>
      </c>
      <c r="AF222" s="1" t="s">
        <v>45</v>
      </c>
      <c r="AH222" s="1" t="b">
        <v>0</v>
      </c>
      <c r="AI222" s="1"/>
      <c r="AJ222" s="1"/>
      <c r="AK222" s="1" t="b">
        <v>0</v>
      </c>
    </row>
    <row r="223" spans="1:37" x14ac:dyDescent="0.2">
      <c r="A223" s="1">
        <v>210</v>
      </c>
      <c r="B223" s="1" t="s">
        <v>816</v>
      </c>
      <c r="C223" s="1" t="s">
        <v>857</v>
      </c>
      <c r="D223" s="1" t="s">
        <v>861</v>
      </c>
      <c r="F223" s="1" t="b">
        <v>0</v>
      </c>
      <c r="H223" s="1" t="s">
        <v>862</v>
      </c>
      <c r="K223" s="1"/>
      <c r="L223" s="1" t="s">
        <v>42</v>
      </c>
      <c r="M223" s="1" t="s">
        <v>42</v>
      </c>
      <c r="N223" s="1" t="s">
        <v>42</v>
      </c>
      <c r="O223" s="1" t="s">
        <v>42</v>
      </c>
      <c r="Q223" s="1" t="s">
        <v>863</v>
      </c>
      <c r="Y223" s="1" t="b">
        <v>1</v>
      </c>
      <c r="AB223" s="1" t="b">
        <v>0</v>
      </c>
      <c r="AC223" s="1" t="b">
        <v>0</v>
      </c>
      <c r="AD223" s="1" t="s">
        <v>86</v>
      </c>
      <c r="AE223" s="1" t="s">
        <v>62</v>
      </c>
      <c r="AF223" s="1" t="s">
        <v>45</v>
      </c>
      <c r="AG223" s="1">
        <v>1368</v>
      </c>
      <c r="AH223" s="1" t="b">
        <v>0</v>
      </c>
      <c r="AI223" s="1"/>
      <c r="AJ223" s="1"/>
      <c r="AK223" s="1" t="b">
        <v>0</v>
      </c>
    </row>
    <row r="224" spans="1:37" x14ac:dyDescent="0.2">
      <c r="A224" s="1">
        <v>211</v>
      </c>
      <c r="B224" s="1" t="s">
        <v>816</v>
      </c>
      <c r="C224" s="1" t="s">
        <v>857</v>
      </c>
      <c r="D224" s="1" t="s">
        <v>864</v>
      </c>
      <c r="E224" s="1" t="s">
        <v>39</v>
      </c>
      <c r="F224" s="1" t="b">
        <v>1</v>
      </c>
      <c r="G224" s="1" t="s">
        <v>865</v>
      </c>
      <c r="H224" s="1" t="s">
        <v>866</v>
      </c>
      <c r="K224" s="1"/>
      <c r="L224" s="1" t="s">
        <v>42</v>
      </c>
      <c r="M224" s="1" t="s">
        <v>42</v>
      </c>
      <c r="N224" s="1" t="s">
        <v>42</v>
      </c>
      <c r="O224" s="1" t="s">
        <v>42</v>
      </c>
      <c r="P224" s="1"/>
      <c r="Q224" s="1" t="s">
        <v>867</v>
      </c>
      <c r="R224" s="1"/>
      <c r="S224" s="1"/>
      <c r="T224" s="1"/>
      <c r="U224" s="1"/>
      <c r="V224" s="1"/>
      <c r="W224" s="1"/>
      <c r="Y224" s="1" t="b">
        <v>0</v>
      </c>
      <c r="Z224" s="1" t="s">
        <v>43</v>
      </c>
      <c r="AA224" s="1"/>
      <c r="AB224" s="1" t="b">
        <v>0</v>
      </c>
      <c r="AC224" s="1" t="b">
        <v>0</v>
      </c>
      <c r="AD224" s="1" t="s">
        <v>86</v>
      </c>
      <c r="AE224" s="1" t="s">
        <v>62</v>
      </c>
      <c r="AF224" s="1" t="s">
        <v>45</v>
      </c>
      <c r="AG224" s="1">
        <v>2420</v>
      </c>
      <c r="AH224" s="1" t="b">
        <v>0</v>
      </c>
      <c r="AI224" s="1"/>
      <c r="AJ224" s="1"/>
      <c r="AK224" s="1" t="b">
        <v>0</v>
      </c>
    </row>
    <row r="225" spans="1:37" x14ac:dyDescent="0.2">
      <c r="A225" s="1">
        <v>212</v>
      </c>
      <c r="B225" s="1" t="s">
        <v>816</v>
      </c>
      <c r="C225" s="1" t="s">
        <v>868</v>
      </c>
      <c r="D225" s="1" t="s">
        <v>869</v>
      </c>
      <c r="E225" s="1" t="s">
        <v>39</v>
      </c>
      <c r="F225" s="1" t="b">
        <v>1</v>
      </c>
      <c r="G225" s="1" t="s">
        <v>870</v>
      </c>
      <c r="H225" s="1" t="s">
        <v>871</v>
      </c>
      <c r="K225" s="1"/>
      <c r="L225" s="1" t="s">
        <v>42</v>
      </c>
      <c r="M225" s="1" t="s">
        <v>42</v>
      </c>
      <c r="N225" s="1" t="s">
        <v>42</v>
      </c>
      <c r="O225" s="1" t="s">
        <v>42</v>
      </c>
      <c r="Q225" s="1" t="s">
        <v>872</v>
      </c>
      <c r="Y225" s="1" t="b">
        <v>1</v>
      </c>
      <c r="AB225" s="1" t="b">
        <v>0</v>
      </c>
      <c r="AC225" s="1" t="b">
        <v>0</v>
      </c>
      <c r="AD225" s="1" t="s">
        <v>86</v>
      </c>
      <c r="AE225" s="1" t="s">
        <v>62</v>
      </c>
      <c r="AF225" s="1" t="s">
        <v>45</v>
      </c>
      <c r="AG225" s="1">
        <v>1369</v>
      </c>
      <c r="AH225" s="1" t="b">
        <v>0</v>
      </c>
      <c r="AI225" s="1"/>
      <c r="AJ225" s="1"/>
      <c r="AK225" s="1" t="b">
        <v>0</v>
      </c>
    </row>
    <row r="226" spans="1:37" x14ac:dyDescent="0.2">
      <c r="A226" s="1">
        <v>213</v>
      </c>
      <c r="B226" s="1" t="s">
        <v>816</v>
      </c>
      <c r="C226" s="1" t="s">
        <v>868</v>
      </c>
      <c r="D226" s="1" t="s">
        <v>873</v>
      </c>
      <c r="E226" s="1" t="s">
        <v>39</v>
      </c>
      <c r="F226" s="1" t="b">
        <v>1</v>
      </c>
      <c r="G226" s="1" t="s">
        <v>874</v>
      </c>
      <c r="L226" s="1" t="s">
        <v>42</v>
      </c>
      <c r="M226" s="1" t="s">
        <v>42</v>
      </c>
      <c r="N226" s="1" t="s">
        <v>42</v>
      </c>
      <c r="O226" s="1" t="s">
        <v>42</v>
      </c>
      <c r="Y226" s="1" t="b">
        <v>0</v>
      </c>
      <c r="AB226" s="1" t="b">
        <v>0</v>
      </c>
      <c r="AC226" s="1" t="b">
        <v>0</v>
      </c>
      <c r="AD226" s="1" t="s">
        <v>86</v>
      </c>
      <c r="AE226" s="1" t="s">
        <v>62</v>
      </c>
      <c r="AF226" s="1" t="s">
        <v>45</v>
      </c>
      <c r="AH226" s="1" t="b">
        <v>0</v>
      </c>
      <c r="AI226" s="1"/>
      <c r="AJ226" s="1"/>
      <c r="AK226" s="1" t="b">
        <v>0</v>
      </c>
    </row>
    <row r="227" spans="1:37" x14ac:dyDescent="0.2">
      <c r="A227" s="1">
        <v>214</v>
      </c>
      <c r="B227" s="1" t="s">
        <v>816</v>
      </c>
      <c r="C227" s="1" t="s">
        <v>868</v>
      </c>
      <c r="D227" s="1" t="s">
        <v>875</v>
      </c>
      <c r="E227" s="1" t="s">
        <v>39</v>
      </c>
      <c r="F227" s="1" t="b">
        <v>1</v>
      </c>
      <c r="G227" s="1" t="s">
        <v>876</v>
      </c>
      <c r="L227" s="1" t="s">
        <v>42</v>
      </c>
      <c r="M227" s="1" t="s">
        <v>42</v>
      </c>
      <c r="N227" s="1" t="s">
        <v>42</v>
      </c>
      <c r="O227" s="1" t="s">
        <v>42</v>
      </c>
      <c r="Y227" s="1" t="b">
        <v>0</v>
      </c>
      <c r="AB227" s="1" t="b">
        <v>0</v>
      </c>
      <c r="AC227" s="1" t="b">
        <v>0</v>
      </c>
      <c r="AD227" s="1" t="s">
        <v>86</v>
      </c>
      <c r="AE227" s="1" t="s">
        <v>62</v>
      </c>
      <c r="AF227" s="1" t="s">
        <v>45</v>
      </c>
      <c r="AH227" s="1" t="b">
        <v>0</v>
      </c>
      <c r="AI227" s="1"/>
      <c r="AJ227" s="1"/>
      <c r="AK227" s="1" t="b">
        <v>0</v>
      </c>
    </row>
    <row r="228" spans="1:37" x14ac:dyDescent="0.2">
      <c r="A228" s="1">
        <v>228</v>
      </c>
      <c r="B228" s="1" t="s">
        <v>816</v>
      </c>
      <c r="C228" s="1" t="s">
        <v>868</v>
      </c>
      <c r="D228" s="1" t="s">
        <v>927</v>
      </c>
      <c r="E228" s="1" t="s">
        <v>39</v>
      </c>
      <c r="F228" s="1" t="b">
        <v>1</v>
      </c>
      <c r="G228" s="1" t="s">
        <v>928</v>
      </c>
      <c r="H228" s="1" t="s">
        <v>929</v>
      </c>
      <c r="I228" s="1"/>
      <c r="K228" s="1"/>
      <c r="L228" s="1" t="s">
        <v>42</v>
      </c>
      <c r="M228" s="1" t="s">
        <v>42</v>
      </c>
      <c r="N228" s="1" t="s">
        <v>42</v>
      </c>
      <c r="O228" s="1" t="s">
        <v>42</v>
      </c>
      <c r="P228" s="1"/>
      <c r="Q228" s="1" t="s">
        <v>930</v>
      </c>
      <c r="R228" s="1" t="s">
        <v>931</v>
      </c>
      <c r="S228" s="1" t="s">
        <v>932</v>
      </c>
      <c r="T228" s="1"/>
      <c r="U228" s="1"/>
      <c r="V228" s="1"/>
      <c r="W228" s="1"/>
      <c r="X228" s="1"/>
      <c r="Y228" s="1" t="b">
        <v>0</v>
      </c>
      <c r="Z228" s="1" t="s">
        <v>43</v>
      </c>
      <c r="AA228" s="1"/>
      <c r="AB228" s="1" t="b">
        <v>0</v>
      </c>
      <c r="AC228" s="1" t="b">
        <v>0</v>
      </c>
      <c r="AD228" s="1" t="s">
        <v>86</v>
      </c>
      <c r="AE228" s="1" t="s">
        <v>62</v>
      </c>
      <c r="AF228" s="1" t="s">
        <v>45</v>
      </c>
      <c r="AG228" s="1">
        <v>1502</v>
      </c>
      <c r="AH228" s="1" t="b">
        <v>0</v>
      </c>
      <c r="AI228" s="1"/>
      <c r="AJ228" s="1"/>
      <c r="AK228" s="1" t="b">
        <v>0</v>
      </c>
    </row>
    <row r="229" spans="1:37" x14ac:dyDescent="0.2">
      <c r="A229" s="1">
        <v>215</v>
      </c>
      <c r="B229" s="1" t="s">
        <v>816</v>
      </c>
      <c r="C229" s="1" t="s">
        <v>868</v>
      </c>
      <c r="D229" s="1" t="s">
        <v>877</v>
      </c>
      <c r="F229" s="1" t="b">
        <v>0</v>
      </c>
      <c r="H229" s="1" t="s">
        <v>878</v>
      </c>
      <c r="L229" s="1" t="s">
        <v>42</v>
      </c>
      <c r="M229" s="1" t="s">
        <v>42</v>
      </c>
      <c r="N229" s="1" t="s">
        <v>42</v>
      </c>
      <c r="O229" s="1" t="s">
        <v>42</v>
      </c>
      <c r="Y229" s="1" t="b">
        <v>0</v>
      </c>
      <c r="AB229" s="1" t="b">
        <v>0</v>
      </c>
      <c r="AC229" s="1" t="b">
        <v>0</v>
      </c>
      <c r="AD229" s="1" t="s">
        <v>86</v>
      </c>
      <c r="AE229" s="1" t="s">
        <v>62</v>
      </c>
      <c r="AF229" s="1" t="s">
        <v>45</v>
      </c>
      <c r="AG229" s="1">
        <v>1363</v>
      </c>
      <c r="AH229" s="1" t="b">
        <v>1</v>
      </c>
      <c r="AI229" s="1"/>
      <c r="AJ229" s="1"/>
      <c r="AK229" s="1" t="b">
        <v>0</v>
      </c>
    </row>
    <row r="230" spans="1:37" x14ac:dyDescent="0.2">
      <c r="A230" s="1">
        <v>216</v>
      </c>
      <c r="B230" s="1" t="s">
        <v>816</v>
      </c>
      <c r="C230" s="1" t="s">
        <v>879</v>
      </c>
      <c r="D230" s="1" t="s">
        <v>880</v>
      </c>
      <c r="E230" s="1" t="s">
        <v>39</v>
      </c>
      <c r="F230" s="1" t="b">
        <v>1</v>
      </c>
      <c r="G230" s="1" t="s">
        <v>881</v>
      </c>
      <c r="H230" s="1" t="s">
        <v>882</v>
      </c>
      <c r="I230" s="1"/>
      <c r="K230" s="1" t="s">
        <v>883</v>
      </c>
      <c r="L230" s="1" t="s">
        <v>42</v>
      </c>
      <c r="M230" s="1" t="s">
        <v>42</v>
      </c>
      <c r="N230" s="1" t="s">
        <v>42</v>
      </c>
      <c r="O230" s="1" t="s">
        <v>42</v>
      </c>
      <c r="P230" s="1"/>
      <c r="Q230" s="1" t="s">
        <v>884</v>
      </c>
      <c r="R230" s="1"/>
      <c r="S230" s="1"/>
      <c r="T230" s="1"/>
      <c r="U230" s="1"/>
      <c r="V230" s="1"/>
      <c r="W230" s="1"/>
      <c r="X230" s="1"/>
      <c r="Y230" s="1" t="b">
        <v>1</v>
      </c>
      <c r="Z230" s="1"/>
      <c r="AA230" s="1"/>
      <c r="AB230" s="1" t="b">
        <v>0</v>
      </c>
      <c r="AC230" s="1" t="b">
        <v>0</v>
      </c>
      <c r="AD230" s="1" t="s">
        <v>86</v>
      </c>
      <c r="AE230" s="1" t="s">
        <v>62</v>
      </c>
      <c r="AF230" s="1" t="s">
        <v>45</v>
      </c>
      <c r="AG230" s="1">
        <v>2142</v>
      </c>
      <c r="AH230" s="1" t="b">
        <v>0</v>
      </c>
      <c r="AI230" s="1"/>
      <c r="AJ230" s="1"/>
      <c r="AK230" s="1" t="b">
        <v>0</v>
      </c>
    </row>
    <row r="231" spans="1:37" x14ac:dyDescent="0.2">
      <c r="A231" s="1">
        <v>217</v>
      </c>
      <c r="B231" s="1" t="s">
        <v>816</v>
      </c>
      <c r="C231" s="1" t="s">
        <v>885</v>
      </c>
      <c r="D231" s="1" t="s">
        <v>886</v>
      </c>
      <c r="E231" s="1" t="s">
        <v>39</v>
      </c>
      <c r="F231" s="1" t="b">
        <v>1</v>
      </c>
      <c r="G231" s="1" t="s">
        <v>887</v>
      </c>
      <c r="H231" s="1" t="s">
        <v>888</v>
      </c>
      <c r="K231" s="1"/>
      <c r="L231" s="1" t="s">
        <v>42</v>
      </c>
      <c r="M231" s="1" t="s">
        <v>42</v>
      </c>
      <c r="N231" s="1" t="s">
        <v>42</v>
      </c>
      <c r="O231" s="1" t="s">
        <v>42</v>
      </c>
      <c r="Q231" s="1" t="s">
        <v>889</v>
      </c>
      <c r="Y231" s="1" t="b">
        <v>0</v>
      </c>
      <c r="AB231" s="1" t="b">
        <v>0</v>
      </c>
      <c r="AC231" s="1" t="b">
        <v>0</v>
      </c>
      <c r="AD231" s="1" t="s">
        <v>86</v>
      </c>
      <c r="AE231" s="1" t="s">
        <v>62</v>
      </c>
      <c r="AF231" s="1" t="s">
        <v>45</v>
      </c>
      <c r="AG231" s="1">
        <v>1370</v>
      </c>
      <c r="AH231" s="1" t="b">
        <v>0</v>
      </c>
      <c r="AI231" s="1"/>
      <c r="AJ231" s="1"/>
      <c r="AK231" s="1" t="b">
        <v>0</v>
      </c>
    </row>
    <row r="232" spans="1:37" x14ac:dyDescent="0.2">
      <c r="A232" s="1">
        <v>218</v>
      </c>
      <c r="B232" s="1" t="s">
        <v>816</v>
      </c>
      <c r="C232" s="1" t="s">
        <v>885</v>
      </c>
      <c r="D232" s="1" t="s">
        <v>890</v>
      </c>
      <c r="E232" s="1" t="s">
        <v>39</v>
      </c>
      <c r="F232" s="1" t="b">
        <v>1</v>
      </c>
      <c r="G232" s="1" t="s">
        <v>891</v>
      </c>
      <c r="H232" s="1" t="s">
        <v>892</v>
      </c>
      <c r="I232" s="1"/>
      <c r="J232" s="1"/>
      <c r="K232" s="1" t="s">
        <v>893</v>
      </c>
      <c r="L232" s="1" t="s">
        <v>42</v>
      </c>
      <c r="M232" s="1" t="s">
        <v>42</v>
      </c>
      <c r="N232" s="1" t="s">
        <v>42</v>
      </c>
      <c r="O232" s="1" t="s">
        <v>42</v>
      </c>
      <c r="P232" s="1"/>
      <c r="Q232" s="1" t="s">
        <v>894</v>
      </c>
      <c r="R232" s="1"/>
      <c r="S232" s="1"/>
      <c r="T232" s="1"/>
      <c r="U232" s="1"/>
      <c r="V232" s="1"/>
      <c r="W232" s="1"/>
      <c r="Y232" s="1" t="b">
        <v>0</v>
      </c>
      <c r="Z232" s="1"/>
      <c r="AA232" s="1"/>
      <c r="AB232" s="1" t="b">
        <v>0</v>
      </c>
      <c r="AC232" s="1" t="b">
        <v>0</v>
      </c>
      <c r="AD232" s="1" t="s">
        <v>86</v>
      </c>
      <c r="AE232" s="1" t="s">
        <v>62</v>
      </c>
      <c r="AF232" s="1" t="s">
        <v>45</v>
      </c>
      <c r="AG232" s="1">
        <v>2207</v>
      </c>
      <c r="AH232" s="1" t="b">
        <v>0</v>
      </c>
      <c r="AI232" s="1"/>
      <c r="AJ232" s="1"/>
      <c r="AK232" s="1" t="b">
        <v>0</v>
      </c>
    </row>
    <row r="233" spans="1:37" x14ac:dyDescent="0.2">
      <c r="A233" s="1">
        <v>219</v>
      </c>
      <c r="B233" s="1" t="s">
        <v>816</v>
      </c>
      <c r="C233" s="1" t="s">
        <v>885</v>
      </c>
      <c r="D233" s="1" t="s">
        <v>895</v>
      </c>
      <c r="E233" s="1" t="s">
        <v>39</v>
      </c>
      <c r="F233" s="1" t="b">
        <v>1</v>
      </c>
      <c r="G233" s="1" t="s">
        <v>896</v>
      </c>
      <c r="H233" s="1" t="s">
        <v>897</v>
      </c>
      <c r="I233" s="1"/>
      <c r="J233" s="1"/>
      <c r="K233" s="1"/>
      <c r="L233" s="1" t="s">
        <v>42</v>
      </c>
      <c r="M233" s="1" t="s">
        <v>42</v>
      </c>
      <c r="N233" s="1" t="s">
        <v>42</v>
      </c>
      <c r="O233" s="1" t="s">
        <v>42</v>
      </c>
      <c r="P233" s="1"/>
      <c r="Q233" s="1" t="s">
        <v>898</v>
      </c>
      <c r="R233" s="1"/>
      <c r="S233" s="1"/>
      <c r="T233" s="1"/>
      <c r="U233" s="1"/>
      <c r="V233" s="1"/>
      <c r="W233" s="1"/>
      <c r="Y233" s="1" t="b">
        <v>0</v>
      </c>
      <c r="Z233" s="1"/>
      <c r="AA233" s="1"/>
      <c r="AB233" s="1" t="b">
        <v>0</v>
      </c>
      <c r="AC233" s="1" t="b">
        <v>0</v>
      </c>
      <c r="AD233" s="1" t="s">
        <v>86</v>
      </c>
      <c r="AE233" s="1" t="s">
        <v>62</v>
      </c>
      <c r="AF233" s="1" t="s">
        <v>45</v>
      </c>
      <c r="AG233" s="1">
        <v>1506</v>
      </c>
      <c r="AH233" s="1" t="b">
        <v>0</v>
      </c>
      <c r="AI233" s="1"/>
      <c r="AJ233" s="1"/>
      <c r="AK233" s="1" t="b">
        <v>1</v>
      </c>
    </row>
    <row r="234" spans="1:37" x14ac:dyDescent="0.2">
      <c r="A234" s="1">
        <v>220</v>
      </c>
      <c r="B234" s="1" t="s">
        <v>816</v>
      </c>
      <c r="C234" s="1" t="s">
        <v>885</v>
      </c>
      <c r="D234" s="1" t="s">
        <v>899</v>
      </c>
      <c r="E234" s="1" t="s">
        <v>39</v>
      </c>
      <c r="F234" s="1" t="b">
        <v>1</v>
      </c>
      <c r="G234" s="1" t="s">
        <v>900</v>
      </c>
      <c r="H234" s="1" t="s">
        <v>901</v>
      </c>
      <c r="K234" s="1"/>
      <c r="L234" s="1" t="s">
        <v>42</v>
      </c>
      <c r="M234" s="1" t="s">
        <v>42</v>
      </c>
      <c r="N234" s="1" t="s">
        <v>42</v>
      </c>
      <c r="O234" s="1" t="s">
        <v>42</v>
      </c>
      <c r="Q234" s="1" t="s">
        <v>902</v>
      </c>
      <c r="Y234" s="1" t="b">
        <v>0</v>
      </c>
      <c r="AB234" s="1" t="b">
        <v>0</v>
      </c>
      <c r="AC234" s="1" t="b">
        <v>0</v>
      </c>
      <c r="AD234" s="1" t="s">
        <v>86</v>
      </c>
      <c r="AE234" s="1" t="s">
        <v>62</v>
      </c>
      <c r="AF234" s="1" t="s">
        <v>45</v>
      </c>
      <c r="AG234" s="1">
        <v>1371</v>
      </c>
      <c r="AH234" s="1" t="b">
        <v>0</v>
      </c>
      <c r="AI234" s="1"/>
      <c r="AJ234" s="1"/>
      <c r="AK234" s="1" t="b">
        <v>0</v>
      </c>
    </row>
    <row r="235" spans="1:37" x14ac:dyDescent="0.2">
      <c r="A235" s="1">
        <v>221</v>
      </c>
      <c r="B235" s="1" t="s">
        <v>816</v>
      </c>
      <c r="C235" s="1" t="s">
        <v>885</v>
      </c>
      <c r="D235" s="1" t="s">
        <v>903</v>
      </c>
      <c r="E235" s="1" t="s">
        <v>39</v>
      </c>
      <c r="F235" s="1" t="b">
        <v>1</v>
      </c>
      <c r="G235" s="1" t="s">
        <v>904</v>
      </c>
      <c r="H235" s="1" t="s">
        <v>905</v>
      </c>
      <c r="K235" s="1"/>
      <c r="L235" s="1" t="s">
        <v>42</v>
      </c>
      <c r="M235" s="1" t="s">
        <v>42</v>
      </c>
      <c r="N235" s="1" t="s">
        <v>42</v>
      </c>
      <c r="O235" s="1" t="s">
        <v>42</v>
      </c>
      <c r="P235" s="1"/>
      <c r="Q235" s="1" t="s">
        <v>906</v>
      </c>
      <c r="R235" s="1" t="s">
        <v>907</v>
      </c>
      <c r="S235" s="1"/>
      <c r="T235" s="1"/>
      <c r="U235" s="1"/>
      <c r="V235" s="1"/>
      <c r="W235" s="1"/>
      <c r="Y235" s="1" t="b">
        <v>0</v>
      </c>
      <c r="Z235" s="1"/>
      <c r="AA235" s="1"/>
      <c r="AB235" s="1" t="b">
        <v>0</v>
      </c>
      <c r="AC235" s="1" t="b">
        <v>0</v>
      </c>
      <c r="AD235" s="1" t="s">
        <v>86</v>
      </c>
      <c r="AE235" s="1" t="s">
        <v>62</v>
      </c>
      <c r="AF235" s="1" t="s">
        <v>45</v>
      </c>
      <c r="AG235" s="1">
        <v>1372</v>
      </c>
      <c r="AH235" s="1" t="b">
        <v>0</v>
      </c>
      <c r="AI235" s="1"/>
      <c r="AJ235" s="1"/>
      <c r="AK235" s="1" t="b">
        <v>0</v>
      </c>
    </row>
    <row r="236" spans="1:37" x14ac:dyDescent="0.2">
      <c r="A236" s="1">
        <v>222</v>
      </c>
      <c r="B236" s="1" t="s">
        <v>816</v>
      </c>
      <c r="C236" s="1" t="s">
        <v>885</v>
      </c>
      <c r="D236" s="1" t="s">
        <v>908</v>
      </c>
      <c r="E236" s="1" t="s">
        <v>39</v>
      </c>
      <c r="F236" s="1" t="b">
        <v>1</v>
      </c>
      <c r="G236" s="1" t="s">
        <v>909</v>
      </c>
      <c r="H236" s="1"/>
      <c r="K236" s="1"/>
      <c r="L236" s="1" t="s">
        <v>42</v>
      </c>
      <c r="M236" s="1" t="s">
        <v>42</v>
      </c>
      <c r="N236" s="1" t="s">
        <v>42</v>
      </c>
      <c r="O236" s="1" t="s">
        <v>42</v>
      </c>
      <c r="Y236" s="1" t="b">
        <v>0</v>
      </c>
      <c r="AB236" s="1" t="b">
        <v>0</v>
      </c>
      <c r="AC236" s="1" t="b">
        <v>0</v>
      </c>
      <c r="AD236" s="1" t="s">
        <v>86</v>
      </c>
      <c r="AE236" s="1" t="s">
        <v>62</v>
      </c>
      <c r="AF236" s="1" t="s">
        <v>45</v>
      </c>
      <c r="AH236" s="1" t="b">
        <v>0</v>
      </c>
      <c r="AI236" s="1"/>
      <c r="AJ236" s="1"/>
      <c r="AK236" s="1" t="b">
        <v>0</v>
      </c>
    </row>
    <row r="237" spans="1:37" x14ac:dyDescent="0.2">
      <c r="A237" s="1">
        <v>223</v>
      </c>
      <c r="B237" s="1" t="s">
        <v>816</v>
      </c>
      <c r="C237" s="1" t="s">
        <v>885</v>
      </c>
      <c r="D237" s="1" t="s">
        <v>910</v>
      </c>
      <c r="E237" s="1" t="s">
        <v>39</v>
      </c>
      <c r="F237" s="1" t="b">
        <v>1</v>
      </c>
      <c r="G237" s="1" t="s">
        <v>911</v>
      </c>
      <c r="H237" s="1" t="s">
        <v>912</v>
      </c>
      <c r="K237" s="1"/>
      <c r="L237" s="1" t="s">
        <v>42</v>
      </c>
      <c r="M237" s="1" t="s">
        <v>42</v>
      </c>
      <c r="N237" s="1" t="s">
        <v>42</v>
      </c>
      <c r="O237" s="1" t="s">
        <v>42</v>
      </c>
      <c r="P237" s="1"/>
      <c r="Q237" s="1" t="s">
        <v>913</v>
      </c>
      <c r="R237" s="1"/>
      <c r="S237" s="1"/>
      <c r="T237" s="1"/>
      <c r="U237" s="1"/>
      <c r="V237" s="1"/>
      <c r="W237" s="1"/>
      <c r="Y237" s="1" t="b">
        <v>0</v>
      </c>
      <c r="Z237" s="1"/>
      <c r="AA237" s="1"/>
      <c r="AB237" s="1" t="b">
        <v>0</v>
      </c>
      <c r="AC237" s="1" t="b">
        <v>0</v>
      </c>
      <c r="AD237" s="1" t="s">
        <v>86</v>
      </c>
      <c r="AE237" s="1" t="s">
        <v>62</v>
      </c>
      <c r="AF237" s="1" t="s">
        <v>45</v>
      </c>
      <c r="AG237" s="1">
        <v>1364</v>
      </c>
      <c r="AH237" s="1" t="b">
        <v>0</v>
      </c>
      <c r="AI237" s="1"/>
      <c r="AJ237" s="1"/>
      <c r="AK237" s="1" t="b">
        <v>1</v>
      </c>
    </row>
    <row r="238" spans="1:37" x14ac:dyDescent="0.2">
      <c r="A238" s="1">
        <v>224</v>
      </c>
      <c r="B238" s="1" t="s">
        <v>816</v>
      </c>
      <c r="C238" s="1" t="s">
        <v>885</v>
      </c>
      <c r="D238" s="1" t="s">
        <v>914</v>
      </c>
      <c r="F238" s="1" t="b">
        <v>1</v>
      </c>
      <c r="H238" s="1" t="s">
        <v>915</v>
      </c>
      <c r="K238" s="1"/>
      <c r="L238" s="1" t="s">
        <v>42</v>
      </c>
      <c r="M238" s="1" t="s">
        <v>42</v>
      </c>
      <c r="N238" s="1" t="s">
        <v>42</v>
      </c>
      <c r="O238" s="1" t="s">
        <v>42</v>
      </c>
      <c r="P238" s="1"/>
      <c r="Q238" s="1" t="s">
        <v>916</v>
      </c>
      <c r="R238" s="1"/>
      <c r="S238" s="1"/>
      <c r="T238" s="1"/>
      <c r="U238" s="1"/>
      <c r="V238" s="1"/>
      <c r="W238" s="1"/>
      <c r="Y238" s="1" t="b">
        <v>0</v>
      </c>
      <c r="Z238" s="1"/>
      <c r="AA238" s="1" t="s">
        <v>816</v>
      </c>
      <c r="AB238" s="1" t="b">
        <v>0</v>
      </c>
      <c r="AC238" s="1" t="b">
        <v>0</v>
      </c>
      <c r="AD238" s="1" t="s">
        <v>86</v>
      </c>
      <c r="AF238" s="1" t="s">
        <v>45</v>
      </c>
      <c r="AG238" s="1">
        <v>15839</v>
      </c>
      <c r="AH238" s="1" t="b">
        <v>0</v>
      </c>
      <c r="AI238" s="1"/>
      <c r="AJ238" s="1"/>
      <c r="AK238" s="1" t="b">
        <v>0</v>
      </c>
    </row>
    <row r="239" spans="1:37" x14ac:dyDescent="0.2">
      <c r="A239" s="1">
        <v>225</v>
      </c>
      <c r="B239" s="1" t="s">
        <v>816</v>
      </c>
      <c r="C239" s="1" t="s">
        <v>885</v>
      </c>
      <c r="D239" s="1" t="s">
        <v>917</v>
      </c>
      <c r="E239" s="1" t="s">
        <v>39</v>
      </c>
      <c r="F239" s="1" t="b">
        <v>1</v>
      </c>
      <c r="G239" s="1" t="s">
        <v>918</v>
      </c>
      <c r="H239" s="1" t="s">
        <v>919</v>
      </c>
      <c r="K239" s="1"/>
      <c r="L239" s="1" t="s">
        <v>42</v>
      </c>
      <c r="M239" s="1" t="s">
        <v>42</v>
      </c>
      <c r="N239" s="1" t="s">
        <v>42</v>
      </c>
      <c r="O239" s="1" t="s">
        <v>42</v>
      </c>
      <c r="Q239" s="1" t="s">
        <v>920</v>
      </c>
      <c r="Y239" s="1" t="b">
        <v>0</v>
      </c>
      <c r="AB239" s="1" t="b">
        <v>0</v>
      </c>
      <c r="AC239" s="1" t="b">
        <v>0</v>
      </c>
      <c r="AD239" s="1" t="s">
        <v>86</v>
      </c>
      <c r="AE239" s="1" t="s">
        <v>62</v>
      </c>
      <c r="AF239" s="1" t="s">
        <v>45</v>
      </c>
      <c r="AG239" s="1">
        <v>1373</v>
      </c>
      <c r="AH239" s="1" t="b">
        <v>0</v>
      </c>
      <c r="AI239" s="1"/>
      <c r="AJ239" s="1"/>
      <c r="AK239" s="1" t="b">
        <v>0</v>
      </c>
    </row>
    <row r="240" spans="1:37" x14ac:dyDescent="0.2">
      <c r="A240" s="1">
        <v>226</v>
      </c>
      <c r="B240" s="1" t="s">
        <v>816</v>
      </c>
      <c r="C240" s="1" t="s">
        <v>885</v>
      </c>
      <c r="D240" s="1" t="s">
        <v>921</v>
      </c>
      <c r="E240" s="1" t="s">
        <v>39</v>
      </c>
      <c r="F240" s="1" t="b">
        <v>1</v>
      </c>
      <c r="G240" s="1" t="s">
        <v>922</v>
      </c>
      <c r="H240" s="1" t="s">
        <v>923</v>
      </c>
      <c r="K240" s="1"/>
      <c r="L240" s="1" t="s">
        <v>42</v>
      </c>
      <c r="M240" s="1" t="s">
        <v>42</v>
      </c>
      <c r="N240" s="1" t="s">
        <v>42</v>
      </c>
      <c r="O240" s="1" t="s">
        <v>42</v>
      </c>
      <c r="P240" s="1"/>
      <c r="Q240" s="1" t="s">
        <v>924</v>
      </c>
      <c r="R240" s="1"/>
      <c r="S240" s="1"/>
      <c r="T240" s="1"/>
      <c r="U240" s="1"/>
      <c r="V240" s="1"/>
      <c r="W240" s="1"/>
      <c r="X240" s="1"/>
      <c r="Y240" s="1" t="b">
        <v>0</v>
      </c>
      <c r="Z240" s="1"/>
      <c r="AA240" s="1" t="s">
        <v>816</v>
      </c>
      <c r="AB240" s="1" t="b">
        <v>0</v>
      </c>
      <c r="AC240" s="1" t="b">
        <v>0</v>
      </c>
      <c r="AD240" s="1" t="s">
        <v>86</v>
      </c>
      <c r="AE240" s="1" t="s">
        <v>62</v>
      </c>
      <c r="AF240" s="1" t="s">
        <v>45</v>
      </c>
      <c r="AG240" s="1">
        <v>1374</v>
      </c>
      <c r="AH240" s="1" t="b">
        <v>0</v>
      </c>
      <c r="AI240" s="1"/>
      <c r="AJ240" s="1"/>
      <c r="AK240" s="1" t="b">
        <v>1</v>
      </c>
    </row>
    <row r="241" spans="1:37" x14ac:dyDescent="0.2">
      <c r="A241" s="1">
        <v>227</v>
      </c>
      <c r="B241" s="1" t="s">
        <v>816</v>
      </c>
      <c r="C241" s="1" t="s">
        <v>885</v>
      </c>
      <c r="D241" s="1" t="s">
        <v>925</v>
      </c>
      <c r="E241" s="1" t="s">
        <v>39</v>
      </c>
      <c r="F241" s="1" t="b">
        <v>1</v>
      </c>
      <c r="G241" s="1" t="s">
        <v>926</v>
      </c>
      <c r="L241" s="1" t="s">
        <v>42</v>
      </c>
      <c r="M241" s="1" t="s">
        <v>42</v>
      </c>
      <c r="N241" s="1" t="s">
        <v>42</v>
      </c>
      <c r="O241" s="1" t="s">
        <v>42</v>
      </c>
      <c r="Y241" s="1" t="b">
        <v>0</v>
      </c>
      <c r="AB241" s="1" t="b">
        <v>0</v>
      </c>
      <c r="AC241" s="1" t="b">
        <v>0</v>
      </c>
      <c r="AD241" s="1" t="s">
        <v>86</v>
      </c>
      <c r="AE241" s="1" t="s">
        <v>62</v>
      </c>
      <c r="AF241" s="1" t="s">
        <v>45</v>
      </c>
      <c r="AH241" s="1" t="b">
        <v>0</v>
      </c>
      <c r="AI241" s="1"/>
      <c r="AJ241" s="1"/>
      <c r="AK241" s="1" t="b">
        <v>0</v>
      </c>
    </row>
    <row r="242" spans="1:37" x14ac:dyDescent="0.2">
      <c r="A242" s="1">
        <v>229</v>
      </c>
      <c r="B242" s="1" t="s">
        <v>816</v>
      </c>
      <c r="C242" s="1" t="s">
        <v>885</v>
      </c>
      <c r="D242" s="1" t="s">
        <v>933</v>
      </c>
      <c r="E242" s="1" t="s">
        <v>39</v>
      </c>
      <c r="F242" s="1" t="b">
        <v>1</v>
      </c>
      <c r="G242" s="1" t="s">
        <v>934</v>
      </c>
      <c r="H242" s="1" t="s">
        <v>935</v>
      </c>
      <c r="I242" s="1"/>
      <c r="J242" s="1"/>
      <c r="K242" s="1" t="s">
        <v>936</v>
      </c>
      <c r="L242" s="1" t="s">
        <v>42</v>
      </c>
      <c r="M242" s="1" t="s">
        <v>42</v>
      </c>
      <c r="N242" s="1" t="s">
        <v>42</v>
      </c>
      <c r="O242" s="1" t="s">
        <v>42</v>
      </c>
      <c r="P242" s="1" t="s">
        <v>937</v>
      </c>
      <c r="Q242" s="1" t="s">
        <v>938</v>
      </c>
      <c r="R242" s="1"/>
      <c r="S242" s="1"/>
      <c r="T242" s="1"/>
      <c r="U242" s="1"/>
      <c r="V242" s="1"/>
      <c r="W242" s="1"/>
      <c r="Y242" s="1" t="b">
        <v>0</v>
      </c>
      <c r="Z242" s="1"/>
      <c r="AA242" s="1"/>
      <c r="AB242" s="1" t="b">
        <v>0</v>
      </c>
      <c r="AC242" s="1" t="b">
        <v>0</v>
      </c>
      <c r="AD242" s="1" t="s">
        <v>86</v>
      </c>
      <c r="AE242" s="1" t="s">
        <v>62</v>
      </c>
      <c r="AF242" s="1" t="s">
        <v>45</v>
      </c>
      <c r="AG242" s="1">
        <v>2230</v>
      </c>
      <c r="AH242" s="1" t="b">
        <v>0</v>
      </c>
      <c r="AI242" s="1"/>
      <c r="AJ242" s="1"/>
      <c r="AK242" s="1" t="b">
        <v>0</v>
      </c>
    </row>
    <row r="243" spans="1:37" x14ac:dyDescent="0.2">
      <c r="A243" s="1">
        <v>230</v>
      </c>
      <c r="B243" s="1" t="s">
        <v>816</v>
      </c>
      <c r="C243" s="1" t="s">
        <v>885</v>
      </c>
      <c r="D243" s="1" t="s">
        <v>939</v>
      </c>
      <c r="E243" s="1"/>
      <c r="F243" s="1" t="b">
        <v>1</v>
      </c>
      <c r="G243" s="1" t="s">
        <v>940</v>
      </c>
      <c r="H243" s="1" t="s">
        <v>941</v>
      </c>
      <c r="I243" s="1"/>
      <c r="J243" s="1"/>
      <c r="K243" s="1"/>
      <c r="L243" s="1" t="s">
        <v>42</v>
      </c>
      <c r="M243" s="1" t="s">
        <v>42</v>
      </c>
      <c r="N243" s="1" t="s">
        <v>42</v>
      </c>
      <c r="O243" s="1" t="s">
        <v>42</v>
      </c>
      <c r="P243" s="1"/>
      <c r="Q243" s="1" t="s">
        <v>942</v>
      </c>
      <c r="R243" s="1"/>
      <c r="S243" s="1"/>
      <c r="T243" s="1"/>
      <c r="U243" s="1"/>
      <c r="V243" s="1"/>
      <c r="W243" s="1"/>
      <c r="X243" s="1"/>
      <c r="Y243" s="1" t="b">
        <v>0</v>
      </c>
      <c r="Z243" s="1"/>
      <c r="AA243" s="1" t="s">
        <v>816</v>
      </c>
      <c r="AB243" s="1" t="b">
        <v>0</v>
      </c>
      <c r="AC243" s="1" t="b">
        <v>0</v>
      </c>
      <c r="AD243" s="1" t="s">
        <v>86</v>
      </c>
      <c r="AE243" s="1" t="s">
        <v>62</v>
      </c>
      <c r="AF243" s="1" t="s">
        <v>45</v>
      </c>
      <c r="AG243" s="1">
        <v>2358</v>
      </c>
      <c r="AH243" s="1" t="b">
        <v>0</v>
      </c>
      <c r="AI243" s="1"/>
      <c r="AJ243" s="1"/>
      <c r="AK243" s="1" t="b">
        <v>0</v>
      </c>
    </row>
    <row r="244" spans="1:37" x14ac:dyDescent="0.2">
      <c r="A244" s="1">
        <v>231</v>
      </c>
      <c r="B244" s="1" t="s">
        <v>816</v>
      </c>
      <c r="C244" s="1" t="s">
        <v>885</v>
      </c>
      <c r="D244" s="1" t="s">
        <v>943</v>
      </c>
      <c r="E244" s="1" t="s">
        <v>39</v>
      </c>
      <c r="F244" s="1" t="b">
        <v>1</v>
      </c>
      <c r="G244" s="1" t="s">
        <v>944</v>
      </c>
      <c r="H244" s="1" t="s">
        <v>945</v>
      </c>
      <c r="I244" s="1"/>
      <c r="J244" s="1"/>
      <c r="K244" s="1" t="s">
        <v>893</v>
      </c>
      <c r="L244" s="1" t="s">
        <v>42</v>
      </c>
      <c r="M244" s="1" t="s">
        <v>42</v>
      </c>
      <c r="N244" s="1" t="s">
        <v>42</v>
      </c>
      <c r="O244" s="1" t="s">
        <v>42</v>
      </c>
      <c r="P244" s="1"/>
      <c r="Q244" s="1" t="s">
        <v>946</v>
      </c>
      <c r="R244" s="1"/>
      <c r="S244" s="1"/>
      <c r="T244" s="1"/>
      <c r="U244" s="1"/>
      <c r="V244" s="1"/>
      <c r="W244" s="1"/>
      <c r="Y244" s="1" t="b">
        <v>0</v>
      </c>
      <c r="Z244" s="1"/>
      <c r="AA244" s="1"/>
      <c r="AB244" s="1" t="b">
        <v>0</v>
      </c>
      <c r="AC244" s="1" t="b">
        <v>0</v>
      </c>
      <c r="AD244" s="1" t="s">
        <v>86</v>
      </c>
      <c r="AE244" s="1" t="s">
        <v>62</v>
      </c>
      <c r="AF244" s="1" t="s">
        <v>45</v>
      </c>
      <c r="AG244" s="1">
        <v>2206</v>
      </c>
      <c r="AH244" s="1" t="b">
        <v>0</v>
      </c>
      <c r="AI244" s="1"/>
      <c r="AJ244" s="1"/>
      <c r="AK244" s="1" t="b">
        <v>1</v>
      </c>
    </row>
    <row r="245" spans="1:37" x14ac:dyDescent="0.2">
      <c r="A245" s="1">
        <v>232</v>
      </c>
      <c r="B245" s="1" t="s">
        <v>816</v>
      </c>
      <c r="C245" s="1" t="s">
        <v>885</v>
      </c>
      <c r="D245" s="1" t="s">
        <v>947</v>
      </c>
      <c r="E245" s="1" t="s">
        <v>39</v>
      </c>
      <c r="F245" s="1" t="b">
        <v>1</v>
      </c>
      <c r="G245" s="1" t="s">
        <v>948</v>
      </c>
      <c r="H245" s="1" t="s">
        <v>949</v>
      </c>
      <c r="I245" s="1"/>
      <c r="J245" s="1"/>
      <c r="K245" s="1"/>
      <c r="L245" s="1" t="s">
        <v>42</v>
      </c>
      <c r="M245" s="1" t="s">
        <v>42</v>
      </c>
      <c r="N245" s="1" t="s">
        <v>42</v>
      </c>
      <c r="O245" s="1" t="s">
        <v>42</v>
      </c>
      <c r="P245" s="1"/>
      <c r="Q245" s="1" t="s">
        <v>950</v>
      </c>
      <c r="R245" s="1" t="s">
        <v>951</v>
      </c>
      <c r="S245" s="1" t="s">
        <v>902</v>
      </c>
      <c r="T245" s="1"/>
      <c r="U245" s="1"/>
      <c r="V245" s="1"/>
      <c r="W245" s="1"/>
      <c r="X245" s="1"/>
      <c r="Y245" s="1" t="b">
        <v>0</v>
      </c>
      <c r="Z245" s="1"/>
      <c r="AA245" s="1" t="s">
        <v>816</v>
      </c>
      <c r="AB245" s="1" t="b">
        <v>0</v>
      </c>
      <c r="AC245" s="1" t="b">
        <v>0</v>
      </c>
      <c r="AD245" s="1" t="s">
        <v>86</v>
      </c>
      <c r="AE245" s="1" t="s">
        <v>62</v>
      </c>
      <c r="AF245" s="1" t="s">
        <v>45</v>
      </c>
      <c r="AG245" s="1">
        <v>2208</v>
      </c>
      <c r="AH245" s="1" t="b">
        <v>0</v>
      </c>
      <c r="AI245" s="1"/>
      <c r="AJ245" s="1"/>
      <c r="AK245" s="1" t="b">
        <v>0</v>
      </c>
    </row>
    <row r="246" spans="1:37" x14ac:dyDescent="0.2">
      <c r="A246" s="1">
        <v>233</v>
      </c>
      <c r="B246" s="1" t="s">
        <v>816</v>
      </c>
      <c r="C246" s="1" t="s">
        <v>952</v>
      </c>
      <c r="D246" s="1" t="s">
        <v>953</v>
      </c>
      <c r="F246" s="1" t="b">
        <v>1</v>
      </c>
      <c r="H246" s="1" t="s">
        <v>954</v>
      </c>
      <c r="I246" s="1"/>
      <c r="K246" s="1" t="s">
        <v>936</v>
      </c>
      <c r="L246" s="1" t="s">
        <v>42</v>
      </c>
      <c r="M246" s="1" t="s">
        <v>42</v>
      </c>
      <c r="N246" s="1" t="s">
        <v>42</v>
      </c>
      <c r="O246" s="1" t="s">
        <v>42</v>
      </c>
      <c r="P246" s="1" t="s">
        <v>955</v>
      </c>
      <c r="Q246" s="1" t="s">
        <v>956</v>
      </c>
      <c r="R246" s="1" t="s">
        <v>957</v>
      </c>
      <c r="S246" s="1"/>
      <c r="T246" s="1"/>
      <c r="U246" s="1"/>
      <c r="V246" s="1"/>
      <c r="W246" s="1"/>
      <c r="Y246" s="1" t="b">
        <v>0</v>
      </c>
      <c r="AB246" s="1" t="b">
        <v>0</v>
      </c>
      <c r="AC246" s="1" t="b">
        <v>0</v>
      </c>
      <c r="AD246" s="1" t="s">
        <v>86</v>
      </c>
      <c r="AE246" s="1" t="s">
        <v>62</v>
      </c>
      <c r="AF246" s="1" t="s">
        <v>45</v>
      </c>
      <c r="AG246" s="1">
        <v>2118</v>
      </c>
      <c r="AH246" s="1" t="b">
        <v>1</v>
      </c>
      <c r="AI246" s="1"/>
      <c r="AJ246" s="1"/>
      <c r="AK246" s="1" t="b">
        <v>0</v>
      </c>
    </row>
    <row r="247" spans="1:37" x14ac:dyDescent="0.2">
      <c r="A247" s="1">
        <v>234</v>
      </c>
      <c r="B247" s="1" t="s">
        <v>816</v>
      </c>
      <c r="C247" s="1" t="s">
        <v>958</v>
      </c>
      <c r="E247" s="1" t="s">
        <v>39</v>
      </c>
      <c r="F247" s="1" t="b">
        <v>1</v>
      </c>
      <c r="G247" s="1" t="s">
        <v>959</v>
      </c>
      <c r="H247" s="1"/>
      <c r="K247" s="1"/>
      <c r="L247" s="1" t="s">
        <v>42</v>
      </c>
      <c r="M247" s="1" t="s">
        <v>42</v>
      </c>
      <c r="N247" s="1" t="s">
        <v>42</v>
      </c>
      <c r="O247" s="1" t="s">
        <v>42</v>
      </c>
      <c r="Y247" s="1" t="b">
        <v>0</v>
      </c>
      <c r="AB247" s="1" t="b">
        <v>0</v>
      </c>
      <c r="AC247" s="1" t="b">
        <v>0</v>
      </c>
      <c r="AD247" s="1" t="s">
        <v>86</v>
      </c>
      <c r="AE247" s="1" t="s">
        <v>62</v>
      </c>
      <c r="AF247" s="1" t="s">
        <v>45</v>
      </c>
      <c r="AH247" s="1" t="b">
        <v>0</v>
      </c>
      <c r="AI247" s="1"/>
      <c r="AJ247" s="1"/>
      <c r="AK247" s="1" t="b">
        <v>0</v>
      </c>
    </row>
    <row r="248" spans="1:37" x14ac:dyDescent="0.2">
      <c r="A248" s="1">
        <v>235</v>
      </c>
      <c r="B248" s="1" t="s">
        <v>816</v>
      </c>
      <c r="C248" s="1" t="s">
        <v>960</v>
      </c>
      <c r="D248" s="1" t="s">
        <v>961</v>
      </c>
      <c r="E248" s="1" t="s">
        <v>39</v>
      </c>
      <c r="F248" s="1" t="b">
        <v>1</v>
      </c>
      <c r="G248" s="1" t="s">
        <v>962</v>
      </c>
      <c r="H248" s="1" t="s">
        <v>963</v>
      </c>
      <c r="K248" s="1"/>
      <c r="L248" s="1" t="s">
        <v>42</v>
      </c>
      <c r="M248" s="1" t="s">
        <v>42</v>
      </c>
      <c r="N248" s="1" t="s">
        <v>42</v>
      </c>
      <c r="O248" s="1" t="s">
        <v>42</v>
      </c>
      <c r="P248" s="1"/>
      <c r="Q248" s="1" t="s">
        <v>964</v>
      </c>
      <c r="R248" s="1" t="s">
        <v>965</v>
      </c>
      <c r="S248" s="1" t="s">
        <v>966</v>
      </c>
      <c r="T248" s="1" t="s">
        <v>967</v>
      </c>
      <c r="U248" s="1"/>
      <c r="V248" s="1"/>
      <c r="W248" s="1"/>
      <c r="X248" s="1"/>
      <c r="Y248" s="1" t="b">
        <v>0</v>
      </c>
      <c r="Z248" s="1"/>
      <c r="AA248" s="1"/>
      <c r="AB248" s="1" t="b">
        <v>0</v>
      </c>
      <c r="AC248" s="1" t="b">
        <v>0</v>
      </c>
      <c r="AD248" s="1" t="s">
        <v>86</v>
      </c>
      <c r="AE248" s="1" t="s">
        <v>62</v>
      </c>
      <c r="AF248" s="1" t="s">
        <v>45</v>
      </c>
      <c r="AG248" s="1">
        <v>1366</v>
      </c>
      <c r="AH248" s="1" t="b">
        <v>0</v>
      </c>
      <c r="AI248" s="1"/>
      <c r="AJ248" s="1"/>
      <c r="AK248" s="1" t="b">
        <v>0</v>
      </c>
    </row>
    <row r="249" spans="1:37" x14ac:dyDescent="0.2">
      <c r="A249" s="1">
        <v>236</v>
      </c>
      <c r="B249" s="1" t="s">
        <v>816</v>
      </c>
      <c r="C249" s="1" t="s">
        <v>968</v>
      </c>
      <c r="F249" s="1" t="b">
        <v>0</v>
      </c>
      <c r="H249" s="1" t="s">
        <v>969</v>
      </c>
      <c r="L249" s="1" t="s">
        <v>42</v>
      </c>
      <c r="M249" s="1" t="s">
        <v>42</v>
      </c>
      <c r="N249" s="1" t="s">
        <v>42</v>
      </c>
      <c r="O249" s="1" t="s">
        <v>42</v>
      </c>
      <c r="Y249" s="1" t="b">
        <v>0</v>
      </c>
      <c r="AB249" s="1" t="b">
        <v>0</v>
      </c>
      <c r="AC249" s="1" t="b">
        <v>0</v>
      </c>
      <c r="AD249" s="1" t="s">
        <v>86</v>
      </c>
      <c r="AE249" s="1" t="s">
        <v>62</v>
      </c>
      <c r="AF249" s="1" t="s">
        <v>45</v>
      </c>
      <c r="AG249" s="1">
        <v>1375</v>
      </c>
      <c r="AH249" s="1" t="b">
        <v>1</v>
      </c>
      <c r="AI249" s="1"/>
      <c r="AJ249" s="1"/>
      <c r="AK249" s="1" t="b">
        <v>0</v>
      </c>
    </row>
    <row r="250" spans="1:37" x14ac:dyDescent="0.2">
      <c r="A250" s="1">
        <v>200</v>
      </c>
      <c r="B250" s="1" t="s">
        <v>816</v>
      </c>
      <c r="C250" s="1"/>
      <c r="D250" s="1" t="s">
        <v>817</v>
      </c>
      <c r="E250" s="1" t="s">
        <v>39</v>
      </c>
      <c r="F250" s="1" t="b">
        <v>1</v>
      </c>
      <c r="G250" s="1" t="s">
        <v>818</v>
      </c>
      <c r="H250" s="1" t="s">
        <v>819</v>
      </c>
      <c r="I250" s="1"/>
      <c r="K250" s="1"/>
      <c r="L250" s="1" t="s">
        <v>42</v>
      </c>
      <c r="M250" s="1" t="s">
        <v>42</v>
      </c>
      <c r="N250" s="1" t="s">
        <v>42</v>
      </c>
      <c r="O250" s="1" t="s">
        <v>42</v>
      </c>
      <c r="P250" s="1"/>
      <c r="Q250" s="1" t="s">
        <v>820</v>
      </c>
      <c r="R250" s="1"/>
      <c r="S250" s="1"/>
      <c r="T250" s="1"/>
      <c r="U250" s="1"/>
      <c r="V250" s="1"/>
      <c r="W250" s="1"/>
      <c r="Y250" s="1" t="b">
        <v>1</v>
      </c>
      <c r="AB250" s="1" t="b">
        <v>0</v>
      </c>
      <c r="AC250" s="1" t="b">
        <v>0</v>
      </c>
      <c r="AD250" s="1" t="s">
        <v>86</v>
      </c>
      <c r="AE250" s="1" t="s">
        <v>62</v>
      </c>
      <c r="AF250" s="1" t="s">
        <v>45</v>
      </c>
      <c r="AG250" s="1">
        <v>1993</v>
      </c>
      <c r="AH250" s="1" t="b">
        <v>0</v>
      </c>
      <c r="AI250" s="1"/>
      <c r="AJ250" s="1"/>
      <c r="AK250" s="1" t="b">
        <v>0</v>
      </c>
    </row>
    <row r="251" spans="1:37" x14ac:dyDescent="0.2">
      <c r="A251" s="1">
        <v>1880</v>
      </c>
      <c r="B251" s="1" t="s">
        <v>816</v>
      </c>
      <c r="C251" s="1"/>
      <c r="D251" s="1" t="s">
        <v>6736</v>
      </c>
      <c r="E251" s="1" t="s">
        <v>39</v>
      </c>
      <c r="F251" s="1" t="b">
        <v>1</v>
      </c>
      <c r="G251" s="1" t="s">
        <v>6737</v>
      </c>
      <c r="H251" s="1" t="s">
        <v>6738</v>
      </c>
      <c r="K251" s="1" t="s">
        <v>6739</v>
      </c>
      <c r="L251" s="1" t="s">
        <v>42</v>
      </c>
      <c r="M251" s="1" t="s">
        <v>42</v>
      </c>
      <c r="N251" s="1" t="s">
        <v>42</v>
      </c>
      <c r="O251" s="1" t="s">
        <v>42</v>
      </c>
      <c r="P251" s="1"/>
      <c r="Q251" s="1" t="s">
        <v>6740</v>
      </c>
      <c r="R251" s="1"/>
      <c r="S251" s="1"/>
      <c r="T251" s="1"/>
      <c r="U251" s="1"/>
      <c r="V251" s="1"/>
      <c r="W251" s="1"/>
      <c r="X251" s="1"/>
      <c r="Y251" s="1" t="b">
        <v>0</v>
      </c>
      <c r="Z251" s="1"/>
      <c r="AA251" s="1"/>
      <c r="AB251" s="1" t="b">
        <v>0</v>
      </c>
      <c r="AC251" s="1" t="b">
        <v>0</v>
      </c>
      <c r="AD251" s="1" t="s">
        <v>86</v>
      </c>
      <c r="AF251" s="1" t="s">
        <v>45</v>
      </c>
      <c r="AH251" s="1" t="b">
        <v>0</v>
      </c>
      <c r="AI251" s="1"/>
      <c r="AJ251" s="1"/>
      <c r="AK251" s="1" t="b">
        <v>0</v>
      </c>
    </row>
    <row r="252" spans="1:37" x14ac:dyDescent="0.2">
      <c r="A252" s="1">
        <v>237</v>
      </c>
      <c r="B252" s="1" t="s">
        <v>816</v>
      </c>
      <c r="C252" s="1"/>
      <c r="D252" s="1" t="s">
        <v>970</v>
      </c>
      <c r="E252" s="1" t="s">
        <v>39</v>
      </c>
      <c r="F252" s="1" t="b">
        <v>1</v>
      </c>
      <c r="G252" s="1" t="s">
        <v>971</v>
      </c>
      <c r="H252" s="1"/>
      <c r="K252" s="1"/>
      <c r="L252" s="1" t="s">
        <v>42</v>
      </c>
      <c r="M252" s="1" t="s">
        <v>42</v>
      </c>
      <c r="N252" s="1" t="s">
        <v>42</v>
      </c>
      <c r="O252" s="1" t="s">
        <v>42</v>
      </c>
      <c r="P252" s="1"/>
      <c r="Q252" s="1" t="s">
        <v>972</v>
      </c>
      <c r="R252" s="1"/>
      <c r="S252" s="1"/>
      <c r="T252" s="1"/>
      <c r="U252" s="1"/>
      <c r="V252" s="1"/>
      <c r="W252" s="1"/>
      <c r="X252" s="1"/>
      <c r="Y252" s="1" t="b">
        <v>0</v>
      </c>
      <c r="Z252" s="1"/>
      <c r="AA252" s="1"/>
      <c r="AB252" s="1" t="b">
        <v>0</v>
      </c>
      <c r="AC252" s="1" t="b">
        <v>0</v>
      </c>
      <c r="AD252" s="1" t="s">
        <v>86</v>
      </c>
      <c r="AE252" s="1" t="s">
        <v>62</v>
      </c>
      <c r="AF252" s="1" t="s">
        <v>45</v>
      </c>
      <c r="AH252" s="1" t="b">
        <v>0</v>
      </c>
      <c r="AI252" s="1"/>
      <c r="AJ252" s="1"/>
      <c r="AK252" s="1" t="b">
        <v>0</v>
      </c>
    </row>
    <row r="253" spans="1:37" x14ac:dyDescent="0.2">
      <c r="A253" s="1">
        <v>201</v>
      </c>
      <c r="B253" s="1" t="s">
        <v>816</v>
      </c>
      <c r="C253" s="1"/>
      <c r="D253" s="1" t="s">
        <v>821</v>
      </c>
      <c r="E253" s="1" t="s">
        <v>39</v>
      </c>
      <c r="F253" s="1" t="b">
        <v>1</v>
      </c>
      <c r="G253" s="1" t="s">
        <v>822</v>
      </c>
      <c r="H253" s="1" t="s">
        <v>823</v>
      </c>
      <c r="K253" s="1"/>
      <c r="L253" s="1" t="s">
        <v>42</v>
      </c>
      <c r="M253" s="1" t="s">
        <v>42</v>
      </c>
      <c r="N253" s="1" t="s">
        <v>42</v>
      </c>
      <c r="O253" s="1" t="s">
        <v>42</v>
      </c>
      <c r="P253" s="1"/>
      <c r="Q253" s="1" t="s">
        <v>824</v>
      </c>
      <c r="R253" s="1"/>
      <c r="S253" s="1"/>
      <c r="T253" s="1"/>
      <c r="U253" s="1"/>
      <c r="V253" s="1"/>
      <c r="W253" s="1"/>
      <c r="Y253" s="1" t="b">
        <v>0</v>
      </c>
      <c r="Z253" s="1"/>
      <c r="AA253" s="1"/>
      <c r="AB253" s="1" t="b">
        <v>0</v>
      </c>
      <c r="AC253" s="1" t="b">
        <v>0</v>
      </c>
      <c r="AD253" s="1" t="s">
        <v>86</v>
      </c>
      <c r="AF253" s="1" t="s">
        <v>45</v>
      </c>
      <c r="AG253" s="1">
        <v>20257</v>
      </c>
      <c r="AH253" s="1" t="b">
        <v>0</v>
      </c>
      <c r="AI253" s="1"/>
      <c r="AJ253" s="1"/>
      <c r="AK253" s="1" t="b">
        <v>0</v>
      </c>
    </row>
    <row r="254" spans="1:37" x14ac:dyDescent="0.2">
      <c r="A254" s="1">
        <v>238</v>
      </c>
      <c r="B254" s="1" t="s">
        <v>973</v>
      </c>
      <c r="C254" s="1" t="s">
        <v>974</v>
      </c>
      <c r="D254" s="1" t="s">
        <v>975</v>
      </c>
      <c r="F254" s="1" t="b">
        <v>0</v>
      </c>
      <c r="H254" s="1" t="s">
        <v>976</v>
      </c>
      <c r="L254" s="1" t="s">
        <v>42</v>
      </c>
      <c r="M254" s="1" t="s">
        <v>42</v>
      </c>
      <c r="N254" s="1" t="s">
        <v>42</v>
      </c>
      <c r="O254" s="1" t="s">
        <v>42</v>
      </c>
      <c r="Y254" s="1" t="b">
        <v>0</v>
      </c>
      <c r="AB254" s="1" t="b">
        <v>0</v>
      </c>
      <c r="AC254" s="1" t="b">
        <v>0</v>
      </c>
      <c r="AD254" s="1" t="s">
        <v>86</v>
      </c>
      <c r="AE254" s="1" t="s">
        <v>62</v>
      </c>
      <c r="AF254" s="1" t="s">
        <v>45</v>
      </c>
      <c r="AG254" s="1">
        <v>1376</v>
      </c>
      <c r="AH254" s="1" t="b">
        <v>1</v>
      </c>
      <c r="AI254" s="1"/>
      <c r="AJ254" s="1"/>
      <c r="AK254" s="1" t="b">
        <v>0</v>
      </c>
    </row>
    <row r="255" spans="1:37" x14ac:dyDescent="0.2">
      <c r="A255" s="1">
        <v>239</v>
      </c>
      <c r="B255" s="1" t="s">
        <v>973</v>
      </c>
      <c r="C255" s="1" t="s">
        <v>974</v>
      </c>
      <c r="D255" s="1" t="s">
        <v>977</v>
      </c>
      <c r="F255" s="1" t="b">
        <v>0</v>
      </c>
      <c r="H255" s="1" t="s">
        <v>978</v>
      </c>
      <c r="L255" s="1" t="s">
        <v>42</v>
      </c>
      <c r="M255" s="1" t="s">
        <v>42</v>
      </c>
      <c r="N255" s="1" t="s">
        <v>42</v>
      </c>
      <c r="O255" s="1" t="s">
        <v>42</v>
      </c>
      <c r="Y255" s="1" t="b">
        <v>0</v>
      </c>
      <c r="AB255" s="1" t="b">
        <v>0</v>
      </c>
      <c r="AC255" s="1" t="b">
        <v>0</v>
      </c>
      <c r="AD255" s="1" t="s">
        <v>86</v>
      </c>
      <c r="AE255" s="1" t="s">
        <v>62</v>
      </c>
      <c r="AF255" s="1" t="s">
        <v>45</v>
      </c>
      <c r="AG255" s="1">
        <v>1377</v>
      </c>
      <c r="AH255" s="1" t="b">
        <v>1</v>
      </c>
      <c r="AI255" s="1"/>
      <c r="AJ255" s="1"/>
      <c r="AK255" s="1" t="b">
        <v>0</v>
      </c>
    </row>
    <row r="256" spans="1:37" x14ac:dyDescent="0.2">
      <c r="A256" s="1">
        <v>242</v>
      </c>
      <c r="B256" s="1" t="s">
        <v>979</v>
      </c>
      <c r="C256" s="1" t="s">
        <v>984</v>
      </c>
      <c r="D256" s="1" t="s">
        <v>989</v>
      </c>
      <c r="E256" s="1" t="s">
        <v>39</v>
      </c>
      <c r="F256" s="1" t="b">
        <v>1</v>
      </c>
      <c r="G256" s="1" t="s">
        <v>990</v>
      </c>
      <c r="H256" s="1" t="s">
        <v>991</v>
      </c>
      <c r="I256" s="1"/>
      <c r="J256" s="1"/>
      <c r="K256" s="1"/>
      <c r="L256" s="1" t="s">
        <v>42</v>
      </c>
      <c r="M256" s="1" t="s">
        <v>42</v>
      </c>
      <c r="N256" s="1" t="s">
        <v>42</v>
      </c>
      <c r="O256" s="1" t="s">
        <v>42</v>
      </c>
      <c r="P256" s="1"/>
      <c r="Q256" s="1" t="s">
        <v>992</v>
      </c>
      <c r="R256" s="1" t="s">
        <v>993</v>
      </c>
      <c r="S256" s="1"/>
      <c r="T256" s="1"/>
      <c r="U256" s="1"/>
      <c r="V256" s="1"/>
      <c r="W256" s="1"/>
      <c r="Y256" s="1" t="b">
        <v>0</v>
      </c>
      <c r="Z256" s="1"/>
      <c r="AA256" s="1"/>
      <c r="AB256" s="1" t="b">
        <v>0</v>
      </c>
      <c r="AC256" s="1" t="b">
        <v>0</v>
      </c>
      <c r="AD256" s="1" t="s">
        <v>86</v>
      </c>
      <c r="AE256" s="1" t="s">
        <v>62</v>
      </c>
      <c r="AF256" s="1" t="s">
        <v>45</v>
      </c>
      <c r="AG256" s="1">
        <v>2060</v>
      </c>
      <c r="AH256" s="1" t="b">
        <v>0</v>
      </c>
      <c r="AI256" s="1"/>
      <c r="AJ256" s="1"/>
      <c r="AK256" s="1" t="b">
        <v>0</v>
      </c>
    </row>
    <row r="257" spans="1:37" x14ac:dyDescent="0.2">
      <c r="A257" s="1">
        <v>243</v>
      </c>
      <c r="B257" s="1" t="s">
        <v>979</v>
      </c>
      <c r="C257" s="1" t="s">
        <v>984</v>
      </c>
      <c r="D257" s="1" t="s">
        <v>994</v>
      </c>
      <c r="E257" s="1"/>
      <c r="F257" s="1" t="b">
        <v>1</v>
      </c>
      <c r="G257" s="1" t="s">
        <v>995</v>
      </c>
      <c r="H257" s="1" t="s">
        <v>996</v>
      </c>
      <c r="K257" s="1"/>
      <c r="L257" s="1" t="s">
        <v>42</v>
      </c>
      <c r="M257" s="1" t="s">
        <v>42</v>
      </c>
      <c r="N257" s="1" t="s">
        <v>42</v>
      </c>
      <c r="O257" s="1" t="s">
        <v>42</v>
      </c>
      <c r="P257" s="1"/>
      <c r="Q257" s="1" t="s">
        <v>997</v>
      </c>
      <c r="R257" s="1" t="s">
        <v>988</v>
      </c>
      <c r="S257" s="1"/>
      <c r="T257" s="1"/>
      <c r="U257" s="1"/>
      <c r="V257" s="1"/>
      <c r="W257" s="1"/>
      <c r="X257" s="1"/>
      <c r="Y257" s="1" t="b">
        <v>0</v>
      </c>
      <c r="Z257" s="1"/>
      <c r="AA257" s="1"/>
      <c r="AB257" s="1" t="b">
        <v>0</v>
      </c>
      <c r="AC257" s="1" t="b">
        <v>0</v>
      </c>
      <c r="AD257" s="1" t="s">
        <v>86</v>
      </c>
      <c r="AF257" s="1" t="s">
        <v>45</v>
      </c>
      <c r="AG257" s="1">
        <v>20046</v>
      </c>
      <c r="AH257" s="1" t="b">
        <v>0</v>
      </c>
      <c r="AI257" s="1"/>
      <c r="AJ257" s="1"/>
      <c r="AK257" s="1" t="b">
        <v>0</v>
      </c>
    </row>
    <row r="258" spans="1:37" x14ac:dyDescent="0.2">
      <c r="A258" s="1">
        <v>244</v>
      </c>
      <c r="B258" s="1" t="s">
        <v>979</v>
      </c>
      <c r="C258" s="1" t="s">
        <v>984</v>
      </c>
      <c r="D258" s="1" t="s">
        <v>998</v>
      </c>
      <c r="F258" s="1" t="b">
        <v>1</v>
      </c>
      <c r="H258" s="1" t="s">
        <v>999</v>
      </c>
      <c r="I258" s="1"/>
      <c r="J258" s="1"/>
      <c r="K258" s="1"/>
      <c r="L258" s="1" t="s">
        <v>42</v>
      </c>
      <c r="M258" s="1" t="s">
        <v>42</v>
      </c>
      <c r="N258" s="1" t="s">
        <v>42</v>
      </c>
      <c r="O258" s="1" t="s">
        <v>42</v>
      </c>
      <c r="P258" s="1"/>
      <c r="Q258" s="1" t="s">
        <v>1000</v>
      </c>
      <c r="R258" s="1"/>
      <c r="S258" s="1"/>
      <c r="T258" s="1"/>
      <c r="U258" s="1"/>
      <c r="V258" s="1"/>
      <c r="W258" s="1"/>
      <c r="Y258" s="1" t="b">
        <v>0</v>
      </c>
      <c r="AB258" s="1" t="b">
        <v>0</v>
      </c>
      <c r="AC258" s="1" t="b">
        <v>0</v>
      </c>
      <c r="AD258" s="1" t="s">
        <v>86</v>
      </c>
      <c r="AE258" s="1" t="s">
        <v>62</v>
      </c>
      <c r="AF258" s="1" t="s">
        <v>45</v>
      </c>
      <c r="AG258" s="1">
        <v>1712</v>
      </c>
      <c r="AH258" s="1" t="b">
        <v>1</v>
      </c>
      <c r="AI258" s="1"/>
      <c r="AJ258" s="1"/>
      <c r="AK258" s="1" t="b">
        <v>0</v>
      </c>
    </row>
    <row r="259" spans="1:37" x14ac:dyDescent="0.2">
      <c r="A259" s="1">
        <v>245</v>
      </c>
      <c r="B259" s="1" t="s">
        <v>979</v>
      </c>
      <c r="C259" s="1" t="s">
        <v>984</v>
      </c>
      <c r="D259" s="1" t="s">
        <v>1001</v>
      </c>
      <c r="E259" s="1" t="s">
        <v>39</v>
      </c>
      <c r="F259" s="1" t="b">
        <v>1</v>
      </c>
      <c r="G259" s="1" t="s">
        <v>1002</v>
      </c>
      <c r="H259" s="1" t="s">
        <v>1003</v>
      </c>
      <c r="K259" s="1" t="s">
        <v>1004</v>
      </c>
      <c r="L259" s="1" t="s">
        <v>42</v>
      </c>
      <c r="M259" s="1" t="s">
        <v>42</v>
      </c>
      <c r="N259" s="1" t="s">
        <v>42</v>
      </c>
      <c r="O259" s="1" t="s">
        <v>42</v>
      </c>
      <c r="P259" s="1"/>
      <c r="Q259" s="1" t="s">
        <v>1005</v>
      </c>
      <c r="R259" s="1"/>
      <c r="S259" s="1"/>
      <c r="T259" s="1"/>
      <c r="U259" s="1"/>
      <c r="V259" s="1"/>
      <c r="W259" s="1"/>
      <c r="Y259" s="1" t="b">
        <v>0</v>
      </c>
      <c r="Z259" s="1" t="s">
        <v>43</v>
      </c>
      <c r="AA259" s="1"/>
      <c r="AB259" s="1" t="b">
        <v>0</v>
      </c>
      <c r="AC259" s="1" t="b">
        <v>0</v>
      </c>
      <c r="AD259" s="1" t="s">
        <v>86</v>
      </c>
      <c r="AE259" s="1" t="s">
        <v>62</v>
      </c>
      <c r="AF259" s="1" t="s">
        <v>45</v>
      </c>
      <c r="AG259" s="1">
        <v>2406</v>
      </c>
      <c r="AH259" s="1" t="b">
        <v>0</v>
      </c>
      <c r="AI259" s="1"/>
      <c r="AJ259" s="1"/>
      <c r="AK259" s="1" t="b">
        <v>1</v>
      </c>
    </row>
    <row r="260" spans="1:37" x14ac:dyDescent="0.2">
      <c r="A260" s="1">
        <v>246</v>
      </c>
      <c r="B260" s="1" t="s">
        <v>979</v>
      </c>
      <c r="C260" s="1" t="s">
        <v>984</v>
      </c>
      <c r="D260" s="1" t="s">
        <v>1006</v>
      </c>
      <c r="E260" s="1" t="s">
        <v>39</v>
      </c>
      <c r="F260" s="1" t="b">
        <v>1</v>
      </c>
      <c r="G260" s="1" t="s">
        <v>1007</v>
      </c>
      <c r="H260" s="1" t="s">
        <v>1008</v>
      </c>
      <c r="I260" s="1"/>
      <c r="J260" s="1"/>
      <c r="K260" s="1"/>
      <c r="L260" s="1" t="s">
        <v>42</v>
      </c>
      <c r="M260" s="1" t="s">
        <v>42</v>
      </c>
      <c r="N260" s="1" t="s">
        <v>42</v>
      </c>
      <c r="O260" s="1" t="s">
        <v>42</v>
      </c>
      <c r="P260" s="1" t="s">
        <v>1009</v>
      </c>
      <c r="Q260" s="1" t="s">
        <v>1010</v>
      </c>
      <c r="R260" s="1"/>
      <c r="S260" s="1"/>
      <c r="T260" s="1"/>
      <c r="U260" s="1"/>
      <c r="V260" s="1"/>
      <c r="W260" s="1"/>
      <c r="Y260" s="1" t="b">
        <v>0</v>
      </c>
      <c r="Z260" s="1"/>
      <c r="AA260" s="1"/>
      <c r="AB260" s="1" t="b">
        <v>0</v>
      </c>
      <c r="AC260" s="1" t="b">
        <v>0</v>
      </c>
      <c r="AD260" s="1" t="s">
        <v>86</v>
      </c>
      <c r="AE260" s="1" t="s">
        <v>62</v>
      </c>
      <c r="AF260" s="1" t="s">
        <v>45</v>
      </c>
      <c r="AG260" s="1">
        <v>2355</v>
      </c>
      <c r="AH260" s="1" t="b">
        <v>0</v>
      </c>
      <c r="AI260" s="1"/>
      <c r="AJ260" s="1"/>
      <c r="AK260" s="1" t="b">
        <v>0</v>
      </c>
    </row>
    <row r="261" spans="1:37" x14ac:dyDescent="0.2">
      <c r="A261" s="1">
        <v>247</v>
      </c>
      <c r="B261" s="1" t="s">
        <v>979</v>
      </c>
      <c r="C261" s="1" t="s">
        <v>984</v>
      </c>
      <c r="D261" s="1" t="s">
        <v>1011</v>
      </c>
      <c r="F261" s="1" t="b">
        <v>1</v>
      </c>
      <c r="H261" s="1" t="s">
        <v>1012</v>
      </c>
      <c r="I261" s="1"/>
      <c r="J261" s="1"/>
      <c r="K261" s="1"/>
      <c r="L261" s="1" t="s">
        <v>42</v>
      </c>
      <c r="M261" s="1" t="s">
        <v>42</v>
      </c>
      <c r="N261" s="1" t="s">
        <v>42</v>
      </c>
      <c r="O261" s="1" t="s">
        <v>42</v>
      </c>
      <c r="P261" s="1"/>
      <c r="Q261" s="1" t="s">
        <v>1013</v>
      </c>
      <c r="R261" s="1"/>
      <c r="S261" s="1"/>
      <c r="T261" s="1"/>
      <c r="U261" s="1"/>
      <c r="V261" s="1"/>
      <c r="W261" s="1"/>
      <c r="Y261" s="1" t="b">
        <v>0</v>
      </c>
      <c r="Z261" s="1"/>
      <c r="AA261" s="1"/>
      <c r="AB261" s="1" t="b">
        <v>0</v>
      </c>
      <c r="AC261" s="1" t="b">
        <v>0</v>
      </c>
      <c r="AD261" s="1" t="s">
        <v>86</v>
      </c>
      <c r="AE261" s="1" t="s">
        <v>62</v>
      </c>
      <c r="AF261" s="1" t="s">
        <v>45</v>
      </c>
      <c r="AG261" s="1">
        <v>2360</v>
      </c>
      <c r="AH261" s="1" t="b">
        <v>1</v>
      </c>
      <c r="AI261" s="1"/>
      <c r="AJ261" s="1"/>
      <c r="AK261" s="1" t="b">
        <v>1</v>
      </c>
    </row>
    <row r="262" spans="1:37" x14ac:dyDescent="0.2">
      <c r="A262" s="1">
        <v>248</v>
      </c>
      <c r="B262" s="1" t="s">
        <v>979</v>
      </c>
      <c r="C262" s="1" t="s">
        <v>984</v>
      </c>
      <c r="D262" s="1" t="s">
        <v>1014</v>
      </c>
      <c r="E262" s="1" t="s">
        <v>39</v>
      </c>
      <c r="F262" s="1" t="b">
        <v>1</v>
      </c>
      <c r="G262" s="1" t="s">
        <v>1015</v>
      </c>
      <c r="H262" s="1" t="s">
        <v>1016</v>
      </c>
      <c r="K262" s="1"/>
      <c r="L262" s="1" t="s">
        <v>42</v>
      </c>
      <c r="M262" s="1" t="s">
        <v>42</v>
      </c>
      <c r="N262" s="1" t="s">
        <v>42</v>
      </c>
      <c r="O262" s="1" t="s">
        <v>42</v>
      </c>
      <c r="P262" s="1"/>
      <c r="Q262" s="1" t="s">
        <v>997</v>
      </c>
      <c r="R262" s="1"/>
      <c r="S262" s="1"/>
      <c r="T262" s="1"/>
      <c r="U262" s="1"/>
      <c r="V262" s="1"/>
      <c r="W262" s="1"/>
      <c r="Y262" s="1" t="b">
        <v>0</v>
      </c>
      <c r="Z262" s="1"/>
      <c r="AA262" s="1"/>
      <c r="AB262" s="1" t="b">
        <v>0</v>
      </c>
      <c r="AC262" s="1" t="b">
        <v>0</v>
      </c>
      <c r="AD262" s="1" t="s">
        <v>86</v>
      </c>
      <c r="AF262" s="1" t="s">
        <v>45</v>
      </c>
      <c r="AG262" s="1">
        <v>15769</v>
      </c>
      <c r="AH262" s="1" t="b">
        <v>0</v>
      </c>
      <c r="AI262" s="1"/>
      <c r="AJ262" s="1"/>
      <c r="AK262" s="1" t="b">
        <v>0</v>
      </c>
    </row>
    <row r="263" spans="1:37" x14ac:dyDescent="0.2">
      <c r="A263" s="1">
        <v>249</v>
      </c>
      <c r="B263" s="1" t="s">
        <v>979</v>
      </c>
      <c r="C263" s="1" t="s">
        <v>984</v>
      </c>
      <c r="D263" s="1" t="s">
        <v>1017</v>
      </c>
      <c r="E263" s="1" t="s">
        <v>39</v>
      </c>
      <c r="F263" s="1" t="b">
        <v>1</v>
      </c>
      <c r="G263" s="1" t="s">
        <v>1018</v>
      </c>
      <c r="H263" s="1" t="s">
        <v>1019</v>
      </c>
      <c r="I263" s="1"/>
      <c r="J263" s="1"/>
      <c r="K263" s="1"/>
      <c r="L263" s="1" t="s">
        <v>42</v>
      </c>
      <c r="M263" s="1" t="s">
        <v>42</v>
      </c>
      <c r="N263" s="1" t="s">
        <v>42</v>
      </c>
      <c r="O263" s="1" t="s">
        <v>42</v>
      </c>
      <c r="P263" s="1"/>
      <c r="Q263" s="1" t="s">
        <v>1020</v>
      </c>
      <c r="R263" s="1" t="s">
        <v>1021</v>
      </c>
      <c r="S263" s="1" t="s">
        <v>1022</v>
      </c>
      <c r="T263" s="1" t="s">
        <v>1023</v>
      </c>
      <c r="U263" s="1"/>
      <c r="V263" s="1"/>
      <c r="W263" s="1"/>
      <c r="X263" s="1"/>
      <c r="Y263" s="1" t="b">
        <v>0</v>
      </c>
      <c r="Z263" s="1"/>
      <c r="AA263" s="1"/>
      <c r="AB263" s="1" t="b">
        <v>0</v>
      </c>
      <c r="AC263" s="1" t="b">
        <v>0</v>
      </c>
      <c r="AD263" s="1" t="s">
        <v>86</v>
      </c>
      <c r="AE263" s="1" t="s">
        <v>62</v>
      </c>
      <c r="AF263" s="1" t="s">
        <v>45</v>
      </c>
      <c r="AG263" s="1">
        <v>2395</v>
      </c>
      <c r="AH263" s="1" t="b">
        <v>0</v>
      </c>
      <c r="AI263" s="1"/>
      <c r="AJ263" s="1"/>
      <c r="AK263" s="1" t="b">
        <v>0</v>
      </c>
    </row>
    <row r="264" spans="1:37" x14ac:dyDescent="0.2">
      <c r="A264" s="1">
        <v>250</v>
      </c>
      <c r="B264" s="1" t="s">
        <v>979</v>
      </c>
      <c r="C264" s="1" t="s">
        <v>984</v>
      </c>
      <c r="D264" s="1" t="s">
        <v>1024</v>
      </c>
      <c r="F264" s="1" t="b">
        <v>1</v>
      </c>
      <c r="H264" s="1" t="s">
        <v>1025</v>
      </c>
      <c r="K264" s="1"/>
      <c r="L264" s="1" t="s">
        <v>42</v>
      </c>
      <c r="M264" s="1" t="s">
        <v>42</v>
      </c>
      <c r="N264" s="1" t="s">
        <v>42</v>
      </c>
      <c r="O264" s="1" t="s">
        <v>42</v>
      </c>
      <c r="Q264" s="1" t="s">
        <v>987</v>
      </c>
      <c r="R264" s="1" t="s">
        <v>988</v>
      </c>
      <c r="Y264" s="1" t="b">
        <v>0</v>
      </c>
      <c r="AB264" s="1" t="b">
        <v>0</v>
      </c>
      <c r="AC264" s="1" t="b">
        <v>0</v>
      </c>
      <c r="AD264" s="1" t="s">
        <v>86</v>
      </c>
      <c r="AE264" s="1" t="s">
        <v>62</v>
      </c>
      <c r="AF264" s="1" t="s">
        <v>45</v>
      </c>
      <c r="AG264" s="1">
        <v>1381</v>
      </c>
      <c r="AH264" s="1" t="b">
        <v>1</v>
      </c>
      <c r="AI264" s="1"/>
      <c r="AJ264" s="1"/>
      <c r="AK264" s="1" t="b">
        <v>1</v>
      </c>
    </row>
    <row r="265" spans="1:37" x14ac:dyDescent="0.2">
      <c r="A265" s="1">
        <v>251</v>
      </c>
      <c r="B265" s="1" t="s">
        <v>979</v>
      </c>
      <c r="C265" s="1" t="s">
        <v>984</v>
      </c>
      <c r="D265" s="1" t="s">
        <v>209</v>
      </c>
      <c r="F265" s="1" t="b">
        <v>1</v>
      </c>
      <c r="H265" s="1" t="s">
        <v>1026</v>
      </c>
      <c r="L265" s="1" t="s">
        <v>42</v>
      </c>
      <c r="M265" s="1" t="s">
        <v>42</v>
      </c>
      <c r="N265" s="1" t="s">
        <v>42</v>
      </c>
      <c r="O265" s="1" t="s">
        <v>42</v>
      </c>
      <c r="Q265" s="1" t="s">
        <v>987</v>
      </c>
      <c r="R265" s="1" t="s">
        <v>988</v>
      </c>
      <c r="Y265" s="1" t="b">
        <v>0</v>
      </c>
      <c r="AB265" s="1" t="b">
        <v>0</v>
      </c>
      <c r="AC265" s="1" t="b">
        <v>0</v>
      </c>
      <c r="AD265" s="1" t="s">
        <v>86</v>
      </c>
      <c r="AE265" s="1" t="s">
        <v>62</v>
      </c>
      <c r="AF265" s="1" t="s">
        <v>45</v>
      </c>
      <c r="AG265" s="1">
        <v>1382</v>
      </c>
      <c r="AH265" s="1" t="b">
        <v>1</v>
      </c>
      <c r="AI265" s="1"/>
      <c r="AJ265" s="1"/>
      <c r="AK265" s="1" t="b">
        <v>0</v>
      </c>
    </row>
    <row r="266" spans="1:37" x14ac:dyDescent="0.2">
      <c r="A266" s="1">
        <v>252</v>
      </c>
      <c r="B266" s="1" t="s">
        <v>979</v>
      </c>
      <c r="C266" s="1" t="s">
        <v>984</v>
      </c>
      <c r="D266" s="1" t="s">
        <v>1027</v>
      </c>
      <c r="E266" s="1" t="s">
        <v>39</v>
      </c>
      <c r="F266" s="1" t="b">
        <v>1</v>
      </c>
      <c r="G266" s="1" t="s">
        <v>1028</v>
      </c>
      <c r="H266" s="1" t="s">
        <v>1029</v>
      </c>
      <c r="K266" s="1"/>
      <c r="L266" s="1" t="s">
        <v>42</v>
      </c>
      <c r="M266" s="1" t="s">
        <v>42</v>
      </c>
      <c r="N266" s="1" t="s">
        <v>42</v>
      </c>
      <c r="O266" s="1" t="s">
        <v>42</v>
      </c>
      <c r="P266" s="1"/>
      <c r="Q266" s="1" t="s">
        <v>992</v>
      </c>
      <c r="R266" s="1" t="s">
        <v>993</v>
      </c>
      <c r="S266" s="1"/>
      <c r="T266" s="1"/>
      <c r="U266" s="1"/>
      <c r="V266" s="1"/>
      <c r="W266" s="1"/>
      <c r="Y266" s="1" t="b">
        <v>0</v>
      </c>
      <c r="Z266" s="1"/>
      <c r="AA266" s="1"/>
      <c r="AB266" s="1" t="b">
        <v>0</v>
      </c>
      <c r="AC266" s="1" t="b">
        <v>0</v>
      </c>
      <c r="AD266" s="1" t="s">
        <v>86</v>
      </c>
      <c r="AF266" s="1" t="s">
        <v>45</v>
      </c>
      <c r="AG266" s="1">
        <v>20221</v>
      </c>
      <c r="AH266" s="1" t="b">
        <v>0</v>
      </c>
      <c r="AI266" s="1"/>
      <c r="AJ266" s="1"/>
      <c r="AK266" s="1" t="b">
        <v>0</v>
      </c>
    </row>
    <row r="267" spans="1:37" x14ac:dyDescent="0.2">
      <c r="A267" s="1">
        <v>253</v>
      </c>
      <c r="B267" s="1" t="s">
        <v>979</v>
      </c>
      <c r="C267" s="1" t="s">
        <v>984</v>
      </c>
      <c r="D267" s="1" t="s">
        <v>1030</v>
      </c>
      <c r="F267" s="1" t="b">
        <v>1</v>
      </c>
      <c r="H267" s="1" t="s">
        <v>1031</v>
      </c>
      <c r="K267" s="1"/>
      <c r="L267" s="1" t="s">
        <v>42</v>
      </c>
      <c r="M267" s="1" t="s">
        <v>42</v>
      </c>
      <c r="N267" s="1" t="s">
        <v>42</v>
      </c>
      <c r="O267" s="1" t="s">
        <v>42</v>
      </c>
      <c r="P267" s="1"/>
      <c r="Q267" s="1" t="s">
        <v>987</v>
      </c>
      <c r="R267" s="1" t="s">
        <v>988</v>
      </c>
      <c r="S267" s="1"/>
      <c r="T267" s="1"/>
      <c r="U267" s="1"/>
      <c r="V267" s="1"/>
      <c r="W267" s="1"/>
      <c r="Y267" s="1" t="b">
        <v>0</v>
      </c>
      <c r="Z267" s="1"/>
      <c r="AA267" s="1"/>
      <c r="AB267" s="1" t="b">
        <v>0</v>
      </c>
      <c r="AC267" s="1" t="b">
        <v>0</v>
      </c>
      <c r="AD267" s="1" t="s">
        <v>86</v>
      </c>
      <c r="AF267" s="1" t="s">
        <v>45</v>
      </c>
      <c r="AG267" s="1">
        <v>20019</v>
      </c>
      <c r="AH267" s="1" t="b">
        <v>0</v>
      </c>
      <c r="AI267" s="1"/>
      <c r="AJ267" s="1"/>
      <c r="AK267" s="1" t="b">
        <v>0</v>
      </c>
    </row>
    <row r="268" spans="1:37" x14ac:dyDescent="0.2">
      <c r="A268" s="1">
        <v>254</v>
      </c>
      <c r="B268" s="1" t="s">
        <v>979</v>
      </c>
      <c r="C268" s="1" t="s">
        <v>984</v>
      </c>
      <c r="D268" s="1" t="s">
        <v>1032</v>
      </c>
      <c r="E268" s="1" t="s">
        <v>39</v>
      </c>
      <c r="F268" s="1" t="b">
        <v>1</v>
      </c>
      <c r="G268" s="1" t="s">
        <v>1033</v>
      </c>
      <c r="H268" s="1" t="s">
        <v>1034</v>
      </c>
      <c r="I268" s="1"/>
      <c r="J268" s="1"/>
      <c r="K268" s="1" t="s">
        <v>1004</v>
      </c>
      <c r="L268" s="1" t="s">
        <v>42</v>
      </c>
      <c r="M268" s="1" t="s">
        <v>42</v>
      </c>
      <c r="N268" s="1" t="s">
        <v>42</v>
      </c>
      <c r="O268" s="1" t="s">
        <v>42</v>
      </c>
      <c r="P268" s="1" t="s">
        <v>1035</v>
      </c>
      <c r="Q268" s="1" t="s">
        <v>1036</v>
      </c>
      <c r="R268" s="1" t="s">
        <v>1037</v>
      </c>
      <c r="S268" s="1"/>
      <c r="T268" s="1"/>
      <c r="U268" s="1"/>
      <c r="V268" s="1"/>
      <c r="W268" s="1"/>
      <c r="Y268" s="1" t="b">
        <v>1</v>
      </c>
      <c r="Z268" s="1"/>
      <c r="AA268" s="1"/>
      <c r="AB268" s="1" t="b">
        <v>0</v>
      </c>
      <c r="AC268" s="1" t="b">
        <v>0</v>
      </c>
      <c r="AD268" s="1" t="s">
        <v>56</v>
      </c>
      <c r="AE268" s="1" t="s">
        <v>62</v>
      </c>
      <c r="AF268" s="1" t="s">
        <v>45</v>
      </c>
      <c r="AG268" s="1">
        <v>2305</v>
      </c>
      <c r="AH268" s="1" t="b">
        <v>0</v>
      </c>
      <c r="AI268" s="1"/>
      <c r="AJ268" s="1"/>
      <c r="AK268" s="1" t="b">
        <v>0</v>
      </c>
    </row>
    <row r="269" spans="1:37" x14ac:dyDescent="0.2">
      <c r="A269" s="1">
        <v>255</v>
      </c>
      <c r="B269" s="1" t="s">
        <v>979</v>
      </c>
      <c r="C269" s="1" t="s">
        <v>984</v>
      </c>
      <c r="D269" s="1" t="s">
        <v>1038</v>
      </c>
      <c r="E269" s="1" t="s">
        <v>39</v>
      </c>
      <c r="F269" s="1" t="b">
        <v>1</v>
      </c>
      <c r="G269" s="1" t="s">
        <v>1039</v>
      </c>
      <c r="H269" s="1" t="s">
        <v>1040</v>
      </c>
      <c r="K269" s="1"/>
      <c r="L269" s="1" t="s">
        <v>42</v>
      </c>
      <c r="M269" s="1" t="s">
        <v>42</v>
      </c>
      <c r="N269" s="1" t="s">
        <v>42</v>
      </c>
      <c r="O269" s="1" t="s">
        <v>42</v>
      </c>
      <c r="P269" s="1"/>
      <c r="Q269" s="1" t="s">
        <v>1041</v>
      </c>
      <c r="R269" s="1"/>
      <c r="S269" s="1"/>
      <c r="T269" s="1"/>
      <c r="U269" s="1"/>
      <c r="V269" s="1"/>
      <c r="W269" s="1"/>
      <c r="X269" s="1"/>
      <c r="Y269" s="1" t="b">
        <v>0</v>
      </c>
      <c r="Z269" s="1" t="s">
        <v>43</v>
      </c>
      <c r="AA269" s="1"/>
      <c r="AB269" s="1" t="b">
        <v>0</v>
      </c>
      <c r="AC269" s="1" t="b">
        <v>0</v>
      </c>
      <c r="AD269" s="1" t="s">
        <v>86</v>
      </c>
      <c r="AF269" s="1" t="s">
        <v>45</v>
      </c>
      <c r="AG269" s="1">
        <v>20222</v>
      </c>
      <c r="AH269" s="1" t="b">
        <v>0</v>
      </c>
      <c r="AI269" s="1"/>
      <c r="AJ269" s="1"/>
      <c r="AK269" s="1" t="b">
        <v>0</v>
      </c>
    </row>
    <row r="270" spans="1:37" x14ac:dyDescent="0.2">
      <c r="A270" s="1">
        <v>256</v>
      </c>
      <c r="B270" s="1" t="s">
        <v>979</v>
      </c>
      <c r="C270" s="1" t="s">
        <v>984</v>
      </c>
      <c r="D270" s="1" t="s">
        <v>1042</v>
      </c>
      <c r="E270" s="1" t="s">
        <v>39</v>
      </c>
      <c r="F270" s="1" t="b">
        <v>1</v>
      </c>
      <c r="G270" s="1" t="s">
        <v>1043</v>
      </c>
      <c r="H270" s="1" t="s">
        <v>1044</v>
      </c>
      <c r="K270" s="1"/>
      <c r="L270" s="1" t="s">
        <v>42</v>
      </c>
      <c r="M270" s="1" t="s">
        <v>42</v>
      </c>
      <c r="N270" s="1" t="s">
        <v>42</v>
      </c>
      <c r="O270" s="1" t="s">
        <v>42</v>
      </c>
      <c r="P270" s="1"/>
      <c r="Q270" s="1" t="s">
        <v>1045</v>
      </c>
      <c r="R270" s="1" t="s">
        <v>1046</v>
      </c>
      <c r="S270" s="1"/>
      <c r="T270" s="1"/>
      <c r="U270" s="1"/>
      <c r="V270" s="1"/>
      <c r="W270" s="1"/>
      <c r="Y270" s="1" t="b">
        <v>0</v>
      </c>
      <c r="Z270" s="1"/>
      <c r="AA270" s="1"/>
      <c r="AB270" s="1" t="b">
        <v>0</v>
      </c>
      <c r="AC270" s="1" t="b">
        <v>0</v>
      </c>
      <c r="AD270" s="1" t="s">
        <v>1047</v>
      </c>
      <c r="AF270" s="1" t="s">
        <v>45</v>
      </c>
      <c r="AG270" s="1">
        <v>15832</v>
      </c>
      <c r="AH270" s="1" t="b">
        <v>0</v>
      </c>
      <c r="AI270" s="1"/>
      <c r="AJ270" s="1"/>
      <c r="AK270" s="1" t="b">
        <v>0</v>
      </c>
    </row>
    <row r="271" spans="1:37" x14ac:dyDescent="0.2">
      <c r="A271" s="1">
        <v>241</v>
      </c>
      <c r="B271" s="1" t="s">
        <v>979</v>
      </c>
      <c r="C271" s="1" t="s">
        <v>984</v>
      </c>
      <c r="D271" s="1"/>
      <c r="E271" s="1" t="s">
        <v>39</v>
      </c>
      <c r="F271" s="1" t="b">
        <v>1</v>
      </c>
      <c r="G271" s="1" t="s">
        <v>985</v>
      </c>
      <c r="H271" s="1" t="s">
        <v>986</v>
      </c>
      <c r="K271" s="1"/>
      <c r="L271" s="1" t="s">
        <v>42</v>
      </c>
      <c r="M271" s="1" t="s">
        <v>42</v>
      </c>
      <c r="N271" s="1" t="s">
        <v>42</v>
      </c>
      <c r="O271" s="1" t="s">
        <v>42</v>
      </c>
      <c r="Q271" s="1" t="s">
        <v>987</v>
      </c>
      <c r="R271" s="1" t="s">
        <v>988</v>
      </c>
      <c r="Y271" s="1" t="b">
        <v>0</v>
      </c>
      <c r="AB271" s="1" t="b">
        <v>0</v>
      </c>
      <c r="AC271" s="1" t="b">
        <v>0</v>
      </c>
      <c r="AD271" s="1" t="s">
        <v>86</v>
      </c>
      <c r="AE271" s="1" t="s">
        <v>62</v>
      </c>
      <c r="AF271" s="1" t="s">
        <v>45</v>
      </c>
      <c r="AG271" s="1">
        <v>1379</v>
      </c>
      <c r="AH271" s="1" t="b">
        <v>0</v>
      </c>
      <c r="AI271" s="1"/>
      <c r="AJ271" s="1"/>
      <c r="AK271" s="1" t="b">
        <v>0</v>
      </c>
    </row>
    <row r="272" spans="1:37" x14ac:dyDescent="0.2">
      <c r="A272" s="1">
        <v>257</v>
      </c>
      <c r="B272" s="1" t="s">
        <v>979</v>
      </c>
      <c r="C272" s="1" t="s">
        <v>1048</v>
      </c>
      <c r="D272" s="1" t="s">
        <v>1049</v>
      </c>
      <c r="E272" s="1" t="s">
        <v>39</v>
      </c>
      <c r="F272" s="1" t="b">
        <v>1</v>
      </c>
      <c r="G272" s="1" t="s">
        <v>1050</v>
      </c>
      <c r="H272" s="1" t="s">
        <v>1051</v>
      </c>
      <c r="K272" s="1" t="s">
        <v>1052</v>
      </c>
      <c r="L272" s="1" t="s">
        <v>42</v>
      </c>
      <c r="M272" s="1" t="s">
        <v>42</v>
      </c>
      <c r="N272" s="1" t="s">
        <v>42</v>
      </c>
      <c r="O272" s="1" t="s">
        <v>42</v>
      </c>
      <c r="P272" s="1"/>
      <c r="Q272" s="1" t="s">
        <v>1053</v>
      </c>
      <c r="R272" s="1" t="s">
        <v>1054</v>
      </c>
      <c r="S272" s="1"/>
      <c r="T272" s="1"/>
      <c r="U272" s="1"/>
      <c r="V272" s="1"/>
      <c r="W272" s="1"/>
      <c r="X272" s="1"/>
      <c r="Y272" s="1" t="b">
        <v>1</v>
      </c>
      <c r="Z272" s="1" t="s">
        <v>43</v>
      </c>
      <c r="AA272" s="1"/>
      <c r="AB272" s="1" t="b">
        <v>0</v>
      </c>
      <c r="AC272" s="1" t="b">
        <v>0</v>
      </c>
      <c r="AD272" s="1" t="s">
        <v>86</v>
      </c>
      <c r="AE272" s="1" t="s">
        <v>62</v>
      </c>
      <c r="AF272" s="1" t="s">
        <v>45</v>
      </c>
      <c r="AG272" s="1">
        <v>2469</v>
      </c>
      <c r="AH272" s="1" t="b">
        <v>0</v>
      </c>
      <c r="AI272" s="1"/>
      <c r="AJ272" s="1"/>
      <c r="AK272" s="1" t="b">
        <v>0</v>
      </c>
    </row>
    <row r="273" spans="1:37" x14ac:dyDescent="0.2">
      <c r="A273" s="1">
        <v>258</v>
      </c>
      <c r="B273" s="1" t="s">
        <v>979</v>
      </c>
      <c r="C273" s="1" t="s">
        <v>1055</v>
      </c>
      <c r="D273" s="1" t="s">
        <v>1056</v>
      </c>
      <c r="E273" s="1" t="s">
        <v>39</v>
      </c>
      <c r="F273" s="1" t="b">
        <v>1</v>
      </c>
      <c r="G273" s="1" t="s">
        <v>1057</v>
      </c>
      <c r="H273" s="1" t="s">
        <v>1058</v>
      </c>
      <c r="K273" s="1"/>
      <c r="L273" s="1" t="s">
        <v>42</v>
      </c>
      <c r="M273" s="1" t="s">
        <v>42</v>
      </c>
      <c r="N273" s="1" t="s">
        <v>42</v>
      </c>
      <c r="O273" s="1" t="s">
        <v>42</v>
      </c>
      <c r="P273" s="1"/>
      <c r="Q273" s="1" t="s">
        <v>1059</v>
      </c>
      <c r="R273" s="1"/>
      <c r="S273" s="1"/>
      <c r="T273" s="1"/>
      <c r="U273" s="1"/>
      <c r="V273" s="1"/>
      <c r="W273" s="1"/>
      <c r="Y273" s="1" t="b">
        <v>0</v>
      </c>
      <c r="Z273" s="1"/>
      <c r="AA273" s="1"/>
      <c r="AB273" s="1" t="b">
        <v>0</v>
      </c>
      <c r="AC273" s="1" t="b">
        <v>0</v>
      </c>
      <c r="AD273" s="1" t="s">
        <v>86</v>
      </c>
      <c r="AE273" s="1" t="s">
        <v>62</v>
      </c>
      <c r="AF273" s="1" t="s">
        <v>45</v>
      </c>
      <c r="AG273" s="1">
        <v>1378</v>
      </c>
      <c r="AH273" s="1" t="b">
        <v>0</v>
      </c>
      <c r="AI273" s="1"/>
      <c r="AJ273" s="1"/>
      <c r="AK273" s="1" t="b">
        <v>0</v>
      </c>
    </row>
    <row r="274" spans="1:37" x14ac:dyDescent="0.2">
      <c r="A274" s="1">
        <v>259</v>
      </c>
      <c r="B274" s="1" t="s">
        <v>979</v>
      </c>
      <c r="D274" s="1" t="s">
        <v>1060</v>
      </c>
      <c r="E274" s="1" t="s">
        <v>39</v>
      </c>
      <c r="F274" s="1" t="b">
        <v>1</v>
      </c>
      <c r="G274" s="1" t="s">
        <v>1061</v>
      </c>
      <c r="H274" s="1" t="s">
        <v>1025</v>
      </c>
      <c r="I274" s="1"/>
      <c r="J274" s="1"/>
      <c r="K274" s="1"/>
      <c r="L274" s="1" t="s">
        <v>42</v>
      </c>
      <c r="M274" s="1" t="s">
        <v>42</v>
      </c>
      <c r="N274" s="1" t="s">
        <v>42</v>
      </c>
      <c r="O274" s="1" t="s">
        <v>42</v>
      </c>
      <c r="P274" s="1" t="s">
        <v>1062</v>
      </c>
      <c r="Q274" s="1" t="s">
        <v>1063</v>
      </c>
      <c r="R274" s="1" t="s">
        <v>988</v>
      </c>
      <c r="S274" s="1" t="s">
        <v>987</v>
      </c>
      <c r="T274" s="1"/>
      <c r="U274" s="1"/>
      <c r="V274" s="1"/>
      <c r="W274" s="1"/>
      <c r="Y274" s="1" t="b">
        <v>0</v>
      </c>
      <c r="Z274" s="1"/>
      <c r="AA274" s="1"/>
      <c r="AB274" s="1" t="b">
        <v>0</v>
      </c>
      <c r="AC274" s="1" t="b">
        <v>0</v>
      </c>
      <c r="AD274" s="1" t="s">
        <v>86</v>
      </c>
      <c r="AE274" s="1" t="s">
        <v>62</v>
      </c>
      <c r="AF274" s="1" t="s">
        <v>45</v>
      </c>
      <c r="AG274" s="1">
        <v>2289</v>
      </c>
      <c r="AH274" s="1" t="b">
        <v>0</v>
      </c>
      <c r="AI274" s="1"/>
      <c r="AJ274" s="1"/>
      <c r="AK274" s="1" t="b">
        <v>0</v>
      </c>
    </row>
    <row r="275" spans="1:37" x14ac:dyDescent="0.2">
      <c r="A275" s="1">
        <v>240</v>
      </c>
      <c r="B275" s="1" t="s">
        <v>979</v>
      </c>
      <c r="C275" s="1"/>
      <c r="D275" s="1" t="s">
        <v>980</v>
      </c>
      <c r="E275" s="1" t="s">
        <v>39</v>
      </c>
      <c r="F275" s="1" t="b">
        <v>1</v>
      </c>
      <c r="G275" s="1" t="s">
        <v>981</v>
      </c>
      <c r="H275" s="1" t="s">
        <v>982</v>
      </c>
      <c r="K275" s="1"/>
      <c r="L275" s="1" t="s">
        <v>42</v>
      </c>
      <c r="M275" s="1" t="s">
        <v>42</v>
      </c>
      <c r="N275" s="1" t="s">
        <v>42</v>
      </c>
      <c r="O275" s="1" t="s">
        <v>42</v>
      </c>
      <c r="P275" s="1"/>
      <c r="Q275" s="1" t="s">
        <v>983</v>
      </c>
      <c r="R275" s="1"/>
      <c r="S275" s="1"/>
      <c r="T275" s="1"/>
      <c r="U275" s="1"/>
      <c r="V275" s="1"/>
      <c r="W275" s="1"/>
      <c r="Y275" s="1" t="b">
        <v>0</v>
      </c>
      <c r="Z275" s="1"/>
      <c r="AA275" s="1"/>
      <c r="AB275" s="1" t="b">
        <v>0</v>
      </c>
      <c r="AC275" s="1" t="b">
        <v>0</v>
      </c>
      <c r="AD275" s="1" t="s">
        <v>86</v>
      </c>
      <c r="AE275" s="1" t="s">
        <v>62</v>
      </c>
      <c r="AF275" s="1" t="s">
        <v>45</v>
      </c>
      <c r="AG275" s="1">
        <v>1380</v>
      </c>
      <c r="AH275" s="1" t="b">
        <v>0</v>
      </c>
      <c r="AI275" s="1"/>
      <c r="AJ275" s="1"/>
      <c r="AK275" s="1" t="b">
        <v>1</v>
      </c>
    </row>
    <row r="276" spans="1:37" x14ac:dyDescent="0.2">
      <c r="A276" s="1">
        <v>261</v>
      </c>
      <c r="B276" s="1" t="s">
        <v>1064</v>
      </c>
      <c r="C276" s="1" t="s">
        <v>1065</v>
      </c>
      <c r="D276" s="1" t="s">
        <v>1067</v>
      </c>
      <c r="E276" s="1" t="s">
        <v>39</v>
      </c>
      <c r="F276" s="1" t="b">
        <v>1</v>
      </c>
      <c r="G276" s="1" t="s">
        <v>1068</v>
      </c>
      <c r="H276" s="1" t="s">
        <v>1069</v>
      </c>
      <c r="K276" s="1"/>
      <c r="L276" s="1" t="s">
        <v>42</v>
      </c>
      <c r="M276" s="1" t="s">
        <v>42</v>
      </c>
      <c r="N276" s="1" t="s">
        <v>42</v>
      </c>
      <c r="O276" s="1" t="s">
        <v>42</v>
      </c>
      <c r="P276" s="1"/>
      <c r="Q276" s="1" t="s">
        <v>1070</v>
      </c>
      <c r="R276" s="1"/>
      <c r="S276" s="1" t="s">
        <v>239</v>
      </c>
      <c r="T276" s="1"/>
      <c r="U276" s="1"/>
      <c r="V276" s="1"/>
      <c r="W276" s="1"/>
      <c r="X276" s="1"/>
      <c r="Y276" s="1" t="b">
        <v>1</v>
      </c>
      <c r="Z276" s="1"/>
      <c r="AA276" s="1"/>
      <c r="AB276" s="1" t="b">
        <v>0</v>
      </c>
      <c r="AC276" s="1" t="b">
        <v>0</v>
      </c>
      <c r="AD276" s="1" t="s">
        <v>86</v>
      </c>
      <c r="AE276" s="1" t="s">
        <v>240</v>
      </c>
      <c r="AF276" s="1" t="s">
        <v>45</v>
      </c>
      <c r="AG276" s="1">
        <v>1386</v>
      </c>
      <c r="AH276" s="1" t="b">
        <v>0</v>
      </c>
      <c r="AI276" s="1"/>
      <c r="AJ276" s="1"/>
      <c r="AK276" s="1" t="b">
        <v>0</v>
      </c>
    </row>
    <row r="277" spans="1:37" x14ac:dyDescent="0.2">
      <c r="A277" s="1">
        <v>2006</v>
      </c>
      <c r="B277" s="1" t="s">
        <v>1064</v>
      </c>
      <c r="C277" s="1" t="s">
        <v>1065</v>
      </c>
      <c r="D277" s="1" t="s">
        <v>1961</v>
      </c>
      <c r="E277" s="1"/>
      <c r="F277" s="1" t="b">
        <v>0</v>
      </c>
      <c r="G277" s="1"/>
      <c r="H277" s="1" t="s">
        <v>7003</v>
      </c>
      <c r="K277" s="1"/>
      <c r="L277" s="1" t="s">
        <v>42</v>
      </c>
      <c r="M277" s="1" t="s">
        <v>42</v>
      </c>
      <c r="N277" s="1" t="s">
        <v>42</v>
      </c>
      <c r="O277" s="1" t="s">
        <v>42</v>
      </c>
      <c r="P277" s="1"/>
      <c r="Q277" s="1"/>
      <c r="R277" s="1"/>
      <c r="S277" s="1" t="s">
        <v>239</v>
      </c>
      <c r="T277" s="1"/>
      <c r="U277" s="1"/>
      <c r="V277" s="1"/>
      <c r="W277" s="1"/>
      <c r="X277" s="1"/>
      <c r="Y277" s="1" t="b">
        <v>0</v>
      </c>
      <c r="Z277" s="1"/>
      <c r="AA277" s="1"/>
      <c r="AB277" s="1" t="b">
        <v>0</v>
      </c>
      <c r="AC277" s="1" t="b">
        <v>0</v>
      </c>
      <c r="AD277" s="1" t="s">
        <v>86</v>
      </c>
      <c r="AF277" s="1" t="s">
        <v>45</v>
      </c>
      <c r="AH277" s="1" t="b">
        <v>0</v>
      </c>
      <c r="AI277" s="1"/>
      <c r="AJ277" s="1"/>
      <c r="AK277" s="1" t="b">
        <v>0</v>
      </c>
    </row>
    <row r="278" spans="1:37" x14ac:dyDescent="0.2">
      <c r="A278" s="1">
        <v>262</v>
      </c>
      <c r="B278" s="1" t="s">
        <v>1064</v>
      </c>
      <c r="C278" s="1" t="s">
        <v>1065</v>
      </c>
      <c r="D278" s="1" t="s">
        <v>1071</v>
      </c>
      <c r="F278" s="1" t="b">
        <v>0</v>
      </c>
      <c r="H278" s="1" t="s">
        <v>1072</v>
      </c>
      <c r="L278" s="1" t="s">
        <v>42</v>
      </c>
      <c r="M278" s="1" t="s">
        <v>42</v>
      </c>
      <c r="N278" s="1" t="s">
        <v>42</v>
      </c>
      <c r="O278" s="1" t="s">
        <v>42</v>
      </c>
      <c r="S278" s="1" t="s">
        <v>239</v>
      </c>
      <c r="Y278" s="1" t="b">
        <v>1</v>
      </c>
      <c r="AB278" s="1" t="b">
        <v>0</v>
      </c>
      <c r="AC278" s="1" t="b">
        <v>0</v>
      </c>
      <c r="AD278" s="1" t="s">
        <v>86</v>
      </c>
      <c r="AE278" s="1" t="s">
        <v>240</v>
      </c>
      <c r="AF278" s="1" t="s">
        <v>45</v>
      </c>
      <c r="AG278" s="1">
        <v>1387</v>
      </c>
      <c r="AH278" s="1" t="b">
        <v>1</v>
      </c>
      <c r="AI278" s="1"/>
      <c r="AJ278" s="1"/>
      <c r="AK278" s="1" t="b">
        <v>0</v>
      </c>
    </row>
    <row r="279" spans="1:37" x14ac:dyDescent="0.2">
      <c r="A279" s="1">
        <v>2007</v>
      </c>
      <c r="B279" s="1" t="s">
        <v>1064</v>
      </c>
      <c r="C279" s="1" t="s">
        <v>1065</v>
      </c>
      <c r="D279" s="1" t="s">
        <v>7004</v>
      </c>
      <c r="E279" s="1"/>
      <c r="F279" s="1" t="b">
        <v>0</v>
      </c>
      <c r="G279" s="1"/>
      <c r="H279" s="1" t="s">
        <v>7005</v>
      </c>
      <c r="K279" s="1"/>
      <c r="L279" s="1" t="s">
        <v>42</v>
      </c>
      <c r="M279" s="1" t="s">
        <v>42</v>
      </c>
      <c r="N279" s="1" t="s">
        <v>42</v>
      </c>
      <c r="O279" s="1" t="s">
        <v>42</v>
      </c>
      <c r="P279" s="1"/>
      <c r="Q279" s="1"/>
      <c r="R279" s="1"/>
      <c r="S279" s="1" t="s">
        <v>239</v>
      </c>
      <c r="T279" s="1"/>
      <c r="U279" s="1"/>
      <c r="V279" s="1"/>
      <c r="W279" s="1"/>
      <c r="X279" s="1"/>
      <c r="Y279" s="1" t="b">
        <v>0</v>
      </c>
      <c r="Z279" s="1"/>
      <c r="AA279" s="1"/>
      <c r="AB279" s="1" t="b">
        <v>0</v>
      </c>
      <c r="AC279" s="1" t="b">
        <v>0</v>
      </c>
      <c r="AD279" s="1" t="s">
        <v>86</v>
      </c>
      <c r="AF279" s="1" t="s">
        <v>45</v>
      </c>
      <c r="AH279" s="1" t="b">
        <v>0</v>
      </c>
      <c r="AI279" s="1"/>
      <c r="AJ279" s="1"/>
      <c r="AK279" s="1" t="b">
        <v>0</v>
      </c>
    </row>
    <row r="280" spans="1:37" x14ac:dyDescent="0.2">
      <c r="A280" s="1">
        <v>260</v>
      </c>
      <c r="B280" s="1" t="s">
        <v>1064</v>
      </c>
      <c r="C280" s="1" t="s">
        <v>1065</v>
      </c>
      <c r="E280" s="1"/>
      <c r="F280" s="1" t="b">
        <v>0</v>
      </c>
      <c r="H280" s="1" t="s">
        <v>1066</v>
      </c>
      <c r="K280" s="1"/>
      <c r="L280" s="1" t="s">
        <v>42</v>
      </c>
      <c r="M280" s="1" t="s">
        <v>42</v>
      </c>
      <c r="N280" s="1" t="s">
        <v>42</v>
      </c>
      <c r="O280" s="1" t="s">
        <v>42</v>
      </c>
      <c r="S280" s="1" t="s">
        <v>239</v>
      </c>
      <c r="Y280" s="1" t="b">
        <v>1</v>
      </c>
      <c r="AB280" s="1" t="b">
        <v>0</v>
      </c>
      <c r="AC280" s="1" t="b">
        <v>0</v>
      </c>
      <c r="AD280" s="1" t="s">
        <v>86</v>
      </c>
      <c r="AE280" s="1" t="s">
        <v>240</v>
      </c>
      <c r="AF280" s="1" t="s">
        <v>45</v>
      </c>
      <c r="AG280" s="1">
        <v>1385</v>
      </c>
      <c r="AH280" s="1" t="b">
        <v>0</v>
      </c>
      <c r="AI280" s="1"/>
      <c r="AJ280" s="1"/>
      <c r="AK280" s="1" t="b">
        <v>0</v>
      </c>
    </row>
    <row r="281" spans="1:37" x14ac:dyDescent="0.2">
      <c r="A281" s="1">
        <v>263</v>
      </c>
      <c r="B281" s="1" t="s">
        <v>1064</v>
      </c>
      <c r="C281" s="1" t="s">
        <v>1073</v>
      </c>
      <c r="D281" s="1" t="s">
        <v>1074</v>
      </c>
      <c r="E281" s="1" t="s">
        <v>39</v>
      </c>
      <c r="F281" s="1" t="b">
        <v>1</v>
      </c>
      <c r="G281" s="1" t="s">
        <v>1075</v>
      </c>
      <c r="H281" s="1" t="s">
        <v>1076</v>
      </c>
      <c r="K281" s="1"/>
      <c r="L281" s="1" t="s">
        <v>42</v>
      </c>
      <c r="M281" s="1" t="s">
        <v>42</v>
      </c>
      <c r="N281" s="1" t="s">
        <v>42</v>
      </c>
      <c r="O281" s="1" t="s">
        <v>42</v>
      </c>
      <c r="P281" s="1"/>
      <c r="Q281" s="1" t="s">
        <v>1077</v>
      </c>
      <c r="R281" s="1" t="s">
        <v>1078</v>
      </c>
      <c r="S281" s="1" t="s">
        <v>239</v>
      </c>
      <c r="T281" s="1" t="s">
        <v>1079</v>
      </c>
      <c r="U281" s="1"/>
      <c r="V281" s="1"/>
      <c r="W281" s="1"/>
      <c r="X281" s="1"/>
      <c r="Y281" s="1" t="b">
        <v>1</v>
      </c>
      <c r="Z281" s="1"/>
      <c r="AA281" s="1" t="s">
        <v>572</v>
      </c>
      <c r="AB281" s="1" t="b">
        <v>0</v>
      </c>
      <c r="AC281" s="1" t="b">
        <v>0</v>
      </c>
      <c r="AD281" s="1" t="s">
        <v>86</v>
      </c>
      <c r="AE281" s="1" t="s">
        <v>240</v>
      </c>
      <c r="AF281" s="1" t="s">
        <v>45</v>
      </c>
      <c r="AG281" s="1">
        <v>1384</v>
      </c>
      <c r="AH281" s="1" t="b">
        <v>0</v>
      </c>
      <c r="AI281" s="1"/>
      <c r="AJ281" s="1"/>
      <c r="AK281" s="1" t="b">
        <v>0</v>
      </c>
    </row>
    <row r="282" spans="1:37" x14ac:dyDescent="0.2">
      <c r="A282" s="1">
        <v>264</v>
      </c>
      <c r="B282" s="1" t="s">
        <v>1064</v>
      </c>
      <c r="C282" s="1" t="s">
        <v>1080</v>
      </c>
      <c r="D282" s="1" t="s">
        <v>1081</v>
      </c>
      <c r="F282" s="1" t="b">
        <v>1</v>
      </c>
      <c r="H282" s="1" t="s">
        <v>1082</v>
      </c>
      <c r="K282" s="1" t="s">
        <v>1083</v>
      </c>
      <c r="L282" s="1" t="s">
        <v>42</v>
      </c>
      <c r="M282" s="1" t="s">
        <v>42</v>
      </c>
      <c r="N282" s="1" t="s">
        <v>42</v>
      </c>
      <c r="O282" s="1" t="s">
        <v>42</v>
      </c>
      <c r="P282" s="1"/>
      <c r="Q282" s="1" t="s">
        <v>1077</v>
      </c>
      <c r="R282" s="1" t="s">
        <v>1078</v>
      </c>
      <c r="S282" s="1" t="s">
        <v>239</v>
      </c>
      <c r="T282" s="1" t="s">
        <v>1079</v>
      </c>
      <c r="U282" s="1"/>
      <c r="V282" s="1"/>
      <c r="W282" s="1"/>
      <c r="Y282" s="1" t="b">
        <v>1</v>
      </c>
      <c r="Z282" s="1"/>
      <c r="AA282" s="1" t="s">
        <v>572</v>
      </c>
      <c r="AB282" s="1" t="b">
        <v>0</v>
      </c>
      <c r="AC282" s="1" t="b">
        <v>0</v>
      </c>
      <c r="AD282" s="1" t="s">
        <v>86</v>
      </c>
      <c r="AF282" s="1" t="s">
        <v>45</v>
      </c>
      <c r="AG282" s="1">
        <v>15796</v>
      </c>
      <c r="AH282" s="1" t="b">
        <v>1</v>
      </c>
      <c r="AI282" s="1"/>
      <c r="AJ282" s="1"/>
      <c r="AK282" s="1" t="b">
        <v>0</v>
      </c>
    </row>
    <row r="283" spans="1:37" x14ac:dyDescent="0.2">
      <c r="A283" s="1">
        <v>265</v>
      </c>
      <c r="B283" s="1" t="s">
        <v>1064</v>
      </c>
      <c r="C283" s="1" t="s">
        <v>1084</v>
      </c>
      <c r="D283" s="1" t="s">
        <v>1085</v>
      </c>
      <c r="E283" s="1" t="s">
        <v>39</v>
      </c>
      <c r="F283" s="1" t="b">
        <v>1</v>
      </c>
      <c r="G283" s="1" t="s">
        <v>1086</v>
      </c>
      <c r="H283" s="1" t="s">
        <v>1087</v>
      </c>
      <c r="K283" s="1"/>
      <c r="L283" s="1" t="s">
        <v>42</v>
      </c>
      <c r="M283" s="1" t="s">
        <v>42</v>
      </c>
      <c r="N283" s="1" t="s">
        <v>42</v>
      </c>
      <c r="O283" s="1" t="s">
        <v>42</v>
      </c>
      <c r="P283" s="1"/>
      <c r="Q283" s="1" t="s">
        <v>1088</v>
      </c>
      <c r="R283" s="1"/>
      <c r="S283" s="1" t="s">
        <v>239</v>
      </c>
      <c r="T283" s="1"/>
      <c r="U283" s="1"/>
      <c r="V283" s="1"/>
      <c r="W283" s="1"/>
      <c r="X283" s="1"/>
      <c r="Y283" s="1" t="b">
        <v>1</v>
      </c>
      <c r="Z283" s="1"/>
      <c r="AA283" s="1"/>
      <c r="AB283" s="1" t="b">
        <v>0</v>
      </c>
      <c r="AC283" s="1" t="b">
        <v>0</v>
      </c>
      <c r="AD283" s="1" t="s">
        <v>86</v>
      </c>
      <c r="AE283" s="1" t="s">
        <v>240</v>
      </c>
      <c r="AF283" s="1" t="s">
        <v>45</v>
      </c>
      <c r="AG283" s="1">
        <v>1383</v>
      </c>
      <c r="AH283" s="1" t="b">
        <v>0</v>
      </c>
      <c r="AI283" s="1"/>
      <c r="AJ283" s="1"/>
      <c r="AK283" s="1" t="b">
        <v>0</v>
      </c>
    </row>
    <row r="284" spans="1:37" x14ac:dyDescent="0.2">
      <c r="A284" s="1">
        <v>266</v>
      </c>
      <c r="B284" s="1" t="s">
        <v>1064</v>
      </c>
      <c r="C284" s="1" t="s">
        <v>1089</v>
      </c>
      <c r="F284" s="1" t="b">
        <v>0</v>
      </c>
      <c r="H284" s="1" t="s">
        <v>1090</v>
      </c>
      <c r="L284" s="1" t="s">
        <v>42</v>
      </c>
      <c r="M284" s="1" t="s">
        <v>42</v>
      </c>
      <c r="N284" s="1" t="s">
        <v>42</v>
      </c>
      <c r="O284" s="1" t="s">
        <v>42</v>
      </c>
      <c r="S284" s="1" t="s">
        <v>239</v>
      </c>
      <c r="Y284" s="1" t="b">
        <v>0</v>
      </c>
      <c r="AB284" s="1" t="b">
        <v>0</v>
      </c>
      <c r="AC284" s="1" t="b">
        <v>0</v>
      </c>
      <c r="AD284" s="1" t="s">
        <v>86</v>
      </c>
      <c r="AE284" s="1" t="s">
        <v>240</v>
      </c>
      <c r="AF284" s="1" t="s">
        <v>45</v>
      </c>
      <c r="AG284" s="1">
        <v>1601</v>
      </c>
      <c r="AH284" s="1" t="b">
        <v>1</v>
      </c>
      <c r="AI284" s="1"/>
      <c r="AJ284" s="1"/>
      <c r="AK284" s="1" t="b">
        <v>0</v>
      </c>
    </row>
    <row r="285" spans="1:37" x14ac:dyDescent="0.2">
      <c r="A285" s="1">
        <v>267</v>
      </c>
      <c r="B285" s="1" t="s">
        <v>1091</v>
      </c>
      <c r="D285" s="1" t="s">
        <v>1092</v>
      </c>
      <c r="F285" s="1" t="b">
        <v>0</v>
      </c>
      <c r="H285" s="1" t="s">
        <v>1093</v>
      </c>
      <c r="L285" s="1" t="s">
        <v>42</v>
      </c>
      <c r="M285" s="1" t="s">
        <v>42</v>
      </c>
      <c r="N285" s="1" t="s">
        <v>42</v>
      </c>
      <c r="O285" s="1" t="s">
        <v>42</v>
      </c>
      <c r="Y285" s="1" t="b">
        <v>0</v>
      </c>
      <c r="AB285" s="1" t="b">
        <v>0</v>
      </c>
      <c r="AC285" s="1" t="b">
        <v>0</v>
      </c>
      <c r="AD285" s="1" t="s">
        <v>86</v>
      </c>
      <c r="AE285" s="1" t="s">
        <v>62</v>
      </c>
      <c r="AF285" s="1" t="s">
        <v>45</v>
      </c>
      <c r="AG285" s="1">
        <v>1388</v>
      </c>
      <c r="AH285" s="1" t="b">
        <v>1</v>
      </c>
      <c r="AK285" s="1" t="b">
        <v>0</v>
      </c>
    </row>
    <row r="286" spans="1:37" x14ac:dyDescent="0.2">
      <c r="A286" s="1">
        <v>268</v>
      </c>
      <c r="B286" s="1" t="s">
        <v>1094</v>
      </c>
      <c r="C286" s="1" t="s">
        <v>1095</v>
      </c>
      <c r="F286" s="1" t="b">
        <v>0</v>
      </c>
      <c r="H286" s="1" t="s">
        <v>1096</v>
      </c>
      <c r="L286" s="1" t="s">
        <v>42</v>
      </c>
      <c r="M286" s="1" t="s">
        <v>42</v>
      </c>
      <c r="N286" s="1" t="s">
        <v>42</v>
      </c>
      <c r="O286" s="1" t="s">
        <v>42</v>
      </c>
      <c r="Q286" s="1" t="s">
        <v>1097</v>
      </c>
      <c r="Y286" s="1" t="b">
        <v>1</v>
      </c>
      <c r="AB286" s="1" t="b">
        <v>0</v>
      </c>
      <c r="AC286" s="1" t="b">
        <v>0</v>
      </c>
      <c r="AD286" s="1" t="s">
        <v>86</v>
      </c>
      <c r="AE286" s="1" t="s">
        <v>62</v>
      </c>
      <c r="AF286" s="1" t="s">
        <v>45</v>
      </c>
      <c r="AG286" s="1">
        <v>1389</v>
      </c>
      <c r="AH286" s="1" t="b">
        <v>1</v>
      </c>
      <c r="AI286" s="1"/>
      <c r="AJ286" s="1"/>
      <c r="AK286" s="1" t="b">
        <v>0</v>
      </c>
    </row>
    <row r="287" spans="1:37" x14ac:dyDescent="0.2">
      <c r="A287" s="1">
        <v>269</v>
      </c>
      <c r="B287" s="1" t="s">
        <v>1098</v>
      </c>
      <c r="C287" s="1" t="s">
        <v>1099</v>
      </c>
      <c r="D287" s="1"/>
      <c r="E287" s="1" t="s">
        <v>39</v>
      </c>
      <c r="F287" s="1" t="b">
        <v>1</v>
      </c>
      <c r="G287" s="1" t="s">
        <v>1100</v>
      </c>
      <c r="H287" s="1" t="s">
        <v>1101</v>
      </c>
      <c r="K287" s="1"/>
      <c r="L287" s="1" t="s">
        <v>42</v>
      </c>
      <c r="M287" s="1" t="s">
        <v>42</v>
      </c>
      <c r="N287" s="1" t="s">
        <v>42</v>
      </c>
      <c r="O287" s="1" t="s">
        <v>42</v>
      </c>
      <c r="P287" s="1"/>
      <c r="Q287" s="1" t="s">
        <v>1102</v>
      </c>
      <c r="R287" s="1"/>
      <c r="S287" s="1"/>
      <c r="T287" s="1"/>
      <c r="U287" s="1"/>
      <c r="V287" s="1"/>
      <c r="W287" s="1"/>
      <c r="Y287" s="1" t="b">
        <v>0</v>
      </c>
      <c r="Z287" s="1" t="s">
        <v>43</v>
      </c>
      <c r="AA287" s="1"/>
      <c r="AB287" s="1" t="b">
        <v>0</v>
      </c>
      <c r="AC287" s="1" t="b">
        <v>0</v>
      </c>
      <c r="AD287" s="1" t="s">
        <v>86</v>
      </c>
      <c r="AF287" s="1" t="s">
        <v>45</v>
      </c>
      <c r="AG287" s="1">
        <v>20149</v>
      </c>
      <c r="AH287" s="1" t="b">
        <v>0</v>
      </c>
      <c r="AI287" s="1"/>
      <c r="AJ287" s="1"/>
      <c r="AK287" s="1" t="b">
        <v>0</v>
      </c>
    </row>
    <row r="288" spans="1:37" x14ac:dyDescent="0.2">
      <c r="A288" s="1">
        <v>284</v>
      </c>
      <c r="B288" s="1" t="s">
        <v>106</v>
      </c>
      <c r="C288" s="1" t="s">
        <v>1159</v>
      </c>
      <c r="D288" s="1" t="s">
        <v>1160</v>
      </c>
      <c r="F288" s="1" t="b">
        <v>0</v>
      </c>
      <c r="H288" s="1" t="s">
        <v>1161</v>
      </c>
      <c r="I288" s="1"/>
      <c r="J288" s="1"/>
      <c r="K288" s="1"/>
      <c r="L288" s="1" t="s">
        <v>42</v>
      </c>
      <c r="M288" s="1" t="s">
        <v>42</v>
      </c>
      <c r="N288" s="1" t="s">
        <v>42</v>
      </c>
      <c r="O288" s="1" t="s">
        <v>42</v>
      </c>
      <c r="P288" s="1"/>
      <c r="Q288" s="1" t="s">
        <v>1162</v>
      </c>
      <c r="R288" s="1"/>
      <c r="S288" s="1"/>
      <c r="T288" s="1"/>
      <c r="U288" s="1"/>
      <c r="V288" s="1"/>
      <c r="W288" s="1"/>
      <c r="Y288" s="1" t="b">
        <v>0</v>
      </c>
      <c r="AB288" s="1" t="b">
        <v>0</v>
      </c>
      <c r="AC288" s="1" t="b">
        <v>0</v>
      </c>
      <c r="AD288" s="1" t="s">
        <v>106</v>
      </c>
      <c r="AE288" s="1" t="s">
        <v>62</v>
      </c>
      <c r="AF288" s="1" t="s">
        <v>45</v>
      </c>
      <c r="AG288" s="1">
        <v>2301</v>
      </c>
      <c r="AH288" s="1" t="b">
        <v>1</v>
      </c>
      <c r="AI288" s="1"/>
      <c r="AJ288" s="1"/>
      <c r="AK288" s="1" t="b">
        <v>0</v>
      </c>
    </row>
    <row r="289" spans="1:37" x14ac:dyDescent="0.2">
      <c r="A289" s="1">
        <v>285</v>
      </c>
      <c r="B289" s="1" t="s">
        <v>106</v>
      </c>
      <c r="C289" s="1" t="s">
        <v>1159</v>
      </c>
      <c r="D289" s="1"/>
      <c r="E289" s="1" t="s">
        <v>39</v>
      </c>
      <c r="F289" s="1" t="b">
        <v>1</v>
      </c>
      <c r="G289" s="1" t="s">
        <v>1163</v>
      </c>
      <c r="H289" s="1"/>
      <c r="K289" s="1"/>
      <c r="L289" s="1" t="s">
        <v>42</v>
      </c>
      <c r="M289" s="1" t="s">
        <v>42</v>
      </c>
      <c r="N289" s="1" t="s">
        <v>42</v>
      </c>
      <c r="O289" s="1" t="s">
        <v>42</v>
      </c>
      <c r="P289" s="1"/>
      <c r="Q289" s="1" t="s">
        <v>1164</v>
      </c>
      <c r="R289" s="1"/>
      <c r="S289" s="1"/>
      <c r="T289" s="1"/>
      <c r="U289" s="1"/>
      <c r="V289" s="1"/>
      <c r="W289" s="1"/>
      <c r="X289" s="1"/>
      <c r="Y289" s="1" t="b">
        <v>0</v>
      </c>
      <c r="Z289" s="1"/>
      <c r="AA289" s="1"/>
      <c r="AB289" s="1" t="b">
        <v>0</v>
      </c>
      <c r="AC289" s="1" t="b">
        <v>0</v>
      </c>
      <c r="AD289" s="1" t="s">
        <v>86</v>
      </c>
      <c r="AE289" s="1" t="s">
        <v>62</v>
      </c>
      <c r="AF289" s="1" t="s">
        <v>45</v>
      </c>
      <c r="AH289" s="1" t="b">
        <v>0</v>
      </c>
      <c r="AI289" s="1"/>
      <c r="AJ289" s="1"/>
      <c r="AK289" s="1" t="b">
        <v>0</v>
      </c>
    </row>
    <row r="290" spans="1:37" x14ac:dyDescent="0.2">
      <c r="A290" s="1">
        <v>287</v>
      </c>
      <c r="B290" s="1" t="s">
        <v>106</v>
      </c>
      <c r="C290" s="1" t="s">
        <v>1165</v>
      </c>
      <c r="D290" s="1" t="s">
        <v>1167</v>
      </c>
      <c r="F290" s="1" t="b">
        <v>0</v>
      </c>
      <c r="H290" s="1" t="s">
        <v>1117</v>
      </c>
      <c r="I290" s="1"/>
      <c r="K290" s="1" t="s">
        <v>1147</v>
      </c>
      <c r="L290" s="1" t="s">
        <v>42</v>
      </c>
      <c r="M290" s="1" t="s">
        <v>42</v>
      </c>
      <c r="N290" s="1" t="s">
        <v>42</v>
      </c>
      <c r="O290" s="1" t="s">
        <v>42</v>
      </c>
      <c r="P290" s="1"/>
      <c r="Q290" s="1" t="s">
        <v>1168</v>
      </c>
      <c r="R290" s="1"/>
      <c r="S290" s="1"/>
      <c r="T290" s="1"/>
      <c r="U290" s="1"/>
      <c r="V290" s="1"/>
      <c r="W290" s="1"/>
      <c r="Y290" s="1" t="b">
        <v>0</v>
      </c>
      <c r="AB290" s="1" t="b">
        <v>0</v>
      </c>
      <c r="AC290" s="1" t="b">
        <v>0</v>
      </c>
      <c r="AD290" s="1" t="s">
        <v>106</v>
      </c>
      <c r="AE290" s="1" t="s">
        <v>62</v>
      </c>
      <c r="AF290" s="1" t="s">
        <v>45</v>
      </c>
      <c r="AG290" s="1">
        <v>2140</v>
      </c>
      <c r="AH290" s="1" t="b">
        <v>1</v>
      </c>
      <c r="AI290" s="1"/>
      <c r="AJ290" s="1"/>
      <c r="AK290" s="1" t="b">
        <v>0</v>
      </c>
    </row>
    <row r="291" spans="1:37" x14ac:dyDescent="0.2">
      <c r="A291" s="1">
        <v>286</v>
      </c>
      <c r="B291" s="1" t="s">
        <v>106</v>
      </c>
      <c r="C291" s="1" t="s">
        <v>1165</v>
      </c>
      <c r="D291" s="1"/>
      <c r="F291" s="1" t="b">
        <v>0</v>
      </c>
      <c r="H291" s="1" t="s">
        <v>1146</v>
      </c>
      <c r="I291" s="1"/>
      <c r="J291" s="1"/>
      <c r="K291" s="1" t="s">
        <v>1147</v>
      </c>
      <c r="L291" s="1" t="s">
        <v>42</v>
      </c>
      <c r="M291" s="1" t="s">
        <v>42</v>
      </c>
      <c r="N291" s="1" t="s">
        <v>42</v>
      </c>
      <c r="O291" s="1" t="s">
        <v>42</v>
      </c>
      <c r="P291" s="1"/>
      <c r="Q291" s="1" t="s">
        <v>1166</v>
      </c>
      <c r="R291" s="1"/>
      <c r="S291" s="1"/>
      <c r="T291" s="1"/>
      <c r="U291" s="1"/>
      <c r="V291" s="1"/>
      <c r="W291" s="1"/>
      <c r="Y291" s="1" t="b">
        <v>0</v>
      </c>
      <c r="AB291" s="1" t="b">
        <v>0</v>
      </c>
      <c r="AC291" s="1" t="b">
        <v>0</v>
      </c>
      <c r="AD291" s="1" t="s">
        <v>106</v>
      </c>
      <c r="AE291" s="1" t="s">
        <v>62</v>
      </c>
      <c r="AF291" s="1" t="s">
        <v>45</v>
      </c>
      <c r="AG291" s="1">
        <v>2166</v>
      </c>
      <c r="AH291" s="1" t="b">
        <v>1</v>
      </c>
      <c r="AI291" s="1"/>
      <c r="AJ291" s="1"/>
      <c r="AK291" s="1" t="b">
        <v>0</v>
      </c>
    </row>
    <row r="292" spans="1:37" x14ac:dyDescent="0.2">
      <c r="A292" s="1">
        <v>288</v>
      </c>
      <c r="B292" s="1" t="s">
        <v>106</v>
      </c>
      <c r="C292" s="1" t="s">
        <v>1169</v>
      </c>
      <c r="D292" s="1"/>
      <c r="E292" s="1" t="s">
        <v>39</v>
      </c>
      <c r="F292" s="1" t="b">
        <v>1</v>
      </c>
      <c r="G292" s="1" t="s">
        <v>1170</v>
      </c>
      <c r="H292" s="1" t="s">
        <v>1171</v>
      </c>
      <c r="K292" s="1"/>
      <c r="L292" s="1" t="s">
        <v>42</v>
      </c>
      <c r="M292" s="1" t="s">
        <v>42</v>
      </c>
      <c r="N292" s="1" t="s">
        <v>42</v>
      </c>
      <c r="O292" s="1" t="s">
        <v>42</v>
      </c>
      <c r="P292" s="1"/>
      <c r="Q292" s="1" t="s">
        <v>1172</v>
      </c>
      <c r="R292" s="1"/>
      <c r="S292" s="1"/>
      <c r="T292" s="1"/>
      <c r="U292" s="1"/>
      <c r="V292" s="1"/>
      <c r="W292" s="1"/>
      <c r="X292" s="1"/>
      <c r="Y292" s="1" t="b">
        <v>0</v>
      </c>
      <c r="Z292" s="1"/>
      <c r="AA292" s="1"/>
      <c r="AB292" s="1" t="b">
        <v>0</v>
      </c>
      <c r="AC292" s="1" t="b">
        <v>0</v>
      </c>
      <c r="AD292" s="1" t="s">
        <v>86</v>
      </c>
      <c r="AE292" s="1" t="s">
        <v>62</v>
      </c>
      <c r="AF292" s="1" t="s">
        <v>45</v>
      </c>
      <c r="AH292" s="1" t="b">
        <v>0</v>
      </c>
      <c r="AI292" s="1"/>
      <c r="AJ292" s="1"/>
      <c r="AK292" s="1" t="b">
        <v>0</v>
      </c>
    </row>
    <row r="293" spans="1:37" x14ac:dyDescent="0.2">
      <c r="A293" s="1">
        <v>289</v>
      </c>
      <c r="B293" s="1" t="s">
        <v>106</v>
      </c>
      <c r="C293" s="1" t="s">
        <v>1173</v>
      </c>
      <c r="D293" s="1" t="s">
        <v>1160</v>
      </c>
      <c r="F293" s="1" t="b">
        <v>0</v>
      </c>
      <c r="H293" s="1" t="s">
        <v>1161</v>
      </c>
      <c r="I293" s="1"/>
      <c r="K293" s="1"/>
      <c r="L293" s="1" t="s">
        <v>42</v>
      </c>
      <c r="M293" s="1" t="s">
        <v>42</v>
      </c>
      <c r="N293" s="1" t="s">
        <v>42</v>
      </c>
      <c r="O293" s="1" t="s">
        <v>42</v>
      </c>
      <c r="P293" s="1"/>
      <c r="Q293" s="1" t="s">
        <v>1162</v>
      </c>
      <c r="R293" s="1"/>
      <c r="S293" s="1"/>
      <c r="T293" s="1"/>
      <c r="U293" s="1"/>
      <c r="V293" s="1"/>
      <c r="W293" s="1"/>
      <c r="Y293" s="1" t="b">
        <v>0</v>
      </c>
      <c r="AB293" s="1" t="b">
        <v>0</v>
      </c>
      <c r="AC293" s="1" t="b">
        <v>0</v>
      </c>
      <c r="AD293" s="1" t="s">
        <v>106</v>
      </c>
      <c r="AE293" s="1" t="s">
        <v>62</v>
      </c>
      <c r="AF293" s="1" t="s">
        <v>45</v>
      </c>
      <c r="AG293" s="1">
        <v>2014</v>
      </c>
      <c r="AH293" s="1" t="b">
        <v>0</v>
      </c>
      <c r="AI293" s="1"/>
      <c r="AJ293" s="1"/>
      <c r="AK293" s="1" t="b">
        <v>0</v>
      </c>
    </row>
    <row r="294" spans="1:37" x14ac:dyDescent="0.2">
      <c r="A294" s="1">
        <v>270</v>
      </c>
      <c r="B294" s="1" t="s">
        <v>106</v>
      </c>
      <c r="C294" s="1"/>
      <c r="D294" s="1" t="s">
        <v>1103</v>
      </c>
      <c r="E294" s="1" t="s">
        <v>39</v>
      </c>
      <c r="F294" s="1" t="b">
        <v>1</v>
      </c>
      <c r="G294" s="1" t="s">
        <v>1104</v>
      </c>
      <c r="H294" s="1" t="s">
        <v>1105</v>
      </c>
      <c r="K294" s="1"/>
      <c r="L294" s="1" t="s">
        <v>42</v>
      </c>
      <c r="M294" s="1" t="s">
        <v>42</v>
      </c>
      <c r="N294" s="1" t="s">
        <v>42</v>
      </c>
      <c r="O294" s="1" t="s">
        <v>42</v>
      </c>
      <c r="Q294" s="1" t="s">
        <v>1106</v>
      </c>
      <c r="Y294" s="1" t="b">
        <v>0</v>
      </c>
      <c r="AB294" s="1" t="b">
        <v>0</v>
      </c>
      <c r="AC294" s="1" t="b">
        <v>0</v>
      </c>
      <c r="AD294" s="1" t="s">
        <v>106</v>
      </c>
      <c r="AE294" s="1" t="s">
        <v>62</v>
      </c>
      <c r="AF294" s="1" t="s">
        <v>45</v>
      </c>
      <c r="AG294" s="1">
        <v>1390</v>
      </c>
      <c r="AH294" s="1" t="b">
        <v>0</v>
      </c>
      <c r="AI294" s="1"/>
      <c r="AJ294" s="1"/>
      <c r="AK294" s="1" t="b">
        <v>0</v>
      </c>
    </row>
    <row r="295" spans="1:37" x14ac:dyDescent="0.2">
      <c r="A295" s="1">
        <v>271</v>
      </c>
      <c r="B295" s="1" t="s">
        <v>106</v>
      </c>
      <c r="C295" s="1"/>
      <c r="D295" s="1" t="s">
        <v>1107</v>
      </c>
      <c r="E295" s="1" t="s">
        <v>39</v>
      </c>
      <c r="F295" s="1" t="b">
        <v>1</v>
      </c>
      <c r="G295" s="1" t="s">
        <v>1108</v>
      </c>
      <c r="H295" s="1" t="s">
        <v>1109</v>
      </c>
      <c r="K295" s="1"/>
      <c r="L295" s="1" t="s">
        <v>42</v>
      </c>
      <c r="M295" s="1" t="s">
        <v>42</v>
      </c>
      <c r="N295" s="1" t="s">
        <v>42</v>
      </c>
      <c r="O295" s="1" t="s">
        <v>42</v>
      </c>
      <c r="P295" s="1"/>
      <c r="Q295" s="1" t="s">
        <v>1110</v>
      </c>
      <c r="R295" s="1"/>
      <c r="S295" s="1"/>
      <c r="T295" s="1"/>
      <c r="U295" s="1"/>
      <c r="V295" s="1"/>
      <c r="W295" s="1"/>
      <c r="X295" s="1"/>
      <c r="Y295" s="1" t="b">
        <v>0</v>
      </c>
      <c r="Z295" s="1"/>
      <c r="AA295" s="1" t="s">
        <v>106</v>
      </c>
      <c r="AB295" s="1" t="b">
        <v>0</v>
      </c>
      <c r="AC295" s="1" t="b">
        <v>0</v>
      </c>
      <c r="AD295" s="1" t="s">
        <v>106</v>
      </c>
      <c r="AE295" s="1" t="s">
        <v>62</v>
      </c>
      <c r="AF295" s="1" t="s">
        <v>45</v>
      </c>
      <c r="AG295" s="1">
        <v>1391</v>
      </c>
      <c r="AH295" s="1" t="b">
        <v>0</v>
      </c>
      <c r="AI295" s="1"/>
      <c r="AJ295" s="1"/>
      <c r="AK295" s="1" t="b">
        <v>0</v>
      </c>
    </row>
    <row r="296" spans="1:37" x14ac:dyDescent="0.2">
      <c r="A296" s="1">
        <v>272</v>
      </c>
      <c r="B296" s="1" t="s">
        <v>106</v>
      </c>
      <c r="C296" s="1"/>
      <c r="D296" s="1" t="s">
        <v>1111</v>
      </c>
      <c r="E296" s="1" t="s">
        <v>39</v>
      </c>
      <c r="F296" s="1" t="b">
        <v>0</v>
      </c>
      <c r="G296" s="1" t="s">
        <v>1112</v>
      </c>
      <c r="H296" s="1" t="s">
        <v>1113</v>
      </c>
      <c r="K296" s="1"/>
      <c r="L296" s="1" t="s">
        <v>42</v>
      </c>
      <c r="M296" s="1" t="s">
        <v>42</v>
      </c>
      <c r="N296" s="1" t="s">
        <v>42</v>
      </c>
      <c r="O296" s="1" t="s">
        <v>42</v>
      </c>
      <c r="P296" s="1"/>
      <c r="Q296" s="1" t="s">
        <v>1114</v>
      </c>
      <c r="R296" s="1"/>
      <c r="S296" s="1"/>
      <c r="T296" s="1"/>
      <c r="U296" s="1"/>
      <c r="V296" s="1"/>
      <c r="W296" s="1"/>
      <c r="X296" s="1"/>
      <c r="Y296" s="1" t="b">
        <v>0</v>
      </c>
      <c r="Z296" s="1"/>
      <c r="AA296" s="1"/>
      <c r="AB296" s="1" t="b">
        <v>0</v>
      </c>
      <c r="AC296" s="1" t="b">
        <v>0</v>
      </c>
      <c r="AD296" s="1" t="s">
        <v>106</v>
      </c>
      <c r="AF296" s="1" t="s">
        <v>45</v>
      </c>
      <c r="AG296" s="1">
        <v>20251</v>
      </c>
      <c r="AH296" s="1" t="b">
        <v>0</v>
      </c>
      <c r="AI296" s="1"/>
      <c r="AJ296" s="1"/>
      <c r="AK296" s="1" t="b">
        <v>0</v>
      </c>
    </row>
    <row r="297" spans="1:37" x14ac:dyDescent="0.2">
      <c r="A297" s="1">
        <v>273</v>
      </c>
      <c r="B297" s="1" t="s">
        <v>106</v>
      </c>
      <c r="C297" s="1"/>
      <c r="D297" s="1" t="s">
        <v>1115</v>
      </c>
      <c r="E297" s="1" t="s">
        <v>39</v>
      </c>
      <c r="F297" s="1" t="b">
        <v>1</v>
      </c>
      <c r="G297" s="1" t="s">
        <v>1116</v>
      </c>
      <c r="H297" s="1" t="s">
        <v>1117</v>
      </c>
      <c r="I297" s="1"/>
      <c r="K297" s="1"/>
      <c r="L297" s="1" t="s">
        <v>42</v>
      </c>
      <c r="M297" s="1" t="s">
        <v>42</v>
      </c>
      <c r="N297" s="1" t="s">
        <v>42</v>
      </c>
      <c r="O297" s="1" t="s">
        <v>42</v>
      </c>
      <c r="P297" s="1"/>
      <c r="Q297" s="1" t="s">
        <v>1118</v>
      </c>
      <c r="R297" s="1"/>
      <c r="S297" s="1"/>
      <c r="T297" s="1"/>
      <c r="U297" s="1"/>
      <c r="V297" s="1"/>
      <c r="W297" s="1"/>
      <c r="Y297" s="1" t="b">
        <v>1</v>
      </c>
      <c r="Z297" s="1"/>
      <c r="AA297" s="1" t="s">
        <v>106</v>
      </c>
      <c r="AB297" s="1" t="b">
        <v>0</v>
      </c>
      <c r="AC297" s="1" t="b">
        <v>0</v>
      </c>
      <c r="AD297" s="1" t="s">
        <v>106</v>
      </c>
      <c r="AE297" s="1" t="s">
        <v>62</v>
      </c>
      <c r="AF297" s="1" t="s">
        <v>45</v>
      </c>
      <c r="AG297" s="1">
        <v>2141</v>
      </c>
      <c r="AH297" s="1" t="b">
        <v>0</v>
      </c>
      <c r="AI297" s="1"/>
      <c r="AJ297" s="1"/>
      <c r="AK297" s="1" t="b">
        <v>0</v>
      </c>
    </row>
    <row r="298" spans="1:37" x14ac:dyDescent="0.2">
      <c r="A298" s="1">
        <v>274</v>
      </c>
      <c r="B298" s="1" t="s">
        <v>106</v>
      </c>
      <c r="C298" s="1"/>
      <c r="D298" s="1" t="s">
        <v>1119</v>
      </c>
      <c r="E298" s="1" t="s">
        <v>39</v>
      </c>
      <c r="F298" s="1" t="b">
        <v>1</v>
      </c>
      <c r="G298" s="1" t="s">
        <v>1120</v>
      </c>
      <c r="H298" s="1" t="s">
        <v>1121</v>
      </c>
      <c r="K298" s="1" t="s">
        <v>1122</v>
      </c>
      <c r="L298" s="1" t="s">
        <v>42</v>
      </c>
      <c r="M298" s="1" t="s">
        <v>42</v>
      </c>
      <c r="N298" s="1" t="s">
        <v>42</v>
      </c>
      <c r="O298" s="1" t="s">
        <v>42</v>
      </c>
      <c r="P298" s="1"/>
      <c r="Q298" s="1" t="s">
        <v>1123</v>
      </c>
      <c r="R298" s="1" t="s">
        <v>1124</v>
      </c>
      <c r="S298" s="1"/>
      <c r="T298" s="1"/>
      <c r="U298" s="1"/>
      <c r="V298" s="1"/>
      <c r="W298" s="1"/>
      <c r="Y298" s="1" t="b">
        <v>0</v>
      </c>
      <c r="Z298" s="1" t="s">
        <v>43</v>
      </c>
      <c r="AA298" s="1"/>
      <c r="AB298" s="1" t="b">
        <v>0</v>
      </c>
      <c r="AC298" s="1" t="b">
        <v>0</v>
      </c>
      <c r="AD298" s="1" t="s">
        <v>86</v>
      </c>
      <c r="AE298" s="1" t="s">
        <v>62</v>
      </c>
      <c r="AF298" s="1" t="s">
        <v>45</v>
      </c>
      <c r="AG298" s="1">
        <v>2422</v>
      </c>
      <c r="AH298" s="1" t="b">
        <v>0</v>
      </c>
      <c r="AI298" s="1"/>
      <c r="AJ298" s="1"/>
      <c r="AK298" s="1" t="b">
        <v>0</v>
      </c>
    </row>
    <row r="299" spans="1:37" x14ac:dyDescent="0.2">
      <c r="A299" s="1">
        <v>275</v>
      </c>
      <c r="B299" s="1" t="s">
        <v>106</v>
      </c>
      <c r="C299" s="1"/>
      <c r="D299" s="1" t="s">
        <v>1125</v>
      </c>
      <c r="E299" s="1" t="s">
        <v>263</v>
      </c>
      <c r="F299" s="1" t="b">
        <v>1</v>
      </c>
      <c r="G299" s="1" t="s">
        <v>1126</v>
      </c>
      <c r="H299" s="1" t="s">
        <v>1117</v>
      </c>
      <c r="K299" s="1"/>
      <c r="L299" s="1" t="s">
        <v>42</v>
      </c>
      <c r="M299" s="1" t="s">
        <v>42</v>
      </c>
      <c r="N299" s="1" t="s">
        <v>42</v>
      </c>
      <c r="O299" s="1" t="s">
        <v>42</v>
      </c>
      <c r="P299" s="1"/>
      <c r="Q299" s="1" t="s">
        <v>1127</v>
      </c>
      <c r="R299" s="1"/>
      <c r="S299" s="1"/>
      <c r="T299" s="1"/>
      <c r="U299" s="1"/>
      <c r="V299" s="1"/>
      <c r="W299" s="1"/>
      <c r="X299" s="1"/>
      <c r="Y299" s="1" t="b">
        <v>0</v>
      </c>
      <c r="Z299" s="1"/>
      <c r="AA299" s="1" t="s">
        <v>106</v>
      </c>
      <c r="AB299" s="1" t="b">
        <v>0</v>
      </c>
      <c r="AC299" s="1" t="b">
        <v>0</v>
      </c>
      <c r="AD299" s="1" t="s">
        <v>1128</v>
      </c>
      <c r="AF299" s="1" t="s">
        <v>45</v>
      </c>
      <c r="AG299" s="1">
        <v>15838</v>
      </c>
      <c r="AH299" s="1" t="b">
        <v>0</v>
      </c>
      <c r="AI299" s="1"/>
      <c r="AJ299" s="1"/>
      <c r="AK299" s="1" t="b">
        <v>0</v>
      </c>
    </row>
    <row r="300" spans="1:37" x14ac:dyDescent="0.2">
      <c r="A300" s="1">
        <v>276</v>
      </c>
      <c r="B300" s="1" t="s">
        <v>106</v>
      </c>
      <c r="C300" s="1"/>
      <c r="D300" s="1" t="s">
        <v>1129</v>
      </c>
      <c r="F300" s="1" t="b">
        <v>0</v>
      </c>
      <c r="H300" s="1" t="s">
        <v>1130</v>
      </c>
      <c r="L300" s="1" t="s">
        <v>42</v>
      </c>
      <c r="M300" s="1" t="s">
        <v>42</v>
      </c>
      <c r="N300" s="1" t="s">
        <v>42</v>
      </c>
      <c r="O300" s="1" t="s">
        <v>42</v>
      </c>
      <c r="Q300" s="1" t="s">
        <v>1131</v>
      </c>
      <c r="Y300" s="1" t="b">
        <v>1</v>
      </c>
      <c r="AA300" s="1" t="s">
        <v>106</v>
      </c>
      <c r="AB300" s="1" t="b">
        <v>0</v>
      </c>
      <c r="AC300" s="1" t="b">
        <v>0</v>
      </c>
      <c r="AD300" s="1" t="s">
        <v>106</v>
      </c>
      <c r="AE300" s="1" t="s">
        <v>62</v>
      </c>
      <c r="AF300" s="1" t="s">
        <v>45</v>
      </c>
      <c r="AG300" s="1">
        <v>1392</v>
      </c>
      <c r="AH300" s="1" t="b">
        <v>1</v>
      </c>
      <c r="AI300" s="1"/>
      <c r="AJ300" s="1"/>
      <c r="AK300" s="1" t="b">
        <v>0</v>
      </c>
    </row>
    <row r="301" spans="1:37" x14ac:dyDescent="0.2">
      <c r="A301" s="1">
        <v>277</v>
      </c>
      <c r="B301" s="1" t="s">
        <v>106</v>
      </c>
      <c r="C301" s="1"/>
      <c r="D301" s="1" t="s">
        <v>1132</v>
      </c>
      <c r="E301" s="1" t="s">
        <v>39</v>
      </c>
      <c r="F301" s="1" t="b">
        <v>1</v>
      </c>
      <c r="G301" s="1" t="s">
        <v>1133</v>
      </c>
      <c r="H301" s="1" t="s">
        <v>1134</v>
      </c>
      <c r="I301" s="1"/>
      <c r="K301" s="1" t="s">
        <v>1122</v>
      </c>
      <c r="L301" s="1" t="s">
        <v>42</v>
      </c>
      <c r="M301" s="1" t="s">
        <v>42</v>
      </c>
      <c r="N301" s="1" t="s">
        <v>42</v>
      </c>
      <c r="O301" s="1" t="s">
        <v>42</v>
      </c>
      <c r="P301" s="1"/>
      <c r="Q301" s="1" t="s">
        <v>1135</v>
      </c>
      <c r="R301" s="1" t="s">
        <v>1136</v>
      </c>
      <c r="S301" s="1" t="s">
        <v>1137</v>
      </c>
      <c r="T301" s="1"/>
      <c r="U301" s="1"/>
      <c r="V301" s="1"/>
      <c r="W301" s="1"/>
      <c r="Y301" s="1" t="b">
        <v>0</v>
      </c>
      <c r="AA301" s="1" t="s">
        <v>106</v>
      </c>
      <c r="AB301" s="1" t="b">
        <v>0</v>
      </c>
      <c r="AC301" s="1" t="b">
        <v>0</v>
      </c>
      <c r="AD301" s="1" t="s">
        <v>106</v>
      </c>
      <c r="AE301" s="1" t="s">
        <v>62</v>
      </c>
      <c r="AF301" s="1" t="s">
        <v>45</v>
      </c>
      <c r="AG301" s="1">
        <v>2139</v>
      </c>
      <c r="AH301" s="1" t="b">
        <v>0</v>
      </c>
      <c r="AI301" s="1"/>
      <c r="AJ301" s="1"/>
      <c r="AK301" s="1" t="b">
        <v>0</v>
      </c>
    </row>
    <row r="302" spans="1:37" x14ac:dyDescent="0.2">
      <c r="A302" s="1">
        <v>278</v>
      </c>
      <c r="B302" s="1" t="s">
        <v>106</v>
      </c>
      <c r="C302" s="1"/>
      <c r="D302" s="1" t="s">
        <v>1138</v>
      </c>
      <c r="E302" s="1" t="s">
        <v>39</v>
      </c>
      <c r="F302" s="1" t="b">
        <v>1</v>
      </c>
      <c r="G302" s="1" t="s">
        <v>1139</v>
      </c>
      <c r="H302" s="1" t="s">
        <v>1140</v>
      </c>
      <c r="K302" s="1"/>
      <c r="L302" s="1" t="s">
        <v>42</v>
      </c>
      <c r="M302" s="1" t="s">
        <v>42</v>
      </c>
      <c r="N302" s="1" t="s">
        <v>42</v>
      </c>
      <c r="O302" s="1" t="s">
        <v>42</v>
      </c>
      <c r="P302" s="1"/>
      <c r="Q302" s="1" t="s">
        <v>1141</v>
      </c>
      <c r="R302" s="1"/>
      <c r="S302" s="1"/>
      <c r="T302" s="1"/>
      <c r="U302" s="1"/>
      <c r="V302" s="1"/>
      <c r="W302" s="1"/>
      <c r="Y302" s="1" t="b">
        <v>0</v>
      </c>
      <c r="Z302" s="1"/>
      <c r="AA302" s="1" t="s">
        <v>106</v>
      </c>
      <c r="AB302" s="1" t="b">
        <v>0</v>
      </c>
      <c r="AC302" s="1" t="b">
        <v>0</v>
      </c>
      <c r="AD302" s="1" t="s">
        <v>106</v>
      </c>
      <c r="AF302" s="1" t="s">
        <v>45</v>
      </c>
      <c r="AG302" s="1">
        <v>20280</v>
      </c>
      <c r="AH302" s="1" t="b">
        <v>0</v>
      </c>
      <c r="AI302" s="1"/>
      <c r="AJ302" s="1"/>
      <c r="AK302" s="1" t="b">
        <v>0</v>
      </c>
    </row>
    <row r="303" spans="1:37" x14ac:dyDescent="0.2">
      <c r="A303" s="1">
        <v>279</v>
      </c>
      <c r="B303" s="1" t="s">
        <v>106</v>
      </c>
      <c r="C303" s="1"/>
      <c r="D303" s="1" t="s">
        <v>1142</v>
      </c>
      <c r="F303" s="1" t="b">
        <v>0</v>
      </c>
      <c r="H303" s="1" t="s">
        <v>1143</v>
      </c>
      <c r="L303" s="1" t="s">
        <v>42</v>
      </c>
      <c r="M303" s="1" t="s">
        <v>42</v>
      </c>
      <c r="N303" s="1" t="s">
        <v>42</v>
      </c>
      <c r="O303" s="1" t="s">
        <v>42</v>
      </c>
      <c r="Q303" s="1" t="s">
        <v>1144</v>
      </c>
      <c r="Y303" s="1" t="b">
        <v>0</v>
      </c>
      <c r="AB303" s="1" t="b">
        <v>0</v>
      </c>
      <c r="AC303" s="1" t="b">
        <v>0</v>
      </c>
      <c r="AD303" s="1" t="s">
        <v>106</v>
      </c>
      <c r="AE303" s="1" t="s">
        <v>62</v>
      </c>
      <c r="AF303" s="1" t="s">
        <v>45</v>
      </c>
      <c r="AG303" s="1">
        <v>1393</v>
      </c>
      <c r="AH303" s="1" t="b">
        <v>1</v>
      </c>
      <c r="AI303" s="1"/>
      <c r="AJ303" s="1"/>
      <c r="AK303" s="1" t="b">
        <v>0</v>
      </c>
    </row>
    <row r="304" spans="1:37" x14ac:dyDescent="0.2">
      <c r="A304" s="1">
        <v>280</v>
      </c>
      <c r="B304" s="1" t="s">
        <v>106</v>
      </c>
      <c r="C304" s="1"/>
      <c r="D304" s="1" t="s">
        <v>1145</v>
      </c>
      <c r="F304" s="1" t="b">
        <v>0</v>
      </c>
      <c r="H304" s="1" t="s">
        <v>1146</v>
      </c>
      <c r="I304" s="1"/>
      <c r="J304" s="1"/>
      <c r="K304" s="1" t="s">
        <v>1147</v>
      </c>
      <c r="L304" s="1" t="s">
        <v>42</v>
      </c>
      <c r="M304" s="1" t="s">
        <v>42</v>
      </c>
      <c r="N304" s="1" t="s">
        <v>42</v>
      </c>
      <c r="O304" s="1" t="s">
        <v>42</v>
      </c>
      <c r="P304" s="1"/>
      <c r="R304" s="1"/>
      <c r="S304" s="1"/>
      <c r="T304" s="1"/>
      <c r="U304" s="1"/>
      <c r="V304" s="1"/>
      <c r="W304" s="1"/>
      <c r="Y304" s="1" t="b">
        <v>0</v>
      </c>
      <c r="AB304" s="1" t="b">
        <v>0</v>
      </c>
      <c r="AC304" s="1" t="b">
        <v>0</v>
      </c>
      <c r="AD304" s="1" t="s">
        <v>106</v>
      </c>
      <c r="AE304" s="1" t="s">
        <v>62</v>
      </c>
      <c r="AF304" s="1" t="s">
        <v>45</v>
      </c>
      <c r="AG304" s="1">
        <v>2176</v>
      </c>
      <c r="AH304" s="1" t="b">
        <v>1</v>
      </c>
      <c r="AI304" s="1"/>
      <c r="AJ304" s="1"/>
      <c r="AK304" s="1" t="b">
        <v>0</v>
      </c>
    </row>
    <row r="305" spans="1:37" x14ac:dyDescent="0.2">
      <c r="A305" s="1">
        <v>281</v>
      </c>
      <c r="B305" s="1" t="s">
        <v>106</v>
      </c>
      <c r="C305" s="1"/>
      <c r="D305" s="1" t="s">
        <v>1148</v>
      </c>
      <c r="E305" s="1" t="s">
        <v>39</v>
      </c>
      <c r="F305" s="1" t="b">
        <v>1</v>
      </c>
      <c r="G305" s="1" t="s">
        <v>1149</v>
      </c>
      <c r="H305" s="1" t="s">
        <v>1150</v>
      </c>
      <c r="I305" s="1"/>
      <c r="J305" s="1"/>
      <c r="K305" s="1"/>
      <c r="L305" s="1" t="s">
        <v>42</v>
      </c>
      <c r="M305" s="1" t="s">
        <v>42</v>
      </c>
      <c r="N305" s="1" t="s">
        <v>42</v>
      </c>
      <c r="O305" s="1" t="s">
        <v>42</v>
      </c>
      <c r="P305" s="1"/>
      <c r="Q305" s="1" t="s">
        <v>1151</v>
      </c>
      <c r="R305" s="1"/>
      <c r="S305" s="1"/>
      <c r="T305" s="1"/>
      <c r="U305" s="1"/>
      <c r="V305" s="1"/>
      <c r="W305" s="1"/>
      <c r="Y305" s="1" t="b">
        <v>0</v>
      </c>
      <c r="AB305" s="1" t="b">
        <v>0</v>
      </c>
      <c r="AC305" s="1" t="b">
        <v>0</v>
      </c>
      <c r="AD305" s="1" t="s">
        <v>106</v>
      </c>
      <c r="AE305" s="1" t="s">
        <v>62</v>
      </c>
      <c r="AF305" s="1" t="s">
        <v>45</v>
      </c>
      <c r="AG305" s="1">
        <v>1983</v>
      </c>
      <c r="AH305" s="1" t="b">
        <v>0</v>
      </c>
      <c r="AI305" s="1"/>
      <c r="AJ305" s="1"/>
      <c r="AK305" s="1" t="b">
        <v>1</v>
      </c>
    </row>
    <row r="306" spans="1:37" x14ac:dyDescent="0.2">
      <c r="A306" s="1">
        <v>282</v>
      </c>
      <c r="B306" s="1" t="s">
        <v>106</v>
      </c>
      <c r="C306" s="1"/>
      <c r="D306" s="1" t="s">
        <v>1152</v>
      </c>
      <c r="E306" s="1" t="s">
        <v>39</v>
      </c>
      <c r="F306" s="1" t="b">
        <v>0</v>
      </c>
      <c r="G306" s="1" t="s">
        <v>1153</v>
      </c>
      <c r="H306" s="1" t="s">
        <v>1154</v>
      </c>
      <c r="L306" s="1" t="s">
        <v>42</v>
      </c>
      <c r="M306" s="1" t="s">
        <v>42</v>
      </c>
      <c r="N306" s="1" t="s">
        <v>42</v>
      </c>
      <c r="O306" s="1" t="s">
        <v>42</v>
      </c>
      <c r="Q306" s="1" t="s">
        <v>1155</v>
      </c>
      <c r="Y306" s="1" t="b">
        <v>1</v>
      </c>
      <c r="AB306" s="1" t="b">
        <v>0</v>
      </c>
      <c r="AC306" s="1" t="b">
        <v>0</v>
      </c>
      <c r="AD306" s="1" t="s">
        <v>106</v>
      </c>
      <c r="AE306" s="1" t="s">
        <v>62</v>
      </c>
      <c r="AF306" s="1" t="s">
        <v>45</v>
      </c>
      <c r="AG306" s="1">
        <v>1394</v>
      </c>
      <c r="AH306" s="1" t="b">
        <v>0</v>
      </c>
      <c r="AI306" s="1"/>
      <c r="AJ306" s="1"/>
      <c r="AK306" s="1" t="b">
        <v>0</v>
      </c>
    </row>
    <row r="307" spans="1:37" x14ac:dyDescent="0.2">
      <c r="A307" s="1">
        <v>283</v>
      </c>
      <c r="B307" s="1" t="s">
        <v>106</v>
      </c>
      <c r="C307" s="1"/>
      <c r="D307" s="1" t="s">
        <v>1156</v>
      </c>
      <c r="F307" s="1" t="b">
        <v>0</v>
      </c>
      <c r="H307" s="1" t="s">
        <v>1157</v>
      </c>
      <c r="L307" s="1" t="s">
        <v>42</v>
      </c>
      <c r="M307" s="1" t="s">
        <v>42</v>
      </c>
      <c r="N307" s="1" t="s">
        <v>42</v>
      </c>
      <c r="O307" s="1" t="s">
        <v>42</v>
      </c>
      <c r="Q307" s="1" t="s">
        <v>1158</v>
      </c>
      <c r="Y307" s="1" t="b">
        <v>0</v>
      </c>
      <c r="AB307" s="1" t="b">
        <v>0</v>
      </c>
      <c r="AC307" s="1" t="b">
        <v>0</v>
      </c>
      <c r="AD307" s="1" t="s">
        <v>106</v>
      </c>
      <c r="AE307" s="1" t="s">
        <v>62</v>
      </c>
      <c r="AF307" s="1" t="s">
        <v>45</v>
      </c>
      <c r="AG307" s="1">
        <v>1395</v>
      </c>
      <c r="AH307" s="1" t="b">
        <v>1</v>
      </c>
      <c r="AI307" s="1"/>
      <c r="AJ307" s="1"/>
      <c r="AK307" s="1" t="b">
        <v>0</v>
      </c>
    </row>
    <row r="308" spans="1:37" x14ac:dyDescent="0.2">
      <c r="A308" s="1">
        <v>290</v>
      </c>
      <c r="B308" s="1" t="s">
        <v>1174</v>
      </c>
      <c r="C308" s="1" t="s">
        <v>1175</v>
      </c>
      <c r="D308" s="1"/>
      <c r="E308" s="1" t="s">
        <v>39</v>
      </c>
      <c r="F308" s="1" t="b">
        <v>1</v>
      </c>
      <c r="G308" s="1" t="s">
        <v>1176</v>
      </c>
      <c r="H308" s="1" t="s">
        <v>1177</v>
      </c>
      <c r="K308" s="1"/>
      <c r="L308" s="1" t="s">
        <v>42</v>
      </c>
      <c r="M308" s="1" t="s">
        <v>42</v>
      </c>
      <c r="N308" s="1" t="s">
        <v>42</v>
      </c>
      <c r="O308" s="1" t="s">
        <v>42</v>
      </c>
      <c r="P308" s="1"/>
      <c r="Q308" s="1" t="s">
        <v>1178</v>
      </c>
      <c r="R308" s="1"/>
      <c r="S308" s="1"/>
      <c r="T308" s="1"/>
      <c r="U308" s="1"/>
      <c r="V308" s="1"/>
      <c r="W308" s="1"/>
      <c r="Y308" s="1" t="b">
        <v>0</v>
      </c>
      <c r="Z308" s="1" t="s">
        <v>43</v>
      </c>
      <c r="AA308" s="1"/>
      <c r="AB308" s="1" t="b">
        <v>0</v>
      </c>
      <c r="AC308" s="1" t="b">
        <v>0</v>
      </c>
      <c r="AD308" s="1" t="s">
        <v>407</v>
      </c>
      <c r="AF308" s="1" t="s">
        <v>45</v>
      </c>
      <c r="AG308" s="1">
        <v>20077</v>
      </c>
      <c r="AH308" s="1" t="b">
        <v>0</v>
      </c>
      <c r="AI308" s="1"/>
      <c r="AJ308" s="1"/>
      <c r="AK308" s="1" t="b">
        <v>0</v>
      </c>
    </row>
    <row r="309" spans="1:37" x14ac:dyDescent="0.2">
      <c r="A309" s="1">
        <v>291</v>
      </c>
      <c r="B309" s="1" t="s">
        <v>1179</v>
      </c>
      <c r="C309" s="1" t="s">
        <v>1180</v>
      </c>
      <c r="F309" s="1" t="b">
        <v>1</v>
      </c>
      <c r="L309" s="1" t="s">
        <v>42</v>
      </c>
      <c r="M309" s="1" t="s">
        <v>42</v>
      </c>
      <c r="N309" s="1" t="s">
        <v>42</v>
      </c>
      <c r="O309" s="1" t="s">
        <v>42</v>
      </c>
      <c r="Y309" s="1" t="b">
        <v>0</v>
      </c>
      <c r="AB309" s="1" t="b">
        <v>0</v>
      </c>
      <c r="AC309" s="1" t="b">
        <v>0</v>
      </c>
      <c r="AD309" s="1" t="s">
        <v>86</v>
      </c>
      <c r="AF309" s="1" t="s">
        <v>45</v>
      </c>
      <c r="AG309" s="1">
        <v>2479</v>
      </c>
      <c r="AH309" s="1" t="b">
        <v>1</v>
      </c>
      <c r="AI309" s="1"/>
      <c r="AJ309" s="1"/>
      <c r="AK309" s="1" t="b">
        <v>0</v>
      </c>
    </row>
    <row r="310" spans="1:37" x14ac:dyDescent="0.2">
      <c r="A310" s="1">
        <v>292</v>
      </c>
      <c r="B310" s="1" t="s">
        <v>1181</v>
      </c>
      <c r="C310" s="1" t="s">
        <v>1182</v>
      </c>
      <c r="D310" s="1"/>
      <c r="F310" s="1" t="b">
        <v>0</v>
      </c>
      <c r="H310" s="1" t="s">
        <v>1183</v>
      </c>
      <c r="K310" s="1"/>
      <c r="L310" s="1" t="s">
        <v>42</v>
      </c>
      <c r="M310" s="1" t="s">
        <v>42</v>
      </c>
      <c r="N310" s="1" t="s">
        <v>42</v>
      </c>
      <c r="O310" s="1" t="s">
        <v>42</v>
      </c>
      <c r="P310" s="1"/>
      <c r="Q310" s="1"/>
      <c r="R310" s="1"/>
      <c r="S310" s="1" t="s">
        <v>239</v>
      </c>
      <c r="T310" s="1"/>
      <c r="U310" s="1"/>
      <c r="V310" s="1"/>
      <c r="W310" s="1"/>
      <c r="Y310" s="1" t="b">
        <v>1</v>
      </c>
      <c r="Z310" s="1"/>
      <c r="AA310" s="1"/>
      <c r="AB310" s="1" t="b">
        <v>0</v>
      </c>
      <c r="AC310" s="1" t="b">
        <v>0</v>
      </c>
      <c r="AD310" s="1" t="s">
        <v>86</v>
      </c>
      <c r="AE310" s="1" t="s">
        <v>240</v>
      </c>
      <c r="AF310" s="1" t="s">
        <v>45</v>
      </c>
      <c r="AG310" s="1">
        <v>1397</v>
      </c>
      <c r="AH310" s="1" t="b">
        <v>1</v>
      </c>
      <c r="AI310" s="1"/>
      <c r="AJ310" s="1"/>
      <c r="AK310" s="1" t="b">
        <v>0</v>
      </c>
    </row>
    <row r="311" spans="1:37" x14ac:dyDescent="0.2">
      <c r="A311" s="1">
        <v>293</v>
      </c>
      <c r="B311" s="1" t="s">
        <v>1184</v>
      </c>
      <c r="C311" s="1" t="s">
        <v>1185</v>
      </c>
      <c r="D311" s="1" t="s">
        <v>1186</v>
      </c>
      <c r="F311" s="1" t="b">
        <v>0</v>
      </c>
      <c r="H311" s="1" t="s">
        <v>1187</v>
      </c>
      <c r="L311" s="1" t="s">
        <v>42</v>
      </c>
      <c r="M311" s="1" t="s">
        <v>42</v>
      </c>
      <c r="N311" s="1" t="s">
        <v>42</v>
      </c>
      <c r="O311" s="1" t="s">
        <v>42</v>
      </c>
      <c r="Y311" s="1" t="b">
        <v>0</v>
      </c>
      <c r="AB311" s="1" t="b">
        <v>0</v>
      </c>
      <c r="AC311" s="1" t="b">
        <v>0</v>
      </c>
      <c r="AD311" s="1" t="s">
        <v>86</v>
      </c>
      <c r="AE311" s="1" t="s">
        <v>62</v>
      </c>
      <c r="AF311" s="1" t="s">
        <v>45</v>
      </c>
      <c r="AG311" s="1">
        <v>1398</v>
      </c>
      <c r="AH311" s="1" t="b">
        <v>1</v>
      </c>
      <c r="AK311" s="1" t="b">
        <v>0</v>
      </c>
    </row>
    <row r="312" spans="1:37" x14ac:dyDescent="0.2">
      <c r="A312" s="1">
        <v>294</v>
      </c>
      <c r="B312" s="1" t="s">
        <v>1188</v>
      </c>
      <c r="C312" s="1" t="s">
        <v>1189</v>
      </c>
      <c r="F312" s="1" t="b">
        <v>0</v>
      </c>
      <c r="H312" s="1" t="s">
        <v>1190</v>
      </c>
      <c r="L312" s="1" t="s">
        <v>42</v>
      </c>
      <c r="M312" s="1" t="s">
        <v>42</v>
      </c>
      <c r="N312" s="1" t="s">
        <v>42</v>
      </c>
      <c r="O312" s="1" t="s">
        <v>42</v>
      </c>
      <c r="Y312" s="1" t="b">
        <v>0</v>
      </c>
      <c r="AB312" s="1" t="b">
        <v>0</v>
      </c>
      <c r="AC312" s="1" t="b">
        <v>0</v>
      </c>
      <c r="AD312" s="1" t="s">
        <v>86</v>
      </c>
      <c r="AE312" s="1" t="s">
        <v>62</v>
      </c>
      <c r="AF312" s="1" t="s">
        <v>45</v>
      </c>
      <c r="AG312" s="1">
        <v>1399</v>
      </c>
      <c r="AH312" s="1" t="b">
        <v>1</v>
      </c>
      <c r="AK312" s="1" t="b">
        <v>0</v>
      </c>
    </row>
    <row r="313" spans="1:37" x14ac:dyDescent="0.2">
      <c r="A313" s="1">
        <v>295</v>
      </c>
      <c r="B313" s="1" t="s">
        <v>1191</v>
      </c>
      <c r="C313" s="1" t="s">
        <v>1192</v>
      </c>
      <c r="D313" s="1"/>
      <c r="E313" s="1" t="s">
        <v>39</v>
      </c>
      <c r="F313" s="1" t="b">
        <v>1</v>
      </c>
      <c r="G313" s="1" t="s">
        <v>1193</v>
      </c>
      <c r="H313" s="1" t="s">
        <v>1194</v>
      </c>
      <c r="K313" s="1"/>
      <c r="L313" s="1" t="s">
        <v>42</v>
      </c>
      <c r="M313" s="1" t="s">
        <v>42</v>
      </c>
      <c r="N313" s="1" t="s">
        <v>42</v>
      </c>
      <c r="O313" s="1" t="s">
        <v>42</v>
      </c>
      <c r="P313" s="1"/>
      <c r="Q313" s="1" t="s">
        <v>1195</v>
      </c>
      <c r="R313" s="1"/>
      <c r="S313" s="1"/>
      <c r="T313" s="1"/>
      <c r="U313" s="1"/>
      <c r="V313" s="1"/>
      <c r="W313" s="1"/>
      <c r="X313" s="1"/>
      <c r="Y313" s="1" t="b">
        <v>0</v>
      </c>
      <c r="Z313" s="1" t="s">
        <v>43</v>
      </c>
      <c r="AA313" s="1"/>
      <c r="AB313" s="1" t="b">
        <v>0</v>
      </c>
      <c r="AC313" s="1" t="b">
        <v>0</v>
      </c>
      <c r="AD313" s="1" t="s">
        <v>86</v>
      </c>
      <c r="AF313" s="1" t="s">
        <v>45</v>
      </c>
      <c r="AG313" s="1">
        <v>20054</v>
      </c>
      <c r="AH313" s="1" t="b">
        <v>0</v>
      </c>
      <c r="AI313" s="1"/>
      <c r="AJ313" s="1"/>
      <c r="AK313" s="1" t="b">
        <v>0</v>
      </c>
    </row>
    <row r="314" spans="1:37" x14ac:dyDescent="0.2">
      <c r="A314" s="1">
        <v>297</v>
      </c>
      <c r="B314" s="1" t="s">
        <v>1196</v>
      </c>
      <c r="C314" s="1" t="s">
        <v>1197</v>
      </c>
      <c r="D314" s="1" t="s">
        <v>1201</v>
      </c>
      <c r="E314" s="1" t="s">
        <v>39</v>
      </c>
      <c r="F314" s="1" t="b">
        <v>1</v>
      </c>
      <c r="G314" s="1" t="s">
        <v>1202</v>
      </c>
      <c r="H314" s="1" t="s">
        <v>1203</v>
      </c>
      <c r="I314" s="1"/>
      <c r="J314" s="1"/>
      <c r="K314" s="1"/>
      <c r="L314" s="1" t="s">
        <v>42</v>
      </c>
      <c r="M314" s="1" t="s">
        <v>42</v>
      </c>
      <c r="N314" s="1" t="s">
        <v>42</v>
      </c>
      <c r="O314" s="1" t="s">
        <v>42</v>
      </c>
      <c r="P314" s="1"/>
      <c r="Q314" s="1" t="s">
        <v>1204</v>
      </c>
      <c r="R314" s="1"/>
      <c r="S314" s="1"/>
      <c r="T314" s="1"/>
      <c r="U314" s="1"/>
      <c r="V314" s="1"/>
      <c r="W314" s="1"/>
      <c r="X314" s="1"/>
      <c r="Y314" s="1" t="b">
        <v>0</v>
      </c>
      <c r="Z314" s="1"/>
      <c r="AA314" s="1"/>
      <c r="AB314" s="1" t="b">
        <v>0</v>
      </c>
      <c r="AC314" s="1" t="b">
        <v>0</v>
      </c>
      <c r="AD314" s="1" t="s">
        <v>1196</v>
      </c>
      <c r="AE314" s="1" t="s">
        <v>62</v>
      </c>
      <c r="AF314" s="1" t="s">
        <v>45</v>
      </c>
      <c r="AG314" s="1">
        <v>2298</v>
      </c>
      <c r="AH314" s="1" t="b">
        <v>0</v>
      </c>
      <c r="AI314" s="1"/>
      <c r="AJ314" s="1"/>
      <c r="AK314" s="1" t="b">
        <v>0</v>
      </c>
    </row>
    <row r="315" spans="1:37" x14ac:dyDescent="0.2">
      <c r="A315" s="1">
        <v>298</v>
      </c>
      <c r="B315" s="1" t="s">
        <v>1196</v>
      </c>
      <c r="C315" s="1" t="s">
        <v>1197</v>
      </c>
      <c r="D315" s="1" t="s">
        <v>1205</v>
      </c>
      <c r="E315" s="1" t="s">
        <v>39</v>
      </c>
      <c r="F315" s="1" t="b">
        <v>1</v>
      </c>
      <c r="G315" s="1" t="s">
        <v>1206</v>
      </c>
      <c r="H315" s="1" t="s">
        <v>1207</v>
      </c>
      <c r="I315" s="1"/>
      <c r="J315" s="1"/>
      <c r="K315" s="1"/>
      <c r="L315" s="1" t="s">
        <v>42</v>
      </c>
      <c r="M315" s="1" t="s">
        <v>42</v>
      </c>
      <c r="N315" s="1" t="s">
        <v>42</v>
      </c>
      <c r="O315" s="1" t="s">
        <v>42</v>
      </c>
      <c r="P315" s="1"/>
      <c r="Q315" s="1" t="s">
        <v>1208</v>
      </c>
      <c r="R315" s="1" t="s">
        <v>1209</v>
      </c>
      <c r="S315" s="1"/>
      <c r="T315" s="1"/>
      <c r="U315" s="1"/>
      <c r="V315" s="1"/>
      <c r="W315" s="1"/>
      <c r="Y315" s="1" t="b">
        <v>1</v>
      </c>
      <c r="Z315" s="1"/>
      <c r="AA315" s="1"/>
      <c r="AB315" s="1" t="b">
        <v>0</v>
      </c>
      <c r="AC315" s="1" t="b">
        <v>0</v>
      </c>
      <c r="AD315" s="1" t="s">
        <v>1196</v>
      </c>
      <c r="AE315" s="1" t="s">
        <v>62</v>
      </c>
      <c r="AF315" s="1" t="s">
        <v>45</v>
      </c>
      <c r="AG315" s="1">
        <v>2299</v>
      </c>
      <c r="AH315" s="1" t="b">
        <v>0</v>
      </c>
      <c r="AI315" s="1"/>
      <c r="AJ315" s="1"/>
      <c r="AK315" s="1" t="b">
        <v>1</v>
      </c>
    </row>
    <row r="316" spans="1:37" x14ac:dyDescent="0.2">
      <c r="A316" s="1">
        <v>299</v>
      </c>
      <c r="B316" s="1" t="s">
        <v>1196</v>
      </c>
      <c r="C316" s="1" t="s">
        <v>1197</v>
      </c>
      <c r="D316" s="1" t="s">
        <v>1210</v>
      </c>
      <c r="E316" s="1" t="s">
        <v>39</v>
      </c>
      <c r="F316" s="1" t="b">
        <v>1</v>
      </c>
      <c r="G316" s="1" t="s">
        <v>1211</v>
      </c>
      <c r="H316" s="1" t="s">
        <v>1212</v>
      </c>
      <c r="I316" s="1"/>
      <c r="K316" s="1"/>
      <c r="L316" s="1" t="s">
        <v>42</v>
      </c>
      <c r="M316" s="1" t="s">
        <v>42</v>
      </c>
      <c r="N316" s="1" t="s">
        <v>42</v>
      </c>
      <c r="O316" s="1" t="s">
        <v>42</v>
      </c>
      <c r="P316" s="1" t="s">
        <v>1213</v>
      </c>
      <c r="Q316" s="1" t="s">
        <v>1214</v>
      </c>
      <c r="R316" s="1" t="s">
        <v>1215</v>
      </c>
      <c r="S316" s="1"/>
      <c r="T316" s="1"/>
      <c r="U316" s="1"/>
      <c r="V316" s="1"/>
      <c r="W316" s="1"/>
      <c r="X316" s="1"/>
      <c r="Y316" s="1" t="b">
        <v>0</v>
      </c>
      <c r="Z316" s="1"/>
      <c r="AA316" s="1"/>
      <c r="AB316" s="1" t="b">
        <v>0</v>
      </c>
      <c r="AC316" s="1" t="b">
        <v>0</v>
      </c>
      <c r="AD316" s="1" t="s">
        <v>1196</v>
      </c>
      <c r="AE316" s="1" t="s">
        <v>62</v>
      </c>
      <c r="AF316" s="1" t="s">
        <v>45</v>
      </c>
      <c r="AG316" s="1">
        <v>2102</v>
      </c>
      <c r="AH316" s="1" t="b">
        <v>0</v>
      </c>
      <c r="AI316" s="1"/>
      <c r="AJ316" s="1"/>
      <c r="AK316" s="1" t="b">
        <v>0</v>
      </c>
    </row>
    <row r="317" spans="1:37" x14ac:dyDescent="0.2">
      <c r="A317" s="1">
        <v>300</v>
      </c>
      <c r="B317" s="1" t="s">
        <v>1196</v>
      </c>
      <c r="C317" s="1" t="s">
        <v>1197</v>
      </c>
      <c r="D317" s="1" t="s">
        <v>1216</v>
      </c>
      <c r="F317" s="1" t="b">
        <v>0</v>
      </c>
      <c r="H317" s="1" t="s">
        <v>1217</v>
      </c>
      <c r="K317" s="1"/>
      <c r="L317" s="1" t="s">
        <v>42</v>
      </c>
      <c r="M317" s="1" t="s">
        <v>42</v>
      </c>
      <c r="N317" s="1" t="s">
        <v>42</v>
      </c>
      <c r="O317" s="1" t="s">
        <v>42</v>
      </c>
      <c r="P317" s="1"/>
      <c r="Q317" s="1" t="s">
        <v>1218</v>
      </c>
      <c r="R317" s="1"/>
      <c r="S317" s="1"/>
      <c r="T317" s="1"/>
      <c r="U317" s="1"/>
      <c r="V317" s="1"/>
      <c r="W317" s="1"/>
      <c r="Y317" s="1" t="b">
        <v>0</v>
      </c>
      <c r="Z317" s="1"/>
      <c r="AA317" s="1"/>
      <c r="AB317" s="1" t="b">
        <v>0</v>
      </c>
      <c r="AC317" s="1" t="b">
        <v>0</v>
      </c>
      <c r="AD317" s="1" t="s">
        <v>1196</v>
      </c>
      <c r="AE317" s="1" t="s">
        <v>62</v>
      </c>
      <c r="AF317" s="1" t="s">
        <v>45</v>
      </c>
      <c r="AG317" s="1">
        <v>1400</v>
      </c>
      <c r="AH317" s="1" t="b">
        <v>1</v>
      </c>
      <c r="AI317" s="1"/>
      <c r="AJ317" s="1"/>
      <c r="AK317" s="1" t="b">
        <v>0</v>
      </c>
    </row>
    <row r="318" spans="1:37" x14ac:dyDescent="0.2">
      <c r="A318" s="1">
        <v>301</v>
      </c>
      <c r="B318" s="1" t="s">
        <v>1196</v>
      </c>
      <c r="C318" s="1" t="s">
        <v>1197</v>
      </c>
      <c r="D318" s="1" t="s">
        <v>1219</v>
      </c>
      <c r="E318" s="1" t="s">
        <v>39</v>
      </c>
      <c r="F318" s="1" t="b">
        <v>1</v>
      </c>
      <c r="G318" s="1" t="s">
        <v>1220</v>
      </c>
      <c r="H318" s="1" t="s">
        <v>1221</v>
      </c>
      <c r="I318" s="1"/>
      <c r="J318" s="1"/>
      <c r="K318" s="1"/>
      <c r="L318" s="1" t="s">
        <v>42</v>
      </c>
      <c r="M318" s="1" t="s">
        <v>42</v>
      </c>
      <c r="N318" s="1" t="s">
        <v>42</v>
      </c>
      <c r="O318" s="1" t="s">
        <v>42</v>
      </c>
      <c r="P318" s="1"/>
      <c r="Q318" s="1" t="s">
        <v>1222</v>
      </c>
      <c r="R318" s="1" t="s">
        <v>1223</v>
      </c>
      <c r="S318" s="1"/>
      <c r="T318" s="1"/>
      <c r="U318" s="1"/>
      <c r="V318" s="1"/>
      <c r="W318" s="1"/>
      <c r="Y318" s="1" t="b">
        <v>0</v>
      </c>
      <c r="Z318" s="1"/>
      <c r="AA318" s="1"/>
      <c r="AB318" s="1" t="b">
        <v>0</v>
      </c>
      <c r="AC318" s="1" t="b">
        <v>0</v>
      </c>
      <c r="AD318" s="1" t="s">
        <v>1196</v>
      </c>
      <c r="AE318" s="1" t="s">
        <v>62</v>
      </c>
      <c r="AF318" s="1" t="s">
        <v>45</v>
      </c>
      <c r="AG318" s="1">
        <v>2297</v>
      </c>
      <c r="AH318" s="1" t="b">
        <v>0</v>
      </c>
      <c r="AI318" s="1"/>
      <c r="AJ318" s="1"/>
      <c r="AK318" s="1" t="b">
        <v>0</v>
      </c>
    </row>
    <row r="319" spans="1:37" x14ac:dyDescent="0.2">
      <c r="A319" s="1">
        <v>302</v>
      </c>
      <c r="B319" s="1" t="s">
        <v>1196</v>
      </c>
      <c r="C319" s="1" t="s">
        <v>1197</v>
      </c>
      <c r="D319" s="1" t="s">
        <v>1224</v>
      </c>
      <c r="E319" s="1" t="s">
        <v>39</v>
      </c>
      <c r="F319" s="1" t="b">
        <v>1</v>
      </c>
      <c r="G319" s="1" t="s">
        <v>1225</v>
      </c>
      <c r="H319" s="1" t="s">
        <v>1226</v>
      </c>
      <c r="K319" s="1"/>
      <c r="L319" s="1" t="s">
        <v>42</v>
      </c>
      <c r="M319" s="1" t="s">
        <v>42</v>
      </c>
      <c r="N319" s="1" t="s">
        <v>42</v>
      </c>
      <c r="O319" s="1" t="s">
        <v>42</v>
      </c>
      <c r="P319" s="1" t="s">
        <v>1213</v>
      </c>
      <c r="Q319" s="1" t="s">
        <v>1227</v>
      </c>
      <c r="R319" s="1" t="s">
        <v>1215</v>
      </c>
      <c r="S319" s="1"/>
      <c r="T319" s="1"/>
      <c r="U319" s="1"/>
      <c r="V319" s="1"/>
      <c r="W319" s="1"/>
      <c r="Y319" s="1" t="b">
        <v>0</v>
      </c>
      <c r="Z319" s="1"/>
      <c r="AA319" s="1"/>
      <c r="AB319" s="1" t="b">
        <v>0</v>
      </c>
      <c r="AC319" s="1" t="b">
        <v>0</v>
      </c>
      <c r="AD319" s="1" t="s">
        <v>1196</v>
      </c>
      <c r="AF319" s="1" t="s">
        <v>45</v>
      </c>
      <c r="AG319" s="1">
        <v>20241</v>
      </c>
      <c r="AH319" s="1" t="b">
        <v>0</v>
      </c>
      <c r="AI319" s="1"/>
      <c r="AJ319" s="1"/>
      <c r="AK319" s="1" t="b">
        <v>0</v>
      </c>
    </row>
    <row r="320" spans="1:37" x14ac:dyDescent="0.2">
      <c r="A320" s="1">
        <v>1893</v>
      </c>
      <c r="B320" s="1" t="s">
        <v>1196</v>
      </c>
      <c r="C320" s="1" t="s">
        <v>1197</v>
      </c>
      <c r="D320" s="1" t="s">
        <v>6785</v>
      </c>
      <c r="E320" s="1" t="s">
        <v>39</v>
      </c>
      <c r="F320" s="1" t="b">
        <v>1</v>
      </c>
      <c r="G320" s="1" t="s">
        <v>6786</v>
      </c>
      <c r="H320" s="1" t="s">
        <v>6787</v>
      </c>
      <c r="K320" s="1"/>
      <c r="L320" s="1" t="s">
        <v>42</v>
      </c>
      <c r="M320" s="1" t="s">
        <v>42</v>
      </c>
      <c r="N320" s="1" t="s">
        <v>42</v>
      </c>
      <c r="O320" s="1" t="s">
        <v>42</v>
      </c>
      <c r="P320" s="1"/>
      <c r="Q320" s="1" t="s">
        <v>6788</v>
      </c>
      <c r="R320" s="1"/>
      <c r="S320" s="1"/>
      <c r="T320" s="1"/>
      <c r="U320" s="1"/>
      <c r="V320" s="1"/>
      <c r="W320" s="1"/>
      <c r="X320" s="1"/>
      <c r="Y320" s="1" t="b">
        <v>0</v>
      </c>
      <c r="Z320" s="1"/>
      <c r="AA320" s="1"/>
      <c r="AB320" s="1" t="b">
        <v>0</v>
      </c>
      <c r="AC320" s="1" t="b">
        <v>0</v>
      </c>
      <c r="AD320" s="1" t="s">
        <v>1196</v>
      </c>
      <c r="AF320" s="1" t="s">
        <v>45</v>
      </c>
      <c r="AH320" s="1" t="b">
        <v>0</v>
      </c>
      <c r="AI320" s="1"/>
      <c r="AJ320" s="1"/>
      <c r="AK320" s="1" t="b">
        <v>0</v>
      </c>
    </row>
    <row r="321" spans="1:37" x14ac:dyDescent="0.2">
      <c r="A321" s="1">
        <v>296</v>
      </c>
      <c r="B321" s="1" t="s">
        <v>1196</v>
      </c>
      <c r="C321" s="1" t="s">
        <v>1197</v>
      </c>
      <c r="F321" s="1" t="b">
        <v>1</v>
      </c>
      <c r="H321" s="1" t="s">
        <v>1198</v>
      </c>
      <c r="K321" s="1"/>
      <c r="L321" s="1" t="s">
        <v>42</v>
      </c>
      <c r="M321" s="1" t="s">
        <v>42</v>
      </c>
      <c r="N321" s="1" t="s">
        <v>42</v>
      </c>
      <c r="O321" s="1" t="s">
        <v>42</v>
      </c>
      <c r="Q321" s="1" t="s">
        <v>1199</v>
      </c>
      <c r="R321" s="1" t="s">
        <v>1200</v>
      </c>
      <c r="Y321" s="1" t="b">
        <v>1</v>
      </c>
      <c r="AB321" s="1" t="b">
        <v>0</v>
      </c>
      <c r="AC321" s="1" t="b">
        <v>0</v>
      </c>
      <c r="AD321" s="1" t="s">
        <v>1196</v>
      </c>
      <c r="AE321" s="1" t="s">
        <v>62</v>
      </c>
      <c r="AF321" s="1" t="s">
        <v>45</v>
      </c>
      <c r="AG321" s="1">
        <v>1401</v>
      </c>
      <c r="AH321" s="1" t="b">
        <v>0</v>
      </c>
      <c r="AI321" s="1"/>
      <c r="AJ321" s="1"/>
      <c r="AK321" s="1" t="b">
        <v>0</v>
      </c>
    </row>
    <row r="322" spans="1:37" x14ac:dyDescent="0.2">
      <c r="A322" s="1">
        <v>303</v>
      </c>
      <c r="B322" s="1" t="s">
        <v>1228</v>
      </c>
      <c r="C322" s="1" t="s">
        <v>1229</v>
      </c>
      <c r="D322" s="1" t="s">
        <v>1230</v>
      </c>
      <c r="E322" s="1" t="s">
        <v>39</v>
      </c>
      <c r="F322" s="1" t="b">
        <v>1</v>
      </c>
      <c r="G322" s="1" t="s">
        <v>1231</v>
      </c>
      <c r="H322" s="1" t="s">
        <v>1232</v>
      </c>
      <c r="K322" s="1"/>
      <c r="L322" s="1" t="s">
        <v>42</v>
      </c>
      <c r="M322" s="1" t="s">
        <v>42</v>
      </c>
      <c r="N322" s="1" t="s">
        <v>42</v>
      </c>
      <c r="O322" s="1" t="s">
        <v>42</v>
      </c>
      <c r="P322" s="1"/>
      <c r="Q322" s="1" t="s">
        <v>1233</v>
      </c>
      <c r="R322" s="1"/>
      <c r="S322" s="1"/>
      <c r="T322" s="1"/>
      <c r="U322" s="1"/>
      <c r="V322" s="1"/>
      <c r="W322" s="1"/>
      <c r="X322" s="1"/>
      <c r="Y322" s="1" t="b">
        <v>0</v>
      </c>
      <c r="Z322" s="1" t="s">
        <v>43</v>
      </c>
      <c r="AA322" s="1"/>
      <c r="AB322" s="1" t="b">
        <v>0</v>
      </c>
      <c r="AC322" s="1" t="b">
        <v>0</v>
      </c>
      <c r="AD322" s="1" t="s">
        <v>86</v>
      </c>
      <c r="AF322" s="1" t="s">
        <v>45</v>
      </c>
      <c r="AG322" s="1">
        <v>20050</v>
      </c>
      <c r="AH322" s="1" t="b">
        <v>0</v>
      </c>
      <c r="AI322" s="1"/>
      <c r="AJ322" s="1"/>
      <c r="AK322" s="1" t="b">
        <v>0</v>
      </c>
    </row>
    <row r="323" spans="1:37" x14ac:dyDescent="0.2">
      <c r="A323" s="1">
        <v>304</v>
      </c>
      <c r="B323" s="1" t="s">
        <v>1234</v>
      </c>
      <c r="C323" s="1" t="s">
        <v>1235</v>
      </c>
      <c r="D323" s="1"/>
      <c r="F323" s="1" t="b">
        <v>0</v>
      </c>
      <c r="H323" s="1" t="s">
        <v>1236</v>
      </c>
      <c r="I323" s="1"/>
      <c r="J323" s="1"/>
      <c r="K323" s="1"/>
      <c r="L323" s="1" t="s">
        <v>42</v>
      </c>
      <c r="M323" s="1" t="s">
        <v>42</v>
      </c>
      <c r="N323" s="1" t="s">
        <v>42</v>
      </c>
      <c r="O323" s="1" t="s">
        <v>42</v>
      </c>
      <c r="P323" s="1"/>
      <c r="Q323" s="1"/>
      <c r="R323" s="1"/>
      <c r="S323" s="1"/>
      <c r="T323" s="1"/>
      <c r="U323" s="1"/>
      <c r="V323" s="1"/>
      <c r="W323" s="1"/>
      <c r="Y323" s="1" t="b">
        <v>0</v>
      </c>
      <c r="Z323" s="1"/>
      <c r="AA323" s="1"/>
      <c r="AB323" s="1" t="b">
        <v>0</v>
      </c>
      <c r="AC323" s="1" t="b">
        <v>0</v>
      </c>
      <c r="AD323" s="1" t="s">
        <v>86</v>
      </c>
      <c r="AE323" s="1" t="s">
        <v>62</v>
      </c>
      <c r="AF323" s="1" t="s">
        <v>45</v>
      </c>
      <c r="AG323" s="1">
        <v>2356</v>
      </c>
      <c r="AH323" s="1" t="b">
        <v>1</v>
      </c>
      <c r="AI323" s="1"/>
      <c r="AJ323" s="1"/>
      <c r="AK323" s="1" t="b">
        <v>0</v>
      </c>
    </row>
    <row r="324" spans="1:37" x14ac:dyDescent="0.2">
      <c r="A324" s="1">
        <v>1937</v>
      </c>
      <c r="B324" s="1" t="s">
        <v>1237</v>
      </c>
      <c r="C324" s="1" t="s">
        <v>1238</v>
      </c>
      <c r="D324" s="1" t="s">
        <v>6883</v>
      </c>
      <c r="E324" s="1"/>
      <c r="F324" s="1" t="b">
        <v>0</v>
      </c>
      <c r="G324" s="1"/>
      <c r="H324" s="1" t="s">
        <v>6884</v>
      </c>
      <c r="K324" s="1"/>
      <c r="L324" s="1" t="s">
        <v>42</v>
      </c>
      <c r="M324" s="1" t="s">
        <v>42</v>
      </c>
      <c r="N324" s="1" t="s">
        <v>42</v>
      </c>
      <c r="O324" s="1" t="s">
        <v>42</v>
      </c>
      <c r="P324" s="1"/>
      <c r="Q324" s="1" t="s">
        <v>1240</v>
      </c>
      <c r="R324" s="1"/>
      <c r="S324" s="1"/>
      <c r="T324" s="1"/>
      <c r="U324" s="1"/>
      <c r="V324" s="1"/>
      <c r="W324" s="1"/>
      <c r="X324" s="1"/>
      <c r="Y324" s="1" t="b">
        <v>0</v>
      </c>
      <c r="Z324" s="1"/>
      <c r="AA324" s="1"/>
      <c r="AB324" s="1" t="b">
        <v>0</v>
      </c>
      <c r="AC324" s="1" t="b">
        <v>0</v>
      </c>
      <c r="AD324" s="1" t="s">
        <v>86</v>
      </c>
      <c r="AF324" s="1" t="s">
        <v>45</v>
      </c>
      <c r="AH324" s="1" t="b">
        <v>0</v>
      </c>
      <c r="AI324" s="1"/>
      <c r="AJ324" s="1"/>
      <c r="AK324" s="1" t="b">
        <v>0</v>
      </c>
    </row>
    <row r="325" spans="1:37" x14ac:dyDescent="0.2">
      <c r="A325" s="1">
        <v>307</v>
      </c>
      <c r="B325" s="1" t="s">
        <v>1237</v>
      </c>
      <c r="C325" s="1" t="s">
        <v>1238</v>
      </c>
      <c r="D325" s="1" t="s">
        <v>1241</v>
      </c>
      <c r="E325" s="1"/>
      <c r="F325" s="1" t="b">
        <v>1</v>
      </c>
      <c r="G325" s="1" t="s">
        <v>1242</v>
      </c>
      <c r="H325" s="1" t="s">
        <v>1243</v>
      </c>
      <c r="I325" s="1"/>
      <c r="J325" s="1"/>
      <c r="K325" s="1"/>
      <c r="L325" s="1" t="s">
        <v>42</v>
      </c>
      <c r="M325" s="1" t="s">
        <v>42</v>
      </c>
      <c r="N325" s="1" t="s">
        <v>42</v>
      </c>
      <c r="O325" s="1" t="s">
        <v>42</v>
      </c>
      <c r="P325" s="1" t="s">
        <v>1244</v>
      </c>
      <c r="Q325" s="1" t="s">
        <v>1245</v>
      </c>
      <c r="R325" s="1"/>
      <c r="S325" s="1"/>
      <c r="T325" s="1"/>
      <c r="U325" s="1"/>
      <c r="V325" s="1"/>
      <c r="W325" s="1"/>
      <c r="X325" s="1"/>
      <c r="Y325" s="1" t="b">
        <v>1</v>
      </c>
      <c r="Z325" s="1"/>
      <c r="AA325" s="1"/>
      <c r="AB325" s="1" t="b">
        <v>0</v>
      </c>
      <c r="AC325" s="1" t="b">
        <v>0</v>
      </c>
      <c r="AD325" s="1" t="s">
        <v>86</v>
      </c>
      <c r="AE325" s="1" t="s">
        <v>62</v>
      </c>
      <c r="AF325" s="1" t="s">
        <v>45</v>
      </c>
      <c r="AG325" s="1">
        <v>2086</v>
      </c>
      <c r="AH325" s="1" t="b">
        <v>0</v>
      </c>
      <c r="AI325" s="1"/>
      <c r="AJ325" s="1"/>
      <c r="AK325" s="1" t="b">
        <v>0</v>
      </c>
    </row>
    <row r="326" spans="1:37" x14ac:dyDescent="0.2">
      <c r="A326" s="1">
        <v>305</v>
      </c>
      <c r="B326" s="1" t="s">
        <v>1237</v>
      </c>
      <c r="C326" s="1" t="s">
        <v>1238</v>
      </c>
      <c r="F326" s="1" t="b">
        <v>0</v>
      </c>
      <c r="H326" s="1" t="s">
        <v>1239</v>
      </c>
      <c r="L326" s="1" t="s">
        <v>42</v>
      </c>
      <c r="M326" s="1" t="s">
        <v>42</v>
      </c>
      <c r="N326" s="1" t="s">
        <v>42</v>
      </c>
      <c r="O326" s="1" t="s">
        <v>42</v>
      </c>
      <c r="Q326" s="1" t="s">
        <v>1240</v>
      </c>
      <c r="Y326" s="1" t="b">
        <v>1</v>
      </c>
      <c r="AB326" s="1" t="b">
        <v>0</v>
      </c>
      <c r="AC326" s="1" t="b">
        <v>0</v>
      </c>
      <c r="AD326" s="1" t="s">
        <v>86</v>
      </c>
      <c r="AE326" s="1" t="s">
        <v>62</v>
      </c>
      <c r="AF326" s="1" t="s">
        <v>45</v>
      </c>
      <c r="AG326" s="1">
        <v>1402</v>
      </c>
      <c r="AH326" s="1" t="b">
        <v>1</v>
      </c>
      <c r="AI326" s="1"/>
      <c r="AJ326" s="1"/>
      <c r="AK326" s="1" t="b">
        <v>0</v>
      </c>
    </row>
    <row r="327" spans="1:37" x14ac:dyDescent="0.2">
      <c r="A327" s="1">
        <v>306</v>
      </c>
      <c r="B327" s="1" t="s">
        <v>1237</v>
      </c>
      <c r="C327" s="1" t="s">
        <v>1238</v>
      </c>
      <c r="D327" s="1"/>
      <c r="F327" s="1" t="b">
        <v>0</v>
      </c>
      <c r="H327" s="1" t="s">
        <v>1239</v>
      </c>
      <c r="I327" s="1"/>
      <c r="J327" s="1"/>
      <c r="K327" s="1"/>
      <c r="L327" s="1" t="s">
        <v>42</v>
      </c>
      <c r="M327" s="1" t="s">
        <v>42</v>
      </c>
      <c r="N327" s="1" t="s">
        <v>42</v>
      </c>
      <c r="O327" s="1" t="s">
        <v>42</v>
      </c>
      <c r="P327" s="1"/>
      <c r="Q327" s="1" t="s">
        <v>1240</v>
      </c>
      <c r="R327" s="1"/>
      <c r="S327" s="1"/>
      <c r="T327" s="1"/>
      <c r="U327" s="1"/>
      <c r="V327" s="1"/>
      <c r="W327" s="1"/>
      <c r="Y327" s="1" t="b">
        <v>0</v>
      </c>
      <c r="AB327" s="1" t="b">
        <v>0</v>
      </c>
      <c r="AC327" s="1" t="b">
        <v>0</v>
      </c>
      <c r="AD327" s="1" t="s">
        <v>86</v>
      </c>
      <c r="AE327" s="1" t="s">
        <v>62</v>
      </c>
      <c r="AF327" s="1" t="s">
        <v>45</v>
      </c>
      <c r="AG327" s="1">
        <v>2306</v>
      </c>
      <c r="AH327" s="1" t="b">
        <v>0</v>
      </c>
      <c r="AI327" s="1"/>
      <c r="AJ327" s="1"/>
      <c r="AK327" s="1" t="b">
        <v>0</v>
      </c>
    </row>
    <row r="328" spans="1:37" x14ac:dyDescent="0.2">
      <c r="A328" s="1">
        <v>308</v>
      </c>
      <c r="B328" s="1" t="s">
        <v>1237</v>
      </c>
      <c r="C328" s="1" t="s">
        <v>1246</v>
      </c>
      <c r="D328" s="1"/>
      <c r="F328" s="1" t="b">
        <v>0</v>
      </c>
      <c r="H328" s="1" t="s">
        <v>1247</v>
      </c>
      <c r="I328" s="1"/>
      <c r="J328" s="1"/>
      <c r="K328" s="1"/>
      <c r="L328" s="1" t="s">
        <v>42</v>
      </c>
      <c r="M328" s="1" t="s">
        <v>42</v>
      </c>
      <c r="N328" s="1" t="s">
        <v>42</v>
      </c>
      <c r="O328" s="1" t="s">
        <v>42</v>
      </c>
      <c r="P328" s="1" t="s">
        <v>1248</v>
      </c>
      <c r="Q328" s="1" t="s">
        <v>1249</v>
      </c>
      <c r="R328" s="1"/>
      <c r="S328" s="1"/>
      <c r="T328" s="1"/>
      <c r="U328" s="1"/>
      <c r="V328" s="1"/>
      <c r="W328" s="1"/>
      <c r="Y328" s="1" t="b">
        <v>0</v>
      </c>
      <c r="AB328" s="1" t="b">
        <v>0</v>
      </c>
      <c r="AC328" s="1" t="b">
        <v>0</v>
      </c>
      <c r="AD328" s="1" t="s">
        <v>86</v>
      </c>
      <c r="AE328" s="1" t="s">
        <v>62</v>
      </c>
      <c r="AF328" s="1" t="s">
        <v>45</v>
      </c>
      <c r="AG328" s="1">
        <v>2084</v>
      </c>
      <c r="AH328" s="1" t="b">
        <v>1</v>
      </c>
      <c r="AI328" s="1"/>
      <c r="AJ328" s="1"/>
      <c r="AK328" s="1" t="b">
        <v>0</v>
      </c>
    </row>
    <row r="329" spans="1:37" x14ac:dyDescent="0.2">
      <c r="A329" s="1">
        <v>313</v>
      </c>
      <c r="B329" s="1" t="s">
        <v>1250</v>
      </c>
      <c r="C329" s="1" t="s">
        <v>1267</v>
      </c>
      <c r="E329" s="1" t="s">
        <v>39</v>
      </c>
      <c r="F329" s="1" t="b">
        <v>1</v>
      </c>
      <c r="G329" s="1" t="s">
        <v>1268</v>
      </c>
      <c r="H329" s="1" t="s">
        <v>1269</v>
      </c>
      <c r="K329" s="1"/>
      <c r="L329" s="1" t="s">
        <v>42</v>
      </c>
      <c r="M329" s="1" t="s">
        <v>42</v>
      </c>
      <c r="N329" s="1" t="s">
        <v>42</v>
      </c>
      <c r="O329" s="1" t="s">
        <v>42</v>
      </c>
      <c r="P329" s="1" t="s">
        <v>1270</v>
      </c>
      <c r="Q329" s="1" t="s">
        <v>1271</v>
      </c>
      <c r="Y329" s="1" t="b">
        <v>0</v>
      </c>
      <c r="AB329" s="1" t="b">
        <v>0</v>
      </c>
      <c r="AC329" s="1" t="b">
        <v>0</v>
      </c>
      <c r="AD329" s="1" t="s">
        <v>86</v>
      </c>
      <c r="AE329" s="1" t="s">
        <v>62</v>
      </c>
      <c r="AF329" s="1" t="s">
        <v>45</v>
      </c>
      <c r="AG329" s="1">
        <v>1403</v>
      </c>
      <c r="AH329" s="1" t="b">
        <v>0</v>
      </c>
      <c r="AI329" s="1"/>
      <c r="AJ329" s="1"/>
      <c r="AK329" s="1" t="b">
        <v>0</v>
      </c>
    </row>
    <row r="330" spans="1:37" x14ac:dyDescent="0.2">
      <c r="A330" s="1">
        <v>314</v>
      </c>
      <c r="B330" s="1" t="s">
        <v>1250</v>
      </c>
      <c r="C330" s="1" t="s">
        <v>1272</v>
      </c>
      <c r="D330" s="1" t="s">
        <v>1160</v>
      </c>
      <c r="E330" s="1"/>
      <c r="F330" s="1" t="b">
        <v>1</v>
      </c>
      <c r="G330" s="1" t="s">
        <v>1273</v>
      </c>
      <c r="H330" s="1" t="s">
        <v>1274</v>
      </c>
      <c r="I330" s="1"/>
      <c r="K330" s="1"/>
      <c r="L330" s="1" t="s">
        <v>42</v>
      </c>
      <c r="M330" s="1" t="s">
        <v>42</v>
      </c>
      <c r="N330" s="1" t="s">
        <v>42</v>
      </c>
      <c r="O330" s="1" t="s">
        <v>42</v>
      </c>
      <c r="P330" s="1"/>
      <c r="Q330" s="1" t="s">
        <v>1275</v>
      </c>
      <c r="R330" s="1"/>
      <c r="S330" s="1"/>
      <c r="T330" s="1"/>
      <c r="U330" s="1"/>
      <c r="V330" s="1"/>
      <c r="W330" s="1"/>
      <c r="X330" s="1"/>
      <c r="Y330" s="1" t="b">
        <v>0</v>
      </c>
      <c r="Z330" s="1"/>
      <c r="AA330" s="1"/>
      <c r="AB330" s="1" t="b">
        <v>0</v>
      </c>
      <c r="AC330" s="1" t="b">
        <v>0</v>
      </c>
      <c r="AD330" s="1" t="s">
        <v>86</v>
      </c>
      <c r="AE330" s="1" t="s">
        <v>62</v>
      </c>
      <c r="AF330" s="1" t="s">
        <v>45</v>
      </c>
      <c r="AG330" s="1">
        <v>2072</v>
      </c>
      <c r="AH330" s="1" t="b">
        <v>0</v>
      </c>
      <c r="AI330" s="1"/>
      <c r="AJ330" s="1"/>
      <c r="AK330" s="1" t="b">
        <v>0</v>
      </c>
    </row>
    <row r="331" spans="1:37" x14ac:dyDescent="0.2">
      <c r="A331" s="1">
        <v>315</v>
      </c>
      <c r="B331" s="1" t="s">
        <v>1250</v>
      </c>
      <c r="C331" s="1" t="s">
        <v>1272</v>
      </c>
      <c r="D331" s="1" t="s">
        <v>1276</v>
      </c>
      <c r="E331" s="1" t="s">
        <v>39</v>
      </c>
      <c r="F331" s="1" t="b">
        <v>1</v>
      </c>
      <c r="G331" s="1" t="s">
        <v>1277</v>
      </c>
      <c r="H331" s="1" t="s">
        <v>1278</v>
      </c>
      <c r="I331" s="1"/>
      <c r="K331" s="1"/>
      <c r="L331" s="1" t="s">
        <v>42</v>
      </c>
      <c r="M331" s="1" t="s">
        <v>42</v>
      </c>
      <c r="N331" s="1" t="s">
        <v>42</v>
      </c>
      <c r="O331" s="1" t="s">
        <v>42</v>
      </c>
      <c r="P331" s="1" t="s">
        <v>1279</v>
      </c>
      <c r="Q331" s="1" t="s">
        <v>1280</v>
      </c>
      <c r="R331" s="1"/>
      <c r="S331" s="1"/>
      <c r="T331" s="1"/>
      <c r="U331" s="1"/>
      <c r="V331" s="1"/>
      <c r="W331" s="1"/>
      <c r="Y331" s="1" t="b">
        <v>0</v>
      </c>
      <c r="AB331" s="1" t="b">
        <v>0</v>
      </c>
      <c r="AC331" s="1" t="b">
        <v>0</v>
      </c>
      <c r="AD331" s="1" t="s">
        <v>86</v>
      </c>
      <c r="AE331" s="1" t="s">
        <v>62</v>
      </c>
      <c r="AF331" s="1" t="s">
        <v>45</v>
      </c>
      <c r="AG331" s="1">
        <v>1985</v>
      </c>
      <c r="AH331" s="1" t="b">
        <v>0</v>
      </c>
      <c r="AI331" s="1"/>
      <c r="AJ331" s="1"/>
      <c r="AK331" s="1" t="b">
        <v>0</v>
      </c>
    </row>
    <row r="332" spans="1:37" x14ac:dyDescent="0.2">
      <c r="A332" s="1">
        <v>316</v>
      </c>
      <c r="B332" s="1" t="s">
        <v>1250</v>
      </c>
      <c r="C332" s="1" t="s">
        <v>1272</v>
      </c>
      <c r="D332" s="1" t="s">
        <v>1281</v>
      </c>
      <c r="F332" s="1" t="b">
        <v>0</v>
      </c>
      <c r="H332" s="1" t="s">
        <v>1282</v>
      </c>
      <c r="L332" s="1" t="s">
        <v>42</v>
      </c>
      <c r="M332" s="1" t="s">
        <v>42</v>
      </c>
      <c r="N332" s="1" t="s">
        <v>42</v>
      </c>
      <c r="O332" s="1" t="s">
        <v>42</v>
      </c>
      <c r="P332" s="1" t="s">
        <v>1283</v>
      </c>
      <c r="Q332" s="1" t="s">
        <v>1284</v>
      </c>
      <c r="Y332" s="1" t="b">
        <v>1</v>
      </c>
      <c r="AB332" s="1" t="b">
        <v>0</v>
      </c>
      <c r="AC332" s="1" t="b">
        <v>0</v>
      </c>
      <c r="AD332" s="1" t="s">
        <v>86</v>
      </c>
      <c r="AE332" s="1" t="s">
        <v>62</v>
      </c>
      <c r="AF332" s="1" t="s">
        <v>45</v>
      </c>
      <c r="AG332" s="1">
        <v>1404</v>
      </c>
      <c r="AH332" s="1" t="b">
        <v>0</v>
      </c>
      <c r="AI332" s="1"/>
      <c r="AJ332" s="1"/>
      <c r="AK332" s="1" t="b">
        <v>0</v>
      </c>
    </row>
    <row r="333" spans="1:37" x14ac:dyDescent="0.2">
      <c r="A333" s="1">
        <v>317</v>
      </c>
      <c r="B333" s="1" t="s">
        <v>1250</v>
      </c>
      <c r="C333" s="1" t="s">
        <v>1272</v>
      </c>
      <c r="D333" s="1" t="s">
        <v>1285</v>
      </c>
      <c r="F333" s="1" t="b">
        <v>0</v>
      </c>
      <c r="H333" s="1" t="s">
        <v>1286</v>
      </c>
      <c r="L333" s="1" t="s">
        <v>42</v>
      </c>
      <c r="M333" s="1" t="s">
        <v>42</v>
      </c>
      <c r="N333" s="1" t="s">
        <v>42</v>
      </c>
      <c r="O333" s="1" t="s">
        <v>42</v>
      </c>
      <c r="P333" s="1" t="s">
        <v>1283</v>
      </c>
      <c r="Q333" s="1" t="s">
        <v>1284</v>
      </c>
      <c r="Y333" s="1" t="b">
        <v>0</v>
      </c>
      <c r="AB333" s="1" t="b">
        <v>0</v>
      </c>
      <c r="AC333" s="1" t="b">
        <v>0</v>
      </c>
      <c r="AD333" s="1" t="s">
        <v>86</v>
      </c>
      <c r="AE333" s="1" t="s">
        <v>62</v>
      </c>
      <c r="AF333" s="1" t="s">
        <v>45</v>
      </c>
      <c r="AG333" s="1">
        <v>1405</v>
      </c>
      <c r="AH333" s="1" t="b">
        <v>1</v>
      </c>
      <c r="AI333" s="1"/>
      <c r="AJ333" s="1"/>
      <c r="AK333" s="1" t="b">
        <v>0</v>
      </c>
    </row>
    <row r="334" spans="1:37" x14ac:dyDescent="0.2">
      <c r="A334" s="1">
        <v>318</v>
      </c>
      <c r="B334" s="1" t="s">
        <v>1250</v>
      </c>
      <c r="C334" s="1" t="s">
        <v>1287</v>
      </c>
      <c r="F334" s="1" t="b">
        <v>0</v>
      </c>
      <c r="H334" s="1" t="s">
        <v>1288</v>
      </c>
      <c r="L334" s="1" t="s">
        <v>42</v>
      </c>
      <c r="M334" s="1" t="s">
        <v>42</v>
      </c>
      <c r="N334" s="1" t="s">
        <v>42</v>
      </c>
      <c r="O334" s="1" t="s">
        <v>42</v>
      </c>
      <c r="Y334" s="1" t="b">
        <v>0</v>
      </c>
      <c r="AB334" s="1" t="b">
        <v>0</v>
      </c>
      <c r="AC334" s="1" t="b">
        <v>0</v>
      </c>
      <c r="AD334" s="1" t="s">
        <v>86</v>
      </c>
      <c r="AE334" s="1" t="s">
        <v>62</v>
      </c>
      <c r="AF334" s="1" t="s">
        <v>45</v>
      </c>
      <c r="AG334" s="1">
        <v>1406</v>
      </c>
      <c r="AH334" s="1" t="b">
        <v>1</v>
      </c>
      <c r="AI334" s="1"/>
      <c r="AJ334" s="1"/>
      <c r="AK334" s="1" t="b">
        <v>0</v>
      </c>
    </row>
    <row r="335" spans="1:37" x14ac:dyDescent="0.2">
      <c r="A335" s="1">
        <v>320</v>
      </c>
      <c r="B335" s="1" t="s">
        <v>1250</v>
      </c>
      <c r="C335" s="1" t="s">
        <v>730</v>
      </c>
      <c r="D335" s="1" t="s">
        <v>1292</v>
      </c>
      <c r="E335" s="1" t="s">
        <v>39</v>
      </c>
      <c r="F335" s="1" t="b">
        <v>1</v>
      </c>
      <c r="G335" s="1" t="s">
        <v>1293</v>
      </c>
      <c r="H335" s="1" t="s">
        <v>1294</v>
      </c>
      <c r="K335" s="1"/>
      <c r="L335" s="1" t="s">
        <v>42</v>
      </c>
      <c r="M335" s="1" t="s">
        <v>42</v>
      </c>
      <c r="N335" s="1" t="s">
        <v>42</v>
      </c>
      <c r="O335" s="1" t="s">
        <v>42</v>
      </c>
      <c r="P335" s="1" t="s">
        <v>1295</v>
      </c>
      <c r="Q335" s="1" t="s">
        <v>1296</v>
      </c>
      <c r="Y335" s="1" t="b">
        <v>1</v>
      </c>
      <c r="AB335" s="1" t="b">
        <v>0</v>
      </c>
      <c r="AC335" s="1" t="b">
        <v>0</v>
      </c>
      <c r="AD335" s="1" t="s">
        <v>86</v>
      </c>
      <c r="AE335" s="1" t="s">
        <v>62</v>
      </c>
      <c r="AF335" s="1" t="s">
        <v>45</v>
      </c>
      <c r="AG335" s="1">
        <v>1407</v>
      </c>
      <c r="AH335" s="1" t="b">
        <v>0</v>
      </c>
      <c r="AI335" s="1"/>
      <c r="AJ335" s="1"/>
      <c r="AK335" s="1" t="b">
        <v>1</v>
      </c>
    </row>
    <row r="336" spans="1:37" x14ac:dyDescent="0.2">
      <c r="A336" s="1">
        <v>321</v>
      </c>
      <c r="B336" s="1" t="s">
        <v>1250</v>
      </c>
      <c r="C336" s="1" t="s">
        <v>730</v>
      </c>
      <c r="D336" s="1" t="s">
        <v>1297</v>
      </c>
      <c r="F336" s="1" t="b">
        <v>0</v>
      </c>
      <c r="H336" s="1" t="s">
        <v>1298</v>
      </c>
      <c r="L336" s="1" t="s">
        <v>42</v>
      </c>
      <c r="M336" s="1" t="s">
        <v>42</v>
      </c>
      <c r="N336" s="1" t="s">
        <v>42</v>
      </c>
      <c r="O336" s="1" t="s">
        <v>42</v>
      </c>
      <c r="P336" s="1" t="s">
        <v>1290</v>
      </c>
      <c r="Q336" s="1" t="s">
        <v>1291</v>
      </c>
      <c r="Y336" s="1" t="b">
        <v>0</v>
      </c>
      <c r="AB336" s="1" t="b">
        <v>0</v>
      </c>
      <c r="AC336" s="1" t="b">
        <v>0</v>
      </c>
      <c r="AD336" s="1" t="s">
        <v>86</v>
      </c>
      <c r="AE336" s="1" t="s">
        <v>62</v>
      </c>
      <c r="AF336" s="1" t="s">
        <v>45</v>
      </c>
      <c r="AG336" s="1">
        <v>1408</v>
      </c>
      <c r="AH336" s="1" t="b">
        <v>1</v>
      </c>
      <c r="AI336" s="1"/>
      <c r="AJ336" s="1"/>
      <c r="AK336" s="1" t="b">
        <v>0</v>
      </c>
    </row>
    <row r="337" spans="1:37" x14ac:dyDescent="0.2">
      <c r="A337" s="1">
        <v>322</v>
      </c>
      <c r="B337" s="1" t="s">
        <v>1250</v>
      </c>
      <c r="C337" s="1" t="s">
        <v>730</v>
      </c>
      <c r="D337" s="1" t="s">
        <v>1299</v>
      </c>
      <c r="E337" s="1" t="s">
        <v>39</v>
      </c>
      <c r="F337" s="1" t="b">
        <v>1</v>
      </c>
      <c r="G337" s="1" t="s">
        <v>1300</v>
      </c>
      <c r="H337" s="1" t="s">
        <v>1301</v>
      </c>
      <c r="K337" s="1"/>
      <c r="L337" s="1" t="s">
        <v>42</v>
      </c>
      <c r="M337" s="1" t="s">
        <v>42</v>
      </c>
      <c r="N337" s="1" t="s">
        <v>42</v>
      </c>
      <c r="O337" s="1" t="s">
        <v>42</v>
      </c>
      <c r="Q337" s="1" t="s">
        <v>1302</v>
      </c>
      <c r="Y337" s="1" t="b">
        <v>1</v>
      </c>
      <c r="AB337" s="1" t="b">
        <v>0</v>
      </c>
      <c r="AC337" s="1" t="b">
        <v>0</v>
      </c>
      <c r="AD337" s="1" t="s">
        <v>86</v>
      </c>
      <c r="AE337" s="1" t="s">
        <v>62</v>
      </c>
      <c r="AF337" s="1" t="s">
        <v>45</v>
      </c>
      <c r="AG337" s="1">
        <v>1409</v>
      </c>
      <c r="AH337" s="1" t="b">
        <v>0</v>
      </c>
      <c r="AI337" s="1"/>
      <c r="AJ337" s="1"/>
      <c r="AK337" s="1" t="b">
        <v>0</v>
      </c>
    </row>
    <row r="338" spans="1:37" x14ac:dyDescent="0.2">
      <c r="A338" s="1">
        <v>319</v>
      </c>
      <c r="B338" s="1" t="s">
        <v>1250</v>
      </c>
      <c r="C338" s="1" t="s">
        <v>730</v>
      </c>
      <c r="D338" s="1"/>
      <c r="F338" s="1" t="b">
        <v>1</v>
      </c>
      <c r="H338" s="1" t="s">
        <v>1289</v>
      </c>
      <c r="I338" s="1"/>
      <c r="J338" s="1"/>
      <c r="K338" s="1"/>
      <c r="L338" s="1" t="s">
        <v>42</v>
      </c>
      <c r="M338" s="1" t="s">
        <v>42</v>
      </c>
      <c r="N338" s="1" t="s">
        <v>42</v>
      </c>
      <c r="O338" s="1" t="s">
        <v>42</v>
      </c>
      <c r="P338" s="1" t="s">
        <v>1290</v>
      </c>
      <c r="Q338" s="1" t="s">
        <v>1291</v>
      </c>
      <c r="R338" s="1"/>
      <c r="S338" s="1"/>
      <c r="T338" s="1"/>
      <c r="U338" s="1"/>
      <c r="V338" s="1"/>
      <c r="W338" s="1"/>
      <c r="Y338" s="1" t="b">
        <v>0</v>
      </c>
      <c r="AB338" s="1" t="b">
        <v>0</v>
      </c>
      <c r="AC338" s="1" t="b">
        <v>0</v>
      </c>
      <c r="AD338" s="1" t="s">
        <v>86</v>
      </c>
      <c r="AE338" s="1" t="s">
        <v>62</v>
      </c>
      <c r="AF338" s="1" t="s">
        <v>45</v>
      </c>
      <c r="AG338" s="1">
        <v>2053</v>
      </c>
      <c r="AH338" s="1" t="b">
        <v>1</v>
      </c>
      <c r="AI338" s="1"/>
      <c r="AJ338" s="1"/>
      <c r="AK338" s="1" t="b">
        <v>1</v>
      </c>
    </row>
    <row r="339" spans="1:37" x14ac:dyDescent="0.2">
      <c r="A339" s="1">
        <v>325</v>
      </c>
      <c r="B339" s="1" t="s">
        <v>1250</v>
      </c>
      <c r="C339" s="1" t="s">
        <v>1303</v>
      </c>
      <c r="D339" s="1" t="s">
        <v>1311</v>
      </c>
      <c r="E339" s="1" t="s">
        <v>39</v>
      </c>
      <c r="F339" s="1" t="b">
        <v>1</v>
      </c>
      <c r="G339" s="1" t="s">
        <v>1312</v>
      </c>
      <c r="H339" s="1" t="s">
        <v>1313</v>
      </c>
      <c r="K339" s="1" t="s">
        <v>1314</v>
      </c>
      <c r="L339" s="1" t="s">
        <v>42</v>
      </c>
      <c r="M339" s="1" t="s">
        <v>42</v>
      </c>
      <c r="N339" s="1" t="s">
        <v>42</v>
      </c>
      <c r="O339" s="1" t="s">
        <v>42</v>
      </c>
      <c r="P339" s="1"/>
      <c r="Q339" s="1" t="s">
        <v>1315</v>
      </c>
      <c r="R339" s="1"/>
      <c r="S339" s="1"/>
      <c r="T339" s="1"/>
      <c r="U339" s="1"/>
      <c r="V339" s="1"/>
      <c r="W339" s="1"/>
      <c r="Y339" s="1" t="b">
        <v>0</v>
      </c>
      <c r="Z339" s="1" t="s">
        <v>43</v>
      </c>
      <c r="AA339" s="1"/>
      <c r="AB339" s="1" t="b">
        <v>0</v>
      </c>
      <c r="AC339" s="1" t="b">
        <v>0</v>
      </c>
      <c r="AD339" s="1" t="s">
        <v>1250</v>
      </c>
      <c r="AF339" s="1" t="s">
        <v>45</v>
      </c>
      <c r="AG339" s="1">
        <v>20291</v>
      </c>
      <c r="AH339" s="1" t="b">
        <v>0</v>
      </c>
      <c r="AI339" s="1"/>
      <c r="AJ339" s="1"/>
      <c r="AK339" s="1" t="b">
        <v>0</v>
      </c>
    </row>
    <row r="340" spans="1:37" x14ac:dyDescent="0.2">
      <c r="A340" s="1">
        <v>323</v>
      </c>
      <c r="B340" s="1" t="s">
        <v>1250</v>
      </c>
      <c r="C340" s="1" t="s">
        <v>1303</v>
      </c>
      <c r="D340" s="1" t="s">
        <v>1304</v>
      </c>
      <c r="E340" s="1" t="s">
        <v>39</v>
      </c>
      <c r="F340" s="1" t="b">
        <v>1</v>
      </c>
      <c r="G340" s="1" t="s">
        <v>1305</v>
      </c>
      <c r="H340" s="1" t="s">
        <v>1306</v>
      </c>
      <c r="K340" s="1"/>
      <c r="L340" s="1" t="s">
        <v>42</v>
      </c>
      <c r="M340" s="1" t="s">
        <v>42</v>
      </c>
      <c r="N340" s="1" t="s">
        <v>42</v>
      </c>
      <c r="O340" s="1" t="s">
        <v>42</v>
      </c>
      <c r="Q340" s="1" t="s">
        <v>1307</v>
      </c>
      <c r="Y340" s="1" t="b">
        <v>0</v>
      </c>
      <c r="AB340" s="1" t="b">
        <v>0</v>
      </c>
      <c r="AC340" s="1" t="b">
        <v>0</v>
      </c>
      <c r="AD340" s="1" t="s">
        <v>86</v>
      </c>
      <c r="AE340" s="1" t="s">
        <v>62</v>
      </c>
      <c r="AF340" s="1" t="s">
        <v>45</v>
      </c>
      <c r="AG340" s="1">
        <v>1410</v>
      </c>
      <c r="AH340" s="1" t="b">
        <v>0</v>
      </c>
      <c r="AI340" s="1"/>
      <c r="AJ340" s="1"/>
      <c r="AK340" s="1" t="b">
        <v>0</v>
      </c>
    </row>
    <row r="341" spans="1:37" x14ac:dyDescent="0.2">
      <c r="A341" s="1">
        <v>324</v>
      </c>
      <c r="B341" s="1" t="s">
        <v>1250</v>
      </c>
      <c r="C341" s="1" t="s">
        <v>1303</v>
      </c>
      <c r="D341" s="1" t="s">
        <v>1308</v>
      </c>
      <c r="F341" s="1" t="b">
        <v>0</v>
      </c>
      <c r="H341" s="1" t="s">
        <v>1309</v>
      </c>
      <c r="L341" s="1" t="s">
        <v>42</v>
      </c>
      <c r="M341" s="1" t="s">
        <v>42</v>
      </c>
      <c r="N341" s="1" t="s">
        <v>42</v>
      </c>
      <c r="O341" s="1" t="s">
        <v>42</v>
      </c>
      <c r="Q341" s="1" t="s">
        <v>1310</v>
      </c>
      <c r="Y341" s="1" t="b">
        <v>0</v>
      </c>
      <c r="AB341" s="1" t="b">
        <v>0</v>
      </c>
      <c r="AC341" s="1" t="b">
        <v>0</v>
      </c>
      <c r="AD341" s="1" t="s">
        <v>86</v>
      </c>
      <c r="AE341" s="1" t="s">
        <v>62</v>
      </c>
      <c r="AF341" s="1" t="s">
        <v>45</v>
      </c>
      <c r="AG341" s="1">
        <v>1411</v>
      </c>
      <c r="AH341" s="1" t="b">
        <v>1</v>
      </c>
      <c r="AI341" s="1"/>
      <c r="AJ341" s="1"/>
      <c r="AK341" s="1" t="b">
        <v>0</v>
      </c>
    </row>
    <row r="342" spans="1:37" x14ac:dyDescent="0.2">
      <c r="A342" s="1">
        <v>326</v>
      </c>
      <c r="B342" s="1" t="s">
        <v>1250</v>
      </c>
      <c r="C342" s="1" t="s">
        <v>1316</v>
      </c>
      <c r="D342" s="1" t="s">
        <v>1160</v>
      </c>
      <c r="F342" s="1" t="b">
        <v>0</v>
      </c>
      <c r="H342" s="1" t="s">
        <v>1317</v>
      </c>
      <c r="L342" s="1" t="s">
        <v>42</v>
      </c>
      <c r="M342" s="1" t="s">
        <v>42</v>
      </c>
      <c r="N342" s="1" t="s">
        <v>42</v>
      </c>
      <c r="O342" s="1" t="s">
        <v>42</v>
      </c>
      <c r="Y342" s="1" t="b">
        <v>1</v>
      </c>
      <c r="AB342" s="1" t="b">
        <v>0</v>
      </c>
      <c r="AC342" s="1" t="b">
        <v>0</v>
      </c>
      <c r="AD342" s="1" t="s">
        <v>86</v>
      </c>
      <c r="AE342" s="1" t="s">
        <v>62</v>
      </c>
      <c r="AF342" s="1" t="s">
        <v>45</v>
      </c>
      <c r="AG342" s="1">
        <v>1412</v>
      </c>
      <c r="AH342" s="1" t="b">
        <v>1</v>
      </c>
      <c r="AI342" s="1"/>
      <c r="AJ342" s="1"/>
      <c r="AK342" s="1" t="b">
        <v>0</v>
      </c>
    </row>
    <row r="343" spans="1:37" x14ac:dyDescent="0.2">
      <c r="A343" s="1">
        <v>327</v>
      </c>
      <c r="B343" s="1" t="s">
        <v>1250</v>
      </c>
      <c r="C343" s="1" t="s">
        <v>1316</v>
      </c>
      <c r="D343" s="1" t="s">
        <v>1318</v>
      </c>
      <c r="E343" s="1" t="s">
        <v>39</v>
      </c>
      <c r="F343" s="1" t="b">
        <v>1</v>
      </c>
      <c r="G343" s="1" t="s">
        <v>1319</v>
      </c>
      <c r="H343" s="1" t="s">
        <v>1320</v>
      </c>
      <c r="K343" s="1"/>
      <c r="L343" s="1" t="s">
        <v>42</v>
      </c>
      <c r="M343" s="1" t="s">
        <v>42</v>
      </c>
      <c r="N343" s="1" t="s">
        <v>42</v>
      </c>
      <c r="O343" s="1" t="s">
        <v>42</v>
      </c>
      <c r="P343" s="1" t="s">
        <v>1321</v>
      </c>
      <c r="Q343" s="1" t="s">
        <v>1322</v>
      </c>
      <c r="R343" s="1" t="s">
        <v>1323</v>
      </c>
      <c r="S343" s="1"/>
      <c r="T343" s="1"/>
      <c r="U343" s="1"/>
      <c r="V343" s="1"/>
      <c r="W343" s="1"/>
      <c r="Y343" s="1" t="b">
        <v>1</v>
      </c>
      <c r="Z343" s="1"/>
      <c r="AA343" s="1"/>
      <c r="AB343" s="1" t="b">
        <v>0</v>
      </c>
      <c r="AC343" s="1" t="b">
        <v>0</v>
      </c>
      <c r="AD343" s="1" t="s">
        <v>86</v>
      </c>
      <c r="AE343" s="1" t="s">
        <v>62</v>
      </c>
      <c r="AF343" s="1" t="s">
        <v>45</v>
      </c>
      <c r="AG343" s="1">
        <v>1413</v>
      </c>
      <c r="AH343" s="1" t="b">
        <v>0</v>
      </c>
      <c r="AI343" s="1"/>
      <c r="AJ343" s="1"/>
      <c r="AK343" s="1" t="b">
        <v>0</v>
      </c>
    </row>
    <row r="344" spans="1:37" x14ac:dyDescent="0.2">
      <c r="A344" s="1">
        <v>328</v>
      </c>
      <c r="B344" s="1" t="s">
        <v>1250</v>
      </c>
      <c r="C344" s="1" t="s">
        <v>1324</v>
      </c>
      <c r="D344" s="1"/>
      <c r="F344" s="1" t="b">
        <v>0</v>
      </c>
      <c r="H344" s="1" t="s">
        <v>1325</v>
      </c>
      <c r="I344" s="1"/>
      <c r="J344" s="1"/>
      <c r="K344" s="1"/>
      <c r="L344" s="1" t="s">
        <v>42</v>
      </c>
      <c r="M344" s="1" t="s">
        <v>42</v>
      </c>
      <c r="N344" s="1" t="s">
        <v>42</v>
      </c>
      <c r="O344" s="1" t="s">
        <v>42</v>
      </c>
      <c r="P344" s="1"/>
      <c r="Q344" s="1" t="s">
        <v>1326</v>
      </c>
      <c r="R344" s="1"/>
      <c r="S344" s="1"/>
      <c r="T344" s="1"/>
      <c r="U344" s="1"/>
      <c r="V344" s="1"/>
      <c r="W344" s="1"/>
      <c r="Y344" s="1" t="b">
        <v>0</v>
      </c>
      <c r="AB344" s="1" t="b">
        <v>0</v>
      </c>
      <c r="AC344" s="1" t="b">
        <v>0</v>
      </c>
      <c r="AD344" s="1" t="s">
        <v>86</v>
      </c>
      <c r="AE344" s="1" t="s">
        <v>62</v>
      </c>
      <c r="AF344" s="1" t="s">
        <v>45</v>
      </c>
      <c r="AG344" s="1">
        <v>2341</v>
      </c>
      <c r="AH344" s="1" t="b">
        <v>1</v>
      </c>
      <c r="AI344" s="1"/>
      <c r="AJ344" s="1"/>
      <c r="AK344" s="1" t="b">
        <v>0</v>
      </c>
    </row>
    <row r="345" spans="1:37" x14ac:dyDescent="0.2">
      <c r="A345" s="1">
        <v>329</v>
      </c>
      <c r="B345" s="1" t="s">
        <v>1250</v>
      </c>
      <c r="C345" s="1" t="s">
        <v>1327</v>
      </c>
      <c r="D345" s="1" t="s">
        <v>1328</v>
      </c>
      <c r="F345" s="1" t="b">
        <v>0</v>
      </c>
      <c r="H345" s="1" t="s">
        <v>1329</v>
      </c>
      <c r="L345" s="1" t="s">
        <v>42</v>
      </c>
      <c r="M345" s="1" t="s">
        <v>42</v>
      </c>
      <c r="N345" s="1" t="s">
        <v>42</v>
      </c>
      <c r="O345" s="1" t="s">
        <v>42</v>
      </c>
      <c r="Y345" s="1" t="b">
        <v>0</v>
      </c>
      <c r="AB345" s="1" t="b">
        <v>0</v>
      </c>
      <c r="AC345" s="1" t="b">
        <v>0</v>
      </c>
      <c r="AD345" s="1" t="s">
        <v>86</v>
      </c>
      <c r="AE345" s="1" t="s">
        <v>62</v>
      </c>
      <c r="AF345" s="1" t="s">
        <v>45</v>
      </c>
      <c r="AG345" s="1">
        <v>1414</v>
      </c>
      <c r="AH345" s="1" t="b">
        <v>1</v>
      </c>
      <c r="AI345" s="1"/>
      <c r="AJ345" s="1"/>
      <c r="AK345" s="1" t="b">
        <v>0</v>
      </c>
    </row>
    <row r="346" spans="1:37" x14ac:dyDescent="0.2">
      <c r="A346" s="1">
        <v>331</v>
      </c>
      <c r="B346" s="1" t="s">
        <v>1250</v>
      </c>
      <c r="C346" s="1" t="s">
        <v>1330</v>
      </c>
      <c r="D346" s="1" t="s">
        <v>1333</v>
      </c>
      <c r="E346" s="1" t="s">
        <v>302</v>
      </c>
      <c r="F346" s="1" t="b">
        <v>1</v>
      </c>
      <c r="G346" s="1" t="s">
        <v>1334</v>
      </c>
      <c r="H346" s="1" t="s">
        <v>1331</v>
      </c>
      <c r="K346" s="1"/>
      <c r="L346" s="1" t="s">
        <v>42</v>
      </c>
      <c r="M346" s="1" t="s">
        <v>42</v>
      </c>
      <c r="N346" s="1" t="s">
        <v>42</v>
      </c>
      <c r="O346" s="1" t="s">
        <v>42</v>
      </c>
      <c r="P346" s="1"/>
      <c r="Q346" s="1" t="s">
        <v>1332</v>
      </c>
      <c r="R346" s="1"/>
      <c r="S346" s="1"/>
      <c r="T346" s="1"/>
      <c r="U346" s="1"/>
      <c r="V346" s="1"/>
      <c r="W346" s="1"/>
      <c r="Y346" s="1" t="b">
        <v>0</v>
      </c>
      <c r="Z346" s="1"/>
      <c r="AA346" s="1"/>
      <c r="AB346" s="1" t="b">
        <v>0</v>
      </c>
      <c r="AC346" s="1" t="b">
        <v>0</v>
      </c>
      <c r="AD346" s="1" t="s">
        <v>86</v>
      </c>
      <c r="AE346" s="1" t="s">
        <v>62</v>
      </c>
      <c r="AF346" s="1" t="s">
        <v>45</v>
      </c>
      <c r="AG346" s="1">
        <v>1415</v>
      </c>
      <c r="AH346" s="1" t="b">
        <v>0</v>
      </c>
      <c r="AI346" s="1"/>
      <c r="AJ346" s="1"/>
      <c r="AK346" s="1" t="b">
        <v>0</v>
      </c>
    </row>
    <row r="347" spans="1:37" x14ac:dyDescent="0.2">
      <c r="A347" s="1">
        <v>332</v>
      </c>
      <c r="B347" s="1" t="s">
        <v>1250</v>
      </c>
      <c r="C347" s="1" t="s">
        <v>1330</v>
      </c>
      <c r="D347" s="1" t="s">
        <v>1333</v>
      </c>
      <c r="E347" s="1" t="s">
        <v>39</v>
      </c>
      <c r="F347" s="1" t="b">
        <v>1</v>
      </c>
      <c r="G347" s="1" t="s">
        <v>1334</v>
      </c>
      <c r="H347" s="1" t="s">
        <v>1331</v>
      </c>
      <c r="K347" s="1"/>
      <c r="L347" s="1" t="s">
        <v>42</v>
      </c>
      <c r="M347" s="1" t="s">
        <v>42</v>
      </c>
      <c r="N347" s="1" t="s">
        <v>42</v>
      </c>
      <c r="O347" s="1" t="s">
        <v>42</v>
      </c>
      <c r="P347" s="1"/>
      <c r="Q347" s="1" t="s">
        <v>1332</v>
      </c>
      <c r="R347" s="1"/>
      <c r="S347" s="1"/>
      <c r="T347" s="1"/>
      <c r="U347" s="1"/>
      <c r="V347" s="1"/>
      <c r="W347" s="1"/>
      <c r="Y347" s="1" t="b">
        <v>0</v>
      </c>
      <c r="Z347" s="1"/>
      <c r="AA347" s="1"/>
      <c r="AB347" s="1" t="b">
        <v>0</v>
      </c>
      <c r="AC347" s="1" t="b">
        <v>0</v>
      </c>
      <c r="AD347" s="1" t="s">
        <v>86</v>
      </c>
      <c r="AE347" s="1" t="s">
        <v>62</v>
      </c>
      <c r="AF347" s="1" t="s">
        <v>45</v>
      </c>
      <c r="AG347" s="1">
        <v>1416</v>
      </c>
      <c r="AH347" s="1" t="b">
        <v>0</v>
      </c>
      <c r="AI347" s="1"/>
      <c r="AJ347" s="1"/>
      <c r="AK347" s="1" t="b">
        <v>0</v>
      </c>
    </row>
    <row r="348" spans="1:37" x14ac:dyDescent="0.2">
      <c r="A348" s="1">
        <v>333</v>
      </c>
      <c r="B348" s="1" t="s">
        <v>1250</v>
      </c>
      <c r="C348" s="1" t="s">
        <v>1330</v>
      </c>
      <c r="D348" s="1" t="s">
        <v>1160</v>
      </c>
      <c r="E348" s="1" t="s">
        <v>39</v>
      </c>
      <c r="F348" s="1" t="b">
        <v>1</v>
      </c>
      <c r="G348" s="1" t="s">
        <v>1335</v>
      </c>
      <c r="H348" s="1" t="s">
        <v>1336</v>
      </c>
      <c r="K348" s="1"/>
      <c r="L348" s="1" t="s">
        <v>42</v>
      </c>
      <c r="M348" s="1" t="s">
        <v>42</v>
      </c>
      <c r="N348" s="1" t="s">
        <v>42</v>
      </c>
      <c r="O348" s="1" t="s">
        <v>42</v>
      </c>
      <c r="Q348" s="1" t="s">
        <v>1337</v>
      </c>
      <c r="Y348" s="1" t="b">
        <v>0</v>
      </c>
      <c r="AB348" s="1" t="b">
        <v>0</v>
      </c>
      <c r="AC348" s="1" t="b">
        <v>0</v>
      </c>
      <c r="AD348" s="1" t="s">
        <v>86</v>
      </c>
      <c r="AE348" s="1" t="s">
        <v>62</v>
      </c>
      <c r="AF348" s="1" t="s">
        <v>45</v>
      </c>
      <c r="AG348" s="1">
        <v>1417</v>
      </c>
      <c r="AH348" s="1" t="b">
        <v>0</v>
      </c>
      <c r="AI348" s="1"/>
      <c r="AJ348" s="1"/>
      <c r="AK348" s="1" t="b">
        <v>0</v>
      </c>
    </row>
    <row r="349" spans="1:37" x14ac:dyDescent="0.2">
      <c r="A349" s="1">
        <v>334</v>
      </c>
      <c r="B349" s="1" t="s">
        <v>1250</v>
      </c>
      <c r="C349" s="1" t="s">
        <v>1330</v>
      </c>
      <c r="D349" s="1" t="s">
        <v>1338</v>
      </c>
      <c r="E349" s="1" t="s">
        <v>39</v>
      </c>
      <c r="F349" s="1" t="b">
        <v>1</v>
      </c>
      <c r="G349" s="1" t="s">
        <v>1339</v>
      </c>
      <c r="H349" s="1" t="s">
        <v>1340</v>
      </c>
      <c r="I349" s="1"/>
      <c r="J349" s="1"/>
      <c r="K349" s="1"/>
      <c r="L349" s="1" t="s">
        <v>42</v>
      </c>
      <c r="M349" s="1" t="s">
        <v>42</v>
      </c>
      <c r="N349" s="1" t="s">
        <v>42</v>
      </c>
      <c r="O349" s="1" t="s">
        <v>42</v>
      </c>
      <c r="P349" s="1" t="s">
        <v>1341</v>
      </c>
      <c r="Q349" s="1" t="s">
        <v>1342</v>
      </c>
      <c r="R349" s="1" t="s">
        <v>1343</v>
      </c>
      <c r="S349" s="1"/>
      <c r="T349" s="1"/>
      <c r="U349" s="1"/>
      <c r="V349" s="1"/>
      <c r="W349" s="1"/>
      <c r="Y349" s="1" t="b">
        <v>0</v>
      </c>
      <c r="Z349" s="1"/>
      <c r="AA349" s="1"/>
      <c r="AB349" s="1" t="b">
        <v>0</v>
      </c>
      <c r="AC349" s="1" t="b">
        <v>0</v>
      </c>
      <c r="AD349" s="1" t="s">
        <v>86</v>
      </c>
      <c r="AE349" s="1" t="s">
        <v>62</v>
      </c>
      <c r="AF349" s="1" t="s">
        <v>45</v>
      </c>
      <c r="AG349" s="1">
        <v>2393</v>
      </c>
      <c r="AH349" s="1" t="b">
        <v>0</v>
      </c>
      <c r="AI349" s="1"/>
      <c r="AJ349" s="1"/>
      <c r="AK349" s="1" t="b">
        <v>0</v>
      </c>
    </row>
    <row r="350" spans="1:37" x14ac:dyDescent="0.2">
      <c r="A350" s="1">
        <v>335</v>
      </c>
      <c r="B350" s="1" t="s">
        <v>1250</v>
      </c>
      <c r="C350" s="1" t="s">
        <v>1330</v>
      </c>
      <c r="D350" s="1" t="s">
        <v>1344</v>
      </c>
      <c r="E350" s="1" t="s">
        <v>39</v>
      </c>
      <c r="F350" s="1" t="b">
        <v>1</v>
      </c>
      <c r="G350" s="1" t="s">
        <v>1345</v>
      </c>
      <c r="H350" s="1" t="s">
        <v>1346</v>
      </c>
      <c r="K350" s="1"/>
      <c r="L350" s="1" t="s">
        <v>42</v>
      </c>
      <c r="M350" s="1" t="s">
        <v>42</v>
      </c>
      <c r="N350" s="1" t="s">
        <v>42</v>
      </c>
      <c r="O350" s="1" t="s">
        <v>42</v>
      </c>
      <c r="Q350" s="1" t="s">
        <v>1347</v>
      </c>
      <c r="Y350" s="1" t="b">
        <v>0</v>
      </c>
      <c r="AB350" s="1" t="b">
        <v>0</v>
      </c>
      <c r="AC350" s="1" t="b">
        <v>0</v>
      </c>
      <c r="AD350" s="1" t="s">
        <v>86</v>
      </c>
      <c r="AE350" s="1" t="s">
        <v>62</v>
      </c>
      <c r="AF350" s="1" t="s">
        <v>45</v>
      </c>
      <c r="AG350" s="1">
        <v>1418</v>
      </c>
      <c r="AH350" s="1" t="b">
        <v>0</v>
      </c>
      <c r="AI350" s="1"/>
      <c r="AJ350" s="1"/>
      <c r="AK350" s="1" t="b">
        <v>0</v>
      </c>
    </row>
    <row r="351" spans="1:37" x14ac:dyDescent="0.2">
      <c r="A351" s="1">
        <v>336</v>
      </c>
      <c r="B351" s="1" t="s">
        <v>1250</v>
      </c>
      <c r="C351" s="1" t="s">
        <v>1330</v>
      </c>
      <c r="D351" s="1" t="s">
        <v>1348</v>
      </c>
      <c r="E351" s="1" t="s">
        <v>39</v>
      </c>
      <c r="F351" s="1" t="b">
        <v>1</v>
      </c>
      <c r="G351" s="1" t="s">
        <v>1349</v>
      </c>
      <c r="H351" s="1" t="s">
        <v>1350</v>
      </c>
      <c r="K351" s="1" t="s">
        <v>1351</v>
      </c>
      <c r="L351" s="1" t="s">
        <v>42</v>
      </c>
      <c r="M351" s="1" t="s">
        <v>42</v>
      </c>
      <c r="N351" s="1" t="s">
        <v>42</v>
      </c>
      <c r="O351" s="1" t="s">
        <v>42</v>
      </c>
      <c r="P351" s="1" t="s">
        <v>1352</v>
      </c>
      <c r="Q351" s="1" t="s">
        <v>1353</v>
      </c>
      <c r="R351" s="1"/>
      <c r="S351" s="1"/>
      <c r="T351" s="1"/>
      <c r="U351" s="1"/>
      <c r="V351" s="1"/>
      <c r="W351" s="1"/>
      <c r="Y351" s="1" t="b">
        <v>0</v>
      </c>
      <c r="Z351" s="1"/>
      <c r="AA351" s="1"/>
      <c r="AB351" s="1" t="b">
        <v>0</v>
      </c>
      <c r="AC351" s="1" t="b">
        <v>0</v>
      </c>
      <c r="AD351" s="1" t="s">
        <v>1250</v>
      </c>
      <c r="AE351" s="1" t="s">
        <v>62</v>
      </c>
      <c r="AF351" s="1" t="s">
        <v>45</v>
      </c>
      <c r="AG351" s="1">
        <v>1420</v>
      </c>
      <c r="AH351" s="1" t="b">
        <v>0</v>
      </c>
      <c r="AI351" s="1"/>
      <c r="AJ351" s="1"/>
      <c r="AK351" s="1" t="b">
        <v>0</v>
      </c>
    </row>
    <row r="352" spans="1:37" x14ac:dyDescent="0.2">
      <c r="A352" s="1">
        <v>337</v>
      </c>
      <c r="B352" s="1" t="s">
        <v>1250</v>
      </c>
      <c r="C352" s="1" t="s">
        <v>1330</v>
      </c>
      <c r="D352" s="1" t="s">
        <v>1348</v>
      </c>
      <c r="E352" s="1" t="s">
        <v>302</v>
      </c>
      <c r="F352" s="1" t="b">
        <v>1</v>
      </c>
      <c r="G352" s="1" t="s">
        <v>1349</v>
      </c>
      <c r="H352" s="1" t="s">
        <v>1350</v>
      </c>
      <c r="K352" s="1" t="s">
        <v>1351</v>
      </c>
      <c r="L352" s="1" t="s">
        <v>42</v>
      </c>
      <c r="M352" s="1" t="s">
        <v>42</v>
      </c>
      <c r="N352" s="1" t="s">
        <v>42</v>
      </c>
      <c r="O352" s="1" t="s">
        <v>42</v>
      </c>
      <c r="P352" s="1" t="s">
        <v>1352</v>
      </c>
      <c r="Q352" s="1" t="s">
        <v>1353</v>
      </c>
      <c r="R352" s="1"/>
      <c r="S352" s="1"/>
      <c r="T352" s="1"/>
      <c r="U352" s="1"/>
      <c r="V352" s="1"/>
      <c r="W352" s="1"/>
      <c r="Y352" s="1" t="b">
        <v>0</v>
      </c>
      <c r="Z352" s="1"/>
      <c r="AA352" s="1"/>
      <c r="AB352" s="1" t="b">
        <v>0</v>
      </c>
      <c r="AC352" s="1" t="b">
        <v>0</v>
      </c>
      <c r="AD352" s="1" t="s">
        <v>1250</v>
      </c>
      <c r="AE352" s="1" t="s">
        <v>62</v>
      </c>
      <c r="AF352" s="1" t="s">
        <v>45</v>
      </c>
      <c r="AG352" s="1">
        <v>1421</v>
      </c>
      <c r="AH352" s="1" t="b">
        <v>0</v>
      </c>
      <c r="AI352" s="1"/>
      <c r="AJ352" s="1"/>
      <c r="AK352" s="1" t="b">
        <v>0</v>
      </c>
    </row>
    <row r="353" spans="1:37" x14ac:dyDescent="0.2">
      <c r="A353" s="1">
        <v>338</v>
      </c>
      <c r="B353" s="1" t="s">
        <v>1250</v>
      </c>
      <c r="C353" s="1" t="s">
        <v>1330</v>
      </c>
      <c r="D353" s="1" t="s">
        <v>1354</v>
      </c>
      <c r="F353" s="1" t="b">
        <v>1</v>
      </c>
      <c r="H353" s="1" t="s">
        <v>1355</v>
      </c>
      <c r="K353" s="1"/>
      <c r="L353" s="1" t="s">
        <v>42</v>
      </c>
      <c r="M353" s="1" t="s">
        <v>42</v>
      </c>
      <c r="N353" s="1" t="s">
        <v>42</v>
      </c>
      <c r="O353" s="1" t="s">
        <v>42</v>
      </c>
      <c r="P353" s="1" t="s">
        <v>1356</v>
      </c>
      <c r="Q353" s="1" t="s">
        <v>1357</v>
      </c>
      <c r="R353" s="1" t="s">
        <v>1358</v>
      </c>
      <c r="Y353" s="1" t="b">
        <v>0</v>
      </c>
      <c r="AB353" s="1" t="b">
        <v>0</v>
      </c>
      <c r="AC353" s="1" t="b">
        <v>0</v>
      </c>
      <c r="AD353" s="1" t="s">
        <v>86</v>
      </c>
      <c r="AE353" s="1" t="s">
        <v>62</v>
      </c>
      <c r="AF353" s="1" t="s">
        <v>45</v>
      </c>
      <c r="AG353" s="1">
        <v>1419</v>
      </c>
      <c r="AH353" s="1" t="b">
        <v>0</v>
      </c>
      <c r="AI353" s="1"/>
      <c r="AJ353" s="1"/>
      <c r="AK353" s="1" t="b">
        <v>1</v>
      </c>
    </row>
    <row r="354" spans="1:37" x14ac:dyDescent="0.2">
      <c r="A354" s="1">
        <v>339</v>
      </c>
      <c r="B354" s="1" t="s">
        <v>1250</v>
      </c>
      <c r="C354" s="1" t="s">
        <v>1330</v>
      </c>
      <c r="D354" s="1" t="s">
        <v>1359</v>
      </c>
      <c r="E354" s="1" t="s">
        <v>39</v>
      </c>
      <c r="F354" s="1" t="b">
        <v>1</v>
      </c>
      <c r="G354" s="1" t="s">
        <v>1360</v>
      </c>
      <c r="H354" s="1" t="s">
        <v>1361</v>
      </c>
      <c r="K354" s="1"/>
      <c r="L354" s="1" t="s">
        <v>42</v>
      </c>
      <c r="M354" s="1" t="s">
        <v>42</v>
      </c>
      <c r="N354" s="1" t="s">
        <v>42</v>
      </c>
      <c r="O354" s="1" t="s">
        <v>42</v>
      </c>
      <c r="P354" s="1" t="s">
        <v>1362</v>
      </c>
      <c r="Q354" s="1" t="s">
        <v>1363</v>
      </c>
      <c r="Y354" s="1" t="b">
        <v>0</v>
      </c>
      <c r="AB354" s="1" t="b">
        <v>0</v>
      </c>
      <c r="AC354" s="1" t="b">
        <v>0</v>
      </c>
      <c r="AD354" s="1" t="s">
        <v>1250</v>
      </c>
      <c r="AE354" s="1" t="s">
        <v>62</v>
      </c>
      <c r="AF354" s="1" t="s">
        <v>45</v>
      </c>
      <c r="AG354" s="1">
        <v>1421</v>
      </c>
      <c r="AH354" s="1" t="b">
        <v>0</v>
      </c>
      <c r="AI354" s="1"/>
      <c r="AJ354" s="1"/>
      <c r="AK354" s="1" t="b">
        <v>0</v>
      </c>
    </row>
    <row r="355" spans="1:37" x14ac:dyDescent="0.2">
      <c r="A355" s="1">
        <v>340</v>
      </c>
      <c r="B355" s="1" t="s">
        <v>1250</v>
      </c>
      <c r="C355" s="1" t="s">
        <v>1330</v>
      </c>
      <c r="D355" s="1" t="s">
        <v>1364</v>
      </c>
      <c r="E355" s="1" t="s">
        <v>302</v>
      </c>
      <c r="F355" s="1" t="b">
        <v>1</v>
      </c>
      <c r="G355" s="1" t="s">
        <v>1365</v>
      </c>
      <c r="H355" s="1" t="s">
        <v>1366</v>
      </c>
      <c r="K355" s="1"/>
      <c r="L355" s="1" t="s">
        <v>42</v>
      </c>
      <c r="M355" s="1" t="s">
        <v>42</v>
      </c>
      <c r="N355" s="1" t="s">
        <v>42</v>
      </c>
      <c r="O355" s="1" t="s">
        <v>42</v>
      </c>
      <c r="P355" s="1"/>
      <c r="Q355" s="1" t="s">
        <v>1332</v>
      </c>
      <c r="R355" s="1"/>
      <c r="S355" s="1"/>
      <c r="T355" s="1"/>
      <c r="U355" s="1"/>
      <c r="V355" s="1"/>
      <c r="W355" s="1"/>
      <c r="X355" s="1"/>
      <c r="Y355" s="1" t="b">
        <v>0</v>
      </c>
      <c r="Z355" s="1"/>
      <c r="AA355" s="1"/>
      <c r="AB355" s="1" t="b">
        <v>0</v>
      </c>
      <c r="AC355" s="1" t="b">
        <v>0</v>
      </c>
      <c r="AD355" s="1" t="s">
        <v>86</v>
      </c>
      <c r="AE355" s="1" t="s">
        <v>62</v>
      </c>
      <c r="AF355" s="1" t="s">
        <v>45</v>
      </c>
      <c r="AG355" s="1">
        <v>1422</v>
      </c>
      <c r="AH355" s="1" t="b">
        <v>0</v>
      </c>
      <c r="AI355" s="1"/>
      <c r="AJ355" s="1"/>
      <c r="AK355" s="1" t="b">
        <v>0</v>
      </c>
    </row>
    <row r="356" spans="1:37" x14ac:dyDescent="0.2">
      <c r="A356" s="1">
        <v>330</v>
      </c>
      <c r="B356" s="1" t="s">
        <v>1250</v>
      </c>
      <c r="C356" s="1" t="s">
        <v>1330</v>
      </c>
      <c r="D356" s="1"/>
      <c r="E356" s="1"/>
      <c r="F356" s="1" t="b">
        <v>1</v>
      </c>
      <c r="H356" s="1" t="s">
        <v>1331</v>
      </c>
      <c r="K356" s="1"/>
      <c r="L356" s="1" t="s">
        <v>42</v>
      </c>
      <c r="M356" s="1" t="s">
        <v>42</v>
      </c>
      <c r="N356" s="1" t="s">
        <v>42</v>
      </c>
      <c r="O356" s="1" t="s">
        <v>42</v>
      </c>
      <c r="P356" s="1"/>
      <c r="Q356" s="1" t="s">
        <v>1332</v>
      </c>
      <c r="R356" s="1"/>
      <c r="S356" s="1"/>
      <c r="T356" s="1"/>
      <c r="U356" s="1"/>
      <c r="V356" s="1"/>
      <c r="W356" s="1"/>
      <c r="Y356" s="1" t="b">
        <v>0</v>
      </c>
      <c r="Z356" s="1"/>
      <c r="AA356" s="1"/>
      <c r="AB356" s="1" t="b">
        <v>0</v>
      </c>
      <c r="AC356" s="1" t="b">
        <v>0</v>
      </c>
      <c r="AD356" s="1" t="s">
        <v>86</v>
      </c>
      <c r="AE356" s="1" t="s">
        <v>62</v>
      </c>
      <c r="AF356" s="1" t="s">
        <v>45</v>
      </c>
      <c r="AG356" s="1">
        <v>15681</v>
      </c>
      <c r="AH356" s="1" t="b">
        <v>0</v>
      </c>
      <c r="AI356" s="1"/>
      <c r="AJ356" s="1"/>
      <c r="AK356" s="1" t="b">
        <v>0</v>
      </c>
    </row>
    <row r="357" spans="1:37" x14ac:dyDescent="0.2">
      <c r="A357" s="1">
        <v>342</v>
      </c>
      <c r="B357" s="1" t="s">
        <v>1250</v>
      </c>
      <c r="C357" s="1" t="s">
        <v>558</v>
      </c>
      <c r="D357" s="1" t="s">
        <v>1369</v>
      </c>
      <c r="E357" s="1" t="s">
        <v>39</v>
      </c>
      <c r="F357" s="1" t="b">
        <v>1</v>
      </c>
      <c r="G357" s="1" t="s">
        <v>1370</v>
      </c>
      <c r="H357" s="1" t="s">
        <v>1371</v>
      </c>
      <c r="K357" s="1"/>
      <c r="L357" s="1" t="s">
        <v>42</v>
      </c>
      <c r="M357" s="1" t="s">
        <v>42</v>
      </c>
      <c r="N357" s="1" t="s">
        <v>42</v>
      </c>
      <c r="O357" s="1" t="s">
        <v>42</v>
      </c>
      <c r="P357" s="1" t="s">
        <v>1368</v>
      </c>
      <c r="Q357" s="1" t="s">
        <v>1372</v>
      </c>
      <c r="R357" s="1"/>
      <c r="S357" s="1"/>
      <c r="T357" s="1"/>
      <c r="U357" s="1"/>
      <c r="V357" s="1"/>
      <c r="W357" s="1"/>
      <c r="Y357" s="1" t="b">
        <v>0</v>
      </c>
      <c r="Z357" s="1"/>
      <c r="AA357" s="1"/>
      <c r="AB357" s="1" t="b">
        <v>0</v>
      </c>
      <c r="AC357" s="1" t="b">
        <v>0</v>
      </c>
      <c r="AD357" s="1" t="s">
        <v>86</v>
      </c>
      <c r="AF357" s="1" t="s">
        <v>45</v>
      </c>
      <c r="AG357" s="1">
        <v>20271</v>
      </c>
      <c r="AH357" s="1" t="b">
        <v>0</v>
      </c>
      <c r="AI357" s="1"/>
      <c r="AJ357" s="1"/>
      <c r="AK357" s="1" t="b">
        <v>0</v>
      </c>
    </row>
    <row r="358" spans="1:37" x14ac:dyDescent="0.2">
      <c r="A358" s="1">
        <v>343</v>
      </c>
      <c r="B358" s="1" t="s">
        <v>1250</v>
      </c>
      <c r="C358" s="1" t="s">
        <v>558</v>
      </c>
      <c r="D358" s="1" t="s">
        <v>1373</v>
      </c>
      <c r="E358" s="1" t="s">
        <v>39</v>
      </c>
      <c r="F358" s="1" t="b">
        <v>1</v>
      </c>
      <c r="G358" s="1" t="s">
        <v>1374</v>
      </c>
      <c r="H358" s="1" t="s">
        <v>1375</v>
      </c>
      <c r="K358" s="1"/>
      <c r="L358" s="1" t="s">
        <v>42</v>
      </c>
      <c r="M358" s="1" t="s">
        <v>42</v>
      </c>
      <c r="N358" s="1" t="s">
        <v>42</v>
      </c>
      <c r="O358" s="1" t="s">
        <v>42</v>
      </c>
      <c r="P358" s="1" t="s">
        <v>1368</v>
      </c>
      <c r="Q358" s="1" t="s">
        <v>1376</v>
      </c>
      <c r="R358" s="1"/>
      <c r="S358" s="1"/>
      <c r="T358" s="1"/>
      <c r="U358" s="1"/>
      <c r="V358" s="1"/>
      <c r="W358" s="1"/>
      <c r="Y358" s="1" t="b">
        <v>0</v>
      </c>
      <c r="Z358" s="1"/>
      <c r="AA358" s="1"/>
      <c r="AB358" s="1" t="b">
        <v>0</v>
      </c>
      <c r="AC358" s="1" t="b">
        <v>0</v>
      </c>
      <c r="AD358" s="1" t="s">
        <v>86</v>
      </c>
      <c r="AE358" s="1" t="s">
        <v>62</v>
      </c>
      <c r="AF358" s="1" t="s">
        <v>45</v>
      </c>
      <c r="AG358" s="1">
        <v>15687</v>
      </c>
      <c r="AH358" s="1" t="b">
        <v>0</v>
      </c>
      <c r="AI358" s="1"/>
      <c r="AJ358" s="1"/>
      <c r="AK358" s="1" t="b">
        <v>0</v>
      </c>
    </row>
    <row r="359" spans="1:37" x14ac:dyDescent="0.2">
      <c r="A359" s="1">
        <v>344</v>
      </c>
      <c r="B359" s="1" t="s">
        <v>1250</v>
      </c>
      <c r="C359" s="1" t="s">
        <v>558</v>
      </c>
      <c r="D359" s="1" t="s">
        <v>1056</v>
      </c>
      <c r="F359" s="1" t="b">
        <v>0</v>
      </c>
      <c r="H359" s="1" t="s">
        <v>1377</v>
      </c>
      <c r="L359" s="1" t="s">
        <v>42</v>
      </c>
      <c r="M359" s="1" t="s">
        <v>42</v>
      </c>
      <c r="N359" s="1" t="s">
        <v>42</v>
      </c>
      <c r="O359" s="1" t="s">
        <v>42</v>
      </c>
      <c r="Q359" s="1" t="s">
        <v>1368</v>
      </c>
      <c r="Y359" s="1" t="b">
        <v>0</v>
      </c>
      <c r="AB359" s="1" t="b">
        <v>0</v>
      </c>
      <c r="AC359" s="1" t="b">
        <v>0</v>
      </c>
      <c r="AD359" s="1" t="s">
        <v>86</v>
      </c>
      <c r="AE359" s="1" t="s">
        <v>62</v>
      </c>
      <c r="AF359" s="1" t="s">
        <v>45</v>
      </c>
      <c r="AG359" s="1">
        <v>1424</v>
      </c>
      <c r="AH359" s="1" t="b">
        <v>1</v>
      </c>
      <c r="AI359" s="1"/>
      <c r="AJ359" s="1"/>
      <c r="AK359" s="1" t="b">
        <v>0</v>
      </c>
    </row>
    <row r="360" spans="1:37" x14ac:dyDescent="0.2">
      <c r="A360" s="1">
        <v>1892</v>
      </c>
      <c r="B360" s="1" t="s">
        <v>1250</v>
      </c>
      <c r="C360" s="1" t="s">
        <v>558</v>
      </c>
      <c r="D360" s="1" t="s">
        <v>5024</v>
      </c>
      <c r="E360" s="1" t="s">
        <v>39</v>
      </c>
      <c r="F360" s="1" t="b">
        <v>1</v>
      </c>
      <c r="G360" s="1" t="s">
        <v>6782</v>
      </c>
      <c r="H360" s="1" t="s">
        <v>6783</v>
      </c>
      <c r="K360" s="1"/>
      <c r="L360" s="1" t="s">
        <v>42</v>
      </c>
      <c r="M360" s="1" t="s">
        <v>42</v>
      </c>
      <c r="N360" s="1" t="s">
        <v>42</v>
      </c>
      <c r="O360" s="1" t="s">
        <v>42</v>
      </c>
      <c r="P360" s="1"/>
      <c r="Q360" s="1" t="s">
        <v>6784</v>
      </c>
      <c r="R360" s="1"/>
      <c r="S360" s="1"/>
      <c r="T360" s="1"/>
      <c r="U360" s="1"/>
      <c r="V360" s="1"/>
      <c r="W360" s="1"/>
      <c r="X360" s="1"/>
      <c r="Y360" s="1" t="b">
        <v>0</v>
      </c>
      <c r="Z360" s="1"/>
      <c r="AA360" s="1"/>
      <c r="AB360" s="1" t="b">
        <v>0</v>
      </c>
      <c r="AC360" s="1" t="b">
        <v>0</v>
      </c>
      <c r="AD360" s="1" t="s">
        <v>86</v>
      </c>
      <c r="AF360" s="1" t="s">
        <v>45</v>
      </c>
      <c r="AH360" s="1" t="b">
        <v>0</v>
      </c>
      <c r="AI360" s="1"/>
      <c r="AJ360" s="1"/>
      <c r="AK360" s="1" t="b">
        <v>0</v>
      </c>
    </row>
    <row r="361" spans="1:37" x14ac:dyDescent="0.2">
      <c r="A361" s="1">
        <v>341</v>
      </c>
      <c r="B361" s="1" t="s">
        <v>1250</v>
      </c>
      <c r="C361" s="1" t="s">
        <v>558</v>
      </c>
      <c r="F361" s="1" t="b">
        <v>0</v>
      </c>
      <c r="H361" s="1" t="s">
        <v>1367</v>
      </c>
      <c r="L361" s="1" t="s">
        <v>42</v>
      </c>
      <c r="M361" s="1" t="s">
        <v>42</v>
      </c>
      <c r="N361" s="1" t="s">
        <v>42</v>
      </c>
      <c r="O361" s="1" t="s">
        <v>42</v>
      </c>
      <c r="P361" s="1" t="s">
        <v>1368</v>
      </c>
      <c r="Y361" s="1" t="b">
        <v>0</v>
      </c>
      <c r="AB361" s="1" t="b">
        <v>0</v>
      </c>
      <c r="AC361" s="1" t="b">
        <v>0</v>
      </c>
      <c r="AD361" s="1" t="s">
        <v>86</v>
      </c>
      <c r="AE361" s="1" t="s">
        <v>62</v>
      </c>
      <c r="AF361" s="1" t="s">
        <v>45</v>
      </c>
      <c r="AG361" s="1">
        <v>1423</v>
      </c>
      <c r="AH361" s="1" t="b">
        <v>1</v>
      </c>
      <c r="AI361" s="1"/>
      <c r="AJ361" s="1"/>
      <c r="AK361" s="1" t="b">
        <v>0</v>
      </c>
    </row>
    <row r="362" spans="1:37" x14ac:dyDescent="0.2">
      <c r="A362" s="1">
        <v>345</v>
      </c>
      <c r="B362" s="1" t="s">
        <v>1250</v>
      </c>
      <c r="C362" s="1" t="s">
        <v>1378</v>
      </c>
      <c r="D362" s="1" t="s">
        <v>1379</v>
      </c>
      <c r="E362" s="1" t="s">
        <v>39</v>
      </c>
      <c r="F362" s="1" t="b">
        <v>1</v>
      </c>
      <c r="G362" s="1" t="s">
        <v>1380</v>
      </c>
      <c r="H362" s="1" t="s">
        <v>1381</v>
      </c>
      <c r="I362" s="1"/>
      <c r="J362" s="1"/>
      <c r="K362" s="1"/>
      <c r="L362" s="1" t="s">
        <v>42</v>
      </c>
      <c r="M362" s="1" t="s">
        <v>42</v>
      </c>
      <c r="N362" s="1" t="s">
        <v>42</v>
      </c>
      <c r="O362" s="1" t="s">
        <v>42</v>
      </c>
      <c r="P362" s="1"/>
      <c r="Q362" s="1" t="s">
        <v>1382</v>
      </c>
      <c r="R362" s="1"/>
      <c r="S362" s="1"/>
      <c r="T362" s="1"/>
      <c r="U362" s="1"/>
      <c r="V362" s="1"/>
      <c r="W362" s="1"/>
      <c r="Y362" s="1" t="b">
        <v>0</v>
      </c>
      <c r="Z362" s="1"/>
      <c r="AA362" s="1"/>
      <c r="AB362" s="1" t="b">
        <v>0</v>
      </c>
      <c r="AC362" s="1" t="b">
        <v>0</v>
      </c>
      <c r="AD362" s="1" t="s">
        <v>86</v>
      </c>
      <c r="AE362" s="1" t="s">
        <v>62</v>
      </c>
      <c r="AF362" s="1" t="s">
        <v>45</v>
      </c>
      <c r="AG362" s="1">
        <v>2270</v>
      </c>
      <c r="AH362" s="1" t="b">
        <v>0</v>
      </c>
      <c r="AI362" s="1"/>
      <c r="AJ362" s="1"/>
      <c r="AK362" s="1" t="b">
        <v>0</v>
      </c>
    </row>
    <row r="363" spans="1:37" x14ac:dyDescent="0.2">
      <c r="A363" s="1">
        <v>346</v>
      </c>
      <c r="B363" s="1" t="s">
        <v>1250</v>
      </c>
      <c r="C363" s="1" t="s">
        <v>1383</v>
      </c>
      <c r="D363" s="1" t="s">
        <v>1384</v>
      </c>
      <c r="E363" s="1" t="s">
        <v>39</v>
      </c>
      <c r="F363" s="1" t="b">
        <v>1</v>
      </c>
      <c r="G363" s="1" t="s">
        <v>1385</v>
      </c>
      <c r="H363" s="1" t="s">
        <v>1377</v>
      </c>
      <c r="I363" s="1"/>
      <c r="J363" s="1"/>
      <c r="K363" s="1"/>
      <c r="L363" s="1" t="s">
        <v>42</v>
      </c>
      <c r="M363" s="1" t="s">
        <v>42</v>
      </c>
      <c r="N363" s="1" t="s">
        <v>42</v>
      </c>
      <c r="O363" s="1" t="s">
        <v>42</v>
      </c>
      <c r="P363" s="1"/>
      <c r="Q363" s="1" t="s">
        <v>1386</v>
      </c>
      <c r="R363" s="1" t="s">
        <v>1368</v>
      </c>
      <c r="S363" s="1" t="s">
        <v>1387</v>
      </c>
      <c r="T363" s="1" t="s">
        <v>1388</v>
      </c>
      <c r="U363" s="1"/>
      <c r="V363" s="1"/>
      <c r="W363" s="1"/>
      <c r="Y363" s="1" t="b">
        <v>0</v>
      </c>
      <c r="Z363" s="1"/>
      <c r="AA363" s="1"/>
      <c r="AB363" s="1" t="b">
        <v>0</v>
      </c>
      <c r="AC363" s="1" t="b">
        <v>0</v>
      </c>
      <c r="AD363" s="1" t="s">
        <v>86</v>
      </c>
      <c r="AE363" s="1" t="s">
        <v>62</v>
      </c>
      <c r="AF363" s="1" t="s">
        <v>45</v>
      </c>
      <c r="AG363" s="1">
        <v>2389</v>
      </c>
      <c r="AH363" s="1" t="b">
        <v>0</v>
      </c>
      <c r="AI363" s="1"/>
      <c r="AJ363" s="1"/>
      <c r="AK363" s="1" t="b">
        <v>0</v>
      </c>
    </row>
    <row r="364" spans="1:37" x14ac:dyDescent="0.2">
      <c r="A364" s="1">
        <v>348</v>
      </c>
      <c r="B364" s="1" t="s">
        <v>1250</v>
      </c>
      <c r="C364" s="1" t="s">
        <v>1389</v>
      </c>
      <c r="D364" s="1" t="s">
        <v>1160</v>
      </c>
      <c r="F364" s="1" t="b">
        <v>0</v>
      </c>
      <c r="H364" s="1" t="s">
        <v>1391</v>
      </c>
      <c r="L364" s="1" t="s">
        <v>42</v>
      </c>
      <c r="M364" s="1" t="s">
        <v>42</v>
      </c>
      <c r="N364" s="1" t="s">
        <v>42</v>
      </c>
      <c r="O364" s="1" t="s">
        <v>42</v>
      </c>
      <c r="Y364" s="1" t="b">
        <v>0</v>
      </c>
      <c r="AB364" s="1" t="b">
        <v>0</v>
      </c>
      <c r="AC364" s="1" t="b">
        <v>0</v>
      </c>
      <c r="AD364" s="1" t="s">
        <v>86</v>
      </c>
      <c r="AE364" s="1" t="s">
        <v>62</v>
      </c>
      <c r="AF364" s="1" t="s">
        <v>45</v>
      </c>
      <c r="AG364" s="1">
        <v>1426</v>
      </c>
      <c r="AH364" s="1" t="b">
        <v>1</v>
      </c>
      <c r="AI364" s="1"/>
      <c r="AJ364" s="1"/>
      <c r="AK364" s="1" t="b">
        <v>0</v>
      </c>
    </row>
    <row r="365" spans="1:37" x14ac:dyDescent="0.2">
      <c r="A365" s="1">
        <v>347</v>
      </c>
      <c r="B365" s="1" t="s">
        <v>1250</v>
      </c>
      <c r="C365" s="1" t="s">
        <v>1389</v>
      </c>
      <c r="F365" s="1" t="b">
        <v>0</v>
      </c>
      <c r="H365" s="1" t="s">
        <v>1390</v>
      </c>
      <c r="L365" s="1" t="s">
        <v>42</v>
      </c>
      <c r="M365" s="1" t="s">
        <v>42</v>
      </c>
      <c r="N365" s="1" t="s">
        <v>42</v>
      </c>
      <c r="O365" s="1" t="s">
        <v>42</v>
      </c>
      <c r="Y365" s="1" t="b">
        <v>0</v>
      </c>
      <c r="AB365" s="1" t="b">
        <v>0</v>
      </c>
      <c r="AC365" s="1" t="b">
        <v>0</v>
      </c>
      <c r="AD365" s="1" t="s">
        <v>86</v>
      </c>
      <c r="AE365" s="1" t="s">
        <v>62</v>
      </c>
      <c r="AF365" s="1" t="s">
        <v>45</v>
      </c>
      <c r="AG365" s="1">
        <v>1425</v>
      </c>
      <c r="AH365" s="1" t="b">
        <v>1</v>
      </c>
      <c r="AI365" s="1"/>
      <c r="AJ365" s="1"/>
      <c r="AK365" s="1" t="b">
        <v>0</v>
      </c>
    </row>
    <row r="366" spans="1:37" x14ac:dyDescent="0.2">
      <c r="A366" s="1">
        <v>349</v>
      </c>
      <c r="B366" s="1" t="s">
        <v>1250</v>
      </c>
      <c r="C366" s="1" t="s">
        <v>1392</v>
      </c>
      <c r="F366" s="1" t="b">
        <v>0</v>
      </c>
      <c r="L366" s="1" t="s">
        <v>42</v>
      </c>
      <c r="M366" s="1" t="s">
        <v>42</v>
      </c>
      <c r="N366" s="1" t="s">
        <v>42</v>
      </c>
      <c r="O366" s="1" t="s">
        <v>42</v>
      </c>
      <c r="Y366" s="1" t="b">
        <v>0</v>
      </c>
      <c r="AB366" s="1" t="b">
        <v>0</v>
      </c>
      <c r="AC366" s="1" t="b">
        <v>0</v>
      </c>
      <c r="AD366" s="1" t="s">
        <v>86</v>
      </c>
      <c r="AE366" s="1" t="s">
        <v>62</v>
      </c>
      <c r="AF366" s="1" t="s">
        <v>45</v>
      </c>
      <c r="AG366" s="1">
        <v>1427</v>
      </c>
      <c r="AH366" s="1" t="b">
        <v>1</v>
      </c>
      <c r="AI366" s="1"/>
      <c r="AJ366" s="1"/>
      <c r="AK366" s="1" t="b">
        <v>0</v>
      </c>
    </row>
    <row r="367" spans="1:37" x14ac:dyDescent="0.2">
      <c r="A367" s="1">
        <v>350</v>
      </c>
      <c r="B367" s="1" t="s">
        <v>1250</v>
      </c>
      <c r="C367" s="1" t="s">
        <v>1393</v>
      </c>
      <c r="F367" s="1" t="b">
        <v>0</v>
      </c>
      <c r="H367" s="1" t="s">
        <v>1394</v>
      </c>
      <c r="L367" s="1" t="s">
        <v>42</v>
      </c>
      <c r="M367" s="1" t="s">
        <v>42</v>
      </c>
      <c r="N367" s="1" t="s">
        <v>42</v>
      </c>
      <c r="O367" s="1" t="s">
        <v>42</v>
      </c>
      <c r="Y367" s="1" t="b">
        <v>0</v>
      </c>
      <c r="AB367" s="1" t="b">
        <v>0</v>
      </c>
      <c r="AC367" s="1" t="b">
        <v>0</v>
      </c>
      <c r="AD367" s="1" t="s">
        <v>86</v>
      </c>
      <c r="AE367" s="1" t="s">
        <v>62</v>
      </c>
      <c r="AF367" s="1" t="s">
        <v>45</v>
      </c>
      <c r="AG367" s="1">
        <v>1428</v>
      </c>
      <c r="AH367" s="1" t="b">
        <v>1</v>
      </c>
      <c r="AI367" s="1"/>
      <c r="AJ367" s="1"/>
      <c r="AK367" s="1" t="b">
        <v>0</v>
      </c>
    </row>
    <row r="368" spans="1:37" x14ac:dyDescent="0.2">
      <c r="A368" s="1">
        <v>1999</v>
      </c>
      <c r="B368" s="1" t="s">
        <v>1250</v>
      </c>
      <c r="C368" s="1" t="s">
        <v>1395</v>
      </c>
      <c r="D368" s="1" t="s">
        <v>6987</v>
      </c>
      <c r="E368" s="1"/>
      <c r="F368" s="1" t="b">
        <v>0</v>
      </c>
      <c r="G368" s="1" t="s">
        <v>6988</v>
      </c>
      <c r="H368" s="1" t="s">
        <v>6989</v>
      </c>
      <c r="K368" s="1"/>
      <c r="L368" s="1" t="s">
        <v>42</v>
      </c>
      <c r="M368" s="1" t="s">
        <v>42</v>
      </c>
      <c r="N368" s="1" t="s">
        <v>42</v>
      </c>
      <c r="O368" s="1" t="s">
        <v>42</v>
      </c>
      <c r="P368" s="1"/>
      <c r="Q368" s="1"/>
      <c r="R368" s="1"/>
      <c r="S368" s="1"/>
      <c r="T368" s="1"/>
      <c r="U368" s="1"/>
      <c r="V368" s="1"/>
      <c r="W368" s="1"/>
      <c r="X368" s="1"/>
      <c r="Y368" s="1" t="b">
        <v>0</v>
      </c>
      <c r="Z368" s="1"/>
      <c r="AA368" s="1"/>
      <c r="AB368" s="1" t="b">
        <v>0</v>
      </c>
      <c r="AC368" s="1" t="b">
        <v>0</v>
      </c>
      <c r="AD368" s="1" t="s">
        <v>86</v>
      </c>
      <c r="AF368" s="1" t="s">
        <v>45</v>
      </c>
      <c r="AH368" s="1" t="b">
        <v>0</v>
      </c>
      <c r="AI368" s="1"/>
      <c r="AJ368" s="1"/>
      <c r="AK368" s="1" t="b">
        <v>0</v>
      </c>
    </row>
    <row r="369" spans="1:37" x14ac:dyDescent="0.2">
      <c r="A369" s="1">
        <v>351</v>
      </c>
      <c r="B369" s="1" t="s">
        <v>1250</v>
      </c>
      <c r="C369" s="1" t="s">
        <v>1395</v>
      </c>
      <c r="F369" s="1" t="b">
        <v>0</v>
      </c>
      <c r="H369" s="1" t="s">
        <v>1396</v>
      </c>
      <c r="L369" s="1" t="s">
        <v>42</v>
      </c>
      <c r="M369" s="1" t="s">
        <v>42</v>
      </c>
      <c r="N369" s="1" t="s">
        <v>42</v>
      </c>
      <c r="O369" s="1" t="s">
        <v>42</v>
      </c>
      <c r="Y369" s="1" t="b">
        <v>0</v>
      </c>
      <c r="AB369" s="1" t="b">
        <v>0</v>
      </c>
      <c r="AC369" s="1" t="b">
        <v>0</v>
      </c>
      <c r="AD369" s="1" t="s">
        <v>86</v>
      </c>
      <c r="AE369" s="1" t="s">
        <v>62</v>
      </c>
      <c r="AF369" s="1" t="s">
        <v>45</v>
      </c>
      <c r="AG369" s="1">
        <v>1429</v>
      </c>
      <c r="AH369" s="1" t="b">
        <v>0</v>
      </c>
      <c r="AI369" s="1"/>
      <c r="AJ369" s="1"/>
      <c r="AK369" s="1" t="b">
        <v>0</v>
      </c>
    </row>
    <row r="370" spans="1:37" x14ac:dyDescent="0.2">
      <c r="A370" s="1">
        <v>353</v>
      </c>
      <c r="B370" s="1" t="s">
        <v>1250</v>
      </c>
      <c r="C370" s="1" t="s">
        <v>1397</v>
      </c>
      <c r="D370" s="1" t="s">
        <v>1400</v>
      </c>
      <c r="F370" s="1" t="b">
        <v>0</v>
      </c>
      <c r="H370" s="1" t="s">
        <v>1401</v>
      </c>
      <c r="I370" s="1"/>
      <c r="K370" s="1" t="s">
        <v>1402</v>
      </c>
      <c r="L370" s="1" t="s">
        <v>42</v>
      </c>
      <c r="M370" s="1" t="s">
        <v>42</v>
      </c>
      <c r="N370" s="1" t="s">
        <v>42</v>
      </c>
      <c r="O370" s="1" t="s">
        <v>42</v>
      </c>
      <c r="P370" s="1"/>
      <c r="Q370" s="1" t="s">
        <v>1403</v>
      </c>
      <c r="R370" s="1"/>
      <c r="S370" s="1"/>
      <c r="T370" s="1"/>
      <c r="U370" s="1"/>
      <c r="V370" s="1"/>
      <c r="W370" s="1"/>
      <c r="Y370" s="1" t="b">
        <v>0</v>
      </c>
      <c r="AB370" s="1" t="b">
        <v>0</v>
      </c>
      <c r="AC370" s="1" t="b">
        <v>0</v>
      </c>
      <c r="AD370" s="1" t="s">
        <v>86</v>
      </c>
      <c r="AE370" s="1" t="s">
        <v>62</v>
      </c>
      <c r="AF370" s="1" t="s">
        <v>45</v>
      </c>
      <c r="AG370" s="1">
        <v>2091</v>
      </c>
      <c r="AH370" s="1" t="b">
        <v>0</v>
      </c>
      <c r="AI370" s="1"/>
      <c r="AJ370" s="1"/>
      <c r="AK370" s="1" t="b">
        <v>0</v>
      </c>
    </row>
    <row r="371" spans="1:37" x14ac:dyDescent="0.2">
      <c r="A371" s="1">
        <v>354</v>
      </c>
      <c r="B371" s="1" t="s">
        <v>1250</v>
      </c>
      <c r="C371" s="1" t="s">
        <v>1397</v>
      </c>
      <c r="D371" s="1" t="s">
        <v>1404</v>
      </c>
      <c r="E371" s="1" t="s">
        <v>39</v>
      </c>
      <c r="F371" s="1" t="b">
        <v>1</v>
      </c>
      <c r="G371" s="1" t="s">
        <v>1405</v>
      </c>
      <c r="H371" s="1" t="s">
        <v>1406</v>
      </c>
      <c r="I371" s="1"/>
      <c r="J371" s="1"/>
      <c r="K371" s="1"/>
      <c r="L371" s="1" t="s">
        <v>42</v>
      </c>
      <c r="M371" s="1" t="s">
        <v>42</v>
      </c>
      <c r="N371" s="1" t="s">
        <v>42</v>
      </c>
      <c r="O371" s="1" t="s">
        <v>42</v>
      </c>
      <c r="P371" s="1" t="s">
        <v>1407</v>
      </c>
      <c r="Q371" s="1" t="s">
        <v>1408</v>
      </c>
      <c r="R371" s="1"/>
      <c r="S371" s="1"/>
      <c r="T371" s="1"/>
      <c r="U371" s="1"/>
      <c r="V371" s="1"/>
      <c r="W371" s="1"/>
      <c r="Y371" s="1" t="b">
        <v>0</v>
      </c>
      <c r="AB371" s="1" t="b">
        <v>0</v>
      </c>
      <c r="AC371" s="1" t="b">
        <v>0</v>
      </c>
      <c r="AD371" s="1" t="s">
        <v>86</v>
      </c>
      <c r="AE371" s="1" t="s">
        <v>62</v>
      </c>
      <c r="AF371" s="1" t="s">
        <v>45</v>
      </c>
      <c r="AG371" s="1">
        <v>2186</v>
      </c>
      <c r="AH371" s="1" t="b">
        <v>0</v>
      </c>
      <c r="AI371" s="1"/>
      <c r="AJ371" s="1"/>
      <c r="AK371" s="1" t="b">
        <v>0</v>
      </c>
    </row>
    <row r="372" spans="1:37" x14ac:dyDescent="0.2">
      <c r="A372" s="1">
        <v>352</v>
      </c>
      <c r="B372" s="1" t="s">
        <v>1250</v>
      </c>
      <c r="C372" s="1" t="s">
        <v>1397</v>
      </c>
      <c r="D372" s="1"/>
      <c r="F372" s="1" t="b">
        <v>0</v>
      </c>
      <c r="H372" s="1" t="s">
        <v>1398</v>
      </c>
      <c r="I372" s="1"/>
      <c r="K372" s="1"/>
      <c r="L372" s="1" t="s">
        <v>42</v>
      </c>
      <c r="M372" s="1" t="s">
        <v>42</v>
      </c>
      <c r="N372" s="1" t="s">
        <v>42</v>
      </c>
      <c r="O372" s="1" t="s">
        <v>42</v>
      </c>
      <c r="P372" s="1"/>
      <c r="Q372" s="1" t="s">
        <v>1399</v>
      </c>
      <c r="R372" s="1"/>
      <c r="S372" s="1"/>
      <c r="T372" s="1"/>
      <c r="U372" s="1"/>
      <c r="V372" s="1"/>
      <c r="W372" s="1"/>
      <c r="Y372" s="1" t="b">
        <v>0</v>
      </c>
      <c r="AB372" s="1" t="b">
        <v>0</v>
      </c>
      <c r="AC372" s="1" t="b">
        <v>0</v>
      </c>
      <c r="AD372" s="1" t="s">
        <v>86</v>
      </c>
      <c r="AE372" s="1" t="s">
        <v>62</v>
      </c>
      <c r="AF372" s="1" t="s">
        <v>45</v>
      </c>
      <c r="AG372" s="1">
        <v>1266</v>
      </c>
      <c r="AH372" s="1" t="b">
        <v>0</v>
      </c>
      <c r="AI372" s="1"/>
      <c r="AJ372" s="1"/>
      <c r="AK372" s="1" t="b">
        <v>0</v>
      </c>
    </row>
    <row r="373" spans="1:37" x14ac:dyDescent="0.2">
      <c r="A373" s="1">
        <v>309</v>
      </c>
      <c r="B373" s="1" t="s">
        <v>1250</v>
      </c>
      <c r="C373" s="1"/>
      <c r="D373" s="1" t="s">
        <v>1251</v>
      </c>
      <c r="F373" s="1" t="b">
        <v>1</v>
      </c>
      <c r="H373" s="1"/>
      <c r="I373" s="1"/>
      <c r="K373" s="1"/>
      <c r="L373" s="1" t="s">
        <v>42</v>
      </c>
      <c r="M373" s="1" t="s">
        <v>42</v>
      </c>
      <c r="N373" s="1" t="s">
        <v>42</v>
      </c>
      <c r="O373" s="1" t="s">
        <v>42</v>
      </c>
      <c r="P373" s="1" t="s">
        <v>1252</v>
      </c>
      <c r="Q373" s="1" t="s">
        <v>1253</v>
      </c>
      <c r="R373" s="1"/>
      <c r="S373" s="1"/>
      <c r="T373" s="1"/>
      <c r="U373" s="1"/>
      <c r="V373" s="1"/>
      <c r="W373" s="1"/>
      <c r="Y373" s="1" t="b">
        <v>1</v>
      </c>
      <c r="AB373" s="1" t="b">
        <v>0</v>
      </c>
      <c r="AC373" s="1" t="b">
        <v>0</v>
      </c>
      <c r="AD373" s="1" t="s">
        <v>86</v>
      </c>
      <c r="AE373" s="1" t="s">
        <v>62</v>
      </c>
      <c r="AF373" s="1" t="s">
        <v>45</v>
      </c>
      <c r="AG373" s="1">
        <v>2150</v>
      </c>
      <c r="AH373" s="1" t="b">
        <v>1</v>
      </c>
      <c r="AI373" s="1"/>
      <c r="AJ373" s="1"/>
      <c r="AK373" s="1" t="b">
        <v>0</v>
      </c>
    </row>
    <row r="374" spans="1:37" x14ac:dyDescent="0.2">
      <c r="A374" s="1">
        <v>310</v>
      </c>
      <c r="B374" s="1" t="s">
        <v>1250</v>
      </c>
      <c r="C374" s="1"/>
      <c r="D374" s="1" t="s">
        <v>1254</v>
      </c>
      <c r="E374" s="1" t="s">
        <v>39</v>
      </c>
      <c r="F374" s="1" t="b">
        <v>1</v>
      </c>
      <c r="G374" s="1" t="s">
        <v>1255</v>
      </c>
      <c r="H374" s="1" t="s">
        <v>1256</v>
      </c>
      <c r="I374" s="1"/>
      <c r="J374" s="1"/>
      <c r="K374" s="1"/>
      <c r="L374" s="1" t="s">
        <v>42</v>
      </c>
      <c r="M374" s="1" t="s">
        <v>42</v>
      </c>
      <c r="N374" s="1" t="s">
        <v>42</v>
      </c>
      <c r="O374" s="1" t="s">
        <v>42</v>
      </c>
      <c r="P374" s="1" t="s">
        <v>1257</v>
      </c>
      <c r="Q374" s="1" t="s">
        <v>1258</v>
      </c>
      <c r="R374" s="1"/>
      <c r="S374" s="1"/>
      <c r="T374" s="1"/>
      <c r="U374" s="1"/>
      <c r="V374" s="1"/>
      <c r="W374" s="1"/>
      <c r="Y374" s="1" t="b">
        <v>0</v>
      </c>
      <c r="AB374" s="1" t="b">
        <v>0</v>
      </c>
      <c r="AC374" s="1" t="b">
        <v>0</v>
      </c>
      <c r="AD374" s="1" t="s">
        <v>1250</v>
      </c>
      <c r="AE374" s="1" t="s">
        <v>62</v>
      </c>
      <c r="AF374" s="1" t="s">
        <v>45</v>
      </c>
      <c r="AG374" s="1">
        <v>2256</v>
      </c>
      <c r="AH374" s="1" t="b">
        <v>0</v>
      </c>
      <c r="AI374" s="1"/>
      <c r="AJ374" s="1"/>
      <c r="AK374" s="1" t="b">
        <v>1</v>
      </c>
    </row>
    <row r="375" spans="1:37" x14ac:dyDescent="0.2">
      <c r="A375" s="1">
        <v>311</v>
      </c>
      <c r="B375" s="1" t="s">
        <v>1250</v>
      </c>
      <c r="C375" s="1"/>
      <c r="D375" s="1" t="s">
        <v>1259</v>
      </c>
      <c r="E375" s="1" t="s">
        <v>39</v>
      </c>
      <c r="F375" s="1" t="b">
        <v>1</v>
      </c>
      <c r="G375" s="1" t="s">
        <v>1260</v>
      </c>
      <c r="H375" s="1" t="s">
        <v>1261</v>
      </c>
      <c r="K375" s="1"/>
      <c r="L375" s="1" t="s">
        <v>42</v>
      </c>
      <c r="M375" s="1" t="s">
        <v>42</v>
      </c>
      <c r="N375" s="1" t="s">
        <v>42</v>
      </c>
      <c r="O375" s="1" t="s">
        <v>42</v>
      </c>
      <c r="P375" s="1"/>
      <c r="Q375" s="1" t="s">
        <v>1262</v>
      </c>
      <c r="R375" s="1"/>
      <c r="S375" s="1"/>
      <c r="T375" s="1"/>
      <c r="U375" s="1"/>
      <c r="V375" s="1"/>
      <c r="W375" s="1"/>
      <c r="Y375" s="1" t="b">
        <v>0</v>
      </c>
      <c r="Z375" s="1"/>
      <c r="AA375" s="1"/>
      <c r="AB375" s="1" t="b">
        <v>0</v>
      </c>
      <c r="AC375" s="1" t="b">
        <v>0</v>
      </c>
      <c r="AD375" s="1" t="s">
        <v>1250</v>
      </c>
      <c r="AF375" s="1" t="s">
        <v>45</v>
      </c>
      <c r="AG375" s="1">
        <v>20226</v>
      </c>
      <c r="AH375" s="1" t="b">
        <v>0</v>
      </c>
      <c r="AI375" s="1"/>
      <c r="AJ375" s="1"/>
      <c r="AK375" s="1" t="b">
        <v>0</v>
      </c>
    </row>
    <row r="376" spans="1:37" x14ac:dyDescent="0.2">
      <c r="A376" s="1">
        <v>312</v>
      </c>
      <c r="B376" s="1" t="s">
        <v>1250</v>
      </c>
      <c r="C376" s="1"/>
      <c r="D376" s="1" t="s">
        <v>1263</v>
      </c>
      <c r="E376" s="1" t="s">
        <v>39</v>
      </c>
      <c r="F376" s="1" t="b">
        <v>1</v>
      </c>
      <c r="G376" s="1" t="s">
        <v>1264</v>
      </c>
      <c r="H376" s="1" t="s">
        <v>1265</v>
      </c>
      <c r="K376" s="1"/>
      <c r="L376" s="1" t="s">
        <v>42</v>
      </c>
      <c r="M376" s="1" t="s">
        <v>42</v>
      </c>
      <c r="N376" s="1" t="s">
        <v>42</v>
      </c>
      <c r="O376" s="1" t="s">
        <v>42</v>
      </c>
      <c r="P376" s="1" t="s">
        <v>1252</v>
      </c>
      <c r="Q376" s="1" t="s">
        <v>1266</v>
      </c>
      <c r="R376" s="1"/>
      <c r="S376" s="1"/>
      <c r="T376" s="1"/>
      <c r="U376" s="1"/>
      <c r="V376" s="1"/>
      <c r="W376" s="1"/>
      <c r="Y376" s="1" t="b">
        <v>1</v>
      </c>
      <c r="Z376" s="1"/>
      <c r="AA376" s="1"/>
      <c r="AB376" s="1" t="b">
        <v>0</v>
      </c>
      <c r="AC376" s="1" t="b">
        <v>0</v>
      </c>
      <c r="AD376" s="1" t="s">
        <v>86</v>
      </c>
      <c r="AF376" s="1" t="s">
        <v>45</v>
      </c>
      <c r="AG376" s="1">
        <v>15787</v>
      </c>
      <c r="AH376" s="1" t="b">
        <v>0</v>
      </c>
      <c r="AI376" s="1"/>
      <c r="AJ376" s="1"/>
      <c r="AK376" s="1" t="b">
        <v>0</v>
      </c>
    </row>
    <row r="377" spans="1:37" x14ac:dyDescent="0.2">
      <c r="A377" s="1">
        <v>356</v>
      </c>
      <c r="B377" s="1" t="s">
        <v>1409</v>
      </c>
      <c r="C377" s="1" t="s">
        <v>1410</v>
      </c>
      <c r="D377" s="1" t="s">
        <v>1415</v>
      </c>
      <c r="E377" s="1" t="s">
        <v>302</v>
      </c>
      <c r="F377" s="1" t="b">
        <v>1</v>
      </c>
      <c r="G377" s="1" t="s">
        <v>1416</v>
      </c>
      <c r="H377" s="1" t="s">
        <v>1417</v>
      </c>
      <c r="K377" s="1" t="s">
        <v>1413</v>
      </c>
      <c r="L377" s="1" t="s">
        <v>42</v>
      </c>
      <c r="M377" s="1" t="s">
        <v>42</v>
      </c>
      <c r="N377" s="1" t="s">
        <v>42</v>
      </c>
      <c r="O377" s="1" t="s">
        <v>42</v>
      </c>
      <c r="P377" s="1"/>
      <c r="Q377" s="1" t="s">
        <v>1418</v>
      </c>
      <c r="R377" s="1"/>
      <c r="S377" s="1"/>
      <c r="T377" s="1"/>
      <c r="U377" s="1"/>
      <c r="V377" s="1"/>
      <c r="W377" s="1"/>
      <c r="Y377" s="1" t="b">
        <v>0</v>
      </c>
      <c r="Z377" s="1" t="s">
        <v>43</v>
      </c>
      <c r="AA377" s="1"/>
      <c r="AB377" s="1" t="b">
        <v>0</v>
      </c>
      <c r="AC377" s="1" t="b">
        <v>0</v>
      </c>
      <c r="AD377" s="1" t="s">
        <v>572</v>
      </c>
      <c r="AF377" s="1" t="s">
        <v>45</v>
      </c>
      <c r="AG377" s="1">
        <v>20304</v>
      </c>
      <c r="AH377" s="1" t="b">
        <v>0</v>
      </c>
      <c r="AI377" s="1"/>
      <c r="AJ377" s="1"/>
      <c r="AK377" s="1" t="b">
        <v>0</v>
      </c>
    </row>
    <row r="378" spans="1:37" x14ac:dyDescent="0.2">
      <c r="A378" s="1">
        <v>357</v>
      </c>
      <c r="B378" s="1" t="s">
        <v>1409</v>
      </c>
      <c r="C378" s="1" t="s">
        <v>1410</v>
      </c>
      <c r="D378" s="1" t="s">
        <v>1419</v>
      </c>
      <c r="E378" s="1" t="s">
        <v>302</v>
      </c>
      <c r="F378" s="1" t="b">
        <v>1</v>
      </c>
      <c r="G378" s="1" t="s">
        <v>1420</v>
      </c>
      <c r="H378" s="1" t="s">
        <v>1421</v>
      </c>
      <c r="K378" s="1" t="s">
        <v>1413</v>
      </c>
      <c r="L378" s="1" t="s">
        <v>42</v>
      </c>
      <c r="M378" s="1" t="s">
        <v>42</v>
      </c>
      <c r="N378" s="1" t="s">
        <v>42</v>
      </c>
      <c r="O378" s="1" t="s">
        <v>42</v>
      </c>
      <c r="P378" s="1"/>
      <c r="Q378" s="1" t="s">
        <v>1422</v>
      </c>
      <c r="R378" s="1"/>
      <c r="S378" s="1"/>
      <c r="T378" s="1"/>
      <c r="U378" s="1"/>
      <c r="V378" s="1"/>
      <c r="W378" s="1"/>
      <c r="Y378" s="1" t="b">
        <v>0</v>
      </c>
      <c r="Z378" s="1" t="s">
        <v>43</v>
      </c>
      <c r="AA378" s="1"/>
      <c r="AB378" s="1" t="b">
        <v>0</v>
      </c>
      <c r="AC378" s="1" t="b">
        <v>0</v>
      </c>
      <c r="AD378" s="1" t="s">
        <v>86</v>
      </c>
      <c r="AF378" s="1" t="s">
        <v>45</v>
      </c>
      <c r="AG378" s="1">
        <v>20289</v>
      </c>
      <c r="AH378" s="1" t="b">
        <v>0</v>
      </c>
      <c r="AI378" s="1"/>
      <c r="AJ378" s="1"/>
      <c r="AK378" s="1" t="b">
        <v>0</v>
      </c>
    </row>
    <row r="379" spans="1:37" x14ac:dyDescent="0.2">
      <c r="A379" s="1">
        <v>355</v>
      </c>
      <c r="B379" s="1" t="s">
        <v>1409</v>
      </c>
      <c r="C379" s="1" t="s">
        <v>1410</v>
      </c>
      <c r="D379" s="1"/>
      <c r="E379" s="1" t="s">
        <v>302</v>
      </c>
      <c r="F379" s="1" t="b">
        <v>1</v>
      </c>
      <c r="G379" s="1" t="s">
        <v>1411</v>
      </c>
      <c r="H379" s="1" t="s">
        <v>1412</v>
      </c>
      <c r="K379" s="1" t="s">
        <v>1413</v>
      </c>
      <c r="L379" s="1" t="s">
        <v>42</v>
      </c>
      <c r="M379" s="1" t="s">
        <v>42</v>
      </c>
      <c r="N379" s="1" t="s">
        <v>42</v>
      </c>
      <c r="O379" s="1" t="s">
        <v>42</v>
      </c>
      <c r="P379" s="1"/>
      <c r="Q379" s="1" t="s">
        <v>1414</v>
      </c>
      <c r="R379" s="1"/>
      <c r="S379" s="1"/>
      <c r="T379" s="1"/>
      <c r="U379" s="1"/>
      <c r="V379" s="1"/>
      <c r="W379" s="1"/>
      <c r="Y379" s="1" t="b">
        <v>0</v>
      </c>
      <c r="Z379" s="1" t="s">
        <v>43</v>
      </c>
      <c r="AA379" s="1"/>
      <c r="AB379" s="1" t="b">
        <v>0</v>
      </c>
      <c r="AC379" s="1" t="b">
        <v>0</v>
      </c>
      <c r="AD379" s="1" t="s">
        <v>86</v>
      </c>
      <c r="AF379" s="1" t="s">
        <v>45</v>
      </c>
      <c r="AG379" s="1">
        <v>20290</v>
      </c>
      <c r="AH379" s="1" t="b">
        <v>0</v>
      </c>
      <c r="AI379" s="1"/>
      <c r="AJ379" s="1"/>
      <c r="AK379" s="1" t="b">
        <v>0</v>
      </c>
    </row>
    <row r="380" spans="1:37" x14ac:dyDescent="0.2">
      <c r="A380" s="1">
        <v>358</v>
      </c>
      <c r="B380" s="1" t="s">
        <v>1423</v>
      </c>
      <c r="C380" s="1" t="s">
        <v>1424</v>
      </c>
      <c r="D380" s="1" t="s">
        <v>1425</v>
      </c>
      <c r="F380" s="1" t="b">
        <v>0</v>
      </c>
      <c r="H380" s="1" t="s">
        <v>1426</v>
      </c>
      <c r="K380" s="1"/>
      <c r="L380" s="1" t="s">
        <v>42</v>
      </c>
      <c r="M380" s="1" t="s">
        <v>42</v>
      </c>
      <c r="N380" s="1" t="s">
        <v>42</v>
      </c>
      <c r="O380" s="1" t="s">
        <v>42</v>
      </c>
      <c r="P380" s="1"/>
      <c r="Q380" s="1"/>
      <c r="R380" s="1"/>
      <c r="S380" s="1"/>
      <c r="T380" s="1"/>
      <c r="U380" s="1"/>
      <c r="V380" s="1"/>
      <c r="W380" s="1"/>
      <c r="Y380" s="1" t="b">
        <v>0</v>
      </c>
      <c r="Z380" s="1"/>
      <c r="AA380" s="1"/>
      <c r="AB380" s="1" t="b">
        <v>0</v>
      </c>
      <c r="AC380" s="1" t="b">
        <v>0</v>
      </c>
      <c r="AD380" s="1" t="s">
        <v>86</v>
      </c>
      <c r="AE380" s="1" t="s">
        <v>62</v>
      </c>
      <c r="AF380" s="1" t="s">
        <v>45</v>
      </c>
      <c r="AG380" s="1">
        <v>1430</v>
      </c>
      <c r="AH380" s="1" t="b">
        <v>1</v>
      </c>
      <c r="AI380" s="1"/>
      <c r="AJ380" s="1"/>
      <c r="AK380" s="1" t="b">
        <v>0</v>
      </c>
    </row>
    <row r="381" spans="1:37" x14ac:dyDescent="0.2">
      <c r="A381" s="1">
        <v>359</v>
      </c>
      <c r="B381" s="1" t="s">
        <v>1423</v>
      </c>
      <c r="C381" s="1" t="s">
        <v>1427</v>
      </c>
      <c r="F381" s="1" t="b">
        <v>0</v>
      </c>
      <c r="H381" s="1" t="s">
        <v>1428</v>
      </c>
      <c r="L381" s="1" t="s">
        <v>42</v>
      </c>
      <c r="M381" s="1" t="s">
        <v>42</v>
      </c>
      <c r="N381" s="1" t="s">
        <v>42</v>
      </c>
      <c r="O381" s="1" t="s">
        <v>42</v>
      </c>
      <c r="Y381" s="1" t="b">
        <v>0</v>
      </c>
      <c r="AB381" s="1" t="b">
        <v>0</v>
      </c>
      <c r="AC381" s="1" t="b">
        <v>0</v>
      </c>
      <c r="AD381" s="1" t="s">
        <v>86</v>
      </c>
      <c r="AE381" s="1" t="s">
        <v>62</v>
      </c>
      <c r="AF381" s="1" t="s">
        <v>45</v>
      </c>
      <c r="AG381" s="1">
        <v>1431</v>
      </c>
      <c r="AH381" s="1" t="b">
        <v>1</v>
      </c>
      <c r="AK381" s="1" t="b">
        <v>0</v>
      </c>
    </row>
    <row r="382" spans="1:37" x14ac:dyDescent="0.2">
      <c r="A382" s="1">
        <v>360</v>
      </c>
      <c r="B382" s="1" t="s">
        <v>1423</v>
      </c>
      <c r="C382" s="1" t="s">
        <v>1429</v>
      </c>
      <c r="D382" s="1" t="s">
        <v>1430</v>
      </c>
      <c r="F382" s="1" t="b">
        <v>0</v>
      </c>
      <c r="H382" s="1" t="s">
        <v>1431</v>
      </c>
      <c r="L382" s="1" t="s">
        <v>42</v>
      </c>
      <c r="M382" s="1" t="s">
        <v>42</v>
      </c>
      <c r="N382" s="1" t="s">
        <v>42</v>
      </c>
      <c r="O382" s="1" t="s">
        <v>42</v>
      </c>
      <c r="Y382" s="1" t="b">
        <v>0</v>
      </c>
      <c r="AB382" s="1" t="b">
        <v>0</v>
      </c>
      <c r="AC382" s="1" t="b">
        <v>0</v>
      </c>
      <c r="AD382" s="1" t="s">
        <v>86</v>
      </c>
      <c r="AE382" s="1" t="s">
        <v>62</v>
      </c>
      <c r="AF382" s="1" t="s">
        <v>45</v>
      </c>
      <c r="AG382" s="1">
        <v>1432</v>
      </c>
      <c r="AH382" s="1" t="b">
        <v>1</v>
      </c>
      <c r="AK382" s="1" t="b">
        <v>0</v>
      </c>
    </row>
    <row r="383" spans="1:37" x14ac:dyDescent="0.2">
      <c r="A383" s="1">
        <v>361</v>
      </c>
      <c r="B383" s="1" t="s">
        <v>1432</v>
      </c>
      <c r="C383" s="1" t="s">
        <v>1433</v>
      </c>
      <c r="D383" s="1" t="s">
        <v>1160</v>
      </c>
      <c r="F383" s="1" t="b">
        <v>0</v>
      </c>
      <c r="H383" s="1" t="s">
        <v>1434</v>
      </c>
      <c r="L383" s="1" t="s">
        <v>42</v>
      </c>
      <c r="M383" s="1" t="s">
        <v>42</v>
      </c>
      <c r="N383" s="1" t="s">
        <v>42</v>
      </c>
      <c r="O383" s="1" t="s">
        <v>42</v>
      </c>
      <c r="Y383" s="1" t="b">
        <v>0</v>
      </c>
      <c r="AB383" s="1" t="b">
        <v>0</v>
      </c>
      <c r="AC383" s="1" t="b">
        <v>0</v>
      </c>
      <c r="AD383" s="1" t="s">
        <v>86</v>
      </c>
      <c r="AE383" s="1" t="s">
        <v>62</v>
      </c>
      <c r="AF383" s="1" t="s">
        <v>45</v>
      </c>
      <c r="AG383" s="1">
        <v>1433</v>
      </c>
      <c r="AH383" s="1" t="b">
        <v>1</v>
      </c>
      <c r="AK383" s="1" t="b">
        <v>0</v>
      </c>
    </row>
    <row r="384" spans="1:37" x14ac:dyDescent="0.2">
      <c r="A384" s="1">
        <v>362</v>
      </c>
      <c r="B384" s="1" t="s">
        <v>1435</v>
      </c>
      <c r="C384" s="1" t="s">
        <v>1436</v>
      </c>
      <c r="D384" s="1" t="s">
        <v>1437</v>
      </c>
      <c r="F384" s="1" t="b">
        <v>0</v>
      </c>
      <c r="H384" s="1" t="s">
        <v>1438</v>
      </c>
      <c r="K384" s="1"/>
      <c r="L384" s="1" t="s">
        <v>42</v>
      </c>
      <c r="M384" s="1" t="s">
        <v>42</v>
      </c>
      <c r="N384" s="1" t="s">
        <v>42</v>
      </c>
      <c r="O384" s="1" t="s">
        <v>42</v>
      </c>
      <c r="P384" s="1"/>
      <c r="Q384" s="1"/>
      <c r="R384" s="1"/>
      <c r="S384" s="1"/>
      <c r="T384" s="1"/>
      <c r="U384" s="1"/>
      <c r="V384" s="1"/>
      <c r="W384" s="1"/>
      <c r="Y384" s="1" t="b">
        <v>0</v>
      </c>
      <c r="Z384" s="1"/>
      <c r="AA384" s="1"/>
      <c r="AB384" s="1" t="b">
        <v>0</v>
      </c>
      <c r="AC384" s="1" t="b">
        <v>0</v>
      </c>
      <c r="AD384" s="1" t="s">
        <v>86</v>
      </c>
      <c r="AE384" s="1" t="s">
        <v>62</v>
      </c>
      <c r="AF384" s="1" t="s">
        <v>45</v>
      </c>
      <c r="AG384" s="1">
        <v>1435</v>
      </c>
      <c r="AH384" s="1" t="b">
        <v>1</v>
      </c>
      <c r="AI384" s="1"/>
      <c r="AJ384" s="1"/>
      <c r="AK384" s="1" t="b">
        <v>0</v>
      </c>
    </row>
    <row r="385" spans="1:37" x14ac:dyDescent="0.2">
      <c r="A385" s="1">
        <v>363</v>
      </c>
      <c r="B385" s="1" t="s">
        <v>1435</v>
      </c>
      <c r="C385" s="1" t="s">
        <v>1439</v>
      </c>
      <c r="D385" s="1" t="s">
        <v>1440</v>
      </c>
      <c r="F385" s="1" t="b">
        <v>0</v>
      </c>
      <c r="H385" s="1" t="s">
        <v>1441</v>
      </c>
      <c r="L385" s="1" t="s">
        <v>42</v>
      </c>
      <c r="M385" s="1" t="s">
        <v>42</v>
      </c>
      <c r="N385" s="1" t="s">
        <v>42</v>
      </c>
      <c r="O385" s="1" t="s">
        <v>42</v>
      </c>
      <c r="Y385" s="1" t="b">
        <v>0</v>
      </c>
      <c r="AB385" s="1" t="b">
        <v>0</v>
      </c>
      <c r="AC385" s="1" t="b">
        <v>0</v>
      </c>
      <c r="AD385" s="1" t="s">
        <v>86</v>
      </c>
      <c r="AE385" s="1" t="s">
        <v>62</v>
      </c>
      <c r="AF385" s="1" t="s">
        <v>45</v>
      </c>
      <c r="AG385" s="1">
        <v>1434</v>
      </c>
      <c r="AH385" s="1" t="b">
        <v>1</v>
      </c>
      <c r="AK385" s="1" t="b">
        <v>0</v>
      </c>
    </row>
    <row r="386" spans="1:37" x14ac:dyDescent="0.2">
      <c r="A386" s="1">
        <v>364</v>
      </c>
      <c r="B386" s="1" t="s">
        <v>1435</v>
      </c>
      <c r="C386" s="1" t="s">
        <v>1442</v>
      </c>
      <c r="D386" s="1"/>
      <c r="E386" s="1" t="s">
        <v>39</v>
      </c>
      <c r="F386" s="1" t="b">
        <v>1</v>
      </c>
      <c r="G386" s="1" t="s">
        <v>1443</v>
      </c>
      <c r="H386" s="1" t="s">
        <v>1444</v>
      </c>
      <c r="K386" s="1" t="s">
        <v>1445</v>
      </c>
      <c r="L386" s="1" t="s">
        <v>42</v>
      </c>
      <c r="M386" s="1" t="s">
        <v>42</v>
      </c>
      <c r="N386" s="1" t="s">
        <v>42</v>
      </c>
      <c r="O386" s="1" t="s">
        <v>42</v>
      </c>
      <c r="P386" s="1"/>
      <c r="Q386" s="1" t="s">
        <v>1446</v>
      </c>
      <c r="R386" s="1"/>
      <c r="S386" s="1"/>
      <c r="T386" s="1"/>
      <c r="U386" s="1"/>
      <c r="V386" s="1"/>
      <c r="W386" s="1"/>
      <c r="X386" s="1"/>
      <c r="Y386" s="1" t="b">
        <v>0</v>
      </c>
      <c r="Z386" s="1" t="s">
        <v>43</v>
      </c>
      <c r="AA386" s="1"/>
      <c r="AB386" s="1" t="b">
        <v>0</v>
      </c>
      <c r="AC386" s="1" t="b">
        <v>0</v>
      </c>
      <c r="AD386" s="1" t="s">
        <v>86</v>
      </c>
      <c r="AF386" s="1" t="s">
        <v>45</v>
      </c>
      <c r="AG386" s="1">
        <v>20228</v>
      </c>
      <c r="AH386" s="1" t="b">
        <v>0</v>
      </c>
      <c r="AI386" s="1"/>
      <c r="AJ386" s="1"/>
      <c r="AK386" s="1" t="b">
        <v>0</v>
      </c>
    </row>
    <row r="387" spans="1:37" x14ac:dyDescent="0.2">
      <c r="A387" s="1">
        <v>365</v>
      </c>
      <c r="B387" s="1" t="s">
        <v>1435</v>
      </c>
      <c r="C387" s="1" t="s">
        <v>1447</v>
      </c>
      <c r="E387" s="1" t="s">
        <v>39</v>
      </c>
      <c r="F387" s="1" t="b">
        <v>1</v>
      </c>
      <c r="G387" s="1" t="s">
        <v>1448</v>
      </c>
      <c r="L387" s="1" t="s">
        <v>42</v>
      </c>
      <c r="M387" s="1" t="s">
        <v>42</v>
      </c>
      <c r="N387" s="1" t="s">
        <v>42</v>
      </c>
      <c r="O387" s="1" t="s">
        <v>42</v>
      </c>
      <c r="Y387" s="1" t="b">
        <v>0</v>
      </c>
      <c r="AB387" s="1" t="b">
        <v>0</v>
      </c>
      <c r="AC387" s="1" t="b">
        <v>0</v>
      </c>
      <c r="AD387" s="1" t="s">
        <v>86</v>
      </c>
      <c r="AE387" s="1" t="s">
        <v>62</v>
      </c>
      <c r="AF387" s="1" t="s">
        <v>45</v>
      </c>
      <c r="AH387" s="1" t="b">
        <v>0</v>
      </c>
      <c r="AI387" s="1"/>
      <c r="AJ387" s="1"/>
      <c r="AK387" s="1" t="b">
        <v>0</v>
      </c>
    </row>
    <row r="388" spans="1:37" x14ac:dyDescent="0.2">
      <c r="A388" s="1">
        <v>366</v>
      </c>
      <c r="B388" s="1" t="s">
        <v>1435</v>
      </c>
      <c r="C388" s="1" t="s">
        <v>1449</v>
      </c>
      <c r="D388" s="1"/>
      <c r="E388" s="1" t="s">
        <v>39</v>
      </c>
      <c r="F388" s="1" t="b">
        <v>1</v>
      </c>
      <c r="G388" s="1" t="s">
        <v>1450</v>
      </c>
      <c r="H388" s="1" t="s">
        <v>1451</v>
      </c>
      <c r="K388" s="1" t="s">
        <v>1452</v>
      </c>
      <c r="L388" s="1" t="s">
        <v>42</v>
      </c>
      <c r="M388" s="1" t="s">
        <v>42</v>
      </c>
      <c r="N388" s="1" t="s">
        <v>42</v>
      </c>
      <c r="O388" s="1" t="s">
        <v>42</v>
      </c>
      <c r="P388" s="1"/>
      <c r="Q388" s="1" t="s">
        <v>1453</v>
      </c>
      <c r="R388" s="1"/>
      <c r="S388" s="1"/>
      <c r="T388" s="1"/>
      <c r="U388" s="1"/>
      <c r="V388" s="1"/>
      <c r="W388" s="1"/>
      <c r="X388" s="1"/>
      <c r="Y388" s="1" t="b">
        <v>0</v>
      </c>
      <c r="Z388" s="1" t="s">
        <v>43</v>
      </c>
      <c r="AA388" s="1"/>
      <c r="AB388" s="1" t="b">
        <v>0</v>
      </c>
      <c r="AC388" s="1" t="b">
        <v>0</v>
      </c>
      <c r="AD388" s="1" t="s">
        <v>86</v>
      </c>
      <c r="AF388" s="1" t="s">
        <v>45</v>
      </c>
      <c r="AG388" s="1">
        <v>20237</v>
      </c>
      <c r="AH388" s="1" t="b">
        <v>0</v>
      </c>
      <c r="AI388" s="1"/>
      <c r="AJ388" s="1"/>
      <c r="AK388" s="1" t="b">
        <v>0</v>
      </c>
    </row>
    <row r="389" spans="1:37" x14ac:dyDescent="0.2">
      <c r="A389" s="1">
        <v>367</v>
      </c>
      <c r="B389" s="1" t="s">
        <v>1454</v>
      </c>
      <c r="C389" s="1" t="s">
        <v>1436</v>
      </c>
      <c r="D389" s="1" t="s">
        <v>1440</v>
      </c>
      <c r="F389" s="1" t="b">
        <v>1</v>
      </c>
      <c r="H389" s="1"/>
      <c r="K389" s="1"/>
      <c r="L389" s="1" t="s">
        <v>42</v>
      </c>
      <c r="M389" s="1" t="s">
        <v>42</v>
      </c>
      <c r="N389" s="1" t="s">
        <v>42</v>
      </c>
      <c r="O389" s="1" t="s">
        <v>42</v>
      </c>
      <c r="P389" s="1"/>
      <c r="Q389" s="1"/>
      <c r="R389" s="1"/>
      <c r="S389" s="1"/>
      <c r="T389" s="1"/>
      <c r="U389" s="1"/>
      <c r="V389" s="1"/>
      <c r="W389" s="1"/>
      <c r="Y389" s="1" t="b">
        <v>0</v>
      </c>
      <c r="Z389" s="1" t="s">
        <v>43</v>
      </c>
      <c r="AA389" s="1"/>
      <c r="AB389" s="1" t="b">
        <v>0</v>
      </c>
      <c r="AC389" s="1" t="b">
        <v>0</v>
      </c>
      <c r="AD389" s="1" t="s">
        <v>86</v>
      </c>
      <c r="AE389" s="1" t="s">
        <v>62</v>
      </c>
      <c r="AF389" s="1" t="s">
        <v>45</v>
      </c>
      <c r="AG389" s="1">
        <v>2611</v>
      </c>
      <c r="AH389" s="1" t="b">
        <v>1</v>
      </c>
      <c r="AI389" s="1"/>
      <c r="AJ389" s="1"/>
      <c r="AK389" s="1" t="b">
        <v>0</v>
      </c>
    </row>
    <row r="390" spans="1:37" x14ac:dyDescent="0.2">
      <c r="A390" s="1">
        <v>368</v>
      </c>
      <c r="B390" s="1" t="s">
        <v>1455</v>
      </c>
      <c r="C390" s="1" t="s">
        <v>1456</v>
      </c>
      <c r="D390" s="1"/>
      <c r="F390" s="1" t="b">
        <v>1</v>
      </c>
      <c r="H390" s="1"/>
      <c r="K390" s="1"/>
      <c r="L390" s="1" t="s">
        <v>42</v>
      </c>
      <c r="M390" s="1" t="s">
        <v>42</v>
      </c>
      <c r="N390" s="1" t="s">
        <v>42</v>
      </c>
      <c r="O390" s="1" t="s">
        <v>42</v>
      </c>
      <c r="P390" s="1"/>
      <c r="Q390" s="1"/>
      <c r="R390" s="1"/>
      <c r="S390" s="1"/>
      <c r="T390" s="1"/>
      <c r="U390" s="1"/>
      <c r="V390" s="1"/>
      <c r="W390" s="1"/>
      <c r="Y390" s="1" t="b">
        <v>0</v>
      </c>
      <c r="Z390" s="1" t="s">
        <v>43</v>
      </c>
      <c r="AA390" s="1"/>
      <c r="AB390" s="1" t="b">
        <v>0</v>
      </c>
      <c r="AC390" s="1" t="b">
        <v>0</v>
      </c>
      <c r="AD390" s="1" t="s">
        <v>86</v>
      </c>
      <c r="AE390" s="1" t="s">
        <v>62</v>
      </c>
      <c r="AF390" s="1" t="s">
        <v>45</v>
      </c>
      <c r="AG390" s="1">
        <v>2612</v>
      </c>
      <c r="AH390" s="1" t="b">
        <v>1</v>
      </c>
      <c r="AI390" s="1"/>
      <c r="AJ390" s="1"/>
      <c r="AK390" s="1" t="b">
        <v>0</v>
      </c>
    </row>
    <row r="391" spans="1:37" x14ac:dyDescent="0.2">
      <c r="A391" s="1">
        <v>1934</v>
      </c>
      <c r="B391" s="1" t="s">
        <v>1457</v>
      </c>
      <c r="C391" s="1" t="s">
        <v>597</v>
      </c>
      <c r="D391" s="1"/>
      <c r="E391" s="1" t="s">
        <v>39</v>
      </c>
      <c r="F391" s="1" t="b">
        <v>0</v>
      </c>
      <c r="G391" s="1" t="s">
        <v>6876</v>
      </c>
      <c r="H391" s="1" t="s">
        <v>6877</v>
      </c>
      <c r="K391" s="1"/>
      <c r="L391" s="1" t="s">
        <v>42</v>
      </c>
      <c r="M391" s="1" t="s">
        <v>42</v>
      </c>
      <c r="N391" s="1" t="s">
        <v>42</v>
      </c>
      <c r="O391" s="1" t="s">
        <v>42</v>
      </c>
      <c r="P391" s="1"/>
      <c r="Q391" s="1"/>
      <c r="R391" s="1"/>
      <c r="S391" s="1"/>
      <c r="T391" s="1"/>
      <c r="U391" s="1"/>
      <c r="V391" s="1"/>
      <c r="W391" s="1"/>
      <c r="X391" s="1"/>
      <c r="Y391" s="1" t="b">
        <v>0</v>
      </c>
      <c r="Z391" s="1"/>
      <c r="AA391" s="1"/>
      <c r="AB391" s="1" t="b">
        <v>0</v>
      </c>
      <c r="AC391" s="1" t="b">
        <v>0</v>
      </c>
      <c r="AD391" s="1" t="s">
        <v>86</v>
      </c>
      <c r="AF391" s="1" t="s">
        <v>45</v>
      </c>
      <c r="AH391" s="1" t="b">
        <v>0</v>
      </c>
      <c r="AI391" s="1"/>
      <c r="AJ391" s="1"/>
      <c r="AK391" s="1" t="b">
        <v>0</v>
      </c>
    </row>
    <row r="392" spans="1:37" x14ac:dyDescent="0.2">
      <c r="A392" s="1">
        <v>369</v>
      </c>
      <c r="B392" s="1" t="s">
        <v>1457</v>
      </c>
      <c r="C392" s="1" t="s">
        <v>1458</v>
      </c>
      <c r="D392" s="1"/>
      <c r="E392" s="1" t="s">
        <v>39</v>
      </c>
      <c r="F392" s="1" t="b">
        <v>1</v>
      </c>
      <c r="G392" s="1" t="s">
        <v>1459</v>
      </c>
      <c r="H392" s="1" t="s">
        <v>1460</v>
      </c>
      <c r="K392" s="1"/>
      <c r="L392" s="1" t="s">
        <v>42</v>
      </c>
      <c r="M392" s="1" t="s">
        <v>42</v>
      </c>
      <c r="N392" s="1" t="s">
        <v>42</v>
      </c>
      <c r="O392" s="1" t="s">
        <v>42</v>
      </c>
      <c r="P392" s="1"/>
      <c r="Q392" s="1" t="s">
        <v>1461</v>
      </c>
      <c r="R392" s="1"/>
      <c r="S392" s="1"/>
      <c r="T392" s="1"/>
      <c r="U392" s="1"/>
      <c r="V392" s="1"/>
      <c r="W392" s="1"/>
      <c r="Y392" s="1" t="b">
        <v>0</v>
      </c>
      <c r="Z392" s="1"/>
      <c r="AA392" s="1"/>
      <c r="AB392" s="1" t="b">
        <v>0</v>
      </c>
      <c r="AC392" s="1" t="b">
        <v>0</v>
      </c>
      <c r="AD392" s="1" t="s">
        <v>86</v>
      </c>
      <c r="AE392" s="1" t="s">
        <v>62</v>
      </c>
      <c r="AF392" s="1" t="s">
        <v>45</v>
      </c>
      <c r="AG392" s="1">
        <v>1436</v>
      </c>
      <c r="AH392" s="1" t="b">
        <v>0</v>
      </c>
      <c r="AI392" s="1"/>
      <c r="AJ392" s="1"/>
      <c r="AK392" s="1" t="b">
        <v>0</v>
      </c>
    </row>
    <row r="393" spans="1:37" x14ac:dyDescent="0.2">
      <c r="A393" s="1">
        <v>370</v>
      </c>
      <c r="B393" s="1" t="s">
        <v>1462</v>
      </c>
      <c r="C393" s="1" t="s">
        <v>1463</v>
      </c>
      <c r="F393" s="1" t="b">
        <v>0</v>
      </c>
      <c r="H393" s="1" t="s">
        <v>1464</v>
      </c>
      <c r="L393" s="1" t="s">
        <v>42</v>
      </c>
      <c r="M393" s="1" t="s">
        <v>42</v>
      </c>
      <c r="N393" s="1" t="s">
        <v>42</v>
      </c>
      <c r="O393" s="1" t="s">
        <v>42</v>
      </c>
      <c r="Y393" s="1" t="b">
        <v>0</v>
      </c>
      <c r="AB393" s="1" t="b">
        <v>0</v>
      </c>
      <c r="AC393" s="1" t="b">
        <v>0</v>
      </c>
      <c r="AD393" s="1" t="s">
        <v>86</v>
      </c>
      <c r="AE393" s="1" t="s">
        <v>62</v>
      </c>
      <c r="AF393" s="1" t="s">
        <v>45</v>
      </c>
      <c r="AG393" s="1">
        <v>1437</v>
      </c>
      <c r="AH393" s="1" t="b">
        <v>1</v>
      </c>
      <c r="AK393" s="1" t="b">
        <v>0</v>
      </c>
    </row>
    <row r="394" spans="1:37" x14ac:dyDescent="0.2">
      <c r="A394" s="1">
        <v>371</v>
      </c>
      <c r="B394" s="1" t="s">
        <v>1465</v>
      </c>
      <c r="C394" s="1" t="s">
        <v>984</v>
      </c>
      <c r="D394" s="1" t="s">
        <v>1466</v>
      </c>
      <c r="F394" s="1" t="b">
        <v>1</v>
      </c>
      <c r="H394" s="1"/>
      <c r="K394" s="1"/>
      <c r="L394" s="1" t="s">
        <v>42</v>
      </c>
      <c r="M394" s="1" t="s">
        <v>42</v>
      </c>
      <c r="N394" s="1" t="s">
        <v>42</v>
      </c>
      <c r="O394" s="1" t="s">
        <v>42</v>
      </c>
      <c r="P394" s="1"/>
      <c r="Q394" s="1"/>
      <c r="R394" s="1"/>
      <c r="S394" s="1"/>
      <c r="T394" s="1"/>
      <c r="U394" s="1"/>
      <c r="V394" s="1"/>
      <c r="W394" s="1"/>
      <c r="Y394" s="1" t="b">
        <v>0</v>
      </c>
      <c r="Z394" s="1" t="s">
        <v>43</v>
      </c>
      <c r="AA394" s="1"/>
      <c r="AB394" s="1" t="b">
        <v>0</v>
      </c>
      <c r="AC394" s="1" t="b">
        <v>0</v>
      </c>
      <c r="AD394" s="1" t="s">
        <v>86</v>
      </c>
      <c r="AF394" s="1" t="s">
        <v>45</v>
      </c>
      <c r="AG394" s="1">
        <v>20039</v>
      </c>
      <c r="AH394" s="1" t="b">
        <v>0</v>
      </c>
      <c r="AI394" s="1"/>
      <c r="AJ394" s="1"/>
      <c r="AK394" s="1" t="b">
        <v>0</v>
      </c>
    </row>
    <row r="395" spans="1:37" x14ac:dyDescent="0.2">
      <c r="A395" s="1">
        <v>372</v>
      </c>
      <c r="B395" s="1" t="s">
        <v>1467</v>
      </c>
      <c r="C395" s="1" t="s">
        <v>1468</v>
      </c>
      <c r="D395" s="1" t="s">
        <v>1469</v>
      </c>
      <c r="F395" s="1" t="b">
        <v>0</v>
      </c>
      <c r="H395" s="1" t="s">
        <v>1470</v>
      </c>
      <c r="L395" s="1" t="s">
        <v>42</v>
      </c>
      <c r="M395" s="1" t="s">
        <v>42</v>
      </c>
      <c r="N395" s="1" t="s">
        <v>42</v>
      </c>
      <c r="O395" s="1" t="s">
        <v>42</v>
      </c>
      <c r="Y395" s="1" t="b">
        <v>0</v>
      </c>
      <c r="AB395" s="1" t="b">
        <v>0</v>
      </c>
      <c r="AC395" s="1" t="b">
        <v>0</v>
      </c>
      <c r="AD395" s="1" t="s">
        <v>86</v>
      </c>
      <c r="AE395" s="1" t="s">
        <v>62</v>
      </c>
      <c r="AF395" s="1" t="s">
        <v>45</v>
      </c>
      <c r="AG395" s="1">
        <v>1438</v>
      </c>
      <c r="AH395" s="1" t="b">
        <v>1</v>
      </c>
      <c r="AI395" s="1"/>
      <c r="AJ395" s="1"/>
      <c r="AK395" s="1" t="b">
        <v>0</v>
      </c>
    </row>
    <row r="396" spans="1:37" x14ac:dyDescent="0.2">
      <c r="A396" s="1">
        <v>373</v>
      </c>
      <c r="B396" s="1" t="s">
        <v>1471</v>
      </c>
      <c r="C396" s="1" t="s">
        <v>1472</v>
      </c>
      <c r="D396" s="1" t="s">
        <v>1473</v>
      </c>
      <c r="E396" s="1" t="s">
        <v>39</v>
      </c>
      <c r="F396" s="1" t="b">
        <v>1</v>
      </c>
      <c r="G396" s="1" t="s">
        <v>1474</v>
      </c>
      <c r="H396" s="1" t="s">
        <v>1475</v>
      </c>
      <c r="K396" s="1"/>
      <c r="L396" s="1" t="s">
        <v>42</v>
      </c>
      <c r="M396" s="1" t="s">
        <v>42</v>
      </c>
      <c r="N396" s="1" t="s">
        <v>42</v>
      </c>
      <c r="O396" s="1" t="s">
        <v>42</v>
      </c>
      <c r="P396" s="1"/>
      <c r="Q396" s="1" t="s">
        <v>1476</v>
      </c>
      <c r="R396" s="1"/>
      <c r="S396" s="1"/>
      <c r="T396" s="1"/>
      <c r="U396" s="1"/>
      <c r="V396" s="1"/>
      <c r="W396" s="1"/>
      <c r="Y396" s="1" t="b">
        <v>0</v>
      </c>
      <c r="Z396" s="1" t="s">
        <v>43</v>
      </c>
      <c r="AA396" s="1"/>
      <c r="AB396" s="1" t="b">
        <v>0</v>
      </c>
      <c r="AC396" s="1" t="b">
        <v>0</v>
      </c>
      <c r="AD396" s="1" t="s">
        <v>86</v>
      </c>
      <c r="AF396" s="1" t="s">
        <v>45</v>
      </c>
      <c r="AG396" s="1">
        <v>20163</v>
      </c>
      <c r="AH396" s="1" t="b">
        <v>0</v>
      </c>
      <c r="AI396" s="1"/>
      <c r="AJ396" s="1"/>
      <c r="AK396" s="1" t="b">
        <v>0</v>
      </c>
    </row>
    <row r="397" spans="1:37" x14ac:dyDescent="0.2">
      <c r="A397" s="1">
        <v>374</v>
      </c>
      <c r="B397" s="1" t="s">
        <v>1477</v>
      </c>
      <c r="C397" s="1" t="s">
        <v>1478</v>
      </c>
      <c r="D397" s="1"/>
      <c r="F397" s="1" t="b">
        <v>1</v>
      </c>
      <c r="H397" s="1" t="s">
        <v>1479</v>
      </c>
      <c r="K397" s="1"/>
      <c r="L397" s="1" t="s">
        <v>42</v>
      </c>
      <c r="M397" s="1" t="s">
        <v>42</v>
      </c>
      <c r="N397" s="1" t="s">
        <v>42</v>
      </c>
      <c r="O397" s="1" t="s">
        <v>42</v>
      </c>
      <c r="P397" s="1"/>
      <c r="Q397" s="1" t="s">
        <v>1480</v>
      </c>
      <c r="R397" s="1"/>
      <c r="S397" s="1"/>
      <c r="T397" s="1"/>
      <c r="U397" s="1"/>
      <c r="V397" s="1"/>
      <c r="W397" s="1"/>
      <c r="Y397" s="1" t="b">
        <v>0</v>
      </c>
      <c r="Z397" s="1" t="s">
        <v>43</v>
      </c>
      <c r="AA397" s="1"/>
      <c r="AB397" s="1" t="b">
        <v>0</v>
      </c>
      <c r="AC397" s="1" t="b">
        <v>0</v>
      </c>
      <c r="AD397" s="1" t="s">
        <v>86</v>
      </c>
      <c r="AE397" s="1" t="s">
        <v>62</v>
      </c>
      <c r="AF397" s="1" t="s">
        <v>45</v>
      </c>
      <c r="AG397" s="1">
        <v>15692</v>
      </c>
      <c r="AH397" s="1" t="b">
        <v>1</v>
      </c>
      <c r="AI397" s="1"/>
      <c r="AJ397" s="1"/>
      <c r="AK397" s="1" t="b">
        <v>0</v>
      </c>
    </row>
    <row r="398" spans="1:37" x14ac:dyDescent="0.2">
      <c r="A398" s="1">
        <v>2023</v>
      </c>
      <c r="B398" s="1" t="s">
        <v>7043</v>
      </c>
      <c r="C398" s="1" t="s">
        <v>7044</v>
      </c>
      <c r="D398" s="1"/>
      <c r="E398" s="1"/>
      <c r="F398" s="1" t="b">
        <v>0</v>
      </c>
      <c r="G398" s="1" t="s">
        <v>7045</v>
      </c>
      <c r="H398" s="1" t="s">
        <v>7046</v>
      </c>
      <c r="K398" s="1" t="s">
        <v>7047</v>
      </c>
      <c r="L398" s="1" t="s">
        <v>42</v>
      </c>
      <c r="M398" s="1" t="s">
        <v>42</v>
      </c>
      <c r="N398" s="1" t="s">
        <v>42</v>
      </c>
      <c r="O398" s="1" t="s">
        <v>42</v>
      </c>
      <c r="P398" s="1"/>
      <c r="Q398" s="1"/>
      <c r="R398" s="1"/>
      <c r="S398" s="1"/>
      <c r="T398" s="1"/>
      <c r="U398" s="1"/>
      <c r="V398" s="1"/>
      <c r="W398" s="1"/>
      <c r="X398" s="1"/>
      <c r="Y398" s="1" t="b">
        <v>0</v>
      </c>
      <c r="Z398" s="1"/>
      <c r="AA398" s="1"/>
      <c r="AB398" s="1" t="b">
        <v>0</v>
      </c>
      <c r="AC398" s="1" t="b">
        <v>0</v>
      </c>
      <c r="AD398" s="1" t="s">
        <v>86</v>
      </c>
      <c r="AF398" s="1" t="s">
        <v>45</v>
      </c>
      <c r="AH398" s="1" t="b">
        <v>0</v>
      </c>
      <c r="AI398" s="1"/>
      <c r="AJ398" s="1"/>
      <c r="AK398" s="1" t="b">
        <v>0</v>
      </c>
    </row>
    <row r="399" spans="1:37" x14ac:dyDescent="0.2">
      <c r="A399" s="1">
        <v>383</v>
      </c>
      <c r="B399" s="1" t="s">
        <v>1481</v>
      </c>
      <c r="C399" s="1" t="s">
        <v>1517</v>
      </c>
      <c r="D399" s="1"/>
      <c r="E399" s="1" t="s">
        <v>39</v>
      </c>
      <c r="F399" s="1" t="b">
        <v>1</v>
      </c>
      <c r="G399" s="1" t="s">
        <v>1518</v>
      </c>
      <c r="H399" s="1" t="s">
        <v>1519</v>
      </c>
      <c r="K399" s="1"/>
      <c r="L399" s="1" t="s">
        <v>42</v>
      </c>
      <c r="M399" s="1" t="s">
        <v>42</v>
      </c>
      <c r="N399" s="1" t="s">
        <v>42</v>
      </c>
      <c r="O399" s="1" t="s">
        <v>42</v>
      </c>
      <c r="P399" s="1"/>
      <c r="Q399" s="1" t="s">
        <v>1520</v>
      </c>
      <c r="R399" s="1"/>
      <c r="S399" s="1"/>
      <c r="T399" s="1"/>
      <c r="U399" s="1"/>
      <c r="V399" s="1"/>
      <c r="W399" s="1"/>
      <c r="X399" s="1"/>
      <c r="Y399" s="1" t="b">
        <v>0</v>
      </c>
      <c r="Z399" s="1"/>
      <c r="AA399" s="1"/>
      <c r="AB399" s="1" t="b">
        <v>0</v>
      </c>
      <c r="AC399" s="1" t="b">
        <v>0</v>
      </c>
      <c r="AD399" s="1" t="s">
        <v>86</v>
      </c>
      <c r="AE399" s="1" t="s">
        <v>62</v>
      </c>
      <c r="AF399" s="1" t="s">
        <v>45</v>
      </c>
      <c r="AG399" s="1">
        <v>1487</v>
      </c>
      <c r="AH399" s="1" t="b">
        <v>0</v>
      </c>
      <c r="AI399" s="1"/>
      <c r="AJ399" s="1"/>
      <c r="AK399" s="1" t="b">
        <v>0</v>
      </c>
    </row>
    <row r="400" spans="1:37" x14ac:dyDescent="0.2">
      <c r="A400" s="1">
        <v>375</v>
      </c>
      <c r="B400" s="1" t="s">
        <v>1481</v>
      </c>
      <c r="C400" s="1"/>
      <c r="D400" s="1" t="s">
        <v>1482</v>
      </c>
      <c r="E400" s="1" t="s">
        <v>39</v>
      </c>
      <c r="F400" s="1" t="b">
        <v>1</v>
      </c>
      <c r="G400" s="1" t="s">
        <v>1483</v>
      </c>
      <c r="H400" s="1" t="s">
        <v>1484</v>
      </c>
      <c r="K400" s="1"/>
      <c r="L400" s="1" t="s">
        <v>42</v>
      </c>
      <c r="M400" s="1" t="s">
        <v>42</v>
      </c>
      <c r="N400" s="1" t="s">
        <v>42</v>
      </c>
      <c r="O400" s="1" t="s">
        <v>42</v>
      </c>
      <c r="P400" s="1"/>
      <c r="Q400" s="1" t="s">
        <v>1485</v>
      </c>
      <c r="R400" s="1"/>
      <c r="S400" s="1"/>
      <c r="T400" s="1"/>
      <c r="U400" s="1"/>
      <c r="V400" s="1"/>
      <c r="W400" s="1"/>
      <c r="Y400" s="1" t="b">
        <v>0</v>
      </c>
      <c r="Z400" s="1"/>
      <c r="AA400" s="1"/>
      <c r="AB400" s="1" t="b">
        <v>0</v>
      </c>
      <c r="AC400" s="1" t="b">
        <v>0</v>
      </c>
      <c r="AD400" s="1" t="s">
        <v>482</v>
      </c>
      <c r="AE400" s="1" t="s">
        <v>62</v>
      </c>
      <c r="AF400" s="1" t="s">
        <v>45</v>
      </c>
      <c r="AG400" s="1">
        <v>1484</v>
      </c>
      <c r="AH400" s="1" t="b">
        <v>0</v>
      </c>
      <c r="AI400" s="1"/>
      <c r="AJ400" s="1"/>
      <c r="AK400" s="1" t="b">
        <v>0</v>
      </c>
    </row>
    <row r="401" spans="1:37" x14ac:dyDescent="0.2">
      <c r="A401" s="1">
        <v>376</v>
      </c>
      <c r="B401" s="1" t="s">
        <v>1481</v>
      </c>
      <c r="C401" s="1"/>
      <c r="D401" s="1" t="s">
        <v>1486</v>
      </c>
      <c r="E401" s="1" t="s">
        <v>39</v>
      </c>
      <c r="F401" s="1" t="b">
        <v>1</v>
      </c>
      <c r="G401" s="1" t="s">
        <v>1487</v>
      </c>
      <c r="H401" s="1" t="s">
        <v>1488</v>
      </c>
      <c r="K401" s="1"/>
      <c r="L401" s="1" t="s">
        <v>42</v>
      </c>
      <c r="M401" s="1" t="s">
        <v>42</v>
      </c>
      <c r="N401" s="1" t="s">
        <v>42</v>
      </c>
      <c r="O401" s="1" t="s">
        <v>42</v>
      </c>
      <c r="P401" s="1"/>
      <c r="Q401" s="1" t="s">
        <v>1489</v>
      </c>
      <c r="R401" s="1"/>
      <c r="S401" s="1"/>
      <c r="T401" s="1"/>
      <c r="U401" s="1"/>
      <c r="V401" s="1"/>
      <c r="W401" s="1"/>
      <c r="Y401" s="1" t="b">
        <v>0</v>
      </c>
      <c r="Z401" s="1"/>
      <c r="AA401" s="1"/>
      <c r="AB401" s="1" t="b">
        <v>0</v>
      </c>
      <c r="AC401" s="1" t="b">
        <v>0</v>
      </c>
      <c r="AD401" s="1" t="s">
        <v>101</v>
      </c>
      <c r="AF401" s="1" t="s">
        <v>45</v>
      </c>
      <c r="AG401" s="1">
        <v>20255</v>
      </c>
      <c r="AH401" s="1" t="b">
        <v>0</v>
      </c>
      <c r="AI401" s="1"/>
      <c r="AJ401" s="1"/>
      <c r="AK401" s="1" t="b">
        <v>0</v>
      </c>
    </row>
    <row r="402" spans="1:37" x14ac:dyDescent="0.2">
      <c r="A402" s="1">
        <v>377</v>
      </c>
      <c r="B402" s="1" t="s">
        <v>1481</v>
      </c>
      <c r="C402" s="1"/>
      <c r="D402" s="1" t="s">
        <v>1490</v>
      </c>
      <c r="E402" s="1" t="s">
        <v>39</v>
      </c>
      <c r="F402" s="1" t="b">
        <v>1</v>
      </c>
      <c r="G402" s="1" t="s">
        <v>1491</v>
      </c>
      <c r="H402" s="1" t="s">
        <v>1492</v>
      </c>
      <c r="K402" s="1"/>
      <c r="L402" s="1" t="s">
        <v>42</v>
      </c>
      <c r="M402" s="1" t="s">
        <v>42</v>
      </c>
      <c r="N402" s="1" t="s">
        <v>42</v>
      </c>
      <c r="O402" s="1" t="s">
        <v>42</v>
      </c>
      <c r="P402" s="1"/>
      <c r="Q402" s="1" t="s">
        <v>1493</v>
      </c>
      <c r="R402" s="1"/>
      <c r="S402" s="1"/>
      <c r="T402" s="1"/>
      <c r="U402" s="1"/>
      <c r="V402" s="1"/>
      <c r="W402" s="1"/>
      <c r="X402" s="1"/>
      <c r="Y402" s="1" t="b">
        <v>0</v>
      </c>
      <c r="Z402" s="1"/>
      <c r="AA402" s="1"/>
      <c r="AB402" s="1" t="b">
        <v>0</v>
      </c>
      <c r="AC402" s="1" t="b">
        <v>0</v>
      </c>
      <c r="AD402" s="1" t="s">
        <v>86</v>
      </c>
      <c r="AE402" s="1" t="s">
        <v>62</v>
      </c>
      <c r="AF402" s="1" t="s">
        <v>45</v>
      </c>
      <c r="AG402" s="1">
        <v>1488</v>
      </c>
      <c r="AH402" s="1" t="b">
        <v>0</v>
      </c>
      <c r="AI402" s="1"/>
      <c r="AJ402" s="1"/>
      <c r="AK402" s="1" t="b">
        <v>0</v>
      </c>
    </row>
    <row r="403" spans="1:37" x14ac:dyDescent="0.2">
      <c r="A403" s="1">
        <v>378</v>
      </c>
      <c r="B403" s="1" t="s">
        <v>1481</v>
      </c>
      <c r="C403" s="1"/>
      <c r="D403" s="1" t="s">
        <v>1494</v>
      </c>
      <c r="E403" s="1" t="s">
        <v>39</v>
      </c>
      <c r="F403" s="1" t="b">
        <v>1</v>
      </c>
      <c r="G403" s="1" t="s">
        <v>1495</v>
      </c>
      <c r="H403" s="1" t="s">
        <v>1496</v>
      </c>
      <c r="K403" s="1"/>
      <c r="L403" s="1" t="s">
        <v>42</v>
      </c>
      <c r="M403" s="1" t="s">
        <v>42</v>
      </c>
      <c r="N403" s="1" t="s">
        <v>42</v>
      </c>
      <c r="O403" s="1" t="s">
        <v>42</v>
      </c>
      <c r="P403" s="1"/>
      <c r="Q403" s="1" t="s">
        <v>1497</v>
      </c>
      <c r="R403" s="1"/>
      <c r="S403" s="1"/>
      <c r="T403" s="1"/>
      <c r="U403" s="1"/>
      <c r="V403" s="1"/>
      <c r="W403" s="1"/>
      <c r="Y403" s="1" t="b">
        <v>0</v>
      </c>
      <c r="Z403" s="1"/>
      <c r="AA403" s="1"/>
      <c r="AB403" s="1" t="b">
        <v>0</v>
      </c>
      <c r="AC403" s="1" t="b">
        <v>0</v>
      </c>
      <c r="AD403" s="1" t="s">
        <v>112</v>
      </c>
      <c r="AF403" s="1" t="s">
        <v>45</v>
      </c>
      <c r="AG403" s="1">
        <v>20244</v>
      </c>
      <c r="AH403" s="1" t="b">
        <v>0</v>
      </c>
      <c r="AI403" s="1"/>
      <c r="AJ403" s="1"/>
      <c r="AK403" s="1" t="b">
        <v>0</v>
      </c>
    </row>
    <row r="404" spans="1:37" x14ac:dyDescent="0.2">
      <c r="A404" s="1">
        <v>379</v>
      </c>
      <c r="B404" s="1" t="s">
        <v>1481</v>
      </c>
      <c r="C404" s="1"/>
      <c r="D404" s="1" t="s">
        <v>1498</v>
      </c>
      <c r="E404" s="1" t="s">
        <v>39</v>
      </c>
      <c r="F404" s="1" t="b">
        <v>1</v>
      </c>
      <c r="G404" s="1" t="s">
        <v>1499</v>
      </c>
      <c r="H404" s="1" t="s">
        <v>1500</v>
      </c>
      <c r="K404" s="1"/>
      <c r="L404" s="1" t="s">
        <v>42</v>
      </c>
      <c r="M404" s="1" t="s">
        <v>42</v>
      </c>
      <c r="N404" s="1" t="s">
        <v>42</v>
      </c>
      <c r="O404" s="1" t="s">
        <v>42</v>
      </c>
      <c r="P404" s="1"/>
      <c r="Q404" s="1" t="s">
        <v>1501</v>
      </c>
      <c r="R404" s="1" t="s">
        <v>1502</v>
      </c>
      <c r="S404" s="1" t="s">
        <v>1503</v>
      </c>
      <c r="T404" s="1" t="s">
        <v>1504</v>
      </c>
      <c r="U404" s="1"/>
      <c r="V404" s="1"/>
      <c r="W404" s="1"/>
      <c r="Y404" s="1" t="b">
        <v>0</v>
      </c>
      <c r="Z404" s="1"/>
      <c r="AA404" s="1"/>
      <c r="AB404" s="1" t="b">
        <v>0</v>
      </c>
      <c r="AC404" s="1" t="b">
        <v>0</v>
      </c>
      <c r="AD404" s="1" t="s">
        <v>86</v>
      </c>
      <c r="AE404" s="1" t="s">
        <v>62</v>
      </c>
      <c r="AF404" s="1" t="s">
        <v>45</v>
      </c>
      <c r="AG404" s="1">
        <v>1485</v>
      </c>
      <c r="AH404" s="1" t="b">
        <v>0</v>
      </c>
      <c r="AI404" s="1"/>
      <c r="AJ404" s="1"/>
      <c r="AK404" s="1" t="b">
        <v>0</v>
      </c>
    </row>
    <row r="405" spans="1:37" x14ac:dyDescent="0.2">
      <c r="A405" s="1">
        <v>384</v>
      </c>
      <c r="B405" s="1" t="s">
        <v>1481</v>
      </c>
      <c r="C405" s="1"/>
      <c r="D405" s="1" t="s">
        <v>1521</v>
      </c>
      <c r="E405" s="1" t="s">
        <v>39</v>
      </c>
      <c r="F405" s="1" t="b">
        <v>1</v>
      </c>
      <c r="G405" s="1" t="s">
        <v>1522</v>
      </c>
      <c r="H405" s="1"/>
      <c r="K405" s="1"/>
      <c r="L405" s="1" t="s">
        <v>42</v>
      </c>
      <c r="M405" s="1" t="s">
        <v>42</v>
      </c>
      <c r="N405" s="1" t="s">
        <v>42</v>
      </c>
      <c r="O405" s="1" t="s">
        <v>42</v>
      </c>
      <c r="P405" s="1"/>
      <c r="Q405" s="1" t="s">
        <v>1523</v>
      </c>
      <c r="R405" s="1"/>
      <c r="S405" s="1"/>
      <c r="T405" s="1"/>
      <c r="U405" s="1"/>
      <c r="V405" s="1"/>
      <c r="W405" s="1"/>
      <c r="X405" s="1"/>
      <c r="Y405" s="1" t="b">
        <v>0</v>
      </c>
      <c r="Z405" s="1"/>
      <c r="AA405" s="1"/>
      <c r="AB405" s="1" t="b">
        <v>0</v>
      </c>
      <c r="AC405" s="1" t="b">
        <v>0</v>
      </c>
      <c r="AD405" s="1" t="s">
        <v>86</v>
      </c>
      <c r="AE405" s="1" t="s">
        <v>62</v>
      </c>
      <c r="AF405" s="1" t="s">
        <v>45</v>
      </c>
      <c r="AH405" s="1" t="b">
        <v>0</v>
      </c>
      <c r="AI405" s="1"/>
      <c r="AJ405" s="1"/>
      <c r="AK405" s="1" t="b">
        <v>0</v>
      </c>
    </row>
    <row r="406" spans="1:37" x14ac:dyDescent="0.2">
      <c r="A406" s="1">
        <v>380</v>
      </c>
      <c r="B406" s="1" t="s">
        <v>1481</v>
      </c>
      <c r="C406" s="1"/>
      <c r="D406" s="1" t="s">
        <v>1505</v>
      </c>
      <c r="E406" s="1" t="s">
        <v>39</v>
      </c>
      <c r="F406" s="1" t="b">
        <v>1</v>
      </c>
      <c r="G406" s="1" t="s">
        <v>1506</v>
      </c>
      <c r="H406" s="1" t="s">
        <v>1507</v>
      </c>
      <c r="K406" s="1"/>
      <c r="L406" s="1" t="s">
        <v>42</v>
      </c>
      <c r="M406" s="1" t="s">
        <v>42</v>
      </c>
      <c r="N406" s="1" t="s">
        <v>42</v>
      </c>
      <c r="O406" s="1" t="s">
        <v>42</v>
      </c>
      <c r="P406" s="1"/>
      <c r="Q406" s="1" t="s">
        <v>1508</v>
      </c>
      <c r="R406" s="1"/>
      <c r="S406" s="1"/>
      <c r="T406" s="1"/>
      <c r="U406" s="1"/>
      <c r="V406" s="1"/>
      <c r="W406" s="1"/>
      <c r="X406" s="1"/>
      <c r="Y406" s="1" t="b">
        <v>0</v>
      </c>
      <c r="Z406" s="1" t="s">
        <v>43</v>
      </c>
      <c r="AA406" s="1"/>
      <c r="AB406" s="1" t="b">
        <v>0</v>
      </c>
      <c r="AC406" s="1" t="b">
        <v>0</v>
      </c>
      <c r="AD406" s="1" t="s">
        <v>86</v>
      </c>
      <c r="AE406" s="1" t="s">
        <v>62</v>
      </c>
      <c r="AF406" s="1" t="s">
        <v>45</v>
      </c>
      <c r="AG406" s="1">
        <v>1489</v>
      </c>
      <c r="AH406" s="1" t="b">
        <v>0</v>
      </c>
      <c r="AI406" s="1"/>
      <c r="AJ406" s="1"/>
      <c r="AK406" s="1" t="b">
        <v>0</v>
      </c>
    </row>
    <row r="407" spans="1:37" x14ac:dyDescent="0.2">
      <c r="A407" s="1">
        <v>381</v>
      </c>
      <c r="B407" s="1" t="s">
        <v>1481</v>
      </c>
      <c r="C407" s="1"/>
      <c r="D407" s="1" t="s">
        <v>1509</v>
      </c>
      <c r="E407" s="1" t="s">
        <v>39</v>
      </c>
      <c r="F407" s="1" t="b">
        <v>1</v>
      </c>
      <c r="G407" s="1" t="s">
        <v>1510</v>
      </c>
      <c r="H407" s="1" t="s">
        <v>1511</v>
      </c>
      <c r="K407" s="1"/>
      <c r="L407" s="1" t="s">
        <v>42</v>
      </c>
      <c r="M407" s="1" t="s">
        <v>42</v>
      </c>
      <c r="N407" s="1" t="s">
        <v>42</v>
      </c>
      <c r="O407" s="1" t="s">
        <v>42</v>
      </c>
      <c r="P407" s="1"/>
      <c r="Q407" s="1" t="s">
        <v>1512</v>
      </c>
      <c r="R407" s="1"/>
      <c r="S407" s="1"/>
      <c r="T407" s="1"/>
      <c r="U407" s="1"/>
      <c r="V407" s="1"/>
      <c r="W407" s="1"/>
      <c r="Y407" s="1" t="b">
        <v>0</v>
      </c>
      <c r="Z407" s="1"/>
      <c r="AA407" s="1"/>
      <c r="AB407" s="1" t="b">
        <v>0</v>
      </c>
      <c r="AC407" s="1" t="b">
        <v>0</v>
      </c>
      <c r="AD407" s="1" t="s">
        <v>86</v>
      </c>
      <c r="AE407" s="1" t="s">
        <v>62</v>
      </c>
      <c r="AF407" s="1" t="s">
        <v>45</v>
      </c>
      <c r="AG407" s="1">
        <v>1486</v>
      </c>
      <c r="AH407" s="1" t="b">
        <v>0</v>
      </c>
      <c r="AI407" s="1"/>
      <c r="AJ407" s="1"/>
      <c r="AK407" s="1" t="b">
        <v>0</v>
      </c>
    </row>
    <row r="408" spans="1:37" x14ac:dyDescent="0.2">
      <c r="A408" s="1">
        <v>385</v>
      </c>
      <c r="B408" s="1" t="s">
        <v>1481</v>
      </c>
      <c r="C408" s="1"/>
      <c r="D408" s="1" t="s">
        <v>1524</v>
      </c>
      <c r="E408" s="1" t="s">
        <v>39</v>
      </c>
      <c r="F408" s="1" t="b">
        <v>1</v>
      </c>
      <c r="G408" s="1" t="s">
        <v>1525</v>
      </c>
      <c r="H408" s="1"/>
      <c r="K408" s="1"/>
      <c r="L408" s="1" t="s">
        <v>42</v>
      </c>
      <c r="M408" s="1" t="s">
        <v>42</v>
      </c>
      <c r="N408" s="1" t="s">
        <v>42</v>
      </c>
      <c r="O408" s="1" t="s">
        <v>42</v>
      </c>
      <c r="P408" s="1"/>
      <c r="Q408" s="1" t="s">
        <v>1526</v>
      </c>
      <c r="R408" s="1"/>
      <c r="S408" s="1"/>
      <c r="T408" s="1"/>
      <c r="U408" s="1"/>
      <c r="V408" s="1"/>
      <c r="W408" s="1"/>
      <c r="X408" s="1"/>
      <c r="Y408" s="1" t="b">
        <v>0</v>
      </c>
      <c r="Z408" s="1"/>
      <c r="AA408" s="1"/>
      <c r="AB408" s="1" t="b">
        <v>0</v>
      </c>
      <c r="AC408" s="1" t="b">
        <v>0</v>
      </c>
      <c r="AD408" s="1" t="s">
        <v>86</v>
      </c>
      <c r="AE408" s="1" t="s">
        <v>62</v>
      </c>
      <c r="AF408" s="1" t="s">
        <v>45</v>
      </c>
      <c r="AH408" s="1" t="b">
        <v>0</v>
      </c>
      <c r="AI408" s="1"/>
      <c r="AJ408" s="1"/>
      <c r="AK408" s="1" t="b">
        <v>0</v>
      </c>
    </row>
    <row r="409" spans="1:37" x14ac:dyDescent="0.2">
      <c r="A409" s="1">
        <v>382</v>
      </c>
      <c r="B409" s="1" t="s">
        <v>1481</v>
      </c>
      <c r="C409" s="1"/>
      <c r="D409" s="1" t="s">
        <v>1513</v>
      </c>
      <c r="E409" s="1" t="s">
        <v>39</v>
      </c>
      <c r="F409" s="1" t="b">
        <v>1</v>
      </c>
      <c r="G409" s="1" t="s">
        <v>1514</v>
      </c>
      <c r="H409" s="1" t="s">
        <v>1515</v>
      </c>
      <c r="K409" s="1"/>
      <c r="L409" s="1" t="s">
        <v>42</v>
      </c>
      <c r="M409" s="1" t="s">
        <v>42</v>
      </c>
      <c r="N409" s="1" t="s">
        <v>42</v>
      </c>
      <c r="O409" s="1" t="s">
        <v>42</v>
      </c>
      <c r="P409" s="1"/>
      <c r="Q409" s="1" t="s">
        <v>1516</v>
      </c>
      <c r="R409" s="1"/>
      <c r="S409" s="1"/>
      <c r="T409" s="1"/>
      <c r="U409" s="1"/>
      <c r="V409" s="1"/>
      <c r="W409" s="1"/>
      <c r="Y409" s="1" t="b">
        <v>0</v>
      </c>
      <c r="Z409" s="1"/>
      <c r="AA409" s="1"/>
      <c r="AB409" s="1" t="b">
        <v>0</v>
      </c>
      <c r="AC409" s="1" t="b">
        <v>0</v>
      </c>
      <c r="AD409" s="1" t="s">
        <v>86</v>
      </c>
      <c r="AF409" s="1" t="s">
        <v>45</v>
      </c>
      <c r="AG409" s="1">
        <v>20235</v>
      </c>
      <c r="AH409" s="1" t="b">
        <v>0</v>
      </c>
      <c r="AI409" s="1"/>
      <c r="AJ409" s="1"/>
      <c r="AK409" s="1" t="b">
        <v>0</v>
      </c>
    </row>
    <row r="410" spans="1:37" x14ac:dyDescent="0.2">
      <c r="A410" s="1">
        <v>2027</v>
      </c>
      <c r="B410" s="1" t="s">
        <v>1481</v>
      </c>
      <c r="C410" s="1"/>
      <c r="D410" s="1" t="s">
        <v>7053</v>
      </c>
      <c r="E410" s="1" t="s">
        <v>39</v>
      </c>
      <c r="F410" s="1" t="b">
        <v>1</v>
      </c>
      <c r="G410" s="1" t="s">
        <v>7054</v>
      </c>
      <c r="H410" s="1"/>
      <c r="K410" s="1"/>
      <c r="L410" s="1" t="s">
        <v>42</v>
      </c>
      <c r="M410" s="1" t="s">
        <v>42</v>
      </c>
      <c r="N410" s="1" t="s">
        <v>42</v>
      </c>
      <c r="O410" s="1" t="s">
        <v>42</v>
      </c>
      <c r="P410" s="1"/>
      <c r="Q410" s="1"/>
      <c r="R410" s="1"/>
      <c r="S410" s="1"/>
      <c r="T410" s="1"/>
      <c r="U410" s="1"/>
      <c r="V410" s="1"/>
      <c r="W410" s="1"/>
      <c r="X410" s="1"/>
      <c r="Y410" s="1" t="b">
        <v>0</v>
      </c>
      <c r="Z410" s="1"/>
      <c r="AA410" s="1"/>
      <c r="AB410" s="1" t="b">
        <v>0</v>
      </c>
      <c r="AC410" s="1" t="b">
        <v>0</v>
      </c>
      <c r="AD410" s="1" t="s">
        <v>86</v>
      </c>
      <c r="AF410" s="1" t="s">
        <v>45</v>
      </c>
      <c r="AH410" s="1" t="b">
        <v>0</v>
      </c>
      <c r="AI410" s="1"/>
      <c r="AJ410" s="1"/>
      <c r="AK410" s="1" t="b">
        <v>0</v>
      </c>
    </row>
    <row r="411" spans="1:37" x14ac:dyDescent="0.2">
      <c r="A411" s="1">
        <v>386</v>
      </c>
      <c r="B411" s="1" t="s">
        <v>233</v>
      </c>
      <c r="C411" s="1" t="s">
        <v>1527</v>
      </c>
      <c r="F411" s="1" t="b">
        <v>0</v>
      </c>
      <c r="H411" s="1" t="s">
        <v>1528</v>
      </c>
      <c r="L411" s="1" t="s">
        <v>42</v>
      </c>
      <c r="M411" s="1" t="s">
        <v>42</v>
      </c>
      <c r="N411" s="1" t="s">
        <v>42</v>
      </c>
      <c r="O411" s="1" t="s">
        <v>42</v>
      </c>
      <c r="Y411" s="1" t="b">
        <v>0</v>
      </c>
      <c r="AB411" s="1" t="b">
        <v>0</v>
      </c>
      <c r="AC411" s="1" t="b">
        <v>0</v>
      </c>
      <c r="AD411" s="1" t="s">
        <v>86</v>
      </c>
      <c r="AE411" s="1" t="s">
        <v>62</v>
      </c>
      <c r="AF411" s="1" t="s">
        <v>45</v>
      </c>
      <c r="AG411" s="1">
        <v>1439</v>
      </c>
      <c r="AH411" s="1" t="b">
        <v>1</v>
      </c>
      <c r="AI411" s="1"/>
      <c r="AJ411" s="1"/>
      <c r="AK411" s="1" t="b">
        <v>0</v>
      </c>
    </row>
    <row r="412" spans="1:37" x14ac:dyDescent="0.2">
      <c r="A412" s="1">
        <v>387</v>
      </c>
      <c r="B412" s="1" t="s">
        <v>233</v>
      </c>
      <c r="C412" s="1" t="s">
        <v>1529</v>
      </c>
      <c r="D412" s="1" t="s">
        <v>1530</v>
      </c>
      <c r="F412" s="1" t="b">
        <v>0</v>
      </c>
      <c r="H412" s="1" t="s">
        <v>1531</v>
      </c>
      <c r="L412" s="1" t="s">
        <v>42</v>
      </c>
      <c r="M412" s="1" t="s">
        <v>42</v>
      </c>
      <c r="N412" s="1" t="s">
        <v>42</v>
      </c>
      <c r="O412" s="1" t="s">
        <v>42</v>
      </c>
      <c r="Y412" s="1" t="b">
        <v>0</v>
      </c>
      <c r="AB412" s="1" t="b">
        <v>0</v>
      </c>
      <c r="AC412" s="1" t="b">
        <v>0</v>
      </c>
      <c r="AD412" s="1" t="s">
        <v>86</v>
      </c>
      <c r="AE412" s="1" t="s">
        <v>62</v>
      </c>
      <c r="AF412" s="1" t="s">
        <v>45</v>
      </c>
      <c r="AG412" s="1">
        <v>1440</v>
      </c>
      <c r="AH412" s="1" t="b">
        <v>1</v>
      </c>
      <c r="AI412" s="1"/>
      <c r="AJ412" s="1"/>
      <c r="AK412" s="1" t="b">
        <v>0</v>
      </c>
    </row>
    <row r="413" spans="1:37" x14ac:dyDescent="0.2">
      <c r="A413" s="1">
        <v>388</v>
      </c>
      <c r="B413" s="1" t="s">
        <v>233</v>
      </c>
      <c r="C413" s="1" t="s">
        <v>1532</v>
      </c>
      <c r="D413" s="1" t="s">
        <v>1533</v>
      </c>
      <c r="F413" s="1" t="b">
        <v>0</v>
      </c>
      <c r="H413" s="1" t="s">
        <v>1534</v>
      </c>
      <c r="L413" s="1" t="s">
        <v>42</v>
      </c>
      <c r="M413" s="1" t="s">
        <v>42</v>
      </c>
      <c r="N413" s="1" t="s">
        <v>42</v>
      </c>
      <c r="O413" s="1" t="s">
        <v>42</v>
      </c>
      <c r="Q413" s="1" t="s">
        <v>222</v>
      </c>
      <c r="Y413" s="1" t="b">
        <v>0</v>
      </c>
      <c r="AB413" s="1" t="b">
        <v>0</v>
      </c>
      <c r="AC413" s="1" t="b">
        <v>0</v>
      </c>
      <c r="AD413" s="1" t="s">
        <v>86</v>
      </c>
      <c r="AE413" s="1" t="s">
        <v>62</v>
      </c>
      <c r="AF413" s="1" t="s">
        <v>45</v>
      </c>
      <c r="AG413" s="1">
        <v>1441</v>
      </c>
      <c r="AH413" s="1" t="b">
        <v>0</v>
      </c>
      <c r="AI413" s="1"/>
      <c r="AJ413" s="1"/>
      <c r="AK413" s="1" t="b">
        <v>0</v>
      </c>
    </row>
    <row r="414" spans="1:37" x14ac:dyDescent="0.2">
      <c r="A414" s="1">
        <v>389</v>
      </c>
      <c r="B414" s="1" t="s">
        <v>1535</v>
      </c>
      <c r="C414" s="1" t="s">
        <v>1536</v>
      </c>
      <c r="D414" s="1"/>
      <c r="E414" s="1" t="s">
        <v>39</v>
      </c>
      <c r="F414" s="1" t="b">
        <v>1</v>
      </c>
      <c r="G414" s="1" t="s">
        <v>1537</v>
      </c>
      <c r="H414" s="1" t="s">
        <v>1538</v>
      </c>
      <c r="K414" s="1" t="s">
        <v>1539</v>
      </c>
      <c r="L414" s="1" t="s">
        <v>42</v>
      </c>
      <c r="M414" s="1" t="s">
        <v>42</v>
      </c>
      <c r="N414" s="1" t="s">
        <v>42</v>
      </c>
      <c r="O414" s="1" t="s">
        <v>42</v>
      </c>
      <c r="P414" s="1"/>
      <c r="Q414" s="1" t="s">
        <v>1540</v>
      </c>
      <c r="R414" s="1"/>
      <c r="S414" s="1"/>
      <c r="T414" s="1"/>
      <c r="U414" s="1"/>
      <c r="V414" s="1"/>
      <c r="W414" s="1"/>
      <c r="Y414" s="1" t="b">
        <v>0</v>
      </c>
      <c r="Z414" s="1" t="s">
        <v>43</v>
      </c>
      <c r="AA414" s="1"/>
      <c r="AB414" s="1" t="b">
        <v>0</v>
      </c>
      <c r="AC414" s="1" t="b">
        <v>0</v>
      </c>
      <c r="AD414" s="1" t="s">
        <v>86</v>
      </c>
      <c r="AF414" s="1" t="s">
        <v>45</v>
      </c>
      <c r="AG414" s="1">
        <v>20164</v>
      </c>
      <c r="AH414" s="1" t="b">
        <v>0</v>
      </c>
      <c r="AI414" s="1"/>
      <c r="AJ414" s="1"/>
      <c r="AK414" s="1" t="b">
        <v>0</v>
      </c>
    </row>
    <row r="415" spans="1:37" x14ac:dyDescent="0.2">
      <c r="A415" s="1">
        <v>390</v>
      </c>
      <c r="B415" s="1" t="s">
        <v>1535</v>
      </c>
      <c r="C415" s="1" t="s">
        <v>1541</v>
      </c>
      <c r="D415" s="1" t="s">
        <v>1542</v>
      </c>
      <c r="E415" s="1" t="s">
        <v>39</v>
      </c>
      <c r="F415" s="1" t="b">
        <v>1</v>
      </c>
      <c r="G415" s="1" t="s">
        <v>1543</v>
      </c>
      <c r="H415" s="1" t="s">
        <v>1544</v>
      </c>
      <c r="K415" s="1"/>
      <c r="L415" s="1" t="s">
        <v>42</v>
      </c>
      <c r="M415" s="1" t="s">
        <v>42</v>
      </c>
      <c r="N415" s="1" t="s">
        <v>42</v>
      </c>
      <c r="O415" s="1" t="s">
        <v>42</v>
      </c>
      <c r="Q415" s="1" t="s">
        <v>1545</v>
      </c>
      <c r="Y415" s="1" t="b">
        <v>0</v>
      </c>
      <c r="AB415" s="1" t="b">
        <v>0</v>
      </c>
      <c r="AC415" s="1" t="b">
        <v>0</v>
      </c>
      <c r="AD415" s="1" t="s">
        <v>86</v>
      </c>
      <c r="AE415" s="1" t="s">
        <v>62</v>
      </c>
      <c r="AF415" s="1" t="s">
        <v>45</v>
      </c>
      <c r="AG415" s="1">
        <v>1442</v>
      </c>
      <c r="AH415" s="1" t="b">
        <v>0</v>
      </c>
      <c r="AI415" s="1"/>
      <c r="AJ415" s="1"/>
      <c r="AK415" s="1" t="b">
        <v>0</v>
      </c>
    </row>
    <row r="416" spans="1:37" x14ac:dyDescent="0.2">
      <c r="A416" s="1">
        <v>2037</v>
      </c>
      <c r="B416" s="1" t="s">
        <v>1535</v>
      </c>
      <c r="C416" s="1" t="s">
        <v>1541</v>
      </c>
      <c r="D416" s="1" t="s">
        <v>7077</v>
      </c>
      <c r="E416" s="1" t="s">
        <v>39</v>
      </c>
      <c r="F416" s="1" t="b">
        <v>1</v>
      </c>
      <c r="G416" s="1" t="s">
        <v>1543</v>
      </c>
      <c r="H416" s="1"/>
      <c r="K416" s="1"/>
      <c r="L416" s="1" t="s">
        <v>42</v>
      </c>
      <c r="M416" s="1" t="s">
        <v>42</v>
      </c>
      <c r="N416" s="1" t="s">
        <v>42</v>
      </c>
      <c r="O416" s="1" t="s">
        <v>42</v>
      </c>
      <c r="P416" s="1"/>
      <c r="Q416" s="1"/>
      <c r="R416" s="1"/>
      <c r="S416" s="1"/>
      <c r="T416" s="1"/>
      <c r="U416" s="1"/>
      <c r="V416" s="1"/>
      <c r="W416" s="1"/>
      <c r="X416" s="1"/>
      <c r="Y416" s="1" t="b">
        <v>0</v>
      </c>
      <c r="Z416" s="1"/>
      <c r="AA416" s="1"/>
      <c r="AB416" s="1" t="b">
        <v>0</v>
      </c>
      <c r="AC416" s="1" t="b">
        <v>0</v>
      </c>
      <c r="AD416" s="1" t="s">
        <v>86</v>
      </c>
      <c r="AF416" s="1" t="s">
        <v>45</v>
      </c>
      <c r="AH416" s="1" t="b">
        <v>0</v>
      </c>
      <c r="AI416" s="1"/>
      <c r="AJ416" s="1"/>
      <c r="AK416" s="1" t="b">
        <v>0</v>
      </c>
    </row>
    <row r="417" spans="1:37" x14ac:dyDescent="0.2">
      <c r="A417" s="1">
        <v>391</v>
      </c>
      <c r="B417" s="1" t="s">
        <v>1535</v>
      </c>
      <c r="C417" s="1" t="s">
        <v>1541</v>
      </c>
      <c r="D417" s="1" t="s">
        <v>1546</v>
      </c>
      <c r="E417" s="1" t="s">
        <v>39</v>
      </c>
      <c r="F417" s="1" t="b">
        <v>1</v>
      </c>
      <c r="G417" s="1" t="s">
        <v>1547</v>
      </c>
      <c r="H417" s="1" t="s">
        <v>1548</v>
      </c>
      <c r="K417" s="1"/>
      <c r="L417" s="1" t="s">
        <v>42</v>
      </c>
      <c r="M417" s="1" t="s">
        <v>42</v>
      </c>
      <c r="N417" s="1" t="s">
        <v>42</v>
      </c>
      <c r="O417" s="1" t="s">
        <v>42</v>
      </c>
      <c r="P417" s="1"/>
      <c r="Q417" s="1" t="s">
        <v>1549</v>
      </c>
      <c r="R417" s="1"/>
      <c r="S417" s="1"/>
      <c r="T417" s="1"/>
      <c r="U417" s="1"/>
      <c r="V417" s="1"/>
      <c r="W417" s="1"/>
      <c r="Y417" s="1" t="b">
        <v>0</v>
      </c>
      <c r="Z417" s="1"/>
      <c r="AA417" s="1"/>
      <c r="AB417" s="1" t="b">
        <v>0</v>
      </c>
      <c r="AC417" s="1" t="b">
        <v>0</v>
      </c>
      <c r="AD417" s="1" t="s">
        <v>86</v>
      </c>
      <c r="AF417" s="1" t="s">
        <v>45</v>
      </c>
      <c r="AG417" s="1">
        <v>20084</v>
      </c>
      <c r="AH417" s="1" t="b">
        <v>0</v>
      </c>
      <c r="AI417" s="1"/>
      <c r="AJ417" s="1"/>
      <c r="AK417" s="1" t="b">
        <v>0</v>
      </c>
    </row>
    <row r="418" spans="1:37" x14ac:dyDescent="0.2">
      <c r="A418" s="1">
        <v>392</v>
      </c>
      <c r="B418" s="1" t="s">
        <v>1550</v>
      </c>
      <c r="C418" s="1" t="s">
        <v>1551</v>
      </c>
      <c r="D418" s="1" t="s">
        <v>1552</v>
      </c>
      <c r="E418" s="1" t="s">
        <v>39</v>
      </c>
      <c r="F418" s="1" t="b">
        <v>1</v>
      </c>
      <c r="G418" s="1" t="s">
        <v>1553</v>
      </c>
      <c r="H418" s="1" t="s">
        <v>1554</v>
      </c>
      <c r="K418" s="1"/>
      <c r="L418" s="1" t="s">
        <v>42</v>
      </c>
      <c r="M418" s="1" t="s">
        <v>42</v>
      </c>
      <c r="N418" s="1" t="s">
        <v>42</v>
      </c>
      <c r="O418" s="1" t="s">
        <v>42</v>
      </c>
      <c r="P418" s="1"/>
      <c r="Q418" s="1" t="s">
        <v>1555</v>
      </c>
      <c r="R418" s="1" t="s">
        <v>1556</v>
      </c>
      <c r="S418" s="1"/>
      <c r="T418" s="1"/>
      <c r="U418" s="1"/>
      <c r="V418" s="1"/>
      <c r="W418" s="1"/>
      <c r="Y418" s="1" t="b">
        <v>0</v>
      </c>
      <c r="Z418" s="1" t="s">
        <v>43</v>
      </c>
      <c r="AA418" s="1"/>
      <c r="AB418" s="1" t="b">
        <v>0</v>
      </c>
      <c r="AC418" s="1" t="b">
        <v>0</v>
      </c>
      <c r="AD418" s="1" t="s">
        <v>86</v>
      </c>
      <c r="AF418" s="1" t="s">
        <v>45</v>
      </c>
      <c r="AG418" s="1">
        <v>15754</v>
      </c>
      <c r="AH418" s="1" t="b">
        <v>0</v>
      </c>
      <c r="AI418" s="1"/>
      <c r="AJ418" s="1"/>
      <c r="AK418" s="1" t="b">
        <v>0</v>
      </c>
    </row>
    <row r="419" spans="1:37" x14ac:dyDescent="0.2">
      <c r="A419" s="1">
        <v>393</v>
      </c>
      <c r="B419" s="1" t="s">
        <v>1550</v>
      </c>
      <c r="C419" s="1" t="s">
        <v>1557</v>
      </c>
      <c r="D419" s="1" t="s">
        <v>1558</v>
      </c>
      <c r="F419" s="1" t="b">
        <v>0</v>
      </c>
      <c r="H419" s="1" t="s">
        <v>1559</v>
      </c>
      <c r="L419" s="1" t="s">
        <v>42</v>
      </c>
      <c r="M419" s="1" t="s">
        <v>42</v>
      </c>
      <c r="N419" s="1" t="s">
        <v>42</v>
      </c>
      <c r="O419" s="1" t="s">
        <v>42</v>
      </c>
      <c r="Q419" s="1" t="s">
        <v>1560</v>
      </c>
      <c r="Y419" s="1" t="b">
        <v>0</v>
      </c>
      <c r="AB419" s="1" t="b">
        <v>0</v>
      </c>
      <c r="AC419" s="1" t="b">
        <v>0</v>
      </c>
      <c r="AD419" s="1" t="s">
        <v>86</v>
      </c>
      <c r="AE419" s="1" t="s">
        <v>62</v>
      </c>
      <c r="AF419" s="1" t="s">
        <v>45</v>
      </c>
      <c r="AG419" s="1">
        <v>1443</v>
      </c>
      <c r="AH419" s="1" t="b">
        <v>1</v>
      </c>
      <c r="AK419" s="1" t="b">
        <v>0</v>
      </c>
    </row>
    <row r="420" spans="1:37" x14ac:dyDescent="0.2">
      <c r="A420" s="1">
        <v>394</v>
      </c>
      <c r="B420" s="1" t="s">
        <v>1561</v>
      </c>
      <c r="C420" s="1" t="s">
        <v>1562</v>
      </c>
      <c r="D420" s="1"/>
      <c r="E420" s="1" t="s">
        <v>39</v>
      </c>
      <c r="F420" s="1" t="b">
        <v>1</v>
      </c>
      <c r="G420" s="1" t="s">
        <v>1563</v>
      </c>
      <c r="H420" s="1" t="s">
        <v>1564</v>
      </c>
      <c r="I420" s="1"/>
      <c r="J420" s="1"/>
      <c r="K420" s="1"/>
      <c r="L420" s="1" t="s">
        <v>42</v>
      </c>
      <c r="M420" s="1" t="s">
        <v>42</v>
      </c>
      <c r="N420" s="1" t="s">
        <v>42</v>
      </c>
      <c r="O420" s="1" t="s">
        <v>42</v>
      </c>
      <c r="P420" s="1"/>
      <c r="Q420" s="1" t="s">
        <v>1565</v>
      </c>
      <c r="R420" s="1" t="s">
        <v>1566</v>
      </c>
      <c r="S420" s="1" t="s">
        <v>1567</v>
      </c>
      <c r="T420" s="1"/>
      <c r="U420" s="1"/>
      <c r="V420" s="1"/>
      <c r="W420" s="1"/>
      <c r="Y420" s="1" t="b">
        <v>0</v>
      </c>
      <c r="Z420" s="1"/>
      <c r="AA420" s="1"/>
      <c r="AB420" s="1" t="b">
        <v>0</v>
      </c>
      <c r="AC420" s="1" t="b">
        <v>0</v>
      </c>
      <c r="AD420" s="1" t="s">
        <v>250</v>
      </c>
      <c r="AE420" s="1" t="s">
        <v>62</v>
      </c>
      <c r="AF420" s="1" t="s">
        <v>45</v>
      </c>
      <c r="AG420" s="1">
        <v>2396</v>
      </c>
      <c r="AH420" s="1" t="b">
        <v>0</v>
      </c>
      <c r="AI420" s="1"/>
      <c r="AJ420" s="1"/>
      <c r="AK420" s="1" t="b">
        <v>0</v>
      </c>
    </row>
    <row r="421" spans="1:37" x14ac:dyDescent="0.2">
      <c r="A421" s="1">
        <v>395</v>
      </c>
      <c r="B421" s="1" t="s">
        <v>1561</v>
      </c>
      <c r="C421" s="1" t="s">
        <v>1562</v>
      </c>
      <c r="D421" s="1"/>
      <c r="E421" s="1" t="s">
        <v>263</v>
      </c>
      <c r="F421" s="1" t="b">
        <v>1</v>
      </c>
      <c r="G421" s="1" t="s">
        <v>1563</v>
      </c>
      <c r="H421" s="1" t="s">
        <v>1564</v>
      </c>
      <c r="I421" s="1"/>
      <c r="J421" s="1"/>
      <c r="K421" s="1"/>
      <c r="L421" s="1" t="s">
        <v>42</v>
      </c>
      <c r="M421" s="1" t="s">
        <v>42</v>
      </c>
      <c r="N421" s="1" t="s">
        <v>42</v>
      </c>
      <c r="O421" s="1" t="s">
        <v>42</v>
      </c>
      <c r="P421" s="1"/>
      <c r="Q421" s="1" t="s">
        <v>1565</v>
      </c>
      <c r="R421" s="1" t="s">
        <v>1566</v>
      </c>
      <c r="S421" s="1" t="s">
        <v>1567</v>
      </c>
      <c r="T421" s="1"/>
      <c r="U421" s="1"/>
      <c r="V421" s="1"/>
      <c r="W421" s="1"/>
      <c r="Y421" s="1" t="b">
        <v>0</v>
      </c>
      <c r="Z421" s="1"/>
      <c r="AA421" s="1"/>
      <c r="AB421" s="1" t="b">
        <v>0</v>
      </c>
      <c r="AC421" s="1" t="b">
        <v>0</v>
      </c>
      <c r="AD421" s="1" t="s">
        <v>250</v>
      </c>
      <c r="AE421" s="1" t="s">
        <v>62</v>
      </c>
      <c r="AF421" s="1" t="s">
        <v>45</v>
      </c>
      <c r="AG421" s="1">
        <v>2397</v>
      </c>
      <c r="AH421" s="1" t="b">
        <v>0</v>
      </c>
      <c r="AI421" s="1"/>
      <c r="AJ421" s="1"/>
      <c r="AK421" s="1" t="b">
        <v>0</v>
      </c>
    </row>
    <row r="422" spans="1:37" x14ac:dyDescent="0.2">
      <c r="A422" s="1">
        <v>396</v>
      </c>
      <c r="B422" s="1" t="s">
        <v>1561</v>
      </c>
      <c r="C422" s="1" t="s">
        <v>1568</v>
      </c>
      <c r="D422" s="1"/>
      <c r="F422" s="1" t="b">
        <v>1</v>
      </c>
      <c r="H422" s="1"/>
      <c r="K422" s="1"/>
      <c r="L422" s="1" t="s">
        <v>42</v>
      </c>
      <c r="M422" s="1" t="s">
        <v>42</v>
      </c>
      <c r="N422" s="1" t="s">
        <v>42</v>
      </c>
      <c r="O422" s="1" t="s">
        <v>42</v>
      </c>
      <c r="P422" s="1"/>
      <c r="Q422" s="1"/>
      <c r="R422" s="1"/>
      <c r="S422" s="1"/>
      <c r="T422" s="1"/>
      <c r="U422" s="1"/>
      <c r="V422" s="1"/>
      <c r="W422" s="1"/>
      <c r="Y422" s="1" t="b">
        <v>0</v>
      </c>
      <c r="Z422" s="1" t="s">
        <v>43</v>
      </c>
      <c r="AA422" s="1"/>
      <c r="AB422" s="1" t="b">
        <v>0</v>
      </c>
      <c r="AC422" s="1" t="b">
        <v>0</v>
      </c>
      <c r="AD422" s="1" t="s">
        <v>86</v>
      </c>
      <c r="AF422" s="1" t="s">
        <v>45</v>
      </c>
      <c r="AG422" s="1">
        <v>20082</v>
      </c>
      <c r="AH422" s="1" t="b">
        <v>0</v>
      </c>
      <c r="AI422" s="1"/>
      <c r="AJ422" s="1"/>
      <c r="AK422" s="1" t="b">
        <v>0</v>
      </c>
    </row>
    <row r="423" spans="1:37" x14ac:dyDescent="0.2">
      <c r="A423" s="1">
        <v>397</v>
      </c>
      <c r="B423" s="1" t="s">
        <v>1561</v>
      </c>
      <c r="C423" s="1" t="s">
        <v>1569</v>
      </c>
      <c r="F423" s="1" t="b">
        <v>0</v>
      </c>
      <c r="H423" s="1" t="s">
        <v>1570</v>
      </c>
      <c r="L423" s="1" t="s">
        <v>42</v>
      </c>
      <c r="M423" s="1" t="s">
        <v>42</v>
      </c>
      <c r="N423" s="1" t="s">
        <v>42</v>
      </c>
      <c r="O423" s="1" t="s">
        <v>42</v>
      </c>
      <c r="Y423" s="1" t="b">
        <v>0</v>
      </c>
      <c r="AB423" s="1" t="b">
        <v>0</v>
      </c>
      <c r="AC423" s="1" t="b">
        <v>0</v>
      </c>
      <c r="AD423" s="1" t="s">
        <v>86</v>
      </c>
      <c r="AE423" s="1" t="s">
        <v>62</v>
      </c>
      <c r="AF423" s="1" t="s">
        <v>45</v>
      </c>
      <c r="AG423" s="1">
        <v>1444</v>
      </c>
      <c r="AH423" s="1" t="b">
        <v>1</v>
      </c>
      <c r="AI423" s="1"/>
      <c r="AJ423" s="1"/>
      <c r="AK423" s="1" t="b">
        <v>0</v>
      </c>
    </row>
    <row r="424" spans="1:37" x14ac:dyDescent="0.2">
      <c r="A424" s="1">
        <v>398</v>
      </c>
      <c r="B424" s="1" t="s">
        <v>1561</v>
      </c>
      <c r="C424" s="1" t="s">
        <v>1571</v>
      </c>
      <c r="F424" s="1" t="b">
        <v>0</v>
      </c>
      <c r="H424" s="1" t="s">
        <v>1572</v>
      </c>
      <c r="L424" s="1" t="s">
        <v>42</v>
      </c>
      <c r="M424" s="1" t="s">
        <v>42</v>
      </c>
      <c r="N424" s="1" t="s">
        <v>42</v>
      </c>
      <c r="O424" s="1" t="s">
        <v>42</v>
      </c>
      <c r="Y424" s="1" t="b">
        <v>0</v>
      </c>
      <c r="AB424" s="1" t="b">
        <v>0</v>
      </c>
      <c r="AC424" s="1" t="b">
        <v>0</v>
      </c>
      <c r="AD424" s="1" t="s">
        <v>86</v>
      </c>
      <c r="AE424" s="1" t="s">
        <v>62</v>
      </c>
      <c r="AF424" s="1" t="s">
        <v>45</v>
      </c>
      <c r="AG424" s="1">
        <v>1445</v>
      </c>
      <c r="AH424" s="1" t="b">
        <v>1</v>
      </c>
      <c r="AI424" s="1"/>
      <c r="AJ424" s="1"/>
      <c r="AK424" s="1" t="b">
        <v>0</v>
      </c>
    </row>
    <row r="425" spans="1:37" x14ac:dyDescent="0.2">
      <c r="A425" s="1">
        <v>402</v>
      </c>
      <c r="B425" s="1" t="s">
        <v>121</v>
      </c>
      <c r="C425" s="1" t="s">
        <v>1580</v>
      </c>
      <c r="D425" s="1" t="s">
        <v>1581</v>
      </c>
      <c r="F425" s="1" t="b">
        <v>1</v>
      </c>
      <c r="H425" s="1" t="s">
        <v>1582</v>
      </c>
      <c r="K425" s="1"/>
      <c r="L425" s="1" t="s">
        <v>42</v>
      </c>
      <c r="M425" s="1" t="s">
        <v>42</v>
      </c>
      <c r="N425" s="1" t="s">
        <v>42</v>
      </c>
      <c r="O425" s="1" t="s">
        <v>42</v>
      </c>
      <c r="P425" s="1"/>
      <c r="Q425" s="1" t="s">
        <v>1583</v>
      </c>
      <c r="R425" s="1"/>
      <c r="S425" s="1"/>
      <c r="T425" s="1"/>
      <c r="U425" s="1"/>
      <c r="V425" s="1"/>
      <c r="W425" s="1"/>
      <c r="Y425" s="1" t="b">
        <v>0</v>
      </c>
      <c r="Z425" s="1"/>
      <c r="AA425" s="1"/>
      <c r="AB425" s="1" t="b">
        <v>0</v>
      </c>
      <c r="AC425" s="1" t="b">
        <v>0</v>
      </c>
      <c r="AD425" s="1" t="s">
        <v>86</v>
      </c>
      <c r="AF425" s="1" t="s">
        <v>45</v>
      </c>
      <c r="AG425" s="1">
        <v>2516</v>
      </c>
      <c r="AH425" s="1" t="b">
        <v>1</v>
      </c>
      <c r="AI425" s="1"/>
      <c r="AJ425" s="1"/>
      <c r="AK425" s="1" t="b">
        <v>0</v>
      </c>
    </row>
    <row r="426" spans="1:37" x14ac:dyDescent="0.2">
      <c r="A426" s="1">
        <v>403</v>
      </c>
      <c r="B426" s="1" t="s">
        <v>121</v>
      </c>
      <c r="C426" s="1" t="s">
        <v>1584</v>
      </c>
      <c r="D426" s="1"/>
      <c r="F426" s="1" t="b">
        <v>1</v>
      </c>
      <c r="H426" s="1" t="s">
        <v>1585</v>
      </c>
      <c r="K426" s="1"/>
      <c r="L426" s="1" t="s">
        <v>42</v>
      </c>
      <c r="M426" s="1" t="s">
        <v>42</v>
      </c>
      <c r="N426" s="1" t="s">
        <v>42</v>
      </c>
      <c r="O426" s="1" t="s">
        <v>42</v>
      </c>
      <c r="P426" s="1"/>
      <c r="Q426" s="1" t="s">
        <v>1575</v>
      </c>
      <c r="R426" s="1"/>
      <c r="S426" s="1"/>
      <c r="T426" s="1"/>
      <c r="U426" s="1"/>
      <c r="V426" s="1"/>
      <c r="W426" s="1"/>
      <c r="Y426" s="1" t="b">
        <v>0</v>
      </c>
      <c r="Z426" s="1" t="s">
        <v>43</v>
      </c>
      <c r="AA426" s="1"/>
      <c r="AB426" s="1" t="b">
        <v>0</v>
      </c>
      <c r="AC426" s="1" t="b">
        <v>0</v>
      </c>
      <c r="AD426" s="1" t="s">
        <v>121</v>
      </c>
      <c r="AF426" s="1" t="s">
        <v>45</v>
      </c>
      <c r="AG426" s="1">
        <v>19976</v>
      </c>
      <c r="AH426" s="1" t="b">
        <v>1</v>
      </c>
      <c r="AI426" s="1"/>
      <c r="AJ426" s="1"/>
      <c r="AK426" s="1" t="b">
        <v>0</v>
      </c>
    </row>
    <row r="427" spans="1:37" x14ac:dyDescent="0.2">
      <c r="A427" s="1">
        <v>404</v>
      </c>
      <c r="B427" s="1" t="s">
        <v>121</v>
      </c>
      <c r="C427" s="1" t="s">
        <v>1586</v>
      </c>
      <c r="D427" s="1"/>
      <c r="F427" s="1" t="b">
        <v>1</v>
      </c>
      <c r="H427" s="1" t="s">
        <v>1587</v>
      </c>
      <c r="K427" s="1"/>
      <c r="L427" s="1" t="s">
        <v>42</v>
      </c>
      <c r="M427" s="1" t="s">
        <v>42</v>
      </c>
      <c r="N427" s="1" t="s">
        <v>42</v>
      </c>
      <c r="O427" s="1" t="s">
        <v>42</v>
      </c>
      <c r="P427" s="1"/>
      <c r="Q427" s="1" t="s">
        <v>1575</v>
      </c>
      <c r="R427" s="1"/>
      <c r="S427" s="1"/>
      <c r="T427" s="1"/>
      <c r="U427" s="1"/>
      <c r="V427" s="1"/>
      <c r="W427" s="1"/>
      <c r="Y427" s="1" t="b">
        <v>0</v>
      </c>
      <c r="Z427" s="1" t="s">
        <v>43</v>
      </c>
      <c r="AA427" s="1"/>
      <c r="AB427" s="1" t="b">
        <v>0</v>
      </c>
      <c r="AC427" s="1" t="b">
        <v>0</v>
      </c>
      <c r="AD427" s="1" t="s">
        <v>121</v>
      </c>
      <c r="AF427" s="1" t="s">
        <v>45</v>
      </c>
      <c r="AG427" s="1">
        <v>19970</v>
      </c>
      <c r="AH427" s="1" t="b">
        <v>1</v>
      </c>
      <c r="AI427" s="1"/>
      <c r="AJ427" s="1"/>
      <c r="AK427" s="1" t="b">
        <v>0</v>
      </c>
    </row>
    <row r="428" spans="1:37" x14ac:dyDescent="0.2">
      <c r="A428" s="1">
        <v>406</v>
      </c>
      <c r="B428" s="1" t="s">
        <v>121</v>
      </c>
      <c r="C428" s="1" t="s">
        <v>1588</v>
      </c>
      <c r="D428" s="1" t="s">
        <v>1590</v>
      </c>
      <c r="F428" s="1" t="b">
        <v>0</v>
      </c>
      <c r="H428" s="1" t="s">
        <v>1591</v>
      </c>
      <c r="K428" s="1"/>
      <c r="L428" s="1" t="s">
        <v>42</v>
      </c>
      <c r="M428" s="1" t="s">
        <v>42</v>
      </c>
      <c r="N428" s="1" t="s">
        <v>42</v>
      </c>
      <c r="O428" s="1" t="s">
        <v>42</v>
      </c>
      <c r="P428" s="1"/>
      <c r="Q428" s="1" t="s">
        <v>50</v>
      </c>
      <c r="R428" s="1" t="s">
        <v>51</v>
      </c>
      <c r="S428" s="1"/>
      <c r="T428" s="1"/>
      <c r="U428" s="1"/>
      <c r="V428" s="1"/>
      <c r="W428" s="1"/>
      <c r="Y428" s="1" t="b">
        <v>0</v>
      </c>
      <c r="Z428" s="1" t="s">
        <v>43</v>
      </c>
      <c r="AA428" s="1"/>
      <c r="AB428" s="1" t="b">
        <v>0</v>
      </c>
      <c r="AC428" s="1" t="b">
        <v>0</v>
      </c>
      <c r="AD428" s="1" t="s">
        <v>37</v>
      </c>
      <c r="AF428" s="1" t="s">
        <v>45</v>
      </c>
      <c r="AG428" s="1">
        <v>19972</v>
      </c>
      <c r="AH428" s="1" t="b">
        <v>1</v>
      </c>
      <c r="AI428" s="1"/>
      <c r="AJ428" s="1"/>
      <c r="AK428" s="1" t="b">
        <v>0</v>
      </c>
    </row>
    <row r="429" spans="1:37" x14ac:dyDescent="0.2">
      <c r="A429" s="1">
        <v>405</v>
      </c>
      <c r="B429" s="1" t="s">
        <v>121</v>
      </c>
      <c r="C429" s="1" t="s">
        <v>1588</v>
      </c>
      <c r="D429" s="1"/>
      <c r="F429" s="1" t="b">
        <v>0</v>
      </c>
      <c r="H429" s="1" t="s">
        <v>1589</v>
      </c>
      <c r="K429" s="1"/>
      <c r="L429" s="1" t="s">
        <v>42</v>
      </c>
      <c r="M429" s="1" t="s">
        <v>42</v>
      </c>
      <c r="N429" s="1" t="s">
        <v>42</v>
      </c>
      <c r="O429" s="1" t="s">
        <v>42</v>
      </c>
      <c r="P429" s="1"/>
      <c r="Q429" s="1" t="s">
        <v>50</v>
      </c>
      <c r="R429" s="1" t="s">
        <v>51</v>
      </c>
      <c r="S429" s="1"/>
      <c r="T429" s="1"/>
      <c r="U429" s="1"/>
      <c r="V429" s="1"/>
      <c r="W429" s="1"/>
      <c r="Y429" s="1" t="b">
        <v>0</v>
      </c>
      <c r="Z429" s="1" t="s">
        <v>43</v>
      </c>
      <c r="AA429" s="1"/>
      <c r="AB429" s="1" t="b">
        <v>0</v>
      </c>
      <c r="AC429" s="1" t="b">
        <v>0</v>
      </c>
      <c r="AD429" s="1" t="s">
        <v>37</v>
      </c>
      <c r="AF429" s="1" t="s">
        <v>45</v>
      </c>
      <c r="AG429" s="1">
        <v>19971</v>
      </c>
      <c r="AH429" s="1" t="b">
        <v>1</v>
      </c>
      <c r="AI429" s="1"/>
      <c r="AJ429" s="1"/>
      <c r="AK429" s="1" t="b">
        <v>0</v>
      </c>
    </row>
    <row r="430" spans="1:37" x14ac:dyDescent="0.2">
      <c r="A430" s="1">
        <v>399</v>
      </c>
      <c r="B430" s="1" t="s">
        <v>121</v>
      </c>
      <c r="C430" s="1"/>
      <c r="D430" s="1" t="s">
        <v>1573</v>
      </c>
      <c r="F430" s="1" t="b">
        <v>1</v>
      </c>
      <c r="H430" s="1" t="s">
        <v>1574</v>
      </c>
      <c r="K430" s="1"/>
      <c r="L430" s="1" t="s">
        <v>42</v>
      </c>
      <c r="M430" s="1" t="s">
        <v>42</v>
      </c>
      <c r="N430" s="1" t="s">
        <v>42</v>
      </c>
      <c r="O430" s="1" t="s">
        <v>42</v>
      </c>
      <c r="P430" s="1"/>
      <c r="Q430" s="1" t="s">
        <v>1575</v>
      </c>
      <c r="R430" s="1"/>
      <c r="S430" s="1"/>
      <c r="T430" s="1"/>
      <c r="U430" s="1"/>
      <c r="V430" s="1"/>
      <c r="W430" s="1"/>
      <c r="Y430" s="1" t="b">
        <v>0</v>
      </c>
      <c r="Z430" s="1" t="s">
        <v>43</v>
      </c>
      <c r="AA430" s="1"/>
      <c r="AB430" s="1" t="b">
        <v>0</v>
      </c>
      <c r="AC430" s="1" t="b">
        <v>0</v>
      </c>
      <c r="AD430" s="1" t="s">
        <v>121</v>
      </c>
      <c r="AF430" s="1" t="s">
        <v>45</v>
      </c>
      <c r="AG430" s="1">
        <v>2518</v>
      </c>
      <c r="AH430" s="1" t="b">
        <v>1</v>
      </c>
      <c r="AI430" s="1"/>
      <c r="AJ430" s="1"/>
      <c r="AK430" s="1" t="b">
        <v>0</v>
      </c>
    </row>
    <row r="431" spans="1:37" x14ac:dyDescent="0.2">
      <c r="A431" s="1">
        <v>400</v>
      </c>
      <c r="B431" s="1" t="s">
        <v>121</v>
      </c>
      <c r="C431" s="1"/>
      <c r="D431" s="1" t="s">
        <v>1576</v>
      </c>
      <c r="F431" s="1" t="b">
        <v>1</v>
      </c>
      <c r="H431" s="1" t="s">
        <v>1577</v>
      </c>
      <c r="K431" s="1"/>
      <c r="L431" s="1" t="s">
        <v>42</v>
      </c>
      <c r="M431" s="1" t="s">
        <v>42</v>
      </c>
      <c r="N431" s="1" t="s">
        <v>42</v>
      </c>
      <c r="O431" s="1" t="s">
        <v>42</v>
      </c>
      <c r="P431" s="1"/>
      <c r="Q431" s="1" t="s">
        <v>1578</v>
      </c>
      <c r="R431" s="1" t="s">
        <v>1579</v>
      </c>
      <c r="S431" s="1"/>
      <c r="T431" s="1"/>
      <c r="U431" s="1"/>
      <c r="V431" s="1"/>
      <c r="W431" s="1"/>
      <c r="Y431" s="1" t="b">
        <v>1</v>
      </c>
      <c r="Z431" s="1" t="s">
        <v>43</v>
      </c>
      <c r="AA431" s="1"/>
      <c r="AB431" s="1" t="b">
        <v>0</v>
      </c>
      <c r="AC431" s="1" t="b">
        <v>0</v>
      </c>
      <c r="AD431" s="1" t="s">
        <v>121</v>
      </c>
      <c r="AF431" s="1" t="s">
        <v>45</v>
      </c>
      <c r="AG431" s="1">
        <v>2517</v>
      </c>
      <c r="AH431" s="1" t="b">
        <v>1</v>
      </c>
      <c r="AI431" s="1"/>
      <c r="AJ431" s="1"/>
      <c r="AK431" s="1" t="b">
        <v>0</v>
      </c>
    </row>
    <row r="432" spans="1:37" x14ac:dyDescent="0.2">
      <c r="A432" s="1">
        <v>401</v>
      </c>
      <c r="B432" s="1" t="s">
        <v>121</v>
      </c>
      <c r="C432" s="1"/>
      <c r="D432" s="1" t="s">
        <v>1576</v>
      </c>
      <c r="F432" s="1" t="b">
        <v>1</v>
      </c>
      <c r="H432" s="1" t="s">
        <v>1577</v>
      </c>
      <c r="K432" s="1"/>
      <c r="L432" s="1" t="s">
        <v>42</v>
      </c>
      <c r="M432" s="1" t="s">
        <v>42</v>
      </c>
      <c r="N432" s="1" t="s">
        <v>42</v>
      </c>
      <c r="O432" s="1" t="s">
        <v>42</v>
      </c>
      <c r="P432" s="1"/>
      <c r="Q432" s="1" t="s">
        <v>1578</v>
      </c>
      <c r="R432" s="1"/>
      <c r="S432" s="1"/>
      <c r="T432" s="1"/>
      <c r="U432" s="1"/>
      <c r="V432" s="1"/>
      <c r="W432" s="1"/>
      <c r="Y432" s="1" t="b">
        <v>1</v>
      </c>
      <c r="Z432" s="1" t="s">
        <v>43</v>
      </c>
      <c r="AA432" s="1"/>
      <c r="AB432" s="1" t="b">
        <v>0</v>
      </c>
      <c r="AC432" s="1" t="b">
        <v>0</v>
      </c>
      <c r="AD432" s="1" t="s">
        <v>37</v>
      </c>
      <c r="AF432" s="1" t="s">
        <v>45</v>
      </c>
      <c r="AG432" s="1">
        <v>2603</v>
      </c>
      <c r="AH432" s="1" t="b">
        <v>1</v>
      </c>
      <c r="AI432" s="1"/>
      <c r="AJ432" s="1"/>
      <c r="AK432" s="1" t="b">
        <v>0</v>
      </c>
    </row>
    <row r="433" spans="1:37" x14ac:dyDescent="0.2">
      <c r="A433" s="1">
        <v>408</v>
      </c>
      <c r="B433" s="1" t="s">
        <v>1592</v>
      </c>
      <c r="C433" s="1" t="s">
        <v>1593</v>
      </c>
      <c r="D433" s="1" t="s">
        <v>1598</v>
      </c>
      <c r="E433" s="1" t="s">
        <v>302</v>
      </c>
      <c r="F433" s="1" t="b">
        <v>1</v>
      </c>
      <c r="G433" s="1" t="s">
        <v>1599</v>
      </c>
      <c r="H433" s="1" t="s">
        <v>1600</v>
      </c>
      <c r="K433" s="1"/>
      <c r="L433" s="1" t="s">
        <v>42</v>
      </c>
      <c r="M433" s="1" t="s">
        <v>42</v>
      </c>
      <c r="N433" s="1" t="s">
        <v>42</v>
      </c>
      <c r="O433" s="1" t="s">
        <v>42</v>
      </c>
      <c r="P433" s="1"/>
      <c r="Q433" s="1" t="s">
        <v>1601</v>
      </c>
      <c r="R433" s="1"/>
      <c r="S433" s="1"/>
      <c r="T433" s="1"/>
      <c r="U433" s="1"/>
      <c r="V433" s="1"/>
      <c r="W433" s="1"/>
      <c r="X433" s="1"/>
      <c r="Y433" s="1" t="b">
        <v>0</v>
      </c>
      <c r="Z433" s="1"/>
      <c r="AA433" s="1"/>
      <c r="AB433" s="1" t="b">
        <v>0</v>
      </c>
      <c r="AC433" s="1" t="b">
        <v>0</v>
      </c>
      <c r="AD433" s="1" t="s">
        <v>86</v>
      </c>
      <c r="AE433" s="1" t="s">
        <v>62</v>
      </c>
      <c r="AF433" s="1" t="s">
        <v>45</v>
      </c>
      <c r="AH433" s="1" t="b">
        <v>0</v>
      </c>
      <c r="AI433" s="1"/>
      <c r="AJ433" s="1"/>
      <c r="AK433" s="1" t="b">
        <v>0</v>
      </c>
    </row>
    <row r="434" spans="1:37" x14ac:dyDescent="0.2">
      <c r="A434" s="1">
        <v>407</v>
      </c>
      <c r="B434" s="1" t="s">
        <v>1592</v>
      </c>
      <c r="C434" s="1" t="s">
        <v>1593</v>
      </c>
      <c r="D434" s="1"/>
      <c r="E434" s="1" t="s">
        <v>302</v>
      </c>
      <c r="F434" s="1" t="b">
        <v>1</v>
      </c>
      <c r="G434" s="1" t="s">
        <v>1594</v>
      </c>
      <c r="H434" s="1" t="s">
        <v>1595</v>
      </c>
      <c r="K434" s="1" t="s">
        <v>1596</v>
      </c>
      <c r="L434" s="1" t="s">
        <v>42</v>
      </c>
      <c r="M434" s="1" t="s">
        <v>42</v>
      </c>
      <c r="N434" s="1" t="s">
        <v>42</v>
      </c>
      <c r="O434" s="1" t="s">
        <v>42</v>
      </c>
      <c r="P434" s="1"/>
      <c r="Q434" s="1" t="s">
        <v>1597</v>
      </c>
      <c r="R434" s="1"/>
      <c r="S434" s="1"/>
      <c r="T434" s="1"/>
      <c r="U434" s="1"/>
      <c r="V434" s="1"/>
      <c r="W434" s="1"/>
      <c r="X434" s="1"/>
      <c r="Y434" s="1" t="b">
        <v>0</v>
      </c>
      <c r="Z434" s="1" t="s">
        <v>43</v>
      </c>
      <c r="AA434" s="1"/>
      <c r="AB434" s="1" t="b">
        <v>0</v>
      </c>
      <c r="AC434" s="1" t="b">
        <v>0</v>
      </c>
      <c r="AD434" s="1" t="s">
        <v>86</v>
      </c>
      <c r="AF434" s="1" t="s">
        <v>45</v>
      </c>
      <c r="AG434" s="1">
        <v>20155</v>
      </c>
      <c r="AH434" s="1" t="b">
        <v>0</v>
      </c>
      <c r="AI434" s="1"/>
      <c r="AJ434" s="1"/>
      <c r="AK434" s="1" t="b">
        <v>0</v>
      </c>
    </row>
    <row r="435" spans="1:37" x14ac:dyDescent="0.2">
      <c r="A435" s="1">
        <v>410</v>
      </c>
      <c r="B435" s="1" t="s">
        <v>1602</v>
      </c>
      <c r="C435" s="1" t="s">
        <v>1605</v>
      </c>
      <c r="D435" s="1" t="s">
        <v>1606</v>
      </c>
      <c r="E435" s="1" t="s">
        <v>302</v>
      </c>
      <c r="F435" s="1" t="b">
        <v>1</v>
      </c>
      <c r="G435" s="1" t="s">
        <v>1607</v>
      </c>
      <c r="H435" s="1" t="s">
        <v>1608</v>
      </c>
      <c r="K435" s="1"/>
      <c r="L435" s="1" t="s">
        <v>42</v>
      </c>
      <c r="M435" s="1" t="s">
        <v>42</v>
      </c>
      <c r="N435" s="1" t="s">
        <v>42</v>
      </c>
      <c r="O435" s="1" t="s">
        <v>42</v>
      </c>
      <c r="P435" s="1"/>
      <c r="Q435" s="1" t="s">
        <v>1609</v>
      </c>
      <c r="R435" s="1" t="s">
        <v>1610</v>
      </c>
      <c r="S435" s="1" t="s">
        <v>1611</v>
      </c>
      <c r="T435" s="1"/>
      <c r="U435" s="1"/>
      <c r="V435" s="1"/>
      <c r="W435" s="1"/>
      <c r="X435" s="1"/>
      <c r="Y435" s="1" t="b">
        <v>0</v>
      </c>
      <c r="Z435" s="1" t="s">
        <v>43</v>
      </c>
      <c r="AA435" s="1"/>
      <c r="AB435" s="1" t="b">
        <v>0</v>
      </c>
      <c r="AC435" s="1" t="b">
        <v>0</v>
      </c>
      <c r="AD435" s="1" t="s">
        <v>86</v>
      </c>
      <c r="AE435" s="1" t="s">
        <v>62</v>
      </c>
      <c r="AF435" s="1" t="s">
        <v>45</v>
      </c>
      <c r="AG435" s="1">
        <v>2450</v>
      </c>
      <c r="AH435" s="1" t="b">
        <v>0</v>
      </c>
      <c r="AI435" s="1"/>
      <c r="AJ435" s="1"/>
      <c r="AK435" s="1" t="b">
        <v>1</v>
      </c>
    </row>
    <row r="436" spans="1:37" x14ac:dyDescent="0.2">
      <c r="A436" s="1">
        <v>411</v>
      </c>
      <c r="B436" s="1" t="s">
        <v>1602</v>
      </c>
      <c r="C436" s="1" t="s">
        <v>1612</v>
      </c>
      <c r="D436" s="1" t="s">
        <v>1613</v>
      </c>
      <c r="F436" s="1" t="b">
        <v>0</v>
      </c>
      <c r="H436" s="1" t="s">
        <v>1614</v>
      </c>
      <c r="L436" s="1" t="s">
        <v>42</v>
      </c>
      <c r="M436" s="1" t="s">
        <v>42</v>
      </c>
      <c r="N436" s="1" t="s">
        <v>42</v>
      </c>
      <c r="O436" s="1" t="s">
        <v>42</v>
      </c>
      <c r="Y436" s="1" t="b">
        <v>0</v>
      </c>
      <c r="AB436" s="1" t="b">
        <v>0</v>
      </c>
      <c r="AC436" s="1" t="b">
        <v>0</v>
      </c>
      <c r="AD436" s="1" t="s">
        <v>86</v>
      </c>
      <c r="AE436" s="1" t="s">
        <v>62</v>
      </c>
      <c r="AF436" s="1" t="s">
        <v>45</v>
      </c>
      <c r="AG436" s="1">
        <v>1447</v>
      </c>
      <c r="AH436" s="1" t="b">
        <v>1</v>
      </c>
      <c r="AI436" s="1"/>
      <c r="AJ436" s="1"/>
      <c r="AK436" s="1" t="b">
        <v>0</v>
      </c>
    </row>
    <row r="437" spans="1:37" x14ac:dyDescent="0.2">
      <c r="A437" s="1">
        <v>412</v>
      </c>
      <c r="B437" s="1" t="s">
        <v>1602</v>
      </c>
      <c r="C437" s="1" t="s">
        <v>1024</v>
      </c>
      <c r="D437" s="1" t="s">
        <v>1615</v>
      </c>
      <c r="F437" s="1" t="b">
        <v>0</v>
      </c>
      <c r="H437" s="1" t="s">
        <v>1616</v>
      </c>
      <c r="K437" s="1"/>
      <c r="L437" s="1" t="s">
        <v>42</v>
      </c>
      <c r="M437" s="1" t="s">
        <v>42</v>
      </c>
      <c r="N437" s="1" t="s">
        <v>42</v>
      </c>
      <c r="O437" s="1" t="s">
        <v>42</v>
      </c>
      <c r="P437" s="1"/>
      <c r="Q437" s="1"/>
      <c r="R437" s="1"/>
      <c r="S437" s="1"/>
      <c r="T437" s="1"/>
      <c r="U437" s="1"/>
      <c r="V437" s="1"/>
      <c r="W437" s="1"/>
      <c r="Y437" s="1" t="b">
        <v>0</v>
      </c>
      <c r="Z437" s="1"/>
      <c r="AA437" s="1"/>
      <c r="AB437" s="1" t="b">
        <v>0</v>
      </c>
      <c r="AC437" s="1" t="b">
        <v>0</v>
      </c>
      <c r="AD437" s="1" t="s">
        <v>86</v>
      </c>
      <c r="AE437" s="1" t="s">
        <v>62</v>
      </c>
      <c r="AF437" s="1" t="s">
        <v>45</v>
      </c>
      <c r="AG437" s="1">
        <v>1446</v>
      </c>
      <c r="AH437" s="1" t="b">
        <v>1</v>
      </c>
      <c r="AI437" s="1"/>
      <c r="AJ437" s="1"/>
      <c r="AK437" s="1" t="b">
        <v>0</v>
      </c>
    </row>
    <row r="438" spans="1:37" x14ac:dyDescent="0.2">
      <c r="A438" s="1">
        <v>413</v>
      </c>
      <c r="B438" s="1" t="s">
        <v>1602</v>
      </c>
      <c r="C438" s="1" t="s">
        <v>1617</v>
      </c>
      <c r="D438" s="1" t="s">
        <v>1618</v>
      </c>
      <c r="F438" s="1" t="b">
        <v>0</v>
      </c>
      <c r="H438" s="1" t="s">
        <v>1619</v>
      </c>
      <c r="L438" s="1" t="s">
        <v>42</v>
      </c>
      <c r="M438" s="1" t="s">
        <v>42</v>
      </c>
      <c r="N438" s="1" t="s">
        <v>42</v>
      </c>
      <c r="O438" s="1" t="s">
        <v>42</v>
      </c>
      <c r="Q438" s="1" t="s">
        <v>1620</v>
      </c>
      <c r="Y438" s="1" t="b">
        <v>1</v>
      </c>
      <c r="AB438" s="1" t="b">
        <v>0</v>
      </c>
      <c r="AC438" s="1" t="b">
        <v>0</v>
      </c>
      <c r="AD438" s="1" t="s">
        <v>86</v>
      </c>
      <c r="AE438" s="1" t="s">
        <v>62</v>
      </c>
      <c r="AF438" s="1" t="s">
        <v>45</v>
      </c>
      <c r="AG438" s="1">
        <v>1448</v>
      </c>
      <c r="AH438" s="1" t="b">
        <v>1</v>
      </c>
      <c r="AI438" s="1"/>
      <c r="AJ438" s="1"/>
      <c r="AK438" s="1" t="b">
        <v>0</v>
      </c>
    </row>
    <row r="439" spans="1:37" x14ac:dyDescent="0.2">
      <c r="A439" s="1">
        <v>414</v>
      </c>
      <c r="B439" s="1" t="s">
        <v>1602</v>
      </c>
      <c r="C439" s="1" t="s">
        <v>1617</v>
      </c>
      <c r="D439" s="1" t="s">
        <v>1621</v>
      </c>
      <c r="E439" s="1"/>
      <c r="F439" s="1" t="b">
        <v>1</v>
      </c>
      <c r="G439" s="1" t="s">
        <v>1622</v>
      </c>
      <c r="H439" s="1" t="s">
        <v>1619</v>
      </c>
      <c r="I439" s="1"/>
      <c r="J439" s="1"/>
      <c r="K439" s="1"/>
      <c r="L439" s="1" t="s">
        <v>42</v>
      </c>
      <c r="M439" s="1" t="s">
        <v>42</v>
      </c>
      <c r="N439" s="1" t="s">
        <v>42</v>
      </c>
      <c r="O439" s="1" t="s">
        <v>42</v>
      </c>
      <c r="P439" s="1"/>
      <c r="Q439" s="1" t="s">
        <v>1623</v>
      </c>
      <c r="R439" s="1" t="s">
        <v>1624</v>
      </c>
      <c r="S439" s="1"/>
      <c r="T439" s="1"/>
      <c r="U439" s="1"/>
      <c r="V439" s="1"/>
      <c r="W439" s="1"/>
      <c r="X439" s="1"/>
      <c r="Y439" s="1" t="b">
        <v>0</v>
      </c>
      <c r="Z439" s="1"/>
      <c r="AA439" s="1"/>
      <c r="AB439" s="1" t="b">
        <v>0</v>
      </c>
      <c r="AC439" s="1" t="b">
        <v>0</v>
      </c>
      <c r="AD439" s="1" t="s">
        <v>1625</v>
      </c>
      <c r="AE439" s="1" t="s">
        <v>62</v>
      </c>
      <c r="AF439" s="1" t="s">
        <v>45</v>
      </c>
      <c r="AG439" s="1">
        <v>2237</v>
      </c>
      <c r="AH439" s="1" t="b">
        <v>0</v>
      </c>
      <c r="AI439" s="1"/>
      <c r="AJ439" s="1"/>
      <c r="AK439" s="1" t="b">
        <v>0</v>
      </c>
    </row>
    <row r="440" spans="1:37" x14ac:dyDescent="0.2">
      <c r="A440" s="1">
        <v>409</v>
      </c>
      <c r="B440" s="1" t="s">
        <v>1602</v>
      </c>
      <c r="C440" s="1"/>
      <c r="D440" s="1" t="s">
        <v>1603</v>
      </c>
      <c r="F440" s="1" t="b">
        <v>0</v>
      </c>
      <c r="H440" s="1" t="s">
        <v>1604</v>
      </c>
      <c r="K440" s="1"/>
      <c r="L440" s="1" t="s">
        <v>42</v>
      </c>
      <c r="M440" s="1" t="s">
        <v>42</v>
      </c>
      <c r="N440" s="1" t="s">
        <v>42</v>
      </c>
      <c r="O440" s="1" t="s">
        <v>42</v>
      </c>
      <c r="P440" s="1"/>
      <c r="Q440" s="1"/>
      <c r="R440" s="1"/>
      <c r="S440" s="1"/>
      <c r="T440" s="1"/>
      <c r="U440" s="1"/>
      <c r="V440" s="1"/>
      <c r="W440" s="1"/>
      <c r="Y440" s="1" t="b">
        <v>0</v>
      </c>
      <c r="Z440" s="1"/>
      <c r="AA440" s="1"/>
      <c r="AB440" s="1" t="b">
        <v>0</v>
      </c>
      <c r="AC440" s="1" t="b">
        <v>0</v>
      </c>
      <c r="AD440" s="1" t="s">
        <v>86</v>
      </c>
      <c r="AE440" s="1" t="s">
        <v>62</v>
      </c>
      <c r="AF440" s="1" t="s">
        <v>45</v>
      </c>
      <c r="AG440" s="1">
        <v>15702</v>
      </c>
      <c r="AH440" s="1" t="b">
        <v>1</v>
      </c>
      <c r="AI440" s="1"/>
      <c r="AJ440" s="1"/>
      <c r="AK440" s="1" t="b">
        <v>0</v>
      </c>
    </row>
    <row r="441" spans="1:37" x14ac:dyDescent="0.2">
      <c r="A441" s="1">
        <v>415</v>
      </c>
      <c r="B441" s="1" t="s">
        <v>1626</v>
      </c>
      <c r="C441" s="1" t="s">
        <v>1627</v>
      </c>
      <c r="D441" s="1"/>
      <c r="E441" s="1" t="s">
        <v>39</v>
      </c>
      <c r="F441" s="1" t="b">
        <v>1</v>
      </c>
      <c r="G441" s="1" t="s">
        <v>1628</v>
      </c>
      <c r="H441" s="1" t="s">
        <v>1629</v>
      </c>
      <c r="K441" s="1" t="s">
        <v>1630</v>
      </c>
      <c r="L441" s="1" t="s">
        <v>42</v>
      </c>
      <c r="M441" s="1" t="s">
        <v>42</v>
      </c>
      <c r="N441" s="1" t="s">
        <v>42</v>
      </c>
      <c r="O441" s="1" t="s">
        <v>42</v>
      </c>
      <c r="P441" s="1"/>
      <c r="Q441" s="1" t="s">
        <v>1631</v>
      </c>
      <c r="R441" s="1"/>
      <c r="S441" s="1"/>
      <c r="T441" s="1"/>
      <c r="U441" s="1"/>
      <c r="V441" s="1"/>
      <c r="W441" s="1"/>
      <c r="Y441" s="1" t="b">
        <v>0</v>
      </c>
      <c r="Z441" s="1" t="s">
        <v>43</v>
      </c>
      <c r="AA441" s="1"/>
      <c r="AB441" s="1" t="b">
        <v>0</v>
      </c>
      <c r="AC441" s="1" t="b">
        <v>0</v>
      </c>
      <c r="AD441" s="1" t="s">
        <v>86</v>
      </c>
      <c r="AF441" s="1" t="s">
        <v>45</v>
      </c>
      <c r="AG441" s="1">
        <v>20202</v>
      </c>
      <c r="AH441" s="1" t="b">
        <v>0</v>
      </c>
      <c r="AI441" s="1"/>
      <c r="AJ441" s="1"/>
      <c r="AK441" s="1" t="b">
        <v>0</v>
      </c>
    </row>
    <row r="442" spans="1:37" x14ac:dyDescent="0.2">
      <c r="A442" s="1">
        <v>418</v>
      </c>
      <c r="B442" s="1" t="s">
        <v>1632</v>
      </c>
      <c r="C442" s="1" t="s">
        <v>1641</v>
      </c>
      <c r="F442" s="1" t="b">
        <v>0</v>
      </c>
      <c r="H442" s="1" t="s">
        <v>1642</v>
      </c>
      <c r="L442" s="1" t="s">
        <v>42</v>
      </c>
      <c r="M442" s="1" t="s">
        <v>42</v>
      </c>
      <c r="N442" s="1" t="s">
        <v>42</v>
      </c>
      <c r="O442" s="1" t="s">
        <v>42</v>
      </c>
      <c r="Q442" s="1" t="s">
        <v>1643</v>
      </c>
      <c r="Y442" s="1" t="b">
        <v>0</v>
      </c>
      <c r="AB442" s="1" t="b">
        <v>0</v>
      </c>
      <c r="AC442" s="1" t="b">
        <v>0</v>
      </c>
      <c r="AD442" s="1" t="s">
        <v>86</v>
      </c>
      <c r="AE442" s="1" t="s">
        <v>62</v>
      </c>
      <c r="AF442" s="1" t="s">
        <v>45</v>
      </c>
      <c r="AG442" s="1">
        <v>1449</v>
      </c>
      <c r="AH442" s="1" t="b">
        <v>1</v>
      </c>
      <c r="AI442" s="1"/>
      <c r="AJ442" s="1"/>
      <c r="AK442" s="1" t="b">
        <v>0</v>
      </c>
    </row>
    <row r="443" spans="1:37" x14ac:dyDescent="0.2">
      <c r="A443" s="1">
        <v>419</v>
      </c>
      <c r="B443" s="1" t="s">
        <v>1632</v>
      </c>
      <c r="C443" s="1" t="s">
        <v>1644</v>
      </c>
      <c r="D443" s="1" t="s">
        <v>1645</v>
      </c>
      <c r="E443" s="1" t="s">
        <v>39</v>
      </c>
      <c r="F443" s="1" t="b">
        <v>1</v>
      </c>
      <c r="G443" s="1" t="s">
        <v>1646</v>
      </c>
      <c r="H443" s="1" t="s">
        <v>1647</v>
      </c>
      <c r="K443" s="1" t="s">
        <v>1648</v>
      </c>
      <c r="L443" s="1" t="s">
        <v>42</v>
      </c>
      <c r="M443" s="1" t="s">
        <v>42</v>
      </c>
      <c r="N443" s="1" t="s">
        <v>42</v>
      </c>
      <c r="O443" s="1" t="s">
        <v>42</v>
      </c>
      <c r="P443" s="1"/>
      <c r="Q443" s="1" t="s">
        <v>1649</v>
      </c>
      <c r="R443" s="1" t="s">
        <v>1650</v>
      </c>
      <c r="S443" s="1" t="s">
        <v>1651</v>
      </c>
      <c r="T443" s="1"/>
      <c r="U443" s="1"/>
      <c r="V443" s="1"/>
      <c r="W443" s="1"/>
      <c r="X443" s="1"/>
      <c r="Y443" s="1" t="b">
        <v>0</v>
      </c>
      <c r="Z443" s="1" t="s">
        <v>43</v>
      </c>
      <c r="AA443" s="1"/>
      <c r="AB443" s="1" t="b">
        <v>0</v>
      </c>
      <c r="AC443" s="1" t="b">
        <v>0</v>
      </c>
      <c r="AD443" s="1" t="s">
        <v>1632</v>
      </c>
      <c r="AE443" s="1" t="s">
        <v>62</v>
      </c>
      <c r="AF443" s="1" t="s">
        <v>45</v>
      </c>
      <c r="AG443" s="1">
        <v>2459</v>
      </c>
      <c r="AH443" s="1" t="b">
        <v>0</v>
      </c>
      <c r="AI443" s="1"/>
      <c r="AJ443" s="1"/>
      <c r="AK443" s="1" t="b">
        <v>0</v>
      </c>
    </row>
    <row r="444" spans="1:37" x14ac:dyDescent="0.2">
      <c r="A444" s="1">
        <v>420</v>
      </c>
      <c r="B444" s="1" t="s">
        <v>1632</v>
      </c>
      <c r="C444" s="1" t="s">
        <v>1652</v>
      </c>
      <c r="D444" s="1" t="s">
        <v>1653</v>
      </c>
      <c r="F444" s="1" t="b">
        <v>1</v>
      </c>
      <c r="H444" s="1" t="s">
        <v>1654</v>
      </c>
      <c r="K444" s="1"/>
      <c r="L444" s="1" t="s">
        <v>42</v>
      </c>
      <c r="M444" s="1" t="s">
        <v>42</v>
      </c>
      <c r="N444" s="1" t="s">
        <v>42</v>
      </c>
      <c r="O444" s="1" t="s">
        <v>42</v>
      </c>
      <c r="P444" s="1" t="s">
        <v>1655</v>
      </c>
      <c r="Q444" s="1" t="s">
        <v>1656</v>
      </c>
      <c r="R444" s="1"/>
      <c r="S444" s="1"/>
      <c r="T444" s="1"/>
      <c r="U444" s="1"/>
      <c r="V444" s="1"/>
      <c r="W444" s="1"/>
      <c r="Y444" s="1" t="b">
        <v>0</v>
      </c>
      <c r="Z444" s="1"/>
      <c r="AA444" s="1"/>
      <c r="AB444" s="1" t="b">
        <v>0</v>
      </c>
      <c r="AC444" s="1" t="b">
        <v>0</v>
      </c>
      <c r="AD444" s="1" t="s">
        <v>86</v>
      </c>
      <c r="AE444" s="1" t="s">
        <v>62</v>
      </c>
      <c r="AF444" s="1" t="s">
        <v>45</v>
      </c>
      <c r="AG444" s="1">
        <v>15720</v>
      </c>
      <c r="AH444" s="1" t="b">
        <v>0</v>
      </c>
      <c r="AI444" s="1"/>
      <c r="AJ444" s="1"/>
      <c r="AK444" s="1" t="b">
        <v>1</v>
      </c>
    </row>
    <row r="445" spans="1:37" x14ac:dyDescent="0.2">
      <c r="A445" s="1">
        <v>421</v>
      </c>
      <c r="B445" s="1" t="s">
        <v>1632</v>
      </c>
      <c r="C445" s="1" t="s">
        <v>1652</v>
      </c>
      <c r="D445" s="1" t="s">
        <v>1657</v>
      </c>
      <c r="E445" s="1" t="s">
        <v>39</v>
      </c>
      <c r="F445" s="1" t="b">
        <v>1</v>
      </c>
      <c r="G445" s="1" t="s">
        <v>1658</v>
      </c>
      <c r="H445" s="1" t="s">
        <v>1659</v>
      </c>
      <c r="I445" s="1"/>
      <c r="J445" s="1"/>
      <c r="K445" s="1"/>
      <c r="L445" s="1" t="s">
        <v>42</v>
      </c>
      <c r="M445" s="1" t="s">
        <v>42</v>
      </c>
      <c r="N445" s="1" t="s">
        <v>42</v>
      </c>
      <c r="O445" s="1" t="s">
        <v>42</v>
      </c>
      <c r="P445" s="1"/>
      <c r="Q445" s="1" t="s">
        <v>1655</v>
      </c>
      <c r="R445" s="1" t="s">
        <v>1656</v>
      </c>
      <c r="S445" s="1"/>
      <c r="T445" s="1"/>
      <c r="U445" s="1"/>
      <c r="V445" s="1"/>
      <c r="W445" s="1"/>
      <c r="X445" s="1"/>
      <c r="Y445" s="1" t="b">
        <v>0</v>
      </c>
      <c r="Z445" s="1"/>
      <c r="AA445" s="1"/>
      <c r="AB445" s="1" t="b">
        <v>0</v>
      </c>
      <c r="AC445" s="1" t="b">
        <v>0</v>
      </c>
      <c r="AD445" s="1" t="s">
        <v>86</v>
      </c>
      <c r="AE445" s="1" t="s">
        <v>62</v>
      </c>
      <c r="AF445" s="1" t="s">
        <v>45</v>
      </c>
      <c r="AG445" s="1">
        <v>2074</v>
      </c>
      <c r="AH445" s="1" t="b">
        <v>0</v>
      </c>
      <c r="AI445" s="1"/>
      <c r="AJ445" s="1"/>
      <c r="AK445" s="1" t="b">
        <v>1</v>
      </c>
    </row>
    <row r="446" spans="1:37" x14ac:dyDescent="0.2">
      <c r="A446" s="1">
        <v>422</v>
      </c>
      <c r="B446" s="1" t="s">
        <v>1632</v>
      </c>
      <c r="C446" s="1" t="s">
        <v>1660</v>
      </c>
      <c r="D446" s="1"/>
      <c r="F446" s="1" t="b">
        <v>0</v>
      </c>
      <c r="H446" s="1" t="s">
        <v>1661</v>
      </c>
      <c r="K446" s="1"/>
      <c r="L446" s="1" t="s">
        <v>42</v>
      </c>
      <c r="M446" s="1" t="s">
        <v>42</v>
      </c>
      <c r="N446" s="1" t="s">
        <v>42</v>
      </c>
      <c r="O446" s="1" t="s">
        <v>42</v>
      </c>
      <c r="P446" s="1"/>
      <c r="Q446" s="1"/>
      <c r="R446" s="1"/>
      <c r="S446" s="1"/>
      <c r="T446" s="1"/>
      <c r="U446" s="1"/>
      <c r="V446" s="1"/>
      <c r="W446" s="1"/>
      <c r="Y446" s="1" t="b">
        <v>0</v>
      </c>
      <c r="Z446" s="1"/>
      <c r="AA446" s="1"/>
      <c r="AB446" s="1" t="b">
        <v>0</v>
      </c>
      <c r="AC446" s="1" t="b">
        <v>0</v>
      </c>
      <c r="AD446" s="1" t="s">
        <v>86</v>
      </c>
      <c r="AE446" s="1" t="s">
        <v>62</v>
      </c>
      <c r="AF446" s="1" t="s">
        <v>45</v>
      </c>
      <c r="AG446" s="1">
        <v>1450</v>
      </c>
      <c r="AH446" s="1" t="b">
        <v>1</v>
      </c>
      <c r="AI446" s="1"/>
      <c r="AJ446" s="1"/>
      <c r="AK446" s="1" t="b">
        <v>0</v>
      </c>
    </row>
    <row r="447" spans="1:37" x14ac:dyDescent="0.2">
      <c r="A447" s="1">
        <v>423</v>
      </c>
      <c r="B447" s="1" t="s">
        <v>1632</v>
      </c>
      <c r="C447" s="1" t="s">
        <v>1662</v>
      </c>
      <c r="D447" s="1" t="s">
        <v>1663</v>
      </c>
      <c r="E447" s="1" t="s">
        <v>39</v>
      </c>
      <c r="F447" s="1" t="b">
        <v>1</v>
      </c>
      <c r="G447" s="1" t="s">
        <v>1664</v>
      </c>
      <c r="H447" s="1" t="s">
        <v>1665</v>
      </c>
      <c r="K447" s="1"/>
      <c r="L447" s="1" t="s">
        <v>42</v>
      </c>
      <c r="M447" s="1" t="s">
        <v>42</v>
      </c>
      <c r="N447" s="1" t="s">
        <v>42</v>
      </c>
      <c r="O447" s="1" t="s">
        <v>42</v>
      </c>
      <c r="P447" s="1"/>
      <c r="Q447" s="1" t="s">
        <v>1666</v>
      </c>
      <c r="R447" s="1"/>
      <c r="S447" s="1"/>
      <c r="T447" s="1"/>
      <c r="U447" s="1"/>
      <c r="V447" s="1"/>
      <c r="W447" s="1"/>
      <c r="Y447" s="1" t="b">
        <v>0</v>
      </c>
      <c r="Z447" s="1" t="s">
        <v>43</v>
      </c>
      <c r="AA447" s="1"/>
      <c r="AB447" s="1" t="b">
        <v>0</v>
      </c>
      <c r="AC447" s="1" t="b">
        <v>0</v>
      </c>
      <c r="AD447" s="1" t="s">
        <v>86</v>
      </c>
      <c r="AF447" s="1" t="s">
        <v>45</v>
      </c>
      <c r="AG447" s="1">
        <v>20086</v>
      </c>
      <c r="AH447" s="1" t="b">
        <v>0</v>
      </c>
      <c r="AI447" s="1"/>
      <c r="AJ447" s="1"/>
      <c r="AK447" s="1" t="b">
        <v>0</v>
      </c>
    </row>
    <row r="448" spans="1:37" x14ac:dyDescent="0.2">
      <c r="A448" s="1">
        <v>416</v>
      </c>
      <c r="B448" s="1" t="s">
        <v>1632</v>
      </c>
      <c r="C448" s="1"/>
      <c r="D448" s="1" t="s">
        <v>1633</v>
      </c>
      <c r="E448" s="1" t="s">
        <v>39</v>
      </c>
      <c r="F448" s="1" t="b">
        <v>1</v>
      </c>
      <c r="G448" s="1" t="s">
        <v>1634</v>
      </c>
      <c r="H448" s="1" t="s">
        <v>1635</v>
      </c>
      <c r="K448" s="1"/>
      <c r="L448" s="1" t="s">
        <v>42</v>
      </c>
      <c r="M448" s="1" t="s">
        <v>42</v>
      </c>
      <c r="N448" s="1" t="s">
        <v>42</v>
      </c>
      <c r="O448" s="1" t="s">
        <v>42</v>
      </c>
      <c r="P448" s="1"/>
      <c r="Q448" s="1" t="s">
        <v>1636</v>
      </c>
      <c r="R448" s="1"/>
      <c r="S448" s="1"/>
      <c r="T448" s="1"/>
      <c r="U448" s="1"/>
      <c r="V448" s="1"/>
      <c r="W448" s="1"/>
      <c r="X448" s="1"/>
      <c r="Y448" s="1" t="b">
        <v>0</v>
      </c>
      <c r="Z448" s="1"/>
      <c r="AA448" s="1"/>
      <c r="AB448" s="1" t="b">
        <v>0</v>
      </c>
      <c r="AC448" s="1" t="b">
        <v>0</v>
      </c>
      <c r="AD448" s="1" t="s">
        <v>86</v>
      </c>
      <c r="AF448" s="1" t="s">
        <v>45</v>
      </c>
      <c r="AG448" s="1">
        <v>20096</v>
      </c>
      <c r="AH448" s="1" t="b">
        <v>0</v>
      </c>
      <c r="AI448" s="1"/>
      <c r="AJ448" s="1"/>
      <c r="AK448" s="1" t="b">
        <v>0</v>
      </c>
    </row>
    <row r="449" spans="1:37" x14ac:dyDescent="0.2">
      <c r="A449" s="1">
        <v>417</v>
      </c>
      <c r="B449" s="1" t="s">
        <v>1632</v>
      </c>
      <c r="C449" s="1"/>
      <c r="D449" s="1" t="s">
        <v>1637</v>
      </c>
      <c r="E449" s="1" t="s">
        <v>39</v>
      </c>
      <c r="F449" s="1" t="b">
        <v>1</v>
      </c>
      <c r="G449" s="1" t="s">
        <v>1638</v>
      </c>
      <c r="H449" s="1" t="s">
        <v>1639</v>
      </c>
      <c r="K449" s="1"/>
      <c r="L449" s="1" t="s">
        <v>42</v>
      </c>
      <c r="M449" s="1" t="s">
        <v>42</v>
      </c>
      <c r="N449" s="1" t="s">
        <v>42</v>
      </c>
      <c r="O449" s="1" t="s">
        <v>42</v>
      </c>
      <c r="P449" s="1"/>
      <c r="Q449" s="1" t="s">
        <v>1640</v>
      </c>
      <c r="R449" s="1"/>
      <c r="S449" s="1"/>
      <c r="T449" s="1"/>
      <c r="U449" s="1"/>
      <c r="V449" s="1"/>
      <c r="W449" s="1"/>
      <c r="X449" s="1"/>
      <c r="Y449" s="1" t="b">
        <v>0</v>
      </c>
      <c r="Z449" s="1"/>
      <c r="AA449" s="1"/>
      <c r="AB449" s="1" t="b">
        <v>0</v>
      </c>
      <c r="AC449" s="1" t="b">
        <v>0</v>
      </c>
      <c r="AD449" s="1" t="s">
        <v>86</v>
      </c>
      <c r="AF449" s="1" t="s">
        <v>45</v>
      </c>
      <c r="AG449" s="1">
        <v>15784</v>
      </c>
      <c r="AH449" s="1" t="b">
        <v>0</v>
      </c>
      <c r="AI449" s="1"/>
      <c r="AJ449" s="1"/>
      <c r="AK449" s="1" t="b">
        <v>0</v>
      </c>
    </row>
    <row r="450" spans="1:37" x14ac:dyDescent="0.2">
      <c r="A450" s="1">
        <v>424</v>
      </c>
      <c r="B450" s="1" t="s">
        <v>1667</v>
      </c>
      <c r="C450" s="1" t="s">
        <v>1668</v>
      </c>
      <c r="D450" s="1" t="s">
        <v>1669</v>
      </c>
      <c r="E450" s="1" t="s">
        <v>39</v>
      </c>
      <c r="F450" s="1" t="b">
        <v>1</v>
      </c>
      <c r="G450" s="1" t="s">
        <v>1670</v>
      </c>
      <c r="H450" s="1" t="s">
        <v>1671</v>
      </c>
      <c r="I450" s="1"/>
      <c r="J450" s="1"/>
      <c r="K450" s="1" t="s">
        <v>1672</v>
      </c>
      <c r="L450" s="1" t="s">
        <v>42</v>
      </c>
      <c r="M450" s="1" t="s">
        <v>42</v>
      </c>
      <c r="N450" s="1" t="s">
        <v>42</v>
      </c>
      <c r="O450" s="1" t="s">
        <v>42</v>
      </c>
      <c r="P450" s="1"/>
      <c r="Q450" s="1" t="s">
        <v>1673</v>
      </c>
      <c r="R450" s="1"/>
      <c r="S450" s="1"/>
      <c r="T450" s="1"/>
      <c r="U450" s="1"/>
      <c r="V450" s="1"/>
      <c r="W450" s="1"/>
      <c r="Y450" s="1" t="b">
        <v>0</v>
      </c>
      <c r="Z450" s="1"/>
      <c r="AA450" s="1"/>
      <c r="AB450" s="1" t="b">
        <v>0</v>
      </c>
      <c r="AC450" s="1" t="b">
        <v>0</v>
      </c>
      <c r="AD450" s="1" t="s">
        <v>86</v>
      </c>
      <c r="AE450" s="1" t="s">
        <v>62</v>
      </c>
      <c r="AF450" s="1" t="s">
        <v>45</v>
      </c>
      <c r="AG450" s="1">
        <v>2331</v>
      </c>
      <c r="AH450" s="1" t="b">
        <v>0</v>
      </c>
      <c r="AI450" s="1"/>
      <c r="AJ450" s="1"/>
      <c r="AK450" s="1" t="b">
        <v>0</v>
      </c>
    </row>
    <row r="451" spans="1:37" x14ac:dyDescent="0.2">
      <c r="A451" s="1">
        <v>425</v>
      </c>
      <c r="B451" s="1" t="s">
        <v>1674</v>
      </c>
      <c r="C451" s="1" t="s">
        <v>1165</v>
      </c>
      <c r="E451" s="1" t="s">
        <v>39</v>
      </c>
      <c r="F451" s="1" t="b">
        <v>1</v>
      </c>
      <c r="G451" s="1" t="s">
        <v>1675</v>
      </c>
      <c r="H451" s="1" t="s">
        <v>1676</v>
      </c>
      <c r="K451" s="1"/>
      <c r="L451" s="1" t="s">
        <v>42</v>
      </c>
      <c r="M451" s="1" t="s">
        <v>42</v>
      </c>
      <c r="N451" s="1" t="s">
        <v>42</v>
      </c>
      <c r="O451" s="1" t="s">
        <v>42</v>
      </c>
      <c r="P451" s="1" t="s">
        <v>1677</v>
      </c>
      <c r="Q451" s="1" t="s">
        <v>1678</v>
      </c>
      <c r="Y451" s="1" t="b">
        <v>1</v>
      </c>
      <c r="AB451" s="1" t="b">
        <v>0</v>
      </c>
      <c r="AC451" s="1" t="b">
        <v>0</v>
      </c>
      <c r="AD451" s="1" t="s">
        <v>86</v>
      </c>
      <c r="AE451" s="1" t="s">
        <v>62</v>
      </c>
      <c r="AF451" s="1" t="s">
        <v>45</v>
      </c>
      <c r="AG451" s="1">
        <v>1451</v>
      </c>
      <c r="AH451" s="1" t="b">
        <v>1</v>
      </c>
      <c r="AI451" s="1"/>
      <c r="AJ451" s="1"/>
      <c r="AK451" s="1" t="b">
        <v>0</v>
      </c>
    </row>
    <row r="452" spans="1:37" x14ac:dyDescent="0.2">
      <c r="A452" s="1">
        <v>426</v>
      </c>
      <c r="B452" s="1" t="s">
        <v>1674</v>
      </c>
      <c r="C452" s="1" t="s">
        <v>1165</v>
      </c>
      <c r="D452" s="1"/>
      <c r="E452" s="1"/>
      <c r="F452" s="1" t="b">
        <v>1</v>
      </c>
      <c r="H452" s="1" t="s">
        <v>1676</v>
      </c>
      <c r="K452" s="1"/>
      <c r="L452" s="1" t="s">
        <v>42</v>
      </c>
      <c r="M452" s="1" t="s">
        <v>42</v>
      </c>
      <c r="N452" s="1" t="s">
        <v>42</v>
      </c>
      <c r="O452" s="1" t="s">
        <v>42</v>
      </c>
      <c r="P452" s="1" t="s">
        <v>1677</v>
      </c>
      <c r="Q452" s="1" t="s">
        <v>1678</v>
      </c>
      <c r="R452" s="1"/>
      <c r="S452" s="1"/>
      <c r="T452" s="1"/>
      <c r="U452" s="1"/>
      <c r="V452" s="1"/>
      <c r="W452" s="1"/>
      <c r="Y452" s="1" t="b">
        <v>1</v>
      </c>
      <c r="Z452" s="1"/>
      <c r="AA452" s="1"/>
      <c r="AB452" s="1" t="b">
        <v>0</v>
      </c>
      <c r="AC452" s="1" t="b">
        <v>0</v>
      </c>
      <c r="AD452" s="1" t="s">
        <v>86</v>
      </c>
      <c r="AF452" s="1" t="s">
        <v>45</v>
      </c>
      <c r="AG452" s="1">
        <v>15750</v>
      </c>
      <c r="AH452" s="1" t="b">
        <v>1</v>
      </c>
      <c r="AI452" s="1"/>
      <c r="AJ452" s="1"/>
      <c r="AK452" s="1" t="b">
        <v>0</v>
      </c>
    </row>
    <row r="453" spans="1:37" x14ac:dyDescent="0.2">
      <c r="A453" s="1">
        <v>427</v>
      </c>
      <c r="B453" s="1" t="s">
        <v>1674</v>
      </c>
      <c r="C453" s="1" t="s">
        <v>1165</v>
      </c>
      <c r="D453" s="1"/>
      <c r="E453" s="1"/>
      <c r="F453" s="1" t="b">
        <v>1</v>
      </c>
      <c r="G453" s="1" t="s">
        <v>1675</v>
      </c>
      <c r="H453" s="1" t="s">
        <v>1676</v>
      </c>
      <c r="K453" s="1"/>
      <c r="L453" s="1" t="s">
        <v>42</v>
      </c>
      <c r="M453" s="1" t="s">
        <v>42</v>
      </c>
      <c r="N453" s="1" t="s">
        <v>42</v>
      </c>
      <c r="O453" s="1" t="s">
        <v>42</v>
      </c>
      <c r="P453" s="1" t="s">
        <v>1677</v>
      </c>
      <c r="Q453" s="1" t="s">
        <v>1678</v>
      </c>
      <c r="R453" s="1"/>
      <c r="S453" s="1"/>
      <c r="T453" s="1"/>
      <c r="U453" s="1"/>
      <c r="V453" s="1"/>
      <c r="W453" s="1"/>
      <c r="X453" s="1"/>
      <c r="Y453" s="1" t="b">
        <v>1</v>
      </c>
      <c r="Z453" s="1"/>
      <c r="AA453" s="1"/>
      <c r="AB453" s="1" t="b">
        <v>0</v>
      </c>
      <c r="AC453" s="1" t="b">
        <v>0</v>
      </c>
      <c r="AD453" s="1" t="s">
        <v>86</v>
      </c>
      <c r="AE453" s="1" t="s">
        <v>62</v>
      </c>
      <c r="AF453" s="1" t="s">
        <v>45</v>
      </c>
      <c r="AG453" s="1">
        <v>15679</v>
      </c>
      <c r="AH453" s="1" t="b">
        <v>0</v>
      </c>
      <c r="AI453" s="1"/>
      <c r="AJ453" s="1"/>
      <c r="AK453" s="1" t="b">
        <v>0</v>
      </c>
    </row>
    <row r="454" spans="1:37" x14ac:dyDescent="0.2">
      <c r="A454" s="1">
        <v>430</v>
      </c>
      <c r="B454" s="1" t="s">
        <v>1679</v>
      </c>
      <c r="C454" s="1" t="s">
        <v>1684</v>
      </c>
      <c r="D454" s="1" t="s">
        <v>1687</v>
      </c>
      <c r="F454" s="1" t="b">
        <v>0</v>
      </c>
      <c r="H454" s="1" t="s">
        <v>1688</v>
      </c>
      <c r="I454" s="1"/>
      <c r="J454" s="1"/>
      <c r="K454" s="1"/>
      <c r="L454" s="1" t="s">
        <v>42</v>
      </c>
      <c r="M454" s="1" t="s">
        <v>42</v>
      </c>
      <c r="N454" s="1" t="s">
        <v>42</v>
      </c>
      <c r="O454" s="1" t="s">
        <v>42</v>
      </c>
      <c r="P454" s="1"/>
      <c r="Q454" s="1" t="s">
        <v>1689</v>
      </c>
      <c r="R454" s="1"/>
      <c r="S454" s="1"/>
      <c r="T454" s="1"/>
      <c r="U454" s="1"/>
      <c r="V454" s="1"/>
      <c r="W454" s="1"/>
      <c r="Y454" s="1" t="b">
        <v>0</v>
      </c>
      <c r="Z454" s="1"/>
      <c r="AA454" s="1"/>
      <c r="AB454" s="1" t="b">
        <v>0</v>
      </c>
      <c r="AC454" s="1" t="b">
        <v>0</v>
      </c>
      <c r="AD454" s="1" t="s">
        <v>112</v>
      </c>
      <c r="AE454" s="1" t="s">
        <v>62</v>
      </c>
      <c r="AF454" s="1" t="s">
        <v>45</v>
      </c>
      <c r="AG454" s="1">
        <v>2392</v>
      </c>
      <c r="AH454" s="1" t="b">
        <v>0</v>
      </c>
      <c r="AI454" s="1"/>
      <c r="AJ454" s="1"/>
      <c r="AK454" s="1" t="b">
        <v>0</v>
      </c>
    </row>
    <row r="455" spans="1:37" x14ac:dyDescent="0.2">
      <c r="A455" s="1">
        <v>429</v>
      </c>
      <c r="B455" s="1" t="s">
        <v>1679</v>
      </c>
      <c r="C455" s="1" t="s">
        <v>1684</v>
      </c>
      <c r="D455" s="1"/>
      <c r="F455" s="1" t="b">
        <v>1</v>
      </c>
      <c r="H455" s="1" t="s">
        <v>1685</v>
      </c>
      <c r="K455" s="1"/>
      <c r="L455" s="1" t="s">
        <v>42</v>
      </c>
      <c r="M455" s="1" t="s">
        <v>42</v>
      </c>
      <c r="N455" s="1" t="s">
        <v>42</v>
      </c>
      <c r="O455" s="1" t="s">
        <v>42</v>
      </c>
      <c r="P455" s="1"/>
      <c r="Q455" s="1" t="s">
        <v>1686</v>
      </c>
      <c r="R455" s="1"/>
      <c r="S455" s="1"/>
      <c r="T455" s="1"/>
      <c r="U455" s="1"/>
      <c r="V455" s="1"/>
      <c r="W455" s="1"/>
      <c r="Y455" s="1" t="b">
        <v>1</v>
      </c>
      <c r="Z455" s="1"/>
      <c r="AA455" s="1"/>
      <c r="AB455" s="1" t="b">
        <v>0</v>
      </c>
      <c r="AC455" s="1" t="b">
        <v>0</v>
      </c>
      <c r="AD455" s="1" t="s">
        <v>86</v>
      </c>
      <c r="AE455" s="1" t="s">
        <v>62</v>
      </c>
      <c r="AF455" s="1" t="s">
        <v>45</v>
      </c>
      <c r="AG455" s="1">
        <v>1454</v>
      </c>
      <c r="AH455" s="1" t="b">
        <v>1</v>
      </c>
      <c r="AI455" s="1"/>
      <c r="AJ455" s="1"/>
      <c r="AK455" s="1" t="b">
        <v>0</v>
      </c>
    </row>
    <row r="456" spans="1:37" x14ac:dyDescent="0.2">
      <c r="A456" s="1">
        <v>431</v>
      </c>
      <c r="B456" s="1" t="s">
        <v>1679</v>
      </c>
      <c r="C456" s="1" t="s">
        <v>1690</v>
      </c>
      <c r="D456" s="1" t="s">
        <v>1691</v>
      </c>
      <c r="E456" s="1" t="s">
        <v>263</v>
      </c>
      <c r="F456" s="1" t="b">
        <v>1</v>
      </c>
      <c r="G456" s="1" t="s">
        <v>1692</v>
      </c>
      <c r="H456" s="1" t="s">
        <v>1693</v>
      </c>
      <c r="K456" s="1" t="s">
        <v>1694</v>
      </c>
      <c r="L456" s="1" t="s">
        <v>42</v>
      </c>
      <c r="M456" s="1" t="s">
        <v>42</v>
      </c>
      <c r="N456" s="1" t="s">
        <v>42</v>
      </c>
      <c r="O456" s="1" t="s">
        <v>42</v>
      </c>
      <c r="P456" s="1"/>
      <c r="Q456" s="1" t="s">
        <v>1695</v>
      </c>
      <c r="R456" s="1"/>
      <c r="S456" s="1"/>
      <c r="T456" s="1"/>
      <c r="U456" s="1"/>
      <c r="V456" s="1"/>
      <c r="W456" s="1"/>
      <c r="X456" s="1"/>
      <c r="Y456" s="1" t="b">
        <v>0</v>
      </c>
      <c r="Z456" s="1"/>
      <c r="AA456" s="1" t="s">
        <v>1679</v>
      </c>
      <c r="AB456" s="1" t="b">
        <v>0</v>
      </c>
      <c r="AC456" s="1" t="b">
        <v>0</v>
      </c>
      <c r="AD456" s="1" t="s">
        <v>86</v>
      </c>
      <c r="AF456" s="1" t="s">
        <v>45</v>
      </c>
      <c r="AG456" s="1">
        <v>15800</v>
      </c>
      <c r="AH456" s="1" t="b">
        <v>0</v>
      </c>
      <c r="AI456" s="1"/>
      <c r="AJ456" s="1"/>
      <c r="AK456" s="1" t="b">
        <v>0</v>
      </c>
    </row>
    <row r="457" spans="1:37" x14ac:dyDescent="0.2">
      <c r="A457" s="1">
        <v>432</v>
      </c>
      <c r="B457" s="1" t="s">
        <v>1679</v>
      </c>
      <c r="C457" s="1" t="s">
        <v>1690</v>
      </c>
      <c r="D457" s="1" t="s">
        <v>1696</v>
      </c>
      <c r="E457" s="1" t="s">
        <v>263</v>
      </c>
      <c r="F457" s="1" t="b">
        <v>1</v>
      </c>
      <c r="G457" s="1" t="s">
        <v>1697</v>
      </c>
      <c r="H457" s="1" t="s">
        <v>1698</v>
      </c>
      <c r="K457" s="1"/>
      <c r="L457" s="1" t="s">
        <v>42</v>
      </c>
      <c r="M457" s="1" t="s">
        <v>42</v>
      </c>
      <c r="N457" s="1" t="s">
        <v>42</v>
      </c>
      <c r="O457" s="1" t="s">
        <v>42</v>
      </c>
      <c r="P457" s="1"/>
      <c r="Q457" s="1" t="s">
        <v>1699</v>
      </c>
      <c r="R457" s="1"/>
      <c r="S457" s="1"/>
      <c r="T457" s="1"/>
      <c r="U457" s="1"/>
      <c r="V457" s="1"/>
      <c r="W457" s="1"/>
      <c r="X457" s="1"/>
      <c r="Y457" s="1" t="b">
        <v>0</v>
      </c>
      <c r="Z457" s="1" t="s">
        <v>43</v>
      </c>
      <c r="AA457" s="1"/>
      <c r="AB457" s="1" t="b">
        <v>0</v>
      </c>
      <c r="AC457" s="1" t="b">
        <v>0</v>
      </c>
      <c r="AD457" s="1" t="s">
        <v>86</v>
      </c>
      <c r="AF457" s="1" t="s">
        <v>45</v>
      </c>
      <c r="AG457" s="1">
        <v>15853</v>
      </c>
      <c r="AH457" s="1" t="b">
        <v>0</v>
      </c>
      <c r="AI457" s="1"/>
      <c r="AJ457" s="1"/>
      <c r="AK457" s="1" t="b">
        <v>0</v>
      </c>
    </row>
    <row r="458" spans="1:37" x14ac:dyDescent="0.2">
      <c r="A458" s="1">
        <v>433</v>
      </c>
      <c r="B458" s="1" t="s">
        <v>1679</v>
      </c>
      <c r="C458" s="1" t="s">
        <v>1690</v>
      </c>
      <c r="D458" s="1" t="s">
        <v>1700</v>
      </c>
      <c r="E458" s="1" t="s">
        <v>263</v>
      </c>
      <c r="F458" s="1" t="b">
        <v>1</v>
      </c>
      <c r="G458" s="1" t="s">
        <v>1701</v>
      </c>
      <c r="H458" s="1" t="s">
        <v>1702</v>
      </c>
      <c r="K458" s="1"/>
      <c r="L458" s="1" t="s">
        <v>42</v>
      </c>
      <c r="M458" s="1" t="s">
        <v>42</v>
      </c>
      <c r="N458" s="1" t="s">
        <v>42</v>
      </c>
      <c r="O458" s="1" t="s">
        <v>42</v>
      </c>
      <c r="P458" s="1"/>
      <c r="Q458" s="1" t="s">
        <v>1703</v>
      </c>
      <c r="R458" s="1"/>
      <c r="S458" s="1"/>
      <c r="T458" s="1"/>
      <c r="U458" s="1"/>
      <c r="V458" s="1"/>
      <c r="W458" s="1"/>
      <c r="X458" s="1"/>
      <c r="Y458" s="1" t="b">
        <v>0</v>
      </c>
      <c r="Z458" s="1"/>
      <c r="AA458" s="1" t="s">
        <v>1679</v>
      </c>
      <c r="AB458" s="1" t="b">
        <v>0</v>
      </c>
      <c r="AC458" s="1" t="b">
        <v>0</v>
      </c>
      <c r="AD458" s="1" t="s">
        <v>1679</v>
      </c>
      <c r="AF458" s="1" t="s">
        <v>45</v>
      </c>
      <c r="AG458" s="1">
        <v>15835</v>
      </c>
      <c r="AH458" s="1" t="b">
        <v>0</v>
      </c>
      <c r="AI458" s="1"/>
      <c r="AJ458" s="1"/>
      <c r="AK458" s="1" t="b">
        <v>0</v>
      </c>
    </row>
    <row r="459" spans="1:37" x14ac:dyDescent="0.2">
      <c r="A459" s="1">
        <v>434</v>
      </c>
      <c r="B459" s="1" t="s">
        <v>1679</v>
      </c>
      <c r="C459" s="1" t="s">
        <v>1690</v>
      </c>
      <c r="D459" s="1" t="s">
        <v>1704</v>
      </c>
      <c r="E459" s="1" t="s">
        <v>263</v>
      </c>
      <c r="F459" s="1" t="b">
        <v>1</v>
      </c>
      <c r="G459" s="1" t="s">
        <v>1705</v>
      </c>
      <c r="H459" s="1" t="s">
        <v>1693</v>
      </c>
      <c r="I459" s="1"/>
      <c r="J459" s="1"/>
      <c r="K459" s="1" t="s">
        <v>1694</v>
      </c>
      <c r="L459" s="1" t="s">
        <v>42</v>
      </c>
      <c r="M459" s="1" t="s">
        <v>42</v>
      </c>
      <c r="N459" s="1" t="s">
        <v>42</v>
      </c>
      <c r="O459" s="1" t="s">
        <v>42</v>
      </c>
      <c r="P459" s="1"/>
      <c r="Q459" s="1" t="s">
        <v>1706</v>
      </c>
      <c r="R459" s="1"/>
      <c r="S459" s="1"/>
      <c r="T459" s="1"/>
      <c r="U459" s="1"/>
      <c r="V459" s="1"/>
      <c r="W459" s="1"/>
      <c r="Y459" s="1" t="b">
        <v>0</v>
      </c>
      <c r="AA459" s="1" t="s">
        <v>1679</v>
      </c>
      <c r="AB459" s="1" t="b">
        <v>0</v>
      </c>
      <c r="AC459" s="1" t="b">
        <v>0</v>
      </c>
      <c r="AD459" s="1" t="s">
        <v>86</v>
      </c>
      <c r="AE459" s="1" t="s">
        <v>62</v>
      </c>
      <c r="AF459" s="1" t="s">
        <v>45</v>
      </c>
      <c r="AG459" s="1">
        <v>2181</v>
      </c>
      <c r="AH459" s="1" t="b">
        <v>0</v>
      </c>
      <c r="AI459" s="1"/>
      <c r="AJ459" s="1"/>
      <c r="AK459" s="1" t="b">
        <v>0</v>
      </c>
    </row>
    <row r="460" spans="1:37" x14ac:dyDescent="0.2">
      <c r="A460" s="1">
        <v>435</v>
      </c>
      <c r="B460" s="1" t="s">
        <v>1679</v>
      </c>
      <c r="C460" s="1" t="s">
        <v>1690</v>
      </c>
      <c r="D460" s="1" t="s">
        <v>1707</v>
      </c>
      <c r="E460" s="1" t="s">
        <v>39</v>
      </c>
      <c r="F460" s="1" t="b">
        <v>1</v>
      </c>
      <c r="G460" s="1" t="s">
        <v>1708</v>
      </c>
      <c r="H460" s="1" t="s">
        <v>1709</v>
      </c>
      <c r="I460" s="1"/>
      <c r="J460" s="1"/>
      <c r="K460" s="1"/>
      <c r="L460" s="1" t="s">
        <v>42</v>
      </c>
      <c r="M460" s="1" t="s">
        <v>42</v>
      </c>
      <c r="N460" s="1" t="s">
        <v>42</v>
      </c>
      <c r="O460" s="1" t="s">
        <v>42</v>
      </c>
      <c r="P460" s="1" t="s">
        <v>1710</v>
      </c>
      <c r="Q460" s="1" t="s">
        <v>1711</v>
      </c>
      <c r="R460" s="1"/>
      <c r="S460" s="1"/>
      <c r="T460" s="1"/>
      <c r="U460" s="1"/>
      <c r="V460" s="1"/>
      <c r="W460" s="1"/>
      <c r="Y460" s="1" t="b">
        <v>0</v>
      </c>
      <c r="AA460" s="1" t="s">
        <v>1679</v>
      </c>
      <c r="AB460" s="1" t="b">
        <v>0</v>
      </c>
      <c r="AC460" s="1" t="b">
        <v>0</v>
      </c>
      <c r="AD460" s="1" t="s">
        <v>86</v>
      </c>
      <c r="AE460" s="1" t="s">
        <v>62</v>
      </c>
      <c r="AF460" s="1" t="s">
        <v>45</v>
      </c>
      <c r="AG460" s="1">
        <v>1546</v>
      </c>
      <c r="AH460" s="1" t="b">
        <v>0</v>
      </c>
      <c r="AI460" s="1"/>
      <c r="AJ460" s="1"/>
      <c r="AK460" s="1" t="b">
        <v>0</v>
      </c>
    </row>
    <row r="461" spans="1:37" x14ac:dyDescent="0.2">
      <c r="A461" s="1">
        <v>436</v>
      </c>
      <c r="B461" s="1" t="s">
        <v>1679</v>
      </c>
      <c r="C461" s="1" t="s">
        <v>1690</v>
      </c>
      <c r="D461" s="1" t="s">
        <v>1712</v>
      </c>
      <c r="E461" s="1" t="s">
        <v>263</v>
      </c>
      <c r="F461" s="1" t="b">
        <v>1</v>
      </c>
      <c r="G461" s="1" t="s">
        <v>1713</v>
      </c>
      <c r="H461" s="1" t="s">
        <v>1714</v>
      </c>
      <c r="K461" s="1"/>
      <c r="L461" s="1" t="s">
        <v>42</v>
      </c>
      <c r="M461" s="1" t="s">
        <v>42</v>
      </c>
      <c r="N461" s="1" t="s">
        <v>42</v>
      </c>
      <c r="O461" s="1" t="s">
        <v>42</v>
      </c>
      <c r="P461" s="1" t="s">
        <v>1715</v>
      </c>
      <c r="Q461" s="1" t="s">
        <v>1716</v>
      </c>
      <c r="Y461" s="1" t="b">
        <v>0</v>
      </c>
      <c r="AA461" s="1" t="s">
        <v>1679</v>
      </c>
      <c r="AB461" s="1" t="b">
        <v>0</v>
      </c>
      <c r="AC461" s="1" t="b">
        <v>0</v>
      </c>
      <c r="AD461" s="1" t="s">
        <v>86</v>
      </c>
      <c r="AE461" s="1" t="s">
        <v>62</v>
      </c>
      <c r="AF461" s="1" t="s">
        <v>45</v>
      </c>
      <c r="AG461" s="1">
        <v>1452</v>
      </c>
      <c r="AH461" s="1" t="b">
        <v>0</v>
      </c>
      <c r="AI461" s="1"/>
      <c r="AJ461" s="1"/>
      <c r="AK461" s="1" t="b">
        <v>0</v>
      </c>
    </row>
    <row r="462" spans="1:37" x14ac:dyDescent="0.2">
      <c r="A462" s="1">
        <v>437</v>
      </c>
      <c r="B462" s="1" t="s">
        <v>1679</v>
      </c>
      <c r="C462" s="1" t="s">
        <v>1690</v>
      </c>
      <c r="D462" s="1" t="s">
        <v>1717</v>
      </c>
      <c r="E462" s="1" t="s">
        <v>263</v>
      </c>
      <c r="F462" s="1" t="b">
        <v>1</v>
      </c>
      <c r="G462" s="1" t="s">
        <v>1718</v>
      </c>
      <c r="H462" s="1" t="s">
        <v>1719</v>
      </c>
      <c r="I462" s="1"/>
      <c r="J462" s="1"/>
      <c r="K462" s="1" t="s">
        <v>1720</v>
      </c>
      <c r="L462" s="1" t="s">
        <v>42</v>
      </c>
      <c r="M462" s="1" t="s">
        <v>42</v>
      </c>
      <c r="N462" s="1" t="s">
        <v>42</v>
      </c>
      <c r="O462" s="1" t="s">
        <v>42</v>
      </c>
      <c r="P462" s="1"/>
      <c r="Q462" s="1" t="s">
        <v>1721</v>
      </c>
      <c r="R462" s="1" t="s">
        <v>1722</v>
      </c>
      <c r="S462" s="1" t="s">
        <v>1723</v>
      </c>
      <c r="T462" s="1"/>
      <c r="U462" s="1"/>
      <c r="V462" s="1"/>
      <c r="W462" s="1"/>
      <c r="Y462" s="1" t="b">
        <v>0</v>
      </c>
      <c r="Z462" s="1"/>
      <c r="AA462" s="1" t="s">
        <v>1679</v>
      </c>
      <c r="AB462" s="1" t="b">
        <v>0</v>
      </c>
      <c r="AC462" s="1" t="b">
        <v>0</v>
      </c>
      <c r="AD462" s="1" t="s">
        <v>1679</v>
      </c>
      <c r="AE462" s="1" t="s">
        <v>62</v>
      </c>
      <c r="AF462" s="1" t="s">
        <v>45</v>
      </c>
      <c r="AG462" s="1">
        <v>2105</v>
      </c>
      <c r="AH462" s="1" t="b">
        <v>0</v>
      </c>
      <c r="AI462" s="1"/>
      <c r="AJ462" s="1"/>
      <c r="AK462" s="1" t="b">
        <v>0</v>
      </c>
    </row>
    <row r="463" spans="1:37" x14ac:dyDescent="0.2">
      <c r="A463" s="1">
        <v>438</v>
      </c>
      <c r="B463" s="1" t="s">
        <v>1679</v>
      </c>
      <c r="C463" s="1" t="s">
        <v>1690</v>
      </c>
      <c r="D463" s="1" t="s">
        <v>1724</v>
      </c>
      <c r="F463" s="1" t="b">
        <v>1</v>
      </c>
      <c r="H463" s="1" t="s">
        <v>1725</v>
      </c>
      <c r="K463" s="1"/>
      <c r="L463" s="1" t="s">
        <v>42</v>
      </c>
      <c r="M463" s="1" t="s">
        <v>42</v>
      </c>
      <c r="N463" s="1" t="s">
        <v>42</v>
      </c>
      <c r="O463" s="1" t="s">
        <v>42</v>
      </c>
      <c r="P463" s="1"/>
      <c r="Q463" s="1" t="s">
        <v>1726</v>
      </c>
      <c r="R463" s="1"/>
      <c r="S463" s="1"/>
      <c r="T463" s="1"/>
      <c r="U463" s="1"/>
      <c r="V463" s="1"/>
      <c r="W463" s="1"/>
      <c r="Y463" s="1" t="b">
        <v>0</v>
      </c>
      <c r="Z463" s="1" t="s">
        <v>43</v>
      </c>
      <c r="AA463" s="1"/>
      <c r="AB463" s="1" t="b">
        <v>0</v>
      </c>
      <c r="AC463" s="1" t="b">
        <v>0</v>
      </c>
      <c r="AD463" s="1" t="s">
        <v>1679</v>
      </c>
      <c r="AE463" s="1" t="s">
        <v>62</v>
      </c>
      <c r="AF463" s="1" t="s">
        <v>45</v>
      </c>
      <c r="AG463" s="1">
        <v>2403</v>
      </c>
      <c r="AH463" s="1" t="b">
        <v>1</v>
      </c>
      <c r="AI463" s="1"/>
      <c r="AJ463" s="1"/>
      <c r="AK463" s="1" t="b">
        <v>0</v>
      </c>
    </row>
    <row r="464" spans="1:37" x14ac:dyDescent="0.2">
      <c r="A464" s="1">
        <v>439</v>
      </c>
      <c r="B464" s="1" t="s">
        <v>1679</v>
      </c>
      <c r="C464" s="1" t="s">
        <v>1690</v>
      </c>
      <c r="D464" s="1" t="s">
        <v>1727</v>
      </c>
      <c r="E464" s="1" t="s">
        <v>39</v>
      </c>
      <c r="F464" s="1" t="b">
        <v>1</v>
      </c>
      <c r="G464" s="1" t="s">
        <v>1728</v>
      </c>
      <c r="H464" s="1" t="s">
        <v>1729</v>
      </c>
      <c r="K464" s="1"/>
      <c r="L464" s="1" t="s">
        <v>42</v>
      </c>
      <c r="M464" s="1" t="s">
        <v>42</v>
      </c>
      <c r="N464" s="1" t="s">
        <v>42</v>
      </c>
      <c r="O464" s="1" t="s">
        <v>42</v>
      </c>
      <c r="P464" s="1" t="s">
        <v>1730</v>
      </c>
      <c r="Q464" s="1" t="s">
        <v>1731</v>
      </c>
      <c r="R464" s="1" t="s">
        <v>1732</v>
      </c>
      <c r="S464" s="1" t="s">
        <v>1733</v>
      </c>
      <c r="T464" s="1"/>
      <c r="U464" s="1"/>
      <c r="V464" s="1"/>
      <c r="W464" s="1"/>
      <c r="X464" s="1"/>
      <c r="Y464" s="1" t="b">
        <v>1</v>
      </c>
      <c r="Z464" s="1"/>
      <c r="AA464" s="1" t="s">
        <v>1679</v>
      </c>
      <c r="AB464" s="1" t="b">
        <v>0</v>
      </c>
      <c r="AC464" s="1" t="b">
        <v>0</v>
      </c>
      <c r="AD464" s="1" t="s">
        <v>86</v>
      </c>
      <c r="AE464" s="1" t="s">
        <v>62</v>
      </c>
      <c r="AF464" s="1" t="s">
        <v>45</v>
      </c>
      <c r="AG464" s="1">
        <v>1453</v>
      </c>
      <c r="AH464" s="1" t="b">
        <v>0</v>
      </c>
      <c r="AI464" s="1"/>
      <c r="AJ464" s="1"/>
      <c r="AK464" s="1" t="b">
        <v>0</v>
      </c>
    </row>
    <row r="465" spans="1:37" x14ac:dyDescent="0.2">
      <c r="A465" s="1">
        <v>440</v>
      </c>
      <c r="B465" s="1" t="s">
        <v>1679</v>
      </c>
      <c r="C465" s="1" t="s">
        <v>1690</v>
      </c>
      <c r="D465" s="1" t="s">
        <v>1727</v>
      </c>
      <c r="E465" s="1" t="s">
        <v>263</v>
      </c>
      <c r="F465" s="1" t="b">
        <v>1</v>
      </c>
      <c r="G465" s="1" t="s">
        <v>1728</v>
      </c>
      <c r="H465" s="1" t="s">
        <v>1729</v>
      </c>
      <c r="K465" s="1"/>
      <c r="L465" s="1" t="s">
        <v>42</v>
      </c>
      <c r="M465" s="1" t="s">
        <v>42</v>
      </c>
      <c r="N465" s="1" t="s">
        <v>42</v>
      </c>
      <c r="O465" s="1" t="s">
        <v>42</v>
      </c>
      <c r="P465" s="1" t="s">
        <v>1730</v>
      </c>
      <c r="Q465" s="1" t="s">
        <v>1731</v>
      </c>
      <c r="R465" s="1" t="s">
        <v>1732</v>
      </c>
      <c r="S465" s="1" t="s">
        <v>1733</v>
      </c>
      <c r="T465" s="1"/>
      <c r="U465" s="1"/>
      <c r="V465" s="1"/>
      <c r="W465" s="1"/>
      <c r="Y465" s="1" t="b">
        <v>1</v>
      </c>
      <c r="Z465" s="1"/>
      <c r="AA465" s="1" t="s">
        <v>1679</v>
      </c>
      <c r="AB465" s="1" t="b">
        <v>0</v>
      </c>
      <c r="AC465" s="1" t="b">
        <v>0</v>
      </c>
      <c r="AD465" s="1" t="s">
        <v>86</v>
      </c>
      <c r="AE465" s="1" t="s">
        <v>62</v>
      </c>
      <c r="AF465" s="1" t="s">
        <v>45</v>
      </c>
      <c r="AG465" s="1">
        <v>1454</v>
      </c>
      <c r="AH465" s="1" t="b">
        <v>1</v>
      </c>
      <c r="AI465" s="1"/>
      <c r="AJ465" s="1"/>
      <c r="AK465" s="1" t="b">
        <v>0</v>
      </c>
    </row>
    <row r="466" spans="1:37" x14ac:dyDescent="0.2">
      <c r="A466" s="1">
        <v>441</v>
      </c>
      <c r="B466" s="1" t="s">
        <v>1679</v>
      </c>
      <c r="C466" s="1" t="s">
        <v>1690</v>
      </c>
      <c r="D466" s="1" t="s">
        <v>1734</v>
      </c>
      <c r="F466" s="1" t="b">
        <v>1</v>
      </c>
      <c r="H466" s="1" t="s">
        <v>1735</v>
      </c>
      <c r="K466" s="1"/>
      <c r="L466" s="1" t="s">
        <v>42</v>
      </c>
      <c r="M466" s="1" t="s">
        <v>42</v>
      </c>
      <c r="N466" s="1" t="s">
        <v>42</v>
      </c>
      <c r="O466" s="1" t="s">
        <v>42</v>
      </c>
      <c r="P466" s="1"/>
      <c r="Q466" s="1" t="s">
        <v>1736</v>
      </c>
      <c r="R466" s="1"/>
      <c r="S466" s="1"/>
      <c r="T466" s="1"/>
      <c r="U466" s="1"/>
      <c r="V466" s="1"/>
      <c r="W466" s="1"/>
      <c r="Y466" s="1" t="b">
        <v>0</v>
      </c>
      <c r="Z466" s="1" t="s">
        <v>43</v>
      </c>
      <c r="AA466" s="1"/>
      <c r="AB466" s="1" t="b">
        <v>0</v>
      </c>
      <c r="AC466" s="1" t="b">
        <v>0</v>
      </c>
      <c r="AD466" s="1" t="s">
        <v>1737</v>
      </c>
      <c r="AE466" s="1" t="s">
        <v>62</v>
      </c>
      <c r="AF466" s="1" t="s">
        <v>45</v>
      </c>
      <c r="AG466" s="1">
        <v>2404</v>
      </c>
      <c r="AH466" s="1" t="b">
        <v>1</v>
      </c>
      <c r="AI466" s="1"/>
      <c r="AJ466" s="1"/>
      <c r="AK466" s="1" t="b">
        <v>0</v>
      </c>
    </row>
    <row r="467" spans="1:37" x14ac:dyDescent="0.2">
      <c r="A467" s="1">
        <v>442</v>
      </c>
      <c r="B467" s="1" t="s">
        <v>1679</v>
      </c>
      <c r="C467" s="1" t="s">
        <v>1690</v>
      </c>
      <c r="D467" s="1" t="s">
        <v>1738</v>
      </c>
      <c r="F467" s="1" t="b">
        <v>1</v>
      </c>
      <c r="H467" s="1" t="s">
        <v>1739</v>
      </c>
      <c r="K467" s="1"/>
      <c r="L467" s="1" t="s">
        <v>42</v>
      </c>
      <c r="M467" s="1" t="s">
        <v>42</v>
      </c>
      <c r="N467" s="1" t="s">
        <v>42</v>
      </c>
      <c r="O467" s="1" t="s">
        <v>42</v>
      </c>
      <c r="P467" s="1"/>
      <c r="Q467" s="1" t="s">
        <v>1699</v>
      </c>
      <c r="R467" s="1" t="s">
        <v>1723</v>
      </c>
      <c r="S467" s="1"/>
      <c r="T467" s="1"/>
      <c r="U467" s="1"/>
      <c r="V467" s="1"/>
      <c r="W467" s="1"/>
      <c r="Y467" s="1" t="b">
        <v>0</v>
      </c>
      <c r="Z467" s="1" t="s">
        <v>43</v>
      </c>
      <c r="AA467" s="1"/>
      <c r="AB467" s="1" t="b">
        <v>0</v>
      </c>
      <c r="AC467" s="1" t="b">
        <v>0</v>
      </c>
      <c r="AD467" s="1" t="s">
        <v>1737</v>
      </c>
      <c r="AF467" s="1" t="s">
        <v>45</v>
      </c>
      <c r="AG467" s="1">
        <v>15794</v>
      </c>
      <c r="AH467" s="1" t="b">
        <v>1</v>
      </c>
      <c r="AI467" s="1"/>
      <c r="AJ467" s="1"/>
      <c r="AK467" s="1" t="b">
        <v>1</v>
      </c>
    </row>
    <row r="468" spans="1:37" x14ac:dyDescent="0.2">
      <c r="A468" s="1">
        <v>443</v>
      </c>
      <c r="B468" s="1" t="s">
        <v>1679</v>
      </c>
      <c r="C468" s="1" t="s">
        <v>1690</v>
      </c>
      <c r="D468" s="1" t="s">
        <v>1740</v>
      </c>
      <c r="E468" s="1" t="s">
        <v>263</v>
      </c>
      <c r="F468" s="1" t="b">
        <v>1</v>
      </c>
      <c r="G468" s="1" t="s">
        <v>1741</v>
      </c>
      <c r="H468" s="1" t="s">
        <v>1742</v>
      </c>
      <c r="K468" s="1"/>
      <c r="L468" s="1" t="s">
        <v>42</v>
      </c>
      <c r="M468" s="1" t="s">
        <v>42</v>
      </c>
      <c r="N468" s="1" t="s">
        <v>42</v>
      </c>
      <c r="O468" s="1" t="s">
        <v>42</v>
      </c>
      <c r="P468" s="1"/>
      <c r="Q468" s="1" t="s">
        <v>1726</v>
      </c>
      <c r="R468" s="1"/>
      <c r="S468" s="1"/>
      <c r="T468" s="1"/>
      <c r="U468" s="1"/>
      <c r="V468" s="1"/>
      <c r="W468" s="1"/>
      <c r="X468" s="1"/>
      <c r="Y468" s="1" t="b">
        <v>0</v>
      </c>
      <c r="Z468" s="1" t="s">
        <v>43</v>
      </c>
      <c r="AA468" s="1"/>
      <c r="AB468" s="1" t="b">
        <v>0</v>
      </c>
      <c r="AC468" s="1" t="b">
        <v>0</v>
      </c>
      <c r="AD468" s="1" t="s">
        <v>1737</v>
      </c>
      <c r="AF468" s="1" t="s">
        <v>45</v>
      </c>
      <c r="AG468" s="1">
        <v>15799</v>
      </c>
      <c r="AH468" s="1" t="b">
        <v>0</v>
      </c>
      <c r="AI468" s="1"/>
      <c r="AJ468" s="1"/>
      <c r="AK468" s="1" t="b">
        <v>0</v>
      </c>
    </row>
    <row r="469" spans="1:37" x14ac:dyDescent="0.2">
      <c r="A469" s="1">
        <v>444</v>
      </c>
      <c r="B469" s="1" t="s">
        <v>1679</v>
      </c>
      <c r="C469" s="1" t="s">
        <v>1690</v>
      </c>
      <c r="D469" s="1" t="s">
        <v>1743</v>
      </c>
      <c r="E469" s="1" t="s">
        <v>39</v>
      </c>
      <c r="F469" s="1" t="b">
        <v>0</v>
      </c>
      <c r="G469" s="1" t="s">
        <v>1744</v>
      </c>
      <c r="H469" s="1" t="s">
        <v>1745</v>
      </c>
      <c r="I469" s="1"/>
      <c r="J469" s="1"/>
      <c r="K469" s="1"/>
      <c r="L469" s="1" t="s">
        <v>42</v>
      </c>
      <c r="M469" s="1" t="s">
        <v>42</v>
      </c>
      <c r="N469" s="1" t="s">
        <v>42</v>
      </c>
      <c r="O469" s="1" t="s">
        <v>42</v>
      </c>
      <c r="P469" s="1"/>
      <c r="Q469" s="1" t="s">
        <v>1746</v>
      </c>
      <c r="R469" s="1" t="s">
        <v>1747</v>
      </c>
      <c r="S469" s="1" t="s">
        <v>1748</v>
      </c>
      <c r="T469" s="1"/>
      <c r="U469" s="1"/>
      <c r="V469" s="1"/>
      <c r="W469" s="1"/>
      <c r="Y469" s="1" t="b">
        <v>0</v>
      </c>
      <c r="Z469" s="1" t="s">
        <v>43</v>
      </c>
      <c r="AA469" s="1" t="s">
        <v>1679</v>
      </c>
      <c r="AB469" s="1" t="b">
        <v>0</v>
      </c>
      <c r="AC469" s="1" t="b">
        <v>0</v>
      </c>
      <c r="AD469" s="1" t="s">
        <v>86</v>
      </c>
      <c r="AE469" s="1" t="s">
        <v>62</v>
      </c>
      <c r="AF469" s="1" t="s">
        <v>45</v>
      </c>
      <c r="AG469" s="1">
        <v>2200</v>
      </c>
      <c r="AH469" s="1" t="b">
        <v>1</v>
      </c>
      <c r="AI469" s="1"/>
      <c r="AJ469" s="1"/>
      <c r="AK469" s="1" t="b">
        <v>1</v>
      </c>
    </row>
    <row r="470" spans="1:37" x14ac:dyDescent="0.2">
      <c r="A470" s="1">
        <v>445</v>
      </c>
      <c r="B470" s="1" t="s">
        <v>1679</v>
      </c>
      <c r="C470" s="1" t="s">
        <v>1690</v>
      </c>
      <c r="D470" s="1" t="s">
        <v>1749</v>
      </c>
      <c r="E470" s="1" t="s">
        <v>263</v>
      </c>
      <c r="F470" s="1" t="b">
        <v>1</v>
      </c>
      <c r="G470" s="1" t="s">
        <v>1750</v>
      </c>
      <c r="H470" s="1" t="s">
        <v>1751</v>
      </c>
      <c r="I470" s="1"/>
      <c r="K470" s="1" t="s">
        <v>1694</v>
      </c>
      <c r="L470" s="1" t="s">
        <v>42</v>
      </c>
      <c r="M470" s="1" t="s">
        <v>42</v>
      </c>
      <c r="N470" s="1" t="s">
        <v>42</v>
      </c>
      <c r="O470" s="1" t="s">
        <v>42</v>
      </c>
      <c r="P470" s="1" t="s">
        <v>1752</v>
      </c>
      <c r="Q470" s="1" t="s">
        <v>1753</v>
      </c>
      <c r="R470" s="1" t="s">
        <v>1754</v>
      </c>
      <c r="S470" s="1"/>
      <c r="T470" s="1"/>
      <c r="U470" s="1"/>
      <c r="V470" s="1"/>
      <c r="W470" s="1"/>
      <c r="X470" s="1"/>
      <c r="Y470" s="1" t="b">
        <v>0</v>
      </c>
      <c r="Z470" s="1"/>
      <c r="AA470" s="1" t="s">
        <v>1679</v>
      </c>
      <c r="AB470" s="1" t="b">
        <v>0</v>
      </c>
      <c r="AC470" s="1" t="b">
        <v>0</v>
      </c>
      <c r="AD470" s="1" t="s">
        <v>1679</v>
      </c>
      <c r="AE470" s="1" t="s">
        <v>62</v>
      </c>
      <c r="AF470" s="1" t="s">
        <v>45</v>
      </c>
      <c r="AG470" s="1">
        <v>1511</v>
      </c>
      <c r="AH470" s="1" t="b">
        <v>0</v>
      </c>
      <c r="AI470" s="1"/>
      <c r="AJ470" s="1"/>
      <c r="AK470" s="1" t="b">
        <v>1</v>
      </c>
    </row>
    <row r="471" spans="1:37" x14ac:dyDescent="0.2">
      <c r="A471" s="1">
        <v>446</v>
      </c>
      <c r="B471" s="1" t="s">
        <v>1679</v>
      </c>
      <c r="C471" s="1" t="s">
        <v>1690</v>
      </c>
      <c r="D471" s="1" t="s">
        <v>1755</v>
      </c>
      <c r="E471" s="1"/>
      <c r="F471" s="1" t="b">
        <v>1</v>
      </c>
      <c r="G471" s="1" t="s">
        <v>1756</v>
      </c>
      <c r="H471" s="1" t="s">
        <v>1757</v>
      </c>
      <c r="K471" s="1"/>
      <c r="L471" s="1" t="s">
        <v>42</v>
      </c>
      <c r="M471" s="1" t="s">
        <v>42</v>
      </c>
      <c r="N471" s="1" t="s">
        <v>42</v>
      </c>
      <c r="O471" s="1" t="s">
        <v>42</v>
      </c>
      <c r="P471" s="1"/>
      <c r="Q471" s="1" t="s">
        <v>1758</v>
      </c>
      <c r="R471" s="1"/>
      <c r="S471" s="1"/>
      <c r="T471" s="1"/>
      <c r="U471" s="1"/>
      <c r="V471" s="1"/>
      <c r="W471" s="1"/>
      <c r="X471" s="1"/>
      <c r="Y471" s="1" t="b">
        <v>0</v>
      </c>
      <c r="Z471" s="1" t="s">
        <v>43</v>
      </c>
      <c r="AA471" s="1"/>
      <c r="AB471" s="1" t="b">
        <v>0</v>
      </c>
      <c r="AC471" s="1" t="b">
        <v>0</v>
      </c>
      <c r="AD471" s="1" t="s">
        <v>1679</v>
      </c>
      <c r="AE471" s="1" t="s">
        <v>62</v>
      </c>
      <c r="AF471" s="1" t="s">
        <v>45</v>
      </c>
      <c r="AG471" s="1">
        <v>2402</v>
      </c>
      <c r="AH471" s="1" t="b">
        <v>0</v>
      </c>
      <c r="AI471" s="1"/>
      <c r="AJ471" s="1"/>
      <c r="AK471" s="1" t="b">
        <v>0</v>
      </c>
    </row>
    <row r="472" spans="1:37" x14ac:dyDescent="0.2">
      <c r="A472" s="1">
        <v>447</v>
      </c>
      <c r="B472" s="1" t="s">
        <v>1679</v>
      </c>
      <c r="C472" s="1"/>
      <c r="D472" s="1" t="s">
        <v>1759</v>
      </c>
      <c r="E472" s="1" t="s">
        <v>263</v>
      </c>
      <c r="F472" s="1" t="b">
        <v>1</v>
      </c>
      <c r="G472" s="1" t="s">
        <v>1760</v>
      </c>
      <c r="H472" s="1" t="s">
        <v>1761</v>
      </c>
      <c r="I472" s="1"/>
      <c r="J472" s="1"/>
      <c r="K472" s="1"/>
      <c r="L472" s="1" t="s">
        <v>42</v>
      </c>
      <c r="M472" s="1" t="s">
        <v>42</v>
      </c>
      <c r="N472" s="1" t="s">
        <v>42</v>
      </c>
      <c r="O472" s="1" t="s">
        <v>42</v>
      </c>
      <c r="P472" s="1" t="s">
        <v>1762</v>
      </c>
      <c r="Q472" s="1" t="s">
        <v>1763</v>
      </c>
      <c r="R472" s="1"/>
      <c r="S472" s="1"/>
      <c r="T472" s="1"/>
      <c r="U472" s="1"/>
      <c r="V472" s="1"/>
      <c r="W472" s="1"/>
      <c r="X472" s="1"/>
      <c r="Y472" s="1" t="b">
        <v>0</v>
      </c>
      <c r="Z472" s="1"/>
      <c r="AA472" s="1" t="s">
        <v>1679</v>
      </c>
      <c r="AB472" s="1" t="b">
        <v>0</v>
      </c>
      <c r="AC472" s="1" t="b">
        <v>0</v>
      </c>
      <c r="AD472" s="1" t="s">
        <v>1737</v>
      </c>
      <c r="AE472" s="1" t="s">
        <v>62</v>
      </c>
      <c r="AF472" s="1" t="s">
        <v>45</v>
      </c>
      <c r="AG472" s="1">
        <v>2108</v>
      </c>
      <c r="AH472" s="1" t="b">
        <v>0</v>
      </c>
      <c r="AI472" s="1"/>
      <c r="AJ472" s="1"/>
      <c r="AK472" s="1" t="b">
        <v>0</v>
      </c>
    </row>
    <row r="473" spans="1:37" x14ac:dyDescent="0.2">
      <c r="A473" s="1">
        <v>428</v>
      </c>
      <c r="B473" s="1" t="s">
        <v>1679</v>
      </c>
      <c r="C473" s="1"/>
      <c r="D473" s="1" t="s">
        <v>1680</v>
      </c>
      <c r="F473" s="1" t="b">
        <v>1</v>
      </c>
      <c r="H473" s="1" t="s">
        <v>1681</v>
      </c>
      <c r="I473" s="1"/>
      <c r="J473" s="1"/>
      <c r="K473" s="1"/>
      <c r="L473" s="1" t="s">
        <v>42</v>
      </c>
      <c r="M473" s="1" t="s">
        <v>42</v>
      </c>
      <c r="N473" s="1" t="s">
        <v>42</v>
      </c>
      <c r="O473" s="1" t="s">
        <v>42</v>
      </c>
      <c r="P473" s="1"/>
      <c r="Q473" s="1" t="s">
        <v>1682</v>
      </c>
      <c r="R473" s="1" t="s">
        <v>1683</v>
      </c>
      <c r="S473" s="1"/>
      <c r="T473" s="1"/>
      <c r="U473" s="1"/>
      <c r="V473" s="1"/>
      <c r="W473" s="1"/>
      <c r="Y473" s="1" t="b">
        <v>0</v>
      </c>
      <c r="Z473" s="1"/>
      <c r="AA473" s="1" t="s">
        <v>1679</v>
      </c>
      <c r="AB473" s="1" t="b">
        <v>0</v>
      </c>
      <c r="AC473" s="1" t="b">
        <v>0</v>
      </c>
      <c r="AD473" s="1" t="s">
        <v>86</v>
      </c>
      <c r="AE473" s="1" t="s">
        <v>62</v>
      </c>
      <c r="AF473" s="1" t="s">
        <v>45</v>
      </c>
      <c r="AG473" s="1">
        <v>2296</v>
      </c>
      <c r="AH473" s="1" t="b">
        <v>0</v>
      </c>
      <c r="AI473" s="1"/>
      <c r="AJ473" s="1"/>
      <c r="AK473" s="1" t="b">
        <v>1</v>
      </c>
    </row>
    <row r="474" spans="1:37" x14ac:dyDescent="0.2">
      <c r="A474" s="1">
        <v>449</v>
      </c>
      <c r="B474" s="1" t="s">
        <v>1764</v>
      </c>
      <c r="C474" s="1" t="s">
        <v>1767</v>
      </c>
      <c r="D474" s="1" t="s">
        <v>1768</v>
      </c>
      <c r="F474" s="1" t="b">
        <v>1</v>
      </c>
      <c r="H474" s="1" t="s">
        <v>1769</v>
      </c>
      <c r="K474" s="1"/>
      <c r="L474" s="1" t="s">
        <v>42</v>
      </c>
      <c r="M474" s="1" t="s">
        <v>42</v>
      </c>
      <c r="N474" s="1" t="s">
        <v>42</v>
      </c>
      <c r="O474" s="1" t="s">
        <v>42</v>
      </c>
      <c r="P474" s="1"/>
      <c r="Q474" s="1" t="s">
        <v>1575</v>
      </c>
      <c r="R474" s="1"/>
      <c r="S474" s="1"/>
      <c r="T474" s="1"/>
      <c r="U474" s="1"/>
      <c r="V474" s="1"/>
      <c r="W474" s="1"/>
      <c r="Y474" s="1" t="b">
        <v>0</v>
      </c>
      <c r="Z474" s="1" t="s">
        <v>43</v>
      </c>
      <c r="AA474" s="1"/>
      <c r="AB474" s="1" t="b">
        <v>0</v>
      </c>
      <c r="AC474" s="1" t="b">
        <v>0</v>
      </c>
      <c r="AD474" s="1" t="s">
        <v>121</v>
      </c>
      <c r="AF474" s="1" t="s">
        <v>45</v>
      </c>
      <c r="AG474" s="1">
        <v>19974</v>
      </c>
      <c r="AH474" s="1" t="b">
        <v>1</v>
      </c>
      <c r="AI474" s="1"/>
      <c r="AJ474" s="1"/>
      <c r="AK474" s="1" t="b">
        <v>0</v>
      </c>
    </row>
    <row r="475" spans="1:37" x14ac:dyDescent="0.2">
      <c r="A475" s="1">
        <v>450</v>
      </c>
      <c r="B475" s="1" t="s">
        <v>1764</v>
      </c>
      <c r="C475" s="1" t="s">
        <v>1767</v>
      </c>
      <c r="D475" s="1" t="s">
        <v>1770</v>
      </c>
      <c r="F475" s="1" t="b">
        <v>1</v>
      </c>
      <c r="H475" s="1" t="s">
        <v>1771</v>
      </c>
      <c r="K475" s="1"/>
      <c r="L475" s="1" t="s">
        <v>42</v>
      </c>
      <c r="M475" s="1" t="s">
        <v>42</v>
      </c>
      <c r="N475" s="1" t="s">
        <v>42</v>
      </c>
      <c r="O475" s="1" t="s">
        <v>42</v>
      </c>
      <c r="P475" s="1"/>
      <c r="Q475" s="1" t="s">
        <v>1575</v>
      </c>
      <c r="R475" s="1"/>
      <c r="S475" s="1"/>
      <c r="T475" s="1"/>
      <c r="U475" s="1"/>
      <c r="V475" s="1"/>
      <c r="W475" s="1"/>
      <c r="Y475" s="1" t="b">
        <v>0</v>
      </c>
      <c r="Z475" s="1" t="s">
        <v>43</v>
      </c>
      <c r="AA475" s="1"/>
      <c r="AB475" s="1" t="b">
        <v>0</v>
      </c>
      <c r="AC475" s="1" t="b">
        <v>0</v>
      </c>
      <c r="AD475" s="1" t="s">
        <v>121</v>
      </c>
      <c r="AF475" s="1" t="s">
        <v>45</v>
      </c>
      <c r="AG475" s="1">
        <v>19973</v>
      </c>
      <c r="AH475" s="1" t="b">
        <v>1</v>
      </c>
      <c r="AI475" s="1"/>
      <c r="AJ475" s="1"/>
      <c r="AK475" s="1" t="b">
        <v>0</v>
      </c>
    </row>
    <row r="476" spans="1:37" x14ac:dyDescent="0.2">
      <c r="A476" s="1">
        <v>448</v>
      </c>
      <c r="B476" s="1" t="s">
        <v>1764</v>
      </c>
      <c r="C476" s="1"/>
      <c r="D476" s="1" t="s">
        <v>1765</v>
      </c>
      <c r="F476" s="1" t="b">
        <v>1</v>
      </c>
      <c r="H476" s="1" t="s">
        <v>1766</v>
      </c>
      <c r="K476" s="1"/>
      <c r="L476" s="1" t="s">
        <v>42</v>
      </c>
      <c r="M476" s="1" t="s">
        <v>42</v>
      </c>
      <c r="N476" s="1" t="s">
        <v>42</v>
      </c>
      <c r="O476" s="1" t="s">
        <v>42</v>
      </c>
      <c r="P476" s="1"/>
      <c r="Q476" s="1" t="s">
        <v>1575</v>
      </c>
      <c r="R476" s="1"/>
      <c r="S476" s="1"/>
      <c r="T476" s="1"/>
      <c r="U476" s="1"/>
      <c r="V476" s="1"/>
      <c r="W476" s="1"/>
      <c r="Y476" s="1" t="b">
        <v>0</v>
      </c>
      <c r="Z476" s="1" t="s">
        <v>43</v>
      </c>
      <c r="AA476" s="1"/>
      <c r="AB476" s="1" t="b">
        <v>0</v>
      </c>
      <c r="AC476" s="1" t="b">
        <v>0</v>
      </c>
      <c r="AD476" s="1" t="s">
        <v>121</v>
      </c>
      <c r="AF476" s="1" t="s">
        <v>45</v>
      </c>
      <c r="AG476" s="1">
        <v>19975</v>
      </c>
      <c r="AH476" s="1" t="b">
        <v>1</v>
      </c>
      <c r="AI476" s="1"/>
      <c r="AJ476" s="1"/>
      <c r="AK476" s="1" t="b">
        <v>0</v>
      </c>
    </row>
    <row r="477" spans="1:37" x14ac:dyDescent="0.2">
      <c r="A477" s="1">
        <v>451</v>
      </c>
      <c r="B477" s="1" t="s">
        <v>1772</v>
      </c>
      <c r="C477" s="1" t="s">
        <v>1773</v>
      </c>
      <c r="D477" s="1" t="s">
        <v>1774</v>
      </c>
      <c r="E477" s="1" t="s">
        <v>39</v>
      </c>
      <c r="F477" s="1" t="b">
        <v>1</v>
      </c>
      <c r="G477" s="1" t="s">
        <v>1775</v>
      </c>
      <c r="H477" s="1" t="s">
        <v>1776</v>
      </c>
      <c r="I477" s="1"/>
      <c r="K477" s="1" t="s">
        <v>1777</v>
      </c>
      <c r="L477" s="1" t="s">
        <v>42</v>
      </c>
      <c r="M477" s="1" t="s">
        <v>42</v>
      </c>
      <c r="N477" s="1" t="s">
        <v>42</v>
      </c>
      <c r="O477" s="1" t="s">
        <v>42</v>
      </c>
      <c r="P477" s="1"/>
      <c r="Q477" s="1" t="s">
        <v>1778</v>
      </c>
      <c r="R477" s="1"/>
      <c r="S477" s="1"/>
      <c r="T477" s="1"/>
      <c r="U477" s="1"/>
      <c r="V477" s="1"/>
      <c r="W477" s="1"/>
      <c r="Y477" s="1" t="b">
        <v>0</v>
      </c>
      <c r="AB477" s="1" t="b">
        <v>0</v>
      </c>
      <c r="AC477" s="1" t="b">
        <v>0</v>
      </c>
      <c r="AD477" s="1" t="s">
        <v>86</v>
      </c>
      <c r="AE477" s="1" t="s">
        <v>62</v>
      </c>
      <c r="AF477" s="1" t="s">
        <v>45</v>
      </c>
      <c r="AG477" s="1">
        <v>2092</v>
      </c>
      <c r="AH477" s="1" t="b">
        <v>0</v>
      </c>
      <c r="AI477" s="1"/>
      <c r="AJ477" s="1"/>
      <c r="AK477" s="1" t="b">
        <v>0</v>
      </c>
    </row>
    <row r="478" spans="1:37" x14ac:dyDescent="0.2">
      <c r="A478" s="1">
        <v>452</v>
      </c>
      <c r="B478" s="1" t="s">
        <v>1779</v>
      </c>
      <c r="C478" s="1" t="s">
        <v>1780</v>
      </c>
      <c r="D478" s="1"/>
      <c r="E478" s="1" t="s">
        <v>302</v>
      </c>
      <c r="F478" s="1" t="b">
        <v>1</v>
      </c>
      <c r="G478" s="1" t="s">
        <v>1781</v>
      </c>
      <c r="H478" s="1" t="s">
        <v>1782</v>
      </c>
      <c r="K478" s="1"/>
      <c r="L478" s="1" t="s">
        <v>42</v>
      </c>
      <c r="M478" s="1" t="s">
        <v>42</v>
      </c>
      <c r="N478" s="1" t="s">
        <v>42</v>
      </c>
      <c r="O478" s="1" t="s">
        <v>42</v>
      </c>
      <c r="P478" s="1"/>
      <c r="Q478" s="1" t="s">
        <v>1783</v>
      </c>
      <c r="R478" s="1"/>
      <c r="S478" s="1"/>
      <c r="T478" s="1"/>
      <c r="U478" s="1"/>
      <c r="V478" s="1"/>
      <c r="W478" s="1"/>
      <c r="Y478" s="1" t="b">
        <v>0</v>
      </c>
      <c r="Z478" s="1"/>
      <c r="AA478" s="1"/>
      <c r="AB478" s="1" t="b">
        <v>0</v>
      </c>
      <c r="AC478" s="1" t="b">
        <v>0</v>
      </c>
      <c r="AD478" s="1" t="s">
        <v>86</v>
      </c>
      <c r="AF478" s="1" t="s">
        <v>45</v>
      </c>
      <c r="AG478" s="1">
        <v>20250</v>
      </c>
      <c r="AH478" s="1" t="b">
        <v>0</v>
      </c>
      <c r="AI478" s="1"/>
      <c r="AJ478" s="1"/>
      <c r="AK478" s="1" t="b">
        <v>0</v>
      </c>
    </row>
    <row r="479" spans="1:37" x14ac:dyDescent="0.2">
      <c r="A479" s="1">
        <v>1914</v>
      </c>
      <c r="B479" s="1" t="s">
        <v>1779</v>
      </c>
      <c r="C479" s="1" t="s">
        <v>1784</v>
      </c>
      <c r="D479" s="1" t="s">
        <v>6818</v>
      </c>
      <c r="E479" s="1" t="s">
        <v>302</v>
      </c>
      <c r="F479" s="1" t="b">
        <v>1</v>
      </c>
      <c r="G479" s="1" t="s">
        <v>6819</v>
      </c>
      <c r="H479" s="1" t="s">
        <v>6820</v>
      </c>
      <c r="K479" s="1"/>
      <c r="L479" s="1" t="s">
        <v>42</v>
      </c>
      <c r="M479" s="1" t="s">
        <v>42</v>
      </c>
      <c r="N479" s="1" t="s">
        <v>42</v>
      </c>
      <c r="O479" s="1" t="s">
        <v>42</v>
      </c>
      <c r="P479" s="1"/>
      <c r="Q479" s="1" t="s">
        <v>6821</v>
      </c>
      <c r="R479" s="1"/>
      <c r="S479" s="1"/>
      <c r="T479" s="1"/>
      <c r="U479" s="1"/>
      <c r="V479" s="1"/>
      <c r="W479" s="1"/>
      <c r="X479" s="1"/>
      <c r="Y479" s="1" t="b">
        <v>0</v>
      </c>
      <c r="Z479" s="1"/>
      <c r="AA479" s="1"/>
      <c r="AB479" s="1" t="b">
        <v>0</v>
      </c>
      <c r="AC479" s="1" t="b">
        <v>0</v>
      </c>
      <c r="AD479" s="1" t="s">
        <v>86</v>
      </c>
      <c r="AF479" s="1" t="s">
        <v>45</v>
      </c>
      <c r="AH479" s="1" t="b">
        <v>0</v>
      </c>
      <c r="AI479" s="1"/>
      <c r="AJ479" s="1"/>
      <c r="AK479" s="1" t="b">
        <v>0</v>
      </c>
    </row>
    <row r="480" spans="1:37" x14ac:dyDescent="0.2">
      <c r="A480" s="1">
        <v>453</v>
      </c>
      <c r="B480" s="1" t="s">
        <v>1779</v>
      </c>
      <c r="C480" s="1" t="s">
        <v>1784</v>
      </c>
      <c r="D480" s="1"/>
      <c r="E480" s="1" t="s">
        <v>302</v>
      </c>
      <c r="F480" s="1" t="b">
        <v>1</v>
      </c>
      <c r="G480" s="1" t="s">
        <v>1785</v>
      </c>
      <c r="H480" s="1" t="s">
        <v>1786</v>
      </c>
      <c r="K480" s="1"/>
      <c r="L480" s="1" t="s">
        <v>42</v>
      </c>
      <c r="M480" s="1" t="s">
        <v>42</v>
      </c>
      <c r="N480" s="1" t="s">
        <v>42</v>
      </c>
      <c r="O480" s="1" t="s">
        <v>42</v>
      </c>
      <c r="P480" s="1"/>
      <c r="Q480" s="1" t="s">
        <v>1787</v>
      </c>
      <c r="R480" s="1"/>
      <c r="S480" s="1"/>
      <c r="T480" s="1"/>
      <c r="U480" s="1"/>
      <c r="V480" s="1"/>
      <c r="W480" s="1"/>
      <c r="Y480" s="1" t="b">
        <v>0</v>
      </c>
      <c r="Z480" s="1"/>
      <c r="AA480" s="1"/>
      <c r="AB480" s="1" t="b">
        <v>0</v>
      </c>
      <c r="AC480" s="1" t="b">
        <v>0</v>
      </c>
      <c r="AD480" s="1" t="s">
        <v>86</v>
      </c>
      <c r="AF480" s="1" t="s">
        <v>45</v>
      </c>
      <c r="AG480" s="1">
        <v>20249</v>
      </c>
      <c r="AH480" s="1" t="b">
        <v>0</v>
      </c>
      <c r="AI480" s="1"/>
      <c r="AJ480" s="1"/>
      <c r="AK480" s="1" t="b">
        <v>0</v>
      </c>
    </row>
    <row r="481" spans="1:37" x14ac:dyDescent="0.2">
      <c r="A481" s="1">
        <v>454</v>
      </c>
      <c r="B481" s="1" t="s">
        <v>1788</v>
      </c>
      <c r="C481" s="1" t="s">
        <v>1789</v>
      </c>
      <c r="D481" s="1"/>
      <c r="E481" s="1" t="s">
        <v>39</v>
      </c>
      <c r="F481" s="1" t="b">
        <v>1</v>
      </c>
      <c r="G481" s="1" t="s">
        <v>1790</v>
      </c>
      <c r="H481" s="1" t="s">
        <v>1791</v>
      </c>
      <c r="I481" s="1"/>
      <c r="K481" s="1" t="s">
        <v>1792</v>
      </c>
      <c r="L481" s="1" t="s">
        <v>42</v>
      </c>
      <c r="M481" s="1" t="s">
        <v>42</v>
      </c>
      <c r="N481" s="1" t="s">
        <v>42</v>
      </c>
      <c r="O481" s="1" t="s">
        <v>42</v>
      </c>
      <c r="P481" s="1" t="s">
        <v>1793</v>
      </c>
      <c r="Q481" s="1" t="s">
        <v>1794</v>
      </c>
      <c r="R481" s="1"/>
      <c r="S481" s="1"/>
      <c r="T481" s="1"/>
      <c r="U481" s="1"/>
      <c r="V481" s="1"/>
      <c r="W481" s="1"/>
      <c r="Y481" s="1" t="b">
        <v>1</v>
      </c>
      <c r="AB481" s="1" t="b">
        <v>0</v>
      </c>
      <c r="AC481" s="1" t="b">
        <v>0</v>
      </c>
      <c r="AD481" s="1" t="s">
        <v>86</v>
      </c>
      <c r="AE481" s="1" t="s">
        <v>62</v>
      </c>
      <c r="AF481" s="1" t="s">
        <v>45</v>
      </c>
      <c r="AG481" s="1">
        <v>1547</v>
      </c>
      <c r="AH481" s="1" t="b">
        <v>0</v>
      </c>
      <c r="AI481" s="1"/>
      <c r="AJ481" s="1"/>
      <c r="AK481" s="1" t="b">
        <v>0</v>
      </c>
    </row>
    <row r="482" spans="1:37" x14ac:dyDescent="0.2">
      <c r="A482" s="1">
        <v>455</v>
      </c>
      <c r="B482" s="1" t="s">
        <v>1788</v>
      </c>
      <c r="C482" s="1" t="s">
        <v>1789</v>
      </c>
      <c r="D482" s="1"/>
      <c r="F482" s="1" t="b">
        <v>1</v>
      </c>
      <c r="H482" s="1" t="s">
        <v>1791</v>
      </c>
      <c r="K482" s="1" t="s">
        <v>1792</v>
      </c>
      <c r="L482" s="1" t="s">
        <v>42</v>
      </c>
      <c r="M482" s="1" t="s">
        <v>42</v>
      </c>
      <c r="N482" s="1" t="s">
        <v>42</v>
      </c>
      <c r="O482" s="1" t="s">
        <v>42</v>
      </c>
      <c r="P482" s="1" t="s">
        <v>1793</v>
      </c>
      <c r="Q482" s="1" t="s">
        <v>1794</v>
      </c>
      <c r="R482" s="1"/>
      <c r="S482" s="1"/>
      <c r="T482" s="1"/>
      <c r="U482" s="1"/>
      <c r="V482" s="1"/>
      <c r="W482" s="1"/>
      <c r="Y482" s="1" t="b">
        <v>1</v>
      </c>
      <c r="Z482" s="1"/>
      <c r="AA482" s="1"/>
      <c r="AB482" s="1" t="b">
        <v>0</v>
      </c>
      <c r="AC482" s="1" t="b">
        <v>0</v>
      </c>
      <c r="AD482" s="1" t="s">
        <v>86</v>
      </c>
      <c r="AF482" s="1" t="s">
        <v>45</v>
      </c>
      <c r="AG482" s="1">
        <v>15846</v>
      </c>
      <c r="AH482" s="1" t="b">
        <v>1</v>
      </c>
      <c r="AI482" s="1"/>
      <c r="AJ482" s="1"/>
      <c r="AK482" s="1" t="b">
        <v>0</v>
      </c>
    </row>
    <row r="483" spans="1:37" x14ac:dyDescent="0.2">
      <c r="A483" s="1">
        <v>456</v>
      </c>
      <c r="B483" s="1" t="s">
        <v>1795</v>
      </c>
      <c r="C483" s="1" t="s">
        <v>1796</v>
      </c>
      <c r="D483" s="1" t="s">
        <v>1797</v>
      </c>
      <c r="F483" s="1" t="b">
        <v>1</v>
      </c>
      <c r="H483" s="1" t="s">
        <v>1798</v>
      </c>
      <c r="K483" s="1"/>
      <c r="L483" s="1" t="s">
        <v>42</v>
      </c>
      <c r="M483" s="1" t="s">
        <v>42</v>
      </c>
      <c r="N483" s="1" t="s">
        <v>42</v>
      </c>
      <c r="O483" s="1" t="s">
        <v>42</v>
      </c>
      <c r="P483" s="1" t="s">
        <v>1799</v>
      </c>
      <c r="Q483" s="1" t="s">
        <v>1800</v>
      </c>
      <c r="Y483" s="1" t="b">
        <v>0</v>
      </c>
      <c r="AB483" s="1" t="b">
        <v>0</v>
      </c>
      <c r="AC483" s="1" t="b">
        <v>0</v>
      </c>
      <c r="AD483" s="1" t="s">
        <v>86</v>
      </c>
      <c r="AE483" s="1" t="s">
        <v>62</v>
      </c>
      <c r="AF483" s="1" t="s">
        <v>45</v>
      </c>
      <c r="AG483" s="1">
        <v>1456</v>
      </c>
      <c r="AH483" s="1" t="b">
        <v>1</v>
      </c>
      <c r="AI483" s="1"/>
      <c r="AJ483" s="1"/>
      <c r="AK483" s="1" t="b">
        <v>1</v>
      </c>
    </row>
    <row r="484" spans="1:37" x14ac:dyDescent="0.2">
      <c r="A484" s="1">
        <v>457</v>
      </c>
      <c r="B484" s="1" t="s">
        <v>1795</v>
      </c>
      <c r="C484" s="1" t="s">
        <v>1801</v>
      </c>
      <c r="F484" s="1" t="b">
        <v>0</v>
      </c>
      <c r="H484" s="1" t="s">
        <v>1802</v>
      </c>
      <c r="L484" s="1" t="s">
        <v>42</v>
      </c>
      <c r="M484" s="1" t="s">
        <v>42</v>
      </c>
      <c r="N484" s="1" t="s">
        <v>42</v>
      </c>
      <c r="O484" s="1" t="s">
        <v>42</v>
      </c>
      <c r="Y484" s="1" t="b">
        <v>0</v>
      </c>
      <c r="AB484" s="1" t="b">
        <v>0</v>
      </c>
      <c r="AC484" s="1" t="b">
        <v>0</v>
      </c>
      <c r="AD484" s="1" t="s">
        <v>86</v>
      </c>
      <c r="AE484" s="1" t="s">
        <v>62</v>
      </c>
      <c r="AF484" s="1" t="s">
        <v>45</v>
      </c>
      <c r="AG484" s="1">
        <v>1457</v>
      </c>
      <c r="AH484" s="1" t="b">
        <v>1</v>
      </c>
      <c r="AI484" s="1"/>
      <c r="AJ484" s="1"/>
      <c r="AK484" s="1" t="b">
        <v>0</v>
      </c>
    </row>
    <row r="485" spans="1:37" x14ac:dyDescent="0.2">
      <c r="A485" s="1">
        <v>458</v>
      </c>
      <c r="B485" s="1" t="s">
        <v>1795</v>
      </c>
      <c r="C485" s="1" t="s">
        <v>1803</v>
      </c>
      <c r="F485" s="1" t="b">
        <v>0</v>
      </c>
      <c r="H485" s="1" t="s">
        <v>1804</v>
      </c>
      <c r="L485" s="1" t="s">
        <v>42</v>
      </c>
      <c r="M485" s="1" t="s">
        <v>42</v>
      </c>
      <c r="N485" s="1" t="s">
        <v>42</v>
      </c>
      <c r="O485" s="1" t="s">
        <v>42</v>
      </c>
      <c r="Q485" s="1" t="s">
        <v>1805</v>
      </c>
      <c r="Y485" s="1" t="b">
        <v>0</v>
      </c>
      <c r="AB485" s="1" t="b">
        <v>0</v>
      </c>
      <c r="AC485" s="1" t="b">
        <v>0</v>
      </c>
      <c r="AD485" s="1" t="s">
        <v>86</v>
      </c>
      <c r="AE485" s="1" t="s">
        <v>62</v>
      </c>
      <c r="AF485" s="1" t="s">
        <v>45</v>
      </c>
      <c r="AG485" s="1">
        <v>1455</v>
      </c>
      <c r="AH485" s="1" t="b">
        <v>1</v>
      </c>
      <c r="AK485" s="1" t="b">
        <v>0</v>
      </c>
    </row>
    <row r="486" spans="1:37" x14ac:dyDescent="0.2">
      <c r="A486" s="1">
        <v>1932</v>
      </c>
      <c r="B486" s="1" t="s">
        <v>6869</v>
      </c>
      <c r="C486" s="1" t="s">
        <v>4751</v>
      </c>
      <c r="D486" s="1" t="s">
        <v>6870</v>
      </c>
      <c r="E486" s="1"/>
      <c r="F486" s="1" t="b">
        <v>0</v>
      </c>
      <c r="G486" s="1"/>
      <c r="H486" s="1"/>
      <c r="K486" s="1" t="s">
        <v>6871</v>
      </c>
      <c r="L486" s="1" t="s">
        <v>42</v>
      </c>
      <c r="M486" s="1" t="s">
        <v>42</v>
      </c>
      <c r="N486" s="1" t="s">
        <v>42</v>
      </c>
      <c r="O486" s="1" t="s">
        <v>42</v>
      </c>
      <c r="P486" s="1"/>
      <c r="Q486" s="1"/>
      <c r="R486" s="1"/>
      <c r="S486" s="1"/>
      <c r="T486" s="1"/>
      <c r="U486" s="1"/>
      <c r="V486" s="1"/>
      <c r="W486" s="1"/>
      <c r="X486" s="1"/>
      <c r="Y486" s="1" t="b">
        <v>0</v>
      </c>
      <c r="Z486" s="1"/>
      <c r="AA486" s="1"/>
      <c r="AB486" s="1" t="b">
        <v>0</v>
      </c>
      <c r="AC486" s="1" t="b">
        <v>0</v>
      </c>
      <c r="AD486" s="1" t="s">
        <v>86</v>
      </c>
      <c r="AF486" s="1" t="s">
        <v>45</v>
      </c>
      <c r="AH486" s="1" t="b">
        <v>0</v>
      </c>
      <c r="AI486" s="1"/>
      <c r="AJ486" s="1"/>
      <c r="AK486" s="1" t="b">
        <v>0</v>
      </c>
    </row>
    <row r="487" spans="1:37" x14ac:dyDescent="0.2">
      <c r="A487" s="1">
        <v>459</v>
      </c>
      <c r="B487" s="1" t="s">
        <v>1806</v>
      </c>
      <c r="C487" s="1" t="s">
        <v>1807</v>
      </c>
      <c r="F487" s="1" t="b">
        <v>0</v>
      </c>
      <c r="H487" s="1" t="s">
        <v>1808</v>
      </c>
      <c r="L487" s="1" t="s">
        <v>42</v>
      </c>
      <c r="M487" s="1" t="s">
        <v>42</v>
      </c>
      <c r="N487" s="1" t="s">
        <v>42</v>
      </c>
      <c r="O487" s="1" t="s">
        <v>42</v>
      </c>
      <c r="Q487" s="1" t="s">
        <v>1809</v>
      </c>
      <c r="S487" s="1" t="s">
        <v>239</v>
      </c>
      <c r="Y487" s="1" t="b">
        <v>0</v>
      </c>
      <c r="AB487" s="1" t="b">
        <v>0</v>
      </c>
      <c r="AC487" s="1" t="b">
        <v>0</v>
      </c>
      <c r="AD487" s="1" t="s">
        <v>86</v>
      </c>
      <c r="AE487" s="1" t="s">
        <v>240</v>
      </c>
      <c r="AF487" s="1" t="s">
        <v>45</v>
      </c>
      <c r="AG487" s="1">
        <v>1458</v>
      </c>
      <c r="AH487" s="1" t="b">
        <v>1</v>
      </c>
      <c r="AK487" s="1" t="b">
        <v>0</v>
      </c>
    </row>
    <row r="488" spans="1:37" x14ac:dyDescent="0.2">
      <c r="A488" s="1">
        <v>460</v>
      </c>
      <c r="B488" s="1" t="s">
        <v>1806</v>
      </c>
      <c r="C488" s="1" t="s">
        <v>1807</v>
      </c>
      <c r="D488" s="1"/>
      <c r="F488" s="1" t="b">
        <v>1</v>
      </c>
      <c r="H488" s="1" t="s">
        <v>1808</v>
      </c>
      <c r="I488" s="1"/>
      <c r="J488" s="1"/>
      <c r="K488" s="1"/>
      <c r="L488" s="1" t="s">
        <v>42</v>
      </c>
      <c r="M488" s="1" t="s">
        <v>42</v>
      </c>
      <c r="N488" s="1" t="s">
        <v>42</v>
      </c>
      <c r="O488" s="1" t="s">
        <v>42</v>
      </c>
      <c r="P488" s="1"/>
      <c r="Q488" s="1" t="s">
        <v>1809</v>
      </c>
      <c r="R488" s="1"/>
      <c r="S488" s="1" t="s">
        <v>239</v>
      </c>
      <c r="T488" s="1"/>
      <c r="U488" s="1"/>
      <c r="V488" s="1"/>
      <c r="W488" s="1"/>
      <c r="Y488" s="1" t="b">
        <v>1</v>
      </c>
      <c r="AB488" s="1" t="b">
        <v>0</v>
      </c>
      <c r="AC488" s="1" t="b">
        <v>0</v>
      </c>
      <c r="AD488" s="1" t="s">
        <v>86</v>
      </c>
      <c r="AE488" s="1" t="s">
        <v>240</v>
      </c>
      <c r="AF488" s="1" t="s">
        <v>45</v>
      </c>
      <c r="AG488" s="1">
        <v>2329</v>
      </c>
      <c r="AH488" s="1" t="b">
        <v>1</v>
      </c>
      <c r="AI488" s="1"/>
      <c r="AJ488" s="1"/>
      <c r="AK488" s="1" t="b">
        <v>0</v>
      </c>
    </row>
    <row r="489" spans="1:37" x14ac:dyDescent="0.2">
      <c r="A489" s="1">
        <v>461</v>
      </c>
      <c r="B489" s="1" t="s">
        <v>1806</v>
      </c>
      <c r="C489" s="1" t="s">
        <v>1810</v>
      </c>
      <c r="D489" s="1" t="s">
        <v>1811</v>
      </c>
      <c r="F489" s="1" t="b">
        <v>0</v>
      </c>
      <c r="H489" s="1" t="s">
        <v>1808</v>
      </c>
      <c r="I489" s="1"/>
      <c r="J489" s="1"/>
      <c r="K489" s="1"/>
      <c r="L489" s="1" t="s">
        <v>42</v>
      </c>
      <c r="M489" s="1" t="s">
        <v>42</v>
      </c>
      <c r="N489" s="1" t="s">
        <v>42</v>
      </c>
      <c r="O489" s="1" t="s">
        <v>42</v>
      </c>
      <c r="P489" s="1"/>
      <c r="Q489" s="1"/>
      <c r="R489" s="1"/>
      <c r="S489" s="1" t="s">
        <v>239</v>
      </c>
      <c r="T489" s="1"/>
      <c r="U489" s="1"/>
      <c r="V489" s="1"/>
      <c r="W489" s="1"/>
      <c r="Y489" s="1" t="b">
        <v>0</v>
      </c>
      <c r="AB489" s="1" t="b">
        <v>0</v>
      </c>
      <c r="AC489" s="1" t="b">
        <v>0</v>
      </c>
      <c r="AD489" s="1" t="s">
        <v>86</v>
      </c>
      <c r="AE489" s="1" t="s">
        <v>240</v>
      </c>
      <c r="AF489" s="1" t="s">
        <v>45</v>
      </c>
      <c r="AG489" s="1">
        <v>1503</v>
      </c>
      <c r="AH489" s="1" t="b">
        <v>1</v>
      </c>
      <c r="AI489" s="1"/>
      <c r="AJ489" s="1"/>
      <c r="AK489" s="1" t="b">
        <v>0</v>
      </c>
    </row>
    <row r="490" spans="1:37" x14ac:dyDescent="0.2">
      <c r="A490" s="1">
        <v>462</v>
      </c>
      <c r="B490" s="1" t="s">
        <v>1812</v>
      </c>
      <c r="C490" s="1"/>
      <c r="D490" s="1"/>
      <c r="F490" s="1" t="b">
        <v>0</v>
      </c>
      <c r="H490" s="1"/>
      <c r="I490" s="1"/>
      <c r="J490" s="1"/>
      <c r="K490" s="1"/>
      <c r="L490" s="1" t="s">
        <v>42</v>
      </c>
      <c r="M490" s="1" t="s">
        <v>42</v>
      </c>
      <c r="N490" s="1" t="s">
        <v>42</v>
      </c>
      <c r="O490" s="1" t="s">
        <v>42</v>
      </c>
      <c r="P490" s="1"/>
      <c r="Q490" s="1"/>
      <c r="R490" s="1"/>
      <c r="S490" s="1"/>
      <c r="T490" s="1"/>
      <c r="U490" s="1"/>
      <c r="V490" s="1"/>
      <c r="W490" s="1"/>
      <c r="Y490" s="1" t="b">
        <v>0</v>
      </c>
      <c r="Z490" s="1"/>
      <c r="AA490" s="1"/>
      <c r="AB490" s="1" t="b">
        <v>0</v>
      </c>
      <c r="AC490" s="1" t="b">
        <v>0</v>
      </c>
      <c r="AD490" s="1" t="s">
        <v>86</v>
      </c>
      <c r="AE490" s="1" t="s">
        <v>62</v>
      </c>
      <c r="AF490" s="1" t="s">
        <v>45</v>
      </c>
      <c r="AG490" s="1">
        <v>2359</v>
      </c>
      <c r="AH490" s="1" t="b">
        <v>1</v>
      </c>
      <c r="AI490" s="1"/>
      <c r="AJ490" s="1"/>
      <c r="AK490" s="1" t="b">
        <v>0</v>
      </c>
    </row>
    <row r="491" spans="1:37" x14ac:dyDescent="0.2">
      <c r="A491" s="1">
        <v>463</v>
      </c>
      <c r="B491" s="1" t="s">
        <v>1813</v>
      </c>
      <c r="C491" s="1" t="s">
        <v>1814</v>
      </c>
      <c r="D491" s="1"/>
      <c r="E491" s="1" t="s">
        <v>39</v>
      </c>
      <c r="F491" s="1" t="b">
        <v>1</v>
      </c>
      <c r="G491" s="1" t="s">
        <v>1815</v>
      </c>
      <c r="H491" s="1" t="s">
        <v>1816</v>
      </c>
      <c r="I491" s="1"/>
      <c r="J491" s="1"/>
      <c r="K491" s="1" t="s">
        <v>1817</v>
      </c>
      <c r="L491" s="1" t="s">
        <v>42</v>
      </c>
      <c r="M491" s="1" t="s">
        <v>42</v>
      </c>
      <c r="N491" s="1" t="s">
        <v>42</v>
      </c>
      <c r="O491" s="1" t="s">
        <v>42</v>
      </c>
      <c r="P491" s="1"/>
      <c r="Q491" s="1" t="s">
        <v>1818</v>
      </c>
      <c r="R491" s="1"/>
      <c r="S491" s="1" t="s">
        <v>1819</v>
      </c>
      <c r="T491" s="1"/>
      <c r="U491" s="1"/>
      <c r="V491" s="1"/>
      <c r="W491" s="1"/>
      <c r="Y491" s="1" t="b">
        <v>1</v>
      </c>
      <c r="Z491" s="1" t="s">
        <v>43</v>
      </c>
      <c r="AA491" s="1"/>
      <c r="AB491" s="1" t="b">
        <v>0</v>
      </c>
      <c r="AC491" s="1" t="b">
        <v>0</v>
      </c>
      <c r="AD491" s="1" t="s">
        <v>86</v>
      </c>
      <c r="AE491" s="1" t="s">
        <v>62</v>
      </c>
      <c r="AF491" s="1" t="s">
        <v>45</v>
      </c>
      <c r="AG491" s="1">
        <v>2229</v>
      </c>
      <c r="AH491" s="1" t="b">
        <v>0</v>
      </c>
      <c r="AI491" s="1"/>
      <c r="AJ491" s="1"/>
      <c r="AK491" s="1" t="b">
        <v>0</v>
      </c>
    </row>
    <row r="492" spans="1:37" x14ac:dyDescent="0.2">
      <c r="A492" s="1">
        <v>464</v>
      </c>
      <c r="B492" s="1" t="s">
        <v>1820</v>
      </c>
      <c r="C492" s="1" t="s">
        <v>1821</v>
      </c>
      <c r="D492" s="1" t="s">
        <v>1822</v>
      </c>
      <c r="F492" s="1" t="b">
        <v>0</v>
      </c>
      <c r="H492" s="1"/>
      <c r="I492" s="1"/>
      <c r="J492" s="1"/>
      <c r="K492" s="1"/>
      <c r="L492" s="1" t="s">
        <v>42</v>
      </c>
      <c r="M492" s="1" t="s">
        <v>42</v>
      </c>
      <c r="N492" s="1" t="s">
        <v>42</v>
      </c>
      <c r="O492" s="1" t="s">
        <v>42</v>
      </c>
      <c r="P492" s="1" t="s">
        <v>1823</v>
      </c>
      <c r="Q492" s="1"/>
      <c r="R492" s="1"/>
      <c r="S492" s="1"/>
      <c r="T492" s="1"/>
      <c r="U492" s="1"/>
      <c r="V492" s="1"/>
      <c r="W492" s="1"/>
      <c r="Y492" s="1" t="b">
        <v>0</v>
      </c>
      <c r="AB492" s="1" t="b">
        <v>0</v>
      </c>
      <c r="AC492" s="1" t="b">
        <v>0</v>
      </c>
      <c r="AD492" s="1" t="s">
        <v>86</v>
      </c>
      <c r="AE492" s="1" t="s">
        <v>62</v>
      </c>
      <c r="AF492" s="1" t="s">
        <v>45</v>
      </c>
      <c r="AG492" s="1">
        <v>2046</v>
      </c>
      <c r="AH492" s="1" t="b">
        <v>1</v>
      </c>
      <c r="AI492" s="1"/>
      <c r="AJ492" s="1"/>
      <c r="AK492" s="1" t="b">
        <v>0</v>
      </c>
    </row>
    <row r="493" spans="1:37" x14ac:dyDescent="0.2">
      <c r="A493" s="1">
        <v>465</v>
      </c>
      <c r="B493" s="1" t="s">
        <v>1820</v>
      </c>
      <c r="C493" s="1" t="s">
        <v>1821</v>
      </c>
      <c r="D493" s="1" t="s">
        <v>1824</v>
      </c>
      <c r="F493" s="1" t="b">
        <v>0</v>
      </c>
      <c r="H493" s="1" t="s">
        <v>1825</v>
      </c>
      <c r="L493" s="1" t="s">
        <v>42</v>
      </c>
      <c r="M493" s="1" t="s">
        <v>42</v>
      </c>
      <c r="N493" s="1" t="s">
        <v>42</v>
      </c>
      <c r="O493" s="1" t="s">
        <v>42</v>
      </c>
      <c r="P493" s="1" t="s">
        <v>1823</v>
      </c>
      <c r="Y493" s="1" t="b">
        <v>0</v>
      </c>
      <c r="AB493" s="1" t="b">
        <v>0</v>
      </c>
      <c r="AC493" s="1" t="b">
        <v>0</v>
      </c>
      <c r="AD493" s="1" t="s">
        <v>86</v>
      </c>
      <c r="AE493" s="1" t="s">
        <v>62</v>
      </c>
      <c r="AF493" s="1" t="s">
        <v>45</v>
      </c>
      <c r="AG493" s="1">
        <v>1469</v>
      </c>
      <c r="AH493" s="1" t="b">
        <v>1</v>
      </c>
      <c r="AI493" s="1"/>
      <c r="AJ493" s="1"/>
      <c r="AK493" s="1" t="b">
        <v>0</v>
      </c>
    </row>
    <row r="494" spans="1:37" x14ac:dyDescent="0.2">
      <c r="A494" s="1">
        <v>466</v>
      </c>
      <c r="B494" s="1" t="s">
        <v>1820</v>
      </c>
      <c r="C494" s="1" t="s">
        <v>1821</v>
      </c>
      <c r="D494" s="1" t="s">
        <v>1826</v>
      </c>
      <c r="F494" s="1" t="b">
        <v>0</v>
      </c>
      <c r="H494" s="1" t="s">
        <v>1827</v>
      </c>
      <c r="L494" s="1" t="s">
        <v>42</v>
      </c>
      <c r="M494" s="1" t="s">
        <v>42</v>
      </c>
      <c r="N494" s="1" t="s">
        <v>42</v>
      </c>
      <c r="O494" s="1" t="s">
        <v>42</v>
      </c>
      <c r="P494" s="1" t="s">
        <v>1823</v>
      </c>
      <c r="Y494" s="1" t="b">
        <v>0</v>
      </c>
      <c r="AB494" s="1" t="b">
        <v>0</v>
      </c>
      <c r="AC494" s="1" t="b">
        <v>0</v>
      </c>
      <c r="AD494" s="1" t="s">
        <v>86</v>
      </c>
      <c r="AE494" s="1" t="s">
        <v>62</v>
      </c>
      <c r="AF494" s="1" t="s">
        <v>45</v>
      </c>
      <c r="AG494" s="1">
        <v>1470</v>
      </c>
      <c r="AH494" s="1" t="b">
        <v>1</v>
      </c>
      <c r="AI494" s="1"/>
      <c r="AJ494" s="1"/>
      <c r="AK494" s="1" t="b">
        <v>0</v>
      </c>
    </row>
    <row r="495" spans="1:37" x14ac:dyDescent="0.2">
      <c r="A495" s="1">
        <v>467</v>
      </c>
      <c r="B495" s="1" t="s">
        <v>1820</v>
      </c>
      <c r="C495" s="1" t="s">
        <v>1821</v>
      </c>
      <c r="D495" s="1" t="s">
        <v>1828</v>
      </c>
      <c r="F495" s="1" t="b">
        <v>0</v>
      </c>
      <c r="H495" s="1" t="s">
        <v>1829</v>
      </c>
      <c r="L495" s="1" t="s">
        <v>42</v>
      </c>
      <c r="M495" s="1" t="s">
        <v>42</v>
      </c>
      <c r="N495" s="1" t="s">
        <v>42</v>
      </c>
      <c r="O495" s="1" t="s">
        <v>42</v>
      </c>
      <c r="P495" s="1" t="s">
        <v>1823</v>
      </c>
      <c r="Y495" s="1" t="b">
        <v>0</v>
      </c>
      <c r="AB495" s="1" t="b">
        <v>0</v>
      </c>
      <c r="AC495" s="1" t="b">
        <v>0</v>
      </c>
      <c r="AD495" s="1" t="s">
        <v>86</v>
      </c>
      <c r="AE495" s="1" t="s">
        <v>62</v>
      </c>
      <c r="AF495" s="1" t="s">
        <v>45</v>
      </c>
      <c r="AG495" s="1">
        <v>1471</v>
      </c>
      <c r="AH495" s="1" t="b">
        <v>1</v>
      </c>
      <c r="AI495" s="1"/>
      <c r="AJ495" s="1"/>
      <c r="AK495" s="1" t="b">
        <v>0</v>
      </c>
    </row>
    <row r="496" spans="1:37" x14ac:dyDescent="0.2">
      <c r="A496" s="1">
        <v>468</v>
      </c>
      <c r="B496" s="1" t="s">
        <v>1820</v>
      </c>
      <c r="C496" s="1" t="s">
        <v>1821</v>
      </c>
      <c r="D496" s="1" t="s">
        <v>1830</v>
      </c>
      <c r="F496" s="1" t="b">
        <v>0</v>
      </c>
      <c r="H496" s="1" t="s">
        <v>1831</v>
      </c>
      <c r="L496" s="1" t="s">
        <v>42</v>
      </c>
      <c r="M496" s="1" t="s">
        <v>42</v>
      </c>
      <c r="N496" s="1" t="s">
        <v>42</v>
      </c>
      <c r="O496" s="1" t="s">
        <v>42</v>
      </c>
      <c r="P496" s="1" t="s">
        <v>1823</v>
      </c>
      <c r="Y496" s="1" t="b">
        <v>0</v>
      </c>
      <c r="AB496" s="1" t="b">
        <v>0</v>
      </c>
      <c r="AC496" s="1" t="b">
        <v>0</v>
      </c>
      <c r="AD496" s="1" t="s">
        <v>86</v>
      </c>
      <c r="AE496" s="1" t="s">
        <v>62</v>
      </c>
      <c r="AF496" s="1" t="s">
        <v>45</v>
      </c>
      <c r="AG496" s="1">
        <v>1472</v>
      </c>
      <c r="AH496" s="1" t="b">
        <v>1</v>
      </c>
      <c r="AI496" s="1"/>
      <c r="AJ496" s="1"/>
      <c r="AK496" s="1" t="b">
        <v>0</v>
      </c>
    </row>
    <row r="497" spans="1:37" x14ac:dyDescent="0.2">
      <c r="A497" s="1">
        <v>469</v>
      </c>
      <c r="B497" s="1" t="s">
        <v>1820</v>
      </c>
      <c r="C497" s="1" t="s">
        <v>1821</v>
      </c>
      <c r="D497" s="1" t="s">
        <v>1832</v>
      </c>
      <c r="F497" s="1" t="b">
        <v>0</v>
      </c>
      <c r="H497" s="1" t="s">
        <v>1833</v>
      </c>
      <c r="L497" s="1" t="s">
        <v>42</v>
      </c>
      <c r="M497" s="1" t="s">
        <v>42</v>
      </c>
      <c r="N497" s="1" t="s">
        <v>42</v>
      </c>
      <c r="O497" s="1" t="s">
        <v>42</v>
      </c>
      <c r="P497" s="1" t="s">
        <v>1823</v>
      </c>
      <c r="Y497" s="1" t="b">
        <v>0</v>
      </c>
      <c r="AB497" s="1" t="b">
        <v>0</v>
      </c>
      <c r="AC497" s="1" t="b">
        <v>0</v>
      </c>
      <c r="AD497" s="1" t="s">
        <v>86</v>
      </c>
      <c r="AE497" s="1" t="s">
        <v>62</v>
      </c>
      <c r="AF497" s="1" t="s">
        <v>45</v>
      </c>
      <c r="AG497" s="1">
        <v>1473</v>
      </c>
      <c r="AH497" s="1" t="b">
        <v>1</v>
      </c>
      <c r="AI497" s="1"/>
      <c r="AJ497" s="1"/>
      <c r="AK497" s="1" t="b">
        <v>0</v>
      </c>
    </row>
    <row r="498" spans="1:37" x14ac:dyDescent="0.2">
      <c r="A498" s="1">
        <v>470</v>
      </c>
      <c r="B498" s="1" t="s">
        <v>1820</v>
      </c>
      <c r="C498" s="1" t="s">
        <v>1821</v>
      </c>
      <c r="D498" s="1" t="s">
        <v>1834</v>
      </c>
      <c r="F498" s="1" t="b">
        <v>0</v>
      </c>
      <c r="H498" s="1" t="s">
        <v>1835</v>
      </c>
      <c r="L498" s="1" t="s">
        <v>42</v>
      </c>
      <c r="M498" s="1" t="s">
        <v>42</v>
      </c>
      <c r="N498" s="1" t="s">
        <v>42</v>
      </c>
      <c r="O498" s="1" t="s">
        <v>42</v>
      </c>
      <c r="P498" s="1" t="s">
        <v>1823</v>
      </c>
      <c r="Y498" s="1" t="b">
        <v>0</v>
      </c>
      <c r="AB498" s="1" t="b">
        <v>0</v>
      </c>
      <c r="AC498" s="1" t="b">
        <v>0</v>
      </c>
      <c r="AD498" s="1" t="s">
        <v>86</v>
      </c>
      <c r="AE498" s="1" t="s">
        <v>62</v>
      </c>
      <c r="AF498" s="1" t="s">
        <v>45</v>
      </c>
      <c r="AG498" s="1">
        <v>1474</v>
      </c>
      <c r="AH498" s="1" t="b">
        <v>1</v>
      </c>
      <c r="AI498" s="1"/>
      <c r="AJ498" s="1"/>
      <c r="AK498" s="1" t="b">
        <v>0</v>
      </c>
    </row>
    <row r="499" spans="1:37" x14ac:dyDescent="0.2">
      <c r="A499" s="1">
        <v>471</v>
      </c>
      <c r="B499" s="1" t="s">
        <v>1820</v>
      </c>
      <c r="C499" s="1" t="s">
        <v>1821</v>
      </c>
      <c r="D499" s="1" t="s">
        <v>1836</v>
      </c>
      <c r="F499" s="1" t="b">
        <v>0</v>
      </c>
      <c r="H499" s="1" t="s">
        <v>1837</v>
      </c>
      <c r="L499" s="1" t="s">
        <v>42</v>
      </c>
      <c r="M499" s="1" t="s">
        <v>42</v>
      </c>
      <c r="N499" s="1" t="s">
        <v>42</v>
      </c>
      <c r="O499" s="1" t="s">
        <v>42</v>
      </c>
      <c r="P499" s="1" t="s">
        <v>1823</v>
      </c>
      <c r="Y499" s="1" t="b">
        <v>0</v>
      </c>
      <c r="AB499" s="1" t="b">
        <v>0</v>
      </c>
      <c r="AC499" s="1" t="b">
        <v>0</v>
      </c>
      <c r="AD499" s="1" t="s">
        <v>86</v>
      </c>
      <c r="AE499" s="1" t="s">
        <v>62</v>
      </c>
      <c r="AF499" s="1" t="s">
        <v>45</v>
      </c>
      <c r="AG499" s="1">
        <v>1475</v>
      </c>
      <c r="AH499" s="1" t="b">
        <v>1</v>
      </c>
      <c r="AI499" s="1"/>
      <c r="AJ499" s="1"/>
      <c r="AK499" s="1" t="b">
        <v>0</v>
      </c>
    </row>
    <row r="500" spans="1:37" x14ac:dyDescent="0.2">
      <c r="A500" s="1">
        <v>472</v>
      </c>
      <c r="B500" s="1" t="s">
        <v>1820</v>
      </c>
      <c r="C500" s="1" t="s">
        <v>1821</v>
      </c>
      <c r="D500" s="1" t="s">
        <v>1838</v>
      </c>
      <c r="F500" s="1" t="b">
        <v>0</v>
      </c>
      <c r="H500" s="1" t="s">
        <v>1839</v>
      </c>
      <c r="K500" s="1" t="s">
        <v>1840</v>
      </c>
      <c r="L500" s="1" t="s">
        <v>42</v>
      </c>
      <c r="M500" s="1" t="s">
        <v>42</v>
      </c>
      <c r="N500" s="1" t="s">
        <v>42</v>
      </c>
      <c r="O500" s="1" t="s">
        <v>42</v>
      </c>
      <c r="P500" s="1" t="s">
        <v>1823</v>
      </c>
      <c r="Q500" s="1"/>
      <c r="R500" s="1"/>
      <c r="S500" s="1"/>
      <c r="T500" s="1"/>
      <c r="U500" s="1"/>
      <c r="V500" s="1"/>
      <c r="W500" s="1"/>
      <c r="Y500" s="1" t="b">
        <v>0</v>
      </c>
      <c r="Z500" s="1"/>
      <c r="AA500" s="1"/>
      <c r="AB500" s="1" t="b">
        <v>0</v>
      </c>
      <c r="AC500" s="1" t="b">
        <v>0</v>
      </c>
      <c r="AD500" s="1" t="s">
        <v>86</v>
      </c>
      <c r="AE500" s="1" t="s">
        <v>62</v>
      </c>
      <c r="AF500" s="1" t="s">
        <v>45</v>
      </c>
      <c r="AG500" s="1">
        <v>1460</v>
      </c>
      <c r="AH500" s="1" t="b">
        <v>1</v>
      </c>
      <c r="AI500" s="1"/>
      <c r="AJ500" s="1"/>
      <c r="AK500" s="1" t="b">
        <v>0</v>
      </c>
    </row>
    <row r="501" spans="1:37" x14ac:dyDescent="0.2">
      <c r="A501" s="1">
        <v>482</v>
      </c>
      <c r="B501" s="1" t="s">
        <v>1820</v>
      </c>
      <c r="C501" s="1" t="s">
        <v>1878</v>
      </c>
      <c r="D501" s="1" t="s">
        <v>1879</v>
      </c>
      <c r="E501" s="1" t="s">
        <v>39</v>
      </c>
      <c r="F501" s="1" t="b">
        <v>1</v>
      </c>
      <c r="G501" s="1" t="s">
        <v>1880</v>
      </c>
      <c r="H501" s="1" t="s">
        <v>1881</v>
      </c>
      <c r="K501" s="1" t="s">
        <v>1882</v>
      </c>
      <c r="L501" s="1" t="s">
        <v>42</v>
      </c>
      <c r="M501" s="1" t="s">
        <v>42</v>
      </c>
      <c r="N501" s="1" t="s">
        <v>42</v>
      </c>
      <c r="O501" s="1" t="s">
        <v>42</v>
      </c>
      <c r="P501" s="1"/>
      <c r="Q501" s="1" t="s">
        <v>1883</v>
      </c>
      <c r="R501" s="1"/>
      <c r="S501" s="1"/>
      <c r="T501" s="1"/>
      <c r="U501" s="1"/>
      <c r="V501" s="1"/>
      <c r="W501" s="1"/>
      <c r="Y501" s="1" t="b">
        <v>0</v>
      </c>
      <c r="Z501" s="1"/>
      <c r="AA501" s="1"/>
      <c r="AB501" s="1" t="b">
        <v>0</v>
      </c>
      <c r="AC501" s="1" t="b">
        <v>0</v>
      </c>
      <c r="AD501" s="1" t="s">
        <v>86</v>
      </c>
      <c r="AF501" s="1" t="s">
        <v>45</v>
      </c>
      <c r="AG501" s="1">
        <v>15780</v>
      </c>
      <c r="AH501" s="1" t="b">
        <v>0</v>
      </c>
      <c r="AI501" s="1"/>
      <c r="AJ501" s="1"/>
      <c r="AK501" s="1" t="b">
        <v>0</v>
      </c>
    </row>
    <row r="502" spans="1:37" x14ac:dyDescent="0.2">
      <c r="A502" s="1">
        <v>1996</v>
      </c>
      <c r="B502" s="1" t="s">
        <v>1820</v>
      </c>
      <c r="C502" s="1" t="s">
        <v>1878</v>
      </c>
      <c r="D502" s="1" t="s">
        <v>6978</v>
      </c>
      <c r="E502" s="1"/>
      <c r="F502" s="1" t="b">
        <v>1</v>
      </c>
      <c r="G502" s="1" t="s">
        <v>6979</v>
      </c>
      <c r="H502" s="1" t="s">
        <v>6980</v>
      </c>
      <c r="K502" s="1" t="s">
        <v>1882</v>
      </c>
      <c r="L502" s="1" t="s">
        <v>42</v>
      </c>
      <c r="M502" s="1" t="s">
        <v>42</v>
      </c>
      <c r="N502" s="1" t="s">
        <v>42</v>
      </c>
      <c r="O502" s="1" t="s">
        <v>42</v>
      </c>
      <c r="P502" s="1"/>
      <c r="Q502" s="1" t="s">
        <v>1892</v>
      </c>
      <c r="R502" s="1" t="s">
        <v>1893</v>
      </c>
      <c r="S502" s="1"/>
      <c r="T502" s="1"/>
      <c r="U502" s="1"/>
      <c r="V502" s="1"/>
      <c r="W502" s="1"/>
      <c r="X502" s="1"/>
      <c r="Y502" s="1" t="b">
        <v>0</v>
      </c>
      <c r="Z502" s="1"/>
      <c r="AA502" s="1"/>
      <c r="AB502" s="1" t="b">
        <v>0</v>
      </c>
      <c r="AC502" s="1" t="b">
        <v>0</v>
      </c>
      <c r="AD502" s="1" t="s">
        <v>86</v>
      </c>
      <c r="AF502" s="1" t="s">
        <v>45</v>
      </c>
      <c r="AH502" s="1" t="b">
        <v>0</v>
      </c>
      <c r="AI502" s="1"/>
      <c r="AJ502" s="1"/>
      <c r="AK502" s="1" t="b">
        <v>0</v>
      </c>
    </row>
    <row r="503" spans="1:37" x14ac:dyDescent="0.2">
      <c r="A503" s="1">
        <v>483</v>
      </c>
      <c r="B503" s="1" t="s">
        <v>1820</v>
      </c>
      <c r="C503" s="1" t="s">
        <v>1878</v>
      </c>
      <c r="D503" s="1" t="s">
        <v>1884</v>
      </c>
      <c r="E503" s="1"/>
      <c r="F503" s="1" t="b">
        <v>1</v>
      </c>
      <c r="G503" s="1" t="s">
        <v>1885</v>
      </c>
      <c r="H503" s="1" t="s">
        <v>1886</v>
      </c>
      <c r="K503" s="1" t="s">
        <v>1882</v>
      </c>
      <c r="L503" s="1" t="s">
        <v>42</v>
      </c>
      <c r="M503" s="1" t="s">
        <v>42</v>
      </c>
      <c r="N503" s="1" t="s">
        <v>42</v>
      </c>
      <c r="O503" s="1" t="s">
        <v>42</v>
      </c>
      <c r="P503" s="1"/>
      <c r="Q503" s="1" t="s">
        <v>1887</v>
      </c>
      <c r="R503" s="1" t="s">
        <v>1888</v>
      </c>
      <c r="S503" s="1"/>
      <c r="T503" s="1"/>
      <c r="U503" s="1"/>
      <c r="V503" s="1"/>
      <c r="W503" s="1"/>
      <c r="X503" s="1"/>
      <c r="Y503" s="1" t="b">
        <v>0</v>
      </c>
      <c r="Z503" s="1"/>
      <c r="AA503" s="1"/>
      <c r="AB503" s="1" t="b">
        <v>0</v>
      </c>
      <c r="AC503" s="1" t="b">
        <v>0</v>
      </c>
      <c r="AD503" s="1" t="s">
        <v>86</v>
      </c>
      <c r="AF503" s="1" t="s">
        <v>45</v>
      </c>
      <c r="AG503" s="1">
        <v>15771</v>
      </c>
      <c r="AH503" s="1" t="b">
        <v>0</v>
      </c>
      <c r="AI503" s="1"/>
      <c r="AJ503" s="1"/>
      <c r="AK503" s="1" t="b">
        <v>1</v>
      </c>
    </row>
    <row r="504" spans="1:37" x14ac:dyDescent="0.2">
      <c r="A504" s="1">
        <v>484</v>
      </c>
      <c r="B504" s="1" t="s">
        <v>1820</v>
      </c>
      <c r="C504" s="1" t="s">
        <v>1878</v>
      </c>
      <c r="D504" s="1" t="s">
        <v>1889</v>
      </c>
      <c r="E504" s="1"/>
      <c r="F504" s="1" t="b">
        <v>1</v>
      </c>
      <c r="G504" s="1" t="s">
        <v>1890</v>
      </c>
      <c r="H504" s="1" t="s">
        <v>1891</v>
      </c>
      <c r="K504" s="1" t="s">
        <v>1882</v>
      </c>
      <c r="L504" s="1" t="s">
        <v>42</v>
      </c>
      <c r="M504" s="1" t="s">
        <v>42</v>
      </c>
      <c r="N504" s="1" t="s">
        <v>42</v>
      </c>
      <c r="O504" s="1" t="s">
        <v>42</v>
      </c>
      <c r="P504" s="1"/>
      <c r="Q504" s="1" t="s">
        <v>1892</v>
      </c>
      <c r="R504" s="1" t="s">
        <v>1893</v>
      </c>
      <c r="S504" s="1"/>
      <c r="T504" s="1"/>
      <c r="U504" s="1"/>
      <c r="V504" s="1"/>
      <c r="W504" s="1"/>
      <c r="X504" s="1"/>
      <c r="Y504" s="1" t="b">
        <v>0</v>
      </c>
      <c r="Z504" s="1"/>
      <c r="AA504" s="1"/>
      <c r="AB504" s="1" t="b">
        <v>0</v>
      </c>
      <c r="AC504" s="1" t="b">
        <v>0</v>
      </c>
      <c r="AD504" s="1" t="s">
        <v>86</v>
      </c>
      <c r="AF504" s="1" t="s">
        <v>45</v>
      </c>
      <c r="AG504" s="1">
        <v>15772</v>
      </c>
      <c r="AH504" s="1" t="b">
        <v>0</v>
      </c>
      <c r="AI504" s="1"/>
      <c r="AJ504" s="1"/>
      <c r="AK504" s="1" t="b">
        <v>1</v>
      </c>
    </row>
    <row r="505" spans="1:37" x14ac:dyDescent="0.2">
      <c r="A505" s="1">
        <v>485</v>
      </c>
      <c r="B505" s="1" t="s">
        <v>1820</v>
      </c>
      <c r="C505" s="1" t="s">
        <v>1878</v>
      </c>
      <c r="D505" s="1" t="s">
        <v>1894</v>
      </c>
      <c r="F505" s="1" t="b">
        <v>1</v>
      </c>
      <c r="H505" s="1" t="s">
        <v>1895</v>
      </c>
      <c r="K505" s="1" t="s">
        <v>1882</v>
      </c>
      <c r="L505" s="1" t="s">
        <v>42</v>
      </c>
      <c r="M505" s="1" t="s">
        <v>42</v>
      </c>
      <c r="N505" s="1" t="s">
        <v>42</v>
      </c>
      <c r="O505" s="1" t="s">
        <v>42</v>
      </c>
      <c r="P505" s="1"/>
      <c r="Q505" s="1" t="s">
        <v>1896</v>
      </c>
      <c r="R505" s="1"/>
      <c r="S505" s="1"/>
      <c r="T505" s="1"/>
      <c r="U505" s="1"/>
      <c r="V505" s="1"/>
      <c r="W505" s="1"/>
      <c r="Y505" s="1" t="b">
        <v>0</v>
      </c>
      <c r="Z505" s="1"/>
      <c r="AA505" s="1"/>
      <c r="AB505" s="1" t="b">
        <v>0</v>
      </c>
      <c r="AC505" s="1" t="b">
        <v>0</v>
      </c>
      <c r="AD505" s="1" t="s">
        <v>86</v>
      </c>
      <c r="AF505" s="1" t="s">
        <v>45</v>
      </c>
      <c r="AG505" s="1">
        <v>15781</v>
      </c>
      <c r="AH505" s="1" t="b">
        <v>0</v>
      </c>
      <c r="AI505" s="1"/>
      <c r="AJ505" s="1"/>
      <c r="AK505" s="1" t="b">
        <v>1</v>
      </c>
    </row>
    <row r="506" spans="1:37" x14ac:dyDescent="0.2">
      <c r="A506" s="1">
        <v>1997</v>
      </c>
      <c r="B506" s="1" t="s">
        <v>1820</v>
      </c>
      <c r="C506" s="1" t="s">
        <v>1878</v>
      </c>
      <c r="D506" s="1" t="s">
        <v>6981</v>
      </c>
      <c r="E506" s="1"/>
      <c r="F506" s="1" t="b">
        <v>1</v>
      </c>
      <c r="G506" s="1" t="s">
        <v>6982</v>
      </c>
      <c r="H506" s="1" t="s">
        <v>6983</v>
      </c>
      <c r="K506" s="1" t="s">
        <v>1882</v>
      </c>
      <c r="L506" s="1" t="s">
        <v>42</v>
      </c>
      <c r="M506" s="1" t="s">
        <v>42</v>
      </c>
      <c r="N506" s="1" t="s">
        <v>42</v>
      </c>
      <c r="O506" s="1" t="s">
        <v>42</v>
      </c>
      <c r="P506" s="1"/>
      <c r="Q506" s="1" t="s">
        <v>6984</v>
      </c>
      <c r="R506" s="1"/>
      <c r="S506" s="1"/>
      <c r="T506" s="1"/>
      <c r="U506" s="1"/>
      <c r="V506" s="1"/>
      <c r="W506" s="1"/>
      <c r="X506" s="1"/>
      <c r="Y506" s="1" t="b">
        <v>0</v>
      </c>
      <c r="Z506" s="1"/>
      <c r="AA506" s="1"/>
      <c r="AB506" s="1" t="b">
        <v>0</v>
      </c>
      <c r="AC506" s="1" t="b">
        <v>0</v>
      </c>
      <c r="AD506" s="1" t="s">
        <v>86</v>
      </c>
      <c r="AF506" s="1" t="s">
        <v>45</v>
      </c>
      <c r="AH506" s="1" t="b">
        <v>0</v>
      </c>
      <c r="AI506" s="1"/>
      <c r="AJ506" s="1"/>
      <c r="AK506" s="1" t="b">
        <v>0</v>
      </c>
    </row>
    <row r="507" spans="1:37" x14ac:dyDescent="0.2">
      <c r="A507" s="1">
        <v>486</v>
      </c>
      <c r="B507" s="1" t="s">
        <v>1820</v>
      </c>
      <c r="C507" s="1" t="s">
        <v>1878</v>
      </c>
      <c r="D507" s="1" t="s">
        <v>1897</v>
      </c>
      <c r="E507" s="1"/>
      <c r="F507" s="1" t="b">
        <v>1</v>
      </c>
      <c r="G507" s="1" t="s">
        <v>1898</v>
      </c>
      <c r="H507" s="1" t="s">
        <v>1899</v>
      </c>
      <c r="K507" s="1" t="s">
        <v>1882</v>
      </c>
      <c r="L507" s="1" t="s">
        <v>42</v>
      </c>
      <c r="M507" s="1" t="s">
        <v>42</v>
      </c>
      <c r="N507" s="1" t="s">
        <v>42</v>
      </c>
      <c r="O507" s="1" t="s">
        <v>42</v>
      </c>
      <c r="P507" s="1"/>
      <c r="Q507" s="1" t="s">
        <v>1900</v>
      </c>
      <c r="R507" s="1"/>
      <c r="S507" s="1"/>
      <c r="T507" s="1"/>
      <c r="U507" s="1"/>
      <c r="V507" s="1"/>
      <c r="W507" s="1"/>
      <c r="X507" s="1"/>
      <c r="Y507" s="1" t="b">
        <v>0</v>
      </c>
      <c r="Z507" s="1" t="s">
        <v>43</v>
      </c>
      <c r="AA507" s="1"/>
      <c r="AB507" s="1" t="b">
        <v>0</v>
      </c>
      <c r="AC507" s="1" t="b">
        <v>0</v>
      </c>
      <c r="AD507" s="1" t="s">
        <v>617</v>
      </c>
      <c r="AF507" s="1" t="s">
        <v>45</v>
      </c>
      <c r="AG507" s="1">
        <v>15828</v>
      </c>
      <c r="AH507" s="1" t="b">
        <v>0</v>
      </c>
      <c r="AI507" s="1"/>
      <c r="AJ507" s="1"/>
      <c r="AK507" s="1" t="b">
        <v>0</v>
      </c>
    </row>
    <row r="508" spans="1:37" x14ac:dyDescent="0.2">
      <c r="A508" s="1">
        <v>487</v>
      </c>
      <c r="B508" s="1" t="s">
        <v>1820</v>
      </c>
      <c r="C508" s="1" t="s">
        <v>1878</v>
      </c>
      <c r="D508" s="1" t="s">
        <v>1901</v>
      </c>
      <c r="F508" s="1" t="b">
        <v>1</v>
      </c>
      <c r="H508" s="1" t="s">
        <v>1902</v>
      </c>
      <c r="K508" s="1" t="s">
        <v>1882</v>
      </c>
      <c r="L508" s="1" t="s">
        <v>42</v>
      </c>
      <c r="M508" s="1" t="s">
        <v>42</v>
      </c>
      <c r="N508" s="1" t="s">
        <v>42</v>
      </c>
      <c r="O508" s="1" t="s">
        <v>42</v>
      </c>
      <c r="P508" s="1"/>
      <c r="Q508" s="1" t="s">
        <v>1903</v>
      </c>
      <c r="R508" s="1"/>
      <c r="S508" s="1"/>
      <c r="T508" s="1"/>
      <c r="U508" s="1"/>
      <c r="V508" s="1"/>
      <c r="W508" s="1"/>
      <c r="Y508" s="1" t="b">
        <v>0</v>
      </c>
      <c r="Z508" s="1" t="s">
        <v>43</v>
      </c>
      <c r="AA508" s="1"/>
      <c r="AB508" s="1" t="b">
        <v>0</v>
      </c>
      <c r="AC508" s="1" t="b">
        <v>0</v>
      </c>
      <c r="AD508" s="1" t="s">
        <v>86</v>
      </c>
      <c r="AF508" s="1" t="s">
        <v>45</v>
      </c>
      <c r="AG508" s="1">
        <v>15829</v>
      </c>
      <c r="AH508" s="1" t="b">
        <v>0</v>
      </c>
      <c r="AI508" s="1"/>
      <c r="AJ508" s="1"/>
      <c r="AK508" s="1" t="b">
        <v>0</v>
      </c>
    </row>
    <row r="509" spans="1:37" x14ac:dyDescent="0.2">
      <c r="A509" s="1">
        <v>488</v>
      </c>
      <c r="B509" s="1" t="s">
        <v>1820</v>
      </c>
      <c r="C509" s="1" t="s">
        <v>1878</v>
      </c>
      <c r="D509" s="1" t="s">
        <v>1904</v>
      </c>
      <c r="F509" s="1" t="b">
        <v>1</v>
      </c>
      <c r="H509" s="1" t="s">
        <v>1905</v>
      </c>
      <c r="K509" s="1" t="s">
        <v>1882</v>
      </c>
      <c r="L509" s="1" t="s">
        <v>42</v>
      </c>
      <c r="M509" s="1" t="s">
        <v>42</v>
      </c>
      <c r="N509" s="1" t="s">
        <v>42</v>
      </c>
      <c r="O509" s="1" t="s">
        <v>42</v>
      </c>
      <c r="P509" s="1"/>
      <c r="Q509" s="1" t="s">
        <v>1883</v>
      </c>
      <c r="R509" s="1"/>
      <c r="S509" s="1"/>
      <c r="T509" s="1"/>
      <c r="U509" s="1"/>
      <c r="V509" s="1"/>
      <c r="W509" s="1"/>
      <c r="Y509" s="1" t="b">
        <v>0</v>
      </c>
      <c r="Z509" s="1"/>
      <c r="AA509" s="1"/>
      <c r="AB509" s="1" t="b">
        <v>0</v>
      </c>
      <c r="AC509" s="1" t="b">
        <v>0</v>
      </c>
      <c r="AD509" s="1" t="s">
        <v>86</v>
      </c>
      <c r="AF509" s="1" t="s">
        <v>45</v>
      </c>
      <c r="AG509" s="1">
        <v>19967</v>
      </c>
      <c r="AH509" s="1" t="b">
        <v>0</v>
      </c>
      <c r="AI509" s="1"/>
      <c r="AJ509" s="1"/>
      <c r="AK509" s="1" t="b">
        <v>0</v>
      </c>
    </row>
    <row r="510" spans="1:37" x14ac:dyDescent="0.2">
      <c r="A510" s="1">
        <v>489</v>
      </c>
      <c r="B510" s="1" t="s">
        <v>1820</v>
      </c>
      <c r="C510" s="1" t="s">
        <v>1906</v>
      </c>
      <c r="D510" s="1" t="s">
        <v>1907</v>
      </c>
      <c r="F510" s="1" t="b">
        <v>0</v>
      </c>
      <c r="H510" s="1" t="s">
        <v>1908</v>
      </c>
      <c r="L510" s="1" t="s">
        <v>42</v>
      </c>
      <c r="M510" s="1" t="s">
        <v>42</v>
      </c>
      <c r="N510" s="1" t="s">
        <v>42</v>
      </c>
      <c r="O510" s="1" t="s">
        <v>42</v>
      </c>
      <c r="Y510" s="1" t="b">
        <v>0</v>
      </c>
      <c r="AB510" s="1" t="b">
        <v>0</v>
      </c>
      <c r="AC510" s="1" t="b">
        <v>0</v>
      </c>
      <c r="AD510" s="1" t="s">
        <v>86</v>
      </c>
      <c r="AE510" s="1" t="s">
        <v>62</v>
      </c>
      <c r="AF510" s="1" t="s">
        <v>45</v>
      </c>
      <c r="AG510" s="1">
        <v>1477</v>
      </c>
      <c r="AH510" s="1" t="b">
        <v>1</v>
      </c>
      <c r="AI510" s="1"/>
      <c r="AJ510" s="1"/>
      <c r="AK510" s="1" t="b">
        <v>0</v>
      </c>
    </row>
    <row r="511" spans="1:37" x14ac:dyDescent="0.2">
      <c r="A511" s="1">
        <v>490</v>
      </c>
      <c r="B511" s="1" t="s">
        <v>1820</v>
      </c>
      <c r="C511" s="1" t="s">
        <v>1906</v>
      </c>
      <c r="D511" s="1" t="s">
        <v>1909</v>
      </c>
      <c r="F511" s="1" t="b">
        <v>0</v>
      </c>
      <c r="H511" s="1" t="s">
        <v>1908</v>
      </c>
      <c r="L511" s="1" t="s">
        <v>42</v>
      </c>
      <c r="M511" s="1" t="s">
        <v>42</v>
      </c>
      <c r="N511" s="1" t="s">
        <v>42</v>
      </c>
      <c r="O511" s="1" t="s">
        <v>42</v>
      </c>
      <c r="Y511" s="1" t="b">
        <v>0</v>
      </c>
      <c r="AB511" s="1" t="b">
        <v>0</v>
      </c>
      <c r="AC511" s="1" t="b">
        <v>0</v>
      </c>
      <c r="AD511" s="1" t="s">
        <v>86</v>
      </c>
      <c r="AE511" s="1" t="s">
        <v>62</v>
      </c>
      <c r="AF511" s="1" t="s">
        <v>45</v>
      </c>
      <c r="AG511" s="1">
        <v>1478</v>
      </c>
      <c r="AH511" s="1" t="b">
        <v>1</v>
      </c>
      <c r="AI511" s="1"/>
      <c r="AJ511" s="1"/>
      <c r="AK511" s="1" t="b">
        <v>0</v>
      </c>
    </row>
    <row r="512" spans="1:37" x14ac:dyDescent="0.2">
      <c r="A512" s="1">
        <v>491</v>
      </c>
      <c r="B512" s="1" t="s">
        <v>1820</v>
      </c>
      <c r="C512" s="1" t="s">
        <v>1910</v>
      </c>
      <c r="F512" s="1" t="b">
        <v>0</v>
      </c>
      <c r="H512" s="1" t="s">
        <v>1911</v>
      </c>
      <c r="L512" s="1" t="s">
        <v>42</v>
      </c>
      <c r="M512" s="1" t="s">
        <v>42</v>
      </c>
      <c r="N512" s="1" t="s">
        <v>42</v>
      </c>
      <c r="O512" s="1" t="s">
        <v>42</v>
      </c>
      <c r="Y512" s="1" t="b">
        <v>0</v>
      </c>
      <c r="AB512" s="1" t="b">
        <v>0</v>
      </c>
      <c r="AC512" s="1" t="b">
        <v>0</v>
      </c>
      <c r="AD512" s="1" t="s">
        <v>86</v>
      </c>
      <c r="AE512" s="1" t="s">
        <v>62</v>
      </c>
      <c r="AF512" s="1" t="s">
        <v>45</v>
      </c>
      <c r="AG512" s="1">
        <v>1479</v>
      </c>
      <c r="AH512" s="1" t="b">
        <v>1</v>
      </c>
      <c r="AI512" s="1"/>
      <c r="AJ512" s="1"/>
      <c r="AK512" s="1" t="b">
        <v>0</v>
      </c>
    </row>
    <row r="513" spans="1:37" x14ac:dyDescent="0.2">
      <c r="A513" s="1">
        <v>492</v>
      </c>
      <c r="B513" s="1" t="s">
        <v>1820</v>
      </c>
      <c r="C513" s="1" t="s">
        <v>1912</v>
      </c>
      <c r="F513" s="1" t="b">
        <v>0</v>
      </c>
      <c r="L513" s="1" t="s">
        <v>42</v>
      </c>
      <c r="M513" s="1" t="s">
        <v>42</v>
      </c>
      <c r="N513" s="1" t="s">
        <v>42</v>
      </c>
      <c r="O513" s="1" t="s">
        <v>42</v>
      </c>
      <c r="P513" s="1" t="s">
        <v>1913</v>
      </c>
      <c r="Q513" s="1" t="s">
        <v>1914</v>
      </c>
      <c r="Y513" s="1" t="b">
        <v>0</v>
      </c>
      <c r="AB513" s="1" t="b">
        <v>0</v>
      </c>
      <c r="AC513" s="1" t="b">
        <v>0</v>
      </c>
      <c r="AD513" s="1" t="s">
        <v>86</v>
      </c>
      <c r="AE513" s="1" t="s">
        <v>62</v>
      </c>
      <c r="AF513" s="1" t="s">
        <v>45</v>
      </c>
      <c r="AG513" s="1">
        <v>1480</v>
      </c>
      <c r="AH513" s="1" t="b">
        <v>0</v>
      </c>
      <c r="AI513" s="1"/>
      <c r="AJ513" s="1"/>
      <c r="AK513" s="1" t="b">
        <v>0</v>
      </c>
    </row>
    <row r="514" spans="1:37" x14ac:dyDescent="0.2">
      <c r="A514" s="1">
        <v>493</v>
      </c>
      <c r="B514" s="1" t="s">
        <v>1820</v>
      </c>
      <c r="C514" s="1" t="s">
        <v>1915</v>
      </c>
      <c r="D514" s="1" t="s">
        <v>1916</v>
      </c>
      <c r="F514" s="1" t="b">
        <v>1</v>
      </c>
      <c r="H514" s="1" t="s">
        <v>1917</v>
      </c>
      <c r="K514" s="1"/>
      <c r="L514" s="1" t="s">
        <v>42</v>
      </c>
      <c r="M514" s="1" t="s">
        <v>42</v>
      </c>
      <c r="N514" s="1" t="s">
        <v>42</v>
      </c>
      <c r="O514" s="1" t="s">
        <v>42</v>
      </c>
      <c r="P514" s="1" t="s">
        <v>1918</v>
      </c>
      <c r="Q514" s="1" t="s">
        <v>1919</v>
      </c>
      <c r="R514" s="1" t="s">
        <v>1920</v>
      </c>
      <c r="S514" s="1" t="s">
        <v>1921</v>
      </c>
      <c r="T514" s="1"/>
      <c r="U514" s="1"/>
      <c r="V514" s="1"/>
      <c r="W514" s="1"/>
      <c r="Y514" s="1" t="b">
        <v>0</v>
      </c>
      <c r="Z514" s="1"/>
      <c r="AA514" s="1"/>
      <c r="AB514" s="1" t="b">
        <v>0</v>
      </c>
      <c r="AC514" s="1" t="b">
        <v>0</v>
      </c>
      <c r="AD514" s="1" t="s">
        <v>86</v>
      </c>
      <c r="AE514" s="1" t="s">
        <v>62</v>
      </c>
      <c r="AF514" s="1" t="s">
        <v>45</v>
      </c>
      <c r="AG514" s="1">
        <v>1481</v>
      </c>
      <c r="AH514" s="1" t="b">
        <v>1</v>
      </c>
      <c r="AI514" s="1"/>
      <c r="AJ514" s="1"/>
      <c r="AK514" s="1" t="b">
        <v>0</v>
      </c>
    </row>
    <row r="515" spans="1:37" x14ac:dyDescent="0.2">
      <c r="A515" s="1">
        <v>494</v>
      </c>
      <c r="B515" s="1" t="s">
        <v>1820</v>
      </c>
      <c r="C515" s="1" t="s">
        <v>1915</v>
      </c>
      <c r="D515" s="1" t="s">
        <v>1922</v>
      </c>
      <c r="F515" s="1" t="b">
        <v>0</v>
      </c>
      <c r="H515" s="1" t="s">
        <v>1923</v>
      </c>
      <c r="L515" s="1" t="s">
        <v>42</v>
      </c>
      <c r="M515" s="1" t="s">
        <v>42</v>
      </c>
      <c r="N515" s="1" t="s">
        <v>42</v>
      </c>
      <c r="O515" s="1" t="s">
        <v>42</v>
      </c>
      <c r="Y515" s="1" t="b">
        <v>0</v>
      </c>
      <c r="AB515" s="1" t="b">
        <v>0</v>
      </c>
      <c r="AC515" s="1" t="b">
        <v>0</v>
      </c>
      <c r="AD515" s="1" t="s">
        <v>86</v>
      </c>
      <c r="AE515" s="1" t="s">
        <v>62</v>
      </c>
      <c r="AF515" s="1" t="s">
        <v>45</v>
      </c>
      <c r="AG515" s="1">
        <v>1482</v>
      </c>
      <c r="AH515" s="1" t="b">
        <v>1</v>
      </c>
      <c r="AI515" s="1"/>
      <c r="AJ515" s="1"/>
      <c r="AK515" s="1" t="b">
        <v>0</v>
      </c>
    </row>
    <row r="516" spans="1:37" x14ac:dyDescent="0.2">
      <c r="A516" s="1">
        <v>495</v>
      </c>
      <c r="B516" s="1" t="s">
        <v>1820</v>
      </c>
      <c r="C516" s="1" t="s">
        <v>1915</v>
      </c>
      <c r="D516" s="1" t="s">
        <v>1924</v>
      </c>
      <c r="F516" s="1" t="b">
        <v>1</v>
      </c>
      <c r="H516" s="1" t="s">
        <v>1925</v>
      </c>
      <c r="K516" s="1"/>
      <c r="L516" s="1" t="s">
        <v>42</v>
      </c>
      <c r="M516" s="1" t="s">
        <v>42</v>
      </c>
      <c r="N516" s="1" t="s">
        <v>42</v>
      </c>
      <c r="O516" s="1" t="s">
        <v>42</v>
      </c>
      <c r="P516" s="1"/>
      <c r="Q516" s="1" t="s">
        <v>1926</v>
      </c>
      <c r="R516" s="1" t="s">
        <v>1927</v>
      </c>
      <c r="S516" s="1"/>
      <c r="T516" s="1"/>
      <c r="U516" s="1"/>
      <c r="V516" s="1"/>
      <c r="W516" s="1"/>
      <c r="Y516" s="1" t="b">
        <v>0</v>
      </c>
      <c r="Z516" s="1"/>
      <c r="AA516" s="1"/>
      <c r="AB516" s="1" t="b">
        <v>0</v>
      </c>
      <c r="AC516" s="1" t="b">
        <v>0</v>
      </c>
      <c r="AD516" s="1" t="s">
        <v>86</v>
      </c>
      <c r="AE516" s="1" t="s">
        <v>62</v>
      </c>
      <c r="AF516" s="1" t="s">
        <v>45</v>
      </c>
      <c r="AG516" s="1">
        <v>1483</v>
      </c>
      <c r="AH516" s="1" t="b">
        <v>1</v>
      </c>
      <c r="AI516" s="1"/>
      <c r="AJ516" s="1"/>
      <c r="AK516" s="1" t="b">
        <v>0</v>
      </c>
    </row>
    <row r="517" spans="1:37" x14ac:dyDescent="0.2">
      <c r="A517" s="1">
        <v>473</v>
      </c>
      <c r="B517" s="1" t="s">
        <v>1820</v>
      </c>
      <c r="C517" s="1"/>
      <c r="D517" s="1" t="s">
        <v>1841</v>
      </c>
      <c r="F517" s="1" t="b">
        <v>1</v>
      </c>
      <c r="H517" s="1" t="s">
        <v>1842</v>
      </c>
      <c r="K517" s="1" t="s">
        <v>1840</v>
      </c>
      <c r="L517" s="1" t="s">
        <v>42</v>
      </c>
      <c r="M517" s="1" t="s">
        <v>42</v>
      </c>
      <c r="N517" s="1" t="s">
        <v>42</v>
      </c>
      <c r="O517" s="1" t="s">
        <v>42</v>
      </c>
      <c r="P517" s="1" t="s">
        <v>1843</v>
      </c>
      <c r="Q517" s="1" t="s">
        <v>1844</v>
      </c>
      <c r="R517" s="1" t="s">
        <v>1845</v>
      </c>
      <c r="S517" s="1" t="s">
        <v>1846</v>
      </c>
      <c r="T517" s="1"/>
      <c r="U517" s="1"/>
      <c r="V517" s="1"/>
      <c r="W517" s="1"/>
      <c r="Y517" s="1" t="b">
        <v>0</v>
      </c>
      <c r="Z517" s="1"/>
      <c r="AA517" s="1"/>
      <c r="AB517" s="1" t="b">
        <v>0</v>
      </c>
      <c r="AC517" s="1" t="b">
        <v>0</v>
      </c>
      <c r="AD517" s="1" t="s">
        <v>86</v>
      </c>
      <c r="AE517" s="1" t="s">
        <v>62</v>
      </c>
      <c r="AF517" s="1" t="s">
        <v>45</v>
      </c>
      <c r="AG517" s="1">
        <v>1461</v>
      </c>
      <c r="AH517" s="1" t="b">
        <v>1</v>
      </c>
      <c r="AI517" s="1"/>
      <c r="AJ517" s="1"/>
      <c r="AK517" s="1" t="b">
        <v>0</v>
      </c>
    </row>
    <row r="518" spans="1:37" x14ac:dyDescent="0.2">
      <c r="A518" s="1">
        <v>474</v>
      </c>
      <c r="B518" s="1" t="s">
        <v>1820</v>
      </c>
      <c r="C518" s="1"/>
      <c r="D518" s="1" t="s">
        <v>1847</v>
      </c>
      <c r="F518" s="1" t="b">
        <v>1</v>
      </c>
      <c r="H518" s="1" t="s">
        <v>1848</v>
      </c>
      <c r="K518" s="1" t="s">
        <v>1840</v>
      </c>
      <c r="L518" s="1" t="s">
        <v>42</v>
      </c>
      <c r="M518" s="1" t="s">
        <v>42</v>
      </c>
      <c r="N518" s="1" t="s">
        <v>42</v>
      </c>
      <c r="O518" s="1" t="s">
        <v>42</v>
      </c>
      <c r="P518" s="1" t="s">
        <v>1849</v>
      </c>
      <c r="Q518" s="1" t="s">
        <v>1850</v>
      </c>
      <c r="R518" s="1" t="s">
        <v>1851</v>
      </c>
      <c r="S518" s="1"/>
      <c r="T518" s="1"/>
      <c r="U518" s="1"/>
      <c r="V518" s="1"/>
      <c r="W518" s="1"/>
      <c r="Y518" s="1" t="b">
        <v>0</v>
      </c>
      <c r="Z518" s="1"/>
      <c r="AA518" s="1"/>
      <c r="AB518" s="1" t="b">
        <v>0</v>
      </c>
      <c r="AC518" s="1" t="b">
        <v>0</v>
      </c>
      <c r="AD518" s="1" t="s">
        <v>86</v>
      </c>
      <c r="AE518" s="1" t="s">
        <v>62</v>
      </c>
      <c r="AF518" s="1" t="s">
        <v>45</v>
      </c>
      <c r="AG518" s="1">
        <v>1462</v>
      </c>
      <c r="AH518" s="1" t="b">
        <v>1</v>
      </c>
      <c r="AI518" s="1"/>
      <c r="AJ518" s="1"/>
      <c r="AK518" s="1" t="b">
        <v>0</v>
      </c>
    </row>
    <row r="519" spans="1:37" x14ac:dyDescent="0.2">
      <c r="A519" s="1">
        <v>475</v>
      </c>
      <c r="B519" s="1" t="s">
        <v>1820</v>
      </c>
      <c r="C519" s="1"/>
      <c r="D519" s="1" t="s">
        <v>1852</v>
      </c>
      <c r="F519" s="1" t="b">
        <v>1</v>
      </c>
      <c r="H519" s="1" t="s">
        <v>1853</v>
      </c>
      <c r="K519" s="1" t="s">
        <v>1840</v>
      </c>
      <c r="L519" s="1" t="s">
        <v>42</v>
      </c>
      <c r="M519" s="1" t="s">
        <v>42</v>
      </c>
      <c r="N519" s="1" t="s">
        <v>42</v>
      </c>
      <c r="O519" s="1" t="s">
        <v>42</v>
      </c>
      <c r="Q519" s="1" t="s">
        <v>1854</v>
      </c>
      <c r="R519" s="1" t="s">
        <v>1855</v>
      </c>
      <c r="Y519" s="1" t="b">
        <v>0</v>
      </c>
      <c r="AB519" s="1" t="b">
        <v>0</v>
      </c>
      <c r="AC519" s="1" t="b">
        <v>0</v>
      </c>
      <c r="AD519" s="1" t="s">
        <v>86</v>
      </c>
      <c r="AE519" s="1" t="s">
        <v>62</v>
      </c>
      <c r="AF519" s="1" t="s">
        <v>45</v>
      </c>
      <c r="AG519" s="1">
        <v>1463</v>
      </c>
      <c r="AH519" s="1" t="b">
        <v>1</v>
      </c>
      <c r="AI519" s="1"/>
      <c r="AJ519" s="1"/>
      <c r="AK519" s="1" t="b">
        <v>1</v>
      </c>
    </row>
    <row r="520" spans="1:37" x14ac:dyDescent="0.2">
      <c r="A520" s="1">
        <v>476</v>
      </c>
      <c r="B520" s="1" t="s">
        <v>1820</v>
      </c>
      <c r="C520" s="1"/>
      <c r="D520" s="1" t="s">
        <v>1856</v>
      </c>
      <c r="F520" s="1" t="b">
        <v>1</v>
      </c>
      <c r="H520" s="1" t="s">
        <v>1857</v>
      </c>
      <c r="K520" s="1" t="s">
        <v>1840</v>
      </c>
      <c r="L520" s="1" t="s">
        <v>42</v>
      </c>
      <c r="M520" s="1" t="s">
        <v>42</v>
      </c>
      <c r="N520" s="1" t="s">
        <v>42</v>
      </c>
      <c r="O520" s="1" t="s">
        <v>42</v>
      </c>
      <c r="P520" s="1"/>
      <c r="Q520" s="1" t="s">
        <v>1855</v>
      </c>
      <c r="R520" s="1"/>
      <c r="S520" s="1"/>
      <c r="T520" s="1"/>
      <c r="U520" s="1"/>
      <c r="V520" s="1"/>
      <c r="W520" s="1"/>
      <c r="Y520" s="1" t="b">
        <v>0</v>
      </c>
      <c r="Z520" s="1"/>
      <c r="AA520" s="1"/>
      <c r="AB520" s="1" t="b">
        <v>0</v>
      </c>
      <c r="AC520" s="1" t="b">
        <v>0</v>
      </c>
      <c r="AD520" s="1" t="s">
        <v>86</v>
      </c>
      <c r="AE520" s="1" t="s">
        <v>62</v>
      </c>
      <c r="AF520" s="1" t="s">
        <v>45</v>
      </c>
      <c r="AG520" s="1">
        <v>1464</v>
      </c>
      <c r="AH520" s="1" t="b">
        <v>1</v>
      </c>
      <c r="AI520" s="1"/>
      <c r="AJ520" s="1"/>
      <c r="AK520" s="1" t="b">
        <v>1</v>
      </c>
    </row>
    <row r="521" spans="1:37" x14ac:dyDescent="0.2">
      <c r="A521" s="1">
        <v>477</v>
      </c>
      <c r="B521" s="1" t="s">
        <v>1820</v>
      </c>
      <c r="C521" s="1"/>
      <c r="D521" s="1" t="s">
        <v>1858</v>
      </c>
      <c r="F521" s="1" t="b">
        <v>1</v>
      </c>
      <c r="H521" s="1" t="s">
        <v>1859</v>
      </c>
      <c r="K521" s="1" t="s">
        <v>1840</v>
      </c>
      <c r="L521" s="1" t="s">
        <v>42</v>
      </c>
      <c r="M521" s="1" t="s">
        <v>42</v>
      </c>
      <c r="N521" s="1" t="s">
        <v>42</v>
      </c>
      <c r="O521" s="1" t="s">
        <v>42</v>
      </c>
      <c r="P521" s="1"/>
      <c r="Q521" s="1" t="s">
        <v>1860</v>
      </c>
      <c r="R521" s="1" t="s">
        <v>1861</v>
      </c>
      <c r="S521" s="1" t="s">
        <v>1862</v>
      </c>
      <c r="T521" s="1"/>
      <c r="U521" s="1"/>
      <c r="V521" s="1"/>
      <c r="W521" s="1"/>
      <c r="Y521" s="1" t="b">
        <v>0</v>
      </c>
      <c r="Z521" s="1"/>
      <c r="AA521" s="1"/>
      <c r="AB521" s="1" t="b">
        <v>0</v>
      </c>
      <c r="AC521" s="1" t="b">
        <v>0</v>
      </c>
      <c r="AD521" s="1" t="s">
        <v>86</v>
      </c>
      <c r="AE521" s="1" t="s">
        <v>62</v>
      </c>
      <c r="AF521" s="1" t="s">
        <v>45</v>
      </c>
      <c r="AG521" s="1">
        <v>1465</v>
      </c>
      <c r="AH521" s="1" t="b">
        <v>1</v>
      </c>
      <c r="AI521" s="1"/>
      <c r="AJ521" s="1"/>
      <c r="AK521" s="1" t="b">
        <v>0</v>
      </c>
    </row>
    <row r="522" spans="1:37" x14ac:dyDescent="0.2">
      <c r="A522" s="1">
        <v>478</v>
      </c>
      <c r="B522" s="1" t="s">
        <v>1820</v>
      </c>
      <c r="C522" s="1"/>
      <c r="D522" s="1" t="s">
        <v>1863</v>
      </c>
      <c r="F522" s="1" t="b">
        <v>1</v>
      </c>
      <c r="H522" s="1" t="s">
        <v>1864</v>
      </c>
      <c r="K522" s="1" t="s">
        <v>1840</v>
      </c>
      <c r="L522" s="1" t="s">
        <v>42</v>
      </c>
      <c r="M522" s="1" t="s">
        <v>42</v>
      </c>
      <c r="N522" s="1" t="s">
        <v>42</v>
      </c>
      <c r="O522" s="1" t="s">
        <v>42</v>
      </c>
      <c r="Q522" s="1" t="s">
        <v>1865</v>
      </c>
      <c r="R522" s="1" t="s">
        <v>1866</v>
      </c>
      <c r="Y522" s="1" t="b">
        <v>0</v>
      </c>
      <c r="AB522" s="1" t="b">
        <v>0</v>
      </c>
      <c r="AC522" s="1" t="b">
        <v>0</v>
      </c>
      <c r="AD522" s="1" t="s">
        <v>86</v>
      </c>
      <c r="AE522" s="1" t="s">
        <v>62</v>
      </c>
      <c r="AF522" s="1" t="s">
        <v>45</v>
      </c>
      <c r="AG522" s="1">
        <v>1466</v>
      </c>
      <c r="AH522" s="1" t="b">
        <v>1</v>
      </c>
      <c r="AI522" s="1"/>
      <c r="AJ522" s="1"/>
      <c r="AK522" s="1" t="b">
        <v>0</v>
      </c>
    </row>
    <row r="523" spans="1:37" x14ac:dyDescent="0.2">
      <c r="A523" s="1">
        <v>479</v>
      </c>
      <c r="B523" s="1" t="s">
        <v>1820</v>
      </c>
      <c r="C523" s="1"/>
      <c r="D523" s="1" t="s">
        <v>1867</v>
      </c>
      <c r="F523" s="1" t="b">
        <v>1</v>
      </c>
      <c r="H523" s="1" t="s">
        <v>1868</v>
      </c>
      <c r="K523" s="1" t="s">
        <v>1840</v>
      </c>
      <c r="L523" s="1" t="s">
        <v>42</v>
      </c>
      <c r="M523" s="1" t="s">
        <v>42</v>
      </c>
      <c r="N523" s="1" t="s">
        <v>42</v>
      </c>
      <c r="O523" s="1" t="s">
        <v>42</v>
      </c>
      <c r="Q523" s="1" t="s">
        <v>1869</v>
      </c>
      <c r="Y523" s="1" t="b">
        <v>0</v>
      </c>
      <c r="AB523" s="1" t="b">
        <v>0</v>
      </c>
      <c r="AC523" s="1" t="b">
        <v>0</v>
      </c>
      <c r="AD523" s="1" t="s">
        <v>86</v>
      </c>
      <c r="AE523" s="1" t="s">
        <v>62</v>
      </c>
      <c r="AF523" s="1" t="s">
        <v>45</v>
      </c>
      <c r="AG523" s="1">
        <v>1467</v>
      </c>
      <c r="AH523" s="1" t="b">
        <v>1</v>
      </c>
      <c r="AI523" s="1"/>
      <c r="AJ523" s="1"/>
      <c r="AK523" s="1" t="b">
        <v>0</v>
      </c>
    </row>
    <row r="524" spans="1:37" x14ac:dyDescent="0.2">
      <c r="A524" s="1">
        <v>480</v>
      </c>
      <c r="B524" s="1" t="s">
        <v>1820</v>
      </c>
      <c r="C524" s="1"/>
      <c r="D524" s="1" t="s">
        <v>1870</v>
      </c>
      <c r="F524" s="1" t="b">
        <v>1</v>
      </c>
      <c r="H524" s="1" t="s">
        <v>1871</v>
      </c>
      <c r="K524" s="1" t="s">
        <v>1840</v>
      </c>
      <c r="L524" s="1" t="s">
        <v>42</v>
      </c>
      <c r="M524" s="1" t="s">
        <v>42</v>
      </c>
      <c r="N524" s="1" t="s">
        <v>42</v>
      </c>
      <c r="O524" s="1" t="s">
        <v>42</v>
      </c>
      <c r="Q524" s="1" t="s">
        <v>1872</v>
      </c>
      <c r="R524" s="1" t="s">
        <v>1873</v>
      </c>
      <c r="Y524" s="1" t="b">
        <v>0</v>
      </c>
      <c r="AB524" s="1" t="b">
        <v>0</v>
      </c>
      <c r="AC524" s="1" t="b">
        <v>0</v>
      </c>
      <c r="AD524" s="1" t="s">
        <v>86</v>
      </c>
      <c r="AE524" s="1" t="s">
        <v>62</v>
      </c>
      <c r="AF524" s="1" t="s">
        <v>45</v>
      </c>
      <c r="AG524" s="1">
        <v>1468</v>
      </c>
      <c r="AH524" s="1" t="b">
        <v>1</v>
      </c>
      <c r="AI524" s="1"/>
      <c r="AJ524" s="1"/>
      <c r="AK524" s="1" t="b">
        <v>0</v>
      </c>
    </row>
    <row r="525" spans="1:37" x14ac:dyDescent="0.2">
      <c r="A525" s="1">
        <v>481</v>
      </c>
      <c r="B525" s="1" t="s">
        <v>1820</v>
      </c>
      <c r="C525" s="1"/>
      <c r="D525" s="1" t="s">
        <v>1874</v>
      </c>
      <c r="F525" s="1" t="b">
        <v>1</v>
      </c>
      <c r="H525" s="1" t="s">
        <v>1875</v>
      </c>
      <c r="K525" s="1" t="s">
        <v>1840</v>
      </c>
      <c r="L525" s="1" t="s">
        <v>42</v>
      </c>
      <c r="M525" s="1" t="s">
        <v>42</v>
      </c>
      <c r="N525" s="1" t="s">
        <v>42</v>
      </c>
      <c r="O525" s="1" t="s">
        <v>42</v>
      </c>
      <c r="P525" s="1"/>
      <c r="Q525" s="1" t="s">
        <v>1876</v>
      </c>
      <c r="R525" s="1" t="s">
        <v>1877</v>
      </c>
      <c r="S525" s="1"/>
      <c r="T525" s="1"/>
      <c r="U525" s="1"/>
      <c r="V525" s="1"/>
      <c r="W525" s="1"/>
      <c r="Y525" s="1" t="b">
        <v>0</v>
      </c>
      <c r="Z525" s="1"/>
      <c r="AA525" s="1"/>
      <c r="AB525" s="1" t="b">
        <v>0</v>
      </c>
      <c r="AC525" s="1" t="b">
        <v>0</v>
      </c>
      <c r="AD525" s="1" t="s">
        <v>86</v>
      </c>
      <c r="AE525" s="1" t="s">
        <v>62</v>
      </c>
      <c r="AF525" s="1" t="s">
        <v>45</v>
      </c>
      <c r="AG525" s="1">
        <v>1476</v>
      </c>
      <c r="AH525" s="1" t="b">
        <v>1</v>
      </c>
      <c r="AI525" s="1"/>
      <c r="AJ525" s="1"/>
      <c r="AK525" s="1" t="b">
        <v>0</v>
      </c>
    </row>
    <row r="526" spans="1:37" x14ac:dyDescent="0.2">
      <c r="A526" s="1">
        <v>496</v>
      </c>
      <c r="B526" s="1" t="s">
        <v>1928</v>
      </c>
      <c r="C526" s="1" t="s">
        <v>1929</v>
      </c>
      <c r="D526" s="1" t="s">
        <v>1930</v>
      </c>
      <c r="E526" s="1" t="s">
        <v>39</v>
      </c>
      <c r="F526" s="1" t="b">
        <v>1</v>
      </c>
      <c r="G526" s="1" t="s">
        <v>1931</v>
      </c>
      <c r="H526" s="1" t="s">
        <v>1932</v>
      </c>
      <c r="K526" s="1"/>
      <c r="L526" s="1" t="s">
        <v>42</v>
      </c>
      <c r="M526" s="1" t="s">
        <v>42</v>
      </c>
      <c r="N526" s="1" t="s">
        <v>42</v>
      </c>
      <c r="O526" s="1" t="s">
        <v>42</v>
      </c>
      <c r="P526" s="1"/>
      <c r="Q526" s="1" t="s">
        <v>1933</v>
      </c>
      <c r="R526" s="1"/>
      <c r="S526" s="1"/>
      <c r="T526" s="1"/>
      <c r="U526" s="1"/>
      <c r="V526" s="1"/>
      <c r="W526" s="1"/>
      <c r="X526" s="1"/>
      <c r="Y526" s="1" t="b">
        <v>0</v>
      </c>
      <c r="Z526" s="1" t="s">
        <v>43</v>
      </c>
      <c r="AA526" s="1"/>
      <c r="AB526" s="1" t="b">
        <v>0</v>
      </c>
      <c r="AC526" s="1" t="b">
        <v>0</v>
      </c>
      <c r="AD526" s="1" t="s">
        <v>86</v>
      </c>
      <c r="AF526" s="1" t="s">
        <v>45</v>
      </c>
      <c r="AG526" s="1">
        <v>20203</v>
      </c>
      <c r="AH526" s="1" t="b">
        <v>0</v>
      </c>
      <c r="AI526" s="1"/>
      <c r="AJ526" s="1"/>
      <c r="AK526" s="1" t="b">
        <v>0</v>
      </c>
    </row>
    <row r="527" spans="1:37" x14ac:dyDescent="0.2">
      <c r="A527" s="1">
        <v>499</v>
      </c>
      <c r="B527" s="1" t="s">
        <v>1934</v>
      </c>
      <c r="C527" s="1"/>
      <c r="D527" s="1" t="s">
        <v>1939</v>
      </c>
      <c r="F527" s="1" t="b">
        <v>0</v>
      </c>
      <c r="H527" s="1"/>
      <c r="I527" s="1"/>
      <c r="J527" s="1"/>
      <c r="K527" s="1"/>
      <c r="L527" s="1" t="s">
        <v>42</v>
      </c>
      <c r="M527" s="1" t="s">
        <v>42</v>
      </c>
      <c r="N527" s="1" t="s">
        <v>42</v>
      </c>
      <c r="O527" s="1" t="s">
        <v>42</v>
      </c>
      <c r="P527" s="1"/>
      <c r="Q527" s="1"/>
      <c r="R527" s="1"/>
      <c r="S527" s="1"/>
      <c r="T527" s="1"/>
      <c r="U527" s="1"/>
      <c r="V527" s="1"/>
      <c r="W527" s="1"/>
      <c r="Y527" s="1" t="b">
        <v>0</v>
      </c>
      <c r="AB527" s="1" t="b">
        <v>0</v>
      </c>
      <c r="AC527" s="1" t="b">
        <v>0</v>
      </c>
      <c r="AD527" s="1" t="s">
        <v>86</v>
      </c>
      <c r="AE527" s="1" t="s">
        <v>62</v>
      </c>
      <c r="AF527" s="1" t="s">
        <v>45</v>
      </c>
      <c r="AG527" s="1">
        <v>2259</v>
      </c>
      <c r="AH527" s="1" t="b">
        <v>1</v>
      </c>
      <c r="AI527" s="1"/>
      <c r="AJ527" s="1"/>
      <c r="AK527" s="1" t="b">
        <v>0</v>
      </c>
    </row>
    <row r="528" spans="1:37" x14ac:dyDescent="0.2">
      <c r="A528" s="1">
        <v>502</v>
      </c>
      <c r="B528" s="1" t="s">
        <v>1934</v>
      </c>
      <c r="C528" s="1"/>
      <c r="D528" s="1" t="s">
        <v>1942</v>
      </c>
      <c r="E528" s="1"/>
      <c r="F528" s="1" t="b">
        <v>0</v>
      </c>
      <c r="G528" s="1"/>
      <c r="H528" s="1"/>
      <c r="K528" s="1"/>
      <c r="L528" s="1" t="s">
        <v>42</v>
      </c>
      <c r="M528" s="1" t="s">
        <v>42</v>
      </c>
      <c r="N528" s="1" t="s">
        <v>42</v>
      </c>
      <c r="O528" s="1" t="s">
        <v>42</v>
      </c>
      <c r="P528" s="1"/>
      <c r="Q528" s="1" t="s">
        <v>1943</v>
      </c>
      <c r="R528" s="1"/>
      <c r="S528" s="1"/>
      <c r="T528" s="1"/>
      <c r="U528" s="1"/>
      <c r="V528" s="1"/>
      <c r="W528" s="1"/>
      <c r="X528" s="1"/>
      <c r="Y528" s="1" t="b">
        <v>0</v>
      </c>
      <c r="Z528" s="1"/>
      <c r="AA528" s="1"/>
      <c r="AB528" s="1" t="b">
        <v>0</v>
      </c>
      <c r="AC528" s="1" t="b">
        <v>0</v>
      </c>
      <c r="AD528" s="1" t="s">
        <v>86</v>
      </c>
      <c r="AF528" s="1" t="s">
        <v>45</v>
      </c>
      <c r="AG528" s="1">
        <v>20193</v>
      </c>
      <c r="AH528" s="1" t="b">
        <v>0</v>
      </c>
      <c r="AI528" s="1"/>
      <c r="AJ528" s="1"/>
      <c r="AK528" s="1" t="b">
        <v>0</v>
      </c>
    </row>
    <row r="529" spans="1:37" x14ac:dyDescent="0.2">
      <c r="A529" s="1">
        <v>500</v>
      </c>
      <c r="B529" s="1" t="s">
        <v>1934</v>
      </c>
      <c r="C529" s="1"/>
      <c r="D529" s="1" t="s">
        <v>1940</v>
      </c>
      <c r="F529" s="1" t="b">
        <v>0</v>
      </c>
      <c r="H529" s="1"/>
      <c r="I529" s="1"/>
      <c r="J529" s="1"/>
      <c r="K529" s="1"/>
      <c r="L529" s="1" t="s">
        <v>42</v>
      </c>
      <c r="M529" s="1" t="s">
        <v>42</v>
      </c>
      <c r="N529" s="1" t="s">
        <v>42</v>
      </c>
      <c r="O529" s="1" t="s">
        <v>42</v>
      </c>
      <c r="P529" s="1"/>
      <c r="Q529" s="1"/>
      <c r="R529" s="1"/>
      <c r="S529" s="1"/>
      <c r="T529" s="1"/>
      <c r="U529" s="1"/>
      <c r="V529" s="1"/>
      <c r="W529" s="1"/>
      <c r="Y529" s="1" t="b">
        <v>0</v>
      </c>
      <c r="AB529" s="1" t="b">
        <v>0</v>
      </c>
      <c r="AC529" s="1" t="b">
        <v>0</v>
      </c>
      <c r="AD529" s="1" t="s">
        <v>86</v>
      </c>
      <c r="AE529" s="1" t="s">
        <v>62</v>
      </c>
      <c r="AF529" s="1" t="s">
        <v>45</v>
      </c>
      <c r="AG529" s="1">
        <v>2260</v>
      </c>
      <c r="AH529" s="1" t="b">
        <v>1</v>
      </c>
      <c r="AK529" s="1" t="b">
        <v>0</v>
      </c>
    </row>
    <row r="530" spans="1:37" x14ac:dyDescent="0.2">
      <c r="A530" s="1">
        <v>501</v>
      </c>
      <c r="B530" s="1" t="s">
        <v>1934</v>
      </c>
      <c r="C530" s="1"/>
      <c r="D530" s="1" t="s">
        <v>1941</v>
      </c>
      <c r="F530" s="1" t="b">
        <v>0</v>
      </c>
      <c r="H530" s="1"/>
      <c r="I530" s="1"/>
      <c r="K530" s="1"/>
      <c r="L530" s="1" t="s">
        <v>42</v>
      </c>
      <c r="M530" s="1" t="s">
        <v>42</v>
      </c>
      <c r="N530" s="1" t="s">
        <v>42</v>
      </c>
      <c r="O530" s="1" t="s">
        <v>42</v>
      </c>
      <c r="P530" s="1"/>
      <c r="Q530" s="1"/>
      <c r="R530" s="1"/>
      <c r="S530" s="1"/>
      <c r="T530" s="1"/>
      <c r="U530" s="1"/>
      <c r="V530" s="1"/>
      <c r="W530" s="1"/>
      <c r="Y530" s="1" t="b">
        <v>0</v>
      </c>
      <c r="AB530" s="1" t="b">
        <v>0</v>
      </c>
      <c r="AC530" s="1" t="b">
        <v>0</v>
      </c>
      <c r="AD530" s="1" t="s">
        <v>86</v>
      </c>
      <c r="AE530" s="1" t="s">
        <v>62</v>
      </c>
      <c r="AF530" s="1" t="s">
        <v>45</v>
      </c>
      <c r="AG530" s="1">
        <v>1259</v>
      </c>
      <c r="AH530" s="1" t="b">
        <v>1</v>
      </c>
      <c r="AI530" s="1"/>
      <c r="AJ530" s="1"/>
      <c r="AK530" s="1" t="b">
        <v>0</v>
      </c>
    </row>
    <row r="531" spans="1:37" x14ac:dyDescent="0.2">
      <c r="A531" s="1">
        <v>503</v>
      </c>
      <c r="B531" s="1" t="s">
        <v>1934</v>
      </c>
      <c r="C531" s="1"/>
      <c r="D531" s="1" t="s">
        <v>1944</v>
      </c>
      <c r="F531" s="1" t="b">
        <v>0</v>
      </c>
      <c r="H531" s="1"/>
      <c r="I531" s="1"/>
      <c r="J531" s="1"/>
      <c r="K531" s="1"/>
      <c r="L531" s="1" t="s">
        <v>42</v>
      </c>
      <c r="M531" s="1" t="s">
        <v>42</v>
      </c>
      <c r="N531" s="1" t="s">
        <v>42</v>
      </c>
      <c r="O531" s="1" t="s">
        <v>42</v>
      </c>
      <c r="P531" s="1"/>
      <c r="Q531" s="1" t="s">
        <v>1943</v>
      </c>
      <c r="R531" s="1"/>
      <c r="S531" s="1"/>
      <c r="T531" s="1"/>
      <c r="U531" s="1"/>
      <c r="V531" s="1"/>
      <c r="W531" s="1"/>
      <c r="Y531" s="1" t="b">
        <v>0</v>
      </c>
      <c r="AB531" s="1" t="b">
        <v>0</v>
      </c>
      <c r="AC531" s="1" t="b">
        <v>0</v>
      </c>
      <c r="AD531" s="1" t="s">
        <v>86</v>
      </c>
      <c r="AE531" s="1" t="s">
        <v>62</v>
      </c>
      <c r="AF531" s="1" t="s">
        <v>45</v>
      </c>
      <c r="AG531" s="1">
        <v>2261</v>
      </c>
      <c r="AH531" s="1" t="b">
        <v>1</v>
      </c>
      <c r="AK531" s="1" t="b">
        <v>0</v>
      </c>
    </row>
    <row r="532" spans="1:37" x14ac:dyDescent="0.2">
      <c r="A532" s="1">
        <v>504</v>
      </c>
      <c r="B532" s="1" t="s">
        <v>1934</v>
      </c>
      <c r="C532" s="1"/>
      <c r="D532" s="1" t="s">
        <v>1945</v>
      </c>
      <c r="F532" s="1" t="b">
        <v>0</v>
      </c>
      <c r="H532" s="1"/>
      <c r="I532" s="1"/>
      <c r="J532" s="1"/>
      <c r="K532" s="1"/>
      <c r="L532" s="1" t="s">
        <v>42</v>
      </c>
      <c r="M532" s="1" t="s">
        <v>42</v>
      </c>
      <c r="N532" s="1" t="s">
        <v>42</v>
      </c>
      <c r="O532" s="1" t="s">
        <v>42</v>
      </c>
      <c r="P532" s="1"/>
      <c r="Q532" s="1"/>
      <c r="R532" s="1" t="s">
        <v>1946</v>
      </c>
      <c r="S532" s="1"/>
      <c r="T532" s="1"/>
      <c r="U532" s="1"/>
      <c r="V532" s="1"/>
      <c r="W532" s="1"/>
      <c r="Y532" s="1" t="b">
        <v>0</v>
      </c>
      <c r="AB532" s="1" t="b">
        <v>0</v>
      </c>
      <c r="AC532" s="1" t="b">
        <v>0</v>
      </c>
      <c r="AD532" s="1" t="s">
        <v>86</v>
      </c>
      <c r="AE532" s="1" t="s">
        <v>62</v>
      </c>
      <c r="AF532" s="1" t="s">
        <v>45</v>
      </c>
      <c r="AG532" s="1">
        <v>2262</v>
      </c>
      <c r="AH532" s="1" t="b">
        <v>1</v>
      </c>
      <c r="AK532" s="1" t="b">
        <v>0</v>
      </c>
    </row>
    <row r="533" spans="1:37" x14ac:dyDescent="0.2">
      <c r="A533" s="1">
        <v>505</v>
      </c>
      <c r="B533" s="1" t="s">
        <v>1934</v>
      </c>
      <c r="C533" s="1"/>
      <c r="D533" s="1" t="s">
        <v>1947</v>
      </c>
      <c r="F533" s="1" t="b">
        <v>0</v>
      </c>
      <c r="H533" s="1"/>
      <c r="I533" s="1"/>
      <c r="J533" s="1"/>
      <c r="K533" s="1"/>
      <c r="L533" s="1" t="s">
        <v>42</v>
      </c>
      <c r="M533" s="1" t="s">
        <v>42</v>
      </c>
      <c r="N533" s="1" t="s">
        <v>42</v>
      </c>
      <c r="O533" s="1" t="s">
        <v>42</v>
      </c>
      <c r="P533" s="1"/>
      <c r="Q533" s="1" t="s">
        <v>1948</v>
      </c>
      <c r="R533" s="1"/>
      <c r="S533" s="1"/>
      <c r="T533" s="1"/>
      <c r="U533" s="1"/>
      <c r="V533" s="1"/>
      <c r="W533" s="1"/>
      <c r="Y533" s="1" t="b">
        <v>0</v>
      </c>
      <c r="AB533" s="1" t="b">
        <v>0</v>
      </c>
      <c r="AC533" s="1" t="b">
        <v>0</v>
      </c>
      <c r="AD533" s="1" t="s">
        <v>86</v>
      </c>
      <c r="AE533" s="1" t="s">
        <v>62</v>
      </c>
      <c r="AF533" s="1" t="s">
        <v>45</v>
      </c>
      <c r="AG533" s="1">
        <v>2263</v>
      </c>
      <c r="AH533" s="1" t="b">
        <v>1</v>
      </c>
      <c r="AK533" s="1" t="b">
        <v>0</v>
      </c>
    </row>
    <row r="534" spans="1:37" x14ac:dyDescent="0.2">
      <c r="A534" s="1">
        <v>497</v>
      </c>
      <c r="B534" s="1" t="s">
        <v>1934</v>
      </c>
      <c r="D534" s="1" t="s">
        <v>1935</v>
      </c>
      <c r="F534" s="1" t="b">
        <v>0</v>
      </c>
      <c r="H534" s="1" t="s">
        <v>1936</v>
      </c>
      <c r="L534" s="1" t="s">
        <v>42</v>
      </c>
      <c r="M534" s="1" t="s">
        <v>42</v>
      </c>
      <c r="N534" s="1" t="s">
        <v>42</v>
      </c>
      <c r="O534" s="1" t="s">
        <v>42</v>
      </c>
      <c r="Y534" s="1" t="b">
        <v>0</v>
      </c>
      <c r="AB534" s="1" t="b">
        <v>0</v>
      </c>
      <c r="AC534" s="1" t="b">
        <v>0</v>
      </c>
      <c r="AD534" s="1" t="s">
        <v>86</v>
      </c>
      <c r="AE534" s="1" t="s">
        <v>62</v>
      </c>
      <c r="AF534" s="1" t="s">
        <v>45</v>
      </c>
      <c r="AG534" s="1">
        <v>1490</v>
      </c>
      <c r="AH534" s="1" t="b">
        <v>1</v>
      </c>
      <c r="AI534" s="1"/>
      <c r="AJ534" s="1"/>
      <c r="AK534" s="1" t="b">
        <v>0</v>
      </c>
    </row>
    <row r="535" spans="1:37" x14ac:dyDescent="0.2">
      <c r="A535" s="1">
        <v>506</v>
      </c>
      <c r="B535" s="1" t="s">
        <v>1934</v>
      </c>
      <c r="C535" s="1"/>
      <c r="D535" s="1" t="s">
        <v>1949</v>
      </c>
      <c r="F535" s="1" t="b">
        <v>0</v>
      </c>
      <c r="H535" s="1"/>
      <c r="I535" s="1"/>
      <c r="J535" s="1"/>
      <c r="K535" s="1"/>
      <c r="L535" s="1" t="s">
        <v>42</v>
      </c>
      <c r="M535" s="1" t="s">
        <v>42</v>
      </c>
      <c r="N535" s="1" t="s">
        <v>42</v>
      </c>
      <c r="O535" s="1" t="s">
        <v>42</v>
      </c>
      <c r="P535" s="1"/>
      <c r="Q535" s="1" t="s">
        <v>1950</v>
      </c>
      <c r="R535" s="1"/>
      <c r="S535" s="1"/>
      <c r="T535" s="1"/>
      <c r="U535" s="1"/>
      <c r="V535" s="1"/>
      <c r="W535" s="1"/>
      <c r="Y535" s="1" t="b">
        <v>0</v>
      </c>
      <c r="AB535" s="1" t="b">
        <v>0</v>
      </c>
      <c r="AC535" s="1" t="b">
        <v>0</v>
      </c>
      <c r="AD535" s="1" t="s">
        <v>86</v>
      </c>
      <c r="AE535" s="1" t="s">
        <v>62</v>
      </c>
      <c r="AF535" s="1" t="s">
        <v>45</v>
      </c>
      <c r="AG535" s="1">
        <v>2167</v>
      </c>
      <c r="AH535" s="1" t="b">
        <v>1</v>
      </c>
      <c r="AI535" s="1"/>
      <c r="AJ535" s="1"/>
      <c r="AK535" s="1" t="b">
        <v>0</v>
      </c>
    </row>
    <row r="536" spans="1:37" x14ac:dyDescent="0.2">
      <c r="A536" s="1">
        <v>507</v>
      </c>
      <c r="B536" s="1" t="s">
        <v>1934</v>
      </c>
      <c r="C536" s="1"/>
      <c r="D536" s="1" t="s">
        <v>1951</v>
      </c>
      <c r="F536" s="1" t="b">
        <v>0</v>
      </c>
      <c r="H536" s="1"/>
      <c r="I536" s="1"/>
      <c r="J536" s="1"/>
      <c r="K536" s="1"/>
      <c r="L536" s="1" t="s">
        <v>42</v>
      </c>
      <c r="M536" s="1" t="s">
        <v>42</v>
      </c>
      <c r="N536" s="1" t="s">
        <v>42</v>
      </c>
      <c r="O536" s="1" t="s">
        <v>42</v>
      </c>
      <c r="P536" s="1"/>
      <c r="Q536" s="1"/>
      <c r="R536" s="1"/>
      <c r="S536" s="1"/>
      <c r="T536" s="1"/>
      <c r="U536" s="1"/>
      <c r="V536" s="1"/>
      <c r="W536" s="1"/>
      <c r="Y536" s="1" t="b">
        <v>0</v>
      </c>
      <c r="AB536" s="1" t="b">
        <v>0</v>
      </c>
      <c r="AC536" s="1" t="b">
        <v>0</v>
      </c>
      <c r="AD536" s="1" t="s">
        <v>86</v>
      </c>
      <c r="AE536" s="1" t="s">
        <v>62</v>
      </c>
      <c r="AF536" s="1" t="s">
        <v>45</v>
      </c>
      <c r="AG536" s="1">
        <v>2265</v>
      </c>
      <c r="AH536" s="1" t="b">
        <v>1</v>
      </c>
      <c r="AK536" s="1" t="b">
        <v>0</v>
      </c>
    </row>
    <row r="537" spans="1:37" x14ac:dyDescent="0.2">
      <c r="A537" s="1">
        <v>508</v>
      </c>
      <c r="B537" s="1" t="s">
        <v>1934</v>
      </c>
      <c r="C537" s="1"/>
      <c r="D537" s="1" t="s">
        <v>1952</v>
      </c>
      <c r="F537" s="1" t="b">
        <v>0</v>
      </c>
      <c r="H537" s="1"/>
      <c r="I537" s="1"/>
      <c r="K537" s="1"/>
      <c r="L537" s="1" t="s">
        <v>42</v>
      </c>
      <c r="M537" s="1" t="s">
        <v>42</v>
      </c>
      <c r="N537" s="1" t="s">
        <v>42</v>
      </c>
      <c r="O537" s="1" t="s">
        <v>42</v>
      </c>
      <c r="P537" s="1"/>
      <c r="Q537" s="1" t="s">
        <v>1953</v>
      </c>
      <c r="R537" s="1"/>
      <c r="S537" s="1"/>
      <c r="T537" s="1"/>
      <c r="U537" s="1"/>
      <c r="V537" s="1"/>
      <c r="W537" s="1"/>
      <c r="Y537" s="1" t="b">
        <v>0</v>
      </c>
      <c r="AB537" s="1" t="b">
        <v>0</v>
      </c>
      <c r="AC537" s="1" t="b">
        <v>0</v>
      </c>
      <c r="AD537" s="1" t="s">
        <v>86</v>
      </c>
      <c r="AE537" s="1" t="s">
        <v>62</v>
      </c>
      <c r="AF537" s="1" t="s">
        <v>45</v>
      </c>
      <c r="AG537" s="1">
        <v>1260</v>
      </c>
      <c r="AH537" s="1" t="b">
        <v>1</v>
      </c>
      <c r="AI537" s="1"/>
      <c r="AJ537" s="1"/>
      <c r="AK537" s="1" t="b">
        <v>0</v>
      </c>
    </row>
    <row r="538" spans="1:37" x14ac:dyDescent="0.2">
      <c r="A538" s="1">
        <v>509</v>
      </c>
      <c r="B538" s="1" t="s">
        <v>1934</v>
      </c>
      <c r="C538" s="1"/>
      <c r="D538" s="1" t="s">
        <v>1954</v>
      </c>
      <c r="F538" s="1" t="b">
        <v>0</v>
      </c>
      <c r="H538" s="1" t="s">
        <v>1955</v>
      </c>
      <c r="I538" s="1"/>
      <c r="J538" s="1"/>
      <c r="K538" s="1"/>
      <c r="L538" s="1" t="s">
        <v>42</v>
      </c>
      <c r="M538" s="1" t="s">
        <v>42</v>
      </c>
      <c r="N538" s="1" t="s">
        <v>42</v>
      </c>
      <c r="O538" s="1" t="s">
        <v>42</v>
      </c>
      <c r="P538" s="1"/>
      <c r="Q538" s="1" t="s">
        <v>1956</v>
      </c>
      <c r="R538" s="1"/>
      <c r="S538" s="1"/>
      <c r="T538" s="1"/>
      <c r="U538" s="1"/>
      <c r="V538" s="1"/>
      <c r="W538" s="1"/>
      <c r="Y538" s="1" t="b">
        <v>0</v>
      </c>
      <c r="AB538" s="1" t="b">
        <v>0</v>
      </c>
      <c r="AC538" s="1" t="b">
        <v>0</v>
      </c>
      <c r="AD538" s="1" t="s">
        <v>86</v>
      </c>
      <c r="AE538" s="1" t="s">
        <v>62</v>
      </c>
      <c r="AF538" s="1" t="s">
        <v>45</v>
      </c>
      <c r="AG538" s="1">
        <v>2168</v>
      </c>
      <c r="AH538" s="1" t="b">
        <v>1</v>
      </c>
      <c r="AK538" s="1" t="b">
        <v>0</v>
      </c>
    </row>
    <row r="539" spans="1:37" x14ac:dyDescent="0.2">
      <c r="A539" s="1">
        <v>510</v>
      </c>
      <c r="B539" s="1" t="s">
        <v>1934</v>
      </c>
      <c r="C539" s="1"/>
      <c r="D539" s="1" t="s">
        <v>1957</v>
      </c>
      <c r="F539" s="1" t="b">
        <v>0</v>
      </c>
      <c r="H539" s="1"/>
      <c r="I539" s="1"/>
      <c r="K539" s="1"/>
      <c r="L539" s="1" t="s">
        <v>42</v>
      </c>
      <c r="M539" s="1" t="s">
        <v>42</v>
      </c>
      <c r="N539" s="1" t="s">
        <v>42</v>
      </c>
      <c r="O539" s="1" t="s">
        <v>42</v>
      </c>
      <c r="P539" s="1"/>
      <c r="Q539" s="1"/>
      <c r="R539" s="1" t="s">
        <v>1958</v>
      </c>
      <c r="S539" s="1"/>
      <c r="T539" s="1"/>
      <c r="U539" s="1"/>
      <c r="V539" s="1"/>
      <c r="W539" s="1"/>
      <c r="Y539" s="1" t="b">
        <v>0</v>
      </c>
      <c r="AB539" s="1" t="b">
        <v>0</v>
      </c>
      <c r="AC539" s="1" t="b">
        <v>0</v>
      </c>
      <c r="AD539" s="1" t="s">
        <v>86</v>
      </c>
      <c r="AE539" s="1" t="s">
        <v>62</v>
      </c>
      <c r="AF539" s="1" t="s">
        <v>45</v>
      </c>
      <c r="AG539" s="1">
        <v>1261</v>
      </c>
      <c r="AH539" s="1" t="b">
        <v>1</v>
      </c>
      <c r="AI539" s="1"/>
      <c r="AJ539" s="1"/>
      <c r="AK539" s="1" t="b">
        <v>0</v>
      </c>
    </row>
    <row r="540" spans="1:37" x14ac:dyDescent="0.2">
      <c r="A540" s="1">
        <v>511</v>
      </c>
      <c r="B540" s="1" t="s">
        <v>1934</v>
      </c>
      <c r="C540" s="1"/>
      <c r="D540" s="1" t="s">
        <v>1959</v>
      </c>
      <c r="F540" s="1" t="b">
        <v>0</v>
      </c>
      <c r="H540" s="1"/>
      <c r="I540" s="1"/>
      <c r="J540" s="1"/>
      <c r="K540" s="1"/>
      <c r="L540" s="1" t="s">
        <v>42</v>
      </c>
      <c r="M540" s="1" t="s">
        <v>42</v>
      </c>
      <c r="N540" s="1" t="s">
        <v>42</v>
      </c>
      <c r="O540" s="1" t="s">
        <v>42</v>
      </c>
      <c r="P540" s="1"/>
      <c r="Q540" s="1"/>
      <c r="R540" s="1"/>
      <c r="S540" s="1"/>
      <c r="T540" s="1"/>
      <c r="U540" s="1"/>
      <c r="V540" s="1"/>
      <c r="W540" s="1"/>
      <c r="Y540" s="1" t="b">
        <v>0</v>
      </c>
      <c r="AB540" s="1" t="b">
        <v>0</v>
      </c>
      <c r="AC540" s="1" t="b">
        <v>0</v>
      </c>
      <c r="AD540" s="1" t="s">
        <v>86</v>
      </c>
      <c r="AE540" s="1" t="s">
        <v>62</v>
      </c>
      <c r="AF540" s="1" t="s">
        <v>45</v>
      </c>
      <c r="AG540" s="1">
        <v>2266</v>
      </c>
      <c r="AH540" s="1" t="b">
        <v>1</v>
      </c>
      <c r="AK540" s="1" t="b">
        <v>0</v>
      </c>
    </row>
    <row r="541" spans="1:37" x14ac:dyDescent="0.2">
      <c r="A541" s="1">
        <v>512</v>
      </c>
      <c r="B541" s="1" t="s">
        <v>1934</v>
      </c>
      <c r="C541" s="1"/>
      <c r="D541" s="1" t="s">
        <v>1960</v>
      </c>
      <c r="F541" s="1" t="b">
        <v>0</v>
      </c>
      <c r="H541" s="1"/>
      <c r="I541" s="1"/>
      <c r="J541" s="1"/>
      <c r="K541" s="1"/>
      <c r="L541" s="1" t="s">
        <v>42</v>
      </c>
      <c r="M541" s="1" t="s">
        <v>42</v>
      </c>
      <c r="N541" s="1" t="s">
        <v>42</v>
      </c>
      <c r="O541" s="1" t="s">
        <v>42</v>
      </c>
      <c r="P541" s="1"/>
      <c r="Q541" s="1"/>
      <c r="R541" s="1"/>
      <c r="S541" s="1"/>
      <c r="T541" s="1"/>
      <c r="U541" s="1"/>
      <c r="V541" s="1"/>
      <c r="W541" s="1"/>
      <c r="Y541" s="1" t="b">
        <v>0</v>
      </c>
      <c r="AB541" s="1" t="b">
        <v>0</v>
      </c>
      <c r="AC541" s="1" t="b">
        <v>0</v>
      </c>
      <c r="AD541" s="1" t="s">
        <v>86</v>
      </c>
      <c r="AE541" s="1" t="s">
        <v>62</v>
      </c>
      <c r="AF541" s="1" t="s">
        <v>45</v>
      </c>
      <c r="AG541" s="1">
        <v>2351</v>
      </c>
      <c r="AH541" s="1" t="b">
        <v>1</v>
      </c>
      <c r="AI541" s="1"/>
      <c r="AJ541" s="1"/>
      <c r="AK541" s="1" t="b">
        <v>0</v>
      </c>
    </row>
    <row r="542" spans="1:37" x14ac:dyDescent="0.2">
      <c r="A542" s="1">
        <v>498</v>
      </c>
      <c r="B542" s="1" t="s">
        <v>1934</v>
      </c>
      <c r="D542" s="1" t="s">
        <v>1937</v>
      </c>
      <c r="F542" s="1" t="b">
        <v>0</v>
      </c>
      <c r="H542" s="1" t="s">
        <v>1938</v>
      </c>
      <c r="L542" s="1" t="s">
        <v>42</v>
      </c>
      <c r="M542" s="1" t="s">
        <v>42</v>
      </c>
      <c r="N542" s="1" t="s">
        <v>42</v>
      </c>
      <c r="O542" s="1" t="s">
        <v>42</v>
      </c>
      <c r="Y542" s="1" t="b">
        <v>0</v>
      </c>
      <c r="AB542" s="1" t="b">
        <v>0</v>
      </c>
      <c r="AC542" s="1" t="b">
        <v>0</v>
      </c>
      <c r="AD542" s="1" t="s">
        <v>86</v>
      </c>
      <c r="AE542" s="1" t="s">
        <v>62</v>
      </c>
      <c r="AF542" s="1" t="s">
        <v>45</v>
      </c>
      <c r="AG542" s="1">
        <v>1491</v>
      </c>
      <c r="AH542" s="1" t="b">
        <v>1</v>
      </c>
      <c r="AI542" s="1"/>
      <c r="AJ542" s="1"/>
      <c r="AK542" s="1" t="b">
        <v>0</v>
      </c>
    </row>
    <row r="543" spans="1:37" x14ac:dyDescent="0.2">
      <c r="A543" s="1">
        <v>513</v>
      </c>
      <c r="B543" s="1" t="s">
        <v>1934</v>
      </c>
      <c r="C543" s="1"/>
      <c r="D543" s="1" t="s">
        <v>1961</v>
      </c>
      <c r="F543" s="1" t="b">
        <v>0</v>
      </c>
      <c r="H543" s="1"/>
      <c r="I543" s="1"/>
      <c r="J543" s="1"/>
      <c r="K543" s="1"/>
      <c r="L543" s="1" t="s">
        <v>42</v>
      </c>
      <c r="M543" s="1" t="s">
        <v>42</v>
      </c>
      <c r="N543" s="1" t="s">
        <v>42</v>
      </c>
      <c r="O543" s="1" t="s">
        <v>42</v>
      </c>
      <c r="P543" s="1"/>
      <c r="Q543" s="1"/>
      <c r="R543" s="1"/>
      <c r="S543" s="1"/>
      <c r="T543" s="1"/>
      <c r="U543" s="1"/>
      <c r="V543" s="1"/>
      <c r="W543" s="1"/>
      <c r="Y543" s="1" t="b">
        <v>0</v>
      </c>
      <c r="AB543" s="1" t="b">
        <v>0</v>
      </c>
      <c r="AC543" s="1" t="b">
        <v>0</v>
      </c>
      <c r="AD543" s="1" t="s">
        <v>86</v>
      </c>
      <c r="AE543" s="1" t="s">
        <v>62</v>
      </c>
      <c r="AF543" s="1" t="s">
        <v>45</v>
      </c>
      <c r="AG543" s="1">
        <v>2321</v>
      </c>
      <c r="AH543" s="1" t="b">
        <v>1</v>
      </c>
      <c r="AI543" s="1"/>
      <c r="AJ543" s="1"/>
      <c r="AK543" s="1" t="b">
        <v>0</v>
      </c>
    </row>
    <row r="544" spans="1:37" x14ac:dyDescent="0.2">
      <c r="A544" s="1">
        <v>514</v>
      </c>
      <c r="B544" s="1" t="s">
        <v>1934</v>
      </c>
      <c r="C544" s="1"/>
      <c r="D544" s="1" t="s">
        <v>1962</v>
      </c>
      <c r="F544" s="1" t="b">
        <v>0</v>
      </c>
      <c r="H544" s="1"/>
      <c r="I544" s="1"/>
      <c r="J544" s="1"/>
      <c r="K544" s="1"/>
      <c r="L544" s="1" t="s">
        <v>42</v>
      </c>
      <c r="M544" s="1" t="s">
        <v>42</v>
      </c>
      <c r="N544" s="1" t="s">
        <v>42</v>
      </c>
      <c r="O544" s="1" t="s">
        <v>42</v>
      </c>
      <c r="P544" s="1"/>
      <c r="Q544" s="1"/>
      <c r="R544" s="1"/>
      <c r="S544" s="1"/>
      <c r="T544" s="1"/>
      <c r="U544" s="1"/>
      <c r="V544" s="1"/>
      <c r="W544" s="1"/>
      <c r="Y544" s="1" t="b">
        <v>0</v>
      </c>
      <c r="AB544" s="1" t="b">
        <v>0</v>
      </c>
      <c r="AC544" s="1" t="b">
        <v>0</v>
      </c>
      <c r="AD544" s="1" t="s">
        <v>86</v>
      </c>
      <c r="AE544" s="1" t="s">
        <v>62</v>
      </c>
      <c r="AF544" s="1" t="s">
        <v>45</v>
      </c>
      <c r="AG544" s="1">
        <v>2322</v>
      </c>
      <c r="AH544" s="1" t="b">
        <v>1</v>
      </c>
      <c r="AI544" s="1"/>
      <c r="AJ544" s="1"/>
      <c r="AK544" s="1" t="b">
        <v>0</v>
      </c>
    </row>
    <row r="545" spans="1:37" x14ac:dyDescent="0.2">
      <c r="A545" s="1">
        <v>515</v>
      </c>
      <c r="B545" s="1" t="s">
        <v>1934</v>
      </c>
      <c r="C545" s="1"/>
      <c r="D545" s="1" t="s">
        <v>1963</v>
      </c>
      <c r="F545" s="1" t="b">
        <v>0</v>
      </c>
      <c r="H545" s="1"/>
      <c r="I545" s="1"/>
      <c r="K545" s="1"/>
      <c r="L545" s="1" t="s">
        <v>42</v>
      </c>
      <c r="M545" s="1" t="s">
        <v>42</v>
      </c>
      <c r="N545" s="1" t="s">
        <v>42</v>
      </c>
      <c r="O545" s="1" t="s">
        <v>42</v>
      </c>
      <c r="P545" s="1"/>
      <c r="Q545" s="1"/>
      <c r="R545" s="1"/>
      <c r="S545" s="1"/>
      <c r="T545" s="1"/>
      <c r="U545" s="1"/>
      <c r="V545" s="1"/>
      <c r="W545" s="1"/>
      <c r="Y545" s="1" t="b">
        <v>0</v>
      </c>
      <c r="AB545" s="1" t="b">
        <v>0</v>
      </c>
      <c r="AC545" s="1" t="b">
        <v>0</v>
      </c>
      <c r="AD545" s="1" t="s">
        <v>86</v>
      </c>
      <c r="AE545" s="1" t="s">
        <v>62</v>
      </c>
      <c r="AF545" s="1" t="s">
        <v>45</v>
      </c>
      <c r="AG545" s="1">
        <v>1262</v>
      </c>
      <c r="AH545" s="1" t="b">
        <v>1</v>
      </c>
      <c r="AI545" s="1"/>
      <c r="AJ545" s="1"/>
      <c r="AK545" s="1" t="b">
        <v>0</v>
      </c>
    </row>
    <row r="546" spans="1:37" x14ac:dyDescent="0.2">
      <c r="A546" s="1">
        <v>516</v>
      </c>
      <c r="B546" s="1" t="s">
        <v>1934</v>
      </c>
      <c r="C546" s="1"/>
      <c r="D546" s="1" t="s">
        <v>1964</v>
      </c>
      <c r="F546" s="1" t="b">
        <v>0</v>
      </c>
      <c r="H546" s="1"/>
      <c r="I546" s="1"/>
      <c r="J546" s="1"/>
      <c r="K546" s="1"/>
      <c r="L546" s="1" t="s">
        <v>42</v>
      </c>
      <c r="M546" s="1" t="s">
        <v>42</v>
      </c>
      <c r="N546" s="1" t="s">
        <v>42</v>
      </c>
      <c r="O546" s="1" t="s">
        <v>42</v>
      </c>
      <c r="P546" s="1"/>
      <c r="Q546" s="1"/>
      <c r="R546" s="1"/>
      <c r="S546" s="1"/>
      <c r="T546" s="1"/>
      <c r="U546" s="1"/>
      <c r="V546" s="1"/>
      <c r="W546" s="1"/>
      <c r="Y546" s="1" t="b">
        <v>0</v>
      </c>
      <c r="AB546" s="1" t="b">
        <v>0</v>
      </c>
      <c r="AC546" s="1" t="b">
        <v>0</v>
      </c>
      <c r="AD546" s="1" t="s">
        <v>86</v>
      </c>
      <c r="AE546" s="1" t="s">
        <v>62</v>
      </c>
      <c r="AF546" s="1" t="s">
        <v>45</v>
      </c>
      <c r="AG546" s="1">
        <v>2267</v>
      </c>
      <c r="AH546" s="1" t="b">
        <v>1</v>
      </c>
      <c r="AK546" s="1" t="b">
        <v>0</v>
      </c>
    </row>
    <row r="547" spans="1:37" x14ac:dyDescent="0.2">
      <c r="A547" s="1">
        <v>517</v>
      </c>
      <c r="B547" s="1" t="s">
        <v>1934</v>
      </c>
      <c r="C547" s="1"/>
      <c r="D547" s="1" t="s">
        <v>1965</v>
      </c>
      <c r="F547" s="1" t="b">
        <v>0</v>
      </c>
      <c r="H547" s="1"/>
      <c r="I547" s="1"/>
      <c r="J547" s="1"/>
      <c r="K547" s="1"/>
      <c r="L547" s="1" t="s">
        <v>42</v>
      </c>
      <c r="M547" s="1" t="s">
        <v>42</v>
      </c>
      <c r="N547" s="1" t="s">
        <v>42</v>
      </c>
      <c r="O547" s="1" t="s">
        <v>42</v>
      </c>
      <c r="P547" s="1"/>
      <c r="Q547" s="1"/>
      <c r="R547" s="1"/>
      <c r="S547" s="1"/>
      <c r="T547" s="1"/>
      <c r="U547" s="1"/>
      <c r="V547" s="1"/>
      <c r="W547" s="1"/>
      <c r="Y547" s="1" t="b">
        <v>0</v>
      </c>
      <c r="AB547" s="1" t="b">
        <v>0</v>
      </c>
      <c r="AC547" s="1" t="b">
        <v>0</v>
      </c>
      <c r="AD547" s="1" t="s">
        <v>86</v>
      </c>
      <c r="AE547" s="1" t="s">
        <v>62</v>
      </c>
      <c r="AF547" s="1" t="s">
        <v>45</v>
      </c>
      <c r="AG547" s="1">
        <v>2268</v>
      </c>
      <c r="AH547" s="1" t="b">
        <v>1</v>
      </c>
      <c r="AK547" s="1" t="b">
        <v>0</v>
      </c>
    </row>
    <row r="548" spans="1:37" x14ac:dyDescent="0.2">
      <c r="A548" s="1">
        <v>518</v>
      </c>
      <c r="B548" s="1" t="s">
        <v>1934</v>
      </c>
      <c r="C548" s="1"/>
      <c r="D548" s="1" t="s">
        <v>1006</v>
      </c>
      <c r="F548" s="1" t="b">
        <v>0</v>
      </c>
      <c r="H548" s="1"/>
      <c r="I548" s="1"/>
      <c r="J548" s="1"/>
      <c r="K548" s="1"/>
      <c r="L548" s="1" t="s">
        <v>42</v>
      </c>
      <c r="M548" s="1" t="s">
        <v>42</v>
      </c>
      <c r="N548" s="1" t="s">
        <v>42</v>
      </c>
      <c r="O548" s="1" t="s">
        <v>42</v>
      </c>
      <c r="P548" s="1"/>
      <c r="Q548" s="1" t="s">
        <v>1966</v>
      </c>
      <c r="R548" s="1"/>
      <c r="S548" s="1"/>
      <c r="T548" s="1"/>
      <c r="U548" s="1"/>
      <c r="V548" s="1"/>
      <c r="W548" s="1"/>
      <c r="Y548" s="1" t="b">
        <v>0</v>
      </c>
      <c r="AB548" s="1" t="b">
        <v>0</v>
      </c>
      <c r="AC548" s="1" t="b">
        <v>0</v>
      </c>
      <c r="AD548" s="1" t="s">
        <v>86</v>
      </c>
      <c r="AE548" s="1" t="s">
        <v>62</v>
      </c>
      <c r="AF548" s="1" t="s">
        <v>45</v>
      </c>
      <c r="AG548" s="1">
        <v>2195</v>
      </c>
      <c r="AH548" s="1" t="b">
        <v>1</v>
      </c>
      <c r="AI548" s="1"/>
      <c r="AJ548" s="1"/>
      <c r="AK548" s="1" t="b">
        <v>0</v>
      </c>
    </row>
    <row r="549" spans="1:37" x14ac:dyDescent="0.2">
      <c r="A549" s="1">
        <v>519</v>
      </c>
      <c r="B549" s="1" t="s">
        <v>1934</v>
      </c>
      <c r="C549" s="1"/>
      <c r="D549" s="1" t="s">
        <v>1967</v>
      </c>
      <c r="F549" s="1" t="b">
        <v>0</v>
      </c>
      <c r="H549" s="1"/>
      <c r="I549" s="1"/>
      <c r="K549" s="1"/>
      <c r="L549" s="1" t="s">
        <v>42</v>
      </c>
      <c r="M549" s="1" t="s">
        <v>42</v>
      </c>
      <c r="N549" s="1" t="s">
        <v>42</v>
      </c>
      <c r="O549" s="1" t="s">
        <v>42</v>
      </c>
      <c r="P549" s="1"/>
      <c r="Q549" s="1" t="s">
        <v>1968</v>
      </c>
      <c r="R549" s="1"/>
      <c r="S549" s="1"/>
      <c r="T549" s="1"/>
      <c r="U549" s="1"/>
      <c r="V549" s="1"/>
      <c r="W549" s="1"/>
      <c r="Y549" s="1" t="b">
        <v>0</v>
      </c>
      <c r="AB549" s="1" t="b">
        <v>0</v>
      </c>
      <c r="AC549" s="1" t="b">
        <v>0</v>
      </c>
      <c r="AD549" s="1" t="s">
        <v>86</v>
      </c>
      <c r="AE549" s="1" t="s">
        <v>62</v>
      </c>
      <c r="AF549" s="1" t="s">
        <v>45</v>
      </c>
      <c r="AG549" s="1">
        <v>2098</v>
      </c>
      <c r="AH549" s="1" t="b">
        <v>1</v>
      </c>
      <c r="AI549" s="1"/>
      <c r="AJ549" s="1"/>
      <c r="AK549" s="1" t="b">
        <v>0</v>
      </c>
    </row>
    <row r="550" spans="1:37" x14ac:dyDescent="0.2">
      <c r="A550" s="1">
        <v>520</v>
      </c>
      <c r="B550" s="1" t="s">
        <v>1934</v>
      </c>
      <c r="C550" s="1"/>
      <c r="D550" s="1" t="s">
        <v>1969</v>
      </c>
      <c r="F550" s="1" t="b">
        <v>0</v>
      </c>
      <c r="H550" s="1"/>
      <c r="I550" s="1"/>
      <c r="K550" s="1"/>
      <c r="L550" s="1" t="s">
        <v>42</v>
      </c>
      <c r="M550" s="1" t="s">
        <v>42</v>
      </c>
      <c r="N550" s="1" t="s">
        <v>42</v>
      </c>
      <c r="O550" s="1" t="s">
        <v>42</v>
      </c>
      <c r="P550" s="1"/>
      <c r="Q550" s="1"/>
      <c r="R550" s="1"/>
      <c r="S550" s="1"/>
      <c r="T550" s="1"/>
      <c r="U550" s="1"/>
      <c r="V550" s="1"/>
      <c r="W550" s="1"/>
      <c r="Y550" s="1" t="b">
        <v>0</v>
      </c>
      <c r="AB550" s="1" t="b">
        <v>0</v>
      </c>
      <c r="AC550" s="1" t="b">
        <v>0</v>
      </c>
      <c r="AD550" s="1" t="s">
        <v>86</v>
      </c>
      <c r="AE550" s="1" t="s">
        <v>62</v>
      </c>
      <c r="AF550" s="1" t="s">
        <v>45</v>
      </c>
      <c r="AG550" s="1">
        <v>1263</v>
      </c>
      <c r="AH550" s="1" t="b">
        <v>1</v>
      </c>
      <c r="AI550" s="1"/>
      <c r="AJ550" s="1"/>
      <c r="AK550" s="1" t="b">
        <v>0</v>
      </c>
    </row>
    <row r="551" spans="1:37" x14ac:dyDescent="0.2">
      <c r="A551" s="1">
        <v>521</v>
      </c>
      <c r="B551" s="1" t="s">
        <v>1934</v>
      </c>
      <c r="C551" s="1"/>
      <c r="D551" s="1" t="s">
        <v>1970</v>
      </c>
      <c r="F551" s="1" t="b">
        <v>0</v>
      </c>
      <c r="H551" s="1"/>
      <c r="I551" s="1"/>
      <c r="K551" s="1"/>
      <c r="L551" s="1" t="s">
        <v>42</v>
      </c>
      <c r="M551" s="1" t="s">
        <v>42</v>
      </c>
      <c r="N551" s="1" t="s">
        <v>42</v>
      </c>
      <c r="O551" s="1" t="s">
        <v>42</v>
      </c>
      <c r="P551" s="1"/>
      <c r="Q551" s="1"/>
      <c r="R551" s="1"/>
      <c r="S551" s="1"/>
      <c r="T551" s="1"/>
      <c r="U551" s="1"/>
      <c r="V551" s="1"/>
      <c r="W551" s="1"/>
      <c r="Y551" s="1" t="b">
        <v>0</v>
      </c>
      <c r="AB551" s="1" t="b">
        <v>0</v>
      </c>
      <c r="AC551" s="1" t="b">
        <v>0</v>
      </c>
      <c r="AD551" s="1" t="s">
        <v>86</v>
      </c>
      <c r="AE551" s="1" t="s">
        <v>62</v>
      </c>
      <c r="AF551" s="1" t="s">
        <v>45</v>
      </c>
      <c r="AG551" s="1">
        <v>1264</v>
      </c>
      <c r="AH551" s="1" t="b">
        <v>1</v>
      </c>
      <c r="AI551" s="1"/>
      <c r="AJ551" s="1"/>
      <c r="AK551" s="1" t="b">
        <v>0</v>
      </c>
    </row>
    <row r="552" spans="1:37" x14ac:dyDescent="0.2">
      <c r="A552" s="1">
        <v>522</v>
      </c>
      <c r="B552" s="1" t="s">
        <v>1934</v>
      </c>
      <c r="C552" s="1"/>
      <c r="D552" s="1" t="s">
        <v>1971</v>
      </c>
      <c r="F552" s="1" t="b">
        <v>0</v>
      </c>
      <c r="H552" s="1"/>
      <c r="I552" s="1"/>
      <c r="J552" s="1"/>
      <c r="K552" s="1"/>
      <c r="L552" s="1" t="s">
        <v>42</v>
      </c>
      <c r="M552" s="1" t="s">
        <v>42</v>
      </c>
      <c r="N552" s="1" t="s">
        <v>42</v>
      </c>
      <c r="O552" s="1" t="s">
        <v>42</v>
      </c>
      <c r="P552" s="1"/>
      <c r="Q552" s="1"/>
      <c r="R552" s="1"/>
      <c r="S552" s="1"/>
      <c r="T552" s="1"/>
      <c r="U552" s="1"/>
      <c r="V552" s="1"/>
      <c r="W552" s="1"/>
      <c r="Y552" s="1" t="b">
        <v>0</v>
      </c>
      <c r="AB552" s="1" t="b">
        <v>0</v>
      </c>
      <c r="AC552" s="1" t="b">
        <v>0</v>
      </c>
      <c r="AD552" s="1" t="s">
        <v>86</v>
      </c>
      <c r="AE552" s="1" t="s">
        <v>62</v>
      </c>
      <c r="AF552" s="1" t="s">
        <v>45</v>
      </c>
      <c r="AG552" s="1">
        <v>2313</v>
      </c>
      <c r="AH552" s="1" t="b">
        <v>1</v>
      </c>
      <c r="AI552" s="1"/>
      <c r="AJ552" s="1"/>
      <c r="AK552" s="1" t="b">
        <v>0</v>
      </c>
    </row>
    <row r="553" spans="1:37" x14ac:dyDescent="0.2">
      <c r="A553" s="1">
        <v>523</v>
      </c>
      <c r="B553" s="1" t="s">
        <v>1934</v>
      </c>
      <c r="C553" s="1"/>
      <c r="D553" s="1" t="s">
        <v>1972</v>
      </c>
      <c r="F553" s="1" t="b">
        <v>0</v>
      </c>
      <c r="H553" s="1"/>
      <c r="I553" s="1"/>
      <c r="J553" s="1"/>
      <c r="K553" s="1"/>
      <c r="L553" s="1" t="s">
        <v>42</v>
      </c>
      <c r="M553" s="1" t="s">
        <v>42</v>
      </c>
      <c r="N553" s="1" t="s">
        <v>42</v>
      </c>
      <c r="O553" s="1" t="s">
        <v>42</v>
      </c>
      <c r="P553" s="1"/>
      <c r="Q553" s="1" t="s">
        <v>1973</v>
      </c>
      <c r="R553" s="1"/>
      <c r="S553" s="1"/>
      <c r="T553" s="1"/>
      <c r="U553" s="1"/>
      <c r="V553" s="1"/>
      <c r="W553" s="1"/>
      <c r="Y553" s="1" t="b">
        <v>0</v>
      </c>
      <c r="AB553" s="1" t="b">
        <v>0</v>
      </c>
      <c r="AC553" s="1" t="b">
        <v>0</v>
      </c>
      <c r="AD553" s="1" t="s">
        <v>86</v>
      </c>
      <c r="AE553" s="1" t="s">
        <v>62</v>
      </c>
      <c r="AF553" s="1" t="s">
        <v>45</v>
      </c>
      <c r="AG553" s="1">
        <v>2269</v>
      </c>
      <c r="AH553" s="1" t="b">
        <v>1</v>
      </c>
      <c r="AK553" s="1" t="b">
        <v>0</v>
      </c>
    </row>
    <row r="554" spans="1:37" x14ac:dyDescent="0.2">
      <c r="A554" s="1">
        <v>524</v>
      </c>
      <c r="B554" s="1" t="s">
        <v>1974</v>
      </c>
      <c r="C554" s="1"/>
      <c r="D554" s="1" t="s">
        <v>1975</v>
      </c>
      <c r="F554" s="1" t="b">
        <v>0</v>
      </c>
      <c r="H554" s="1"/>
      <c r="I554" s="1"/>
      <c r="K554" s="1"/>
      <c r="L554" s="1" t="s">
        <v>42</v>
      </c>
      <c r="M554" s="1" t="s">
        <v>42</v>
      </c>
      <c r="N554" s="1" t="s">
        <v>42</v>
      </c>
      <c r="O554" s="1" t="s">
        <v>42</v>
      </c>
      <c r="P554" s="1" t="s">
        <v>1976</v>
      </c>
      <c r="Q554" s="1" t="s">
        <v>1977</v>
      </c>
      <c r="R554" s="1" t="s">
        <v>1978</v>
      </c>
      <c r="S554" s="1" t="s">
        <v>1979</v>
      </c>
      <c r="T554" s="1" t="s">
        <v>1980</v>
      </c>
      <c r="U554" s="1" t="s">
        <v>1981</v>
      </c>
      <c r="V554" s="1" t="s">
        <v>1982</v>
      </c>
      <c r="W554" s="1" t="s">
        <v>1983</v>
      </c>
      <c r="Y554" s="1" t="b">
        <v>0</v>
      </c>
      <c r="AB554" s="1" t="b">
        <v>0</v>
      </c>
      <c r="AC554" s="1" t="b">
        <v>0</v>
      </c>
      <c r="AD554" s="1" t="s">
        <v>86</v>
      </c>
      <c r="AE554" s="1" t="s">
        <v>62</v>
      </c>
      <c r="AF554" s="1" t="s">
        <v>45</v>
      </c>
      <c r="AG554" s="1">
        <v>1611</v>
      </c>
      <c r="AH554" s="1" t="b">
        <v>1</v>
      </c>
      <c r="AI554" s="1"/>
      <c r="AJ554" s="1"/>
      <c r="AK554" s="1" t="b">
        <v>0</v>
      </c>
    </row>
    <row r="555" spans="1:37" x14ac:dyDescent="0.2">
      <c r="A555" s="1">
        <v>525</v>
      </c>
      <c r="B555" s="1" t="s">
        <v>1974</v>
      </c>
      <c r="C555" s="1"/>
      <c r="D555" s="1" t="s">
        <v>1984</v>
      </c>
      <c r="F555" s="1" t="b">
        <v>0</v>
      </c>
      <c r="H555" s="1"/>
      <c r="I555" s="1"/>
      <c r="K555" s="1"/>
      <c r="L555" s="1" t="s">
        <v>42</v>
      </c>
      <c r="M555" s="1" t="s">
        <v>42</v>
      </c>
      <c r="N555" s="1" t="s">
        <v>42</v>
      </c>
      <c r="O555" s="1" t="s">
        <v>42</v>
      </c>
      <c r="P555" s="1"/>
      <c r="Q555" s="1" t="s">
        <v>1985</v>
      </c>
      <c r="R555" s="1" t="s">
        <v>1986</v>
      </c>
      <c r="S555" s="1"/>
      <c r="T555" s="1"/>
      <c r="U555" s="1"/>
      <c r="V555" s="1"/>
      <c r="W555" s="1"/>
      <c r="Y555" s="1" t="b">
        <v>0</v>
      </c>
      <c r="AB555" s="1" t="b">
        <v>0</v>
      </c>
      <c r="AC555" s="1" t="b">
        <v>0</v>
      </c>
      <c r="AD555" s="1" t="s">
        <v>86</v>
      </c>
      <c r="AE555" s="1" t="s">
        <v>62</v>
      </c>
      <c r="AF555" s="1" t="s">
        <v>45</v>
      </c>
      <c r="AG555" s="1">
        <v>1612</v>
      </c>
      <c r="AH555" s="1" t="b">
        <v>1</v>
      </c>
      <c r="AI555" s="1"/>
      <c r="AJ555" s="1"/>
      <c r="AK555" s="1" t="b">
        <v>0</v>
      </c>
    </row>
    <row r="556" spans="1:37" x14ac:dyDescent="0.2">
      <c r="A556" s="1">
        <v>1878</v>
      </c>
      <c r="B556" s="1" t="s">
        <v>6729</v>
      </c>
      <c r="C556" s="1" t="s">
        <v>6730</v>
      </c>
      <c r="D556" s="1"/>
      <c r="E556" s="1"/>
      <c r="F556" s="1" t="b">
        <v>1</v>
      </c>
      <c r="G556" s="1" t="s">
        <v>6731</v>
      </c>
      <c r="H556" s="1" t="s">
        <v>6732</v>
      </c>
      <c r="K556" s="1"/>
      <c r="L556" s="1" t="s">
        <v>42</v>
      </c>
      <c r="M556" s="1" t="s">
        <v>42</v>
      </c>
      <c r="N556" s="1" t="s">
        <v>42</v>
      </c>
      <c r="O556" s="1" t="s">
        <v>42</v>
      </c>
      <c r="P556" s="1"/>
      <c r="Q556" s="1" t="s">
        <v>6733</v>
      </c>
      <c r="R556" s="1"/>
      <c r="S556" s="1"/>
      <c r="T556" s="1"/>
      <c r="U556" s="1"/>
      <c r="V556" s="1"/>
      <c r="W556" s="1"/>
      <c r="X556" s="1"/>
      <c r="Y556" s="1" t="b">
        <v>0</v>
      </c>
      <c r="Z556" s="1"/>
      <c r="AA556" s="1"/>
      <c r="AB556" s="1" t="b">
        <v>0</v>
      </c>
      <c r="AC556" s="1" t="b">
        <v>0</v>
      </c>
      <c r="AD556" s="1" t="s">
        <v>86</v>
      </c>
      <c r="AF556" s="1" t="s">
        <v>45</v>
      </c>
      <c r="AH556" s="1" t="b">
        <v>0</v>
      </c>
      <c r="AI556" s="1"/>
      <c r="AJ556" s="1"/>
      <c r="AK556" s="1" t="b">
        <v>0</v>
      </c>
    </row>
    <row r="557" spans="1:37" x14ac:dyDescent="0.2">
      <c r="A557" s="1">
        <v>529</v>
      </c>
      <c r="B557" s="1" t="s">
        <v>1987</v>
      </c>
      <c r="C557" s="1" t="s">
        <v>1994</v>
      </c>
      <c r="D557" s="1" t="s">
        <v>1996</v>
      </c>
      <c r="F557" s="1" t="b">
        <v>0</v>
      </c>
      <c r="H557" s="1" t="s">
        <v>1997</v>
      </c>
      <c r="L557" s="1" t="s">
        <v>42</v>
      </c>
      <c r="M557" s="1" t="s">
        <v>42</v>
      </c>
      <c r="N557" s="1" t="s">
        <v>42</v>
      </c>
      <c r="O557" s="1" t="s">
        <v>42</v>
      </c>
      <c r="Y557" s="1" t="b">
        <v>0</v>
      </c>
      <c r="AB557" s="1" t="b">
        <v>0</v>
      </c>
      <c r="AC557" s="1" t="b">
        <v>0</v>
      </c>
      <c r="AD557" s="1" t="s">
        <v>86</v>
      </c>
      <c r="AE557" s="1" t="s">
        <v>62</v>
      </c>
      <c r="AF557" s="1" t="s">
        <v>45</v>
      </c>
      <c r="AG557" s="1">
        <v>1495</v>
      </c>
      <c r="AH557" s="1" t="b">
        <v>1</v>
      </c>
      <c r="AI557" s="1"/>
      <c r="AJ557" s="1"/>
      <c r="AK557" s="1" t="b">
        <v>0</v>
      </c>
    </row>
    <row r="558" spans="1:37" x14ac:dyDescent="0.2">
      <c r="A558" s="1">
        <v>530</v>
      </c>
      <c r="B558" s="1" t="s">
        <v>1987</v>
      </c>
      <c r="C558" s="1" t="s">
        <v>1994</v>
      </c>
      <c r="D558" s="1" t="s">
        <v>1998</v>
      </c>
      <c r="F558" s="1" t="b">
        <v>0</v>
      </c>
      <c r="H558" s="1" t="s">
        <v>1999</v>
      </c>
      <c r="I558" s="1"/>
      <c r="J558" s="1"/>
      <c r="K558" s="1"/>
      <c r="L558" s="1" t="s">
        <v>42</v>
      </c>
      <c r="M558" s="1" t="s">
        <v>42</v>
      </c>
      <c r="N558" s="1" t="s">
        <v>42</v>
      </c>
      <c r="O558" s="1" t="s">
        <v>42</v>
      </c>
      <c r="P558" s="1"/>
      <c r="Q558" s="1" t="s">
        <v>2000</v>
      </c>
      <c r="R558" s="1" t="s">
        <v>2001</v>
      </c>
      <c r="S558" s="1"/>
      <c r="T558" s="1"/>
      <c r="U558" s="1"/>
      <c r="V558" s="1"/>
      <c r="W558" s="1"/>
      <c r="Y558" s="1" t="b">
        <v>0</v>
      </c>
      <c r="AB558" s="1" t="b">
        <v>0</v>
      </c>
      <c r="AC558" s="1" t="b">
        <v>0</v>
      </c>
      <c r="AD558" s="1" t="s">
        <v>86</v>
      </c>
      <c r="AE558" s="1" t="s">
        <v>62</v>
      </c>
      <c r="AF558" s="1" t="s">
        <v>45</v>
      </c>
      <c r="AG558" s="1">
        <v>1501</v>
      </c>
      <c r="AH558" s="1" t="b">
        <v>1</v>
      </c>
      <c r="AI558" s="1"/>
      <c r="AJ558" s="1"/>
      <c r="AK558" s="1" t="b">
        <v>0</v>
      </c>
    </row>
    <row r="559" spans="1:37" x14ac:dyDescent="0.2">
      <c r="A559" s="1">
        <v>531</v>
      </c>
      <c r="B559" s="1" t="s">
        <v>1987</v>
      </c>
      <c r="C559" s="1" t="s">
        <v>1994</v>
      </c>
      <c r="D559" s="1" t="s">
        <v>1216</v>
      </c>
      <c r="F559" s="1" t="b">
        <v>0</v>
      </c>
      <c r="H559" s="1" t="s">
        <v>1999</v>
      </c>
      <c r="L559" s="1" t="s">
        <v>42</v>
      </c>
      <c r="M559" s="1" t="s">
        <v>42</v>
      </c>
      <c r="N559" s="1" t="s">
        <v>42</v>
      </c>
      <c r="O559" s="1" t="s">
        <v>42</v>
      </c>
      <c r="Q559" s="1" t="s">
        <v>2002</v>
      </c>
      <c r="R559" s="1" t="s">
        <v>2003</v>
      </c>
      <c r="Y559" s="1" t="b">
        <v>1</v>
      </c>
      <c r="AB559" s="1" t="b">
        <v>0</v>
      </c>
      <c r="AC559" s="1" t="b">
        <v>0</v>
      </c>
      <c r="AD559" s="1" t="s">
        <v>86</v>
      </c>
      <c r="AE559" s="1" t="s">
        <v>62</v>
      </c>
      <c r="AF559" s="1" t="s">
        <v>45</v>
      </c>
      <c r="AG559" s="1">
        <v>1498</v>
      </c>
      <c r="AH559" s="1" t="b">
        <v>1</v>
      </c>
      <c r="AI559" s="1"/>
      <c r="AJ559" s="1"/>
      <c r="AK559" s="1" t="b">
        <v>0</v>
      </c>
    </row>
    <row r="560" spans="1:37" x14ac:dyDescent="0.2">
      <c r="A560" s="1">
        <v>532</v>
      </c>
      <c r="B560" s="1" t="s">
        <v>1987</v>
      </c>
      <c r="C560" s="1" t="s">
        <v>1994</v>
      </c>
      <c r="D560" s="1" t="s">
        <v>2004</v>
      </c>
      <c r="F560" s="1" t="b">
        <v>0</v>
      </c>
      <c r="H560" s="1" t="s">
        <v>2005</v>
      </c>
      <c r="I560" s="1"/>
      <c r="K560" s="1"/>
      <c r="L560" s="1" t="s">
        <v>42</v>
      </c>
      <c r="M560" s="1" t="s">
        <v>42</v>
      </c>
      <c r="N560" s="1" t="s">
        <v>42</v>
      </c>
      <c r="O560" s="1" t="s">
        <v>42</v>
      </c>
      <c r="P560" s="1"/>
      <c r="Q560" s="1" t="s">
        <v>2006</v>
      </c>
      <c r="R560" s="1"/>
      <c r="S560" s="1"/>
      <c r="T560" s="1"/>
      <c r="U560" s="1"/>
      <c r="V560" s="1"/>
      <c r="W560" s="1"/>
      <c r="Y560" s="1" t="b">
        <v>1</v>
      </c>
      <c r="AB560" s="1" t="b">
        <v>0</v>
      </c>
      <c r="AC560" s="1" t="b">
        <v>0</v>
      </c>
      <c r="AD560" s="1" t="s">
        <v>86</v>
      </c>
      <c r="AE560" s="1" t="s">
        <v>62</v>
      </c>
      <c r="AF560" s="1" t="s">
        <v>45</v>
      </c>
      <c r="AG560" s="1">
        <v>1267</v>
      </c>
      <c r="AH560" s="1" t="b">
        <v>0</v>
      </c>
      <c r="AI560" s="1"/>
      <c r="AJ560" s="1"/>
      <c r="AK560" s="1" t="b">
        <v>0</v>
      </c>
    </row>
    <row r="561" spans="1:37" x14ac:dyDescent="0.2">
      <c r="A561" s="1">
        <v>533</v>
      </c>
      <c r="B561" s="1" t="s">
        <v>1987</v>
      </c>
      <c r="C561" s="1" t="s">
        <v>1994</v>
      </c>
      <c r="D561" s="1" t="s">
        <v>2007</v>
      </c>
      <c r="F561" s="1" t="b">
        <v>0</v>
      </c>
      <c r="H561" s="1" t="s">
        <v>1997</v>
      </c>
      <c r="L561" s="1" t="s">
        <v>42</v>
      </c>
      <c r="M561" s="1" t="s">
        <v>42</v>
      </c>
      <c r="N561" s="1" t="s">
        <v>42</v>
      </c>
      <c r="O561" s="1" t="s">
        <v>42</v>
      </c>
      <c r="Y561" s="1" t="b">
        <v>1</v>
      </c>
      <c r="AB561" s="1" t="b">
        <v>0</v>
      </c>
      <c r="AC561" s="1" t="b">
        <v>0</v>
      </c>
      <c r="AD561" s="1" t="s">
        <v>86</v>
      </c>
      <c r="AE561" s="1" t="s">
        <v>62</v>
      </c>
      <c r="AF561" s="1" t="s">
        <v>45</v>
      </c>
      <c r="AG561" s="1">
        <v>1216</v>
      </c>
      <c r="AH561" s="1" t="b">
        <v>1</v>
      </c>
      <c r="AI561" s="1"/>
      <c r="AJ561" s="1"/>
      <c r="AK561" s="1" t="b">
        <v>0</v>
      </c>
    </row>
    <row r="562" spans="1:37" x14ac:dyDescent="0.2">
      <c r="A562" s="1">
        <v>528</v>
      </c>
      <c r="B562" s="1" t="s">
        <v>1987</v>
      </c>
      <c r="C562" s="1" t="s">
        <v>1994</v>
      </c>
      <c r="F562" s="1" t="b">
        <v>0</v>
      </c>
      <c r="H562" s="1" t="s">
        <v>1995</v>
      </c>
      <c r="L562" s="1" t="s">
        <v>42</v>
      </c>
      <c r="M562" s="1" t="s">
        <v>42</v>
      </c>
      <c r="N562" s="1" t="s">
        <v>42</v>
      </c>
      <c r="O562" s="1" t="s">
        <v>42</v>
      </c>
      <c r="Y562" s="1" t="b">
        <v>0</v>
      </c>
      <c r="AB562" s="1" t="b">
        <v>0</v>
      </c>
      <c r="AC562" s="1" t="b">
        <v>0</v>
      </c>
      <c r="AD562" s="1" t="s">
        <v>86</v>
      </c>
      <c r="AE562" s="1" t="s">
        <v>62</v>
      </c>
      <c r="AF562" s="1" t="s">
        <v>45</v>
      </c>
      <c r="AG562" s="1">
        <v>1497</v>
      </c>
      <c r="AH562" s="1" t="b">
        <v>0</v>
      </c>
      <c r="AI562" s="1"/>
      <c r="AJ562" s="1"/>
      <c r="AK562" s="1" t="b">
        <v>0</v>
      </c>
    </row>
    <row r="563" spans="1:37" x14ac:dyDescent="0.2">
      <c r="A563" s="1">
        <v>534</v>
      </c>
      <c r="B563" s="1" t="s">
        <v>1987</v>
      </c>
      <c r="C563" s="1" t="s">
        <v>2008</v>
      </c>
      <c r="F563" s="1" t="b">
        <v>0</v>
      </c>
      <c r="H563" s="1" t="s">
        <v>1995</v>
      </c>
      <c r="L563" s="1" t="s">
        <v>42</v>
      </c>
      <c r="M563" s="1" t="s">
        <v>42</v>
      </c>
      <c r="N563" s="1" t="s">
        <v>42</v>
      </c>
      <c r="O563" s="1" t="s">
        <v>42</v>
      </c>
      <c r="Q563" s="1" t="s">
        <v>2009</v>
      </c>
      <c r="Y563" s="1" t="b">
        <v>0</v>
      </c>
      <c r="AB563" s="1" t="b">
        <v>0</v>
      </c>
      <c r="AC563" s="1" t="b">
        <v>0</v>
      </c>
      <c r="AD563" s="1" t="s">
        <v>86</v>
      </c>
      <c r="AE563" s="1" t="s">
        <v>62</v>
      </c>
      <c r="AF563" s="1" t="s">
        <v>45</v>
      </c>
      <c r="AG563" s="1">
        <v>1492</v>
      </c>
      <c r="AH563" s="1" t="b">
        <v>1</v>
      </c>
      <c r="AI563" s="1"/>
      <c r="AJ563" s="1"/>
      <c r="AK563" s="1" t="b">
        <v>0</v>
      </c>
    </row>
    <row r="564" spans="1:37" x14ac:dyDescent="0.2">
      <c r="A564" s="1">
        <v>535</v>
      </c>
      <c r="B564" s="1" t="s">
        <v>1987</v>
      </c>
      <c r="C564" s="1" t="s">
        <v>2010</v>
      </c>
      <c r="D564" s="1"/>
      <c r="F564" s="1" t="b">
        <v>1</v>
      </c>
      <c r="H564" s="1" t="s">
        <v>2011</v>
      </c>
      <c r="K564" s="1"/>
      <c r="L564" s="1" t="s">
        <v>42</v>
      </c>
      <c r="M564" s="1" t="s">
        <v>42</v>
      </c>
      <c r="N564" s="1" t="s">
        <v>42</v>
      </c>
      <c r="O564" s="1" t="s">
        <v>42</v>
      </c>
      <c r="P564" s="1"/>
      <c r="Q564" s="1"/>
      <c r="R564" s="1"/>
      <c r="S564" s="1"/>
      <c r="T564" s="1"/>
      <c r="U564" s="1"/>
      <c r="V564" s="1"/>
      <c r="W564" s="1"/>
      <c r="Y564" s="1" t="b">
        <v>0</v>
      </c>
      <c r="Z564" s="1" t="s">
        <v>43</v>
      </c>
      <c r="AA564" s="1"/>
      <c r="AB564" s="1" t="b">
        <v>0</v>
      </c>
      <c r="AC564" s="1" t="b">
        <v>0</v>
      </c>
      <c r="AD564" s="1" t="s">
        <v>86</v>
      </c>
      <c r="AF564" s="1" t="s">
        <v>45</v>
      </c>
      <c r="AG564" s="1">
        <v>19983</v>
      </c>
      <c r="AH564" s="1" t="b">
        <v>0</v>
      </c>
      <c r="AI564" s="1"/>
      <c r="AJ564" s="1"/>
      <c r="AK564" s="1" t="b">
        <v>0</v>
      </c>
    </row>
    <row r="565" spans="1:37" x14ac:dyDescent="0.2">
      <c r="A565" s="1">
        <v>538</v>
      </c>
      <c r="B565" s="1" t="s">
        <v>1987</v>
      </c>
      <c r="C565" s="1" t="s">
        <v>2012</v>
      </c>
      <c r="D565" s="1" t="s">
        <v>1160</v>
      </c>
      <c r="E565" s="1"/>
      <c r="F565" s="1" t="b">
        <v>1</v>
      </c>
      <c r="G565" s="1" t="s">
        <v>2018</v>
      </c>
      <c r="H565" s="1" t="s">
        <v>2019</v>
      </c>
      <c r="K565" s="1"/>
      <c r="L565" s="1" t="s">
        <v>42</v>
      </c>
      <c r="M565" s="1" t="s">
        <v>42</v>
      </c>
      <c r="N565" s="1" t="s">
        <v>42</v>
      </c>
      <c r="O565" s="1" t="s">
        <v>42</v>
      </c>
      <c r="P565" s="1"/>
      <c r="Q565" s="1" t="s">
        <v>2020</v>
      </c>
      <c r="R565" s="1" t="s">
        <v>2021</v>
      </c>
      <c r="S565" s="1"/>
      <c r="T565" s="1"/>
      <c r="U565" s="1"/>
      <c r="V565" s="1"/>
      <c r="W565" s="1"/>
      <c r="X565" s="1"/>
      <c r="Y565" s="1" t="b">
        <v>1</v>
      </c>
      <c r="Z565" s="1"/>
      <c r="AA565" s="1"/>
      <c r="AB565" s="1" t="b">
        <v>0</v>
      </c>
      <c r="AC565" s="1" t="b">
        <v>0</v>
      </c>
      <c r="AD565" s="1" t="s">
        <v>86</v>
      </c>
      <c r="AE565" s="1" t="s">
        <v>62</v>
      </c>
      <c r="AF565" s="1" t="s">
        <v>45</v>
      </c>
      <c r="AG565" s="1">
        <v>1217</v>
      </c>
      <c r="AH565" s="1" t="b">
        <v>0</v>
      </c>
      <c r="AI565" s="1"/>
      <c r="AJ565" s="1"/>
      <c r="AK565" s="1" t="b">
        <v>1</v>
      </c>
    </row>
    <row r="566" spans="1:37" x14ac:dyDescent="0.2">
      <c r="A566" s="1">
        <v>539</v>
      </c>
      <c r="B566" s="1" t="s">
        <v>1987</v>
      </c>
      <c r="C566" s="1" t="s">
        <v>2012</v>
      </c>
      <c r="D566" s="1" t="s">
        <v>2022</v>
      </c>
      <c r="E566" s="1" t="s">
        <v>39</v>
      </c>
      <c r="F566" s="1" t="b">
        <v>1</v>
      </c>
      <c r="G566" s="1" t="s">
        <v>2023</v>
      </c>
      <c r="H566" s="1" t="s">
        <v>2024</v>
      </c>
      <c r="K566" s="1"/>
      <c r="L566" s="1" t="s">
        <v>42</v>
      </c>
      <c r="M566" s="1" t="s">
        <v>42</v>
      </c>
      <c r="N566" s="1" t="s">
        <v>42</v>
      </c>
      <c r="O566" s="1" t="s">
        <v>42</v>
      </c>
      <c r="P566" s="1"/>
      <c r="Q566" s="1" t="s">
        <v>2025</v>
      </c>
      <c r="R566" s="1" t="s">
        <v>2016</v>
      </c>
      <c r="S566" s="1"/>
      <c r="T566" s="1"/>
      <c r="U566" s="1"/>
      <c r="V566" s="1"/>
      <c r="W566" s="1"/>
      <c r="X566" s="1"/>
      <c r="Y566" s="1" t="b">
        <v>1</v>
      </c>
      <c r="Z566" s="1"/>
      <c r="AA566" s="1"/>
      <c r="AB566" s="1" t="b">
        <v>0</v>
      </c>
      <c r="AC566" s="1" t="b">
        <v>0</v>
      </c>
      <c r="AD566" s="1" t="s">
        <v>233</v>
      </c>
      <c r="AF566" s="1" t="s">
        <v>45</v>
      </c>
      <c r="AG566" s="1">
        <v>20264</v>
      </c>
      <c r="AH566" s="1" t="b">
        <v>0</v>
      </c>
      <c r="AI566" s="1"/>
      <c r="AJ566" s="1"/>
      <c r="AK566" s="1" t="b">
        <v>0</v>
      </c>
    </row>
    <row r="567" spans="1:37" x14ac:dyDescent="0.2">
      <c r="A567" s="1">
        <v>536</v>
      </c>
      <c r="B567" s="1" t="s">
        <v>1987</v>
      </c>
      <c r="C567" s="1" t="s">
        <v>2012</v>
      </c>
      <c r="D567" s="1"/>
      <c r="E567" s="1"/>
      <c r="F567" s="1" t="b">
        <v>1</v>
      </c>
      <c r="G567" s="1" t="s">
        <v>2013</v>
      </c>
      <c r="H567" s="1" t="s">
        <v>2014</v>
      </c>
      <c r="K567" s="1"/>
      <c r="L567" s="1" t="s">
        <v>42</v>
      </c>
      <c r="M567" s="1" t="s">
        <v>42</v>
      </c>
      <c r="N567" s="1" t="s">
        <v>42</v>
      </c>
      <c r="O567" s="1" t="s">
        <v>42</v>
      </c>
      <c r="P567" s="1"/>
      <c r="Q567" s="1" t="s">
        <v>2015</v>
      </c>
      <c r="R567" s="1" t="s">
        <v>2016</v>
      </c>
      <c r="S567" s="1"/>
      <c r="T567" s="1"/>
      <c r="U567" s="1"/>
      <c r="V567" s="1"/>
      <c r="W567" s="1"/>
      <c r="X567" s="1"/>
      <c r="Y567" s="1" t="b">
        <v>1</v>
      </c>
      <c r="Z567" s="1"/>
      <c r="AA567" s="1"/>
      <c r="AB567" s="1" t="b">
        <v>0</v>
      </c>
      <c r="AC567" s="1" t="b">
        <v>0</v>
      </c>
      <c r="AD567" s="1" t="s">
        <v>86</v>
      </c>
      <c r="AE567" s="1" t="s">
        <v>62</v>
      </c>
      <c r="AF567" s="1" t="s">
        <v>45</v>
      </c>
      <c r="AG567" s="1">
        <v>1494</v>
      </c>
      <c r="AH567" s="1" t="b">
        <v>0</v>
      </c>
      <c r="AI567" s="1"/>
      <c r="AJ567" s="1"/>
      <c r="AK567" s="1" t="b">
        <v>1</v>
      </c>
    </row>
    <row r="568" spans="1:37" x14ac:dyDescent="0.2">
      <c r="A568" s="1">
        <v>537</v>
      </c>
      <c r="B568" s="1" t="s">
        <v>1987</v>
      </c>
      <c r="C568" s="1" t="s">
        <v>2012</v>
      </c>
      <c r="D568" s="1"/>
      <c r="F568" s="1" t="b">
        <v>1</v>
      </c>
      <c r="H568" s="1" t="s">
        <v>2014</v>
      </c>
      <c r="I568" s="1"/>
      <c r="J568" s="1"/>
      <c r="K568" s="1" t="s">
        <v>2017</v>
      </c>
      <c r="L568" s="1" t="s">
        <v>42</v>
      </c>
      <c r="M568" s="1" t="s">
        <v>42</v>
      </c>
      <c r="N568" s="1" t="s">
        <v>42</v>
      </c>
      <c r="O568" s="1" t="s">
        <v>42</v>
      </c>
      <c r="P568" s="1"/>
      <c r="Q568" s="1" t="s">
        <v>2015</v>
      </c>
      <c r="R568" s="1" t="s">
        <v>2016</v>
      </c>
      <c r="S568" s="1"/>
      <c r="T568" s="1"/>
      <c r="U568" s="1"/>
      <c r="V568" s="1"/>
      <c r="W568" s="1"/>
      <c r="Y568" s="1" t="b">
        <v>1</v>
      </c>
      <c r="AB568" s="1" t="b">
        <v>0</v>
      </c>
      <c r="AC568" s="1" t="b">
        <v>0</v>
      </c>
      <c r="AD568" s="1" t="s">
        <v>86</v>
      </c>
      <c r="AE568" s="1" t="s">
        <v>62</v>
      </c>
      <c r="AF568" s="1" t="s">
        <v>45</v>
      </c>
      <c r="AG568" s="1">
        <v>2276</v>
      </c>
      <c r="AH568" s="1" t="b">
        <v>1</v>
      </c>
      <c r="AI568" s="1"/>
      <c r="AJ568" s="1"/>
      <c r="AK568" s="1" t="b">
        <v>0</v>
      </c>
    </row>
    <row r="569" spans="1:37" x14ac:dyDescent="0.2">
      <c r="A569" s="1">
        <v>526</v>
      </c>
      <c r="B569" s="1" t="s">
        <v>1987</v>
      </c>
      <c r="C569" s="1"/>
      <c r="D569" s="1" t="s">
        <v>1988</v>
      </c>
      <c r="F569" s="1" t="b">
        <v>0</v>
      </c>
      <c r="H569" s="1" t="s">
        <v>1989</v>
      </c>
      <c r="K569" s="1"/>
      <c r="L569" s="1" t="s">
        <v>42</v>
      </c>
      <c r="M569" s="1" t="s">
        <v>42</v>
      </c>
      <c r="N569" s="1" t="s">
        <v>42</v>
      </c>
      <c r="O569" s="1" t="s">
        <v>42</v>
      </c>
      <c r="Q569" s="1" t="s">
        <v>1990</v>
      </c>
      <c r="Y569" s="1" t="b">
        <v>0</v>
      </c>
      <c r="AB569" s="1" t="b">
        <v>0</v>
      </c>
      <c r="AC569" s="1" t="b">
        <v>0</v>
      </c>
      <c r="AD569" s="1" t="s">
        <v>86</v>
      </c>
      <c r="AE569" s="1" t="s">
        <v>62</v>
      </c>
      <c r="AF569" s="1" t="s">
        <v>45</v>
      </c>
      <c r="AG569" s="1">
        <v>1496</v>
      </c>
      <c r="AH569" s="1" t="b">
        <v>0</v>
      </c>
      <c r="AI569" s="1"/>
      <c r="AJ569" s="1"/>
      <c r="AK569" s="1" t="b">
        <v>0</v>
      </c>
    </row>
    <row r="570" spans="1:37" x14ac:dyDescent="0.2">
      <c r="A570" s="1">
        <v>1918</v>
      </c>
      <c r="B570" s="1" t="s">
        <v>1987</v>
      </c>
      <c r="C570" s="1"/>
      <c r="D570" s="1" t="s">
        <v>6827</v>
      </c>
      <c r="E570" s="1"/>
      <c r="F570" s="1" t="b">
        <v>1</v>
      </c>
      <c r="G570" s="1" t="s">
        <v>6828</v>
      </c>
      <c r="H570" s="1" t="s">
        <v>6829</v>
      </c>
      <c r="K570" s="1"/>
      <c r="L570" s="1" t="s">
        <v>42</v>
      </c>
      <c r="M570" s="1" t="s">
        <v>42</v>
      </c>
      <c r="N570" s="1" t="s">
        <v>42</v>
      </c>
      <c r="O570" s="1" t="s">
        <v>42</v>
      </c>
      <c r="P570" s="1"/>
      <c r="Q570" s="1" t="s">
        <v>6830</v>
      </c>
      <c r="R570" s="1"/>
      <c r="S570" s="1"/>
      <c r="T570" s="1"/>
      <c r="U570" s="1"/>
      <c r="V570" s="1"/>
      <c r="W570" s="1"/>
      <c r="X570" s="1"/>
      <c r="Y570" s="1" t="b">
        <v>1</v>
      </c>
      <c r="Z570" s="1"/>
      <c r="AA570" s="1"/>
      <c r="AB570" s="1" t="b">
        <v>0</v>
      </c>
      <c r="AC570" s="1" t="b">
        <v>0</v>
      </c>
      <c r="AD570" s="1" t="s">
        <v>37</v>
      </c>
      <c r="AF570" s="1" t="s">
        <v>45</v>
      </c>
      <c r="AH570" s="1" t="b">
        <v>0</v>
      </c>
      <c r="AI570" s="1"/>
      <c r="AJ570" s="1"/>
      <c r="AK570" s="1" t="b">
        <v>0</v>
      </c>
    </row>
    <row r="571" spans="1:37" x14ac:dyDescent="0.2">
      <c r="A571" s="1">
        <v>527</v>
      </c>
      <c r="B571" s="1" t="s">
        <v>1987</v>
      </c>
      <c r="C571" s="1"/>
      <c r="D571" s="1" t="s">
        <v>1991</v>
      </c>
      <c r="F571" s="1" t="b">
        <v>0</v>
      </c>
      <c r="H571" s="1" t="s">
        <v>1992</v>
      </c>
      <c r="K571" s="1"/>
      <c r="L571" s="1" t="s">
        <v>42</v>
      </c>
      <c r="M571" s="1" t="s">
        <v>42</v>
      </c>
      <c r="N571" s="1" t="s">
        <v>42</v>
      </c>
      <c r="O571" s="1" t="s">
        <v>42</v>
      </c>
      <c r="Q571" s="1" t="s">
        <v>1993</v>
      </c>
      <c r="Y571" s="1" t="b">
        <v>0</v>
      </c>
      <c r="AB571" s="1" t="b">
        <v>0</v>
      </c>
      <c r="AC571" s="1" t="b">
        <v>0</v>
      </c>
      <c r="AD571" s="1" t="s">
        <v>86</v>
      </c>
      <c r="AE571" s="1" t="s">
        <v>62</v>
      </c>
      <c r="AF571" s="1" t="s">
        <v>45</v>
      </c>
      <c r="AG571" s="1">
        <v>1493</v>
      </c>
      <c r="AH571" s="1" t="b">
        <v>0</v>
      </c>
      <c r="AI571" s="1"/>
      <c r="AJ571" s="1"/>
      <c r="AK571" s="1" t="b">
        <v>0</v>
      </c>
    </row>
    <row r="572" spans="1:37" x14ac:dyDescent="0.2">
      <c r="A572" s="1">
        <v>540</v>
      </c>
      <c r="B572" s="1" t="s">
        <v>2026</v>
      </c>
      <c r="C572" s="1" t="s">
        <v>2027</v>
      </c>
      <c r="D572" s="1"/>
      <c r="E572" s="1"/>
      <c r="F572" s="1" t="b">
        <v>0</v>
      </c>
      <c r="G572" s="1"/>
      <c r="H572" s="1" t="s">
        <v>2028</v>
      </c>
      <c r="K572" s="1" t="s">
        <v>2029</v>
      </c>
      <c r="L572" s="1" t="s">
        <v>42</v>
      </c>
      <c r="M572" s="1" t="s">
        <v>42</v>
      </c>
      <c r="N572" s="1" t="s">
        <v>42</v>
      </c>
      <c r="O572" s="1" t="s">
        <v>42</v>
      </c>
      <c r="P572" s="1"/>
      <c r="Q572" s="1" t="s">
        <v>2030</v>
      </c>
      <c r="R572" s="1" t="s">
        <v>2031</v>
      </c>
      <c r="S572" s="1"/>
      <c r="T572" s="1"/>
      <c r="U572" s="1"/>
      <c r="V572" s="1"/>
      <c r="W572" s="1"/>
      <c r="X572" s="1"/>
      <c r="Y572" s="1" t="b">
        <v>1</v>
      </c>
      <c r="Z572" s="1"/>
      <c r="AA572" s="1"/>
      <c r="AB572" s="1" t="b">
        <v>0</v>
      </c>
      <c r="AC572" s="1" t="b">
        <v>0</v>
      </c>
      <c r="AD572" s="1" t="s">
        <v>86</v>
      </c>
      <c r="AE572" s="1" t="s">
        <v>62</v>
      </c>
      <c r="AF572" s="1" t="s">
        <v>45</v>
      </c>
      <c r="AG572" s="1">
        <v>1218</v>
      </c>
      <c r="AH572" s="1" t="b">
        <v>0</v>
      </c>
      <c r="AI572" s="1"/>
      <c r="AJ572" s="1"/>
      <c r="AK572" s="1" t="b">
        <v>0</v>
      </c>
    </row>
    <row r="573" spans="1:37" x14ac:dyDescent="0.2">
      <c r="A573" s="1">
        <v>543</v>
      </c>
      <c r="B573" s="1" t="s">
        <v>2032</v>
      </c>
      <c r="C573" s="1" t="s">
        <v>2042</v>
      </c>
      <c r="D573" s="1"/>
      <c r="E573" s="1"/>
      <c r="F573" s="1" t="b">
        <v>1</v>
      </c>
      <c r="G573" s="1" t="s">
        <v>2043</v>
      </c>
      <c r="H573" s="1" t="s">
        <v>2044</v>
      </c>
      <c r="K573" s="1" t="s">
        <v>2035</v>
      </c>
      <c r="L573" s="1" t="s">
        <v>42</v>
      </c>
      <c r="M573" s="1" t="s">
        <v>42</v>
      </c>
      <c r="N573" s="1" t="s">
        <v>42</v>
      </c>
      <c r="O573" s="1" t="s">
        <v>42</v>
      </c>
      <c r="P573" s="1"/>
      <c r="Q573" s="1" t="s">
        <v>2045</v>
      </c>
      <c r="R573" s="1"/>
      <c r="S573" s="1"/>
      <c r="T573" s="1"/>
      <c r="U573" s="1"/>
      <c r="V573" s="1"/>
      <c r="W573" s="1"/>
      <c r="X573" s="1"/>
      <c r="Y573" s="1" t="b">
        <v>0</v>
      </c>
      <c r="Z573" s="1"/>
      <c r="AA573" s="1"/>
      <c r="AB573" s="1" t="b">
        <v>0</v>
      </c>
      <c r="AC573" s="1" t="b">
        <v>0</v>
      </c>
      <c r="AD573" s="1" t="s">
        <v>2032</v>
      </c>
      <c r="AE573" s="1" t="s">
        <v>62</v>
      </c>
      <c r="AF573" s="1" t="s">
        <v>45</v>
      </c>
      <c r="AG573" s="1">
        <v>15694</v>
      </c>
      <c r="AH573" s="1" t="b">
        <v>0</v>
      </c>
      <c r="AI573" s="1"/>
      <c r="AJ573" s="1"/>
      <c r="AK573" s="1" t="b">
        <v>0</v>
      </c>
    </row>
    <row r="574" spans="1:37" x14ac:dyDescent="0.2">
      <c r="A574" s="1">
        <v>545</v>
      </c>
      <c r="B574" s="1" t="s">
        <v>2032</v>
      </c>
      <c r="C574" s="1" t="s">
        <v>2046</v>
      </c>
      <c r="D574" s="1" t="s">
        <v>1160</v>
      </c>
      <c r="F574" s="1" t="b">
        <v>1</v>
      </c>
      <c r="H574" s="1" t="s">
        <v>2049</v>
      </c>
      <c r="I574" s="1"/>
      <c r="K574" s="1"/>
      <c r="L574" s="1" t="s">
        <v>42</v>
      </c>
      <c r="M574" s="1" t="s">
        <v>42</v>
      </c>
      <c r="N574" s="1" t="s">
        <v>42</v>
      </c>
      <c r="O574" s="1" t="s">
        <v>42</v>
      </c>
      <c r="P574" s="1"/>
      <c r="Q574" s="1" t="s">
        <v>2050</v>
      </c>
      <c r="R574" s="1"/>
      <c r="S574" s="1"/>
      <c r="T574" s="1"/>
      <c r="U574" s="1"/>
      <c r="V574" s="1"/>
      <c r="W574" s="1"/>
      <c r="Y574" s="1" t="b">
        <v>0</v>
      </c>
      <c r="AB574" s="1" t="b">
        <v>0</v>
      </c>
      <c r="AC574" s="1" t="b">
        <v>0</v>
      </c>
      <c r="AD574" s="1" t="s">
        <v>2032</v>
      </c>
      <c r="AE574" s="1" t="s">
        <v>62</v>
      </c>
      <c r="AF574" s="1" t="s">
        <v>45</v>
      </c>
      <c r="AG574" s="1">
        <v>2117</v>
      </c>
      <c r="AH574" s="1" t="b">
        <v>1</v>
      </c>
      <c r="AI574" s="1"/>
      <c r="AJ574" s="1"/>
      <c r="AK574" s="1" t="b">
        <v>0</v>
      </c>
    </row>
    <row r="575" spans="1:37" x14ac:dyDescent="0.2">
      <c r="A575" s="1">
        <v>546</v>
      </c>
      <c r="B575" s="1" t="s">
        <v>2032</v>
      </c>
      <c r="C575" s="1" t="s">
        <v>2046</v>
      </c>
      <c r="D575" s="1" t="s">
        <v>2051</v>
      </c>
      <c r="E575" s="1" t="s">
        <v>39</v>
      </c>
      <c r="F575" s="1" t="b">
        <v>1</v>
      </c>
      <c r="G575" s="1" t="s">
        <v>2052</v>
      </c>
      <c r="H575" s="1" t="s">
        <v>2053</v>
      </c>
      <c r="I575" s="1"/>
      <c r="J575" s="1"/>
      <c r="K575" s="1" t="s">
        <v>2035</v>
      </c>
      <c r="L575" s="1" t="s">
        <v>42</v>
      </c>
      <c r="M575" s="1" t="s">
        <v>42</v>
      </c>
      <c r="N575" s="1" t="s">
        <v>42</v>
      </c>
      <c r="O575" s="1" t="s">
        <v>42</v>
      </c>
      <c r="P575" s="1"/>
      <c r="Q575" s="1" t="s">
        <v>2054</v>
      </c>
      <c r="R575" s="1" t="s">
        <v>2055</v>
      </c>
      <c r="S575" s="1" t="s">
        <v>2056</v>
      </c>
      <c r="T575" s="1"/>
      <c r="U575" s="1"/>
      <c r="V575" s="1"/>
      <c r="W575" s="1"/>
      <c r="Y575" s="1" t="b">
        <v>0</v>
      </c>
      <c r="Z575" s="1"/>
      <c r="AA575" s="1"/>
      <c r="AB575" s="1" t="b">
        <v>0</v>
      </c>
      <c r="AC575" s="1" t="b">
        <v>0</v>
      </c>
      <c r="AD575" s="1" t="s">
        <v>2032</v>
      </c>
      <c r="AE575" s="1" t="s">
        <v>62</v>
      </c>
      <c r="AF575" s="1" t="s">
        <v>45</v>
      </c>
      <c r="AG575" s="1">
        <v>2217</v>
      </c>
      <c r="AH575" s="1" t="b">
        <v>0</v>
      </c>
      <c r="AI575" s="1"/>
      <c r="AJ575" s="1"/>
      <c r="AK575" s="1" t="b">
        <v>0</v>
      </c>
    </row>
    <row r="576" spans="1:37" x14ac:dyDescent="0.2">
      <c r="A576" s="1">
        <v>544</v>
      </c>
      <c r="B576" s="1" t="s">
        <v>2032</v>
      </c>
      <c r="C576" s="1" t="s">
        <v>2046</v>
      </c>
      <c r="D576" s="1"/>
      <c r="E576" s="1" t="s">
        <v>39</v>
      </c>
      <c r="F576" s="1" t="b">
        <v>1</v>
      </c>
      <c r="G576" s="1" t="s">
        <v>2043</v>
      </c>
      <c r="H576" s="1" t="s">
        <v>2047</v>
      </c>
      <c r="I576" s="1"/>
      <c r="J576" s="1"/>
      <c r="K576" s="1" t="s">
        <v>2035</v>
      </c>
      <c r="L576" s="1" t="s">
        <v>42</v>
      </c>
      <c r="M576" s="1" t="s">
        <v>42</v>
      </c>
      <c r="N576" s="1" t="s">
        <v>42</v>
      </c>
      <c r="O576" s="1" t="s">
        <v>42</v>
      </c>
      <c r="P576" s="1"/>
      <c r="Q576" s="1" t="s">
        <v>2048</v>
      </c>
      <c r="R576" s="1"/>
      <c r="S576" s="1"/>
      <c r="T576" s="1"/>
      <c r="U576" s="1"/>
      <c r="V576" s="1"/>
      <c r="W576" s="1"/>
      <c r="Y576" s="1" t="b">
        <v>0</v>
      </c>
      <c r="AB576" s="1" t="b">
        <v>0</v>
      </c>
      <c r="AC576" s="1" t="b">
        <v>0</v>
      </c>
      <c r="AD576" s="1" t="s">
        <v>2032</v>
      </c>
      <c r="AE576" s="1" t="s">
        <v>62</v>
      </c>
      <c r="AF576" s="1" t="s">
        <v>45</v>
      </c>
      <c r="AG576" s="1">
        <v>2300</v>
      </c>
      <c r="AH576" s="1" t="b">
        <v>1</v>
      </c>
      <c r="AI576" s="1"/>
      <c r="AJ576" s="1"/>
      <c r="AK576" s="1" t="b">
        <v>0</v>
      </c>
    </row>
    <row r="577" spans="1:37" x14ac:dyDescent="0.2">
      <c r="A577" s="1">
        <v>547</v>
      </c>
      <c r="B577" s="1" t="s">
        <v>2032</v>
      </c>
      <c r="D577" s="1" t="s">
        <v>2057</v>
      </c>
      <c r="E577" s="1" t="s">
        <v>39</v>
      </c>
      <c r="F577" s="1" t="b">
        <v>0</v>
      </c>
      <c r="G577" s="1" t="s">
        <v>2058</v>
      </c>
      <c r="H577" s="1"/>
      <c r="K577" s="1"/>
      <c r="L577" s="1" t="s">
        <v>42</v>
      </c>
      <c r="M577" s="1" t="s">
        <v>42</v>
      </c>
      <c r="N577" s="1" t="s">
        <v>42</v>
      </c>
      <c r="O577" s="1" t="s">
        <v>42</v>
      </c>
      <c r="Y577" s="1" t="b">
        <v>0</v>
      </c>
      <c r="AB577" s="1" t="b">
        <v>0</v>
      </c>
      <c r="AC577" s="1" t="b">
        <v>0</v>
      </c>
      <c r="AD577" s="1" t="s">
        <v>86</v>
      </c>
      <c r="AE577" s="1" t="s">
        <v>62</v>
      </c>
      <c r="AF577" s="1" t="s">
        <v>45</v>
      </c>
      <c r="AH577" s="1" t="b">
        <v>0</v>
      </c>
      <c r="AI577" s="1"/>
      <c r="AJ577" s="1"/>
      <c r="AK577" s="1" t="b">
        <v>0</v>
      </c>
    </row>
    <row r="578" spans="1:37" x14ac:dyDescent="0.2">
      <c r="A578" s="1">
        <v>541</v>
      </c>
      <c r="B578" s="1" t="s">
        <v>2032</v>
      </c>
      <c r="C578" s="1"/>
      <c r="D578" s="1" t="s">
        <v>1867</v>
      </c>
      <c r="E578" s="1" t="s">
        <v>39</v>
      </c>
      <c r="F578" s="1" t="b">
        <v>1</v>
      </c>
      <c r="G578" s="1" t="s">
        <v>2033</v>
      </c>
      <c r="H578" s="1" t="s">
        <v>2034</v>
      </c>
      <c r="K578" s="1" t="s">
        <v>2035</v>
      </c>
      <c r="L578" s="1" t="s">
        <v>42</v>
      </c>
      <c r="M578" s="1" t="s">
        <v>42</v>
      </c>
      <c r="N578" s="1" t="s">
        <v>42</v>
      </c>
      <c r="O578" s="1" t="s">
        <v>42</v>
      </c>
      <c r="Q578" s="1" t="s">
        <v>2036</v>
      </c>
      <c r="R578" s="1" t="s">
        <v>2037</v>
      </c>
      <c r="Y578" s="1" t="b">
        <v>0</v>
      </c>
      <c r="AB578" s="1" t="b">
        <v>0</v>
      </c>
      <c r="AC578" s="1" t="b">
        <v>0</v>
      </c>
      <c r="AD578" s="1" t="s">
        <v>2032</v>
      </c>
      <c r="AE578" s="1" t="s">
        <v>62</v>
      </c>
      <c r="AF578" s="1" t="s">
        <v>45</v>
      </c>
      <c r="AG578" s="1">
        <v>1219</v>
      </c>
      <c r="AH578" s="1" t="b">
        <v>0</v>
      </c>
      <c r="AI578" s="1"/>
      <c r="AJ578" s="1"/>
      <c r="AK578" s="1" t="b">
        <v>0</v>
      </c>
    </row>
    <row r="579" spans="1:37" x14ac:dyDescent="0.2">
      <c r="A579" s="1">
        <v>542</v>
      </c>
      <c r="B579" s="1" t="s">
        <v>2032</v>
      </c>
      <c r="C579" s="1"/>
      <c r="D579" s="1" t="s">
        <v>2038</v>
      </c>
      <c r="F579" s="1" t="b">
        <v>1</v>
      </c>
      <c r="H579" s="1" t="s">
        <v>2039</v>
      </c>
      <c r="I579" s="1"/>
      <c r="J579" s="1"/>
      <c r="K579" s="1" t="s">
        <v>2035</v>
      </c>
      <c r="L579" s="1" t="s">
        <v>42</v>
      </c>
      <c r="M579" s="1" t="s">
        <v>42</v>
      </c>
      <c r="N579" s="1" t="s">
        <v>42</v>
      </c>
      <c r="O579" s="1" t="s">
        <v>42</v>
      </c>
      <c r="P579" s="1"/>
      <c r="Q579" s="1" t="s">
        <v>2040</v>
      </c>
      <c r="R579" s="1" t="s">
        <v>2041</v>
      </c>
      <c r="S579" s="1"/>
      <c r="T579" s="1"/>
      <c r="U579" s="1"/>
      <c r="V579" s="1"/>
      <c r="W579" s="1"/>
      <c r="Y579" s="1" t="b">
        <v>0</v>
      </c>
      <c r="Z579" s="1"/>
      <c r="AA579" s="1"/>
      <c r="AB579" s="1" t="b">
        <v>0</v>
      </c>
      <c r="AC579" s="1" t="b">
        <v>0</v>
      </c>
      <c r="AD579" s="1" t="s">
        <v>2032</v>
      </c>
      <c r="AE579" s="1" t="s">
        <v>62</v>
      </c>
      <c r="AF579" s="1" t="s">
        <v>45</v>
      </c>
      <c r="AG579" s="1">
        <v>2209</v>
      </c>
      <c r="AH579" s="1" t="b">
        <v>0</v>
      </c>
      <c r="AI579" s="1"/>
      <c r="AJ579" s="1"/>
      <c r="AK579" s="1" t="b">
        <v>0</v>
      </c>
    </row>
    <row r="580" spans="1:37" x14ac:dyDescent="0.2">
      <c r="A580" s="1">
        <v>2057</v>
      </c>
      <c r="B580" s="1" t="s">
        <v>2032</v>
      </c>
      <c r="C580" s="1"/>
      <c r="D580" s="1" t="s">
        <v>7130</v>
      </c>
      <c r="E580" s="1"/>
      <c r="F580" s="1" t="b">
        <v>1</v>
      </c>
      <c r="G580" s="1" t="s">
        <v>7131</v>
      </c>
      <c r="H580" s="1" t="s">
        <v>7132</v>
      </c>
      <c r="K580" s="1" t="s">
        <v>2035</v>
      </c>
      <c r="L580" s="1" t="s">
        <v>42</v>
      </c>
      <c r="M580" s="1" t="s">
        <v>42</v>
      </c>
      <c r="N580" s="1" t="s">
        <v>42</v>
      </c>
      <c r="O580" s="1" t="s">
        <v>42</v>
      </c>
      <c r="P580" s="1"/>
      <c r="Q580" s="1"/>
      <c r="R580" s="1"/>
      <c r="S580" s="1"/>
      <c r="T580" s="1"/>
      <c r="U580" s="1"/>
      <c r="V580" s="1"/>
      <c r="W580" s="1"/>
      <c r="X580" s="1"/>
      <c r="Y580" s="1" t="b">
        <v>0</v>
      </c>
      <c r="Z580" s="1"/>
      <c r="AA580" s="1"/>
      <c r="AB580" s="1" t="b">
        <v>0</v>
      </c>
      <c r="AC580" s="1" t="b">
        <v>0</v>
      </c>
      <c r="AD580" s="1" t="s">
        <v>2032</v>
      </c>
      <c r="AF580" s="1" t="s">
        <v>45</v>
      </c>
      <c r="AH580" s="1" t="b">
        <v>0</v>
      </c>
      <c r="AI580" s="1"/>
      <c r="AJ580" s="1"/>
      <c r="AK580" s="1" t="b">
        <v>0</v>
      </c>
    </row>
    <row r="581" spans="1:37" x14ac:dyDescent="0.2">
      <c r="A581" s="1">
        <v>551</v>
      </c>
      <c r="B581" s="1" t="s">
        <v>1128</v>
      </c>
      <c r="C581" s="1" t="s">
        <v>2074</v>
      </c>
      <c r="D581" s="1"/>
      <c r="E581" s="1"/>
      <c r="F581" s="1" t="b">
        <v>1</v>
      </c>
      <c r="G581" s="1" t="s">
        <v>2075</v>
      </c>
      <c r="H581" s="1" t="s">
        <v>2076</v>
      </c>
      <c r="K581" s="1" t="s">
        <v>2077</v>
      </c>
      <c r="L581" s="1" t="s">
        <v>42</v>
      </c>
      <c r="M581" s="1" t="s">
        <v>42</v>
      </c>
      <c r="N581" s="1" t="s">
        <v>42</v>
      </c>
      <c r="O581" s="1" t="s">
        <v>42</v>
      </c>
      <c r="P581" s="1"/>
      <c r="Q581" s="1" t="s">
        <v>2078</v>
      </c>
      <c r="R581" s="1" t="s">
        <v>2079</v>
      </c>
      <c r="S581" s="1" t="s">
        <v>2080</v>
      </c>
      <c r="T581" s="1"/>
      <c r="U581" s="1"/>
      <c r="V581" s="1"/>
      <c r="W581" s="1"/>
      <c r="X581" s="1"/>
      <c r="Y581" s="1" t="b">
        <v>1</v>
      </c>
      <c r="Z581" s="1"/>
      <c r="AA581" s="1"/>
      <c r="AB581" s="1" t="b">
        <v>0</v>
      </c>
      <c r="AC581" s="1" t="b">
        <v>0</v>
      </c>
      <c r="AD581" s="1" t="s">
        <v>86</v>
      </c>
      <c r="AE581" s="1" t="s">
        <v>62</v>
      </c>
      <c r="AF581" s="1" t="s">
        <v>45</v>
      </c>
      <c r="AG581" s="1">
        <v>1222</v>
      </c>
      <c r="AH581" s="1" t="b">
        <v>0</v>
      </c>
      <c r="AI581" s="1"/>
      <c r="AJ581" s="1"/>
      <c r="AK581" s="1" t="b">
        <v>0</v>
      </c>
    </row>
    <row r="582" spans="1:37" x14ac:dyDescent="0.2">
      <c r="A582" s="1">
        <v>1919</v>
      </c>
      <c r="B582" s="1" t="s">
        <v>1128</v>
      </c>
      <c r="C582" s="1" t="s">
        <v>2081</v>
      </c>
      <c r="D582" s="1" t="s">
        <v>6831</v>
      </c>
      <c r="E582" s="1"/>
      <c r="F582" s="1" t="b">
        <v>1</v>
      </c>
      <c r="G582" s="1" t="s">
        <v>6832</v>
      </c>
      <c r="H582" s="1" t="s">
        <v>6833</v>
      </c>
      <c r="K582" s="1" t="s">
        <v>6834</v>
      </c>
      <c r="L582" s="1" t="s">
        <v>42</v>
      </c>
      <c r="M582" s="1" t="s">
        <v>42</v>
      </c>
      <c r="N582" s="1" t="s">
        <v>42</v>
      </c>
      <c r="O582" s="1" t="s">
        <v>42</v>
      </c>
      <c r="P582" s="1"/>
      <c r="Q582" s="1" t="s">
        <v>6835</v>
      </c>
      <c r="R582" s="1"/>
      <c r="S582" s="1"/>
      <c r="T582" s="1"/>
      <c r="U582" s="1"/>
      <c r="V582" s="1"/>
      <c r="W582" s="1"/>
      <c r="X582" s="1"/>
      <c r="Y582" s="1" t="b">
        <v>0</v>
      </c>
      <c r="Z582" s="1"/>
      <c r="AA582" s="1"/>
      <c r="AB582" s="1" t="b">
        <v>0</v>
      </c>
      <c r="AC582" s="1" t="b">
        <v>0</v>
      </c>
      <c r="AD582" s="1" t="s">
        <v>86</v>
      </c>
      <c r="AF582" s="1" t="s">
        <v>45</v>
      </c>
      <c r="AH582" s="1" t="b">
        <v>0</v>
      </c>
      <c r="AI582" s="1"/>
      <c r="AJ582" s="1"/>
      <c r="AK582" s="1" t="b">
        <v>0</v>
      </c>
    </row>
    <row r="583" spans="1:37" x14ac:dyDescent="0.2">
      <c r="A583" s="1">
        <v>553</v>
      </c>
      <c r="B583" s="1" t="s">
        <v>1128</v>
      </c>
      <c r="C583" s="1" t="s">
        <v>2081</v>
      </c>
      <c r="D583" s="1" t="s">
        <v>2085</v>
      </c>
      <c r="F583" s="1" t="b">
        <v>1</v>
      </c>
      <c r="H583" s="1" t="s">
        <v>2083</v>
      </c>
      <c r="K583" s="1"/>
      <c r="L583" s="1" t="s">
        <v>42</v>
      </c>
      <c r="M583" s="1" t="s">
        <v>42</v>
      </c>
      <c r="N583" s="1" t="s">
        <v>42</v>
      </c>
      <c r="O583" s="1" t="s">
        <v>42</v>
      </c>
      <c r="P583" s="1"/>
      <c r="Q583" s="1" t="s">
        <v>2084</v>
      </c>
      <c r="R583" s="1"/>
      <c r="S583" s="1"/>
      <c r="T583" s="1"/>
      <c r="U583" s="1"/>
      <c r="V583" s="1"/>
      <c r="W583" s="1"/>
      <c r="Y583" s="1" t="b">
        <v>0</v>
      </c>
      <c r="Z583" s="1"/>
      <c r="AA583" s="1"/>
      <c r="AB583" s="1" t="b">
        <v>0</v>
      </c>
      <c r="AC583" s="1" t="b">
        <v>0</v>
      </c>
      <c r="AD583" s="1" t="s">
        <v>86</v>
      </c>
      <c r="AE583" s="1" t="s">
        <v>62</v>
      </c>
      <c r="AF583" s="1" t="s">
        <v>45</v>
      </c>
      <c r="AG583" s="1">
        <v>1221</v>
      </c>
      <c r="AH583" s="1" t="b">
        <v>0</v>
      </c>
      <c r="AI583" s="1"/>
      <c r="AJ583" s="1"/>
      <c r="AK583" s="1" t="b">
        <v>0</v>
      </c>
    </row>
    <row r="584" spans="1:37" x14ac:dyDescent="0.2">
      <c r="A584" s="1">
        <v>552</v>
      </c>
      <c r="B584" s="1" t="s">
        <v>1128</v>
      </c>
      <c r="C584" s="1" t="s">
        <v>2081</v>
      </c>
      <c r="D584" s="1"/>
      <c r="E584" s="1" t="s">
        <v>39</v>
      </c>
      <c r="F584" s="1" t="b">
        <v>1</v>
      </c>
      <c r="G584" s="1" t="s">
        <v>2082</v>
      </c>
      <c r="H584" s="1" t="s">
        <v>2083</v>
      </c>
      <c r="K584" s="1"/>
      <c r="L584" s="1" t="s">
        <v>42</v>
      </c>
      <c r="M584" s="1" t="s">
        <v>42</v>
      </c>
      <c r="N584" s="1" t="s">
        <v>42</v>
      </c>
      <c r="O584" s="1" t="s">
        <v>42</v>
      </c>
      <c r="P584" s="1"/>
      <c r="Q584" s="1" t="s">
        <v>2084</v>
      </c>
      <c r="R584" s="1"/>
      <c r="S584" s="1"/>
      <c r="T584" s="1"/>
      <c r="U584" s="1"/>
      <c r="V584" s="1"/>
      <c r="W584" s="1"/>
      <c r="X584" s="1"/>
      <c r="Y584" s="1" t="b">
        <v>0</v>
      </c>
      <c r="Z584" s="1"/>
      <c r="AA584" s="1"/>
      <c r="AB584" s="1" t="b">
        <v>0</v>
      </c>
      <c r="AC584" s="1" t="b">
        <v>0</v>
      </c>
      <c r="AD584" s="1" t="s">
        <v>86</v>
      </c>
      <c r="AF584" s="1" t="s">
        <v>45</v>
      </c>
      <c r="AG584" s="1">
        <v>20090</v>
      </c>
      <c r="AH584" s="1" t="b">
        <v>0</v>
      </c>
      <c r="AI584" s="1"/>
      <c r="AJ584" s="1"/>
      <c r="AK584" s="1" t="b">
        <v>0</v>
      </c>
    </row>
    <row r="585" spans="1:37" x14ac:dyDescent="0.2">
      <c r="A585" s="1">
        <v>554</v>
      </c>
      <c r="B585" s="1" t="s">
        <v>1128</v>
      </c>
      <c r="C585" s="1" t="s">
        <v>2086</v>
      </c>
      <c r="D585" s="1" t="s">
        <v>2087</v>
      </c>
      <c r="E585" s="1" t="s">
        <v>302</v>
      </c>
      <c r="F585" s="1" t="b">
        <v>1</v>
      </c>
      <c r="G585" s="1" t="s">
        <v>2088</v>
      </c>
      <c r="H585" s="1" t="s">
        <v>2089</v>
      </c>
      <c r="K585" s="1"/>
      <c r="L585" s="1" t="s">
        <v>42</v>
      </c>
      <c r="M585" s="1" t="s">
        <v>42</v>
      </c>
      <c r="N585" s="1" t="s">
        <v>42</v>
      </c>
      <c r="O585" s="1" t="s">
        <v>42</v>
      </c>
      <c r="P585" s="1"/>
      <c r="Q585" s="1" t="s">
        <v>2090</v>
      </c>
      <c r="R585" s="1" t="s">
        <v>2091</v>
      </c>
      <c r="S585" s="1"/>
      <c r="T585" s="1"/>
      <c r="U585" s="1"/>
      <c r="V585" s="1"/>
      <c r="W585" s="1"/>
      <c r="X585" s="1"/>
      <c r="Y585" s="1" t="b">
        <v>0</v>
      </c>
      <c r="Z585" s="1"/>
      <c r="AA585" s="1"/>
      <c r="AB585" s="1" t="b">
        <v>0</v>
      </c>
      <c r="AC585" s="1" t="b">
        <v>0</v>
      </c>
      <c r="AD585" s="1" t="s">
        <v>86</v>
      </c>
      <c r="AF585" s="1" t="s">
        <v>45</v>
      </c>
      <c r="AG585" s="1">
        <v>15791</v>
      </c>
      <c r="AH585" s="1" t="b">
        <v>0</v>
      </c>
      <c r="AI585" s="1"/>
      <c r="AJ585" s="1"/>
      <c r="AK585" s="1" t="b">
        <v>0</v>
      </c>
    </row>
    <row r="586" spans="1:37" x14ac:dyDescent="0.2">
      <c r="A586" s="1">
        <v>555</v>
      </c>
      <c r="B586" s="1" t="s">
        <v>1128</v>
      </c>
      <c r="C586" s="1" t="s">
        <v>2086</v>
      </c>
      <c r="D586" s="1" t="s">
        <v>2092</v>
      </c>
      <c r="F586" s="1" t="b">
        <v>0</v>
      </c>
      <c r="H586" s="1" t="s">
        <v>2093</v>
      </c>
      <c r="L586" s="1" t="s">
        <v>42</v>
      </c>
      <c r="M586" s="1" t="s">
        <v>42</v>
      </c>
      <c r="N586" s="1" t="s">
        <v>42</v>
      </c>
      <c r="O586" s="1" t="s">
        <v>42</v>
      </c>
      <c r="Y586" s="1" t="b">
        <v>0</v>
      </c>
      <c r="AB586" s="1" t="b">
        <v>0</v>
      </c>
      <c r="AC586" s="1" t="b">
        <v>0</v>
      </c>
      <c r="AD586" s="1" t="s">
        <v>86</v>
      </c>
      <c r="AE586" s="1" t="s">
        <v>62</v>
      </c>
      <c r="AF586" s="1" t="s">
        <v>45</v>
      </c>
      <c r="AG586" s="1">
        <v>1223</v>
      </c>
      <c r="AH586" s="1" t="b">
        <v>0</v>
      </c>
      <c r="AI586" s="1"/>
      <c r="AJ586" s="1"/>
      <c r="AK586" s="1" t="b">
        <v>0</v>
      </c>
    </row>
    <row r="587" spans="1:37" x14ac:dyDescent="0.2">
      <c r="A587" s="1">
        <v>556</v>
      </c>
      <c r="B587" s="1" t="s">
        <v>1128</v>
      </c>
      <c r="C587" s="1" t="s">
        <v>792</v>
      </c>
      <c r="D587" s="1"/>
      <c r="E587" s="1"/>
      <c r="F587" s="1" t="b">
        <v>1</v>
      </c>
      <c r="G587" s="1" t="s">
        <v>2094</v>
      </c>
      <c r="H587" s="1" t="s">
        <v>2095</v>
      </c>
      <c r="K587" s="1"/>
      <c r="L587" s="1" t="s">
        <v>42</v>
      </c>
      <c r="M587" s="1" t="s">
        <v>42</v>
      </c>
      <c r="N587" s="1" t="s">
        <v>42</v>
      </c>
      <c r="O587" s="1" t="s">
        <v>42</v>
      </c>
      <c r="P587" s="1"/>
      <c r="Q587" s="1" t="s">
        <v>2096</v>
      </c>
      <c r="R587" s="1"/>
      <c r="S587" s="1"/>
      <c r="T587" s="1"/>
      <c r="U587" s="1"/>
      <c r="V587" s="1"/>
      <c r="W587" s="1"/>
      <c r="X587" s="1"/>
      <c r="Y587" s="1" t="b">
        <v>0</v>
      </c>
      <c r="Z587" s="1"/>
      <c r="AA587" s="1"/>
      <c r="AB587" s="1" t="b">
        <v>0</v>
      </c>
      <c r="AC587" s="1" t="b">
        <v>0</v>
      </c>
      <c r="AD587" s="1" t="s">
        <v>86</v>
      </c>
      <c r="AE587" s="1" t="s">
        <v>62</v>
      </c>
      <c r="AF587" s="1" t="s">
        <v>45</v>
      </c>
      <c r="AG587" s="1">
        <v>1224</v>
      </c>
      <c r="AH587" s="1" t="b">
        <v>0</v>
      </c>
      <c r="AI587" s="1"/>
      <c r="AJ587" s="1"/>
      <c r="AK587" s="1" t="b">
        <v>0</v>
      </c>
    </row>
    <row r="588" spans="1:37" x14ac:dyDescent="0.2">
      <c r="A588" s="1">
        <v>1988</v>
      </c>
      <c r="B588" s="1" t="s">
        <v>1128</v>
      </c>
      <c r="C588" s="1" t="s">
        <v>6962</v>
      </c>
      <c r="D588" s="1"/>
      <c r="E588" s="1"/>
      <c r="F588" s="1" t="b">
        <v>1</v>
      </c>
      <c r="G588" s="1" t="s">
        <v>6963</v>
      </c>
      <c r="H588" s="1" t="s">
        <v>2095</v>
      </c>
      <c r="K588" s="1"/>
      <c r="L588" s="1" t="s">
        <v>42</v>
      </c>
      <c r="M588" s="1" t="s">
        <v>42</v>
      </c>
      <c r="N588" s="1" t="s">
        <v>42</v>
      </c>
      <c r="O588" s="1" t="s">
        <v>42</v>
      </c>
      <c r="P588" s="1"/>
      <c r="Q588" s="1"/>
      <c r="R588" s="1"/>
      <c r="S588" s="1"/>
      <c r="T588" s="1"/>
      <c r="U588" s="1"/>
      <c r="V588" s="1"/>
      <c r="W588" s="1"/>
      <c r="X588" s="1"/>
      <c r="Y588" s="1" t="b">
        <v>0</v>
      </c>
      <c r="Z588" s="1"/>
      <c r="AA588" s="1"/>
      <c r="AB588" s="1" t="b">
        <v>0</v>
      </c>
      <c r="AC588" s="1" t="b">
        <v>0</v>
      </c>
      <c r="AD588" s="1" t="s">
        <v>86</v>
      </c>
      <c r="AF588" s="1" t="s">
        <v>45</v>
      </c>
      <c r="AH588" s="1" t="b">
        <v>0</v>
      </c>
      <c r="AI588" s="1"/>
      <c r="AJ588" s="1"/>
      <c r="AK588" s="1" t="b">
        <v>0</v>
      </c>
    </row>
    <row r="589" spans="1:37" x14ac:dyDescent="0.2">
      <c r="A589" s="1">
        <v>557</v>
      </c>
      <c r="B589" s="1" t="s">
        <v>1128</v>
      </c>
      <c r="C589" s="1" t="s">
        <v>2097</v>
      </c>
      <c r="D589" s="1" t="s">
        <v>2098</v>
      </c>
      <c r="E589" s="1" t="s">
        <v>39</v>
      </c>
      <c r="F589" s="1" t="b">
        <v>1</v>
      </c>
      <c r="G589" s="1" t="s">
        <v>2099</v>
      </c>
      <c r="H589" s="1" t="s">
        <v>2100</v>
      </c>
      <c r="I589" s="1"/>
      <c r="J589" s="1"/>
      <c r="K589" s="1"/>
      <c r="L589" s="1" t="s">
        <v>42</v>
      </c>
      <c r="M589" s="1" t="s">
        <v>42</v>
      </c>
      <c r="N589" s="1" t="s">
        <v>42</v>
      </c>
      <c r="O589" s="1" t="s">
        <v>42</v>
      </c>
      <c r="P589" s="1"/>
      <c r="Q589" s="1" t="s">
        <v>2101</v>
      </c>
      <c r="R589" s="1"/>
      <c r="S589" s="1"/>
      <c r="T589" s="1"/>
      <c r="U589" s="1"/>
      <c r="V589" s="1"/>
      <c r="W589" s="1"/>
      <c r="Y589" s="1" t="b">
        <v>0</v>
      </c>
      <c r="Z589" s="1"/>
      <c r="AA589" s="1"/>
      <c r="AB589" s="1" t="b">
        <v>0</v>
      </c>
      <c r="AC589" s="1" t="b">
        <v>0</v>
      </c>
      <c r="AD589" s="1" t="s">
        <v>86</v>
      </c>
      <c r="AE589" s="1" t="s">
        <v>62</v>
      </c>
      <c r="AF589" s="1" t="s">
        <v>45</v>
      </c>
      <c r="AG589" s="1">
        <v>2383</v>
      </c>
      <c r="AH589" s="1" t="b">
        <v>0</v>
      </c>
      <c r="AI589" s="1"/>
      <c r="AJ589" s="1"/>
      <c r="AK589" s="1" t="b">
        <v>0</v>
      </c>
    </row>
    <row r="590" spans="1:37" x14ac:dyDescent="0.2">
      <c r="A590" s="1">
        <v>558</v>
      </c>
      <c r="B590" s="1" t="s">
        <v>1128</v>
      </c>
      <c r="C590" s="1" t="s">
        <v>1175</v>
      </c>
      <c r="D590" s="1" t="s">
        <v>1160</v>
      </c>
      <c r="F590" s="1" t="b">
        <v>1</v>
      </c>
      <c r="H590" s="1" t="s">
        <v>2102</v>
      </c>
      <c r="K590" s="1"/>
      <c r="L590" s="1" t="s">
        <v>42</v>
      </c>
      <c r="M590" s="1" t="s">
        <v>42</v>
      </c>
      <c r="N590" s="1" t="s">
        <v>42</v>
      </c>
      <c r="O590" s="1" t="s">
        <v>42</v>
      </c>
      <c r="P590" s="1"/>
      <c r="Q590" s="1" t="s">
        <v>2103</v>
      </c>
      <c r="R590" s="1" t="s">
        <v>2104</v>
      </c>
      <c r="S590" s="1" t="s">
        <v>2105</v>
      </c>
      <c r="T590" s="1"/>
      <c r="U590" s="1"/>
      <c r="V590" s="1"/>
      <c r="W590" s="1"/>
      <c r="Y590" s="1" t="b">
        <v>0</v>
      </c>
      <c r="Z590" s="1"/>
      <c r="AA590" s="1"/>
      <c r="AB590" s="1" t="b">
        <v>0</v>
      </c>
      <c r="AC590" s="1" t="b">
        <v>0</v>
      </c>
      <c r="AD590" s="1" t="s">
        <v>86</v>
      </c>
      <c r="AE590" s="1" t="s">
        <v>62</v>
      </c>
      <c r="AF590" s="1" t="s">
        <v>45</v>
      </c>
      <c r="AG590" s="1">
        <v>1225</v>
      </c>
      <c r="AH590" s="1" t="b">
        <v>0</v>
      </c>
      <c r="AI590" s="1"/>
      <c r="AJ590" s="1"/>
      <c r="AK590" s="1" t="b">
        <v>0</v>
      </c>
    </row>
    <row r="591" spans="1:37" x14ac:dyDescent="0.2">
      <c r="A591" s="1">
        <v>559</v>
      </c>
      <c r="B591" s="1" t="s">
        <v>1128</v>
      </c>
      <c r="C591" s="1" t="s">
        <v>1175</v>
      </c>
      <c r="D591" s="1" t="s">
        <v>2106</v>
      </c>
      <c r="F591" s="1" t="b">
        <v>0</v>
      </c>
      <c r="H591" s="1" t="s">
        <v>2107</v>
      </c>
      <c r="K591" s="1" t="s">
        <v>2062</v>
      </c>
      <c r="L591" s="1" t="s">
        <v>42</v>
      </c>
      <c r="M591" s="1" t="s">
        <v>42</v>
      </c>
      <c r="N591" s="1" t="s">
        <v>42</v>
      </c>
      <c r="O591" s="1" t="s">
        <v>42</v>
      </c>
      <c r="P591" s="1"/>
      <c r="Q591" s="1"/>
      <c r="R591" s="1"/>
      <c r="S591" s="1"/>
      <c r="T591" s="1"/>
      <c r="U591" s="1"/>
      <c r="V591" s="1"/>
      <c r="W591" s="1"/>
      <c r="Y591" s="1" t="b">
        <v>0</v>
      </c>
      <c r="Z591" s="1"/>
      <c r="AA591" s="1"/>
      <c r="AB591" s="1" t="b">
        <v>0</v>
      </c>
      <c r="AC591" s="1" t="b">
        <v>0</v>
      </c>
      <c r="AD591" s="1" t="s">
        <v>86</v>
      </c>
      <c r="AE591" s="1" t="s">
        <v>62</v>
      </c>
      <c r="AF591" s="1" t="s">
        <v>45</v>
      </c>
      <c r="AG591" s="1">
        <v>1220</v>
      </c>
      <c r="AH591" s="1" t="b">
        <v>1</v>
      </c>
      <c r="AI591" s="1"/>
      <c r="AJ591" s="1"/>
      <c r="AK591" s="1" t="b">
        <v>0</v>
      </c>
    </row>
    <row r="592" spans="1:37" x14ac:dyDescent="0.2">
      <c r="A592" s="1">
        <v>560</v>
      </c>
      <c r="B592" s="1" t="s">
        <v>1128</v>
      </c>
      <c r="C592" s="1" t="s">
        <v>1175</v>
      </c>
      <c r="D592" s="1" t="s">
        <v>2108</v>
      </c>
      <c r="F592" s="1" t="b">
        <v>0</v>
      </c>
      <c r="H592" s="1" t="s">
        <v>2109</v>
      </c>
      <c r="I592" s="1"/>
      <c r="J592" s="1"/>
      <c r="K592" s="1" t="s">
        <v>2062</v>
      </c>
      <c r="L592" s="1" t="s">
        <v>42</v>
      </c>
      <c r="M592" s="1" t="s">
        <v>42</v>
      </c>
      <c r="N592" s="1" t="s">
        <v>42</v>
      </c>
      <c r="O592" s="1" t="s">
        <v>42</v>
      </c>
      <c r="P592" s="1"/>
      <c r="Q592" s="1"/>
      <c r="R592" s="1"/>
      <c r="S592" s="1"/>
      <c r="T592" s="1"/>
      <c r="U592" s="1"/>
      <c r="V592" s="1"/>
      <c r="W592" s="1"/>
      <c r="Y592" s="1" t="b">
        <v>0</v>
      </c>
      <c r="AB592" s="1" t="b">
        <v>0</v>
      </c>
      <c r="AC592" s="1" t="b">
        <v>0</v>
      </c>
      <c r="AD592" s="1" t="s">
        <v>86</v>
      </c>
      <c r="AE592" s="1" t="s">
        <v>62</v>
      </c>
      <c r="AF592" s="1" t="s">
        <v>45</v>
      </c>
      <c r="AG592" s="1">
        <v>2327</v>
      </c>
      <c r="AH592" s="1" t="b">
        <v>1</v>
      </c>
      <c r="AI592" s="1"/>
      <c r="AJ592" s="1"/>
      <c r="AK592" s="1" t="b">
        <v>0</v>
      </c>
    </row>
    <row r="593" spans="1:37" x14ac:dyDescent="0.2">
      <c r="A593" s="1">
        <v>561</v>
      </c>
      <c r="B593" s="1" t="s">
        <v>1128</v>
      </c>
      <c r="C593" s="1" t="s">
        <v>1175</v>
      </c>
      <c r="D593" s="1" t="s">
        <v>2110</v>
      </c>
      <c r="F593" s="1" t="b">
        <v>0</v>
      </c>
      <c r="H593" s="1" t="s">
        <v>2111</v>
      </c>
      <c r="I593" s="1"/>
      <c r="J593" s="1"/>
      <c r="K593" s="1" t="s">
        <v>2062</v>
      </c>
      <c r="L593" s="1" t="s">
        <v>42</v>
      </c>
      <c r="M593" s="1" t="s">
        <v>42</v>
      </c>
      <c r="N593" s="1" t="s">
        <v>42</v>
      </c>
      <c r="O593" s="1" t="s">
        <v>42</v>
      </c>
      <c r="P593" s="1"/>
      <c r="Q593" s="1"/>
      <c r="R593" s="1"/>
      <c r="S593" s="1"/>
      <c r="T593" s="1"/>
      <c r="U593" s="1"/>
      <c r="V593" s="1"/>
      <c r="W593" s="1"/>
      <c r="Y593" s="1" t="b">
        <v>0</v>
      </c>
      <c r="AB593" s="1" t="b">
        <v>0</v>
      </c>
      <c r="AC593" s="1" t="b">
        <v>0</v>
      </c>
      <c r="AD593" s="1" t="s">
        <v>86</v>
      </c>
      <c r="AE593" s="1" t="s">
        <v>62</v>
      </c>
      <c r="AF593" s="1" t="s">
        <v>45</v>
      </c>
      <c r="AG593" s="1">
        <v>2328</v>
      </c>
      <c r="AH593" s="1" t="b">
        <v>1</v>
      </c>
      <c r="AI593" s="1"/>
      <c r="AJ593" s="1"/>
      <c r="AK593" s="1" t="b">
        <v>0</v>
      </c>
    </row>
    <row r="594" spans="1:37" x14ac:dyDescent="0.2">
      <c r="A594" s="1">
        <v>562</v>
      </c>
      <c r="B594" s="1" t="s">
        <v>1128</v>
      </c>
      <c r="C594" s="1" t="s">
        <v>1175</v>
      </c>
      <c r="D594" s="1" t="s">
        <v>2112</v>
      </c>
      <c r="E594" s="1" t="s">
        <v>302</v>
      </c>
      <c r="F594" s="1" t="b">
        <v>1</v>
      </c>
      <c r="G594" s="1" t="s">
        <v>2113</v>
      </c>
      <c r="H594" s="1" t="s">
        <v>2114</v>
      </c>
      <c r="K594" s="1"/>
      <c r="L594" s="1" t="s">
        <v>42</v>
      </c>
      <c r="M594" s="1" t="s">
        <v>42</v>
      </c>
      <c r="N594" s="1" t="s">
        <v>42</v>
      </c>
      <c r="O594" s="1" t="s">
        <v>42</v>
      </c>
      <c r="P594" s="1" t="s">
        <v>2115</v>
      </c>
      <c r="Q594" s="1" t="s">
        <v>2116</v>
      </c>
      <c r="R594" s="1" t="s">
        <v>2117</v>
      </c>
      <c r="S594" s="1" t="s">
        <v>2118</v>
      </c>
      <c r="Y594" s="1" t="b">
        <v>0</v>
      </c>
      <c r="AB594" s="1" t="b">
        <v>0</v>
      </c>
      <c r="AC594" s="1" t="b">
        <v>0</v>
      </c>
      <c r="AD594" s="1" t="s">
        <v>86</v>
      </c>
      <c r="AE594" s="1" t="s">
        <v>62</v>
      </c>
      <c r="AF594" s="1" t="s">
        <v>45</v>
      </c>
      <c r="AG594" s="1">
        <v>1226</v>
      </c>
      <c r="AH594" s="1" t="b">
        <v>0</v>
      </c>
      <c r="AI594" s="1"/>
      <c r="AJ594" s="1"/>
      <c r="AK594" s="1" t="b">
        <v>0</v>
      </c>
    </row>
    <row r="595" spans="1:37" x14ac:dyDescent="0.2">
      <c r="A595" s="1">
        <v>563</v>
      </c>
      <c r="B595" s="1" t="s">
        <v>1128</v>
      </c>
      <c r="C595" s="1" t="s">
        <v>1175</v>
      </c>
      <c r="D595" s="1" t="s">
        <v>2119</v>
      </c>
      <c r="E595" s="1" t="s">
        <v>302</v>
      </c>
      <c r="F595" s="1" t="b">
        <v>1</v>
      </c>
      <c r="G595" s="1" t="s">
        <v>2120</v>
      </c>
      <c r="H595" s="1" t="s">
        <v>2121</v>
      </c>
      <c r="I595" s="1"/>
      <c r="J595" s="1"/>
      <c r="K595" s="1" t="s">
        <v>2122</v>
      </c>
      <c r="L595" s="1" t="s">
        <v>42</v>
      </c>
      <c r="M595" s="1" t="s">
        <v>42</v>
      </c>
      <c r="N595" s="1" t="s">
        <v>42</v>
      </c>
      <c r="O595" s="1" t="s">
        <v>42</v>
      </c>
      <c r="P595" s="1"/>
      <c r="Q595" s="1" t="s">
        <v>2123</v>
      </c>
      <c r="R595" s="1"/>
      <c r="S595" s="1"/>
      <c r="T595" s="1"/>
      <c r="U595" s="1"/>
      <c r="V595" s="1"/>
      <c r="W595" s="1"/>
      <c r="Y595" s="1" t="b">
        <v>0</v>
      </c>
      <c r="Z595" s="1"/>
      <c r="AA595" s="1"/>
      <c r="AB595" s="1" t="b">
        <v>0</v>
      </c>
      <c r="AC595" s="1" t="b">
        <v>0</v>
      </c>
      <c r="AD595" s="1" t="s">
        <v>86</v>
      </c>
      <c r="AE595" s="1" t="s">
        <v>62</v>
      </c>
      <c r="AF595" s="1" t="s">
        <v>45</v>
      </c>
      <c r="AG595" s="1">
        <v>2382</v>
      </c>
      <c r="AH595" s="1" t="b">
        <v>0</v>
      </c>
      <c r="AI595" s="1"/>
      <c r="AJ595" s="1"/>
      <c r="AK595" s="1" t="b">
        <v>1</v>
      </c>
    </row>
    <row r="596" spans="1:37" x14ac:dyDescent="0.2">
      <c r="A596" s="1">
        <v>564</v>
      </c>
      <c r="B596" s="1" t="s">
        <v>1128</v>
      </c>
      <c r="C596" s="1" t="s">
        <v>1175</v>
      </c>
      <c r="D596" s="1" t="s">
        <v>2124</v>
      </c>
      <c r="F596" s="1" t="b">
        <v>0</v>
      </c>
      <c r="H596" s="1" t="s">
        <v>2125</v>
      </c>
      <c r="I596" s="1"/>
      <c r="J596" s="1"/>
      <c r="K596" s="1"/>
      <c r="L596" s="1" t="s">
        <v>42</v>
      </c>
      <c r="M596" s="1" t="s">
        <v>42</v>
      </c>
      <c r="N596" s="1" t="s">
        <v>42</v>
      </c>
      <c r="O596" s="1" t="s">
        <v>42</v>
      </c>
      <c r="P596" s="1"/>
      <c r="Q596" s="1" t="s">
        <v>2126</v>
      </c>
      <c r="R596" s="1"/>
      <c r="S596" s="1"/>
      <c r="T596" s="1"/>
      <c r="U596" s="1"/>
      <c r="V596" s="1"/>
      <c r="W596" s="1"/>
      <c r="Y596" s="1" t="b">
        <v>0</v>
      </c>
      <c r="Z596" s="1"/>
      <c r="AA596" s="1"/>
      <c r="AB596" s="1" t="b">
        <v>0</v>
      </c>
      <c r="AC596" s="1" t="b">
        <v>0</v>
      </c>
      <c r="AD596" s="1" t="s">
        <v>86</v>
      </c>
      <c r="AE596" s="1" t="s">
        <v>62</v>
      </c>
      <c r="AF596" s="1" t="s">
        <v>45</v>
      </c>
      <c r="AG596" s="1">
        <v>2394</v>
      </c>
      <c r="AH596" s="1" t="b">
        <v>1</v>
      </c>
      <c r="AI596" s="1"/>
      <c r="AJ596" s="1"/>
      <c r="AK596" s="1" t="b">
        <v>1</v>
      </c>
    </row>
    <row r="597" spans="1:37" x14ac:dyDescent="0.2">
      <c r="A597" s="1">
        <v>565</v>
      </c>
      <c r="B597" s="1" t="s">
        <v>1128</v>
      </c>
      <c r="C597" s="1" t="s">
        <v>1175</v>
      </c>
      <c r="D597" s="1" t="s">
        <v>2127</v>
      </c>
      <c r="E597" s="1" t="s">
        <v>39</v>
      </c>
      <c r="F597" s="1" t="b">
        <v>1</v>
      </c>
      <c r="G597" s="1" t="s">
        <v>2128</v>
      </c>
      <c r="H597" s="1" t="s">
        <v>2129</v>
      </c>
      <c r="K597" s="1"/>
      <c r="L597" s="1" t="s">
        <v>42</v>
      </c>
      <c r="M597" s="1" t="s">
        <v>42</v>
      </c>
      <c r="N597" s="1" t="s">
        <v>42</v>
      </c>
      <c r="O597" s="1" t="s">
        <v>42</v>
      </c>
      <c r="P597" s="1"/>
      <c r="Q597" s="1" t="s">
        <v>2105</v>
      </c>
      <c r="R597" s="1"/>
      <c r="S597" s="1"/>
      <c r="T597" s="1"/>
      <c r="U597" s="1"/>
      <c r="V597" s="1"/>
      <c r="W597" s="1"/>
      <c r="Y597" s="1" t="b">
        <v>0</v>
      </c>
      <c r="Z597" s="1"/>
      <c r="AA597" s="1"/>
      <c r="AB597" s="1" t="b">
        <v>0</v>
      </c>
      <c r="AC597" s="1" t="b">
        <v>0</v>
      </c>
      <c r="AD597" s="1" t="s">
        <v>86</v>
      </c>
      <c r="AF597" s="1" t="s">
        <v>45</v>
      </c>
      <c r="AG597" s="1">
        <v>15840</v>
      </c>
      <c r="AH597" s="1" t="b">
        <v>0</v>
      </c>
      <c r="AI597" s="1"/>
      <c r="AJ597" s="1"/>
      <c r="AK597" s="1" t="b">
        <v>0</v>
      </c>
    </row>
    <row r="598" spans="1:37" x14ac:dyDescent="0.2">
      <c r="A598" s="1">
        <v>566</v>
      </c>
      <c r="B598" s="1" t="s">
        <v>1128</v>
      </c>
      <c r="C598" s="1" t="s">
        <v>1175</v>
      </c>
      <c r="D598" s="1" t="s">
        <v>2127</v>
      </c>
      <c r="E598" s="1" t="s">
        <v>302</v>
      </c>
      <c r="F598" s="1" t="b">
        <v>1</v>
      </c>
      <c r="G598" s="1" t="s">
        <v>2128</v>
      </c>
      <c r="H598" s="1" t="s">
        <v>2129</v>
      </c>
      <c r="K598" s="1"/>
      <c r="L598" s="1" t="s">
        <v>42</v>
      </c>
      <c r="M598" s="1" t="s">
        <v>42</v>
      </c>
      <c r="N598" s="1" t="s">
        <v>42</v>
      </c>
      <c r="O598" s="1" t="s">
        <v>42</v>
      </c>
      <c r="P598" s="1"/>
      <c r="Q598" s="1" t="s">
        <v>2105</v>
      </c>
      <c r="R598" s="1"/>
      <c r="S598" s="1"/>
      <c r="T598" s="1"/>
      <c r="U598" s="1"/>
      <c r="V598" s="1"/>
      <c r="W598" s="1"/>
      <c r="Y598" s="1" t="b">
        <v>0</v>
      </c>
      <c r="Z598" s="1"/>
      <c r="AA598" s="1"/>
      <c r="AB598" s="1" t="b">
        <v>0</v>
      </c>
      <c r="AC598" s="1" t="b">
        <v>0</v>
      </c>
      <c r="AD598" s="1" t="s">
        <v>86</v>
      </c>
      <c r="AF598" s="1" t="s">
        <v>45</v>
      </c>
      <c r="AG598" s="1">
        <v>15841</v>
      </c>
      <c r="AH598" s="1" t="b">
        <v>0</v>
      </c>
      <c r="AI598" s="1"/>
      <c r="AJ598" s="1"/>
      <c r="AK598" s="1" t="b">
        <v>0</v>
      </c>
    </row>
    <row r="599" spans="1:37" x14ac:dyDescent="0.2">
      <c r="A599" s="1">
        <v>567</v>
      </c>
      <c r="B599" s="1" t="s">
        <v>1128</v>
      </c>
      <c r="C599" s="1" t="s">
        <v>1175</v>
      </c>
      <c r="D599" s="1" t="s">
        <v>2130</v>
      </c>
      <c r="F599" s="1" t="b">
        <v>0</v>
      </c>
      <c r="H599" s="1" t="s">
        <v>2131</v>
      </c>
      <c r="L599" s="1" t="s">
        <v>42</v>
      </c>
      <c r="M599" s="1" t="s">
        <v>42</v>
      </c>
      <c r="N599" s="1" t="s">
        <v>42</v>
      </c>
      <c r="O599" s="1" t="s">
        <v>42</v>
      </c>
      <c r="Q599" s="1" t="s">
        <v>2132</v>
      </c>
      <c r="Y599" s="1" t="b">
        <v>0</v>
      </c>
      <c r="AB599" s="1" t="b">
        <v>0</v>
      </c>
      <c r="AC599" s="1" t="b">
        <v>0</v>
      </c>
      <c r="AD599" s="1" t="s">
        <v>86</v>
      </c>
      <c r="AE599" s="1" t="s">
        <v>62</v>
      </c>
      <c r="AF599" s="1" t="s">
        <v>45</v>
      </c>
      <c r="AG599" s="1">
        <v>1228</v>
      </c>
      <c r="AH599" s="1" t="b">
        <v>1</v>
      </c>
      <c r="AI599" s="1"/>
      <c r="AJ599" s="1"/>
      <c r="AK599" s="1" t="b">
        <v>0</v>
      </c>
    </row>
    <row r="600" spans="1:37" x14ac:dyDescent="0.2">
      <c r="A600" s="1">
        <v>568</v>
      </c>
      <c r="B600" s="1" t="s">
        <v>1128</v>
      </c>
      <c r="C600" s="1" t="s">
        <v>1175</v>
      </c>
      <c r="D600" s="1" t="s">
        <v>2133</v>
      </c>
      <c r="E600" s="1" t="s">
        <v>302</v>
      </c>
      <c r="F600" s="1" t="b">
        <v>1</v>
      </c>
      <c r="G600" s="1" t="s">
        <v>2134</v>
      </c>
      <c r="H600" s="1" t="s">
        <v>2135</v>
      </c>
      <c r="K600" s="1"/>
      <c r="L600" s="1" t="s">
        <v>42</v>
      </c>
      <c r="M600" s="1" t="s">
        <v>42</v>
      </c>
      <c r="N600" s="1" t="s">
        <v>42</v>
      </c>
      <c r="O600" s="1" t="s">
        <v>42</v>
      </c>
      <c r="P600" s="1"/>
      <c r="Q600" s="1" t="s">
        <v>2136</v>
      </c>
      <c r="R600" s="1" t="s">
        <v>2137</v>
      </c>
      <c r="S600" s="1" t="s">
        <v>2138</v>
      </c>
      <c r="T600" s="1" t="s">
        <v>2139</v>
      </c>
      <c r="U600" s="1" t="s">
        <v>2140</v>
      </c>
      <c r="V600" s="1"/>
      <c r="W600" s="1"/>
      <c r="Y600" s="1" t="b">
        <v>1</v>
      </c>
      <c r="Z600" s="1"/>
      <c r="AA600" s="1"/>
      <c r="AB600" s="1" t="b">
        <v>0</v>
      </c>
      <c r="AC600" s="1" t="b">
        <v>0</v>
      </c>
      <c r="AD600" s="1" t="s">
        <v>86</v>
      </c>
      <c r="AE600" s="1" t="s">
        <v>62</v>
      </c>
      <c r="AF600" s="1" t="s">
        <v>45</v>
      </c>
      <c r="AG600" s="1">
        <v>1227</v>
      </c>
      <c r="AH600" s="1" t="b">
        <v>0</v>
      </c>
      <c r="AI600" s="1"/>
      <c r="AJ600" s="1"/>
      <c r="AK600" s="1" t="b">
        <v>0</v>
      </c>
    </row>
    <row r="601" spans="1:37" x14ac:dyDescent="0.2">
      <c r="A601" s="1">
        <v>569</v>
      </c>
      <c r="B601" s="1" t="s">
        <v>1128</v>
      </c>
      <c r="C601" s="1" t="s">
        <v>2141</v>
      </c>
      <c r="F601" s="1" t="b">
        <v>0</v>
      </c>
      <c r="H601" s="1" t="s">
        <v>2142</v>
      </c>
      <c r="L601" s="1" t="s">
        <v>42</v>
      </c>
      <c r="M601" s="1" t="s">
        <v>42</v>
      </c>
      <c r="N601" s="1" t="s">
        <v>42</v>
      </c>
      <c r="O601" s="1" t="s">
        <v>42</v>
      </c>
      <c r="Y601" s="1" t="b">
        <v>0</v>
      </c>
      <c r="AB601" s="1" t="b">
        <v>0</v>
      </c>
      <c r="AC601" s="1" t="b">
        <v>0</v>
      </c>
      <c r="AD601" s="1" t="s">
        <v>86</v>
      </c>
      <c r="AE601" s="1" t="s">
        <v>62</v>
      </c>
      <c r="AF601" s="1" t="s">
        <v>45</v>
      </c>
      <c r="AG601" s="1">
        <v>1229</v>
      </c>
      <c r="AH601" s="1" t="b">
        <v>1</v>
      </c>
      <c r="AI601" s="1"/>
      <c r="AJ601" s="1"/>
      <c r="AK601" s="1" t="b">
        <v>0</v>
      </c>
    </row>
    <row r="602" spans="1:37" x14ac:dyDescent="0.2">
      <c r="A602" s="1">
        <v>570</v>
      </c>
      <c r="B602" s="1" t="s">
        <v>1128</v>
      </c>
      <c r="C602" s="1" t="s">
        <v>2143</v>
      </c>
      <c r="D602" s="1"/>
      <c r="E602" s="1" t="s">
        <v>302</v>
      </c>
      <c r="F602" s="1" t="b">
        <v>1</v>
      </c>
      <c r="G602" s="1" t="s">
        <v>2144</v>
      </c>
      <c r="H602" s="1" t="s">
        <v>2145</v>
      </c>
      <c r="I602" s="1"/>
      <c r="J602" s="1"/>
      <c r="K602" s="1" t="s">
        <v>2146</v>
      </c>
      <c r="L602" s="1" t="s">
        <v>42</v>
      </c>
      <c r="M602" s="1" t="s">
        <v>42</v>
      </c>
      <c r="N602" s="1" t="s">
        <v>42</v>
      </c>
      <c r="O602" s="1" t="s">
        <v>42</v>
      </c>
      <c r="P602" s="1"/>
      <c r="Q602" s="1" t="s">
        <v>2147</v>
      </c>
      <c r="R602" s="1"/>
      <c r="S602" s="1"/>
      <c r="T602" s="1"/>
      <c r="U602" s="1"/>
      <c r="V602" s="1"/>
      <c r="W602" s="1"/>
      <c r="Y602" s="1" t="b">
        <v>1</v>
      </c>
      <c r="Z602" s="1"/>
      <c r="AA602" s="1"/>
      <c r="AB602" s="1" t="b">
        <v>0</v>
      </c>
      <c r="AC602" s="1" t="b">
        <v>0</v>
      </c>
      <c r="AD602" s="1" t="s">
        <v>1128</v>
      </c>
      <c r="AE602" s="1" t="s">
        <v>62</v>
      </c>
      <c r="AF602" s="1" t="s">
        <v>45</v>
      </c>
      <c r="AG602" s="1">
        <v>2381</v>
      </c>
      <c r="AH602" s="1" t="b">
        <v>0</v>
      </c>
      <c r="AI602" s="1"/>
      <c r="AJ602" s="1"/>
      <c r="AK602" s="1" t="b">
        <v>0</v>
      </c>
    </row>
    <row r="603" spans="1:37" x14ac:dyDescent="0.2">
      <c r="A603" s="1">
        <v>548</v>
      </c>
      <c r="B603" s="1" t="s">
        <v>1128</v>
      </c>
      <c r="C603" s="1"/>
      <c r="D603" s="1" t="s">
        <v>2059</v>
      </c>
      <c r="E603" s="1" t="s">
        <v>39</v>
      </c>
      <c r="F603" s="1" t="b">
        <v>1</v>
      </c>
      <c r="G603" s="1" t="s">
        <v>2060</v>
      </c>
      <c r="H603" s="1" t="s">
        <v>2061</v>
      </c>
      <c r="I603" s="1"/>
      <c r="K603" s="1" t="s">
        <v>2062</v>
      </c>
      <c r="L603" s="1" t="s">
        <v>42</v>
      </c>
      <c r="M603" s="1" t="s">
        <v>42</v>
      </c>
      <c r="N603" s="1" t="s">
        <v>42</v>
      </c>
      <c r="O603" s="1" t="s">
        <v>42</v>
      </c>
      <c r="P603" s="1"/>
      <c r="Q603" s="1" t="s">
        <v>2063</v>
      </c>
      <c r="R603" s="1" t="s">
        <v>2064</v>
      </c>
      <c r="S603" s="1" t="s">
        <v>2065</v>
      </c>
      <c r="T603" s="1"/>
      <c r="U603" s="1"/>
      <c r="V603" s="1"/>
      <c r="W603" s="1"/>
      <c r="Y603" s="1" t="b">
        <v>0</v>
      </c>
      <c r="Z603" s="1"/>
      <c r="AA603" s="1"/>
      <c r="AB603" s="1" t="b">
        <v>0</v>
      </c>
      <c r="AC603" s="1" t="b">
        <v>0</v>
      </c>
      <c r="AD603" s="1" t="s">
        <v>86</v>
      </c>
      <c r="AE603" s="1" t="s">
        <v>62</v>
      </c>
      <c r="AF603" s="1" t="s">
        <v>45</v>
      </c>
      <c r="AG603" s="1">
        <v>2089</v>
      </c>
      <c r="AH603" s="1" t="b">
        <v>0</v>
      </c>
      <c r="AI603" s="1"/>
      <c r="AJ603" s="1"/>
      <c r="AK603" s="1" t="b">
        <v>0</v>
      </c>
    </row>
    <row r="604" spans="1:37" x14ac:dyDescent="0.2">
      <c r="A604" s="1">
        <v>549</v>
      </c>
      <c r="B604" s="1" t="s">
        <v>1128</v>
      </c>
      <c r="C604" s="1"/>
      <c r="D604" s="1" t="s">
        <v>2066</v>
      </c>
      <c r="E604" s="1" t="s">
        <v>39</v>
      </c>
      <c r="F604" s="1" t="b">
        <v>1</v>
      </c>
      <c r="G604" s="1" t="s">
        <v>2067</v>
      </c>
      <c r="H604" s="1" t="s">
        <v>2068</v>
      </c>
      <c r="K604" s="1"/>
      <c r="L604" s="1" t="s">
        <v>42</v>
      </c>
      <c r="M604" s="1" t="s">
        <v>42</v>
      </c>
      <c r="N604" s="1" t="s">
        <v>42</v>
      </c>
      <c r="O604" s="1" t="s">
        <v>42</v>
      </c>
      <c r="P604" s="1"/>
      <c r="Q604" s="1" t="s">
        <v>2069</v>
      </c>
      <c r="R604" s="1"/>
      <c r="S604" s="1"/>
      <c r="T604" s="1"/>
      <c r="U604" s="1"/>
      <c r="V604" s="1"/>
      <c r="W604" s="1"/>
      <c r="Y604" s="1" t="b">
        <v>0</v>
      </c>
      <c r="Z604" s="1"/>
      <c r="AA604" s="1"/>
      <c r="AB604" s="1" t="b">
        <v>0</v>
      </c>
      <c r="AC604" s="1" t="b">
        <v>0</v>
      </c>
      <c r="AD604" s="1" t="s">
        <v>233</v>
      </c>
      <c r="AF604" s="1" t="s">
        <v>45</v>
      </c>
      <c r="AG604" s="1">
        <v>20058</v>
      </c>
      <c r="AH604" s="1" t="b">
        <v>0</v>
      </c>
      <c r="AI604" s="1"/>
      <c r="AJ604" s="1"/>
      <c r="AK604" s="1" t="b">
        <v>0</v>
      </c>
    </row>
    <row r="605" spans="1:37" x14ac:dyDescent="0.2">
      <c r="A605" s="1">
        <v>550</v>
      </c>
      <c r="B605" s="1" t="s">
        <v>1128</v>
      </c>
      <c r="C605" s="1"/>
      <c r="D605" s="1" t="s">
        <v>2070</v>
      </c>
      <c r="E605" s="1" t="s">
        <v>39</v>
      </c>
      <c r="F605" s="1" t="b">
        <v>1</v>
      </c>
      <c r="G605" s="1" t="s">
        <v>2071</v>
      </c>
      <c r="H605" s="1" t="s">
        <v>2072</v>
      </c>
      <c r="K605" s="1"/>
      <c r="L605" s="1" t="s">
        <v>42</v>
      </c>
      <c r="M605" s="1" t="s">
        <v>42</v>
      </c>
      <c r="N605" s="1" t="s">
        <v>42</v>
      </c>
      <c r="O605" s="1" t="s">
        <v>42</v>
      </c>
      <c r="P605" s="1"/>
      <c r="Q605" s="1" t="s">
        <v>2073</v>
      </c>
      <c r="R605" s="1"/>
      <c r="S605" s="1"/>
      <c r="T605" s="1"/>
      <c r="U605" s="1"/>
      <c r="V605" s="1"/>
      <c r="W605" s="1"/>
      <c r="Y605" s="1" t="b">
        <v>0</v>
      </c>
      <c r="Z605" s="1" t="s">
        <v>43</v>
      </c>
      <c r="AA605" s="1"/>
      <c r="AB605" s="1" t="b">
        <v>0</v>
      </c>
      <c r="AC605" s="1" t="b">
        <v>0</v>
      </c>
      <c r="AD605" s="1" t="s">
        <v>1625</v>
      </c>
      <c r="AF605" s="1" t="s">
        <v>45</v>
      </c>
      <c r="AG605" s="1">
        <v>20087</v>
      </c>
      <c r="AH605" s="1" t="b">
        <v>0</v>
      </c>
      <c r="AI605" s="1"/>
      <c r="AJ605" s="1"/>
      <c r="AK605" s="1" t="b">
        <v>0</v>
      </c>
    </row>
    <row r="606" spans="1:37" x14ac:dyDescent="0.2">
      <c r="A606" s="1">
        <v>571</v>
      </c>
      <c r="B606" s="1" t="s">
        <v>2148</v>
      </c>
      <c r="C606" s="1" t="s">
        <v>2149</v>
      </c>
      <c r="D606" s="1"/>
      <c r="E606" s="1" t="s">
        <v>39</v>
      </c>
      <c r="F606" s="1" t="b">
        <v>1</v>
      </c>
      <c r="G606" s="1" t="s">
        <v>2150</v>
      </c>
      <c r="H606" s="1" t="s">
        <v>2151</v>
      </c>
      <c r="K606" s="1"/>
      <c r="L606" s="1" t="s">
        <v>42</v>
      </c>
      <c r="M606" s="1" t="s">
        <v>42</v>
      </c>
      <c r="N606" s="1" t="s">
        <v>42</v>
      </c>
      <c r="O606" s="1" t="s">
        <v>42</v>
      </c>
      <c r="P606" s="1"/>
      <c r="Q606" s="1" t="s">
        <v>2152</v>
      </c>
      <c r="R606" s="1"/>
      <c r="S606" s="1"/>
      <c r="T606" s="1"/>
      <c r="U606" s="1"/>
      <c r="V606" s="1"/>
      <c r="W606" s="1"/>
      <c r="Y606" s="1" t="b">
        <v>0</v>
      </c>
      <c r="Z606" s="1" t="s">
        <v>43</v>
      </c>
      <c r="AA606" s="1"/>
      <c r="AB606" s="1" t="b">
        <v>0</v>
      </c>
      <c r="AC606" s="1" t="b">
        <v>0</v>
      </c>
      <c r="AD606" s="1" t="s">
        <v>86</v>
      </c>
      <c r="AF606" s="1" t="s">
        <v>45</v>
      </c>
      <c r="AG606" s="1">
        <v>20066</v>
      </c>
      <c r="AH606" s="1" t="b">
        <v>0</v>
      </c>
      <c r="AI606" s="1"/>
      <c r="AJ606" s="1"/>
      <c r="AK606" s="1" t="b">
        <v>0</v>
      </c>
    </row>
    <row r="607" spans="1:37" x14ac:dyDescent="0.2">
      <c r="A607" s="1">
        <v>1944</v>
      </c>
      <c r="B607" s="1" t="s">
        <v>2153</v>
      </c>
      <c r="C607" s="1" t="s">
        <v>6905</v>
      </c>
      <c r="D607" s="1" t="s">
        <v>6906</v>
      </c>
      <c r="E607" s="1" t="s">
        <v>39</v>
      </c>
      <c r="F607" s="1" t="b">
        <v>1</v>
      </c>
      <c r="G607" s="1" t="s">
        <v>6907</v>
      </c>
      <c r="H607" s="1" t="s">
        <v>6908</v>
      </c>
      <c r="K607" s="1"/>
      <c r="L607" s="1" t="s">
        <v>42</v>
      </c>
      <c r="M607" s="1" t="s">
        <v>42</v>
      </c>
      <c r="N607" s="1" t="s">
        <v>42</v>
      </c>
      <c r="O607" s="1" t="s">
        <v>42</v>
      </c>
      <c r="P607" s="1"/>
      <c r="Q607" s="1" t="s">
        <v>6909</v>
      </c>
      <c r="R607" s="1"/>
      <c r="S607" s="1"/>
      <c r="T607" s="1"/>
      <c r="U607" s="1"/>
      <c r="V607" s="1"/>
      <c r="W607" s="1"/>
      <c r="X607" s="1"/>
      <c r="Y607" s="1" t="b">
        <v>0</v>
      </c>
      <c r="Z607" s="1"/>
      <c r="AA607" s="1"/>
      <c r="AB607" s="1" t="b">
        <v>0</v>
      </c>
      <c r="AC607" s="1" t="b">
        <v>0</v>
      </c>
      <c r="AD607" s="1" t="s">
        <v>86</v>
      </c>
      <c r="AF607" s="1" t="s">
        <v>45</v>
      </c>
      <c r="AH607" s="1" t="b">
        <v>0</v>
      </c>
      <c r="AI607" s="1"/>
      <c r="AJ607" s="1"/>
      <c r="AK607" s="1" t="b">
        <v>0</v>
      </c>
    </row>
    <row r="608" spans="1:37" x14ac:dyDescent="0.2">
      <c r="A608" s="1">
        <v>572</v>
      </c>
      <c r="B608" s="1" t="s">
        <v>2153</v>
      </c>
      <c r="C608" s="1" t="s">
        <v>2154</v>
      </c>
      <c r="D608" s="1" t="s">
        <v>2155</v>
      </c>
      <c r="E608" s="1" t="s">
        <v>39</v>
      </c>
      <c r="F608" s="1" t="b">
        <v>1</v>
      </c>
      <c r="G608" s="1" t="s">
        <v>2156</v>
      </c>
      <c r="H608" s="1"/>
      <c r="K608" s="1"/>
      <c r="L608" s="1" t="s">
        <v>42</v>
      </c>
      <c r="M608" s="1" t="s">
        <v>42</v>
      </c>
      <c r="N608" s="1" t="s">
        <v>42</v>
      </c>
      <c r="O608" s="1" t="s">
        <v>42</v>
      </c>
      <c r="P608" s="1"/>
      <c r="Q608" s="1" t="s">
        <v>2157</v>
      </c>
      <c r="R608" s="1"/>
      <c r="S608" s="1"/>
      <c r="T608" s="1"/>
      <c r="U608" s="1"/>
      <c r="V608" s="1"/>
      <c r="W608" s="1"/>
      <c r="X608" s="1"/>
      <c r="Y608" s="1" t="b">
        <v>0</v>
      </c>
      <c r="Z608" s="1"/>
      <c r="AA608" s="1"/>
      <c r="AB608" s="1" t="b">
        <v>0</v>
      </c>
      <c r="AC608" s="1" t="b">
        <v>0</v>
      </c>
      <c r="AD608" s="1" t="s">
        <v>86</v>
      </c>
      <c r="AE608" s="1" t="s">
        <v>62</v>
      </c>
      <c r="AF608" s="1" t="s">
        <v>45</v>
      </c>
      <c r="AH608" s="1" t="b">
        <v>0</v>
      </c>
      <c r="AI608" s="1"/>
      <c r="AJ608" s="1"/>
      <c r="AK608" s="1" t="b">
        <v>0</v>
      </c>
    </row>
    <row r="609" spans="1:37" x14ac:dyDescent="0.2">
      <c r="A609" s="1">
        <v>573</v>
      </c>
      <c r="B609" s="1" t="s">
        <v>2153</v>
      </c>
      <c r="C609" s="1" t="s">
        <v>2158</v>
      </c>
      <c r="D609" s="1"/>
      <c r="E609" s="1" t="s">
        <v>39</v>
      </c>
      <c r="F609" s="1" t="b">
        <v>1</v>
      </c>
      <c r="G609" s="1" t="s">
        <v>2159</v>
      </c>
      <c r="H609" s="1"/>
      <c r="K609" s="1"/>
      <c r="L609" s="1" t="s">
        <v>42</v>
      </c>
      <c r="M609" s="1" t="s">
        <v>42</v>
      </c>
      <c r="N609" s="1" t="s">
        <v>42</v>
      </c>
      <c r="O609" s="1" t="s">
        <v>42</v>
      </c>
      <c r="P609" s="1"/>
      <c r="Q609" s="1" t="s">
        <v>2160</v>
      </c>
      <c r="R609" s="1"/>
      <c r="S609" s="1"/>
      <c r="T609" s="1"/>
      <c r="U609" s="1"/>
      <c r="V609" s="1"/>
      <c r="W609" s="1"/>
      <c r="X609" s="1"/>
      <c r="Y609" s="1" t="b">
        <v>0</v>
      </c>
      <c r="Z609" s="1"/>
      <c r="AA609" s="1"/>
      <c r="AB609" s="1" t="b">
        <v>0</v>
      </c>
      <c r="AC609" s="1" t="b">
        <v>0</v>
      </c>
      <c r="AD609" s="1" t="s">
        <v>86</v>
      </c>
      <c r="AE609" s="1" t="s">
        <v>62</v>
      </c>
      <c r="AF609" s="1" t="s">
        <v>45</v>
      </c>
      <c r="AH609" s="1" t="b">
        <v>0</v>
      </c>
      <c r="AI609" s="1"/>
      <c r="AJ609" s="1"/>
      <c r="AK609" s="1" t="b">
        <v>0</v>
      </c>
    </row>
    <row r="610" spans="1:37" x14ac:dyDescent="0.2">
      <c r="A610" s="1">
        <v>1995</v>
      </c>
      <c r="B610" s="1" t="s">
        <v>2161</v>
      </c>
      <c r="C610" s="1" t="s">
        <v>4284</v>
      </c>
      <c r="D610" s="1"/>
      <c r="E610" s="1"/>
      <c r="F610" s="1" t="b">
        <v>1</v>
      </c>
      <c r="G610" s="1"/>
      <c r="H610" s="1" t="s">
        <v>6977</v>
      </c>
      <c r="K610" s="1"/>
      <c r="L610" s="1" t="s">
        <v>42</v>
      </c>
      <c r="M610" s="1" t="s">
        <v>42</v>
      </c>
      <c r="N610" s="1" t="s">
        <v>42</v>
      </c>
      <c r="O610" s="1" t="s">
        <v>42</v>
      </c>
      <c r="P610" s="1"/>
      <c r="Q610" s="1"/>
      <c r="R610" s="1"/>
      <c r="S610" s="1"/>
      <c r="T610" s="1"/>
      <c r="U610" s="1"/>
      <c r="V610" s="1"/>
      <c r="W610" s="1"/>
      <c r="X610" s="1"/>
      <c r="Y610" s="1" t="b">
        <v>1</v>
      </c>
      <c r="Z610" s="1"/>
      <c r="AA610" s="1"/>
      <c r="AB610" s="1" t="b">
        <v>0</v>
      </c>
      <c r="AC610" s="1" t="b">
        <v>0</v>
      </c>
      <c r="AD610" s="1" t="s">
        <v>86</v>
      </c>
      <c r="AF610" s="1" t="s">
        <v>45</v>
      </c>
      <c r="AH610" s="1" t="b">
        <v>0</v>
      </c>
      <c r="AI610" s="1"/>
      <c r="AJ610" s="1"/>
      <c r="AK610" s="1" t="b">
        <v>0</v>
      </c>
    </row>
    <row r="611" spans="1:37" x14ac:dyDescent="0.2">
      <c r="A611" s="1">
        <v>574</v>
      </c>
      <c r="B611" s="1" t="s">
        <v>2161</v>
      </c>
      <c r="C611" s="1" t="s">
        <v>2162</v>
      </c>
      <c r="D611" s="1"/>
      <c r="F611" s="1" t="b">
        <v>1</v>
      </c>
      <c r="H611" s="1" t="s">
        <v>2163</v>
      </c>
      <c r="I611" s="1"/>
      <c r="K611" s="1"/>
      <c r="L611" s="1" t="s">
        <v>42</v>
      </c>
      <c r="M611" s="1" t="s">
        <v>42</v>
      </c>
      <c r="N611" s="1" t="s">
        <v>42</v>
      </c>
      <c r="O611" s="1" t="s">
        <v>42</v>
      </c>
      <c r="P611" s="1"/>
      <c r="Q611" s="1" t="s">
        <v>2164</v>
      </c>
      <c r="R611" s="1"/>
      <c r="S611" s="1"/>
      <c r="T611" s="1"/>
      <c r="U611" s="1"/>
      <c r="V611" s="1"/>
      <c r="W611" s="1"/>
      <c r="Y611" s="1" t="b">
        <v>1</v>
      </c>
      <c r="Z611" s="1"/>
      <c r="AA611" s="1"/>
      <c r="AB611" s="1" t="b">
        <v>0</v>
      </c>
      <c r="AC611" s="1" t="b">
        <v>0</v>
      </c>
      <c r="AD611" s="1" t="s">
        <v>86</v>
      </c>
      <c r="AE611" s="1" t="s">
        <v>62</v>
      </c>
      <c r="AF611" s="1" t="s">
        <v>45</v>
      </c>
      <c r="AG611" s="1">
        <v>1986</v>
      </c>
      <c r="AH611" s="1" t="b">
        <v>0</v>
      </c>
      <c r="AI611" s="1"/>
      <c r="AJ611" s="1"/>
      <c r="AK611" s="1" t="b">
        <v>0</v>
      </c>
    </row>
    <row r="612" spans="1:37" x14ac:dyDescent="0.2">
      <c r="A612" s="1">
        <v>575</v>
      </c>
      <c r="B612" s="1" t="s">
        <v>2165</v>
      </c>
      <c r="C612" s="1" t="s">
        <v>2166</v>
      </c>
      <c r="D612" s="1"/>
      <c r="F612" s="1" t="b">
        <v>0</v>
      </c>
      <c r="H612" s="1" t="s">
        <v>2167</v>
      </c>
      <c r="I612" s="1"/>
      <c r="J612" s="1"/>
      <c r="K612" s="1" t="s">
        <v>2168</v>
      </c>
      <c r="L612" s="1" t="s">
        <v>42</v>
      </c>
      <c r="M612" s="1" t="s">
        <v>42</v>
      </c>
      <c r="N612" s="1" t="s">
        <v>42</v>
      </c>
      <c r="O612" s="1" t="s">
        <v>42</v>
      </c>
      <c r="P612" s="1"/>
      <c r="Q612" s="1" t="s">
        <v>2169</v>
      </c>
      <c r="R612" s="1" t="s">
        <v>2170</v>
      </c>
      <c r="S612" s="1"/>
      <c r="T612" s="1"/>
      <c r="U612" s="1"/>
      <c r="V612" s="1"/>
      <c r="W612" s="1"/>
      <c r="Y612" s="1" t="b">
        <v>0</v>
      </c>
      <c r="Z612" s="1"/>
      <c r="AA612" s="1"/>
      <c r="AB612" s="1" t="b">
        <v>0</v>
      </c>
      <c r="AC612" s="1" t="b">
        <v>0</v>
      </c>
      <c r="AD612" s="1" t="s">
        <v>86</v>
      </c>
      <c r="AE612" s="1" t="s">
        <v>62</v>
      </c>
      <c r="AF612" s="1" t="s">
        <v>45</v>
      </c>
      <c r="AG612" s="1">
        <v>2376</v>
      </c>
      <c r="AH612" s="1" t="b">
        <v>1</v>
      </c>
      <c r="AI612" s="1"/>
      <c r="AJ612" s="1"/>
      <c r="AK612" s="1" t="b">
        <v>0</v>
      </c>
    </row>
    <row r="613" spans="1:37" x14ac:dyDescent="0.2">
      <c r="A613" s="1">
        <v>576</v>
      </c>
      <c r="B613" s="1" t="s">
        <v>2171</v>
      </c>
      <c r="C613" s="1" t="s">
        <v>1588</v>
      </c>
      <c r="F613" s="1" t="b">
        <v>0</v>
      </c>
      <c r="H613" s="1" t="s">
        <v>2172</v>
      </c>
      <c r="L613" s="1" t="s">
        <v>42</v>
      </c>
      <c r="M613" s="1" t="s">
        <v>42</v>
      </c>
      <c r="N613" s="1" t="s">
        <v>42</v>
      </c>
      <c r="O613" s="1" t="s">
        <v>42</v>
      </c>
      <c r="Q613" s="1" t="s">
        <v>2173</v>
      </c>
      <c r="Y613" s="1" t="b">
        <v>0</v>
      </c>
      <c r="AB613" s="1" t="b">
        <v>0</v>
      </c>
      <c r="AC613" s="1" t="b">
        <v>0</v>
      </c>
      <c r="AD613" s="1" t="s">
        <v>86</v>
      </c>
      <c r="AE613" s="1" t="s">
        <v>62</v>
      </c>
      <c r="AF613" s="1" t="s">
        <v>45</v>
      </c>
      <c r="AG613" s="1">
        <v>1230</v>
      </c>
      <c r="AH613" s="1" t="b">
        <v>1</v>
      </c>
      <c r="AK613" s="1" t="b">
        <v>0</v>
      </c>
    </row>
    <row r="614" spans="1:37" x14ac:dyDescent="0.2">
      <c r="A614" s="1">
        <v>578</v>
      </c>
      <c r="B614" s="1" t="s">
        <v>2174</v>
      </c>
      <c r="C614" s="1" t="s">
        <v>2175</v>
      </c>
      <c r="D614" s="1" t="s">
        <v>2179</v>
      </c>
      <c r="F614" s="1" t="b">
        <v>0</v>
      </c>
      <c r="H614" s="1" t="s">
        <v>2180</v>
      </c>
      <c r="I614" s="1"/>
      <c r="J614" s="1"/>
      <c r="K614" s="1"/>
      <c r="L614" s="1" t="s">
        <v>42</v>
      </c>
      <c r="M614" s="1" t="s">
        <v>42</v>
      </c>
      <c r="N614" s="1" t="s">
        <v>42</v>
      </c>
      <c r="O614" s="1" t="s">
        <v>42</v>
      </c>
      <c r="P614" s="1"/>
      <c r="Q614" s="1"/>
      <c r="R614" s="1"/>
      <c r="S614" s="1" t="s">
        <v>239</v>
      </c>
      <c r="T614" s="1"/>
      <c r="U614" s="1"/>
      <c r="V614" s="1"/>
      <c r="W614" s="1"/>
      <c r="Y614" s="1" t="b">
        <v>0</v>
      </c>
      <c r="AB614" s="1" t="b">
        <v>0</v>
      </c>
      <c r="AC614" s="1" t="b">
        <v>0</v>
      </c>
      <c r="AD614" s="1" t="s">
        <v>86</v>
      </c>
      <c r="AE614" s="1" t="s">
        <v>240</v>
      </c>
      <c r="AF614" s="1" t="s">
        <v>45</v>
      </c>
      <c r="AG614" s="1">
        <v>2136</v>
      </c>
      <c r="AH614" s="1" t="b">
        <v>1</v>
      </c>
      <c r="AI614" s="1"/>
      <c r="AJ614" s="1"/>
      <c r="AK614" s="1" t="b">
        <v>0</v>
      </c>
    </row>
    <row r="615" spans="1:37" x14ac:dyDescent="0.2">
      <c r="A615" s="1">
        <v>579</v>
      </c>
      <c r="B615" s="1" t="s">
        <v>2174</v>
      </c>
      <c r="C615" s="1" t="s">
        <v>2175</v>
      </c>
      <c r="D615" s="1" t="s">
        <v>2179</v>
      </c>
      <c r="F615" s="1" t="b">
        <v>0</v>
      </c>
      <c r="H615" s="1" t="s">
        <v>2180</v>
      </c>
      <c r="I615" s="1"/>
      <c r="J615" s="1"/>
      <c r="K615" s="1"/>
      <c r="L615" s="1" t="s">
        <v>42</v>
      </c>
      <c r="M615" s="1" t="s">
        <v>42</v>
      </c>
      <c r="N615" s="1" t="s">
        <v>42</v>
      </c>
      <c r="O615" s="1" t="s">
        <v>42</v>
      </c>
      <c r="P615" s="1"/>
      <c r="Q615" s="1"/>
      <c r="R615" s="1"/>
      <c r="S615" s="1" t="s">
        <v>239</v>
      </c>
      <c r="T615" s="1"/>
      <c r="U615" s="1"/>
      <c r="V615" s="1"/>
      <c r="W615" s="1"/>
      <c r="Y615" s="1" t="b">
        <v>0</v>
      </c>
      <c r="Z615" s="1"/>
      <c r="AA615" s="1"/>
      <c r="AB615" s="1" t="b">
        <v>0</v>
      </c>
      <c r="AC615" s="1" t="b">
        <v>0</v>
      </c>
      <c r="AD615" s="1" t="s">
        <v>86</v>
      </c>
      <c r="AE615" s="1" t="s">
        <v>240</v>
      </c>
      <c r="AF615" s="1" t="s">
        <v>45</v>
      </c>
      <c r="AG615" s="1">
        <v>2371</v>
      </c>
      <c r="AH615" s="1" t="b">
        <v>0</v>
      </c>
      <c r="AI615" s="1"/>
      <c r="AJ615" s="1"/>
      <c r="AK615" s="1" t="b">
        <v>0</v>
      </c>
    </row>
    <row r="616" spans="1:37" x14ac:dyDescent="0.2">
      <c r="A616" s="1">
        <v>580</v>
      </c>
      <c r="B616" s="1" t="s">
        <v>2174</v>
      </c>
      <c r="C616" s="1" t="s">
        <v>2175</v>
      </c>
      <c r="D616" s="1" t="s">
        <v>2181</v>
      </c>
      <c r="E616" s="1" t="s">
        <v>39</v>
      </c>
      <c r="F616" s="1" t="b">
        <v>0</v>
      </c>
      <c r="G616" s="1" t="s">
        <v>2182</v>
      </c>
      <c r="H616" s="1" t="s">
        <v>2183</v>
      </c>
      <c r="K616" s="1"/>
      <c r="L616" s="1" t="s">
        <v>42</v>
      </c>
      <c r="M616" s="1" t="s">
        <v>42</v>
      </c>
      <c r="N616" s="1" t="s">
        <v>42</v>
      </c>
      <c r="O616" s="1" t="s">
        <v>42</v>
      </c>
      <c r="P616" s="1"/>
      <c r="Q616" s="1" t="s">
        <v>2184</v>
      </c>
      <c r="R616" s="1"/>
      <c r="S616" s="1" t="s">
        <v>239</v>
      </c>
      <c r="T616" s="1"/>
      <c r="U616" s="1"/>
      <c r="V616" s="1"/>
      <c r="W616" s="1"/>
      <c r="Y616" s="1" t="b">
        <v>0</v>
      </c>
      <c r="Z616" s="1"/>
      <c r="AA616" s="1"/>
      <c r="AB616" s="1" t="b">
        <v>0</v>
      </c>
      <c r="AC616" s="1" t="b">
        <v>0</v>
      </c>
      <c r="AD616" s="1" t="s">
        <v>86</v>
      </c>
      <c r="AE616" s="1" t="s">
        <v>240</v>
      </c>
      <c r="AF616" s="1" t="s">
        <v>45</v>
      </c>
      <c r="AG616" s="1">
        <v>1602</v>
      </c>
      <c r="AH616" s="1" t="b">
        <v>0</v>
      </c>
      <c r="AI616" s="1"/>
      <c r="AJ616" s="1"/>
      <c r="AK616" s="1" t="b">
        <v>0</v>
      </c>
    </row>
    <row r="617" spans="1:37" x14ac:dyDescent="0.2">
      <c r="A617" s="1">
        <v>577</v>
      </c>
      <c r="B617" s="1" t="s">
        <v>2174</v>
      </c>
      <c r="C617" s="1" t="s">
        <v>2175</v>
      </c>
      <c r="D617" s="1"/>
      <c r="E617" s="1" t="s">
        <v>39</v>
      </c>
      <c r="F617" s="1" t="b">
        <v>1</v>
      </c>
      <c r="G617" s="1" t="s">
        <v>2176</v>
      </c>
      <c r="H617" s="1" t="s">
        <v>2177</v>
      </c>
      <c r="K617" s="1"/>
      <c r="L617" s="1" t="s">
        <v>42</v>
      </c>
      <c r="M617" s="1" t="s">
        <v>42</v>
      </c>
      <c r="N617" s="1" t="s">
        <v>42</v>
      </c>
      <c r="O617" s="1" t="s">
        <v>42</v>
      </c>
      <c r="P617" s="1"/>
      <c r="Q617" s="1" t="s">
        <v>2178</v>
      </c>
      <c r="R617" s="1"/>
      <c r="S617" s="1" t="s">
        <v>239</v>
      </c>
      <c r="T617" s="1"/>
      <c r="U617" s="1"/>
      <c r="V617" s="1"/>
      <c r="W617" s="1"/>
      <c r="Y617" s="1" t="b">
        <v>1</v>
      </c>
      <c r="Z617" s="1"/>
      <c r="AA617" s="1"/>
      <c r="AB617" s="1" t="b">
        <v>0</v>
      </c>
      <c r="AC617" s="1" t="b">
        <v>0</v>
      </c>
      <c r="AD617" s="1" t="s">
        <v>86</v>
      </c>
      <c r="AE617" s="1" t="s">
        <v>240</v>
      </c>
      <c r="AF617" s="1" t="s">
        <v>45</v>
      </c>
      <c r="AG617" s="1">
        <v>1231</v>
      </c>
      <c r="AH617" s="1" t="b">
        <v>0</v>
      </c>
      <c r="AI617" s="1"/>
      <c r="AJ617" s="1"/>
      <c r="AK617" s="1" t="b">
        <v>0</v>
      </c>
    </row>
    <row r="618" spans="1:37" x14ac:dyDescent="0.2">
      <c r="A618" s="1">
        <v>581</v>
      </c>
      <c r="B618" s="1" t="s">
        <v>2174</v>
      </c>
      <c r="C618" s="1" t="s">
        <v>2185</v>
      </c>
      <c r="D618" s="1"/>
      <c r="F618" s="1" t="b">
        <v>0</v>
      </c>
      <c r="H618" s="1" t="s">
        <v>2186</v>
      </c>
      <c r="I618" s="1"/>
      <c r="K618" s="1" t="s">
        <v>2187</v>
      </c>
      <c r="L618" s="1" t="s">
        <v>42</v>
      </c>
      <c r="M618" s="1" t="s">
        <v>42</v>
      </c>
      <c r="N618" s="1" t="s">
        <v>42</v>
      </c>
      <c r="O618" s="1" t="s">
        <v>42</v>
      </c>
      <c r="P618" s="1"/>
      <c r="Q618" s="1" t="s">
        <v>2188</v>
      </c>
      <c r="R618" s="1"/>
      <c r="S618" s="1" t="s">
        <v>239</v>
      </c>
      <c r="T618" s="1"/>
      <c r="U618" s="1"/>
      <c r="V618" s="1"/>
      <c r="W618" s="1"/>
      <c r="Y618" s="1" t="b">
        <v>1</v>
      </c>
      <c r="AB618" s="1" t="b">
        <v>0</v>
      </c>
      <c r="AC618" s="1" t="b">
        <v>0</v>
      </c>
      <c r="AD618" s="1" t="s">
        <v>86</v>
      </c>
      <c r="AE618" s="1" t="s">
        <v>240</v>
      </c>
      <c r="AF618" s="1" t="s">
        <v>45</v>
      </c>
      <c r="AG618" s="1">
        <v>1982</v>
      </c>
      <c r="AH618" s="1" t="b">
        <v>1</v>
      </c>
      <c r="AI618" s="1"/>
      <c r="AJ618" s="1"/>
      <c r="AK618" s="1" t="b">
        <v>0</v>
      </c>
    </row>
    <row r="619" spans="1:37" x14ac:dyDescent="0.2">
      <c r="A619" s="1">
        <v>583</v>
      </c>
      <c r="B619" s="1" t="s">
        <v>2174</v>
      </c>
      <c r="C619" s="1" t="s">
        <v>2189</v>
      </c>
      <c r="D619" s="1" t="s">
        <v>2193</v>
      </c>
      <c r="E619" s="1" t="s">
        <v>39</v>
      </c>
      <c r="F619" s="1" t="b">
        <v>1</v>
      </c>
      <c r="G619" s="1" t="s">
        <v>2194</v>
      </c>
      <c r="H619" s="1" t="s">
        <v>2195</v>
      </c>
      <c r="K619" s="1" t="s">
        <v>2191</v>
      </c>
      <c r="L619" s="1" t="s">
        <v>42</v>
      </c>
      <c r="M619" s="1" t="s">
        <v>42</v>
      </c>
      <c r="N619" s="1" t="s">
        <v>42</v>
      </c>
      <c r="O619" s="1" t="s">
        <v>42</v>
      </c>
      <c r="P619" s="1"/>
      <c r="Q619" s="1" t="s">
        <v>2196</v>
      </c>
      <c r="R619" s="1" t="s">
        <v>2197</v>
      </c>
      <c r="S619" s="1" t="s">
        <v>239</v>
      </c>
      <c r="T619" s="1"/>
      <c r="U619" s="1"/>
      <c r="V619" s="1"/>
      <c r="W619" s="1"/>
      <c r="Y619" s="1" t="b">
        <v>1</v>
      </c>
      <c r="Z619" s="1"/>
      <c r="AA619" s="1"/>
      <c r="AB619" s="1" t="b">
        <v>0</v>
      </c>
      <c r="AC619" s="1" t="b">
        <v>0</v>
      </c>
      <c r="AD619" s="1" t="s">
        <v>86</v>
      </c>
      <c r="AE619" s="1" t="s">
        <v>240</v>
      </c>
      <c r="AF619" s="1" t="s">
        <v>45</v>
      </c>
      <c r="AG619" s="1">
        <v>15714</v>
      </c>
      <c r="AH619" s="1" t="b">
        <v>0</v>
      </c>
      <c r="AI619" s="1"/>
      <c r="AJ619" s="1"/>
      <c r="AK619" s="1" t="b">
        <v>0</v>
      </c>
    </row>
    <row r="620" spans="1:37" x14ac:dyDescent="0.2">
      <c r="A620" s="1">
        <v>582</v>
      </c>
      <c r="B620" s="1" t="s">
        <v>2174</v>
      </c>
      <c r="C620" s="1" t="s">
        <v>2189</v>
      </c>
      <c r="D620" s="1"/>
      <c r="F620" s="1" t="b">
        <v>0</v>
      </c>
      <c r="H620" s="1" t="s">
        <v>2190</v>
      </c>
      <c r="K620" s="1" t="s">
        <v>2191</v>
      </c>
      <c r="L620" s="1" t="s">
        <v>42</v>
      </c>
      <c r="M620" s="1" t="s">
        <v>42</v>
      </c>
      <c r="N620" s="1" t="s">
        <v>42</v>
      </c>
      <c r="O620" s="1" t="s">
        <v>42</v>
      </c>
      <c r="Q620" s="1" t="s">
        <v>2192</v>
      </c>
      <c r="S620" s="1" t="s">
        <v>239</v>
      </c>
      <c r="Y620" s="1" t="b">
        <v>1</v>
      </c>
      <c r="AB620" s="1" t="b">
        <v>0</v>
      </c>
      <c r="AC620" s="1" t="b">
        <v>0</v>
      </c>
      <c r="AD620" s="1" t="s">
        <v>86</v>
      </c>
      <c r="AE620" s="1" t="s">
        <v>240</v>
      </c>
      <c r="AF620" s="1" t="s">
        <v>45</v>
      </c>
      <c r="AG620" s="1">
        <v>1232</v>
      </c>
      <c r="AH620" s="1" t="b">
        <v>0</v>
      </c>
      <c r="AI620" s="1"/>
      <c r="AJ620" s="1"/>
      <c r="AK620" s="1" t="b">
        <v>0</v>
      </c>
    </row>
    <row r="621" spans="1:37" x14ac:dyDescent="0.2">
      <c r="A621" s="1">
        <v>584</v>
      </c>
      <c r="B621" s="1" t="s">
        <v>2174</v>
      </c>
      <c r="C621" s="1" t="s">
        <v>2198</v>
      </c>
      <c r="E621" s="1" t="s">
        <v>39</v>
      </c>
      <c r="F621" s="1" t="b">
        <v>1</v>
      </c>
      <c r="G621" s="1" t="s">
        <v>2199</v>
      </c>
      <c r="H621" s="1" t="s">
        <v>2200</v>
      </c>
      <c r="K621" s="1" t="s">
        <v>2201</v>
      </c>
      <c r="L621" s="1" t="s">
        <v>42</v>
      </c>
      <c r="M621" s="1" t="s">
        <v>42</v>
      </c>
      <c r="N621" s="1" t="s">
        <v>42</v>
      </c>
      <c r="O621" s="1" t="s">
        <v>42</v>
      </c>
      <c r="Q621" s="1" t="s">
        <v>2202</v>
      </c>
      <c r="S621" s="1" t="s">
        <v>239</v>
      </c>
      <c r="Y621" s="1" t="b">
        <v>1</v>
      </c>
      <c r="AB621" s="1" t="b">
        <v>0</v>
      </c>
      <c r="AC621" s="1" t="b">
        <v>0</v>
      </c>
      <c r="AD621" s="1" t="s">
        <v>86</v>
      </c>
      <c r="AE621" s="1" t="s">
        <v>240</v>
      </c>
      <c r="AF621" s="1" t="s">
        <v>45</v>
      </c>
      <c r="AG621" s="1">
        <v>1603</v>
      </c>
      <c r="AH621" s="1" t="b">
        <v>0</v>
      </c>
      <c r="AI621" s="1"/>
      <c r="AJ621" s="1"/>
      <c r="AK621" s="1" t="b">
        <v>0</v>
      </c>
    </row>
    <row r="622" spans="1:37" x14ac:dyDescent="0.2">
      <c r="A622" s="1">
        <v>586</v>
      </c>
      <c r="B622" s="1" t="s">
        <v>2174</v>
      </c>
      <c r="C622" s="1" t="s">
        <v>2203</v>
      </c>
      <c r="D622" s="1" t="s">
        <v>2207</v>
      </c>
      <c r="F622" s="1" t="b">
        <v>0</v>
      </c>
      <c r="H622" s="1" t="s">
        <v>2208</v>
      </c>
      <c r="K622" s="1"/>
      <c r="L622" s="1" t="s">
        <v>42</v>
      </c>
      <c r="M622" s="1" t="s">
        <v>42</v>
      </c>
      <c r="N622" s="1" t="s">
        <v>42</v>
      </c>
      <c r="O622" s="1" t="s">
        <v>42</v>
      </c>
      <c r="S622" s="1" t="s">
        <v>239</v>
      </c>
      <c r="Y622" s="1" t="b">
        <v>0</v>
      </c>
      <c r="AB622" s="1" t="b">
        <v>0</v>
      </c>
      <c r="AC622" s="1" t="b">
        <v>0</v>
      </c>
      <c r="AD622" s="1" t="s">
        <v>86</v>
      </c>
      <c r="AE622" s="1" t="s">
        <v>240</v>
      </c>
      <c r="AF622" s="1" t="s">
        <v>45</v>
      </c>
      <c r="AG622" s="1">
        <v>1598</v>
      </c>
      <c r="AH622" s="1" t="b">
        <v>0</v>
      </c>
      <c r="AI622" s="1"/>
      <c r="AJ622" s="1"/>
      <c r="AK622" s="1" t="b">
        <v>0</v>
      </c>
    </row>
    <row r="623" spans="1:37" x14ac:dyDescent="0.2">
      <c r="A623" s="1">
        <v>587</v>
      </c>
      <c r="B623" s="1" t="s">
        <v>2174</v>
      </c>
      <c r="C623" s="1" t="s">
        <v>2203</v>
      </c>
      <c r="D623" s="1" t="s">
        <v>2209</v>
      </c>
      <c r="E623" s="1" t="s">
        <v>39</v>
      </c>
      <c r="F623" s="1" t="b">
        <v>1</v>
      </c>
      <c r="G623" s="1" t="s">
        <v>2210</v>
      </c>
      <c r="H623" s="1" t="s">
        <v>2211</v>
      </c>
      <c r="K623" s="1" t="s">
        <v>2205</v>
      </c>
      <c r="L623" s="1" t="s">
        <v>42</v>
      </c>
      <c r="M623" s="1" t="s">
        <v>42</v>
      </c>
      <c r="N623" s="1" t="s">
        <v>42</v>
      </c>
      <c r="O623" s="1" t="s">
        <v>42</v>
      </c>
      <c r="P623" s="1"/>
      <c r="Q623" s="1" t="s">
        <v>2212</v>
      </c>
      <c r="R623" s="1" t="s">
        <v>2213</v>
      </c>
      <c r="S623" s="1"/>
      <c r="T623" s="1"/>
      <c r="U623" s="1"/>
      <c r="V623" s="1"/>
      <c r="W623" s="1"/>
      <c r="Y623" s="1" t="b">
        <v>1</v>
      </c>
      <c r="Z623" s="1" t="s">
        <v>43</v>
      </c>
      <c r="AA623" s="1"/>
      <c r="AB623" s="1" t="b">
        <v>0</v>
      </c>
      <c r="AC623" s="1" t="b">
        <v>0</v>
      </c>
      <c r="AD623" s="1" t="s">
        <v>86</v>
      </c>
      <c r="AF623" s="1" t="s">
        <v>45</v>
      </c>
      <c r="AG623" s="1">
        <v>15793</v>
      </c>
      <c r="AH623" s="1" t="b">
        <v>0</v>
      </c>
      <c r="AI623" s="1"/>
      <c r="AJ623" s="1"/>
      <c r="AK623" s="1" t="b">
        <v>0</v>
      </c>
    </row>
    <row r="624" spans="1:37" x14ac:dyDescent="0.2">
      <c r="A624" s="1">
        <v>585</v>
      </c>
      <c r="B624" s="1" t="s">
        <v>2174</v>
      </c>
      <c r="C624" s="1" t="s">
        <v>2203</v>
      </c>
      <c r="D624" s="1"/>
      <c r="F624" s="1" t="b">
        <v>1</v>
      </c>
      <c r="H624" s="1" t="s">
        <v>2204</v>
      </c>
      <c r="K624" s="1" t="s">
        <v>2205</v>
      </c>
      <c r="L624" s="1" t="s">
        <v>42</v>
      </c>
      <c r="M624" s="1" t="s">
        <v>42</v>
      </c>
      <c r="N624" s="1" t="s">
        <v>42</v>
      </c>
      <c r="O624" s="1" t="s">
        <v>42</v>
      </c>
      <c r="P624" s="1"/>
      <c r="Q624" s="1" t="s">
        <v>2206</v>
      </c>
      <c r="R624" s="1"/>
      <c r="S624" s="1"/>
      <c r="T624" s="1"/>
      <c r="U624" s="1"/>
      <c r="V624" s="1"/>
      <c r="W624" s="1"/>
      <c r="Y624" s="1" t="b">
        <v>1</v>
      </c>
      <c r="Z624" s="1" t="s">
        <v>43</v>
      </c>
      <c r="AA624" s="1"/>
      <c r="AB624" s="1" t="b">
        <v>0</v>
      </c>
      <c r="AC624" s="1" t="b">
        <v>0</v>
      </c>
      <c r="AD624" s="1" t="s">
        <v>86</v>
      </c>
      <c r="AE624" s="1" t="s">
        <v>240</v>
      </c>
      <c r="AF624" s="1" t="s">
        <v>45</v>
      </c>
      <c r="AG624" s="1">
        <v>2602</v>
      </c>
      <c r="AH624" s="1" t="b">
        <v>0</v>
      </c>
      <c r="AI624" s="1"/>
      <c r="AJ624" s="1"/>
      <c r="AK624" s="1" t="b">
        <v>0</v>
      </c>
    </row>
    <row r="625" spans="1:37" x14ac:dyDescent="0.2">
      <c r="A625" s="1">
        <v>588</v>
      </c>
      <c r="B625" s="1" t="s">
        <v>2174</v>
      </c>
      <c r="C625" s="1" t="s">
        <v>2214</v>
      </c>
      <c r="D625" s="1"/>
      <c r="F625" s="1" t="b">
        <v>1</v>
      </c>
      <c r="H625" s="1" t="s">
        <v>2215</v>
      </c>
      <c r="K625" s="1" t="s">
        <v>2216</v>
      </c>
      <c r="L625" s="1" t="s">
        <v>42</v>
      </c>
      <c r="M625" s="1" t="s">
        <v>42</v>
      </c>
      <c r="N625" s="1" t="s">
        <v>42</v>
      </c>
      <c r="O625" s="1" t="s">
        <v>42</v>
      </c>
      <c r="P625" s="1"/>
      <c r="Q625" s="1" t="s">
        <v>2217</v>
      </c>
      <c r="R625" s="1" t="s">
        <v>2218</v>
      </c>
      <c r="S625" s="1"/>
      <c r="T625" s="1"/>
      <c r="U625" s="1"/>
      <c r="V625" s="1"/>
      <c r="W625" s="1"/>
      <c r="Y625" s="1" t="b">
        <v>0</v>
      </c>
      <c r="Z625" s="1" t="s">
        <v>43</v>
      </c>
      <c r="AA625" s="1"/>
      <c r="AB625" s="1" t="b">
        <v>0</v>
      </c>
      <c r="AC625" s="1" t="b">
        <v>0</v>
      </c>
      <c r="AD625" s="1" t="s">
        <v>86</v>
      </c>
      <c r="AE625" s="1" t="s">
        <v>240</v>
      </c>
      <c r="AF625" s="1" t="s">
        <v>45</v>
      </c>
      <c r="AG625" s="1">
        <v>2437</v>
      </c>
      <c r="AH625" s="1" t="b">
        <v>1</v>
      </c>
      <c r="AI625" s="1"/>
      <c r="AJ625" s="1"/>
      <c r="AK625" s="1" t="b">
        <v>0</v>
      </c>
    </row>
    <row r="626" spans="1:37" x14ac:dyDescent="0.2">
      <c r="A626" s="1">
        <v>589</v>
      </c>
      <c r="B626" s="1" t="s">
        <v>2174</v>
      </c>
      <c r="C626" s="1" t="s">
        <v>2219</v>
      </c>
      <c r="D626" s="1"/>
      <c r="E626" s="1"/>
      <c r="F626" s="1" t="b">
        <v>1</v>
      </c>
      <c r="G626" s="1" t="s">
        <v>2220</v>
      </c>
      <c r="H626" s="1" t="s">
        <v>2221</v>
      </c>
      <c r="K626" s="1" t="s">
        <v>2201</v>
      </c>
      <c r="L626" s="1" t="s">
        <v>42</v>
      </c>
      <c r="M626" s="1" t="s">
        <v>42</v>
      </c>
      <c r="N626" s="1" t="s">
        <v>42</v>
      </c>
      <c r="O626" s="1" t="s">
        <v>42</v>
      </c>
      <c r="P626" s="1"/>
      <c r="Q626" s="1" t="s">
        <v>2222</v>
      </c>
      <c r="R626" s="1"/>
      <c r="S626" s="1"/>
      <c r="T626" s="1"/>
      <c r="U626" s="1"/>
      <c r="V626" s="1"/>
      <c r="W626" s="1"/>
      <c r="X626" s="1"/>
      <c r="Y626" s="1" t="b">
        <v>0</v>
      </c>
      <c r="Z626" s="1"/>
      <c r="AA626" s="1"/>
      <c r="AB626" s="1" t="b">
        <v>0</v>
      </c>
      <c r="AC626" s="1" t="b">
        <v>0</v>
      </c>
      <c r="AD626" s="1" t="s">
        <v>86</v>
      </c>
      <c r="AF626" s="1" t="s">
        <v>45</v>
      </c>
      <c r="AG626" s="1">
        <v>20013</v>
      </c>
      <c r="AH626" s="1" t="b">
        <v>0</v>
      </c>
      <c r="AI626" s="1"/>
      <c r="AJ626" s="1"/>
      <c r="AK626" s="1" t="b">
        <v>0</v>
      </c>
    </row>
    <row r="627" spans="1:37" x14ac:dyDescent="0.2">
      <c r="A627" s="1">
        <v>2038</v>
      </c>
      <c r="B627" s="1" t="s">
        <v>2174</v>
      </c>
      <c r="C627" s="1" t="s">
        <v>5418</v>
      </c>
      <c r="D627" s="1"/>
      <c r="E627" s="1" t="s">
        <v>39</v>
      </c>
      <c r="F627" s="1" t="b">
        <v>1</v>
      </c>
      <c r="G627" s="1"/>
      <c r="H627" s="1"/>
      <c r="K627" s="1"/>
      <c r="L627" s="1" t="s">
        <v>42</v>
      </c>
      <c r="M627" s="1" t="s">
        <v>42</v>
      </c>
      <c r="N627" s="1" t="s">
        <v>42</v>
      </c>
      <c r="O627" s="1" t="s">
        <v>42</v>
      </c>
      <c r="P627" s="1"/>
      <c r="Q627" s="1"/>
      <c r="R627" s="1"/>
      <c r="S627" s="1" t="s">
        <v>239</v>
      </c>
      <c r="T627" s="1"/>
      <c r="U627" s="1"/>
      <c r="V627" s="1"/>
      <c r="W627" s="1"/>
      <c r="X627" s="1"/>
      <c r="Y627" s="1" t="b">
        <v>0</v>
      </c>
      <c r="Z627" s="1"/>
      <c r="AA627" s="1"/>
      <c r="AB627" s="1" t="b">
        <v>0</v>
      </c>
      <c r="AC627" s="1" t="b">
        <v>0</v>
      </c>
      <c r="AD627" s="1" t="s">
        <v>86</v>
      </c>
      <c r="AF627" s="1" t="s">
        <v>45</v>
      </c>
      <c r="AH627" s="1" t="b">
        <v>0</v>
      </c>
      <c r="AI627" s="1"/>
      <c r="AJ627" s="1"/>
      <c r="AK627" s="1" t="b">
        <v>0</v>
      </c>
    </row>
    <row r="628" spans="1:37" x14ac:dyDescent="0.2">
      <c r="A628" s="1">
        <v>590</v>
      </c>
      <c r="B628" s="1" t="s">
        <v>2174</v>
      </c>
      <c r="C628" s="1" t="s">
        <v>2223</v>
      </c>
      <c r="D628" s="1"/>
      <c r="E628" s="1" t="s">
        <v>39</v>
      </c>
      <c r="F628" s="1" t="b">
        <v>1</v>
      </c>
      <c r="G628" s="1" t="s">
        <v>2224</v>
      </c>
      <c r="H628" s="1" t="s">
        <v>2225</v>
      </c>
      <c r="K628" s="1"/>
      <c r="L628" s="1" t="s">
        <v>42</v>
      </c>
      <c r="M628" s="1" t="s">
        <v>42</v>
      </c>
      <c r="N628" s="1" t="s">
        <v>42</v>
      </c>
      <c r="O628" s="1" t="s">
        <v>42</v>
      </c>
      <c r="P628" s="1" t="s">
        <v>2226</v>
      </c>
      <c r="Q628" s="1" t="s">
        <v>2227</v>
      </c>
      <c r="R628" s="1"/>
      <c r="S628" s="1" t="s">
        <v>239</v>
      </c>
      <c r="T628" s="1"/>
      <c r="U628" s="1"/>
      <c r="V628" s="1"/>
      <c r="W628" s="1"/>
      <c r="Y628" s="1" t="b">
        <v>1</v>
      </c>
      <c r="Z628" s="1"/>
      <c r="AA628" s="1"/>
      <c r="AB628" s="1" t="b">
        <v>0</v>
      </c>
      <c r="AC628" s="1" t="b">
        <v>0</v>
      </c>
      <c r="AD628" s="1" t="s">
        <v>86</v>
      </c>
      <c r="AE628" s="1" t="s">
        <v>240</v>
      </c>
      <c r="AF628" s="1" t="s">
        <v>45</v>
      </c>
      <c r="AG628" s="1">
        <v>1233</v>
      </c>
      <c r="AH628" s="1" t="b">
        <v>0</v>
      </c>
      <c r="AI628" s="1"/>
      <c r="AJ628" s="1"/>
      <c r="AK628" s="1" t="b">
        <v>0</v>
      </c>
    </row>
    <row r="629" spans="1:37" x14ac:dyDescent="0.2">
      <c r="A629" s="1">
        <v>603</v>
      </c>
      <c r="B629" s="1" t="s">
        <v>2228</v>
      </c>
      <c r="C629" s="1" t="s">
        <v>2275</v>
      </c>
      <c r="D629" s="1"/>
      <c r="F629" s="1" t="b">
        <v>1</v>
      </c>
      <c r="H629" s="1" t="s">
        <v>2276</v>
      </c>
      <c r="I629" s="1"/>
      <c r="J629" s="1"/>
      <c r="K629" s="1"/>
      <c r="L629" s="1" t="s">
        <v>42</v>
      </c>
      <c r="M629" s="1" t="s">
        <v>42</v>
      </c>
      <c r="N629" s="1" t="s">
        <v>42</v>
      </c>
      <c r="O629" s="1" t="s">
        <v>42</v>
      </c>
      <c r="P629" s="1"/>
      <c r="Q629" s="1" t="s">
        <v>2277</v>
      </c>
      <c r="R629" s="1"/>
      <c r="S629" s="1"/>
      <c r="T629" s="1"/>
      <c r="U629" s="1"/>
      <c r="V629" s="1"/>
      <c r="W629" s="1"/>
      <c r="Y629" s="1" t="b">
        <v>0</v>
      </c>
      <c r="AB629" s="1" t="b">
        <v>0</v>
      </c>
      <c r="AC629" s="1" t="b">
        <v>0</v>
      </c>
      <c r="AD629" s="1" t="s">
        <v>86</v>
      </c>
      <c r="AE629" s="1" t="s">
        <v>62</v>
      </c>
      <c r="AF629" s="1" t="s">
        <v>45</v>
      </c>
      <c r="AG629" s="1">
        <v>2173</v>
      </c>
      <c r="AH629" s="1" t="b">
        <v>1</v>
      </c>
      <c r="AI629" s="1"/>
      <c r="AJ629" s="1"/>
      <c r="AK629" s="1" t="b">
        <v>1</v>
      </c>
    </row>
    <row r="630" spans="1:37" x14ac:dyDescent="0.2">
      <c r="A630" s="1">
        <v>604</v>
      </c>
      <c r="B630" s="1" t="s">
        <v>2228</v>
      </c>
      <c r="C630" s="1" t="s">
        <v>2278</v>
      </c>
      <c r="D630" s="1" t="s">
        <v>2279</v>
      </c>
      <c r="E630" s="1" t="s">
        <v>39</v>
      </c>
      <c r="F630" s="1" t="b">
        <v>1</v>
      </c>
      <c r="G630" s="1" t="s">
        <v>2280</v>
      </c>
      <c r="H630" s="1" t="s">
        <v>2281</v>
      </c>
      <c r="K630" s="1"/>
      <c r="L630" s="1" t="s">
        <v>42</v>
      </c>
      <c r="M630" s="1" t="s">
        <v>42</v>
      </c>
      <c r="N630" s="1" t="s">
        <v>42</v>
      </c>
      <c r="O630" s="1" t="s">
        <v>42</v>
      </c>
      <c r="P630" s="1"/>
      <c r="Q630" s="1" t="s">
        <v>2282</v>
      </c>
      <c r="R630" s="1"/>
      <c r="S630" s="1"/>
      <c r="T630" s="1"/>
      <c r="U630" s="1"/>
      <c r="V630" s="1"/>
      <c r="W630" s="1"/>
      <c r="Y630" s="1" t="b">
        <v>0</v>
      </c>
      <c r="Z630" s="1"/>
      <c r="AA630" s="1"/>
      <c r="AB630" s="1" t="b">
        <v>0</v>
      </c>
      <c r="AC630" s="1" t="b">
        <v>0</v>
      </c>
      <c r="AD630" s="1" t="s">
        <v>86</v>
      </c>
      <c r="AF630" s="1" t="s">
        <v>45</v>
      </c>
      <c r="AG630" s="1">
        <v>15779</v>
      </c>
      <c r="AH630" s="1" t="b">
        <v>0</v>
      </c>
      <c r="AI630" s="1"/>
      <c r="AJ630" s="1"/>
      <c r="AK630" s="1" t="b">
        <v>0</v>
      </c>
    </row>
    <row r="631" spans="1:37" x14ac:dyDescent="0.2">
      <c r="A631" s="1">
        <v>2001</v>
      </c>
      <c r="B631" s="1" t="s">
        <v>2228</v>
      </c>
      <c r="C631" s="1" t="s">
        <v>2278</v>
      </c>
      <c r="D631" s="1"/>
      <c r="E631" s="1" t="s">
        <v>39</v>
      </c>
      <c r="F631" s="1" t="b">
        <v>1</v>
      </c>
      <c r="G631" s="1"/>
      <c r="H631" s="1"/>
      <c r="K631" s="1"/>
      <c r="L631" s="1" t="s">
        <v>42</v>
      </c>
      <c r="M631" s="1" t="s">
        <v>42</v>
      </c>
      <c r="N631" s="1" t="s">
        <v>42</v>
      </c>
      <c r="O631" s="1" t="s">
        <v>42</v>
      </c>
      <c r="P631" s="1"/>
      <c r="Q631" s="1"/>
      <c r="R631" s="1"/>
      <c r="S631" s="1"/>
      <c r="T631" s="1"/>
      <c r="U631" s="1"/>
      <c r="V631" s="1"/>
      <c r="W631" s="1"/>
      <c r="X631" s="1"/>
      <c r="Y631" s="1" t="b">
        <v>0</v>
      </c>
      <c r="Z631" s="1"/>
      <c r="AA631" s="1"/>
      <c r="AB631" s="1" t="b">
        <v>0</v>
      </c>
      <c r="AC631" s="1" t="b">
        <v>0</v>
      </c>
      <c r="AD631" s="1" t="s">
        <v>86</v>
      </c>
      <c r="AF631" s="1" t="s">
        <v>45</v>
      </c>
      <c r="AH631" s="1" t="b">
        <v>0</v>
      </c>
      <c r="AI631" s="1"/>
      <c r="AJ631" s="1"/>
      <c r="AK631" s="1" t="b">
        <v>0</v>
      </c>
    </row>
    <row r="632" spans="1:37" x14ac:dyDescent="0.2">
      <c r="A632" s="1">
        <v>605</v>
      </c>
      <c r="B632" s="1" t="s">
        <v>2228</v>
      </c>
      <c r="C632" s="1" t="s">
        <v>2283</v>
      </c>
      <c r="D632" s="1"/>
      <c r="F632" s="1" t="b">
        <v>1</v>
      </c>
      <c r="H632" s="1" t="s">
        <v>2284</v>
      </c>
      <c r="I632" s="1"/>
      <c r="J632" s="1"/>
      <c r="K632" s="1" t="s">
        <v>2272</v>
      </c>
      <c r="L632" s="1" t="s">
        <v>42</v>
      </c>
      <c r="M632" s="1" t="s">
        <v>42</v>
      </c>
      <c r="N632" s="1" t="s">
        <v>42</v>
      </c>
      <c r="O632" s="1" t="s">
        <v>42</v>
      </c>
      <c r="P632" s="1"/>
      <c r="Q632" s="1" t="s">
        <v>2274</v>
      </c>
      <c r="R632" s="1"/>
      <c r="S632" s="1"/>
      <c r="T632" s="1"/>
      <c r="U632" s="1"/>
      <c r="V632" s="1"/>
      <c r="W632" s="1"/>
      <c r="Y632" s="1" t="b">
        <v>0</v>
      </c>
      <c r="AB632" s="1" t="b">
        <v>0</v>
      </c>
      <c r="AC632" s="1" t="b">
        <v>0</v>
      </c>
      <c r="AD632" s="1" t="s">
        <v>1625</v>
      </c>
      <c r="AE632" s="1" t="s">
        <v>62</v>
      </c>
      <c r="AF632" s="1" t="s">
        <v>45</v>
      </c>
      <c r="AG632" s="1">
        <v>2314</v>
      </c>
      <c r="AH632" s="1" t="b">
        <v>1</v>
      </c>
      <c r="AI632" s="1"/>
      <c r="AJ632" s="1"/>
      <c r="AK632" s="1" t="b">
        <v>0</v>
      </c>
    </row>
    <row r="633" spans="1:37" x14ac:dyDescent="0.2">
      <c r="A633" s="1">
        <v>608</v>
      </c>
      <c r="B633" s="1" t="s">
        <v>2228</v>
      </c>
      <c r="C633" s="1" t="s">
        <v>1175</v>
      </c>
      <c r="D633" s="1" t="s">
        <v>2287</v>
      </c>
      <c r="E633" s="1" t="s">
        <v>39</v>
      </c>
      <c r="F633" s="1" t="b">
        <v>1</v>
      </c>
      <c r="G633" s="1" t="s">
        <v>2288</v>
      </c>
      <c r="H633" s="1" t="s">
        <v>2289</v>
      </c>
      <c r="K633" s="1"/>
      <c r="L633" s="1" t="s">
        <v>42</v>
      </c>
      <c r="M633" s="1" t="s">
        <v>42</v>
      </c>
      <c r="N633" s="1" t="s">
        <v>42</v>
      </c>
      <c r="O633" s="1" t="s">
        <v>42</v>
      </c>
      <c r="P633" s="1"/>
      <c r="Q633" s="1" t="s">
        <v>2290</v>
      </c>
      <c r="R633" s="1"/>
      <c r="S633" s="1"/>
      <c r="T633" s="1"/>
      <c r="U633" s="1"/>
      <c r="V633" s="1"/>
      <c r="W633" s="1"/>
      <c r="Y633" s="1" t="b">
        <v>0</v>
      </c>
      <c r="Z633" s="1" t="s">
        <v>43</v>
      </c>
      <c r="AA633" s="1"/>
      <c r="AB633" s="1" t="b">
        <v>0</v>
      </c>
      <c r="AC633" s="1" t="b">
        <v>0</v>
      </c>
      <c r="AD633" s="1" t="s">
        <v>86</v>
      </c>
      <c r="AF633" s="1" t="s">
        <v>45</v>
      </c>
      <c r="AG633" s="1">
        <v>20078</v>
      </c>
      <c r="AH633" s="1" t="b">
        <v>0</v>
      </c>
      <c r="AI633" s="1"/>
      <c r="AJ633" s="1"/>
      <c r="AK633" s="1" t="b">
        <v>0</v>
      </c>
    </row>
    <row r="634" spans="1:37" x14ac:dyDescent="0.2">
      <c r="A634" s="1">
        <v>609</v>
      </c>
      <c r="B634" s="1" t="s">
        <v>2228</v>
      </c>
      <c r="C634" s="1" t="s">
        <v>1175</v>
      </c>
      <c r="D634" s="1" t="s">
        <v>2291</v>
      </c>
      <c r="E634" s="1" t="s">
        <v>39</v>
      </c>
      <c r="F634" s="1" t="b">
        <v>1</v>
      </c>
      <c r="G634" s="1" t="s">
        <v>2292</v>
      </c>
      <c r="H634" s="1" t="s">
        <v>2293</v>
      </c>
      <c r="K634" s="1"/>
      <c r="L634" s="1" t="s">
        <v>42</v>
      </c>
      <c r="M634" s="1" t="s">
        <v>42</v>
      </c>
      <c r="N634" s="1" t="s">
        <v>42</v>
      </c>
      <c r="O634" s="1" t="s">
        <v>42</v>
      </c>
      <c r="P634" s="1"/>
      <c r="Q634" s="1" t="s">
        <v>2294</v>
      </c>
      <c r="R634" s="1"/>
      <c r="S634" s="1"/>
      <c r="T634" s="1"/>
      <c r="U634" s="1"/>
      <c r="V634" s="1"/>
      <c r="W634" s="1"/>
      <c r="Y634" s="1" t="b">
        <v>0</v>
      </c>
      <c r="Z634" s="1"/>
      <c r="AA634" s="1"/>
      <c r="AB634" s="1" t="b">
        <v>0</v>
      </c>
      <c r="AC634" s="1" t="b">
        <v>0</v>
      </c>
      <c r="AD634" s="1" t="s">
        <v>86</v>
      </c>
      <c r="AF634" s="1" t="s">
        <v>45</v>
      </c>
      <c r="AG634" s="1">
        <v>20118</v>
      </c>
      <c r="AH634" s="1" t="b">
        <v>0</v>
      </c>
      <c r="AI634" s="1"/>
      <c r="AJ634" s="1"/>
      <c r="AK634" s="1" t="b">
        <v>0</v>
      </c>
    </row>
    <row r="635" spans="1:37" x14ac:dyDescent="0.2">
      <c r="A635" s="1">
        <v>610</v>
      </c>
      <c r="B635" s="1" t="s">
        <v>2228</v>
      </c>
      <c r="C635" s="1" t="s">
        <v>1175</v>
      </c>
      <c r="D635" s="1" t="s">
        <v>2295</v>
      </c>
      <c r="E635" s="1" t="s">
        <v>39</v>
      </c>
      <c r="F635" s="1" t="b">
        <v>1</v>
      </c>
      <c r="G635" s="1" t="s">
        <v>2296</v>
      </c>
      <c r="H635" s="1" t="s">
        <v>2297</v>
      </c>
      <c r="I635" s="1"/>
      <c r="J635" s="1"/>
      <c r="K635" s="1" t="s">
        <v>2298</v>
      </c>
      <c r="L635" s="1" t="s">
        <v>42</v>
      </c>
      <c r="M635" s="1" t="s">
        <v>42</v>
      </c>
      <c r="N635" s="1" t="s">
        <v>42</v>
      </c>
      <c r="O635" s="1" t="s">
        <v>42</v>
      </c>
      <c r="P635" s="1"/>
      <c r="Q635" s="1" t="s">
        <v>2286</v>
      </c>
      <c r="R635" s="1"/>
      <c r="S635" s="1"/>
      <c r="T635" s="1"/>
      <c r="U635" s="1"/>
      <c r="V635" s="1"/>
      <c r="W635" s="1"/>
      <c r="Y635" s="1" t="b">
        <v>0</v>
      </c>
      <c r="Z635" s="1"/>
      <c r="AA635" s="1"/>
      <c r="AB635" s="1" t="b">
        <v>0</v>
      </c>
      <c r="AC635" s="1" t="b">
        <v>0</v>
      </c>
      <c r="AD635" s="1" t="s">
        <v>86</v>
      </c>
      <c r="AE635" s="1" t="s">
        <v>62</v>
      </c>
      <c r="AF635" s="1" t="s">
        <v>45</v>
      </c>
      <c r="AG635" s="1">
        <v>1545</v>
      </c>
      <c r="AH635" s="1" t="b">
        <v>0</v>
      </c>
      <c r="AI635" s="1"/>
      <c r="AJ635" s="1"/>
      <c r="AK635" s="1" t="b">
        <v>0</v>
      </c>
    </row>
    <row r="636" spans="1:37" x14ac:dyDescent="0.2">
      <c r="A636" s="1">
        <v>611</v>
      </c>
      <c r="B636" s="1" t="s">
        <v>2228</v>
      </c>
      <c r="C636" s="1" t="s">
        <v>1175</v>
      </c>
      <c r="D636" s="1" t="s">
        <v>2299</v>
      </c>
      <c r="E636" s="1" t="s">
        <v>39</v>
      </c>
      <c r="F636" s="1" t="b">
        <v>1</v>
      </c>
      <c r="G636" s="1" t="s">
        <v>2300</v>
      </c>
      <c r="H636" s="1" t="s">
        <v>2301</v>
      </c>
      <c r="K636" s="1"/>
      <c r="L636" s="1" t="s">
        <v>42</v>
      </c>
      <c r="M636" s="1" t="s">
        <v>42</v>
      </c>
      <c r="N636" s="1" t="s">
        <v>42</v>
      </c>
      <c r="O636" s="1" t="s">
        <v>42</v>
      </c>
      <c r="P636" s="1"/>
      <c r="Q636" s="1" t="s">
        <v>2302</v>
      </c>
      <c r="R636" s="1"/>
      <c r="S636" s="1"/>
      <c r="T636" s="1"/>
      <c r="U636" s="1"/>
      <c r="V636" s="1"/>
      <c r="W636" s="1"/>
      <c r="Y636" s="1" t="b">
        <v>0</v>
      </c>
      <c r="Z636" s="1"/>
      <c r="AA636" s="1"/>
      <c r="AB636" s="1" t="b">
        <v>0</v>
      </c>
      <c r="AC636" s="1" t="b">
        <v>0</v>
      </c>
      <c r="AD636" s="1" t="s">
        <v>86</v>
      </c>
      <c r="AF636" s="1" t="s">
        <v>45</v>
      </c>
      <c r="AG636" s="1">
        <v>20295</v>
      </c>
      <c r="AH636" s="1" t="b">
        <v>0</v>
      </c>
      <c r="AI636" s="1"/>
      <c r="AJ636" s="1"/>
      <c r="AK636" s="1" t="b">
        <v>0</v>
      </c>
    </row>
    <row r="637" spans="1:37" x14ac:dyDescent="0.2">
      <c r="A637" s="1">
        <v>612</v>
      </c>
      <c r="B637" s="1" t="s">
        <v>2228</v>
      </c>
      <c r="C637" s="1" t="s">
        <v>1175</v>
      </c>
      <c r="D637" s="1" t="s">
        <v>2303</v>
      </c>
      <c r="E637" s="1" t="s">
        <v>39</v>
      </c>
      <c r="F637" s="1" t="b">
        <v>1</v>
      </c>
      <c r="G637" s="1" t="s">
        <v>2304</v>
      </c>
      <c r="H637" s="1" t="s">
        <v>2305</v>
      </c>
      <c r="K637" s="1"/>
      <c r="L637" s="1" t="s">
        <v>42</v>
      </c>
      <c r="M637" s="1" t="s">
        <v>42</v>
      </c>
      <c r="N637" s="1" t="s">
        <v>42</v>
      </c>
      <c r="O637" s="1" t="s">
        <v>42</v>
      </c>
      <c r="P637" s="1"/>
      <c r="Q637" s="1" t="s">
        <v>2306</v>
      </c>
      <c r="R637" s="1"/>
      <c r="S637" s="1"/>
      <c r="T637" s="1"/>
      <c r="U637" s="1"/>
      <c r="V637" s="1"/>
      <c r="W637" s="1"/>
      <c r="X637" s="1"/>
      <c r="Y637" s="1" t="b">
        <v>0</v>
      </c>
      <c r="Z637" s="1" t="s">
        <v>43</v>
      </c>
      <c r="AA637" s="1"/>
      <c r="AB637" s="1" t="b">
        <v>0</v>
      </c>
      <c r="AC637" s="1" t="b">
        <v>0</v>
      </c>
      <c r="AD637" s="1" t="s">
        <v>86</v>
      </c>
      <c r="AF637" s="1" t="s">
        <v>45</v>
      </c>
      <c r="AG637" s="1">
        <v>20192</v>
      </c>
      <c r="AH637" s="1" t="b">
        <v>0</v>
      </c>
      <c r="AI637" s="1"/>
      <c r="AJ637" s="1"/>
      <c r="AK637" s="1" t="b">
        <v>0</v>
      </c>
    </row>
    <row r="638" spans="1:37" x14ac:dyDescent="0.2">
      <c r="A638" s="1">
        <v>613</v>
      </c>
      <c r="B638" s="1" t="s">
        <v>2228</v>
      </c>
      <c r="C638" s="1" t="s">
        <v>1175</v>
      </c>
      <c r="D638" s="1" t="s">
        <v>2307</v>
      </c>
      <c r="E638" s="1" t="s">
        <v>39</v>
      </c>
      <c r="F638" s="1" t="b">
        <v>1</v>
      </c>
      <c r="G638" s="1" t="s">
        <v>2308</v>
      </c>
      <c r="H638" s="1" t="s">
        <v>2309</v>
      </c>
      <c r="K638" s="1"/>
      <c r="L638" s="1" t="s">
        <v>42</v>
      </c>
      <c r="M638" s="1" t="s">
        <v>42</v>
      </c>
      <c r="N638" s="1" t="s">
        <v>42</v>
      </c>
      <c r="O638" s="1" t="s">
        <v>42</v>
      </c>
      <c r="P638" s="1"/>
      <c r="Q638" s="1" t="s">
        <v>2310</v>
      </c>
      <c r="R638" s="1"/>
      <c r="S638" s="1"/>
      <c r="T638" s="1"/>
      <c r="U638" s="1"/>
      <c r="V638" s="1"/>
      <c r="W638" s="1"/>
      <c r="Y638" s="1" t="b">
        <v>0</v>
      </c>
      <c r="Z638" s="1"/>
      <c r="AA638" s="1"/>
      <c r="AB638" s="1" t="b">
        <v>0</v>
      </c>
      <c r="AC638" s="1" t="b">
        <v>0</v>
      </c>
      <c r="AD638" s="1" t="s">
        <v>86</v>
      </c>
      <c r="AE638" s="1" t="s">
        <v>62</v>
      </c>
      <c r="AF638" s="1" t="s">
        <v>45</v>
      </c>
      <c r="AG638" s="1">
        <v>15709</v>
      </c>
      <c r="AH638" s="1" t="b">
        <v>0</v>
      </c>
      <c r="AI638" s="1"/>
      <c r="AJ638" s="1"/>
      <c r="AK638" s="1" t="b">
        <v>0</v>
      </c>
    </row>
    <row r="639" spans="1:37" x14ac:dyDescent="0.2">
      <c r="A639" s="1">
        <v>614</v>
      </c>
      <c r="B639" s="1" t="s">
        <v>2228</v>
      </c>
      <c r="C639" s="1" t="s">
        <v>1175</v>
      </c>
      <c r="D639" s="1" t="s">
        <v>2311</v>
      </c>
      <c r="F639" s="1" t="b">
        <v>1</v>
      </c>
      <c r="H639" s="1" t="s">
        <v>2293</v>
      </c>
      <c r="K639" s="1"/>
      <c r="L639" s="1" t="s">
        <v>42</v>
      </c>
      <c r="M639" s="1" t="s">
        <v>42</v>
      </c>
      <c r="N639" s="1" t="s">
        <v>42</v>
      </c>
      <c r="O639" s="1" t="s">
        <v>42</v>
      </c>
      <c r="Q639" s="1" t="s">
        <v>2294</v>
      </c>
      <c r="Y639" s="1" t="b">
        <v>0</v>
      </c>
      <c r="AB639" s="1" t="b">
        <v>0</v>
      </c>
      <c r="AC639" s="1" t="b">
        <v>0</v>
      </c>
      <c r="AD639" s="1" t="s">
        <v>86</v>
      </c>
      <c r="AE639" s="1" t="s">
        <v>62</v>
      </c>
      <c r="AF639" s="1" t="s">
        <v>45</v>
      </c>
      <c r="AG639" s="1">
        <v>1235</v>
      </c>
      <c r="AH639" s="1" t="b">
        <v>1</v>
      </c>
      <c r="AI639" s="1"/>
      <c r="AJ639" s="1"/>
      <c r="AK639" s="1" t="b">
        <v>0</v>
      </c>
    </row>
    <row r="640" spans="1:37" x14ac:dyDescent="0.2">
      <c r="A640" s="1">
        <v>606</v>
      </c>
      <c r="B640" s="1" t="s">
        <v>2228</v>
      </c>
      <c r="C640" s="1" t="s">
        <v>1175</v>
      </c>
      <c r="D640" s="1"/>
      <c r="F640" s="1" t="b">
        <v>0</v>
      </c>
      <c r="H640" s="1" t="s">
        <v>2285</v>
      </c>
      <c r="I640" s="1"/>
      <c r="J640" s="1"/>
      <c r="K640" s="1"/>
      <c r="L640" s="1" t="s">
        <v>42</v>
      </c>
      <c r="M640" s="1" t="s">
        <v>42</v>
      </c>
      <c r="N640" s="1" t="s">
        <v>42</v>
      </c>
      <c r="O640" s="1" t="s">
        <v>42</v>
      </c>
      <c r="P640" s="1"/>
      <c r="Q640" s="1" t="s">
        <v>2286</v>
      </c>
      <c r="R640" s="1"/>
      <c r="S640" s="1"/>
      <c r="T640" s="1"/>
      <c r="U640" s="1"/>
      <c r="V640" s="1"/>
      <c r="W640" s="1"/>
      <c r="Y640" s="1" t="b">
        <v>0</v>
      </c>
      <c r="AB640" s="1" t="b">
        <v>0</v>
      </c>
      <c r="AC640" s="1" t="b">
        <v>0</v>
      </c>
      <c r="AD640" s="1" t="s">
        <v>86</v>
      </c>
      <c r="AE640" s="1" t="s">
        <v>62</v>
      </c>
      <c r="AF640" s="1" t="s">
        <v>45</v>
      </c>
      <c r="AG640" s="1">
        <v>2025</v>
      </c>
      <c r="AH640" s="1" t="b">
        <v>1</v>
      </c>
      <c r="AI640" s="1"/>
      <c r="AJ640" s="1"/>
      <c r="AK640" s="1" t="b">
        <v>0</v>
      </c>
    </row>
    <row r="641" spans="1:37" x14ac:dyDescent="0.2">
      <c r="A641" s="1">
        <v>607</v>
      </c>
      <c r="B641" s="1" t="s">
        <v>2228</v>
      </c>
      <c r="C641" s="1" t="s">
        <v>1175</v>
      </c>
      <c r="D641" s="1"/>
      <c r="F641" s="1" t="b">
        <v>1</v>
      </c>
      <c r="H641" s="1" t="s">
        <v>2285</v>
      </c>
      <c r="K641" s="1"/>
      <c r="L641" s="1" t="s">
        <v>42</v>
      </c>
      <c r="M641" s="1" t="s">
        <v>42</v>
      </c>
      <c r="N641" s="1" t="s">
        <v>42</v>
      </c>
      <c r="O641" s="1" t="s">
        <v>42</v>
      </c>
      <c r="P641" s="1"/>
      <c r="Q641" s="1" t="s">
        <v>2286</v>
      </c>
      <c r="R641" s="1"/>
      <c r="S641" s="1"/>
      <c r="T641" s="1"/>
      <c r="U641" s="1"/>
      <c r="V641" s="1"/>
      <c r="W641" s="1"/>
      <c r="Y641" s="1" t="b">
        <v>0</v>
      </c>
      <c r="Z641" s="1"/>
      <c r="AA641" s="1"/>
      <c r="AB641" s="1" t="b">
        <v>0</v>
      </c>
      <c r="AC641" s="1" t="b">
        <v>0</v>
      </c>
      <c r="AD641" s="1" t="s">
        <v>86</v>
      </c>
      <c r="AE641" s="1" t="s">
        <v>62</v>
      </c>
      <c r="AF641" s="1" t="s">
        <v>45</v>
      </c>
      <c r="AG641" s="1">
        <v>1234</v>
      </c>
      <c r="AH641" s="1" t="b">
        <v>1</v>
      </c>
      <c r="AI641" s="1"/>
      <c r="AJ641" s="1"/>
      <c r="AK641" s="1" t="b">
        <v>0</v>
      </c>
    </row>
    <row r="642" spans="1:37" x14ac:dyDescent="0.2">
      <c r="A642" s="1">
        <v>615</v>
      </c>
      <c r="B642" s="1" t="s">
        <v>2228</v>
      </c>
      <c r="C642" s="1" t="s">
        <v>2312</v>
      </c>
      <c r="D642" s="1" t="s">
        <v>2313</v>
      </c>
      <c r="F642" s="1" t="b">
        <v>1</v>
      </c>
      <c r="H642" s="1" t="s">
        <v>2314</v>
      </c>
      <c r="K642" s="1"/>
      <c r="L642" s="1" t="s">
        <v>42</v>
      </c>
      <c r="M642" s="1" t="s">
        <v>42</v>
      </c>
      <c r="N642" s="1" t="s">
        <v>42</v>
      </c>
      <c r="O642" s="1" t="s">
        <v>42</v>
      </c>
      <c r="P642" s="1"/>
      <c r="Q642" s="1" t="s">
        <v>2315</v>
      </c>
      <c r="R642" s="1"/>
      <c r="S642" s="1"/>
      <c r="T642" s="1"/>
      <c r="U642" s="1"/>
      <c r="V642" s="1"/>
      <c r="W642" s="1"/>
      <c r="Y642" s="1" t="b">
        <v>0</v>
      </c>
      <c r="Z642" s="1"/>
      <c r="AA642" s="1"/>
      <c r="AB642" s="1" t="b">
        <v>0</v>
      </c>
      <c r="AC642" s="1" t="b">
        <v>0</v>
      </c>
      <c r="AD642" s="1" t="s">
        <v>86</v>
      </c>
      <c r="AF642" s="1" t="s">
        <v>45</v>
      </c>
      <c r="AG642" s="1">
        <v>15773</v>
      </c>
      <c r="AH642" s="1" t="b">
        <v>0</v>
      </c>
      <c r="AI642" s="1"/>
      <c r="AJ642" s="1"/>
      <c r="AK642" s="1" t="b">
        <v>0</v>
      </c>
    </row>
    <row r="643" spans="1:37" x14ac:dyDescent="0.2">
      <c r="A643" s="1">
        <v>591</v>
      </c>
      <c r="B643" s="1" t="s">
        <v>2228</v>
      </c>
      <c r="C643" s="1"/>
      <c r="D643" s="1" t="s">
        <v>2229</v>
      </c>
      <c r="F643" s="1" t="b">
        <v>0</v>
      </c>
      <c r="H643" s="1" t="s">
        <v>2230</v>
      </c>
      <c r="I643" s="1"/>
      <c r="J643" s="1"/>
      <c r="K643" s="1"/>
      <c r="L643" s="1" t="s">
        <v>42</v>
      </c>
      <c r="M643" s="1" t="s">
        <v>42</v>
      </c>
      <c r="N643" s="1" t="s">
        <v>42</v>
      </c>
      <c r="O643" s="1" t="s">
        <v>42</v>
      </c>
      <c r="P643" s="1" t="s">
        <v>2231</v>
      </c>
      <c r="Q643" s="1" t="s">
        <v>2232</v>
      </c>
      <c r="R643" s="1"/>
      <c r="S643" s="1"/>
      <c r="T643" s="1"/>
      <c r="U643" s="1"/>
      <c r="V643" s="1"/>
      <c r="W643" s="1"/>
      <c r="Y643" s="1" t="b">
        <v>0</v>
      </c>
      <c r="Z643" s="1"/>
      <c r="AA643" s="1"/>
      <c r="AB643" s="1" t="b">
        <v>0</v>
      </c>
      <c r="AC643" s="1" t="b">
        <v>0</v>
      </c>
      <c r="AD643" s="1" t="s">
        <v>86</v>
      </c>
      <c r="AE643" s="1" t="s">
        <v>62</v>
      </c>
      <c r="AF643" s="1" t="s">
        <v>45</v>
      </c>
      <c r="AG643" s="1">
        <v>2352</v>
      </c>
      <c r="AH643" s="1" t="b">
        <v>1</v>
      </c>
      <c r="AK643" s="1" t="b">
        <v>0</v>
      </c>
    </row>
    <row r="644" spans="1:37" x14ac:dyDescent="0.2">
      <c r="A644" s="1">
        <v>592</v>
      </c>
      <c r="B644" s="1" t="s">
        <v>2228</v>
      </c>
      <c r="C644" s="1"/>
      <c r="D644" s="1" t="s">
        <v>2233</v>
      </c>
      <c r="E644" s="1" t="s">
        <v>39</v>
      </c>
      <c r="F644" s="1" t="b">
        <v>1</v>
      </c>
      <c r="G644" s="1" t="s">
        <v>2234</v>
      </c>
      <c r="H644" s="1" t="s">
        <v>2235</v>
      </c>
      <c r="K644" s="1"/>
      <c r="L644" s="1" t="s">
        <v>42</v>
      </c>
      <c r="M644" s="1" t="s">
        <v>42</v>
      </c>
      <c r="N644" s="1" t="s">
        <v>42</v>
      </c>
      <c r="O644" s="1" t="s">
        <v>42</v>
      </c>
      <c r="P644" s="1"/>
      <c r="Q644" s="1" t="s">
        <v>2236</v>
      </c>
      <c r="R644" s="1"/>
      <c r="S644" s="1"/>
      <c r="T644" s="1"/>
      <c r="U644" s="1"/>
      <c r="V644" s="1"/>
      <c r="W644" s="1"/>
      <c r="Y644" s="1" t="b">
        <v>0</v>
      </c>
      <c r="Z644" s="1"/>
      <c r="AA644" s="1"/>
      <c r="AB644" s="1" t="b">
        <v>0</v>
      </c>
      <c r="AC644" s="1" t="b">
        <v>0</v>
      </c>
      <c r="AD644" s="1" t="s">
        <v>86</v>
      </c>
      <c r="AF644" s="1" t="s">
        <v>45</v>
      </c>
      <c r="AG644" s="1">
        <v>20052</v>
      </c>
      <c r="AH644" s="1" t="b">
        <v>0</v>
      </c>
      <c r="AI644" s="1"/>
      <c r="AJ644" s="1"/>
      <c r="AK644" s="1" t="b">
        <v>0</v>
      </c>
    </row>
    <row r="645" spans="1:37" x14ac:dyDescent="0.2">
      <c r="A645" s="1">
        <v>593</v>
      </c>
      <c r="B645" s="1" t="s">
        <v>2228</v>
      </c>
      <c r="C645" s="1"/>
      <c r="D645" s="1" t="s">
        <v>2237</v>
      </c>
      <c r="E645" s="1" t="s">
        <v>39</v>
      </c>
      <c r="F645" s="1" t="b">
        <v>1</v>
      </c>
      <c r="G645" s="1" t="s">
        <v>2238</v>
      </c>
      <c r="H645" s="1"/>
      <c r="K645" s="1"/>
      <c r="L645" s="1" t="s">
        <v>42</v>
      </c>
      <c r="M645" s="1" t="s">
        <v>42</v>
      </c>
      <c r="N645" s="1" t="s">
        <v>42</v>
      </c>
      <c r="O645" s="1" t="s">
        <v>42</v>
      </c>
      <c r="P645" s="1"/>
      <c r="Q645" s="1"/>
      <c r="R645" s="1"/>
      <c r="S645" s="1"/>
      <c r="T645" s="1"/>
      <c r="U645" s="1"/>
      <c r="V645" s="1"/>
      <c r="W645" s="1"/>
      <c r="Y645" s="1" t="b">
        <v>0</v>
      </c>
      <c r="Z645" s="1" t="s">
        <v>43</v>
      </c>
      <c r="AA645" s="1"/>
      <c r="AB645" s="1" t="b">
        <v>0</v>
      </c>
      <c r="AC645" s="1" t="b">
        <v>0</v>
      </c>
      <c r="AD645" s="1" t="s">
        <v>86</v>
      </c>
      <c r="AF645" s="1" t="s">
        <v>45</v>
      </c>
      <c r="AG645" s="1">
        <v>20191</v>
      </c>
      <c r="AH645" s="1" t="b">
        <v>0</v>
      </c>
      <c r="AI645" s="1"/>
      <c r="AJ645" s="1"/>
      <c r="AK645" s="1" t="b">
        <v>0</v>
      </c>
    </row>
    <row r="646" spans="1:37" x14ac:dyDescent="0.2">
      <c r="A646" s="1">
        <v>594</v>
      </c>
      <c r="B646" s="1" t="s">
        <v>2228</v>
      </c>
      <c r="C646" s="1"/>
      <c r="D646" s="1" t="s">
        <v>2239</v>
      </c>
      <c r="F646" s="1" t="b">
        <v>1</v>
      </c>
      <c r="H646" s="1" t="s">
        <v>2240</v>
      </c>
      <c r="K646" s="1"/>
      <c r="L646" s="1" t="s">
        <v>42</v>
      </c>
      <c r="M646" s="1" t="s">
        <v>42</v>
      </c>
      <c r="N646" s="1" t="s">
        <v>42</v>
      </c>
      <c r="O646" s="1" t="s">
        <v>42</v>
      </c>
      <c r="P646" s="1" t="s">
        <v>2241</v>
      </c>
      <c r="Q646" s="1" t="s">
        <v>2242</v>
      </c>
      <c r="R646" s="1" t="s">
        <v>2243</v>
      </c>
      <c r="S646" s="1"/>
      <c r="T646" s="1"/>
      <c r="U646" s="1"/>
      <c r="V646" s="1"/>
      <c r="W646" s="1"/>
      <c r="Y646" s="1" t="b">
        <v>0</v>
      </c>
      <c r="Z646" s="1" t="s">
        <v>43</v>
      </c>
      <c r="AA646" s="1"/>
      <c r="AB646" s="1" t="b">
        <v>0</v>
      </c>
      <c r="AC646" s="1" t="b">
        <v>0</v>
      </c>
      <c r="AD646" s="1" t="s">
        <v>86</v>
      </c>
      <c r="AE646" s="1" t="s">
        <v>62</v>
      </c>
      <c r="AF646" s="1" t="s">
        <v>45</v>
      </c>
      <c r="AG646" s="1">
        <v>2487</v>
      </c>
      <c r="AH646" s="1" t="b">
        <v>1</v>
      </c>
      <c r="AI646" s="1"/>
      <c r="AJ646" s="1"/>
      <c r="AK646" s="1" t="b">
        <v>1</v>
      </c>
    </row>
    <row r="647" spans="1:37" x14ac:dyDescent="0.2">
      <c r="A647" s="1">
        <v>595</v>
      </c>
      <c r="B647" s="1" t="s">
        <v>2228</v>
      </c>
      <c r="C647" s="1"/>
      <c r="D647" s="1" t="s">
        <v>2244</v>
      </c>
      <c r="E647" s="1" t="s">
        <v>39</v>
      </c>
      <c r="F647" s="1" t="b">
        <v>1</v>
      </c>
      <c r="G647" s="1" t="s">
        <v>2245</v>
      </c>
      <c r="H647" s="1" t="s">
        <v>2246</v>
      </c>
      <c r="K647" s="1"/>
      <c r="L647" s="1" t="s">
        <v>42</v>
      </c>
      <c r="M647" s="1" t="s">
        <v>42</v>
      </c>
      <c r="N647" s="1" t="s">
        <v>42</v>
      </c>
      <c r="O647" s="1" t="s">
        <v>42</v>
      </c>
      <c r="P647" s="1"/>
      <c r="Q647" s="1" t="s">
        <v>2247</v>
      </c>
      <c r="R647" s="1"/>
      <c r="S647" s="1"/>
      <c r="T647" s="1"/>
      <c r="U647" s="1"/>
      <c r="V647" s="1"/>
      <c r="W647" s="1"/>
      <c r="Y647" s="1" t="b">
        <v>0</v>
      </c>
      <c r="Z647" s="1" t="s">
        <v>43</v>
      </c>
      <c r="AA647" s="1"/>
      <c r="AB647" s="1" t="b">
        <v>0</v>
      </c>
      <c r="AC647" s="1" t="b">
        <v>0</v>
      </c>
      <c r="AD647" s="1" t="s">
        <v>86</v>
      </c>
      <c r="AF647" s="1" t="s">
        <v>45</v>
      </c>
      <c r="AG647" s="1">
        <v>20195</v>
      </c>
      <c r="AH647" s="1" t="b">
        <v>0</v>
      </c>
      <c r="AI647" s="1"/>
      <c r="AJ647" s="1"/>
      <c r="AK647" s="1" t="b">
        <v>0</v>
      </c>
    </row>
    <row r="648" spans="1:37" x14ac:dyDescent="0.2">
      <c r="A648" s="1">
        <v>596</v>
      </c>
      <c r="B648" s="1" t="s">
        <v>2228</v>
      </c>
      <c r="C648" s="1"/>
      <c r="D648" s="1" t="s">
        <v>107</v>
      </c>
      <c r="E648" s="1" t="s">
        <v>39</v>
      </c>
      <c r="F648" s="1" t="b">
        <v>1</v>
      </c>
      <c r="G648" s="1" t="s">
        <v>2248</v>
      </c>
      <c r="H648" s="1" t="s">
        <v>2249</v>
      </c>
      <c r="K648" s="1"/>
      <c r="L648" s="1" t="s">
        <v>42</v>
      </c>
      <c r="M648" s="1" t="s">
        <v>42</v>
      </c>
      <c r="N648" s="1" t="s">
        <v>42</v>
      </c>
      <c r="O648" s="1" t="s">
        <v>42</v>
      </c>
      <c r="P648" s="1"/>
      <c r="Q648" s="1" t="s">
        <v>2250</v>
      </c>
      <c r="R648" s="1"/>
      <c r="S648" s="1"/>
      <c r="T648" s="1"/>
      <c r="U648" s="1"/>
      <c r="V648" s="1"/>
      <c r="W648" s="1"/>
      <c r="Y648" s="1" t="b">
        <v>0</v>
      </c>
      <c r="Z648" s="1" t="s">
        <v>43</v>
      </c>
      <c r="AA648" s="1"/>
      <c r="AB648" s="1" t="b">
        <v>0</v>
      </c>
      <c r="AC648" s="1" t="b">
        <v>0</v>
      </c>
      <c r="AD648" s="1" t="s">
        <v>86</v>
      </c>
      <c r="AF648" s="1" t="s">
        <v>45</v>
      </c>
      <c r="AG648" s="1">
        <v>20194</v>
      </c>
      <c r="AH648" s="1" t="b">
        <v>0</v>
      </c>
      <c r="AI648" s="1"/>
      <c r="AJ648" s="1"/>
      <c r="AK648" s="1" t="b">
        <v>0</v>
      </c>
    </row>
    <row r="649" spans="1:37" x14ac:dyDescent="0.2">
      <c r="A649" s="1">
        <v>597</v>
      </c>
      <c r="B649" s="1" t="s">
        <v>2228</v>
      </c>
      <c r="C649" s="1"/>
      <c r="D649" s="1" t="s">
        <v>2251</v>
      </c>
      <c r="F649" s="1" t="b">
        <v>1</v>
      </c>
      <c r="H649" s="1" t="s">
        <v>2252</v>
      </c>
      <c r="K649" s="1"/>
      <c r="L649" s="1" t="s">
        <v>42</v>
      </c>
      <c r="M649" s="1" t="s">
        <v>42</v>
      </c>
      <c r="N649" s="1" t="s">
        <v>42</v>
      </c>
      <c r="O649" s="1" t="s">
        <v>42</v>
      </c>
      <c r="P649" s="1"/>
      <c r="Q649" s="1" t="s">
        <v>2253</v>
      </c>
      <c r="R649" s="1"/>
      <c r="S649" s="1"/>
      <c r="T649" s="1"/>
      <c r="U649" s="1"/>
      <c r="V649" s="1"/>
      <c r="W649" s="1"/>
      <c r="Y649" s="1" t="b">
        <v>0</v>
      </c>
      <c r="Z649" s="1" t="s">
        <v>43</v>
      </c>
      <c r="AA649" s="1"/>
      <c r="AB649" s="1" t="b">
        <v>0</v>
      </c>
      <c r="AC649" s="1" t="b">
        <v>0</v>
      </c>
      <c r="AD649" s="1" t="s">
        <v>86</v>
      </c>
      <c r="AE649" s="1" t="s">
        <v>62</v>
      </c>
      <c r="AF649" s="1" t="s">
        <v>45</v>
      </c>
      <c r="AG649" s="1">
        <v>15684</v>
      </c>
      <c r="AH649" s="1" t="b">
        <v>1</v>
      </c>
      <c r="AI649" s="1"/>
      <c r="AJ649" s="1"/>
      <c r="AK649" s="1" t="b">
        <v>0</v>
      </c>
    </row>
    <row r="650" spans="1:37" x14ac:dyDescent="0.2">
      <c r="A650" s="1">
        <v>598</v>
      </c>
      <c r="B650" s="1" t="s">
        <v>2228</v>
      </c>
      <c r="C650" s="1"/>
      <c r="D650" s="1" t="s">
        <v>2254</v>
      </c>
      <c r="F650" s="1" t="b">
        <v>1</v>
      </c>
      <c r="H650" s="1" t="s">
        <v>2255</v>
      </c>
      <c r="K650" s="1"/>
      <c r="L650" s="1" t="s">
        <v>42</v>
      </c>
      <c r="M650" s="1" t="s">
        <v>42</v>
      </c>
      <c r="N650" s="1" t="s">
        <v>42</v>
      </c>
      <c r="O650" s="1" t="s">
        <v>42</v>
      </c>
      <c r="P650" s="1"/>
      <c r="Q650" s="1" t="s">
        <v>2256</v>
      </c>
      <c r="R650" s="1" t="s">
        <v>2257</v>
      </c>
      <c r="S650" s="1" t="s">
        <v>2258</v>
      </c>
      <c r="T650" s="1" t="s">
        <v>2259</v>
      </c>
      <c r="U650" s="1"/>
      <c r="V650" s="1"/>
      <c r="W650" s="1"/>
      <c r="Y650" s="1" t="b">
        <v>0</v>
      </c>
      <c r="Z650" s="1" t="s">
        <v>43</v>
      </c>
      <c r="AA650" s="1"/>
      <c r="AB650" s="1" t="b">
        <v>0</v>
      </c>
      <c r="AC650" s="1" t="b">
        <v>0</v>
      </c>
      <c r="AD650" s="1" t="s">
        <v>86</v>
      </c>
      <c r="AE650" s="1" t="s">
        <v>62</v>
      </c>
      <c r="AF650" s="1" t="s">
        <v>45</v>
      </c>
      <c r="AG650" s="1">
        <v>2468</v>
      </c>
      <c r="AH650" s="1" t="b">
        <v>1</v>
      </c>
      <c r="AI650" s="1"/>
      <c r="AJ650" s="1"/>
      <c r="AK650" s="1" t="b">
        <v>0</v>
      </c>
    </row>
    <row r="651" spans="1:37" x14ac:dyDescent="0.2">
      <c r="A651" s="1">
        <v>599</v>
      </c>
      <c r="B651" s="1" t="s">
        <v>2228</v>
      </c>
      <c r="C651" s="1"/>
      <c r="D651" s="1" t="s">
        <v>2260</v>
      </c>
      <c r="F651" s="1" t="b">
        <v>1</v>
      </c>
      <c r="H651" s="1" t="s">
        <v>2252</v>
      </c>
      <c r="I651" s="1"/>
      <c r="J651" s="1"/>
      <c r="K651" s="1"/>
      <c r="L651" s="1" t="s">
        <v>42</v>
      </c>
      <c r="M651" s="1" t="s">
        <v>42</v>
      </c>
      <c r="N651" s="1" t="s">
        <v>42</v>
      </c>
      <c r="O651" s="1" t="s">
        <v>42</v>
      </c>
      <c r="P651" s="1"/>
      <c r="Q651" s="1" t="s">
        <v>2261</v>
      </c>
      <c r="R651" s="1"/>
      <c r="S651" s="1"/>
      <c r="T651" s="1"/>
      <c r="U651" s="1"/>
      <c r="V651" s="1"/>
      <c r="W651" s="1"/>
      <c r="Y651" s="1" t="b">
        <v>0</v>
      </c>
      <c r="Z651" s="1"/>
      <c r="AA651" s="1"/>
      <c r="AB651" s="1" t="b">
        <v>0</v>
      </c>
      <c r="AC651" s="1" t="b">
        <v>0</v>
      </c>
      <c r="AD651" s="1" t="s">
        <v>86</v>
      </c>
      <c r="AE651" s="1" t="s">
        <v>62</v>
      </c>
      <c r="AF651" s="1" t="s">
        <v>45</v>
      </c>
      <c r="AG651" s="1">
        <v>2353</v>
      </c>
      <c r="AH651" s="1" t="b">
        <v>1</v>
      </c>
      <c r="AI651" s="1"/>
      <c r="AJ651" s="1"/>
      <c r="AK651" s="1" t="b">
        <v>0</v>
      </c>
    </row>
    <row r="652" spans="1:37" x14ac:dyDescent="0.2">
      <c r="A652" s="1">
        <v>600</v>
      </c>
      <c r="B652" s="1" t="s">
        <v>2228</v>
      </c>
      <c r="C652" s="1"/>
      <c r="D652" s="1" t="s">
        <v>2262</v>
      </c>
      <c r="E652" s="1" t="s">
        <v>39</v>
      </c>
      <c r="F652" s="1" t="b">
        <v>1</v>
      </c>
      <c r="G652" s="1" t="s">
        <v>2263</v>
      </c>
      <c r="H652" s="1" t="s">
        <v>2264</v>
      </c>
      <c r="K652" s="1"/>
      <c r="L652" s="1" t="s">
        <v>42</v>
      </c>
      <c r="M652" s="1" t="s">
        <v>42</v>
      </c>
      <c r="N652" s="1" t="s">
        <v>42</v>
      </c>
      <c r="O652" s="1" t="s">
        <v>42</v>
      </c>
      <c r="P652" s="1"/>
      <c r="Q652" s="1" t="s">
        <v>2265</v>
      </c>
      <c r="R652" s="1"/>
      <c r="S652" s="1"/>
      <c r="T652" s="1"/>
      <c r="U652" s="1"/>
      <c r="V652" s="1"/>
      <c r="W652" s="1"/>
      <c r="Y652" s="1" t="b">
        <v>0</v>
      </c>
      <c r="Z652" s="1" t="s">
        <v>43</v>
      </c>
      <c r="AA652" s="1"/>
      <c r="AB652" s="1" t="b">
        <v>0</v>
      </c>
      <c r="AC652" s="1" t="b">
        <v>0</v>
      </c>
      <c r="AD652" s="1" t="s">
        <v>482</v>
      </c>
      <c r="AF652" s="1" t="s">
        <v>45</v>
      </c>
      <c r="AG652" s="1">
        <v>20065</v>
      </c>
      <c r="AH652" s="1" t="b">
        <v>0</v>
      </c>
      <c r="AI652" s="1"/>
      <c r="AJ652" s="1"/>
      <c r="AK652" s="1" t="b">
        <v>0</v>
      </c>
    </row>
    <row r="653" spans="1:37" x14ac:dyDescent="0.2">
      <c r="A653" s="1">
        <v>601</v>
      </c>
      <c r="B653" s="1" t="s">
        <v>2228</v>
      </c>
      <c r="C653" s="1"/>
      <c r="D653" s="1" t="s">
        <v>2266</v>
      </c>
      <c r="E653" s="1" t="s">
        <v>39</v>
      </c>
      <c r="F653" s="1" t="b">
        <v>1</v>
      </c>
      <c r="G653" s="1" t="s">
        <v>2267</v>
      </c>
      <c r="H653" s="1" t="s">
        <v>2268</v>
      </c>
      <c r="K653" s="1"/>
      <c r="L653" s="1" t="s">
        <v>42</v>
      </c>
      <c r="M653" s="1" t="s">
        <v>42</v>
      </c>
      <c r="N653" s="1" t="s">
        <v>42</v>
      </c>
      <c r="O653" s="1" t="s">
        <v>42</v>
      </c>
      <c r="P653" s="1"/>
      <c r="Q653" s="1" t="s">
        <v>2269</v>
      </c>
      <c r="R653" s="1"/>
      <c r="S653" s="1"/>
      <c r="T653" s="1"/>
      <c r="U653" s="1"/>
      <c r="V653" s="1"/>
      <c r="W653" s="1"/>
      <c r="Y653" s="1" t="b">
        <v>0</v>
      </c>
      <c r="Z653" s="1" t="s">
        <v>43</v>
      </c>
      <c r="AA653" s="1"/>
      <c r="AB653" s="1" t="b">
        <v>0</v>
      </c>
      <c r="AC653" s="1" t="b">
        <v>0</v>
      </c>
      <c r="AD653" s="1" t="s">
        <v>1737</v>
      </c>
      <c r="AF653" s="1" t="s">
        <v>45</v>
      </c>
      <c r="AG653" s="1">
        <v>20064</v>
      </c>
      <c r="AH653" s="1" t="b">
        <v>0</v>
      </c>
      <c r="AI653" s="1"/>
      <c r="AJ653" s="1"/>
      <c r="AK653" s="1" t="b">
        <v>0</v>
      </c>
    </row>
    <row r="654" spans="1:37" x14ac:dyDescent="0.2">
      <c r="A654" s="1">
        <v>602</v>
      </c>
      <c r="B654" s="1" t="s">
        <v>2228</v>
      </c>
      <c r="C654" s="1"/>
      <c r="D654" s="1" t="s">
        <v>2270</v>
      </c>
      <c r="F654" s="1" t="b">
        <v>0</v>
      </c>
      <c r="H654" s="1" t="s">
        <v>2271</v>
      </c>
      <c r="I654" s="1"/>
      <c r="J654" s="1"/>
      <c r="K654" s="1" t="s">
        <v>2272</v>
      </c>
      <c r="L654" s="1" t="s">
        <v>42</v>
      </c>
      <c r="M654" s="1" t="s">
        <v>42</v>
      </c>
      <c r="N654" s="1" t="s">
        <v>42</v>
      </c>
      <c r="O654" s="1" t="s">
        <v>42</v>
      </c>
      <c r="P654" s="1"/>
      <c r="Q654" s="1" t="s">
        <v>2273</v>
      </c>
      <c r="R654" s="1" t="s">
        <v>2274</v>
      </c>
      <c r="S654" s="1"/>
      <c r="T654" s="1"/>
      <c r="U654" s="1"/>
      <c r="V654" s="1"/>
      <c r="W654" s="1"/>
      <c r="Y654" s="1" t="b">
        <v>0</v>
      </c>
      <c r="Z654" s="1"/>
      <c r="AA654" s="1"/>
      <c r="AB654" s="1" t="b">
        <v>0</v>
      </c>
      <c r="AC654" s="1" t="b">
        <v>0</v>
      </c>
      <c r="AD654" s="1" t="s">
        <v>1625</v>
      </c>
      <c r="AE654" s="1" t="s">
        <v>62</v>
      </c>
      <c r="AF654" s="1" t="s">
        <v>45</v>
      </c>
      <c r="AG654" s="1">
        <v>2391</v>
      </c>
      <c r="AH654" s="1" t="b">
        <v>1</v>
      </c>
      <c r="AK654" s="1" t="b">
        <v>0</v>
      </c>
    </row>
    <row r="655" spans="1:37" x14ac:dyDescent="0.2">
      <c r="A655" s="1">
        <v>616</v>
      </c>
      <c r="B655" s="1" t="s">
        <v>2316</v>
      </c>
      <c r="C655" s="1" t="s">
        <v>2317</v>
      </c>
      <c r="D655" s="1" t="s">
        <v>2318</v>
      </c>
      <c r="F655" s="1" t="b">
        <v>0</v>
      </c>
      <c r="H655" s="1" t="s">
        <v>2319</v>
      </c>
      <c r="L655" s="1" t="s">
        <v>42</v>
      </c>
      <c r="M655" s="1" t="s">
        <v>42</v>
      </c>
      <c r="N655" s="1" t="s">
        <v>42</v>
      </c>
      <c r="O655" s="1" t="s">
        <v>42</v>
      </c>
      <c r="Q655" s="1" t="s">
        <v>2320</v>
      </c>
      <c r="Y655" s="1" t="b">
        <v>0</v>
      </c>
      <c r="AB655" s="1" t="b">
        <v>0</v>
      </c>
      <c r="AC655" s="1" t="b">
        <v>0</v>
      </c>
      <c r="AD655" s="1" t="s">
        <v>86</v>
      </c>
      <c r="AE655" s="1" t="s">
        <v>62</v>
      </c>
      <c r="AF655" s="1" t="s">
        <v>45</v>
      </c>
      <c r="AG655" s="1">
        <v>1509</v>
      </c>
      <c r="AH655" s="1" t="b">
        <v>0</v>
      </c>
      <c r="AI655" s="1"/>
      <c r="AJ655" s="1"/>
      <c r="AK655" s="1" t="b">
        <v>0</v>
      </c>
    </row>
    <row r="656" spans="1:37" x14ac:dyDescent="0.2">
      <c r="A656" s="1">
        <v>617</v>
      </c>
      <c r="B656" s="1" t="s">
        <v>2316</v>
      </c>
      <c r="C656" s="1" t="s">
        <v>2317</v>
      </c>
      <c r="D656" s="1" t="s">
        <v>2321</v>
      </c>
      <c r="F656" s="1" t="b">
        <v>0</v>
      </c>
      <c r="H656" s="1" t="s">
        <v>2322</v>
      </c>
      <c r="K656" s="1"/>
      <c r="L656" s="1" t="s">
        <v>42</v>
      </c>
      <c r="M656" s="1" t="s">
        <v>42</v>
      </c>
      <c r="N656" s="1" t="s">
        <v>42</v>
      </c>
      <c r="O656" s="1" t="s">
        <v>42</v>
      </c>
      <c r="P656" s="1" t="s">
        <v>2323</v>
      </c>
      <c r="Q656" s="1" t="s">
        <v>2324</v>
      </c>
      <c r="R656" s="1"/>
      <c r="S656" s="1"/>
      <c r="T656" s="1"/>
      <c r="U656" s="1"/>
      <c r="V656" s="1"/>
      <c r="W656" s="1"/>
      <c r="Y656" s="1" t="b">
        <v>1</v>
      </c>
      <c r="Z656" s="1"/>
      <c r="AA656" s="1"/>
      <c r="AB656" s="1" t="b">
        <v>0</v>
      </c>
      <c r="AC656" s="1" t="b">
        <v>0</v>
      </c>
      <c r="AD656" s="1" t="s">
        <v>2316</v>
      </c>
      <c r="AE656" s="1" t="s">
        <v>62</v>
      </c>
      <c r="AF656" s="1" t="s">
        <v>45</v>
      </c>
      <c r="AG656" s="1">
        <v>1510</v>
      </c>
      <c r="AH656" s="1" t="b">
        <v>0</v>
      </c>
      <c r="AI656" s="1"/>
      <c r="AJ656" s="1"/>
      <c r="AK656" s="1" t="b">
        <v>0</v>
      </c>
    </row>
    <row r="657" spans="1:37" x14ac:dyDescent="0.2">
      <c r="A657" s="1">
        <v>618</v>
      </c>
      <c r="B657" s="1" t="s">
        <v>2316</v>
      </c>
      <c r="C657" s="1" t="s">
        <v>2317</v>
      </c>
      <c r="D657" s="1" t="s">
        <v>2325</v>
      </c>
      <c r="E657" s="1"/>
      <c r="F657" s="1" t="b">
        <v>1</v>
      </c>
      <c r="G657" s="1" t="s">
        <v>2326</v>
      </c>
      <c r="H657" s="1" t="s">
        <v>2327</v>
      </c>
      <c r="I657" s="1"/>
      <c r="J657" s="1"/>
      <c r="K657" s="1"/>
      <c r="L657" s="1" t="s">
        <v>42</v>
      </c>
      <c r="M657" s="1" t="s">
        <v>42</v>
      </c>
      <c r="N657" s="1" t="s">
        <v>42</v>
      </c>
      <c r="O657" s="1" t="s">
        <v>42</v>
      </c>
      <c r="P657" s="1"/>
      <c r="Q657" s="1" t="s">
        <v>2328</v>
      </c>
      <c r="R657" s="1"/>
      <c r="S657" s="1"/>
      <c r="T657" s="1"/>
      <c r="U657" s="1"/>
      <c r="V657" s="1"/>
      <c r="W657" s="1"/>
      <c r="X657" s="1"/>
      <c r="Y657" s="1" t="b">
        <v>0</v>
      </c>
      <c r="Z657" s="1"/>
      <c r="AA657" s="1"/>
      <c r="AB657" s="1" t="b">
        <v>0</v>
      </c>
      <c r="AC657" s="1" t="b">
        <v>0</v>
      </c>
      <c r="AD657" s="1" t="s">
        <v>2316</v>
      </c>
      <c r="AE657" s="1" t="s">
        <v>62</v>
      </c>
      <c r="AF657" s="1" t="s">
        <v>45</v>
      </c>
      <c r="AG657" s="1">
        <v>2047</v>
      </c>
      <c r="AH657" s="1" t="b">
        <v>0</v>
      </c>
      <c r="AI657" s="1"/>
      <c r="AJ657" s="1"/>
      <c r="AK657" s="1" t="b">
        <v>0</v>
      </c>
    </row>
    <row r="658" spans="1:37" x14ac:dyDescent="0.2">
      <c r="A658" s="1">
        <v>619</v>
      </c>
      <c r="B658" s="1" t="s">
        <v>2316</v>
      </c>
      <c r="C658" s="1" t="s">
        <v>2329</v>
      </c>
      <c r="D658" s="1" t="s">
        <v>2330</v>
      </c>
      <c r="F658" s="1" t="b">
        <v>0</v>
      </c>
      <c r="H658" s="1" t="s">
        <v>2331</v>
      </c>
      <c r="I658" s="1"/>
      <c r="J658" s="1"/>
      <c r="K658" s="1" t="s">
        <v>2332</v>
      </c>
      <c r="L658" s="1" t="s">
        <v>42</v>
      </c>
      <c r="M658" s="1" t="s">
        <v>42</v>
      </c>
      <c r="N658" s="1" t="s">
        <v>42</v>
      </c>
      <c r="O658" s="1" t="s">
        <v>42</v>
      </c>
      <c r="P658" s="1" t="s">
        <v>2333</v>
      </c>
      <c r="Q658" s="1" t="s">
        <v>2334</v>
      </c>
      <c r="R658" s="1" t="s">
        <v>2335</v>
      </c>
      <c r="S658" s="1"/>
      <c r="T658" s="1"/>
      <c r="U658" s="1"/>
      <c r="V658" s="1"/>
      <c r="W658" s="1"/>
      <c r="Y658" s="1" t="b">
        <v>0</v>
      </c>
      <c r="Z658" s="1"/>
      <c r="AA658" s="1"/>
      <c r="AB658" s="1" t="b">
        <v>0</v>
      </c>
      <c r="AC658" s="1" t="b">
        <v>0</v>
      </c>
      <c r="AD658" s="1" t="s">
        <v>2316</v>
      </c>
      <c r="AE658" s="1" t="s">
        <v>62</v>
      </c>
      <c r="AF658" s="1" t="s">
        <v>45</v>
      </c>
      <c r="AG658" s="1">
        <v>2180</v>
      </c>
      <c r="AH658" s="1" t="b">
        <v>0</v>
      </c>
      <c r="AI658" s="1"/>
      <c r="AJ658" s="1"/>
      <c r="AK658" s="1" t="b">
        <v>0</v>
      </c>
    </row>
    <row r="659" spans="1:37" x14ac:dyDescent="0.2">
      <c r="A659" s="1">
        <v>620</v>
      </c>
      <c r="B659" s="1" t="s">
        <v>2316</v>
      </c>
      <c r="C659" s="1" t="s">
        <v>2336</v>
      </c>
      <c r="D659" s="1" t="s">
        <v>2337</v>
      </c>
      <c r="F659" s="1" t="b">
        <v>1</v>
      </c>
      <c r="H659" s="1" t="s">
        <v>2338</v>
      </c>
      <c r="I659" s="1"/>
      <c r="J659" s="1"/>
      <c r="K659" s="1"/>
      <c r="L659" s="1" t="s">
        <v>42</v>
      </c>
      <c r="M659" s="1" t="s">
        <v>42</v>
      </c>
      <c r="N659" s="1" t="s">
        <v>42</v>
      </c>
      <c r="O659" s="1" t="s">
        <v>42</v>
      </c>
      <c r="P659" s="1" t="s">
        <v>2339</v>
      </c>
      <c r="Q659" s="1" t="s">
        <v>2340</v>
      </c>
      <c r="R659" s="1" t="s">
        <v>2341</v>
      </c>
      <c r="S659" s="1"/>
      <c r="T659" s="1"/>
      <c r="U659" s="1"/>
      <c r="V659" s="1"/>
      <c r="W659" s="1"/>
      <c r="Y659" s="1" t="b">
        <v>0</v>
      </c>
      <c r="Z659" s="1"/>
      <c r="AA659" s="1"/>
      <c r="AB659" s="1" t="b">
        <v>0</v>
      </c>
      <c r="AC659" s="1" t="b">
        <v>0</v>
      </c>
      <c r="AD659" s="1" t="s">
        <v>397</v>
      </c>
      <c r="AE659" s="1" t="s">
        <v>62</v>
      </c>
      <c r="AF659" s="1" t="s">
        <v>45</v>
      </c>
      <c r="AG659" s="1">
        <v>2044</v>
      </c>
      <c r="AH659" s="1" t="b">
        <v>0</v>
      </c>
      <c r="AI659" s="1"/>
      <c r="AJ659" s="1"/>
      <c r="AK659" s="1" t="b">
        <v>0</v>
      </c>
    </row>
    <row r="660" spans="1:37" x14ac:dyDescent="0.2">
      <c r="A660" s="1">
        <v>621</v>
      </c>
      <c r="B660" s="1" t="s">
        <v>2342</v>
      </c>
      <c r="C660" s="1" t="s">
        <v>2343</v>
      </c>
      <c r="D660" s="1" t="s">
        <v>1590</v>
      </c>
      <c r="E660" s="1" t="s">
        <v>39</v>
      </c>
      <c r="F660" s="1" t="b">
        <v>1</v>
      </c>
      <c r="G660" s="1" t="s">
        <v>2344</v>
      </c>
      <c r="H660" s="1" t="s">
        <v>2345</v>
      </c>
      <c r="K660" s="1" t="s">
        <v>2346</v>
      </c>
      <c r="L660" s="1" t="s">
        <v>42</v>
      </c>
      <c r="M660" s="1" t="s">
        <v>42</v>
      </c>
      <c r="N660" s="1" t="s">
        <v>42</v>
      </c>
      <c r="O660" s="1" t="s">
        <v>42</v>
      </c>
      <c r="P660" s="1"/>
      <c r="Q660" s="1" t="s">
        <v>2347</v>
      </c>
      <c r="R660" s="1"/>
      <c r="S660" s="1"/>
      <c r="T660" s="1"/>
      <c r="U660" s="1"/>
      <c r="V660" s="1"/>
      <c r="W660" s="1"/>
      <c r="Y660" s="1" t="b">
        <v>0</v>
      </c>
      <c r="Z660" s="1"/>
      <c r="AA660" s="1"/>
      <c r="AB660" s="1" t="b">
        <v>0</v>
      </c>
      <c r="AC660" s="1" t="b">
        <v>0</v>
      </c>
      <c r="AD660" s="1" t="s">
        <v>86</v>
      </c>
      <c r="AF660" s="1" t="s">
        <v>45</v>
      </c>
      <c r="AG660" s="1">
        <v>20261</v>
      </c>
      <c r="AH660" s="1" t="b">
        <v>0</v>
      </c>
      <c r="AI660" s="1"/>
      <c r="AJ660" s="1"/>
      <c r="AK660" s="1" t="b">
        <v>0</v>
      </c>
    </row>
    <row r="661" spans="1:37" x14ac:dyDescent="0.2">
      <c r="A661" s="1">
        <v>622</v>
      </c>
      <c r="B661" s="1" t="s">
        <v>2342</v>
      </c>
      <c r="C661" s="1" t="s">
        <v>2348</v>
      </c>
      <c r="D661" s="1"/>
      <c r="E661" s="1" t="s">
        <v>302</v>
      </c>
      <c r="F661" s="1" t="b">
        <v>1</v>
      </c>
      <c r="G661" s="1" t="s">
        <v>2349</v>
      </c>
      <c r="H661" s="1" t="s">
        <v>2350</v>
      </c>
      <c r="K661" s="1"/>
      <c r="L661" s="1" t="s">
        <v>42</v>
      </c>
      <c r="M661" s="1" t="s">
        <v>42</v>
      </c>
      <c r="N661" s="1" t="s">
        <v>42</v>
      </c>
      <c r="O661" s="1" t="s">
        <v>42</v>
      </c>
      <c r="P661" s="1"/>
      <c r="Q661" s="1"/>
      <c r="R661" s="1"/>
      <c r="S661" s="1"/>
      <c r="T661" s="1"/>
      <c r="U661" s="1"/>
      <c r="V661" s="1"/>
      <c r="W661" s="1"/>
      <c r="X661" s="1"/>
      <c r="Y661" s="1" t="b">
        <v>0</v>
      </c>
      <c r="Z661" s="1"/>
      <c r="AA661" s="1"/>
      <c r="AB661" s="1" t="b">
        <v>0</v>
      </c>
      <c r="AC661" s="1" t="b">
        <v>0</v>
      </c>
      <c r="AD661" s="1" t="s">
        <v>86</v>
      </c>
      <c r="AE661" s="1" t="s">
        <v>62</v>
      </c>
      <c r="AF661" s="1" t="s">
        <v>45</v>
      </c>
      <c r="AH661" s="1" t="b">
        <v>0</v>
      </c>
      <c r="AI661" s="1"/>
      <c r="AJ661" s="1"/>
      <c r="AK661" s="1" t="b">
        <v>0</v>
      </c>
    </row>
    <row r="662" spans="1:37" x14ac:dyDescent="0.2">
      <c r="A662" s="1">
        <v>2025</v>
      </c>
      <c r="B662" s="1" t="s">
        <v>2351</v>
      </c>
      <c r="C662" s="1" t="s">
        <v>7048</v>
      </c>
      <c r="D662" s="1" t="s">
        <v>7049</v>
      </c>
      <c r="E662" s="1" t="s">
        <v>39</v>
      </c>
      <c r="F662" s="1" t="b">
        <v>0</v>
      </c>
      <c r="G662" s="1" t="s">
        <v>7050</v>
      </c>
      <c r="H662" s="1"/>
      <c r="K662" s="1"/>
      <c r="L662" s="1" t="s">
        <v>42</v>
      </c>
      <c r="M662" s="1" t="s">
        <v>42</v>
      </c>
      <c r="N662" s="1" t="s">
        <v>42</v>
      </c>
      <c r="O662" s="1" t="s">
        <v>42</v>
      </c>
      <c r="P662" s="1"/>
      <c r="Q662" s="1" t="s">
        <v>7051</v>
      </c>
      <c r="R662" s="1"/>
      <c r="S662" s="1"/>
      <c r="T662" s="1"/>
      <c r="U662" s="1"/>
      <c r="V662" s="1"/>
      <c r="W662" s="1"/>
      <c r="X662" s="1"/>
      <c r="Y662" s="1" t="b">
        <v>0</v>
      </c>
      <c r="Z662" s="1" t="s">
        <v>43</v>
      </c>
      <c r="AA662" s="1"/>
      <c r="AB662" s="1" t="b">
        <v>0</v>
      </c>
      <c r="AC662" s="1" t="b">
        <v>0</v>
      </c>
      <c r="AD662" s="1" t="s">
        <v>86</v>
      </c>
      <c r="AF662" s="1" t="s">
        <v>45</v>
      </c>
      <c r="AH662" s="1" t="b">
        <v>0</v>
      </c>
      <c r="AI662" s="1"/>
      <c r="AJ662" s="1"/>
      <c r="AK662" s="1" t="b">
        <v>0</v>
      </c>
    </row>
    <row r="663" spans="1:37" x14ac:dyDescent="0.2">
      <c r="A663" s="1">
        <v>2029</v>
      </c>
      <c r="B663" s="1" t="s">
        <v>2351</v>
      </c>
      <c r="C663" s="1" t="s">
        <v>7057</v>
      </c>
      <c r="D663" s="1"/>
      <c r="E663" s="1"/>
      <c r="F663" s="1" t="b">
        <v>1</v>
      </c>
      <c r="G663" s="1" t="s">
        <v>7058</v>
      </c>
      <c r="H663" s="1"/>
      <c r="K663" s="1"/>
      <c r="L663" s="1" t="s">
        <v>42</v>
      </c>
      <c r="M663" s="1" t="s">
        <v>42</v>
      </c>
      <c r="N663" s="1" t="s">
        <v>42</v>
      </c>
      <c r="O663" s="1" t="s">
        <v>42</v>
      </c>
      <c r="P663" s="1"/>
      <c r="Q663" s="1"/>
      <c r="R663" s="1"/>
      <c r="S663" s="1"/>
      <c r="T663" s="1"/>
      <c r="U663" s="1"/>
      <c r="V663" s="1"/>
      <c r="W663" s="1"/>
      <c r="X663" s="1"/>
      <c r="Y663" s="1" t="b">
        <v>0</v>
      </c>
      <c r="Z663" s="1" t="s">
        <v>43</v>
      </c>
      <c r="AA663" s="1"/>
      <c r="AB663" s="1" t="b">
        <v>0</v>
      </c>
      <c r="AC663" s="1" t="b">
        <v>0</v>
      </c>
      <c r="AD663" s="1" t="s">
        <v>86</v>
      </c>
      <c r="AF663" s="1" t="s">
        <v>45</v>
      </c>
      <c r="AH663" s="1" t="b">
        <v>0</v>
      </c>
      <c r="AI663" s="1"/>
      <c r="AJ663" s="1"/>
      <c r="AK663" s="1" t="b">
        <v>0</v>
      </c>
    </row>
    <row r="664" spans="1:37" x14ac:dyDescent="0.2">
      <c r="A664" s="1">
        <v>2034</v>
      </c>
      <c r="B664" s="1" t="s">
        <v>2351</v>
      </c>
      <c r="C664" s="1" t="s">
        <v>7068</v>
      </c>
      <c r="D664" s="1"/>
      <c r="E664" s="1"/>
      <c r="F664" s="1" t="b">
        <v>1</v>
      </c>
      <c r="G664" s="1" t="s">
        <v>7069</v>
      </c>
      <c r="H664" s="1"/>
      <c r="K664" s="1"/>
      <c r="L664" s="1" t="s">
        <v>42</v>
      </c>
      <c r="M664" s="1" t="s">
        <v>42</v>
      </c>
      <c r="N664" s="1" t="s">
        <v>42</v>
      </c>
      <c r="O664" s="1" t="s">
        <v>42</v>
      </c>
      <c r="P664" s="1"/>
      <c r="Q664" s="1" t="s">
        <v>7070</v>
      </c>
      <c r="R664" s="1"/>
      <c r="S664" s="1"/>
      <c r="T664" s="1"/>
      <c r="U664" s="1"/>
      <c r="V664" s="1"/>
      <c r="W664" s="1"/>
      <c r="X664" s="1"/>
      <c r="Y664" s="1" t="b">
        <v>0</v>
      </c>
      <c r="Z664" s="1" t="s">
        <v>43</v>
      </c>
      <c r="AA664" s="1"/>
      <c r="AB664" s="1" t="b">
        <v>0</v>
      </c>
      <c r="AC664" s="1" t="b">
        <v>0</v>
      </c>
      <c r="AD664" s="1" t="s">
        <v>86</v>
      </c>
      <c r="AF664" s="1" t="s">
        <v>45</v>
      </c>
      <c r="AH664" s="1" t="b">
        <v>0</v>
      </c>
      <c r="AI664" s="1"/>
      <c r="AJ664" s="1"/>
      <c r="AK664" s="1" t="b">
        <v>0</v>
      </c>
    </row>
    <row r="665" spans="1:37" x14ac:dyDescent="0.2">
      <c r="A665" s="1">
        <v>2013</v>
      </c>
      <c r="B665" s="1" t="s">
        <v>2351</v>
      </c>
      <c r="C665" s="1" t="s">
        <v>7021</v>
      </c>
      <c r="D665" s="1" t="s">
        <v>7022</v>
      </c>
      <c r="E665" s="1" t="s">
        <v>39</v>
      </c>
      <c r="F665" s="1" t="b">
        <v>0</v>
      </c>
      <c r="G665" s="1" t="s">
        <v>7023</v>
      </c>
      <c r="H665" s="1"/>
      <c r="K665" s="1"/>
      <c r="L665" s="1" t="s">
        <v>42</v>
      </c>
      <c r="M665" s="1" t="s">
        <v>42</v>
      </c>
      <c r="N665" s="1" t="s">
        <v>42</v>
      </c>
      <c r="O665" s="1" t="s">
        <v>42</v>
      </c>
      <c r="P665" s="1"/>
      <c r="Q665" s="1"/>
      <c r="R665" s="1"/>
      <c r="S665" s="1"/>
      <c r="T665" s="1"/>
      <c r="U665" s="1"/>
      <c r="V665" s="1"/>
      <c r="W665" s="1"/>
      <c r="X665" s="1"/>
      <c r="Y665" s="1" t="b">
        <v>0</v>
      </c>
      <c r="Z665" s="1" t="s">
        <v>43</v>
      </c>
      <c r="AA665" s="1"/>
      <c r="AB665" s="1" t="b">
        <v>0</v>
      </c>
      <c r="AC665" s="1" t="b">
        <v>0</v>
      </c>
      <c r="AD665" s="1" t="s">
        <v>86</v>
      </c>
      <c r="AF665" s="1" t="s">
        <v>45</v>
      </c>
      <c r="AH665" s="1" t="b">
        <v>0</v>
      </c>
      <c r="AI665" s="1"/>
      <c r="AJ665" s="1"/>
      <c r="AK665" s="1" t="b">
        <v>0</v>
      </c>
    </row>
    <row r="666" spans="1:37" x14ac:dyDescent="0.2">
      <c r="A666" s="1">
        <v>624</v>
      </c>
      <c r="B666" s="1" t="s">
        <v>2351</v>
      </c>
      <c r="C666" s="1" t="s">
        <v>2354</v>
      </c>
      <c r="D666" s="1"/>
      <c r="E666" s="1" t="s">
        <v>39</v>
      </c>
      <c r="F666" s="1" t="b">
        <v>1</v>
      </c>
      <c r="G666" s="1" t="s">
        <v>2355</v>
      </c>
      <c r="H666" s="1" t="s">
        <v>2356</v>
      </c>
      <c r="K666" s="1"/>
      <c r="L666" s="1" t="s">
        <v>42</v>
      </c>
      <c r="M666" s="1" t="s">
        <v>42</v>
      </c>
      <c r="N666" s="1" t="s">
        <v>42</v>
      </c>
      <c r="O666" s="1" t="s">
        <v>42</v>
      </c>
      <c r="P666" s="1"/>
      <c r="Q666" s="1" t="s">
        <v>2357</v>
      </c>
      <c r="R666" s="1"/>
      <c r="S666" s="1"/>
      <c r="T666" s="1"/>
      <c r="U666" s="1"/>
      <c r="V666" s="1"/>
      <c r="W666" s="1"/>
      <c r="X666" s="1"/>
      <c r="Y666" s="1" t="b">
        <v>0</v>
      </c>
      <c r="Z666" s="1" t="s">
        <v>43</v>
      </c>
      <c r="AA666" s="1"/>
      <c r="AB666" s="1" t="b">
        <v>0</v>
      </c>
      <c r="AC666" s="1" t="b">
        <v>0</v>
      </c>
      <c r="AD666" s="1" t="s">
        <v>233</v>
      </c>
      <c r="AF666" s="1" t="s">
        <v>45</v>
      </c>
      <c r="AG666" s="1">
        <v>20300</v>
      </c>
      <c r="AH666" s="1" t="b">
        <v>0</v>
      </c>
      <c r="AI666" s="1"/>
      <c r="AJ666" s="1"/>
      <c r="AK666" s="1" t="b">
        <v>0</v>
      </c>
    </row>
    <row r="667" spans="1:37" x14ac:dyDescent="0.2">
      <c r="A667" s="1">
        <v>2017</v>
      </c>
      <c r="B667" s="1" t="s">
        <v>2351</v>
      </c>
      <c r="C667" s="1" t="s">
        <v>7030</v>
      </c>
      <c r="D667" s="1" t="s">
        <v>7031</v>
      </c>
      <c r="E667" s="1" t="s">
        <v>39</v>
      </c>
      <c r="F667" s="1" t="b">
        <v>0</v>
      </c>
      <c r="G667" s="1" t="s">
        <v>7032</v>
      </c>
      <c r="H667" s="1"/>
      <c r="K667" s="1"/>
      <c r="L667" s="1" t="s">
        <v>42</v>
      </c>
      <c r="M667" s="1" t="s">
        <v>42</v>
      </c>
      <c r="N667" s="1" t="s">
        <v>42</v>
      </c>
      <c r="O667" s="1" t="s">
        <v>42</v>
      </c>
      <c r="P667" s="1"/>
      <c r="Q667" s="1"/>
      <c r="R667" s="1"/>
      <c r="S667" s="1"/>
      <c r="T667" s="1"/>
      <c r="U667" s="1"/>
      <c r="V667" s="1"/>
      <c r="W667" s="1"/>
      <c r="X667" s="1"/>
      <c r="Y667" s="1" t="b">
        <v>0</v>
      </c>
      <c r="Z667" s="1" t="s">
        <v>43</v>
      </c>
      <c r="AA667" s="1"/>
      <c r="AB667" s="1" t="b">
        <v>0</v>
      </c>
      <c r="AC667" s="1" t="b">
        <v>0</v>
      </c>
      <c r="AD667" s="1" t="s">
        <v>86</v>
      </c>
      <c r="AF667" s="1" t="s">
        <v>45</v>
      </c>
      <c r="AH667" s="1" t="b">
        <v>0</v>
      </c>
      <c r="AI667" s="1"/>
      <c r="AJ667" s="1"/>
      <c r="AK667" s="1" t="b">
        <v>0</v>
      </c>
    </row>
    <row r="668" spans="1:37" x14ac:dyDescent="0.2">
      <c r="A668" s="1">
        <v>1848</v>
      </c>
      <c r="B668" s="1" t="s">
        <v>2351</v>
      </c>
      <c r="C668" s="1" t="s">
        <v>1906</v>
      </c>
      <c r="D668" s="1" t="s">
        <v>6634</v>
      </c>
      <c r="E668" s="1" t="s">
        <v>39</v>
      </c>
      <c r="F668" s="1" t="b">
        <v>0</v>
      </c>
      <c r="G668" s="1" t="s">
        <v>6635</v>
      </c>
      <c r="H668" s="1"/>
      <c r="K668" s="1"/>
      <c r="L668" s="1" t="s">
        <v>42</v>
      </c>
      <c r="M668" s="1" t="s">
        <v>42</v>
      </c>
      <c r="N668" s="1" t="s">
        <v>42</v>
      </c>
      <c r="O668" s="1" t="s">
        <v>42</v>
      </c>
      <c r="P668" s="1"/>
      <c r="Q668" s="1"/>
      <c r="R668" s="1"/>
      <c r="S668" s="1"/>
      <c r="T668" s="1"/>
      <c r="U668" s="1"/>
      <c r="V668" s="1"/>
      <c r="W668" s="1"/>
      <c r="X668" s="1"/>
      <c r="Y668" s="1" t="b">
        <v>0</v>
      </c>
      <c r="Z668" s="1" t="s">
        <v>43</v>
      </c>
      <c r="AA668" s="1"/>
      <c r="AB668" s="1" t="b">
        <v>0</v>
      </c>
      <c r="AC668" s="1" t="b">
        <v>0</v>
      </c>
      <c r="AD668" s="1" t="s">
        <v>86</v>
      </c>
      <c r="AF668" s="1" t="s">
        <v>45</v>
      </c>
      <c r="AH668" s="1" t="b">
        <v>0</v>
      </c>
      <c r="AI668" s="1"/>
      <c r="AJ668" s="1"/>
      <c r="AK668" s="1" t="b">
        <v>0</v>
      </c>
    </row>
    <row r="669" spans="1:37" x14ac:dyDescent="0.2">
      <c r="A669" s="1">
        <v>625</v>
      </c>
      <c r="B669" s="1" t="s">
        <v>2351</v>
      </c>
      <c r="C669" s="1" t="s">
        <v>1906</v>
      </c>
      <c r="D669" s="1" t="s">
        <v>2358</v>
      </c>
      <c r="E669" s="1" t="s">
        <v>39</v>
      </c>
      <c r="F669" s="1" t="b">
        <v>1</v>
      </c>
      <c r="G669" s="1" t="s">
        <v>2359</v>
      </c>
      <c r="H669" s="1" t="s">
        <v>2360</v>
      </c>
      <c r="I669" s="1"/>
      <c r="K669" s="1"/>
      <c r="L669" s="1" t="s">
        <v>42</v>
      </c>
      <c r="M669" s="1" t="s">
        <v>42</v>
      </c>
      <c r="N669" s="1" t="s">
        <v>42</v>
      </c>
      <c r="O669" s="1" t="s">
        <v>42</v>
      </c>
      <c r="P669" s="1"/>
      <c r="Q669" s="1" t="s">
        <v>2361</v>
      </c>
      <c r="R669" s="1"/>
      <c r="S669" s="1"/>
      <c r="T669" s="1"/>
      <c r="U669" s="1"/>
      <c r="V669" s="1"/>
      <c r="W669" s="1"/>
      <c r="Y669" s="1" t="b">
        <v>0</v>
      </c>
      <c r="Z669" s="1"/>
      <c r="AA669" s="1"/>
      <c r="AB669" s="1" t="b">
        <v>0</v>
      </c>
      <c r="AC669" s="1" t="b">
        <v>0</v>
      </c>
      <c r="AD669" s="1" t="s">
        <v>86</v>
      </c>
      <c r="AE669" s="1" t="s">
        <v>62</v>
      </c>
      <c r="AF669" s="1" t="s">
        <v>45</v>
      </c>
      <c r="AG669" s="1">
        <v>2029</v>
      </c>
      <c r="AH669" s="1" t="b">
        <v>0</v>
      </c>
      <c r="AI669" s="1"/>
      <c r="AJ669" s="1"/>
      <c r="AK669" s="1" t="b">
        <v>0</v>
      </c>
    </row>
    <row r="670" spans="1:37" x14ac:dyDescent="0.2">
      <c r="A670" s="1">
        <v>2032</v>
      </c>
      <c r="B670" s="1" t="s">
        <v>2351</v>
      </c>
      <c r="C670" s="1" t="s">
        <v>7064</v>
      </c>
      <c r="D670" s="1"/>
      <c r="E670" s="1" t="s">
        <v>39</v>
      </c>
      <c r="F670" s="1" t="b">
        <v>0</v>
      </c>
      <c r="G670" s="1" t="s">
        <v>7065</v>
      </c>
      <c r="H670" s="1"/>
      <c r="K670" s="1"/>
      <c r="L670" s="1" t="s">
        <v>42</v>
      </c>
      <c r="M670" s="1" t="s">
        <v>42</v>
      </c>
      <c r="N670" s="1" t="s">
        <v>42</v>
      </c>
      <c r="O670" s="1" t="s">
        <v>42</v>
      </c>
      <c r="P670" s="1"/>
      <c r="Q670" s="1"/>
      <c r="R670" s="1"/>
      <c r="S670" s="1"/>
      <c r="T670" s="1"/>
      <c r="U670" s="1"/>
      <c r="V670" s="1"/>
      <c r="W670" s="1"/>
      <c r="X670" s="1"/>
      <c r="Y670" s="1" t="b">
        <v>0</v>
      </c>
      <c r="Z670" s="1" t="s">
        <v>43</v>
      </c>
      <c r="AA670" s="1"/>
      <c r="AB670" s="1" t="b">
        <v>0</v>
      </c>
      <c r="AC670" s="1" t="b">
        <v>0</v>
      </c>
      <c r="AD670" s="1" t="s">
        <v>86</v>
      </c>
      <c r="AF670" s="1" t="s">
        <v>45</v>
      </c>
      <c r="AH670" s="1" t="b">
        <v>0</v>
      </c>
      <c r="AI670" s="1"/>
      <c r="AJ670" s="1"/>
      <c r="AK670" s="1" t="b">
        <v>0</v>
      </c>
    </row>
    <row r="671" spans="1:37" x14ac:dyDescent="0.2">
      <c r="A671" s="1">
        <v>626</v>
      </c>
      <c r="B671" s="1" t="s">
        <v>2351</v>
      </c>
      <c r="C671" s="1" t="s">
        <v>2362</v>
      </c>
      <c r="D671" s="1"/>
      <c r="E671" s="1" t="s">
        <v>39</v>
      </c>
      <c r="F671" s="1" t="b">
        <v>1</v>
      </c>
      <c r="G671" s="1" t="s">
        <v>2363</v>
      </c>
      <c r="H671" s="1" t="s">
        <v>2364</v>
      </c>
      <c r="K671" s="1"/>
      <c r="L671" s="1" t="s">
        <v>42</v>
      </c>
      <c r="M671" s="1" t="s">
        <v>42</v>
      </c>
      <c r="N671" s="1" t="s">
        <v>42</v>
      </c>
      <c r="O671" s="1" t="s">
        <v>42</v>
      </c>
      <c r="P671" s="1"/>
      <c r="Q671" s="1" t="s">
        <v>2365</v>
      </c>
      <c r="R671" s="1" t="s">
        <v>2366</v>
      </c>
      <c r="S671" s="1"/>
      <c r="T671" s="1"/>
      <c r="U671" s="1"/>
      <c r="V671" s="1"/>
      <c r="W671" s="1"/>
      <c r="Y671" s="1" t="b">
        <v>0</v>
      </c>
      <c r="Z671" s="1" t="s">
        <v>43</v>
      </c>
      <c r="AA671" s="1"/>
      <c r="AB671" s="1" t="b">
        <v>0</v>
      </c>
      <c r="AC671" s="1" t="b">
        <v>0</v>
      </c>
      <c r="AD671" s="1" t="s">
        <v>86</v>
      </c>
      <c r="AE671" s="1" t="s">
        <v>62</v>
      </c>
      <c r="AF671" s="1" t="s">
        <v>45</v>
      </c>
      <c r="AG671" s="1">
        <v>15669</v>
      </c>
      <c r="AH671" s="1" t="b">
        <v>0</v>
      </c>
      <c r="AI671" s="1"/>
      <c r="AJ671" s="1"/>
      <c r="AK671" s="1" t="b">
        <v>1</v>
      </c>
    </row>
    <row r="672" spans="1:37" x14ac:dyDescent="0.2">
      <c r="A672" s="1">
        <v>627</v>
      </c>
      <c r="B672" s="1" t="s">
        <v>2351</v>
      </c>
      <c r="C672" s="1" t="s">
        <v>2367</v>
      </c>
      <c r="D672" s="1"/>
      <c r="E672" s="1" t="s">
        <v>39</v>
      </c>
      <c r="F672" s="1" t="b">
        <v>1</v>
      </c>
      <c r="G672" s="1" t="s">
        <v>2368</v>
      </c>
      <c r="H672" s="1" t="s">
        <v>2369</v>
      </c>
      <c r="K672" s="1"/>
      <c r="L672" s="1" t="s">
        <v>42</v>
      </c>
      <c r="M672" s="1" t="s">
        <v>42</v>
      </c>
      <c r="N672" s="1" t="s">
        <v>42</v>
      </c>
      <c r="O672" s="1" t="s">
        <v>42</v>
      </c>
      <c r="P672" s="1"/>
      <c r="Q672" s="1" t="s">
        <v>2370</v>
      </c>
      <c r="R672" s="1"/>
      <c r="S672" s="1"/>
      <c r="T672" s="1"/>
      <c r="U672" s="1"/>
      <c r="V672" s="1"/>
      <c r="W672" s="1"/>
      <c r="Y672" s="1" t="b">
        <v>0</v>
      </c>
      <c r="Z672" s="1" t="s">
        <v>43</v>
      </c>
      <c r="AA672" s="1"/>
      <c r="AB672" s="1" t="b">
        <v>0</v>
      </c>
      <c r="AC672" s="1" t="b">
        <v>0</v>
      </c>
      <c r="AD672" s="1" t="s">
        <v>86</v>
      </c>
      <c r="AF672" s="1" t="s">
        <v>45</v>
      </c>
      <c r="AG672" s="1">
        <v>20294</v>
      </c>
      <c r="AH672" s="1" t="b">
        <v>0</v>
      </c>
      <c r="AI672" s="1"/>
      <c r="AJ672" s="1"/>
      <c r="AK672" s="1" t="b">
        <v>0</v>
      </c>
    </row>
    <row r="673" spans="1:37" x14ac:dyDescent="0.2">
      <c r="A673" s="1">
        <v>628</v>
      </c>
      <c r="B673" s="1" t="s">
        <v>2351</v>
      </c>
      <c r="C673" s="1" t="s">
        <v>2371</v>
      </c>
      <c r="D673" s="1"/>
      <c r="F673" s="1" t="b">
        <v>1</v>
      </c>
      <c r="H673" s="1" t="s">
        <v>2372</v>
      </c>
      <c r="K673" s="1"/>
      <c r="L673" s="1" t="s">
        <v>42</v>
      </c>
      <c r="M673" s="1" t="s">
        <v>42</v>
      </c>
      <c r="N673" s="1" t="s">
        <v>42</v>
      </c>
      <c r="O673" s="1" t="s">
        <v>42</v>
      </c>
      <c r="P673" s="1"/>
      <c r="Q673" s="1" t="s">
        <v>2373</v>
      </c>
      <c r="R673" s="1" t="s">
        <v>2374</v>
      </c>
      <c r="S673" s="1" t="s">
        <v>2375</v>
      </c>
      <c r="T673" s="1"/>
      <c r="U673" s="1"/>
      <c r="V673" s="1"/>
      <c r="W673" s="1"/>
      <c r="Y673" s="1" t="b">
        <v>0</v>
      </c>
      <c r="Z673" s="1" t="s">
        <v>43</v>
      </c>
      <c r="AA673" s="1"/>
      <c r="AB673" s="1" t="b">
        <v>0</v>
      </c>
      <c r="AC673" s="1" t="b">
        <v>0</v>
      </c>
      <c r="AD673" s="1" t="s">
        <v>86</v>
      </c>
      <c r="AE673" s="1" t="s">
        <v>62</v>
      </c>
      <c r="AF673" s="1" t="s">
        <v>45</v>
      </c>
      <c r="AG673" s="1">
        <v>15667</v>
      </c>
      <c r="AH673" s="1" t="b">
        <v>0</v>
      </c>
      <c r="AI673" s="1"/>
      <c r="AJ673" s="1"/>
      <c r="AK673" s="1" t="b">
        <v>0</v>
      </c>
    </row>
    <row r="674" spans="1:37" x14ac:dyDescent="0.2">
      <c r="A674" s="1">
        <v>629</v>
      </c>
      <c r="B674" s="1" t="s">
        <v>2351</v>
      </c>
      <c r="C674" s="1" t="s">
        <v>2376</v>
      </c>
      <c r="D674" s="1"/>
      <c r="E674" s="1" t="s">
        <v>39</v>
      </c>
      <c r="F674" s="1" t="b">
        <v>1</v>
      </c>
      <c r="G674" s="1" t="s">
        <v>2377</v>
      </c>
      <c r="H674" s="1"/>
      <c r="K674" s="1"/>
      <c r="L674" s="1" t="s">
        <v>42</v>
      </c>
      <c r="M674" s="1" t="s">
        <v>42</v>
      </c>
      <c r="N674" s="1" t="s">
        <v>42</v>
      </c>
      <c r="O674" s="1" t="s">
        <v>42</v>
      </c>
      <c r="P674" s="1"/>
      <c r="Q674" s="1" t="s">
        <v>2378</v>
      </c>
      <c r="R674" s="1"/>
      <c r="S674" s="1"/>
      <c r="T674" s="1"/>
      <c r="U674" s="1"/>
      <c r="V674" s="1"/>
      <c r="W674" s="1"/>
      <c r="X674" s="1"/>
      <c r="Y674" s="1" t="b">
        <v>0</v>
      </c>
      <c r="Z674" s="1" t="s">
        <v>43</v>
      </c>
      <c r="AA674" s="1"/>
      <c r="AB674" s="1" t="b">
        <v>0</v>
      </c>
      <c r="AC674" s="1" t="b">
        <v>0</v>
      </c>
      <c r="AD674" s="1" t="s">
        <v>86</v>
      </c>
      <c r="AF674" s="1" t="s">
        <v>45</v>
      </c>
      <c r="AG674" s="1">
        <v>20161</v>
      </c>
      <c r="AH674" s="1" t="b">
        <v>0</v>
      </c>
      <c r="AI674" s="1"/>
      <c r="AJ674" s="1"/>
      <c r="AK674" s="1" t="b">
        <v>0</v>
      </c>
    </row>
    <row r="675" spans="1:37" x14ac:dyDescent="0.2">
      <c r="A675" s="1">
        <v>630</v>
      </c>
      <c r="B675" s="1" t="s">
        <v>2351</v>
      </c>
      <c r="C675" s="1" t="s">
        <v>2379</v>
      </c>
      <c r="D675" s="1"/>
      <c r="E675" s="1" t="s">
        <v>39</v>
      </c>
      <c r="F675" s="1" t="b">
        <v>1</v>
      </c>
      <c r="G675" s="1" t="s">
        <v>2380</v>
      </c>
      <c r="H675" s="1" t="s">
        <v>2381</v>
      </c>
      <c r="K675" s="1"/>
      <c r="L675" s="1" t="s">
        <v>42</v>
      </c>
      <c r="M675" s="1" t="s">
        <v>42</v>
      </c>
      <c r="N675" s="1" t="s">
        <v>42</v>
      </c>
      <c r="O675" s="1" t="s">
        <v>42</v>
      </c>
      <c r="P675" s="1"/>
      <c r="Q675" s="1" t="s">
        <v>2382</v>
      </c>
      <c r="R675" s="1"/>
      <c r="S675" s="1"/>
      <c r="T675" s="1"/>
      <c r="U675" s="1"/>
      <c r="V675" s="1"/>
      <c r="W675" s="1"/>
      <c r="Y675" s="1" t="b">
        <v>0</v>
      </c>
      <c r="Z675" s="1" t="s">
        <v>43</v>
      </c>
      <c r="AA675" s="1"/>
      <c r="AB675" s="1" t="b">
        <v>0</v>
      </c>
      <c r="AC675" s="1" t="b">
        <v>0</v>
      </c>
      <c r="AD675" s="1" t="s">
        <v>77</v>
      </c>
      <c r="AF675" s="1" t="s">
        <v>45</v>
      </c>
      <c r="AG675" s="1">
        <v>20301</v>
      </c>
      <c r="AH675" s="1" t="b">
        <v>0</v>
      </c>
      <c r="AI675" s="1"/>
      <c r="AJ675" s="1"/>
      <c r="AK675" s="1" t="b">
        <v>0</v>
      </c>
    </row>
    <row r="676" spans="1:37" x14ac:dyDescent="0.2">
      <c r="A676" s="1">
        <v>1911</v>
      </c>
      <c r="B676" s="1" t="s">
        <v>2351</v>
      </c>
      <c r="C676" s="1" t="s">
        <v>6809</v>
      </c>
      <c r="D676" s="1" t="s">
        <v>6810</v>
      </c>
      <c r="E676" s="1" t="s">
        <v>39</v>
      </c>
      <c r="F676" s="1" t="b">
        <v>1</v>
      </c>
      <c r="G676" s="1" t="s">
        <v>6811</v>
      </c>
      <c r="H676" s="1"/>
      <c r="K676" s="1" t="s">
        <v>6812</v>
      </c>
      <c r="L676" s="1" t="s">
        <v>42</v>
      </c>
      <c r="M676" s="1" t="s">
        <v>42</v>
      </c>
      <c r="N676" s="1" t="s">
        <v>42</v>
      </c>
      <c r="O676" s="1" t="s">
        <v>42</v>
      </c>
      <c r="P676" s="1"/>
      <c r="Q676" s="1"/>
      <c r="R676" s="1"/>
      <c r="S676" s="1"/>
      <c r="T676" s="1"/>
      <c r="U676" s="1"/>
      <c r="V676" s="1"/>
      <c r="W676" s="1"/>
      <c r="X676" s="1"/>
      <c r="Y676" s="1" t="b">
        <v>0</v>
      </c>
      <c r="Z676" s="1"/>
      <c r="AA676" s="1"/>
      <c r="AB676" s="1" t="b">
        <v>0</v>
      </c>
      <c r="AC676" s="1" t="b">
        <v>0</v>
      </c>
      <c r="AD676" s="1" t="s">
        <v>482</v>
      </c>
      <c r="AF676" s="1" t="s">
        <v>45</v>
      </c>
      <c r="AH676" s="1" t="b">
        <v>0</v>
      </c>
      <c r="AI676" s="1"/>
      <c r="AJ676" s="1"/>
      <c r="AK676" s="1" t="b">
        <v>0</v>
      </c>
    </row>
    <row r="677" spans="1:37" x14ac:dyDescent="0.2">
      <c r="A677" s="1">
        <v>1844</v>
      </c>
      <c r="B677" s="1" t="s">
        <v>2351</v>
      </c>
      <c r="C677" s="1" t="s">
        <v>6621</v>
      </c>
      <c r="D677" s="1" t="s">
        <v>6624</v>
      </c>
      <c r="E677" s="1"/>
      <c r="F677" s="1" t="b">
        <v>1</v>
      </c>
      <c r="G677" s="1"/>
      <c r="H677" s="1"/>
      <c r="K677" s="1"/>
      <c r="L677" s="1"/>
      <c r="M677" s="1"/>
      <c r="N677" s="1"/>
      <c r="O677" s="1"/>
      <c r="P677" s="1"/>
      <c r="Q677" s="1"/>
      <c r="R677" s="1"/>
      <c r="S677" s="1"/>
      <c r="T677" s="1"/>
      <c r="U677" s="1"/>
      <c r="V677" s="1"/>
      <c r="W677" s="1"/>
      <c r="X677" s="1"/>
      <c r="Y677" s="1" t="b">
        <v>0</v>
      </c>
      <c r="Z677" s="1" t="s">
        <v>43</v>
      </c>
      <c r="AA677" s="1"/>
      <c r="AB677" s="1" t="b">
        <v>0</v>
      </c>
      <c r="AC677" s="1" t="b">
        <v>0</v>
      </c>
      <c r="AD677" s="1" t="s">
        <v>86</v>
      </c>
      <c r="AF677" s="1" t="s">
        <v>6623</v>
      </c>
      <c r="AH677" s="1" t="b">
        <v>0</v>
      </c>
      <c r="AI677" s="1"/>
      <c r="AJ677" s="1"/>
      <c r="AK677" s="1" t="b">
        <v>0</v>
      </c>
    </row>
    <row r="678" spans="1:37" x14ac:dyDescent="0.2">
      <c r="A678" s="1">
        <v>1845</v>
      </c>
      <c r="B678" s="1" t="s">
        <v>2351</v>
      </c>
      <c r="C678" s="1" t="s">
        <v>6621</v>
      </c>
      <c r="D678" s="1" t="s">
        <v>6624</v>
      </c>
      <c r="E678" s="1" t="s">
        <v>39</v>
      </c>
      <c r="F678" s="1" t="b">
        <v>1</v>
      </c>
      <c r="G678" s="1" t="s">
        <v>6625</v>
      </c>
      <c r="H678" s="1" t="s">
        <v>6626</v>
      </c>
      <c r="K678" s="1"/>
      <c r="L678" s="1" t="s">
        <v>42</v>
      </c>
      <c r="M678" s="1" t="s">
        <v>42</v>
      </c>
      <c r="N678" s="1" t="s">
        <v>42</v>
      </c>
      <c r="O678" s="1" t="s">
        <v>42</v>
      </c>
      <c r="P678" s="1"/>
      <c r="Q678" s="1" t="s">
        <v>6627</v>
      </c>
      <c r="R678" s="1"/>
      <c r="S678" s="1"/>
      <c r="T678" s="1"/>
      <c r="U678" s="1"/>
      <c r="V678" s="1"/>
      <c r="W678" s="1"/>
      <c r="X678" s="1"/>
      <c r="Y678" s="1" t="b">
        <v>0</v>
      </c>
      <c r="Z678" s="1" t="s">
        <v>43</v>
      </c>
      <c r="AA678" s="1"/>
      <c r="AB678" s="1" t="b">
        <v>0</v>
      </c>
      <c r="AC678" s="1" t="b">
        <v>0</v>
      </c>
      <c r="AD678" s="1" t="s">
        <v>482</v>
      </c>
      <c r="AF678" s="1" t="s">
        <v>45</v>
      </c>
      <c r="AH678" s="1" t="b">
        <v>0</v>
      </c>
      <c r="AI678" s="1"/>
      <c r="AJ678" s="1"/>
      <c r="AK678" s="1" t="b">
        <v>0</v>
      </c>
    </row>
    <row r="679" spans="1:37" x14ac:dyDescent="0.2">
      <c r="A679" s="1">
        <v>1843</v>
      </c>
      <c r="B679" s="1" t="s">
        <v>2351</v>
      </c>
      <c r="C679" s="1" t="s">
        <v>6621</v>
      </c>
      <c r="D679" s="1" t="s">
        <v>6622</v>
      </c>
      <c r="E679" s="1"/>
      <c r="F679" s="1" t="b">
        <v>1</v>
      </c>
      <c r="G679" s="1"/>
      <c r="H679" s="1"/>
      <c r="K679" s="1"/>
      <c r="L679" s="1"/>
      <c r="M679" s="1"/>
      <c r="N679" s="1"/>
      <c r="O679" s="1"/>
      <c r="P679" s="1"/>
      <c r="Q679" s="1"/>
      <c r="R679" s="1"/>
      <c r="S679" s="1"/>
      <c r="T679" s="1"/>
      <c r="U679" s="1"/>
      <c r="V679" s="1"/>
      <c r="W679" s="1"/>
      <c r="X679" s="1"/>
      <c r="Y679" s="1" t="b">
        <v>0</v>
      </c>
      <c r="Z679" s="1" t="s">
        <v>43</v>
      </c>
      <c r="AA679" s="1"/>
      <c r="AB679" s="1" t="b">
        <v>0</v>
      </c>
      <c r="AC679" s="1" t="b">
        <v>0</v>
      </c>
      <c r="AD679" s="1" t="s">
        <v>86</v>
      </c>
      <c r="AF679" s="1" t="s">
        <v>6623</v>
      </c>
      <c r="AH679" s="1" t="b">
        <v>0</v>
      </c>
      <c r="AI679" s="1"/>
      <c r="AJ679" s="1"/>
      <c r="AK679" s="1" t="b">
        <v>0</v>
      </c>
    </row>
    <row r="680" spans="1:37" x14ac:dyDescent="0.2">
      <c r="A680" s="1">
        <v>2018</v>
      </c>
      <c r="B680" s="1" t="s">
        <v>2351</v>
      </c>
      <c r="C680" s="1" t="s">
        <v>7033</v>
      </c>
      <c r="D680" s="1" t="s">
        <v>7034</v>
      </c>
      <c r="E680" s="1" t="s">
        <v>39</v>
      </c>
      <c r="F680" s="1" t="b">
        <v>0</v>
      </c>
      <c r="G680" s="1" t="s">
        <v>7035</v>
      </c>
      <c r="H680" s="1"/>
      <c r="K680" s="1"/>
      <c r="L680" s="1" t="s">
        <v>42</v>
      </c>
      <c r="M680" s="1" t="s">
        <v>42</v>
      </c>
      <c r="N680" s="1" t="s">
        <v>42</v>
      </c>
      <c r="O680" s="1" t="s">
        <v>42</v>
      </c>
      <c r="P680" s="1"/>
      <c r="Q680" s="1"/>
      <c r="R680" s="1"/>
      <c r="S680" s="1"/>
      <c r="T680" s="1"/>
      <c r="U680" s="1"/>
      <c r="V680" s="1"/>
      <c r="W680" s="1"/>
      <c r="X680" s="1"/>
      <c r="Y680" s="1" t="b">
        <v>0</v>
      </c>
      <c r="Z680" s="1" t="s">
        <v>43</v>
      </c>
      <c r="AA680" s="1"/>
      <c r="AB680" s="1" t="b">
        <v>0</v>
      </c>
      <c r="AC680" s="1" t="b">
        <v>0</v>
      </c>
      <c r="AD680" s="1" t="s">
        <v>86</v>
      </c>
      <c r="AF680" s="1" t="s">
        <v>45</v>
      </c>
      <c r="AH680" s="1" t="b">
        <v>0</v>
      </c>
      <c r="AI680" s="1"/>
      <c r="AJ680" s="1"/>
      <c r="AK680" s="1" t="b">
        <v>0</v>
      </c>
    </row>
    <row r="681" spans="1:37" x14ac:dyDescent="0.2">
      <c r="A681" s="1">
        <v>631</v>
      </c>
      <c r="B681" s="1" t="s">
        <v>2351</v>
      </c>
      <c r="C681" s="1" t="s">
        <v>2383</v>
      </c>
      <c r="D681" s="1" t="s">
        <v>2384</v>
      </c>
      <c r="E681" s="1" t="s">
        <v>39</v>
      </c>
      <c r="F681" s="1" t="b">
        <v>1</v>
      </c>
      <c r="G681" s="1" t="s">
        <v>2385</v>
      </c>
      <c r="H681" s="1" t="s">
        <v>2386</v>
      </c>
      <c r="I681" s="1"/>
      <c r="J681" s="1"/>
      <c r="K681" s="1"/>
      <c r="L681" s="1" t="s">
        <v>42</v>
      </c>
      <c r="M681" s="1" t="s">
        <v>42</v>
      </c>
      <c r="N681" s="1" t="s">
        <v>42</v>
      </c>
      <c r="O681" s="1" t="s">
        <v>42</v>
      </c>
      <c r="P681" s="1"/>
      <c r="Q681" s="1" t="s">
        <v>2387</v>
      </c>
      <c r="R681" s="1"/>
      <c r="S681" s="1"/>
      <c r="T681" s="1"/>
      <c r="U681" s="1"/>
      <c r="V681" s="1"/>
      <c r="W681" s="1"/>
      <c r="Y681" s="1" t="b">
        <v>0</v>
      </c>
      <c r="AB681" s="1" t="b">
        <v>0</v>
      </c>
      <c r="AC681" s="1" t="b">
        <v>0</v>
      </c>
      <c r="AD681" s="1" t="s">
        <v>86</v>
      </c>
      <c r="AE681" s="1" t="s">
        <v>62</v>
      </c>
      <c r="AF681" s="1" t="s">
        <v>45</v>
      </c>
      <c r="AG681" s="1">
        <v>2250</v>
      </c>
      <c r="AH681" s="1" t="b">
        <v>0</v>
      </c>
      <c r="AI681" s="1"/>
      <c r="AJ681" s="1"/>
      <c r="AK681" s="1" t="b">
        <v>0</v>
      </c>
    </row>
    <row r="682" spans="1:37" x14ac:dyDescent="0.2">
      <c r="A682" s="1">
        <v>632</v>
      </c>
      <c r="B682" s="1" t="s">
        <v>2351</v>
      </c>
      <c r="C682" s="1" t="s">
        <v>2383</v>
      </c>
      <c r="D682" s="1" t="s">
        <v>2388</v>
      </c>
      <c r="E682" s="1" t="s">
        <v>39</v>
      </c>
      <c r="F682" s="1" t="b">
        <v>1</v>
      </c>
      <c r="G682" s="1" t="s">
        <v>2389</v>
      </c>
      <c r="H682" s="1" t="s">
        <v>2390</v>
      </c>
      <c r="K682" s="1"/>
      <c r="L682" s="1" t="s">
        <v>42</v>
      </c>
      <c r="M682" s="1" t="s">
        <v>42</v>
      </c>
      <c r="N682" s="1" t="s">
        <v>42</v>
      </c>
      <c r="O682" s="1" t="s">
        <v>42</v>
      </c>
      <c r="Q682" s="1" t="s">
        <v>2391</v>
      </c>
      <c r="Y682" s="1" t="b">
        <v>0</v>
      </c>
      <c r="AB682" s="1" t="b">
        <v>0</v>
      </c>
      <c r="AC682" s="1" t="b">
        <v>0</v>
      </c>
      <c r="AD682" s="1" t="s">
        <v>86</v>
      </c>
      <c r="AE682" s="1" t="s">
        <v>62</v>
      </c>
      <c r="AF682" s="1" t="s">
        <v>45</v>
      </c>
      <c r="AG682" s="1">
        <v>1566</v>
      </c>
      <c r="AH682" s="1" t="b">
        <v>0</v>
      </c>
      <c r="AI682" s="1"/>
      <c r="AJ682" s="1"/>
      <c r="AK682" s="1" t="b">
        <v>0</v>
      </c>
    </row>
    <row r="683" spans="1:37" x14ac:dyDescent="0.2">
      <c r="A683" s="1">
        <v>633</v>
      </c>
      <c r="B683" s="1" t="s">
        <v>2351</v>
      </c>
      <c r="C683" s="1" t="s">
        <v>2383</v>
      </c>
      <c r="D683" s="1" t="s">
        <v>2392</v>
      </c>
      <c r="E683" s="1" t="s">
        <v>39</v>
      </c>
      <c r="F683" s="1" t="b">
        <v>1</v>
      </c>
      <c r="G683" s="1" t="s">
        <v>2393</v>
      </c>
      <c r="H683" s="1" t="s">
        <v>2394</v>
      </c>
      <c r="I683" s="1"/>
      <c r="J683" s="1"/>
      <c r="K683" s="1"/>
      <c r="L683" s="1" t="s">
        <v>42</v>
      </c>
      <c r="M683" s="1" t="s">
        <v>42</v>
      </c>
      <c r="N683" s="1" t="s">
        <v>42</v>
      </c>
      <c r="O683" s="1" t="s">
        <v>42</v>
      </c>
      <c r="P683" s="1"/>
      <c r="Q683" s="1" t="s">
        <v>2395</v>
      </c>
      <c r="R683" s="1"/>
      <c r="S683" s="1"/>
      <c r="T683" s="1"/>
      <c r="U683" s="1"/>
      <c r="V683" s="1"/>
      <c r="W683" s="1"/>
      <c r="Y683" s="1" t="b">
        <v>0</v>
      </c>
      <c r="AB683" s="1" t="b">
        <v>0</v>
      </c>
      <c r="AC683" s="1" t="b">
        <v>0</v>
      </c>
      <c r="AD683" s="1" t="s">
        <v>482</v>
      </c>
      <c r="AE683" s="1" t="s">
        <v>62</v>
      </c>
      <c r="AF683" s="1" t="s">
        <v>45</v>
      </c>
      <c r="AG683" s="1">
        <v>2227</v>
      </c>
      <c r="AH683" s="1" t="b">
        <v>0</v>
      </c>
      <c r="AI683" s="1"/>
      <c r="AJ683" s="1"/>
      <c r="AK683" s="1" t="b">
        <v>1</v>
      </c>
    </row>
    <row r="684" spans="1:37" x14ac:dyDescent="0.2">
      <c r="A684" s="1">
        <v>634</v>
      </c>
      <c r="B684" s="1" t="s">
        <v>2351</v>
      </c>
      <c r="C684" s="1" t="s">
        <v>2383</v>
      </c>
      <c r="D684" s="1" t="s">
        <v>2396</v>
      </c>
      <c r="E684" s="1" t="s">
        <v>39</v>
      </c>
      <c r="F684" s="1" t="b">
        <v>1</v>
      </c>
      <c r="G684" s="1" t="s">
        <v>2397</v>
      </c>
      <c r="H684" s="1" t="s">
        <v>2398</v>
      </c>
      <c r="K684" s="1"/>
      <c r="L684" s="1" t="s">
        <v>42</v>
      </c>
      <c r="M684" s="1" t="s">
        <v>42</v>
      </c>
      <c r="N684" s="1" t="s">
        <v>42</v>
      </c>
      <c r="O684" s="1" t="s">
        <v>42</v>
      </c>
      <c r="Q684" s="1" t="s">
        <v>2399</v>
      </c>
      <c r="Y684" s="1" t="b">
        <v>1</v>
      </c>
      <c r="AB684" s="1" t="b">
        <v>0</v>
      </c>
      <c r="AC684" s="1" t="b">
        <v>0</v>
      </c>
      <c r="AD684" s="1" t="s">
        <v>482</v>
      </c>
      <c r="AE684" s="1" t="s">
        <v>62</v>
      </c>
      <c r="AF684" s="1" t="s">
        <v>45</v>
      </c>
      <c r="AG684" s="1">
        <v>1567</v>
      </c>
      <c r="AH684" s="1" t="b">
        <v>0</v>
      </c>
      <c r="AI684" s="1"/>
      <c r="AJ684" s="1"/>
      <c r="AK684" s="1" t="b">
        <v>0</v>
      </c>
    </row>
    <row r="685" spans="1:37" x14ac:dyDescent="0.2">
      <c r="A685" s="1">
        <v>1849</v>
      </c>
      <c r="B685" s="1" t="s">
        <v>2351</v>
      </c>
      <c r="C685" s="1" t="s">
        <v>2383</v>
      </c>
      <c r="D685" s="1" t="s">
        <v>6636</v>
      </c>
      <c r="E685" s="1" t="s">
        <v>39</v>
      </c>
      <c r="F685" s="1" t="b">
        <v>1</v>
      </c>
      <c r="G685" s="1" t="s">
        <v>6637</v>
      </c>
      <c r="H685" s="1" t="s">
        <v>6638</v>
      </c>
      <c r="K685" s="1"/>
      <c r="L685" s="1" t="s">
        <v>42</v>
      </c>
      <c r="M685" s="1" t="s">
        <v>42</v>
      </c>
      <c r="N685" s="1" t="s">
        <v>42</v>
      </c>
      <c r="O685" s="1" t="s">
        <v>42</v>
      </c>
      <c r="P685" s="1"/>
      <c r="Q685" s="1" t="s">
        <v>2399</v>
      </c>
      <c r="R685" s="1"/>
      <c r="S685" s="1"/>
      <c r="T685" s="1"/>
      <c r="U685" s="1"/>
      <c r="V685" s="1"/>
      <c r="W685" s="1"/>
      <c r="X685" s="1"/>
      <c r="Y685" s="1" t="b">
        <v>1</v>
      </c>
      <c r="Z685" s="1"/>
      <c r="AA685" s="1"/>
      <c r="AB685" s="1" t="b">
        <v>0</v>
      </c>
      <c r="AC685" s="1" t="b">
        <v>0</v>
      </c>
      <c r="AD685" s="1" t="s">
        <v>482</v>
      </c>
      <c r="AF685" s="1" t="s">
        <v>45</v>
      </c>
      <c r="AH685" s="1" t="b">
        <v>0</v>
      </c>
      <c r="AI685" s="1"/>
      <c r="AJ685" s="1"/>
      <c r="AK685" s="1" t="b">
        <v>0</v>
      </c>
    </row>
    <row r="686" spans="1:37" x14ac:dyDescent="0.2">
      <c r="A686" s="1">
        <v>635</v>
      </c>
      <c r="B686" s="1" t="s">
        <v>2351</v>
      </c>
      <c r="C686" s="1" t="s">
        <v>2383</v>
      </c>
      <c r="D686" s="1" t="s">
        <v>2400</v>
      </c>
      <c r="E686" s="1" t="s">
        <v>39</v>
      </c>
      <c r="F686" s="1" t="b">
        <v>1</v>
      </c>
      <c r="G686" s="1" t="s">
        <v>2401</v>
      </c>
      <c r="H686" s="1" t="s">
        <v>2402</v>
      </c>
      <c r="K686" s="1"/>
      <c r="L686" s="1" t="s">
        <v>42</v>
      </c>
      <c r="M686" s="1" t="s">
        <v>42</v>
      </c>
      <c r="N686" s="1" t="s">
        <v>42</v>
      </c>
      <c r="O686" s="1" t="s">
        <v>42</v>
      </c>
      <c r="P686" s="1" t="s">
        <v>2403</v>
      </c>
      <c r="Q686" s="1" t="s">
        <v>2404</v>
      </c>
      <c r="Y686" s="1" t="b">
        <v>1</v>
      </c>
      <c r="AB686" s="1" t="b">
        <v>0</v>
      </c>
      <c r="AC686" s="1" t="b">
        <v>0</v>
      </c>
      <c r="AD686" s="1" t="s">
        <v>86</v>
      </c>
      <c r="AE686" s="1" t="s">
        <v>62</v>
      </c>
      <c r="AF686" s="1" t="s">
        <v>45</v>
      </c>
      <c r="AG686" s="1">
        <v>1565</v>
      </c>
      <c r="AH686" s="1" t="b">
        <v>0</v>
      </c>
      <c r="AI686" s="1"/>
      <c r="AJ686" s="1"/>
      <c r="AK686" s="1" t="b">
        <v>0</v>
      </c>
    </row>
    <row r="687" spans="1:37" x14ac:dyDescent="0.2">
      <c r="A687" s="1">
        <v>636</v>
      </c>
      <c r="B687" s="1" t="s">
        <v>2351</v>
      </c>
      <c r="C687" s="1" t="s">
        <v>2405</v>
      </c>
      <c r="D687" s="1" t="s">
        <v>2406</v>
      </c>
      <c r="E687" s="1" t="s">
        <v>39</v>
      </c>
      <c r="F687" s="1" t="b">
        <v>1</v>
      </c>
      <c r="G687" s="1" t="s">
        <v>2407</v>
      </c>
      <c r="H687" s="1" t="s">
        <v>2386</v>
      </c>
      <c r="K687" s="1"/>
      <c r="L687" s="1" t="s">
        <v>42</v>
      </c>
      <c r="M687" s="1" t="s">
        <v>42</v>
      </c>
      <c r="N687" s="1" t="s">
        <v>42</v>
      </c>
      <c r="O687" s="1" t="s">
        <v>42</v>
      </c>
      <c r="P687" s="1"/>
      <c r="Q687" s="1" t="s">
        <v>2408</v>
      </c>
      <c r="R687" s="1" t="s">
        <v>2409</v>
      </c>
      <c r="S687" s="1" t="s">
        <v>2410</v>
      </c>
      <c r="T687" s="1" t="s">
        <v>2411</v>
      </c>
      <c r="U687" s="1"/>
      <c r="V687" s="1"/>
      <c r="W687" s="1"/>
      <c r="Y687" s="1" t="b">
        <v>0</v>
      </c>
      <c r="Z687" s="1"/>
      <c r="AA687" s="1"/>
      <c r="AB687" s="1" t="b">
        <v>0</v>
      </c>
      <c r="AC687" s="1" t="b">
        <v>0</v>
      </c>
      <c r="AD687" s="1" t="s">
        <v>482</v>
      </c>
      <c r="AF687" s="1" t="s">
        <v>45</v>
      </c>
      <c r="AG687" s="1">
        <v>15806</v>
      </c>
      <c r="AH687" s="1" t="b">
        <v>0</v>
      </c>
      <c r="AI687" s="1"/>
      <c r="AJ687" s="1"/>
      <c r="AK687" s="1" t="b">
        <v>0</v>
      </c>
    </row>
    <row r="688" spans="1:37" x14ac:dyDescent="0.2">
      <c r="A688" s="1">
        <v>637</v>
      </c>
      <c r="B688" s="1" t="s">
        <v>2351</v>
      </c>
      <c r="C688" s="1" t="s">
        <v>2412</v>
      </c>
      <c r="D688" s="1" t="s">
        <v>2051</v>
      </c>
      <c r="E688" s="1" t="s">
        <v>39</v>
      </c>
      <c r="F688" s="1" t="b">
        <v>1</v>
      </c>
      <c r="G688" s="1" t="s">
        <v>2413</v>
      </c>
      <c r="H688" s="1" t="s">
        <v>2414</v>
      </c>
      <c r="K688" s="1" t="s">
        <v>2415</v>
      </c>
      <c r="L688" s="1" t="s">
        <v>42</v>
      </c>
      <c r="M688" s="1" t="s">
        <v>42</v>
      </c>
      <c r="N688" s="1" t="s">
        <v>42</v>
      </c>
      <c r="O688" s="1" t="s">
        <v>42</v>
      </c>
      <c r="P688" s="1"/>
      <c r="Q688" s="1" t="s">
        <v>2416</v>
      </c>
      <c r="R688" s="1" t="s">
        <v>2417</v>
      </c>
      <c r="S688" s="1" t="s">
        <v>2418</v>
      </c>
      <c r="T688" s="1" t="s">
        <v>2419</v>
      </c>
      <c r="U688" s="1"/>
      <c r="V688" s="1"/>
      <c r="W688" s="1"/>
      <c r="Y688" s="1" t="b">
        <v>0</v>
      </c>
      <c r="Z688" s="1" t="s">
        <v>43</v>
      </c>
      <c r="AA688" s="1"/>
      <c r="AB688" s="1" t="b">
        <v>0</v>
      </c>
      <c r="AC688" s="1" t="b">
        <v>0</v>
      </c>
      <c r="AD688" s="1" t="s">
        <v>86</v>
      </c>
      <c r="AF688" s="1" t="s">
        <v>45</v>
      </c>
      <c r="AG688" s="1">
        <v>15842</v>
      </c>
      <c r="AH688" s="1" t="b">
        <v>0</v>
      </c>
      <c r="AI688" s="1"/>
      <c r="AJ688" s="1"/>
      <c r="AK688" s="1" t="b">
        <v>0</v>
      </c>
    </row>
    <row r="689" spans="1:37" x14ac:dyDescent="0.2">
      <c r="A689" s="1">
        <v>638</v>
      </c>
      <c r="B689" s="1" t="s">
        <v>2351</v>
      </c>
      <c r="C689" s="1" t="s">
        <v>2412</v>
      </c>
      <c r="D689" s="1" t="s">
        <v>2420</v>
      </c>
      <c r="E689" s="1" t="s">
        <v>39</v>
      </c>
      <c r="F689" s="1" t="b">
        <v>1</v>
      </c>
      <c r="G689" s="1" t="s">
        <v>2421</v>
      </c>
      <c r="H689" s="1" t="s">
        <v>2422</v>
      </c>
      <c r="K689" s="1" t="s">
        <v>2415</v>
      </c>
      <c r="L689" s="1" t="s">
        <v>42</v>
      </c>
      <c r="M689" s="1" t="s">
        <v>42</v>
      </c>
      <c r="N689" s="1" t="s">
        <v>42</v>
      </c>
      <c r="O689" s="1" t="s">
        <v>42</v>
      </c>
      <c r="P689" s="1"/>
      <c r="Q689" s="1" t="s">
        <v>2423</v>
      </c>
      <c r="R689" s="1" t="s">
        <v>2424</v>
      </c>
      <c r="S689" s="1" t="s">
        <v>2425</v>
      </c>
      <c r="T689" s="1"/>
      <c r="U689" s="1"/>
      <c r="V689" s="1"/>
      <c r="W689" s="1"/>
      <c r="Y689" s="1" t="b">
        <v>0</v>
      </c>
      <c r="Z689" s="1" t="s">
        <v>43</v>
      </c>
      <c r="AA689" s="1"/>
      <c r="AB689" s="1" t="b">
        <v>0</v>
      </c>
      <c r="AC689" s="1" t="b">
        <v>0</v>
      </c>
      <c r="AD689" s="1" t="s">
        <v>86</v>
      </c>
      <c r="AE689" s="1" t="s">
        <v>62</v>
      </c>
      <c r="AF689" s="1" t="s">
        <v>45</v>
      </c>
      <c r="AG689" s="1">
        <v>2409</v>
      </c>
      <c r="AH689" s="1" t="b">
        <v>0</v>
      </c>
      <c r="AI689" s="1"/>
      <c r="AJ689" s="1"/>
      <c r="AK689" s="1" t="b">
        <v>1</v>
      </c>
    </row>
    <row r="690" spans="1:37" x14ac:dyDescent="0.2">
      <c r="A690" s="1">
        <v>639</v>
      </c>
      <c r="B690" s="1" t="s">
        <v>2351</v>
      </c>
      <c r="C690" s="1" t="s">
        <v>2412</v>
      </c>
      <c r="D690" s="1" t="s">
        <v>1473</v>
      </c>
      <c r="E690" s="1" t="s">
        <v>39</v>
      </c>
      <c r="F690" s="1" t="b">
        <v>1</v>
      </c>
      <c r="G690" s="1" t="s">
        <v>2426</v>
      </c>
      <c r="H690" s="1" t="s">
        <v>2427</v>
      </c>
      <c r="K690" s="1" t="s">
        <v>2415</v>
      </c>
      <c r="L690" s="1" t="s">
        <v>42</v>
      </c>
      <c r="M690" s="1" t="s">
        <v>42</v>
      </c>
      <c r="N690" s="1" t="s">
        <v>42</v>
      </c>
      <c r="O690" s="1" t="s">
        <v>42</v>
      </c>
      <c r="P690" s="1"/>
      <c r="Q690" s="1" t="s">
        <v>2419</v>
      </c>
      <c r="R690" s="1" t="s">
        <v>2417</v>
      </c>
      <c r="S690" s="1" t="s">
        <v>2418</v>
      </c>
      <c r="T690" s="1"/>
      <c r="U690" s="1"/>
      <c r="V690" s="1"/>
      <c r="W690" s="1"/>
      <c r="Y690" s="1" t="b">
        <v>0</v>
      </c>
      <c r="Z690" s="1" t="s">
        <v>43</v>
      </c>
      <c r="AA690" s="1"/>
      <c r="AB690" s="1" t="b">
        <v>0</v>
      </c>
      <c r="AC690" s="1" t="b">
        <v>0</v>
      </c>
      <c r="AD690" s="1" t="s">
        <v>86</v>
      </c>
      <c r="AE690" s="1" t="s">
        <v>62</v>
      </c>
      <c r="AF690" s="1" t="s">
        <v>45</v>
      </c>
      <c r="AG690" s="1">
        <v>2425</v>
      </c>
      <c r="AH690" s="1" t="b">
        <v>0</v>
      </c>
      <c r="AI690" s="1"/>
      <c r="AJ690" s="1"/>
      <c r="AK690" s="1" t="b">
        <v>0</v>
      </c>
    </row>
    <row r="691" spans="1:37" x14ac:dyDescent="0.2">
      <c r="A691" s="1">
        <v>2016</v>
      </c>
      <c r="B691" s="1" t="s">
        <v>2351</v>
      </c>
      <c r="C691" s="1"/>
      <c r="D691" s="1" t="s">
        <v>7028</v>
      </c>
      <c r="E691" s="1" t="s">
        <v>39</v>
      </c>
      <c r="F691" s="1" t="b">
        <v>0</v>
      </c>
      <c r="G691" s="1" t="s">
        <v>7029</v>
      </c>
      <c r="H691" s="1"/>
      <c r="K691" s="1"/>
      <c r="L691" s="1" t="s">
        <v>42</v>
      </c>
      <c r="M691" s="1" t="s">
        <v>42</v>
      </c>
      <c r="N691" s="1" t="s">
        <v>42</v>
      </c>
      <c r="O691" s="1" t="s">
        <v>42</v>
      </c>
      <c r="P691" s="1"/>
      <c r="Q691" s="1"/>
      <c r="R691" s="1"/>
      <c r="S691" s="1"/>
      <c r="T691" s="1"/>
      <c r="U691" s="1"/>
      <c r="V691" s="1"/>
      <c r="W691" s="1"/>
      <c r="X691" s="1"/>
      <c r="Y691" s="1" t="b">
        <v>0</v>
      </c>
      <c r="Z691" s="1" t="s">
        <v>43</v>
      </c>
      <c r="AA691" s="1"/>
      <c r="AB691" s="1" t="b">
        <v>0</v>
      </c>
      <c r="AC691" s="1" t="b">
        <v>0</v>
      </c>
      <c r="AD691" s="1" t="s">
        <v>86</v>
      </c>
      <c r="AF691" s="1" t="s">
        <v>45</v>
      </c>
      <c r="AH691" s="1" t="b">
        <v>0</v>
      </c>
      <c r="AI691" s="1"/>
      <c r="AJ691" s="1"/>
      <c r="AK691" s="1" t="b">
        <v>0</v>
      </c>
    </row>
    <row r="692" spans="1:37" x14ac:dyDescent="0.2">
      <c r="A692" s="1">
        <v>1847</v>
      </c>
      <c r="B692" s="1" t="s">
        <v>2351</v>
      </c>
      <c r="C692" s="1"/>
      <c r="D692" s="1" t="s">
        <v>6630</v>
      </c>
      <c r="E692" s="1" t="s">
        <v>39</v>
      </c>
      <c r="F692" s="1" t="b">
        <v>1</v>
      </c>
      <c r="G692" s="1" t="s">
        <v>6631</v>
      </c>
      <c r="H692" s="1" t="s">
        <v>6632</v>
      </c>
      <c r="K692" s="1"/>
      <c r="L692" s="1" t="s">
        <v>42</v>
      </c>
      <c r="M692" s="1" t="s">
        <v>42</v>
      </c>
      <c r="N692" s="1" t="s">
        <v>42</v>
      </c>
      <c r="O692" s="1" t="s">
        <v>42</v>
      </c>
      <c r="P692" s="1"/>
      <c r="Q692" s="1" t="s">
        <v>6633</v>
      </c>
      <c r="R692" s="1"/>
      <c r="S692" s="1"/>
      <c r="T692" s="1"/>
      <c r="U692" s="1"/>
      <c r="V692" s="1"/>
      <c r="W692" s="1"/>
      <c r="X692" s="1"/>
      <c r="Y692" s="1" t="b">
        <v>0</v>
      </c>
      <c r="Z692" s="1" t="s">
        <v>43</v>
      </c>
      <c r="AA692" s="1"/>
      <c r="AB692" s="1" t="b">
        <v>0</v>
      </c>
      <c r="AC692" s="1" t="b">
        <v>0</v>
      </c>
      <c r="AD692" s="1" t="s">
        <v>86</v>
      </c>
      <c r="AF692" s="1" t="s">
        <v>45</v>
      </c>
      <c r="AH692" s="1" t="b">
        <v>0</v>
      </c>
      <c r="AI692" s="1"/>
      <c r="AJ692" s="1"/>
      <c r="AK692" s="1" t="b">
        <v>0</v>
      </c>
    </row>
    <row r="693" spans="1:37" x14ac:dyDescent="0.2">
      <c r="A693" s="1">
        <v>2012</v>
      </c>
      <c r="B693" s="1" t="s">
        <v>2351</v>
      </c>
      <c r="C693" s="1"/>
      <c r="D693" s="1" t="s">
        <v>7019</v>
      </c>
      <c r="E693" s="1"/>
      <c r="F693" s="1" t="b">
        <v>1</v>
      </c>
      <c r="G693" s="1" t="s">
        <v>7020</v>
      </c>
      <c r="H693" s="1"/>
      <c r="K693" s="1"/>
      <c r="L693" s="1" t="s">
        <v>42</v>
      </c>
      <c r="M693" s="1" t="s">
        <v>42</v>
      </c>
      <c r="N693" s="1" t="s">
        <v>42</v>
      </c>
      <c r="O693" s="1" t="s">
        <v>42</v>
      </c>
      <c r="P693" s="1"/>
      <c r="Q693" s="1"/>
      <c r="R693" s="1"/>
      <c r="S693" s="1"/>
      <c r="T693" s="1"/>
      <c r="U693" s="1"/>
      <c r="V693" s="1"/>
      <c r="W693" s="1"/>
      <c r="X693" s="1"/>
      <c r="Y693" s="1" t="b">
        <v>0</v>
      </c>
      <c r="Z693" s="1" t="s">
        <v>43</v>
      </c>
      <c r="AA693" s="1"/>
      <c r="AB693" s="1" t="b">
        <v>0</v>
      </c>
      <c r="AC693" s="1" t="b">
        <v>0</v>
      </c>
      <c r="AD693" s="1" t="s">
        <v>86</v>
      </c>
      <c r="AF693" s="1" t="s">
        <v>45</v>
      </c>
      <c r="AH693" s="1" t="b">
        <v>0</v>
      </c>
      <c r="AI693" s="1"/>
      <c r="AJ693" s="1"/>
      <c r="AK693" s="1" t="b">
        <v>0</v>
      </c>
    </row>
    <row r="694" spans="1:37" x14ac:dyDescent="0.2">
      <c r="A694" s="1">
        <v>2015</v>
      </c>
      <c r="B694" s="1" t="s">
        <v>2351</v>
      </c>
      <c r="C694" s="1"/>
      <c r="D694" s="1" t="s">
        <v>7026</v>
      </c>
      <c r="E694" s="1" t="s">
        <v>39</v>
      </c>
      <c r="F694" s="1" t="b">
        <v>0</v>
      </c>
      <c r="G694" s="1"/>
      <c r="H694" s="1"/>
      <c r="K694" s="1"/>
      <c r="L694" s="1" t="s">
        <v>42</v>
      </c>
      <c r="M694" s="1" t="s">
        <v>42</v>
      </c>
      <c r="N694" s="1" t="s">
        <v>42</v>
      </c>
      <c r="O694" s="1" t="s">
        <v>42</v>
      </c>
      <c r="P694" s="1"/>
      <c r="Q694" s="1" t="s">
        <v>7027</v>
      </c>
      <c r="R694" s="1"/>
      <c r="S694" s="1"/>
      <c r="T694" s="1"/>
      <c r="U694" s="1"/>
      <c r="V694" s="1"/>
      <c r="W694" s="1"/>
      <c r="X694" s="1"/>
      <c r="Y694" s="1" t="b">
        <v>0</v>
      </c>
      <c r="Z694" s="1" t="s">
        <v>43</v>
      </c>
      <c r="AA694" s="1"/>
      <c r="AB694" s="1" t="b">
        <v>0</v>
      </c>
      <c r="AC694" s="1" t="b">
        <v>0</v>
      </c>
      <c r="AD694" s="1" t="s">
        <v>86</v>
      </c>
      <c r="AF694" s="1" t="s">
        <v>45</v>
      </c>
      <c r="AH694" s="1" t="b">
        <v>0</v>
      </c>
      <c r="AI694" s="1"/>
      <c r="AJ694" s="1"/>
      <c r="AK694" s="1" t="b">
        <v>0</v>
      </c>
    </row>
    <row r="695" spans="1:37" x14ac:dyDescent="0.2">
      <c r="A695" s="1">
        <v>2014</v>
      </c>
      <c r="B695" s="1" t="s">
        <v>2351</v>
      </c>
      <c r="C695" s="1"/>
      <c r="D695" s="1" t="s">
        <v>6944</v>
      </c>
      <c r="E695" s="1" t="s">
        <v>39</v>
      </c>
      <c r="F695" s="1" t="b">
        <v>0</v>
      </c>
      <c r="G695" s="1" t="s">
        <v>7024</v>
      </c>
      <c r="H695" s="1"/>
      <c r="K695" s="1"/>
      <c r="L695" s="1" t="s">
        <v>42</v>
      </c>
      <c r="M695" s="1" t="s">
        <v>42</v>
      </c>
      <c r="N695" s="1" t="s">
        <v>42</v>
      </c>
      <c r="O695" s="1" t="s">
        <v>42</v>
      </c>
      <c r="P695" s="1"/>
      <c r="Q695" s="1" t="s">
        <v>7025</v>
      </c>
      <c r="R695" s="1"/>
      <c r="S695" s="1"/>
      <c r="T695" s="1"/>
      <c r="U695" s="1"/>
      <c r="V695" s="1"/>
      <c r="W695" s="1"/>
      <c r="X695" s="1"/>
      <c r="Y695" s="1" t="b">
        <v>0</v>
      </c>
      <c r="Z695" s="1" t="s">
        <v>43</v>
      </c>
      <c r="AA695" s="1"/>
      <c r="AB695" s="1" t="b">
        <v>0</v>
      </c>
      <c r="AC695" s="1" t="b">
        <v>0</v>
      </c>
      <c r="AD695" s="1" t="s">
        <v>86</v>
      </c>
      <c r="AF695" s="1" t="s">
        <v>45</v>
      </c>
      <c r="AH695" s="1" t="b">
        <v>0</v>
      </c>
      <c r="AI695" s="1"/>
      <c r="AJ695" s="1"/>
      <c r="AK695" s="1" t="b">
        <v>0</v>
      </c>
    </row>
    <row r="696" spans="1:37" x14ac:dyDescent="0.2">
      <c r="A696" s="1">
        <v>623</v>
      </c>
      <c r="B696" s="1" t="s">
        <v>2351</v>
      </c>
      <c r="C696" s="1"/>
      <c r="D696" s="1" t="s">
        <v>368</v>
      </c>
      <c r="E696" s="1"/>
      <c r="F696" s="1" t="b">
        <v>1</v>
      </c>
      <c r="G696" s="1" t="s">
        <v>2352</v>
      </c>
      <c r="H696" s="1"/>
      <c r="K696" s="1"/>
      <c r="L696" s="1" t="s">
        <v>42</v>
      </c>
      <c r="M696" s="1" t="s">
        <v>42</v>
      </c>
      <c r="N696" s="1" t="s">
        <v>42</v>
      </c>
      <c r="O696" s="1" t="s">
        <v>42</v>
      </c>
      <c r="P696" s="1"/>
      <c r="Q696" s="1" t="s">
        <v>2353</v>
      </c>
      <c r="R696" s="1"/>
      <c r="S696" s="1"/>
      <c r="T696" s="1"/>
      <c r="U696" s="1"/>
      <c r="V696" s="1"/>
      <c r="W696" s="1"/>
      <c r="X696" s="1"/>
      <c r="Y696" s="1" t="b">
        <v>0</v>
      </c>
      <c r="Z696" s="1" t="s">
        <v>43</v>
      </c>
      <c r="AA696" s="1"/>
      <c r="AB696" s="1" t="b">
        <v>0</v>
      </c>
      <c r="AC696" s="1" t="b">
        <v>0</v>
      </c>
      <c r="AD696" s="1" t="s">
        <v>86</v>
      </c>
      <c r="AF696" s="1" t="s">
        <v>45</v>
      </c>
      <c r="AG696" s="1">
        <v>20095</v>
      </c>
      <c r="AH696" s="1" t="b">
        <v>0</v>
      </c>
      <c r="AI696" s="1"/>
      <c r="AJ696" s="1"/>
      <c r="AK696" s="1" t="b">
        <v>0</v>
      </c>
    </row>
    <row r="697" spans="1:37" x14ac:dyDescent="0.2">
      <c r="A697" s="1">
        <v>640</v>
      </c>
      <c r="B697" s="1" t="s">
        <v>2428</v>
      </c>
      <c r="C697" s="1" t="s">
        <v>2429</v>
      </c>
      <c r="D697" s="1"/>
      <c r="F697" s="1" t="b">
        <v>1</v>
      </c>
      <c r="H697" s="1"/>
      <c r="K697" s="1" t="s">
        <v>2430</v>
      </c>
      <c r="L697" s="1" t="s">
        <v>42</v>
      </c>
      <c r="M697" s="1" t="s">
        <v>42</v>
      </c>
      <c r="N697" s="1" t="s">
        <v>42</v>
      </c>
      <c r="O697" s="1" t="s">
        <v>42</v>
      </c>
      <c r="P697" s="1"/>
      <c r="Q697" s="1" t="s">
        <v>2431</v>
      </c>
      <c r="R697" s="1"/>
      <c r="S697" s="1"/>
      <c r="T697" s="1"/>
      <c r="U697" s="1"/>
      <c r="V697" s="1"/>
      <c r="W697" s="1"/>
      <c r="Y697" s="1" t="b">
        <v>0</v>
      </c>
      <c r="Z697" s="1" t="s">
        <v>43</v>
      </c>
      <c r="AA697" s="1"/>
      <c r="AB697" s="1" t="b">
        <v>0</v>
      </c>
      <c r="AC697" s="1" t="b">
        <v>0</v>
      </c>
      <c r="AD697" s="1" t="s">
        <v>86</v>
      </c>
      <c r="AF697" s="1" t="s">
        <v>45</v>
      </c>
      <c r="AG697" s="1">
        <v>20110</v>
      </c>
      <c r="AH697" s="1" t="b">
        <v>0</v>
      </c>
      <c r="AI697" s="1"/>
      <c r="AJ697" s="1"/>
      <c r="AK697" s="1" t="b">
        <v>0</v>
      </c>
    </row>
    <row r="698" spans="1:37" x14ac:dyDescent="0.2">
      <c r="A698" s="1">
        <v>641</v>
      </c>
      <c r="B698" s="1" t="s">
        <v>2432</v>
      </c>
      <c r="C698" s="1"/>
      <c r="D698" s="1" t="s">
        <v>2433</v>
      </c>
      <c r="F698" s="1" t="b">
        <v>1</v>
      </c>
      <c r="H698" s="1" t="s">
        <v>2434</v>
      </c>
      <c r="I698" s="1"/>
      <c r="J698" s="1"/>
      <c r="K698" s="1" t="s">
        <v>2435</v>
      </c>
      <c r="L698" s="1" t="s">
        <v>42</v>
      </c>
      <c r="M698" s="1" t="s">
        <v>42</v>
      </c>
      <c r="N698" s="1" t="s">
        <v>42</v>
      </c>
      <c r="O698" s="1" t="s">
        <v>42</v>
      </c>
      <c r="P698" s="1"/>
      <c r="Q698" s="1" t="s">
        <v>2436</v>
      </c>
      <c r="R698" s="1"/>
      <c r="S698" s="1"/>
      <c r="T698" s="1"/>
      <c r="U698" s="1"/>
      <c r="V698" s="1"/>
      <c r="W698" s="1"/>
      <c r="Y698" s="1" t="b">
        <v>0</v>
      </c>
      <c r="Z698" s="1"/>
      <c r="AA698" s="1"/>
      <c r="AB698" s="1" t="b">
        <v>0</v>
      </c>
      <c r="AC698" s="1" t="b">
        <v>0</v>
      </c>
      <c r="AD698" s="1" t="s">
        <v>2432</v>
      </c>
      <c r="AE698" s="1" t="s">
        <v>62</v>
      </c>
      <c r="AF698" s="1" t="s">
        <v>45</v>
      </c>
      <c r="AG698" s="1">
        <v>2319</v>
      </c>
      <c r="AH698" s="1" t="b">
        <v>1</v>
      </c>
      <c r="AI698" s="1"/>
      <c r="AJ698" s="1"/>
      <c r="AK698" s="1" t="b">
        <v>1</v>
      </c>
    </row>
    <row r="699" spans="1:37" x14ac:dyDescent="0.2">
      <c r="A699" s="1">
        <v>642</v>
      </c>
      <c r="B699" s="1" t="s">
        <v>2437</v>
      </c>
      <c r="C699" s="1" t="s">
        <v>2438</v>
      </c>
      <c r="D699" s="1"/>
      <c r="E699" s="1" t="s">
        <v>39</v>
      </c>
      <c r="F699" s="1" t="b">
        <v>1</v>
      </c>
      <c r="G699" s="1" t="s">
        <v>2439</v>
      </c>
      <c r="H699" s="1" t="s">
        <v>2440</v>
      </c>
      <c r="K699" s="1" t="s">
        <v>2441</v>
      </c>
      <c r="L699" s="1" t="s">
        <v>42</v>
      </c>
      <c r="M699" s="1" t="s">
        <v>42</v>
      </c>
      <c r="N699" s="1" t="s">
        <v>42</v>
      </c>
      <c r="O699" s="1" t="s">
        <v>42</v>
      </c>
      <c r="P699" s="1"/>
      <c r="Q699" s="1" t="s">
        <v>2442</v>
      </c>
      <c r="R699" s="1"/>
      <c r="S699" s="1"/>
      <c r="T699" s="1"/>
      <c r="U699" s="1"/>
      <c r="V699" s="1"/>
      <c r="W699" s="1"/>
      <c r="X699" s="1"/>
      <c r="Y699" s="1" t="b">
        <v>0</v>
      </c>
      <c r="Z699" s="1" t="s">
        <v>43</v>
      </c>
      <c r="AA699" s="1"/>
      <c r="AB699" s="1" t="b">
        <v>0</v>
      </c>
      <c r="AC699" s="1" t="b">
        <v>0</v>
      </c>
      <c r="AD699" s="1" t="s">
        <v>86</v>
      </c>
      <c r="AF699" s="1" t="s">
        <v>45</v>
      </c>
      <c r="AG699" s="1">
        <v>20132</v>
      </c>
      <c r="AH699" s="1" t="b">
        <v>0</v>
      </c>
      <c r="AI699" s="1"/>
      <c r="AJ699" s="1"/>
      <c r="AK699" s="1" t="b">
        <v>0</v>
      </c>
    </row>
    <row r="700" spans="1:37" x14ac:dyDescent="0.2">
      <c r="A700" s="1">
        <v>643</v>
      </c>
      <c r="B700" s="1" t="s">
        <v>2437</v>
      </c>
      <c r="C700" s="1" t="s">
        <v>2443</v>
      </c>
      <c r="D700" s="1" t="s">
        <v>2444</v>
      </c>
      <c r="F700" s="1" t="b">
        <v>0</v>
      </c>
      <c r="H700" s="1" t="s">
        <v>2445</v>
      </c>
      <c r="L700" s="1" t="s">
        <v>42</v>
      </c>
      <c r="M700" s="1" t="s">
        <v>42</v>
      </c>
      <c r="N700" s="1" t="s">
        <v>42</v>
      </c>
      <c r="O700" s="1" t="s">
        <v>42</v>
      </c>
      <c r="Y700" s="1" t="b">
        <v>0</v>
      </c>
      <c r="AB700" s="1" t="b">
        <v>0</v>
      </c>
      <c r="AC700" s="1" t="b">
        <v>0</v>
      </c>
      <c r="AD700" s="1" t="s">
        <v>86</v>
      </c>
      <c r="AE700" s="1" t="s">
        <v>62</v>
      </c>
      <c r="AF700" s="1" t="s">
        <v>45</v>
      </c>
      <c r="AG700" s="1">
        <v>1568</v>
      </c>
      <c r="AH700" s="1" t="b">
        <v>1</v>
      </c>
      <c r="AK700" s="1" t="b">
        <v>0</v>
      </c>
    </row>
    <row r="701" spans="1:37" x14ac:dyDescent="0.2">
      <c r="A701" s="1">
        <v>644</v>
      </c>
      <c r="B701" s="1" t="s">
        <v>2437</v>
      </c>
      <c r="C701" s="1" t="s">
        <v>2443</v>
      </c>
      <c r="D701" s="1" t="s">
        <v>2446</v>
      </c>
      <c r="F701" s="1" t="b">
        <v>0</v>
      </c>
      <c r="H701" s="1" t="s">
        <v>2447</v>
      </c>
      <c r="L701" s="1" t="s">
        <v>42</v>
      </c>
      <c r="M701" s="1" t="s">
        <v>42</v>
      </c>
      <c r="N701" s="1" t="s">
        <v>42</v>
      </c>
      <c r="O701" s="1" t="s">
        <v>42</v>
      </c>
      <c r="Y701" s="1" t="b">
        <v>0</v>
      </c>
      <c r="AB701" s="1" t="b">
        <v>0</v>
      </c>
      <c r="AC701" s="1" t="b">
        <v>0</v>
      </c>
      <c r="AD701" s="1" t="s">
        <v>86</v>
      </c>
      <c r="AE701" s="1" t="s">
        <v>62</v>
      </c>
      <c r="AF701" s="1" t="s">
        <v>45</v>
      </c>
      <c r="AG701" s="1">
        <v>1570</v>
      </c>
      <c r="AH701" s="1" t="b">
        <v>1</v>
      </c>
      <c r="AK701" s="1" t="b">
        <v>0</v>
      </c>
    </row>
    <row r="702" spans="1:37" x14ac:dyDescent="0.2">
      <c r="A702" s="1">
        <v>645</v>
      </c>
      <c r="B702" s="1" t="s">
        <v>2437</v>
      </c>
      <c r="C702" s="1" t="s">
        <v>2443</v>
      </c>
      <c r="D702" s="1" t="s">
        <v>2448</v>
      </c>
      <c r="F702" s="1" t="b">
        <v>0</v>
      </c>
      <c r="H702" s="1" t="s">
        <v>2449</v>
      </c>
      <c r="L702" s="1" t="s">
        <v>42</v>
      </c>
      <c r="M702" s="1" t="s">
        <v>42</v>
      </c>
      <c r="N702" s="1" t="s">
        <v>42</v>
      </c>
      <c r="O702" s="1" t="s">
        <v>42</v>
      </c>
      <c r="Y702" s="1" t="b">
        <v>0</v>
      </c>
      <c r="AB702" s="1" t="b">
        <v>0</v>
      </c>
      <c r="AC702" s="1" t="b">
        <v>0</v>
      </c>
      <c r="AD702" s="1" t="s">
        <v>86</v>
      </c>
      <c r="AE702" s="1" t="s">
        <v>62</v>
      </c>
      <c r="AF702" s="1" t="s">
        <v>45</v>
      </c>
      <c r="AG702" s="1">
        <v>1569</v>
      </c>
      <c r="AH702" s="1" t="b">
        <v>1</v>
      </c>
      <c r="AK702" s="1" t="b">
        <v>0</v>
      </c>
    </row>
    <row r="703" spans="1:37" x14ac:dyDescent="0.2">
      <c r="A703" s="1">
        <v>646</v>
      </c>
      <c r="B703" s="1" t="s">
        <v>2450</v>
      </c>
      <c r="C703" s="1"/>
      <c r="D703" s="1" t="s">
        <v>2451</v>
      </c>
      <c r="E703" s="1" t="s">
        <v>39</v>
      </c>
      <c r="F703" s="1" t="b">
        <v>1</v>
      </c>
      <c r="G703" s="1" t="s">
        <v>2452</v>
      </c>
      <c r="H703" s="1"/>
      <c r="K703" s="1"/>
      <c r="L703" s="1" t="s">
        <v>42</v>
      </c>
      <c r="M703" s="1" t="s">
        <v>42</v>
      </c>
      <c r="N703" s="1" t="s">
        <v>42</v>
      </c>
      <c r="O703" s="1" t="s">
        <v>42</v>
      </c>
      <c r="P703" s="1"/>
      <c r="Q703" s="1" t="s">
        <v>2453</v>
      </c>
      <c r="R703" s="1"/>
      <c r="S703" s="1"/>
      <c r="T703" s="1"/>
      <c r="U703" s="1"/>
      <c r="V703" s="1"/>
      <c r="W703" s="1"/>
      <c r="X703" s="1"/>
      <c r="Y703" s="1" t="b">
        <v>0</v>
      </c>
      <c r="Z703" s="1" t="s">
        <v>43</v>
      </c>
      <c r="AA703" s="1"/>
      <c r="AB703" s="1" t="b">
        <v>0</v>
      </c>
      <c r="AC703" s="1" t="b">
        <v>0</v>
      </c>
      <c r="AD703" s="1" t="s">
        <v>86</v>
      </c>
      <c r="AF703" s="1" t="s">
        <v>45</v>
      </c>
      <c r="AG703" s="1">
        <v>20128</v>
      </c>
      <c r="AH703" s="1" t="b">
        <v>0</v>
      </c>
      <c r="AI703" s="1"/>
      <c r="AJ703" s="1"/>
      <c r="AK703" s="1" t="b">
        <v>0</v>
      </c>
    </row>
    <row r="704" spans="1:37" x14ac:dyDescent="0.2">
      <c r="A704" s="1">
        <v>648</v>
      </c>
      <c r="B704" s="1" t="s">
        <v>676</v>
      </c>
      <c r="C704" s="1" t="s">
        <v>2458</v>
      </c>
      <c r="D704" s="1"/>
      <c r="F704" s="1" t="b">
        <v>0</v>
      </c>
      <c r="H704" s="1" t="s">
        <v>2459</v>
      </c>
      <c r="I704" s="1"/>
      <c r="J704" s="1"/>
      <c r="K704" s="1"/>
      <c r="L704" s="1" t="s">
        <v>42</v>
      </c>
      <c r="M704" s="1" t="s">
        <v>42</v>
      </c>
      <c r="N704" s="1" t="s">
        <v>42</v>
      </c>
      <c r="O704" s="1" t="s">
        <v>42</v>
      </c>
      <c r="P704" s="1"/>
      <c r="Q704" s="1"/>
      <c r="R704" s="1"/>
      <c r="S704" s="1"/>
      <c r="T704" s="1"/>
      <c r="U704" s="1"/>
      <c r="V704" s="1"/>
      <c r="W704" s="1"/>
      <c r="Y704" s="1" t="b">
        <v>0</v>
      </c>
      <c r="AB704" s="1" t="b">
        <v>0</v>
      </c>
      <c r="AC704" s="1" t="b">
        <v>0</v>
      </c>
      <c r="AD704" s="1" t="s">
        <v>86</v>
      </c>
      <c r="AE704" s="1" t="s">
        <v>62</v>
      </c>
      <c r="AF704" s="1" t="s">
        <v>45</v>
      </c>
      <c r="AG704" s="1">
        <v>2164</v>
      </c>
      <c r="AH704" s="1" t="b">
        <v>0</v>
      </c>
      <c r="AI704" s="1"/>
      <c r="AJ704" s="1"/>
      <c r="AK704" s="1" t="b">
        <v>0</v>
      </c>
    </row>
    <row r="705" spans="1:37" x14ac:dyDescent="0.2">
      <c r="A705" s="1">
        <v>649</v>
      </c>
      <c r="B705" s="1" t="s">
        <v>676</v>
      </c>
      <c r="C705" s="1" t="s">
        <v>2460</v>
      </c>
      <c r="D705" s="1" t="s">
        <v>2461</v>
      </c>
      <c r="F705" s="1" t="b">
        <v>0</v>
      </c>
      <c r="H705" s="1" t="s">
        <v>2462</v>
      </c>
      <c r="K705" s="1"/>
      <c r="L705" s="1" t="s">
        <v>42</v>
      </c>
      <c r="M705" s="1" t="s">
        <v>42</v>
      </c>
      <c r="N705" s="1" t="s">
        <v>42</v>
      </c>
      <c r="O705" s="1" t="s">
        <v>42</v>
      </c>
      <c r="P705" s="1" t="s">
        <v>2463</v>
      </c>
      <c r="Q705" s="1" t="s">
        <v>2464</v>
      </c>
      <c r="Y705" s="1" t="b">
        <v>0</v>
      </c>
      <c r="AB705" s="1" t="b">
        <v>0</v>
      </c>
      <c r="AC705" s="1" t="b">
        <v>0</v>
      </c>
      <c r="AD705" s="1" t="s">
        <v>86</v>
      </c>
      <c r="AE705" s="1" t="s">
        <v>62</v>
      </c>
      <c r="AF705" s="1" t="s">
        <v>45</v>
      </c>
      <c r="AG705" s="1">
        <v>1571</v>
      </c>
      <c r="AH705" s="1" t="b">
        <v>1</v>
      </c>
      <c r="AI705" s="1"/>
      <c r="AJ705" s="1"/>
      <c r="AK705" s="1" t="b">
        <v>0</v>
      </c>
    </row>
    <row r="706" spans="1:37" x14ac:dyDescent="0.2">
      <c r="A706" s="1">
        <v>651</v>
      </c>
      <c r="B706" s="1" t="s">
        <v>676</v>
      </c>
      <c r="C706" s="1" t="s">
        <v>2465</v>
      </c>
      <c r="D706" s="1" t="s">
        <v>2470</v>
      </c>
      <c r="E706" s="1" t="s">
        <v>39</v>
      </c>
      <c r="F706" s="1" t="b">
        <v>1</v>
      </c>
      <c r="G706" s="1" t="s">
        <v>2471</v>
      </c>
      <c r="H706" s="1" t="s">
        <v>2467</v>
      </c>
      <c r="I706" s="1"/>
      <c r="K706" s="1" t="s">
        <v>2468</v>
      </c>
      <c r="L706" s="1" t="s">
        <v>42</v>
      </c>
      <c r="M706" s="1" t="s">
        <v>42</v>
      </c>
      <c r="N706" s="1" t="s">
        <v>42</v>
      </c>
      <c r="O706" s="1" t="s">
        <v>42</v>
      </c>
      <c r="P706" s="1" t="s">
        <v>2472</v>
      </c>
      <c r="Q706" s="1" t="s">
        <v>2473</v>
      </c>
      <c r="R706" s="1"/>
      <c r="S706" s="1"/>
      <c r="T706" s="1"/>
      <c r="U706" s="1"/>
      <c r="V706" s="1"/>
      <c r="W706" s="1"/>
      <c r="Y706" s="1" t="b">
        <v>0</v>
      </c>
      <c r="Z706" s="1"/>
      <c r="AA706" s="1"/>
      <c r="AB706" s="1" t="b">
        <v>0</v>
      </c>
      <c r="AC706" s="1" t="b">
        <v>0</v>
      </c>
      <c r="AD706" s="1" t="s">
        <v>86</v>
      </c>
      <c r="AE706" s="1" t="s">
        <v>62</v>
      </c>
      <c r="AF706" s="1" t="s">
        <v>45</v>
      </c>
      <c r="AG706" s="1">
        <v>1513</v>
      </c>
      <c r="AH706" s="1" t="b">
        <v>0</v>
      </c>
      <c r="AI706" s="1"/>
      <c r="AJ706" s="1"/>
      <c r="AK706" s="1" t="b">
        <v>0</v>
      </c>
    </row>
    <row r="707" spans="1:37" x14ac:dyDescent="0.2">
      <c r="A707" s="1">
        <v>650</v>
      </c>
      <c r="B707" s="1" t="s">
        <v>676</v>
      </c>
      <c r="C707" s="1" t="s">
        <v>2465</v>
      </c>
      <c r="D707" s="1"/>
      <c r="E707" s="1" t="s">
        <v>39</v>
      </c>
      <c r="F707" s="1" t="b">
        <v>1</v>
      </c>
      <c r="G707" s="1" t="s">
        <v>2466</v>
      </c>
      <c r="H707" s="1" t="s">
        <v>2467</v>
      </c>
      <c r="I707" s="1"/>
      <c r="J707" s="1"/>
      <c r="K707" s="1" t="s">
        <v>2468</v>
      </c>
      <c r="L707" s="1" t="s">
        <v>42</v>
      </c>
      <c r="M707" s="1" t="s">
        <v>42</v>
      </c>
      <c r="N707" s="1" t="s">
        <v>42</v>
      </c>
      <c r="O707" s="1" t="s">
        <v>42</v>
      </c>
      <c r="P707" s="1"/>
      <c r="Q707" s="1" t="s">
        <v>2469</v>
      </c>
      <c r="R707" s="1"/>
      <c r="S707" s="1"/>
      <c r="T707" s="1"/>
      <c r="U707" s="1"/>
      <c r="V707" s="1"/>
      <c r="W707" s="1"/>
      <c r="Y707" s="1" t="b">
        <v>0</v>
      </c>
      <c r="Z707" s="1"/>
      <c r="AA707" s="1"/>
      <c r="AB707" s="1" t="b">
        <v>0</v>
      </c>
      <c r="AC707" s="1" t="b">
        <v>0</v>
      </c>
      <c r="AD707" s="1" t="s">
        <v>86</v>
      </c>
      <c r="AE707" s="1" t="s">
        <v>62</v>
      </c>
      <c r="AF707" s="1" t="s">
        <v>45</v>
      </c>
      <c r="AG707" s="1">
        <v>2187</v>
      </c>
      <c r="AH707" s="1" t="b">
        <v>0</v>
      </c>
      <c r="AI707" s="1"/>
      <c r="AJ707" s="1"/>
      <c r="AK707" s="1" t="b">
        <v>0</v>
      </c>
    </row>
    <row r="708" spans="1:37" x14ac:dyDescent="0.2">
      <c r="A708" s="1">
        <v>652</v>
      </c>
      <c r="B708" s="1" t="s">
        <v>676</v>
      </c>
      <c r="C708" s="1" t="s">
        <v>2474</v>
      </c>
      <c r="D708" s="1"/>
      <c r="E708" s="1" t="s">
        <v>39</v>
      </c>
      <c r="F708" s="1" t="b">
        <v>1</v>
      </c>
      <c r="G708" s="1" t="s">
        <v>2475</v>
      </c>
      <c r="H708" s="1" t="s">
        <v>2476</v>
      </c>
      <c r="K708" s="1"/>
      <c r="L708" s="1" t="s">
        <v>42</v>
      </c>
      <c r="M708" s="1" t="s">
        <v>42</v>
      </c>
      <c r="N708" s="1" t="s">
        <v>42</v>
      </c>
      <c r="O708" s="1" t="s">
        <v>42</v>
      </c>
      <c r="P708" s="1"/>
      <c r="Q708" s="1" t="s">
        <v>2477</v>
      </c>
      <c r="R708" s="1"/>
      <c r="S708" s="1"/>
      <c r="T708" s="1"/>
      <c r="U708" s="1"/>
      <c r="V708" s="1"/>
      <c r="W708" s="1"/>
      <c r="Y708" s="1" t="b">
        <v>1</v>
      </c>
      <c r="Z708" s="1"/>
      <c r="AA708" s="1"/>
      <c r="AB708" s="1" t="b">
        <v>0</v>
      </c>
      <c r="AC708" s="1" t="b">
        <v>0</v>
      </c>
      <c r="AD708" s="1" t="s">
        <v>86</v>
      </c>
      <c r="AE708" s="1" t="s">
        <v>62</v>
      </c>
      <c r="AF708" s="1" t="s">
        <v>45</v>
      </c>
      <c r="AG708" s="1">
        <v>1573</v>
      </c>
      <c r="AH708" s="1" t="b">
        <v>0</v>
      </c>
      <c r="AI708" s="1"/>
      <c r="AJ708" s="1"/>
      <c r="AK708" s="1" t="b">
        <v>0</v>
      </c>
    </row>
    <row r="709" spans="1:37" x14ac:dyDescent="0.2">
      <c r="A709" s="1">
        <v>653</v>
      </c>
      <c r="B709" s="1" t="s">
        <v>676</v>
      </c>
      <c r="C709" s="1" t="s">
        <v>2478</v>
      </c>
      <c r="D709" s="1" t="s">
        <v>2479</v>
      </c>
      <c r="E709" s="1" t="s">
        <v>39</v>
      </c>
      <c r="F709" s="1" t="b">
        <v>1</v>
      </c>
      <c r="G709" s="1" t="s">
        <v>2480</v>
      </c>
      <c r="H709" s="1"/>
      <c r="K709" s="1"/>
      <c r="L709" s="1" t="s">
        <v>42</v>
      </c>
      <c r="M709" s="1" t="s">
        <v>42</v>
      </c>
      <c r="N709" s="1" t="s">
        <v>42</v>
      </c>
      <c r="O709" s="1" t="s">
        <v>42</v>
      </c>
      <c r="P709" s="1"/>
      <c r="Q709" s="1" t="s">
        <v>2481</v>
      </c>
      <c r="R709" s="1"/>
      <c r="S709" s="1"/>
      <c r="T709" s="1"/>
      <c r="U709" s="1"/>
      <c r="V709" s="1"/>
      <c r="W709" s="1"/>
      <c r="Y709" s="1" t="b">
        <v>0</v>
      </c>
      <c r="Z709" s="1"/>
      <c r="AA709" s="1"/>
      <c r="AB709" s="1" t="b">
        <v>0</v>
      </c>
      <c r="AC709" s="1" t="b">
        <v>0</v>
      </c>
      <c r="AD709" s="1" t="s">
        <v>86</v>
      </c>
      <c r="AF709" s="1" t="s">
        <v>45</v>
      </c>
      <c r="AG709" s="1">
        <v>20176</v>
      </c>
      <c r="AH709" s="1" t="b">
        <v>0</v>
      </c>
      <c r="AI709" s="1"/>
      <c r="AJ709" s="1"/>
      <c r="AK709" s="1" t="b">
        <v>0</v>
      </c>
    </row>
    <row r="710" spans="1:37" x14ac:dyDescent="0.2">
      <c r="A710" s="1">
        <v>654</v>
      </c>
      <c r="B710" s="1" t="s">
        <v>676</v>
      </c>
      <c r="C710" s="1" t="s">
        <v>2478</v>
      </c>
      <c r="D710" s="1" t="s">
        <v>2482</v>
      </c>
      <c r="F710" s="1" t="b">
        <v>0</v>
      </c>
      <c r="H710" s="1" t="s">
        <v>2483</v>
      </c>
      <c r="I710" s="1"/>
      <c r="K710" s="1" t="s">
        <v>2468</v>
      </c>
      <c r="L710" s="1" t="s">
        <v>42</v>
      </c>
      <c r="M710" s="1" t="s">
        <v>42</v>
      </c>
      <c r="N710" s="1" t="s">
        <v>42</v>
      </c>
      <c r="O710" s="1" t="s">
        <v>42</v>
      </c>
      <c r="P710" s="1"/>
      <c r="Q710" s="1"/>
      <c r="R710" s="1"/>
      <c r="S710" s="1"/>
      <c r="T710" s="1"/>
      <c r="U710" s="1"/>
      <c r="V710" s="1"/>
      <c r="W710" s="1"/>
      <c r="Y710" s="1" t="b">
        <v>0</v>
      </c>
      <c r="AB710" s="1" t="b">
        <v>0</v>
      </c>
      <c r="AC710" s="1" t="b">
        <v>0</v>
      </c>
      <c r="AD710" s="1" t="s">
        <v>86</v>
      </c>
      <c r="AE710" s="1" t="s">
        <v>62</v>
      </c>
      <c r="AF710" s="1" t="s">
        <v>45</v>
      </c>
      <c r="AG710" s="1">
        <v>1908</v>
      </c>
      <c r="AH710" s="1" t="b">
        <v>1</v>
      </c>
      <c r="AK710" s="1" t="b">
        <v>0</v>
      </c>
    </row>
    <row r="711" spans="1:37" x14ac:dyDescent="0.2">
      <c r="A711" s="1">
        <v>656</v>
      </c>
      <c r="B711" s="1" t="s">
        <v>676</v>
      </c>
      <c r="C711" s="1" t="s">
        <v>2484</v>
      </c>
      <c r="D711" s="1" t="s">
        <v>2489</v>
      </c>
      <c r="E711" s="1" t="s">
        <v>39</v>
      </c>
      <c r="F711" s="1" t="b">
        <v>1</v>
      </c>
      <c r="G711" s="1" t="s">
        <v>2490</v>
      </c>
      <c r="H711" s="1" t="s">
        <v>2486</v>
      </c>
      <c r="K711" s="1"/>
      <c r="L711" s="1" t="s">
        <v>42</v>
      </c>
      <c r="M711" s="1" t="s">
        <v>42</v>
      </c>
      <c r="N711" s="1" t="s">
        <v>42</v>
      </c>
      <c r="O711" s="1" t="s">
        <v>42</v>
      </c>
      <c r="P711" s="1" t="s">
        <v>2487</v>
      </c>
      <c r="Q711" s="1" t="s">
        <v>2488</v>
      </c>
      <c r="Y711" s="1" t="b">
        <v>0</v>
      </c>
      <c r="AB711" s="1" t="b">
        <v>0</v>
      </c>
      <c r="AC711" s="1" t="b">
        <v>0</v>
      </c>
      <c r="AD711" s="1" t="s">
        <v>86</v>
      </c>
      <c r="AE711" s="1" t="s">
        <v>62</v>
      </c>
      <c r="AF711" s="1" t="s">
        <v>45</v>
      </c>
      <c r="AG711" s="1">
        <v>1573</v>
      </c>
      <c r="AH711" s="1" t="b">
        <v>0</v>
      </c>
      <c r="AI711" s="1"/>
      <c r="AJ711" s="1"/>
      <c r="AK711" s="1" t="b">
        <v>0</v>
      </c>
    </row>
    <row r="712" spans="1:37" x14ac:dyDescent="0.2">
      <c r="A712" s="1">
        <v>657</v>
      </c>
      <c r="B712" s="1" t="s">
        <v>676</v>
      </c>
      <c r="C712" s="1" t="s">
        <v>2484</v>
      </c>
      <c r="D712" s="1" t="s">
        <v>2491</v>
      </c>
      <c r="F712" s="1" t="b">
        <v>0</v>
      </c>
      <c r="H712" s="1" t="s">
        <v>2492</v>
      </c>
      <c r="L712" s="1" t="s">
        <v>42</v>
      </c>
      <c r="M712" s="1" t="s">
        <v>42</v>
      </c>
      <c r="N712" s="1" t="s">
        <v>42</v>
      </c>
      <c r="O712" s="1" t="s">
        <v>42</v>
      </c>
      <c r="P712" s="1" t="s">
        <v>2488</v>
      </c>
      <c r="Q712" s="1" t="s">
        <v>2487</v>
      </c>
      <c r="Y712" s="1" t="b">
        <v>0</v>
      </c>
      <c r="AB712" s="1" t="b">
        <v>0</v>
      </c>
      <c r="AC712" s="1" t="b">
        <v>0</v>
      </c>
      <c r="AD712" s="1" t="s">
        <v>86</v>
      </c>
      <c r="AE712" s="1" t="s">
        <v>62</v>
      </c>
      <c r="AF712" s="1" t="s">
        <v>45</v>
      </c>
      <c r="AG712" s="1">
        <v>1574</v>
      </c>
      <c r="AH712" s="1" t="b">
        <v>1</v>
      </c>
      <c r="AI712" s="1"/>
      <c r="AJ712" s="1"/>
      <c r="AK712" s="1" t="b">
        <v>0</v>
      </c>
    </row>
    <row r="713" spans="1:37" x14ac:dyDescent="0.2">
      <c r="A713" s="1">
        <v>658</v>
      </c>
      <c r="B713" s="1" t="s">
        <v>676</v>
      </c>
      <c r="C713" s="1" t="s">
        <v>2484</v>
      </c>
      <c r="D713" s="1" t="s">
        <v>2493</v>
      </c>
      <c r="E713" s="1" t="s">
        <v>39</v>
      </c>
      <c r="F713" s="1" t="b">
        <v>1</v>
      </c>
      <c r="G713" s="1" t="s">
        <v>2494</v>
      </c>
      <c r="H713" s="1" t="s">
        <v>2495</v>
      </c>
      <c r="K713" s="1"/>
      <c r="L713" s="1" t="s">
        <v>42</v>
      </c>
      <c r="M713" s="1" t="s">
        <v>42</v>
      </c>
      <c r="N713" s="1" t="s">
        <v>42</v>
      </c>
      <c r="O713" s="1" t="s">
        <v>42</v>
      </c>
      <c r="P713" s="1" t="s">
        <v>2487</v>
      </c>
      <c r="Q713" s="1" t="s">
        <v>2496</v>
      </c>
      <c r="R713" s="1"/>
      <c r="S713" s="1"/>
      <c r="T713" s="1"/>
      <c r="U713" s="1"/>
      <c r="V713" s="1"/>
      <c r="W713" s="1"/>
      <c r="X713" s="1"/>
      <c r="Y713" s="1" t="b">
        <v>0</v>
      </c>
      <c r="Z713" s="1"/>
      <c r="AA713" s="1"/>
      <c r="AB713" s="1" t="b">
        <v>0</v>
      </c>
      <c r="AC713" s="1" t="b">
        <v>0</v>
      </c>
      <c r="AD713" s="1" t="s">
        <v>86</v>
      </c>
      <c r="AF713" s="1" t="s">
        <v>45</v>
      </c>
      <c r="AG713" s="1">
        <v>20178</v>
      </c>
      <c r="AH713" s="1" t="b">
        <v>0</v>
      </c>
      <c r="AI713" s="1"/>
      <c r="AJ713" s="1"/>
      <c r="AK713" s="1" t="b">
        <v>0</v>
      </c>
    </row>
    <row r="714" spans="1:37" x14ac:dyDescent="0.2">
      <c r="A714" s="1">
        <v>655</v>
      </c>
      <c r="B714" s="1" t="s">
        <v>676</v>
      </c>
      <c r="C714" s="1" t="s">
        <v>2484</v>
      </c>
      <c r="E714" s="1" t="s">
        <v>39</v>
      </c>
      <c r="F714" s="1" t="b">
        <v>1</v>
      </c>
      <c r="G714" s="1" t="s">
        <v>2485</v>
      </c>
      <c r="H714" s="1" t="s">
        <v>2486</v>
      </c>
      <c r="K714" s="1"/>
      <c r="L714" s="1" t="s">
        <v>42</v>
      </c>
      <c r="M714" s="1" t="s">
        <v>42</v>
      </c>
      <c r="N714" s="1" t="s">
        <v>42</v>
      </c>
      <c r="O714" s="1" t="s">
        <v>42</v>
      </c>
      <c r="P714" s="1" t="s">
        <v>2487</v>
      </c>
      <c r="Q714" s="1" t="s">
        <v>2488</v>
      </c>
      <c r="Y714" s="1" t="b">
        <v>0</v>
      </c>
      <c r="AB714" s="1" t="b">
        <v>0</v>
      </c>
      <c r="AC714" s="1" t="b">
        <v>0</v>
      </c>
      <c r="AD714" s="1" t="s">
        <v>86</v>
      </c>
      <c r="AE714" s="1" t="s">
        <v>62</v>
      </c>
      <c r="AF714" s="1" t="s">
        <v>45</v>
      </c>
      <c r="AG714" s="1">
        <v>1572</v>
      </c>
      <c r="AH714" s="1" t="b">
        <v>0</v>
      </c>
      <c r="AI714" s="1"/>
      <c r="AJ714" s="1"/>
      <c r="AK714" s="1" t="b">
        <v>0</v>
      </c>
    </row>
    <row r="715" spans="1:37" x14ac:dyDescent="0.2">
      <c r="A715" s="1">
        <v>1922</v>
      </c>
      <c r="B715" s="1" t="s">
        <v>676</v>
      </c>
      <c r="C715" s="1" t="s">
        <v>6842</v>
      </c>
      <c r="D715" s="1"/>
      <c r="E715" s="1" t="s">
        <v>39</v>
      </c>
      <c r="F715" s="1" t="b">
        <v>0</v>
      </c>
      <c r="G715" s="1" t="s">
        <v>6843</v>
      </c>
      <c r="H715" s="1" t="s">
        <v>6844</v>
      </c>
      <c r="K715" s="1"/>
      <c r="L715" s="1" t="s">
        <v>42</v>
      </c>
      <c r="M715" s="1" t="s">
        <v>42</v>
      </c>
      <c r="N715" s="1" t="s">
        <v>42</v>
      </c>
      <c r="O715" s="1" t="s">
        <v>42</v>
      </c>
      <c r="P715" s="1"/>
      <c r="Q715" s="1"/>
      <c r="R715" s="1"/>
      <c r="S715" s="1"/>
      <c r="T715" s="1"/>
      <c r="U715" s="1"/>
      <c r="V715" s="1"/>
      <c r="W715" s="1"/>
      <c r="X715" s="1"/>
      <c r="Y715" s="1" t="b">
        <v>0</v>
      </c>
      <c r="Z715" s="1"/>
      <c r="AA715" s="1"/>
      <c r="AB715" s="1" t="b">
        <v>0</v>
      </c>
      <c r="AC715" s="1" t="b">
        <v>0</v>
      </c>
      <c r="AD715" s="1" t="s">
        <v>86</v>
      </c>
      <c r="AF715" s="1" t="s">
        <v>45</v>
      </c>
      <c r="AH715" s="1" t="b">
        <v>0</v>
      </c>
      <c r="AI715" s="1"/>
      <c r="AJ715" s="1"/>
      <c r="AK715" s="1" t="b">
        <v>0</v>
      </c>
    </row>
    <row r="716" spans="1:37" x14ac:dyDescent="0.2">
      <c r="A716" s="1">
        <v>659</v>
      </c>
      <c r="B716" s="1" t="s">
        <v>676</v>
      </c>
      <c r="C716" s="1" t="s">
        <v>2497</v>
      </c>
      <c r="D716" s="1"/>
      <c r="F716" s="1" t="b">
        <v>0</v>
      </c>
      <c r="H716" s="1" t="s">
        <v>2498</v>
      </c>
      <c r="K716" s="1"/>
      <c r="L716" s="1" t="s">
        <v>42</v>
      </c>
      <c r="M716" s="1" t="s">
        <v>42</v>
      </c>
      <c r="N716" s="1" t="s">
        <v>42</v>
      </c>
      <c r="O716" s="1" t="s">
        <v>42</v>
      </c>
      <c r="P716" s="1" t="s">
        <v>2488</v>
      </c>
      <c r="Q716" s="1" t="s">
        <v>2487</v>
      </c>
      <c r="R716" s="1"/>
      <c r="S716" s="1"/>
      <c r="T716" s="1"/>
      <c r="U716" s="1"/>
      <c r="V716" s="1"/>
      <c r="W716" s="1"/>
      <c r="Y716" s="1" t="b">
        <v>1</v>
      </c>
      <c r="Z716" s="1"/>
      <c r="AA716" s="1"/>
      <c r="AB716" s="1" t="b">
        <v>0</v>
      </c>
      <c r="AC716" s="1" t="b">
        <v>0</v>
      </c>
      <c r="AD716" s="1" t="s">
        <v>86</v>
      </c>
      <c r="AE716" s="1" t="s">
        <v>62</v>
      </c>
      <c r="AF716" s="1" t="s">
        <v>45</v>
      </c>
      <c r="AG716" s="1">
        <v>1575</v>
      </c>
      <c r="AH716" s="1" t="b">
        <v>0</v>
      </c>
      <c r="AI716" s="1"/>
      <c r="AJ716" s="1"/>
      <c r="AK716" s="1" t="b">
        <v>0</v>
      </c>
    </row>
    <row r="717" spans="1:37" x14ac:dyDescent="0.2">
      <c r="A717" s="1">
        <v>660</v>
      </c>
      <c r="B717" s="1" t="s">
        <v>676</v>
      </c>
      <c r="C717" s="1" t="s">
        <v>2499</v>
      </c>
      <c r="F717" s="1" t="b">
        <v>0</v>
      </c>
      <c r="H717" s="1" t="s">
        <v>2500</v>
      </c>
      <c r="K717" s="1"/>
      <c r="L717" s="1" t="s">
        <v>42</v>
      </c>
      <c r="M717" s="1" t="s">
        <v>42</v>
      </c>
      <c r="N717" s="1" t="s">
        <v>42</v>
      </c>
      <c r="O717" s="1" t="s">
        <v>42</v>
      </c>
      <c r="P717" s="1" t="s">
        <v>2501</v>
      </c>
      <c r="Q717" s="1" t="s">
        <v>2502</v>
      </c>
      <c r="R717" s="1" t="s">
        <v>2503</v>
      </c>
      <c r="Y717" s="1" t="b">
        <v>0</v>
      </c>
      <c r="AB717" s="1" t="b">
        <v>0</v>
      </c>
      <c r="AC717" s="1" t="b">
        <v>0</v>
      </c>
      <c r="AD717" s="1" t="s">
        <v>86</v>
      </c>
      <c r="AE717" s="1" t="s">
        <v>62</v>
      </c>
      <c r="AF717" s="1" t="s">
        <v>45</v>
      </c>
      <c r="AG717" s="1">
        <v>1576</v>
      </c>
      <c r="AH717" s="1" t="b">
        <v>0</v>
      </c>
      <c r="AI717" s="1"/>
      <c r="AJ717" s="1"/>
      <c r="AK717" s="1" t="b">
        <v>0</v>
      </c>
    </row>
    <row r="718" spans="1:37" x14ac:dyDescent="0.2">
      <c r="A718" s="1">
        <v>661</v>
      </c>
      <c r="B718" s="1" t="s">
        <v>676</v>
      </c>
      <c r="C718" s="1" t="s">
        <v>2504</v>
      </c>
      <c r="D718" s="1"/>
      <c r="E718" s="1" t="s">
        <v>39</v>
      </c>
      <c r="F718" s="1" t="b">
        <v>1</v>
      </c>
      <c r="G718" s="1" t="s">
        <v>2505</v>
      </c>
      <c r="H718" s="1" t="s">
        <v>2506</v>
      </c>
      <c r="I718" s="1"/>
      <c r="K718" s="1"/>
      <c r="L718" s="1" t="s">
        <v>42</v>
      </c>
      <c r="M718" s="1" t="s">
        <v>42</v>
      </c>
      <c r="N718" s="1" t="s">
        <v>42</v>
      </c>
      <c r="O718" s="1" t="s">
        <v>42</v>
      </c>
      <c r="P718" s="1"/>
      <c r="Q718" s="1" t="s">
        <v>2507</v>
      </c>
      <c r="R718" s="1"/>
      <c r="S718" s="1"/>
      <c r="T718" s="1"/>
      <c r="U718" s="1"/>
      <c r="V718" s="1"/>
      <c r="W718" s="1"/>
      <c r="Y718" s="1" t="b">
        <v>1</v>
      </c>
      <c r="Z718" s="1"/>
      <c r="AA718" s="1"/>
      <c r="AB718" s="1" t="b">
        <v>0</v>
      </c>
      <c r="AC718" s="1" t="b">
        <v>0</v>
      </c>
      <c r="AD718" s="1" t="s">
        <v>676</v>
      </c>
      <c r="AE718" s="1" t="s">
        <v>62</v>
      </c>
      <c r="AF718" s="1" t="s">
        <v>45</v>
      </c>
      <c r="AG718" s="1">
        <v>1718</v>
      </c>
      <c r="AH718" s="1" t="b">
        <v>0</v>
      </c>
      <c r="AI718" s="1"/>
      <c r="AJ718" s="1"/>
      <c r="AK718" s="1" t="b">
        <v>0</v>
      </c>
    </row>
    <row r="719" spans="1:37" x14ac:dyDescent="0.2">
      <c r="A719" s="1">
        <v>1921</v>
      </c>
      <c r="B719" s="1" t="s">
        <v>676</v>
      </c>
      <c r="C719" s="1" t="s">
        <v>2508</v>
      </c>
      <c r="D719" s="1" t="s">
        <v>6839</v>
      </c>
      <c r="E719" s="1" t="s">
        <v>39</v>
      </c>
      <c r="F719" s="1" t="b">
        <v>0</v>
      </c>
      <c r="G719" s="1" t="s">
        <v>6840</v>
      </c>
      <c r="H719" s="1" t="s">
        <v>6841</v>
      </c>
      <c r="K719" s="1" t="s">
        <v>2468</v>
      </c>
      <c r="L719" s="1" t="s">
        <v>42</v>
      </c>
      <c r="M719" s="1" t="s">
        <v>42</v>
      </c>
      <c r="N719" s="1" t="s">
        <v>42</v>
      </c>
      <c r="O719" s="1" t="s">
        <v>42</v>
      </c>
      <c r="P719" s="1"/>
      <c r="Q719" s="1"/>
      <c r="R719" s="1"/>
      <c r="S719" s="1"/>
      <c r="T719" s="1"/>
      <c r="U719" s="1"/>
      <c r="V719" s="1"/>
      <c r="W719" s="1"/>
      <c r="X719" s="1"/>
      <c r="Y719" s="1" t="b">
        <v>0</v>
      </c>
      <c r="Z719" s="1"/>
      <c r="AA719" s="1"/>
      <c r="AB719" s="1" t="b">
        <v>0</v>
      </c>
      <c r="AC719" s="1" t="b">
        <v>0</v>
      </c>
      <c r="AD719" s="1" t="s">
        <v>676</v>
      </c>
      <c r="AF719" s="1" t="s">
        <v>45</v>
      </c>
      <c r="AH719" s="1" t="b">
        <v>0</v>
      </c>
      <c r="AI719" s="1"/>
      <c r="AJ719" s="1"/>
      <c r="AK719" s="1" t="b">
        <v>0</v>
      </c>
    </row>
    <row r="720" spans="1:37" x14ac:dyDescent="0.2">
      <c r="A720" s="1">
        <v>662</v>
      </c>
      <c r="B720" s="1" t="s">
        <v>676</v>
      </c>
      <c r="C720" s="1" t="s">
        <v>2508</v>
      </c>
      <c r="D720" s="1"/>
      <c r="E720" s="1" t="s">
        <v>39</v>
      </c>
      <c r="F720" s="1" t="b">
        <v>1</v>
      </c>
      <c r="G720" s="1" t="s">
        <v>2509</v>
      </c>
      <c r="H720" s="1" t="s">
        <v>2510</v>
      </c>
      <c r="I720" s="1"/>
      <c r="K720" s="1" t="s">
        <v>2468</v>
      </c>
      <c r="L720" s="1" t="s">
        <v>42</v>
      </c>
      <c r="M720" s="1" t="s">
        <v>42</v>
      </c>
      <c r="N720" s="1" t="s">
        <v>42</v>
      </c>
      <c r="O720" s="1" t="s">
        <v>42</v>
      </c>
      <c r="P720" s="1" t="s">
        <v>2511</v>
      </c>
      <c r="Q720" s="1" t="s">
        <v>2512</v>
      </c>
      <c r="R720" s="1"/>
      <c r="S720" s="1"/>
      <c r="T720" s="1"/>
      <c r="U720" s="1"/>
      <c r="V720" s="1"/>
      <c r="W720" s="1"/>
      <c r="Y720" s="1" t="b">
        <v>0</v>
      </c>
      <c r="Z720" s="1"/>
      <c r="AA720" s="1"/>
      <c r="AB720" s="1" t="b">
        <v>0</v>
      </c>
      <c r="AC720" s="1" t="b">
        <v>0</v>
      </c>
      <c r="AD720" s="1" t="s">
        <v>676</v>
      </c>
      <c r="AE720" s="1" t="s">
        <v>62</v>
      </c>
      <c r="AF720" s="1" t="s">
        <v>45</v>
      </c>
      <c r="AG720" s="1">
        <v>1512</v>
      </c>
      <c r="AH720" s="1" t="b">
        <v>0</v>
      </c>
      <c r="AI720" s="1"/>
      <c r="AJ720" s="1"/>
      <c r="AK720" s="1" t="b">
        <v>0</v>
      </c>
    </row>
    <row r="721" spans="1:37" x14ac:dyDescent="0.2">
      <c r="A721" s="1">
        <v>647</v>
      </c>
      <c r="B721" s="1" t="s">
        <v>676</v>
      </c>
      <c r="C721" s="1"/>
      <c r="D721" s="1" t="s">
        <v>2454</v>
      </c>
      <c r="E721" s="1" t="s">
        <v>39</v>
      </c>
      <c r="F721" s="1" t="b">
        <v>1</v>
      </c>
      <c r="G721" s="1" t="s">
        <v>2455</v>
      </c>
      <c r="H721" s="1" t="s">
        <v>2456</v>
      </c>
      <c r="K721" s="1"/>
      <c r="L721" s="1" t="s">
        <v>42</v>
      </c>
      <c r="M721" s="1" t="s">
        <v>42</v>
      </c>
      <c r="N721" s="1" t="s">
        <v>42</v>
      </c>
      <c r="O721" s="1" t="s">
        <v>42</v>
      </c>
      <c r="P721" s="1"/>
      <c r="Q721" s="1" t="s">
        <v>2457</v>
      </c>
      <c r="R721" s="1"/>
      <c r="S721" s="1"/>
      <c r="T721" s="1"/>
      <c r="U721" s="1"/>
      <c r="V721" s="1"/>
      <c r="W721" s="1"/>
      <c r="X721" s="1"/>
      <c r="Y721" s="1" t="b">
        <v>0</v>
      </c>
      <c r="Z721" s="1"/>
      <c r="AA721" s="1"/>
      <c r="AB721" s="1" t="b">
        <v>0</v>
      </c>
      <c r="AC721" s="1" t="b">
        <v>0</v>
      </c>
      <c r="AD721" s="1" t="s">
        <v>86</v>
      </c>
      <c r="AF721" s="1" t="s">
        <v>45</v>
      </c>
      <c r="AG721" s="1">
        <v>20209</v>
      </c>
      <c r="AH721" s="1" t="b">
        <v>0</v>
      </c>
      <c r="AI721" s="1"/>
      <c r="AJ721" s="1"/>
      <c r="AK721" s="1" t="b">
        <v>0</v>
      </c>
    </row>
    <row r="722" spans="1:37" x14ac:dyDescent="0.2">
      <c r="A722" s="1">
        <v>668</v>
      </c>
      <c r="B722" s="1" t="s">
        <v>2513</v>
      </c>
      <c r="C722" s="1"/>
      <c r="D722" s="1" t="s">
        <v>2525</v>
      </c>
      <c r="F722" s="1" t="b">
        <v>0</v>
      </c>
      <c r="H722" s="1" t="s">
        <v>2526</v>
      </c>
      <c r="K722" s="1"/>
      <c r="L722" s="1" t="s">
        <v>42</v>
      </c>
      <c r="M722" s="1" t="s">
        <v>42</v>
      </c>
      <c r="N722" s="1" t="s">
        <v>42</v>
      </c>
      <c r="O722" s="1" t="s">
        <v>42</v>
      </c>
      <c r="P722" s="1"/>
      <c r="Q722" s="1"/>
      <c r="R722" s="1"/>
      <c r="S722" s="1"/>
      <c r="T722" s="1"/>
      <c r="U722" s="1"/>
      <c r="V722" s="1"/>
      <c r="W722" s="1"/>
      <c r="Y722" s="1" t="b">
        <v>0</v>
      </c>
      <c r="Z722" s="1"/>
      <c r="AA722" s="1"/>
      <c r="AB722" s="1" t="b">
        <v>0</v>
      </c>
      <c r="AC722" s="1" t="b">
        <v>0</v>
      </c>
      <c r="AD722" s="1" t="s">
        <v>86</v>
      </c>
      <c r="AE722" s="1" t="s">
        <v>62</v>
      </c>
      <c r="AF722" s="1" t="s">
        <v>45</v>
      </c>
      <c r="AG722" s="1">
        <v>1577</v>
      </c>
      <c r="AH722" s="1" t="b">
        <v>0</v>
      </c>
      <c r="AI722" s="1"/>
      <c r="AJ722" s="1"/>
      <c r="AK722" s="1" t="b">
        <v>0</v>
      </c>
    </row>
    <row r="723" spans="1:37" x14ac:dyDescent="0.2">
      <c r="A723" s="1">
        <v>663</v>
      </c>
      <c r="B723" s="1" t="s">
        <v>2513</v>
      </c>
      <c r="D723" s="1" t="s">
        <v>2514</v>
      </c>
      <c r="F723" s="1" t="b">
        <v>0</v>
      </c>
      <c r="H723" s="1" t="s">
        <v>2515</v>
      </c>
      <c r="L723" s="1" t="s">
        <v>42</v>
      </c>
      <c r="M723" s="1" t="s">
        <v>42</v>
      </c>
      <c r="N723" s="1" t="s">
        <v>42</v>
      </c>
      <c r="O723" s="1" t="s">
        <v>42</v>
      </c>
      <c r="Q723" s="1" t="s">
        <v>2516</v>
      </c>
      <c r="Y723" s="1" t="b">
        <v>0</v>
      </c>
      <c r="AB723" s="1" t="b">
        <v>0</v>
      </c>
      <c r="AC723" s="1" t="b">
        <v>0</v>
      </c>
      <c r="AD723" s="1" t="s">
        <v>86</v>
      </c>
      <c r="AE723" s="1" t="s">
        <v>62</v>
      </c>
      <c r="AF723" s="1" t="s">
        <v>45</v>
      </c>
      <c r="AG723" s="1">
        <v>1578</v>
      </c>
      <c r="AH723" s="1" t="b">
        <v>1</v>
      </c>
      <c r="AK723" s="1" t="b">
        <v>0</v>
      </c>
    </row>
    <row r="724" spans="1:37" x14ac:dyDescent="0.2">
      <c r="A724" s="1">
        <v>664</v>
      </c>
      <c r="B724" s="1" t="s">
        <v>2513</v>
      </c>
      <c r="D724" s="1" t="s">
        <v>2517</v>
      </c>
      <c r="F724" s="1" t="b">
        <v>0</v>
      </c>
      <c r="H724" s="1" t="s">
        <v>2518</v>
      </c>
      <c r="L724" s="1" t="s">
        <v>42</v>
      </c>
      <c r="M724" s="1" t="s">
        <v>42</v>
      </c>
      <c r="N724" s="1" t="s">
        <v>42</v>
      </c>
      <c r="O724" s="1" t="s">
        <v>42</v>
      </c>
      <c r="Y724" s="1" t="b">
        <v>0</v>
      </c>
      <c r="AB724" s="1" t="b">
        <v>0</v>
      </c>
      <c r="AC724" s="1" t="b">
        <v>0</v>
      </c>
      <c r="AD724" s="1" t="s">
        <v>86</v>
      </c>
      <c r="AE724" s="1" t="s">
        <v>62</v>
      </c>
      <c r="AF724" s="1" t="s">
        <v>45</v>
      </c>
      <c r="AG724" s="1">
        <v>1579</v>
      </c>
      <c r="AH724" s="1" t="b">
        <v>1</v>
      </c>
      <c r="AK724" s="1" t="b">
        <v>0</v>
      </c>
    </row>
    <row r="725" spans="1:37" x14ac:dyDescent="0.2">
      <c r="A725" s="1">
        <v>665</v>
      </c>
      <c r="B725" s="1" t="s">
        <v>2513</v>
      </c>
      <c r="D725" s="1" t="s">
        <v>2519</v>
      </c>
      <c r="F725" s="1" t="b">
        <v>0</v>
      </c>
      <c r="H725" s="1" t="s">
        <v>2520</v>
      </c>
      <c r="L725" s="1" t="s">
        <v>42</v>
      </c>
      <c r="M725" s="1" t="s">
        <v>42</v>
      </c>
      <c r="N725" s="1" t="s">
        <v>42</v>
      </c>
      <c r="O725" s="1" t="s">
        <v>42</v>
      </c>
      <c r="Y725" s="1" t="b">
        <v>0</v>
      </c>
      <c r="AB725" s="1" t="b">
        <v>0</v>
      </c>
      <c r="AC725" s="1" t="b">
        <v>0</v>
      </c>
      <c r="AD725" s="1" t="s">
        <v>86</v>
      </c>
      <c r="AE725" s="1" t="s">
        <v>62</v>
      </c>
      <c r="AF725" s="1" t="s">
        <v>45</v>
      </c>
      <c r="AG725" s="1">
        <v>1580</v>
      </c>
      <c r="AH725" s="1" t="b">
        <v>1</v>
      </c>
      <c r="AK725" s="1" t="b">
        <v>0</v>
      </c>
    </row>
    <row r="726" spans="1:37" x14ac:dyDescent="0.2">
      <c r="A726" s="1">
        <v>669</v>
      </c>
      <c r="B726" s="1" t="s">
        <v>2513</v>
      </c>
      <c r="C726" s="1"/>
      <c r="D726" s="1" t="s">
        <v>2527</v>
      </c>
      <c r="F726" s="1" t="b">
        <v>0</v>
      </c>
      <c r="H726" s="1" t="s">
        <v>2528</v>
      </c>
      <c r="K726" s="1"/>
      <c r="L726" s="1" t="s">
        <v>42</v>
      </c>
      <c r="M726" s="1" t="s">
        <v>42</v>
      </c>
      <c r="N726" s="1" t="s">
        <v>42</v>
      </c>
      <c r="O726" s="1" t="s">
        <v>42</v>
      </c>
      <c r="P726" s="1"/>
      <c r="Q726" s="1"/>
      <c r="R726" s="1"/>
      <c r="S726" s="1"/>
      <c r="T726" s="1"/>
      <c r="U726" s="1"/>
      <c r="V726" s="1"/>
      <c r="W726" s="1"/>
      <c r="Y726" s="1" t="b">
        <v>0</v>
      </c>
      <c r="Z726" s="1"/>
      <c r="AA726" s="1"/>
      <c r="AB726" s="1" t="b">
        <v>0</v>
      </c>
      <c r="AC726" s="1" t="b">
        <v>0</v>
      </c>
      <c r="AD726" s="1" t="s">
        <v>86</v>
      </c>
      <c r="AE726" s="1" t="s">
        <v>62</v>
      </c>
      <c r="AF726" s="1" t="s">
        <v>45</v>
      </c>
      <c r="AG726" s="1">
        <v>1581</v>
      </c>
      <c r="AH726" s="1" t="b">
        <v>0</v>
      </c>
      <c r="AI726" s="1"/>
      <c r="AJ726" s="1"/>
      <c r="AK726" s="1" t="b">
        <v>0</v>
      </c>
    </row>
    <row r="727" spans="1:37" x14ac:dyDescent="0.2">
      <c r="A727" s="1">
        <v>670</v>
      </c>
      <c r="B727" s="1" t="s">
        <v>2513</v>
      </c>
      <c r="C727" s="1"/>
      <c r="D727" s="1" t="s">
        <v>2529</v>
      </c>
      <c r="F727" s="1" t="b">
        <v>1</v>
      </c>
      <c r="H727" s="1"/>
      <c r="K727" s="1"/>
      <c r="L727" s="1" t="s">
        <v>42</v>
      </c>
      <c r="M727" s="1" t="s">
        <v>42</v>
      </c>
      <c r="N727" s="1" t="s">
        <v>42</v>
      </c>
      <c r="O727" s="1" t="s">
        <v>42</v>
      </c>
      <c r="P727" s="1"/>
      <c r="Q727" s="1"/>
      <c r="R727" s="1"/>
      <c r="S727" s="1"/>
      <c r="T727" s="1"/>
      <c r="U727" s="1"/>
      <c r="V727" s="1"/>
      <c r="W727" s="1"/>
      <c r="Y727" s="1" t="b">
        <v>0</v>
      </c>
      <c r="Z727" s="1" t="s">
        <v>43</v>
      </c>
      <c r="AA727" s="1"/>
      <c r="AB727" s="1" t="b">
        <v>0</v>
      </c>
      <c r="AC727" s="1" t="b">
        <v>0</v>
      </c>
      <c r="AD727" s="1" t="s">
        <v>86</v>
      </c>
      <c r="AF727" s="1" t="s">
        <v>45</v>
      </c>
      <c r="AG727" s="1">
        <v>20142</v>
      </c>
      <c r="AH727" s="1" t="b">
        <v>0</v>
      </c>
      <c r="AI727" s="1"/>
      <c r="AJ727" s="1"/>
      <c r="AK727" s="1" t="b">
        <v>0</v>
      </c>
    </row>
    <row r="728" spans="1:37" x14ac:dyDescent="0.2">
      <c r="A728" s="1">
        <v>666</v>
      </c>
      <c r="B728" s="1" t="s">
        <v>2513</v>
      </c>
      <c r="D728" s="1" t="s">
        <v>2521</v>
      </c>
      <c r="F728" s="1" t="b">
        <v>0</v>
      </c>
      <c r="H728" s="1" t="s">
        <v>2522</v>
      </c>
      <c r="L728" s="1" t="s">
        <v>42</v>
      </c>
      <c r="M728" s="1" t="s">
        <v>42</v>
      </c>
      <c r="N728" s="1" t="s">
        <v>42</v>
      </c>
      <c r="O728" s="1" t="s">
        <v>42</v>
      </c>
      <c r="Y728" s="1" t="b">
        <v>0</v>
      </c>
      <c r="AB728" s="1" t="b">
        <v>0</v>
      </c>
      <c r="AC728" s="1" t="b">
        <v>0</v>
      </c>
      <c r="AD728" s="1" t="s">
        <v>86</v>
      </c>
      <c r="AE728" s="1" t="s">
        <v>62</v>
      </c>
      <c r="AF728" s="1" t="s">
        <v>45</v>
      </c>
      <c r="AG728" s="1">
        <v>1583</v>
      </c>
      <c r="AH728" s="1" t="b">
        <v>1</v>
      </c>
      <c r="AK728" s="1" t="b">
        <v>0</v>
      </c>
    </row>
    <row r="729" spans="1:37" x14ac:dyDescent="0.2">
      <c r="A729" s="1">
        <v>667</v>
      </c>
      <c r="B729" s="1" t="s">
        <v>2513</v>
      </c>
      <c r="D729" s="1" t="s">
        <v>2523</v>
      </c>
      <c r="F729" s="1" t="b">
        <v>0</v>
      </c>
      <c r="H729" s="1" t="s">
        <v>2524</v>
      </c>
      <c r="L729" s="1" t="s">
        <v>42</v>
      </c>
      <c r="M729" s="1" t="s">
        <v>42</v>
      </c>
      <c r="N729" s="1" t="s">
        <v>42</v>
      </c>
      <c r="O729" s="1" t="s">
        <v>42</v>
      </c>
      <c r="Y729" s="1" t="b">
        <v>0</v>
      </c>
      <c r="AB729" s="1" t="b">
        <v>0</v>
      </c>
      <c r="AC729" s="1" t="b">
        <v>0</v>
      </c>
      <c r="AD729" s="1" t="s">
        <v>86</v>
      </c>
      <c r="AE729" s="1" t="s">
        <v>62</v>
      </c>
      <c r="AF729" s="1" t="s">
        <v>45</v>
      </c>
      <c r="AG729" s="1">
        <v>1582</v>
      </c>
      <c r="AH729" s="1" t="b">
        <v>1</v>
      </c>
      <c r="AK729" s="1" t="b">
        <v>0</v>
      </c>
    </row>
    <row r="730" spans="1:37" x14ac:dyDescent="0.2">
      <c r="A730" s="1">
        <v>671</v>
      </c>
      <c r="B730" s="1" t="s">
        <v>2513</v>
      </c>
      <c r="C730" s="1"/>
      <c r="D730" s="1" t="s">
        <v>2530</v>
      </c>
      <c r="E730" s="1" t="s">
        <v>39</v>
      </c>
      <c r="F730" s="1" t="b">
        <v>0</v>
      </c>
      <c r="G730" s="1" t="s">
        <v>2531</v>
      </c>
      <c r="H730" s="1" t="s">
        <v>2532</v>
      </c>
      <c r="K730" s="1"/>
      <c r="L730" s="1" t="s">
        <v>42</v>
      </c>
      <c r="M730" s="1" t="s">
        <v>42</v>
      </c>
      <c r="N730" s="1" t="s">
        <v>42</v>
      </c>
      <c r="O730" s="1" t="s">
        <v>42</v>
      </c>
      <c r="P730" s="1"/>
      <c r="Q730" s="1"/>
      <c r="R730" s="1"/>
      <c r="S730" s="1"/>
      <c r="T730" s="1"/>
      <c r="U730" s="1"/>
      <c r="V730" s="1"/>
      <c r="W730" s="1"/>
      <c r="Y730" s="1" t="b">
        <v>0</v>
      </c>
      <c r="Z730" s="1" t="s">
        <v>43</v>
      </c>
      <c r="AA730" s="1"/>
      <c r="AB730" s="1" t="b">
        <v>0</v>
      </c>
      <c r="AC730" s="1" t="b">
        <v>0</v>
      </c>
      <c r="AD730" s="1" t="s">
        <v>86</v>
      </c>
      <c r="AF730" s="1" t="s">
        <v>45</v>
      </c>
      <c r="AG730" s="1">
        <v>20219</v>
      </c>
      <c r="AH730" s="1" t="b">
        <v>0</v>
      </c>
      <c r="AI730" s="1"/>
      <c r="AJ730" s="1"/>
      <c r="AK730" s="1" t="b">
        <v>0</v>
      </c>
    </row>
    <row r="731" spans="1:37" x14ac:dyDescent="0.2">
      <c r="A731" s="1">
        <v>672</v>
      </c>
      <c r="B731" s="1" t="s">
        <v>2513</v>
      </c>
      <c r="C731" s="1"/>
      <c r="D731" s="1" t="s">
        <v>2533</v>
      </c>
      <c r="E731" s="1" t="s">
        <v>39</v>
      </c>
      <c r="F731" s="1" t="b">
        <v>0</v>
      </c>
      <c r="G731" s="1" t="s">
        <v>2534</v>
      </c>
      <c r="H731" s="1" t="s">
        <v>2535</v>
      </c>
      <c r="K731" s="1"/>
      <c r="L731" s="1" t="s">
        <v>42</v>
      </c>
      <c r="M731" s="1" t="s">
        <v>42</v>
      </c>
      <c r="N731" s="1" t="s">
        <v>42</v>
      </c>
      <c r="O731" s="1" t="s">
        <v>42</v>
      </c>
      <c r="P731" s="1"/>
      <c r="Q731" s="1" t="s">
        <v>2516</v>
      </c>
      <c r="R731" s="1"/>
      <c r="S731" s="1"/>
      <c r="T731" s="1"/>
      <c r="U731" s="1"/>
      <c r="V731" s="1"/>
      <c r="W731" s="1"/>
      <c r="Y731" s="1" t="b">
        <v>0</v>
      </c>
      <c r="Z731" s="1"/>
      <c r="AA731" s="1"/>
      <c r="AB731" s="1" t="b">
        <v>0</v>
      </c>
      <c r="AC731" s="1" t="b">
        <v>0</v>
      </c>
      <c r="AD731" s="1" t="s">
        <v>86</v>
      </c>
      <c r="AF731" s="1" t="s">
        <v>45</v>
      </c>
      <c r="AG731" s="1">
        <v>20138</v>
      </c>
      <c r="AH731" s="1" t="b">
        <v>0</v>
      </c>
      <c r="AI731" s="1"/>
      <c r="AJ731" s="1"/>
      <c r="AK731" s="1" t="b">
        <v>0</v>
      </c>
    </row>
    <row r="732" spans="1:37" x14ac:dyDescent="0.2">
      <c r="A732" s="1">
        <v>673</v>
      </c>
      <c r="B732" s="1" t="s">
        <v>2536</v>
      </c>
      <c r="C732" s="1" t="s">
        <v>2537</v>
      </c>
      <c r="D732" s="1"/>
      <c r="F732" s="1" t="b">
        <v>0</v>
      </c>
      <c r="H732" s="1" t="s">
        <v>2538</v>
      </c>
      <c r="I732" s="1"/>
      <c r="J732" s="1"/>
      <c r="K732" s="1"/>
      <c r="L732" s="1" t="s">
        <v>42</v>
      </c>
      <c r="M732" s="1" t="s">
        <v>42</v>
      </c>
      <c r="N732" s="1" t="s">
        <v>42</v>
      </c>
      <c r="O732" s="1" t="s">
        <v>42</v>
      </c>
      <c r="P732" s="1"/>
      <c r="Q732" s="1" t="s">
        <v>2539</v>
      </c>
      <c r="R732" s="1"/>
      <c r="S732" s="1"/>
      <c r="T732" s="1"/>
      <c r="U732" s="1"/>
      <c r="V732" s="1"/>
      <c r="W732" s="1"/>
      <c r="Y732" s="1" t="b">
        <v>0</v>
      </c>
      <c r="AB732" s="1" t="b">
        <v>0</v>
      </c>
      <c r="AC732" s="1" t="b">
        <v>0</v>
      </c>
      <c r="AD732" s="1" t="s">
        <v>86</v>
      </c>
      <c r="AE732" s="1" t="s">
        <v>62</v>
      </c>
      <c r="AF732" s="1" t="s">
        <v>45</v>
      </c>
      <c r="AG732" s="1">
        <v>2107</v>
      </c>
      <c r="AH732" s="1" t="b">
        <v>1</v>
      </c>
      <c r="AK732" s="1" t="b">
        <v>0</v>
      </c>
    </row>
    <row r="733" spans="1:37" x14ac:dyDescent="0.2">
      <c r="A733" s="1">
        <v>674</v>
      </c>
      <c r="B733" s="1" t="s">
        <v>2536</v>
      </c>
      <c r="C733" s="1" t="s">
        <v>2540</v>
      </c>
      <c r="D733" s="1" t="s">
        <v>2541</v>
      </c>
      <c r="E733" s="1" t="s">
        <v>39</v>
      </c>
      <c r="F733" s="1" t="b">
        <v>1</v>
      </c>
      <c r="G733" s="1" t="s">
        <v>2542</v>
      </c>
      <c r="H733" s="1"/>
      <c r="K733" s="1"/>
      <c r="L733" s="1" t="s">
        <v>42</v>
      </c>
      <c r="M733" s="1" t="s">
        <v>42</v>
      </c>
      <c r="N733" s="1" t="s">
        <v>42</v>
      </c>
      <c r="O733" s="1" t="s">
        <v>42</v>
      </c>
      <c r="Y733" s="1" t="b">
        <v>0</v>
      </c>
      <c r="AB733" s="1" t="b">
        <v>0</v>
      </c>
      <c r="AC733" s="1" t="b">
        <v>0</v>
      </c>
      <c r="AD733" s="1" t="s">
        <v>86</v>
      </c>
      <c r="AE733" s="1" t="s">
        <v>62</v>
      </c>
      <c r="AF733" s="1" t="s">
        <v>45</v>
      </c>
      <c r="AH733" s="1" t="b">
        <v>0</v>
      </c>
      <c r="AI733" s="1"/>
      <c r="AJ733" s="1"/>
      <c r="AK733" s="1" t="b">
        <v>0</v>
      </c>
    </row>
    <row r="734" spans="1:37" x14ac:dyDescent="0.2">
      <c r="A734" s="1">
        <v>1933</v>
      </c>
      <c r="B734" s="1" t="s">
        <v>2536</v>
      </c>
      <c r="C734" s="1" t="s">
        <v>2543</v>
      </c>
      <c r="D734" s="1" t="s">
        <v>6872</v>
      </c>
      <c r="E734" s="1" t="s">
        <v>39</v>
      </c>
      <c r="F734" s="1" t="b">
        <v>1</v>
      </c>
      <c r="G734" s="1" t="s">
        <v>6873</v>
      </c>
      <c r="H734" s="1" t="s">
        <v>6874</v>
      </c>
      <c r="K734" s="1"/>
      <c r="L734" s="1" t="s">
        <v>42</v>
      </c>
      <c r="M734" s="1" t="s">
        <v>42</v>
      </c>
      <c r="N734" s="1" t="s">
        <v>42</v>
      </c>
      <c r="O734" s="1" t="s">
        <v>42</v>
      </c>
      <c r="P734" s="1"/>
      <c r="Q734" s="1" t="s">
        <v>6875</v>
      </c>
      <c r="R734" s="1"/>
      <c r="S734" s="1"/>
      <c r="T734" s="1"/>
      <c r="U734" s="1"/>
      <c r="V734" s="1"/>
      <c r="W734" s="1"/>
      <c r="X734" s="1"/>
      <c r="Y734" s="1" t="b">
        <v>0</v>
      </c>
      <c r="Z734" s="1"/>
      <c r="AA734" s="1"/>
      <c r="AB734" s="1" t="b">
        <v>0</v>
      </c>
      <c r="AC734" s="1" t="b">
        <v>0</v>
      </c>
      <c r="AD734" s="1" t="s">
        <v>442</v>
      </c>
      <c r="AF734" s="1" t="s">
        <v>45</v>
      </c>
      <c r="AH734" s="1" t="b">
        <v>0</v>
      </c>
      <c r="AI734" s="1"/>
      <c r="AJ734" s="1"/>
      <c r="AK734" s="1" t="b">
        <v>0</v>
      </c>
    </row>
    <row r="735" spans="1:37" x14ac:dyDescent="0.2">
      <c r="A735" s="1">
        <v>675</v>
      </c>
      <c r="B735" s="1" t="s">
        <v>2536</v>
      </c>
      <c r="C735" s="1" t="s">
        <v>2543</v>
      </c>
      <c r="D735" s="1" t="s">
        <v>2544</v>
      </c>
      <c r="E735" s="1" t="s">
        <v>39</v>
      </c>
      <c r="F735" s="1" t="b">
        <v>1</v>
      </c>
      <c r="G735" s="1" t="s">
        <v>2545</v>
      </c>
      <c r="H735" s="1" t="s">
        <v>2546</v>
      </c>
      <c r="I735" s="1"/>
      <c r="K735" s="1"/>
      <c r="L735" s="1" t="s">
        <v>42</v>
      </c>
      <c r="M735" s="1" t="s">
        <v>42</v>
      </c>
      <c r="N735" s="1" t="s">
        <v>42</v>
      </c>
      <c r="O735" s="1" t="s">
        <v>42</v>
      </c>
      <c r="P735" s="1" t="s">
        <v>2547</v>
      </c>
      <c r="Q735" s="1" t="s">
        <v>2548</v>
      </c>
      <c r="R735" s="1"/>
      <c r="S735" s="1"/>
      <c r="T735" s="1"/>
      <c r="U735" s="1"/>
      <c r="V735" s="1"/>
      <c r="W735" s="1"/>
      <c r="Y735" s="1" t="b">
        <v>0</v>
      </c>
      <c r="AB735" s="1" t="b">
        <v>0</v>
      </c>
      <c r="AC735" s="1" t="b">
        <v>0</v>
      </c>
      <c r="AD735" s="1" t="s">
        <v>442</v>
      </c>
      <c r="AE735" s="1" t="s">
        <v>62</v>
      </c>
      <c r="AF735" s="1" t="s">
        <v>45</v>
      </c>
      <c r="AG735" s="1">
        <v>2106</v>
      </c>
      <c r="AH735" s="1" t="b">
        <v>0</v>
      </c>
      <c r="AI735" s="1"/>
      <c r="AJ735" s="1"/>
      <c r="AK735" s="1" t="b">
        <v>0</v>
      </c>
    </row>
    <row r="736" spans="1:37" x14ac:dyDescent="0.2">
      <c r="A736" s="1">
        <v>676</v>
      </c>
      <c r="B736" s="1" t="s">
        <v>2536</v>
      </c>
      <c r="C736" s="1" t="s">
        <v>2549</v>
      </c>
      <c r="D736" s="1"/>
      <c r="F736" s="1" t="b">
        <v>0</v>
      </c>
      <c r="H736" s="1" t="s">
        <v>2546</v>
      </c>
      <c r="I736" s="1"/>
      <c r="J736" s="1"/>
      <c r="K736" s="1"/>
      <c r="L736" s="1" t="s">
        <v>42</v>
      </c>
      <c r="M736" s="1" t="s">
        <v>42</v>
      </c>
      <c r="N736" s="1" t="s">
        <v>42</v>
      </c>
      <c r="O736" s="1" t="s">
        <v>42</v>
      </c>
      <c r="P736" s="1" t="s">
        <v>2547</v>
      </c>
      <c r="Q736" s="1" t="s">
        <v>2548</v>
      </c>
      <c r="R736" s="1"/>
      <c r="S736" s="1"/>
      <c r="T736" s="1"/>
      <c r="U736" s="1"/>
      <c r="V736" s="1"/>
      <c r="W736" s="1"/>
      <c r="Y736" s="1" t="b">
        <v>0</v>
      </c>
      <c r="Z736" s="1"/>
      <c r="AA736" s="1"/>
      <c r="AB736" s="1" t="b">
        <v>0</v>
      </c>
      <c r="AC736" s="1" t="b">
        <v>0</v>
      </c>
      <c r="AD736" s="1" t="s">
        <v>86</v>
      </c>
      <c r="AE736" s="1" t="s">
        <v>62</v>
      </c>
      <c r="AF736" s="1" t="s">
        <v>45</v>
      </c>
      <c r="AG736" s="1">
        <v>2286</v>
      </c>
      <c r="AH736" s="1" t="b">
        <v>0</v>
      </c>
      <c r="AI736" s="1"/>
      <c r="AJ736" s="1"/>
      <c r="AK736" s="1" t="b">
        <v>0</v>
      </c>
    </row>
    <row r="737" spans="1:37" x14ac:dyDescent="0.2">
      <c r="A737" s="1">
        <v>680</v>
      </c>
      <c r="B737" s="1" t="s">
        <v>2550</v>
      </c>
      <c r="C737" s="1" t="s">
        <v>2560</v>
      </c>
      <c r="D737" s="1" t="s">
        <v>1552</v>
      </c>
      <c r="E737" s="1"/>
      <c r="F737" s="1" t="b">
        <v>1</v>
      </c>
      <c r="G737" s="1" t="s">
        <v>2561</v>
      </c>
      <c r="H737" s="1" t="s">
        <v>2562</v>
      </c>
      <c r="K737" s="1"/>
      <c r="L737" s="1" t="s">
        <v>42</v>
      </c>
      <c r="M737" s="1" t="s">
        <v>42</v>
      </c>
      <c r="N737" s="1" t="s">
        <v>42</v>
      </c>
      <c r="O737" s="1" t="s">
        <v>42</v>
      </c>
      <c r="P737" s="1"/>
      <c r="Q737" s="1" t="s">
        <v>2563</v>
      </c>
      <c r="R737" s="1"/>
      <c r="S737" s="1"/>
      <c r="T737" s="1"/>
      <c r="U737" s="1"/>
      <c r="V737" s="1"/>
      <c r="W737" s="1"/>
      <c r="X737" s="1"/>
      <c r="Y737" s="1" t="b">
        <v>0</v>
      </c>
      <c r="Z737" s="1"/>
      <c r="AA737" s="1"/>
      <c r="AB737" s="1" t="b">
        <v>0</v>
      </c>
      <c r="AC737" s="1" t="b">
        <v>0</v>
      </c>
      <c r="AD737" s="1" t="s">
        <v>86</v>
      </c>
      <c r="AE737" s="1" t="s">
        <v>62</v>
      </c>
      <c r="AF737" s="1" t="s">
        <v>45</v>
      </c>
      <c r="AG737" s="1">
        <v>1587</v>
      </c>
      <c r="AH737" s="1" t="b">
        <v>0</v>
      </c>
      <c r="AI737" s="1"/>
      <c r="AJ737" s="1"/>
      <c r="AK737" s="1" t="b">
        <v>0</v>
      </c>
    </row>
    <row r="738" spans="1:37" x14ac:dyDescent="0.2">
      <c r="A738" s="1">
        <v>681</v>
      </c>
      <c r="B738" s="1" t="s">
        <v>2550</v>
      </c>
      <c r="C738" s="1" t="s">
        <v>2560</v>
      </c>
      <c r="D738" s="1" t="s">
        <v>2564</v>
      </c>
      <c r="E738" s="1" t="s">
        <v>39</v>
      </c>
      <c r="F738" s="1" t="b">
        <v>1</v>
      </c>
      <c r="G738" s="1" t="s">
        <v>2565</v>
      </c>
      <c r="H738" s="1" t="s">
        <v>2566</v>
      </c>
      <c r="K738" s="1"/>
      <c r="L738" s="1" t="s">
        <v>42</v>
      </c>
      <c r="M738" s="1" t="s">
        <v>42</v>
      </c>
      <c r="N738" s="1" t="s">
        <v>42</v>
      </c>
      <c r="O738" s="1" t="s">
        <v>42</v>
      </c>
      <c r="Q738" s="1" t="s">
        <v>2567</v>
      </c>
      <c r="Y738" s="1" t="b">
        <v>0</v>
      </c>
      <c r="AB738" s="1" t="b">
        <v>0</v>
      </c>
      <c r="AC738" s="1" t="b">
        <v>0</v>
      </c>
      <c r="AD738" s="1" t="s">
        <v>86</v>
      </c>
      <c r="AE738" s="1" t="s">
        <v>62</v>
      </c>
      <c r="AF738" s="1" t="s">
        <v>45</v>
      </c>
      <c r="AG738" s="1">
        <v>1588</v>
      </c>
      <c r="AH738" s="1" t="b">
        <v>0</v>
      </c>
      <c r="AI738" s="1"/>
      <c r="AJ738" s="1"/>
      <c r="AK738" s="1" t="b">
        <v>0</v>
      </c>
    </row>
    <row r="739" spans="1:37" x14ac:dyDescent="0.2">
      <c r="A739" s="1">
        <v>682</v>
      </c>
      <c r="B739" s="1" t="s">
        <v>2550</v>
      </c>
      <c r="C739" s="1" t="s">
        <v>2568</v>
      </c>
      <c r="F739" s="1" t="b">
        <v>0</v>
      </c>
      <c r="H739" s="1" t="s">
        <v>2569</v>
      </c>
      <c r="L739" s="1" t="s">
        <v>42</v>
      </c>
      <c r="M739" s="1" t="s">
        <v>42</v>
      </c>
      <c r="N739" s="1" t="s">
        <v>42</v>
      </c>
      <c r="O739" s="1" t="s">
        <v>42</v>
      </c>
      <c r="Y739" s="1" t="b">
        <v>1</v>
      </c>
      <c r="AB739" s="1" t="b">
        <v>0</v>
      </c>
      <c r="AC739" s="1" t="b">
        <v>0</v>
      </c>
      <c r="AD739" s="1" t="s">
        <v>86</v>
      </c>
      <c r="AE739" s="1" t="s">
        <v>62</v>
      </c>
      <c r="AF739" s="1" t="s">
        <v>45</v>
      </c>
      <c r="AG739" s="1">
        <v>1589</v>
      </c>
      <c r="AH739" s="1" t="b">
        <v>1</v>
      </c>
      <c r="AK739" s="1" t="b">
        <v>0</v>
      </c>
    </row>
    <row r="740" spans="1:37" x14ac:dyDescent="0.2">
      <c r="A740" s="1">
        <v>683</v>
      </c>
      <c r="B740" s="1" t="s">
        <v>2550</v>
      </c>
      <c r="C740" s="1" t="s">
        <v>2570</v>
      </c>
      <c r="D740" s="1" t="s">
        <v>2571</v>
      </c>
      <c r="E740" s="1" t="s">
        <v>39</v>
      </c>
      <c r="F740" s="1" t="b">
        <v>1</v>
      </c>
      <c r="G740" s="1" t="s">
        <v>2572</v>
      </c>
      <c r="H740" s="1" t="s">
        <v>2573</v>
      </c>
      <c r="K740" s="1"/>
      <c r="L740" s="1" t="s">
        <v>42</v>
      </c>
      <c r="M740" s="1" t="s">
        <v>42</v>
      </c>
      <c r="N740" s="1" t="s">
        <v>42</v>
      </c>
      <c r="O740" s="1" t="s">
        <v>42</v>
      </c>
      <c r="P740" s="1"/>
      <c r="Q740" s="1" t="s">
        <v>2574</v>
      </c>
      <c r="R740" s="1" t="s">
        <v>2575</v>
      </c>
      <c r="S740" s="1"/>
      <c r="T740" s="1"/>
      <c r="U740" s="1"/>
      <c r="V740" s="1"/>
      <c r="W740" s="1"/>
      <c r="Y740" s="1" t="b">
        <v>0</v>
      </c>
      <c r="Z740" s="1"/>
      <c r="AA740" s="1"/>
      <c r="AB740" s="1" t="b">
        <v>0</v>
      </c>
      <c r="AC740" s="1" t="b">
        <v>0</v>
      </c>
      <c r="AD740" s="1" t="s">
        <v>86</v>
      </c>
      <c r="AF740" s="1" t="s">
        <v>45</v>
      </c>
      <c r="AG740" s="1">
        <v>20184</v>
      </c>
      <c r="AH740" s="1" t="b">
        <v>0</v>
      </c>
      <c r="AI740" s="1"/>
      <c r="AJ740" s="1"/>
      <c r="AK740" s="1" t="b">
        <v>0</v>
      </c>
    </row>
    <row r="741" spans="1:37" x14ac:dyDescent="0.2">
      <c r="A741" s="1">
        <v>684</v>
      </c>
      <c r="B741" s="1" t="s">
        <v>2550</v>
      </c>
      <c r="C741" s="1" t="s">
        <v>2576</v>
      </c>
      <c r="E741" s="1" t="s">
        <v>39</v>
      </c>
      <c r="F741" s="1" t="b">
        <v>0</v>
      </c>
      <c r="G741" s="1" t="s">
        <v>2577</v>
      </c>
      <c r="H741" s="1" t="s">
        <v>2578</v>
      </c>
      <c r="K741" s="1"/>
      <c r="L741" s="1" t="s">
        <v>42</v>
      </c>
      <c r="M741" s="1" t="s">
        <v>42</v>
      </c>
      <c r="N741" s="1" t="s">
        <v>42</v>
      </c>
      <c r="O741" s="1" t="s">
        <v>42</v>
      </c>
      <c r="Q741" s="1" t="s">
        <v>2579</v>
      </c>
      <c r="Y741" s="1" t="b">
        <v>0</v>
      </c>
      <c r="AB741" s="1" t="b">
        <v>0</v>
      </c>
      <c r="AC741" s="1" t="b">
        <v>0</v>
      </c>
      <c r="AD741" s="1" t="s">
        <v>86</v>
      </c>
      <c r="AE741" s="1" t="s">
        <v>62</v>
      </c>
      <c r="AF741" s="1" t="s">
        <v>45</v>
      </c>
      <c r="AG741" s="1">
        <v>1590</v>
      </c>
      <c r="AH741" s="1" t="b">
        <v>0</v>
      </c>
      <c r="AI741" s="1"/>
      <c r="AJ741" s="1"/>
      <c r="AK741" s="1" t="b">
        <v>0</v>
      </c>
    </row>
    <row r="742" spans="1:37" x14ac:dyDescent="0.2">
      <c r="A742" s="1">
        <v>685</v>
      </c>
      <c r="B742" s="1" t="s">
        <v>2550</v>
      </c>
      <c r="C742" s="1" t="s">
        <v>2580</v>
      </c>
      <c r="D742" s="1" t="s">
        <v>2581</v>
      </c>
      <c r="E742" s="1" t="s">
        <v>39</v>
      </c>
      <c r="F742" s="1" t="b">
        <v>1</v>
      </c>
      <c r="G742" s="1" t="s">
        <v>2582</v>
      </c>
      <c r="H742" s="1" t="s">
        <v>2583</v>
      </c>
      <c r="K742" s="1"/>
      <c r="L742" s="1" t="s">
        <v>42</v>
      </c>
      <c r="M742" s="1" t="s">
        <v>42</v>
      </c>
      <c r="N742" s="1" t="s">
        <v>42</v>
      </c>
      <c r="O742" s="1" t="s">
        <v>42</v>
      </c>
      <c r="Q742" s="1" t="s">
        <v>2584</v>
      </c>
      <c r="Y742" s="1" t="b">
        <v>0</v>
      </c>
      <c r="AB742" s="1" t="b">
        <v>0</v>
      </c>
      <c r="AC742" s="1" t="b">
        <v>0</v>
      </c>
      <c r="AD742" s="1" t="s">
        <v>86</v>
      </c>
      <c r="AE742" s="1" t="s">
        <v>62</v>
      </c>
      <c r="AF742" s="1" t="s">
        <v>45</v>
      </c>
      <c r="AG742" s="1">
        <v>1591</v>
      </c>
      <c r="AH742" s="1" t="b">
        <v>0</v>
      </c>
      <c r="AI742" s="1"/>
      <c r="AJ742" s="1"/>
      <c r="AK742" s="1" t="b">
        <v>0</v>
      </c>
    </row>
    <row r="743" spans="1:37" x14ac:dyDescent="0.2">
      <c r="A743" s="1">
        <v>686</v>
      </c>
      <c r="B743" s="1" t="s">
        <v>2550</v>
      </c>
      <c r="C743" s="1" t="s">
        <v>2585</v>
      </c>
      <c r="D743" s="1" t="s">
        <v>754</v>
      </c>
      <c r="E743" s="1" t="s">
        <v>39</v>
      </c>
      <c r="F743" s="1" t="b">
        <v>1</v>
      </c>
      <c r="G743" s="1" t="s">
        <v>2586</v>
      </c>
      <c r="H743" s="1" t="s">
        <v>2587</v>
      </c>
      <c r="K743" s="1"/>
      <c r="L743" s="1" t="s">
        <v>42</v>
      </c>
      <c r="M743" s="1" t="s">
        <v>42</v>
      </c>
      <c r="N743" s="1" t="s">
        <v>42</v>
      </c>
      <c r="O743" s="1" t="s">
        <v>42</v>
      </c>
      <c r="Q743" s="1" t="s">
        <v>2588</v>
      </c>
      <c r="Y743" s="1" t="b">
        <v>0</v>
      </c>
      <c r="AB743" s="1" t="b">
        <v>0</v>
      </c>
      <c r="AC743" s="1" t="b">
        <v>0</v>
      </c>
      <c r="AD743" s="1" t="s">
        <v>86</v>
      </c>
      <c r="AE743" s="1" t="s">
        <v>62</v>
      </c>
      <c r="AF743" s="1" t="s">
        <v>45</v>
      </c>
      <c r="AG743" s="1">
        <v>1592</v>
      </c>
      <c r="AH743" s="1" t="b">
        <v>0</v>
      </c>
      <c r="AI743" s="1"/>
      <c r="AJ743" s="1"/>
      <c r="AK743" s="1" t="b">
        <v>0</v>
      </c>
    </row>
    <row r="744" spans="1:37" x14ac:dyDescent="0.2">
      <c r="A744" s="1">
        <v>687</v>
      </c>
      <c r="B744" s="1" t="s">
        <v>2550</v>
      </c>
      <c r="C744" s="1" t="s">
        <v>2589</v>
      </c>
      <c r="E744" s="1" t="s">
        <v>39</v>
      </c>
      <c r="F744" s="1" t="b">
        <v>1</v>
      </c>
      <c r="G744" s="1" t="s">
        <v>2590</v>
      </c>
      <c r="L744" s="1" t="s">
        <v>42</v>
      </c>
      <c r="M744" s="1" t="s">
        <v>42</v>
      </c>
      <c r="N744" s="1" t="s">
        <v>42</v>
      </c>
      <c r="O744" s="1" t="s">
        <v>42</v>
      </c>
      <c r="Y744" s="1" t="b">
        <v>0</v>
      </c>
      <c r="AB744" s="1" t="b">
        <v>0</v>
      </c>
      <c r="AC744" s="1" t="b">
        <v>0</v>
      </c>
      <c r="AD744" s="1" t="s">
        <v>86</v>
      </c>
      <c r="AE744" s="1" t="s">
        <v>62</v>
      </c>
      <c r="AF744" s="1" t="s">
        <v>45</v>
      </c>
      <c r="AH744" s="1" t="b">
        <v>0</v>
      </c>
      <c r="AI744" s="1"/>
      <c r="AJ744" s="1"/>
      <c r="AK744" s="1" t="b">
        <v>0</v>
      </c>
    </row>
    <row r="745" spans="1:37" x14ac:dyDescent="0.2">
      <c r="A745" s="1">
        <v>688</v>
      </c>
      <c r="B745" s="1" t="s">
        <v>2550</v>
      </c>
      <c r="C745" s="1" t="s">
        <v>2591</v>
      </c>
      <c r="D745" s="1" t="s">
        <v>2592</v>
      </c>
      <c r="E745" s="1" t="s">
        <v>39</v>
      </c>
      <c r="F745" s="1" t="b">
        <v>1</v>
      </c>
      <c r="G745" s="1" t="s">
        <v>2593</v>
      </c>
      <c r="H745" s="1" t="s">
        <v>2594</v>
      </c>
      <c r="K745" s="1"/>
      <c r="L745" s="1" t="s">
        <v>42</v>
      </c>
      <c r="M745" s="1" t="s">
        <v>42</v>
      </c>
      <c r="N745" s="1" t="s">
        <v>42</v>
      </c>
      <c r="O745" s="1" t="s">
        <v>42</v>
      </c>
      <c r="P745" s="1"/>
      <c r="Q745" s="1" t="s">
        <v>2595</v>
      </c>
      <c r="R745" s="1"/>
      <c r="S745" s="1"/>
      <c r="T745" s="1"/>
      <c r="U745" s="1"/>
      <c r="V745" s="1"/>
      <c r="W745" s="1"/>
      <c r="Y745" s="1" t="b">
        <v>1</v>
      </c>
      <c r="Z745" s="1"/>
      <c r="AA745" s="1"/>
      <c r="AB745" s="1" t="b">
        <v>0</v>
      </c>
      <c r="AC745" s="1" t="b">
        <v>0</v>
      </c>
      <c r="AD745" s="1" t="s">
        <v>86</v>
      </c>
      <c r="AE745" s="1" t="s">
        <v>62</v>
      </c>
      <c r="AF745" s="1" t="s">
        <v>45</v>
      </c>
      <c r="AG745" s="1">
        <v>1593</v>
      </c>
      <c r="AH745" s="1" t="b">
        <v>0</v>
      </c>
      <c r="AI745" s="1"/>
      <c r="AJ745" s="1"/>
      <c r="AK745" s="1" t="b">
        <v>0</v>
      </c>
    </row>
    <row r="746" spans="1:37" x14ac:dyDescent="0.2">
      <c r="A746" s="1">
        <v>689</v>
      </c>
      <c r="B746" s="1" t="s">
        <v>2550</v>
      </c>
      <c r="C746" s="1" t="s">
        <v>2591</v>
      </c>
      <c r="D746" s="1" t="s">
        <v>2596</v>
      </c>
      <c r="E746" s="1" t="s">
        <v>39</v>
      </c>
      <c r="F746" s="1" t="b">
        <v>1</v>
      </c>
      <c r="G746" s="1" t="s">
        <v>2597</v>
      </c>
      <c r="H746" s="1" t="s">
        <v>2598</v>
      </c>
      <c r="K746" s="1"/>
      <c r="L746" s="1" t="s">
        <v>42</v>
      </c>
      <c r="M746" s="1" t="s">
        <v>42</v>
      </c>
      <c r="N746" s="1" t="s">
        <v>42</v>
      </c>
      <c r="O746" s="1" t="s">
        <v>42</v>
      </c>
      <c r="Q746" s="1" t="s">
        <v>2599</v>
      </c>
      <c r="Y746" s="1" t="b">
        <v>0</v>
      </c>
      <c r="AB746" s="1" t="b">
        <v>0</v>
      </c>
      <c r="AC746" s="1" t="b">
        <v>0</v>
      </c>
      <c r="AD746" s="1" t="s">
        <v>181</v>
      </c>
      <c r="AE746" s="1" t="s">
        <v>62</v>
      </c>
      <c r="AF746" s="1" t="s">
        <v>45</v>
      </c>
      <c r="AG746" s="1">
        <v>1594</v>
      </c>
      <c r="AH746" s="1" t="b">
        <v>0</v>
      </c>
      <c r="AI746" s="1"/>
      <c r="AJ746" s="1"/>
      <c r="AK746" s="1" t="b">
        <v>0</v>
      </c>
    </row>
    <row r="747" spans="1:37" x14ac:dyDescent="0.2">
      <c r="A747" s="1">
        <v>690</v>
      </c>
      <c r="B747" s="1" t="s">
        <v>2550</v>
      </c>
      <c r="C747" s="1" t="s">
        <v>2600</v>
      </c>
      <c r="D747" s="1"/>
      <c r="F747" s="1" t="b">
        <v>0</v>
      </c>
      <c r="H747" s="1" t="s">
        <v>2601</v>
      </c>
      <c r="K747" s="1"/>
      <c r="L747" s="1" t="s">
        <v>42</v>
      </c>
      <c r="M747" s="1" t="s">
        <v>42</v>
      </c>
      <c r="N747" s="1" t="s">
        <v>42</v>
      </c>
      <c r="O747" s="1" t="s">
        <v>42</v>
      </c>
      <c r="P747" s="1"/>
      <c r="Q747" s="1"/>
      <c r="R747" s="1"/>
      <c r="S747" s="1"/>
      <c r="T747" s="1"/>
      <c r="U747" s="1"/>
      <c r="V747" s="1"/>
      <c r="W747" s="1"/>
      <c r="Y747" s="1" t="b">
        <v>1</v>
      </c>
      <c r="Z747" s="1"/>
      <c r="AA747" s="1"/>
      <c r="AB747" s="1" t="b">
        <v>0</v>
      </c>
      <c r="AC747" s="1" t="b">
        <v>0</v>
      </c>
      <c r="AD747" s="1" t="s">
        <v>86</v>
      </c>
      <c r="AE747" s="1" t="s">
        <v>62</v>
      </c>
      <c r="AF747" s="1" t="s">
        <v>45</v>
      </c>
      <c r="AG747" s="1">
        <v>1585</v>
      </c>
      <c r="AH747" s="1" t="b">
        <v>1</v>
      </c>
      <c r="AI747" s="1"/>
      <c r="AJ747" s="1"/>
      <c r="AK747" s="1" t="b">
        <v>0</v>
      </c>
    </row>
    <row r="748" spans="1:37" x14ac:dyDescent="0.2">
      <c r="A748" s="1">
        <v>691</v>
      </c>
      <c r="B748" s="1" t="s">
        <v>2550</v>
      </c>
      <c r="C748" s="1" t="s">
        <v>2602</v>
      </c>
      <c r="F748" s="1" t="b">
        <v>0</v>
      </c>
      <c r="H748" s="1" t="s">
        <v>2603</v>
      </c>
      <c r="L748" s="1" t="s">
        <v>42</v>
      </c>
      <c r="M748" s="1" t="s">
        <v>42</v>
      </c>
      <c r="N748" s="1" t="s">
        <v>42</v>
      </c>
      <c r="O748" s="1" t="s">
        <v>42</v>
      </c>
      <c r="Y748" s="1" t="b">
        <v>0</v>
      </c>
      <c r="AB748" s="1" t="b">
        <v>0</v>
      </c>
      <c r="AC748" s="1" t="b">
        <v>0</v>
      </c>
      <c r="AD748" s="1" t="s">
        <v>86</v>
      </c>
      <c r="AE748" s="1" t="s">
        <v>62</v>
      </c>
      <c r="AF748" s="1" t="s">
        <v>45</v>
      </c>
      <c r="AG748" s="1">
        <v>1595</v>
      </c>
      <c r="AH748" s="1" t="b">
        <v>1</v>
      </c>
      <c r="AI748" s="1"/>
      <c r="AJ748" s="1"/>
      <c r="AK748" s="1" t="b">
        <v>0</v>
      </c>
    </row>
    <row r="749" spans="1:37" x14ac:dyDescent="0.2">
      <c r="A749" s="1">
        <v>693</v>
      </c>
      <c r="B749" s="1" t="s">
        <v>2550</v>
      </c>
      <c r="C749" s="1" t="s">
        <v>2604</v>
      </c>
      <c r="D749" s="1" t="s">
        <v>1552</v>
      </c>
      <c r="F749" s="1" t="b">
        <v>0</v>
      </c>
      <c r="H749" s="1" t="s">
        <v>2607</v>
      </c>
      <c r="K749" s="1"/>
      <c r="L749" s="1" t="s">
        <v>42</v>
      </c>
      <c r="M749" s="1" t="s">
        <v>42</v>
      </c>
      <c r="N749" s="1" t="s">
        <v>42</v>
      </c>
      <c r="O749" s="1" t="s">
        <v>42</v>
      </c>
      <c r="P749" s="1"/>
      <c r="Q749" s="1" t="s">
        <v>2606</v>
      </c>
      <c r="R749" s="1"/>
      <c r="S749" s="1"/>
      <c r="T749" s="1"/>
      <c r="U749" s="1"/>
      <c r="V749" s="1"/>
      <c r="W749" s="1"/>
      <c r="Y749" s="1" t="b">
        <v>1</v>
      </c>
      <c r="Z749" s="1"/>
      <c r="AA749" s="1"/>
      <c r="AB749" s="1" t="b">
        <v>0</v>
      </c>
      <c r="AC749" s="1" t="b">
        <v>0</v>
      </c>
      <c r="AD749" s="1" t="s">
        <v>86</v>
      </c>
      <c r="AF749" s="1" t="s">
        <v>45</v>
      </c>
      <c r="AG749" s="1">
        <v>15798</v>
      </c>
      <c r="AH749" s="1" t="b">
        <v>1</v>
      </c>
      <c r="AI749" s="1"/>
      <c r="AJ749" s="1"/>
      <c r="AK749" s="1" t="b">
        <v>0</v>
      </c>
    </row>
    <row r="750" spans="1:37" x14ac:dyDescent="0.2">
      <c r="A750" s="1">
        <v>692</v>
      </c>
      <c r="B750" s="1" t="s">
        <v>2550</v>
      </c>
      <c r="C750" s="1" t="s">
        <v>2604</v>
      </c>
      <c r="D750" s="1"/>
      <c r="F750" s="1" t="b">
        <v>1</v>
      </c>
      <c r="H750" s="1" t="s">
        <v>2605</v>
      </c>
      <c r="K750" s="1"/>
      <c r="L750" s="1" t="s">
        <v>42</v>
      </c>
      <c r="M750" s="1" t="s">
        <v>42</v>
      </c>
      <c r="N750" s="1" t="s">
        <v>42</v>
      </c>
      <c r="O750" s="1" t="s">
        <v>42</v>
      </c>
      <c r="P750" s="1"/>
      <c r="Q750" s="1" t="s">
        <v>2606</v>
      </c>
      <c r="R750" s="1"/>
      <c r="S750" s="1"/>
      <c r="T750" s="1"/>
      <c r="U750" s="1"/>
      <c r="V750" s="1"/>
      <c r="W750" s="1"/>
      <c r="Y750" s="1" t="b">
        <v>1</v>
      </c>
      <c r="Z750" s="1"/>
      <c r="AA750" s="1"/>
      <c r="AB750" s="1" t="b">
        <v>0</v>
      </c>
      <c r="AC750" s="1" t="b">
        <v>0</v>
      </c>
      <c r="AD750" s="1" t="s">
        <v>86</v>
      </c>
      <c r="AE750" s="1" t="s">
        <v>62</v>
      </c>
      <c r="AF750" s="1" t="s">
        <v>45</v>
      </c>
      <c r="AG750" s="1">
        <v>1586</v>
      </c>
      <c r="AH750" s="1" t="b">
        <v>1</v>
      </c>
      <c r="AI750" s="1"/>
      <c r="AJ750" s="1"/>
      <c r="AK750" s="1" t="b">
        <v>0</v>
      </c>
    </row>
    <row r="751" spans="1:37" x14ac:dyDescent="0.2">
      <c r="A751" s="1">
        <v>694</v>
      </c>
      <c r="B751" s="1" t="s">
        <v>2550</v>
      </c>
      <c r="C751" s="1" t="s">
        <v>2608</v>
      </c>
      <c r="D751" s="1"/>
      <c r="E751" s="1" t="s">
        <v>39</v>
      </c>
      <c r="F751" s="1" t="b">
        <v>1</v>
      </c>
      <c r="G751" s="1" t="s">
        <v>2609</v>
      </c>
      <c r="H751" s="1" t="s">
        <v>2610</v>
      </c>
      <c r="K751" s="1"/>
      <c r="L751" s="1" t="s">
        <v>42</v>
      </c>
      <c r="M751" s="1" t="s">
        <v>42</v>
      </c>
      <c r="N751" s="1" t="s">
        <v>42</v>
      </c>
      <c r="O751" s="1" t="s">
        <v>42</v>
      </c>
      <c r="P751" s="1"/>
      <c r="Q751" s="1" t="s">
        <v>2611</v>
      </c>
      <c r="R751" s="1"/>
      <c r="S751" s="1"/>
      <c r="T751" s="1"/>
      <c r="U751" s="1"/>
      <c r="V751" s="1"/>
      <c r="W751" s="1"/>
      <c r="Y751" s="1" t="b">
        <v>1</v>
      </c>
      <c r="Z751" s="1"/>
      <c r="AA751" s="1"/>
      <c r="AB751" s="1" t="b">
        <v>0</v>
      </c>
      <c r="AC751" s="1" t="b">
        <v>0</v>
      </c>
      <c r="AD751" s="1" t="s">
        <v>86</v>
      </c>
      <c r="AE751" s="1" t="s">
        <v>62</v>
      </c>
      <c r="AF751" s="1" t="s">
        <v>45</v>
      </c>
      <c r="AG751" s="1">
        <v>1584</v>
      </c>
      <c r="AH751" s="1" t="b">
        <v>0</v>
      </c>
      <c r="AI751" s="1"/>
      <c r="AJ751" s="1"/>
      <c r="AK751" s="1" t="b">
        <v>0</v>
      </c>
    </row>
    <row r="752" spans="1:37" x14ac:dyDescent="0.2">
      <c r="A752" s="1">
        <v>695</v>
      </c>
      <c r="B752" s="1" t="s">
        <v>2550</v>
      </c>
      <c r="C752" s="1" t="s">
        <v>2612</v>
      </c>
      <c r="D752" s="1" t="s">
        <v>2613</v>
      </c>
      <c r="E752" s="1" t="s">
        <v>39</v>
      </c>
      <c r="F752" s="1" t="b">
        <v>1</v>
      </c>
      <c r="G752" s="1" t="s">
        <v>2614</v>
      </c>
      <c r="H752" s="1" t="s">
        <v>2615</v>
      </c>
      <c r="K752" s="1"/>
      <c r="L752" s="1" t="s">
        <v>42</v>
      </c>
      <c r="M752" s="1" t="s">
        <v>42</v>
      </c>
      <c r="N752" s="1" t="s">
        <v>42</v>
      </c>
      <c r="O752" s="1" t="s">
        <v>42</v>
      </c>
      <c r="Q752" s="1" t="s">
        <v>2616</v>
      </c>
      <c r="R752" s="1" t="s">
        <v>2575</v>
      </c>
      <c r="Y752" s="1" t="b">
        <v>0</v>
      </c>
      <c r="AB752" s="1" t="b">
        <v>0</v>
      </c>
      <c r="AC752" s="1" t="b">
        <v>0</v>
      </c>
      <c r="AD752" s="1" t="s">
        <v>86</v>
      </c>
      <c r="AE752" s="1" t="s">
        <v>62</v>
      </c>
      <c r="AF752" s="1" t="s">
        <v>45</v>
      </c>
      <c r="AG752" s="1">
        <v>1596</v>
      </c>
      <c r="AH752" s="1" t="b">
        <v>0</v>
      </c>
      <c r="AI752" s="1"/>
      <c r="AJ752" s="1"/>
      <c r="AK752" s="1" t="b">
        <v>0</v>
      </c>
    </row>
    <row r="753" spans="1:37" x14ac:dyDescent="0.2">
      <c r="A753" s="1">
        <v>696</v>
      </c>
      <c r="B753" s="1" t="s">
        <v>2550</v>
      </c>
      <c r="C753" s="1" t="s">
        <v>2617</v>
      </c>
      <c r="F753" s="1" t="b">
        <v>0</v>
      </c>
      <c r="H753" s="1" t="s">
        <v>2618</v>
      </c>
      <c r="L753" s="1" t="s">
        <v>42</v>
      </c>
      <c r="M753" s="1" t="s">
        <v>42</v>
      </c>
      <c r="N753" s="1" t="s">
        <v>42</v>
      </c>
      <c r="O753" s="1" t="s">
        <v>42</v>
      </c>
      <c r="Y753" s="1" t="b">
        <v>1</v>
      </c>
      <c r="AB753" s="1" t="b">
        <v>0</v>
      </c>
      <c r="AC753" s="1" t="b">
        <v>0</v>
      </c>
      <c r="AD753" s="1" t="s">
        <v>86</v>
      </c>
      <c r="AE753" s="1" t="s">
        <v>62</v>
      </c>
      <c r="AF753" s="1" t="s">
        <v>45</v>
      </c>
      <c r="AG753" s="1">
        <v>1597</v>
      </c>
      <c r="AH753" s="1" t="b">
        <v>1</v>
      </c>
      <c r="AI753" s="1"/>
      <c r="AJ753" s="1"/>
      <c r="AK753" s="1" t="b">
        <v>0</v>
      </c>
    </row>
    <row r="754" spans="1:37" x14ac:dyDescent="0.2">
      <c r="A754" s="1">
        <v>677</v>
      </c>
      <c r="B754" s="1" t="s">
        <v>2550</v>
      </c>
      <c r="C754" s="1"/>
      <c r="D754" s="1" t="s">
        <v>2551</v>
      </c>
      <c r="F754" s="1" t="b">
        <v>1</v>
      </c>
      <c r="H754" s="1" t="s">
        <v>2552</v>
      </c>
      <c r="K754" s="1"/>
      <c r="L754" s="1" t="s">
        <v>42</v>
      </c>
      <c r="M754" s="1" t="s">
        <v>42</v>
      </c>
      <c r="N754" s="1" t="s">
        <v>42</v>
      </c>
      <c r="O754" s="1" t="s">
        <v>42</v>
      </c>
      <c r="P754" s="1"/>
      <c r="Q754" s="1" t="s">
        <v>2553</v>
      </c>
      <c r="R754" s="1"/>
      <c r="S754" s="1"/>
      <c r="T754" s="1"/>
      <c r="U754" s="1"/>
      <c r="V754" s="1"/>
      <c r="W754" s="1"/>
      <c r="Y754" s="1" t="b">
        <v>0</v>
      </c>
      <c r="Z754" s="1" t="s">
        <v>43</v>
      </c>
      <c r="AA754" s="1"/>
      <c r="AB754" s="1" t="b">
        <v>0</v>
      </c>
      <c r="AC754" s="1" t="b">
        <v>0</v>
      </c>
      <c r="AD754" s="1" t="s">
        <v>86</v>
      </c>
      <c r="AE754" s="1" t="s">
        <v>62</v>
      </c>
      <c r="AF754" s="1" t="s">
        <v>45</v>
      </c>
      <c r="AG754" s="1">
        <v>2460</v>
      </c>
      <c r="AH754" s="1" t="b">
        <v>1</v>
      </c>
      <c r="AI754" s="1"/>
      <c r="AJ754" s="1"/>
      <c r="AK754" s="1" t="b">
        <v>0</v>
      </c>
    </row>
    <row r="755" spans="1:37" x14ac:dyDescent="0.2">
      <c r="A755" s="1">
        <v>678</v>
      </c>
      <c r="B755" s="1" t="s">
        <v>2550</v>
      </c>
      <c r="C755" s="1"/>
      <c r="D755" s="1" t="s">
        <v>2554</v>
      </c>
      <c r="E755" s="1" t="s">
        <v>39</v>
      </c>
      <c r="F755" s="1" t="b">
        <v>0</v>
      </c>
      <c r="G755" s="1" t="s">
        <v>2555</v>
      </c>
      <c r="H755" s="1" t="s">
        <v>2556</v>
      </c>
      <c r="K755" s="1"/>
      <c r="L755" s="1" t="s">
        <v>42</v>
      </c>
      <c r="M755" s="1" t="s">
        <v>42</v>
      </c>
      <c r="N755" s="1" t="s">
        <v>42</v>
      </c>
      <c r="O755" s="1" t="s">
        <v>42</v>
      </c>
      <c r="P755" s="1"/>
      <c r="Q755" s="1" t="s">
        <v>2553</v>
      </c>
      <c r="R755" s="1"/>
      <c r="S755" s="1"/>
      <c r="T755" s="1"/>
      <c r="U755" s="1"/>
      <c r="V755" s="1"/>
      <c r="W755" s="1"/>
      <c r="Y755" s="1" t="b">
        <v>0</v>
      </c>
      <c r="Z755" s="1" t="s">
        <v>43</v>
      </c>
      <c r="AA755" s="1"/>
      <c r="AB755" s="1" t="b">
        <v>0</v>
      </c>
      <c r="AC755" s="1" t="b">
        <v>0</v>
      </c>
      <c r="AD755" s="1" t="s">
        <v>86</v>
      </c>
      <c r="AF755" s="1" t="s">
        <v>45</v>
      </c>
      <c r="AG755" s="1">
        <v>20177</v>
      </c>
      <c r="AH755" s="1" t="b">
        <v>0</v>
      </c>
      <c r="AI755" s="1"/>
      <c r="AJ755" s="1"/>
      <c r="AK755" s="1" t="b">
        <v>0</v>
      </c>
    </row>
    <row r="756" spans="1:37" x14ac:dyDescent="0.2">
      <c r="A756" s="1">
        <v>679</v>
      </c>
      <c r="B756" s="1" t="s">
        <v>2550</v>
      </c>
      <c r="C756" s="1"/>
      <c r="D756" s="1" t="s">
        <v>2557</v>
      </c>
      <c r="E756" s="1" t="s">
        <v>39</v>
      </c>
      <c r="F756" s="1" t="b">
        <v>0</v>
      </c>
      <c r="G756" s="1" t="s">
        <v>2558</v>
      </c>
      <c r="H756" s="1" t="s">
        <v>2559</v>
      </c>
      <c r="K756" s="1"/>
      <c r="L756" s="1" t="s">
        <v>42</v>
      </c>
      <c r="M756" s="1" t="s">
        <v>42</v>
      </c>
      <c r="N756" s="1" t="s">
        <v>42</v>
      </c>
      <c r="O756" s="1" t="s">
        <v>42</v>
      </c>
      <c r="P756" s="1"/>
      <c r="Q756" s="1" t="s">
        <v>2553</v>
      </c>
      <c r="R756" s="1"/>
      <c r="S756" s="1"/>
      <c r="T756" s="1"/>
      <c r="U756" s="1"/>
      <c r="V756" s="1"/>
      <c r="W756" s="1"/>
      <c r="Y756" s="1" t="b">
        <v>0</v>
      </c>
      <c r="Z756" s="1" t="s">
        <v>43</v>
      </c>
      <c r="AA756" s="1"/>
      <c r="AB756" s="1" t="b">
        <v>0</v>
      </c>
      <c r="AC756" s="1" t="b">
        <v>0</v>
      </c>
      <c r="AD756" s="1" t="s">
        <v>86</v>
      </c>
      <c r="AF756" s="1" t="s">
        <v>45</v>
      </c>
      <c r="AG756" s="1">
        <v>20281</v>
      </c>
      <c r="AH756" s="1" t="b">
        <v>0</v>
      </c>
      <c r="AI756" s="1"/>
      <c r="AJ756" s="1"/>
      <c r="AK756" s="1" t="b">
        <v>0</v>
      </c>
    </row>
    <row r="757" spans="1:37" x14ac:dyDescent="0.2">
      <c r="A757" s="1">
        <v>697</v>
      </c>
      <c r="B757" s="1" t="s">
        <v>572</v>
      </c>
      <c r="C757" s="1"/>
      <c r="D757" s="1" t="s">
        <v>2619</v>
      </c>
      <c r="F757" s="1" t="b">
        <v>0</v>
      </c>
      <c r="H757" s="1"/>
      <c r="I757" s="1"/>
      <c r="K757" s="1"/>
      <c r="L757" s="1" t="s">
        <v>42</v>
      </c>
      <c r="M757" s="1" t="s">
        <v>42</v>
      </c>
      <c r="N757" s="1" t="s">
        <v>42</v>
      </c>
      <c r="O757" s="1" t="s">
        <v>42</v>
      </c>
      <c r="P757" s="1"/>
      <c r="Q757" s="1" t="s">
        <v>239</v>
      </c>
      <c r="R757" s="1"/>
      <c r="S757" s="1" t="s">
        <v>2620</v>
      </c>
      <c r="T757" s="1"/>
      <c r="U757" s="1"/>
      <c r="V757" s="1"/>
      <c r="W757" s="1"/>
      <c r="Y757" s="1" t="b">
        <v>0</v>
      </c>
      <c r="AB757" s="1" t="b">
        <v>0</v>
      </c>
      <c r="AC757" s="1" t="b">
        <v>0</v>
      </c>
      <c r="AD757" s="1" t="s">
        <v>86</v>
      </c>
      <c r="AE757" s="1" t="s">
        <v>240</v>
      </c>
      <c r="AF757" s="1" t="s">
        <v>45</v>
      </c>
      <c r="AG757" s="1">
        <v>1943</v>
      </c>
      <c r="AH757" s="1" t="b">
        <v>1</v>
      </c>
      <c r="AI757" s="1"/>
      <c r="AJ757" s="1"/>
      <c r="AK757" s="1" t="b">
        <v>0</v>
      </c>
    </row>
    <row r="758" spans="1:37" x14ac:dyDescent="0.2">
      <c r="A758" s="1">
        <v>698</v>
      </c>
      <c r="B758" s="1" t="s">
        <v>2621</v>
      </c>
      <c r="C758" s="1" t="s">
        <v>2622</v>
      </c>
      <c r="F758" s="1" t="b">
        <v>0</v>
      </c>
      <c r="H758" s="1" t="s">
        <v>2623</v>
      </c>
      <c r="L758" s="1" t="s">
        <v>42</v>
      </c>
      <c r="M758" s="1" t="s">
        <v>42</v>
      </c>
      <c r="N758" s="1" t="s">
        <v>42</v>
      </c>
      <c r="O758" s="1" t="s">
        <v>42</v>
      </c>
      <c r="Y758" s="1" t="b">
        <v>0</v>
      </c>
      <c r="AB758" s="1" t="b">
        <v>0</v>
      </c>
      <c r="AC758" s="1" t="b">
        <v>0</v>
      </c>
      <c r="AD758" s="1" t="s">
        <v>86</v>
      </c>
      <c r="AE758" s="1" t="s">
        <v>62</v>
      </c>
      <c r="AF758" s="1" t="s">
        <v>45</v>
      </c>
      <c r="AG758" s="1">
        <v>1620</v>
      </c>
      <c r="AH758" s="1" t="b">
        <v>1</v>
      </c>
      <c r="AK758" s="1" t="b">
        <v>0</v>
      </c>
    </row>
    <row r="759" spans="1:37" x14ac:dyDescent="0.2">
      <c r="A759" s="1">
        <v>699</v>
      </c>
      <c r="B759" s="1" t="s">
        <v>2624</v>
      </c>
      <c r="C759" s="1" t="s">
        <v>2625</v>
      </c>
      <c r="D759" s="1" t="s">
        <v>2626</v>
      </c>
      <c r="E759" s="1" t="s">
        <v>302</v>
      </c>
      <c r="F759" s="1" t="b">
        <v>1</v>
      </c>
      <c r="G759" s="1" t="s">
        <v>2627</v>
      </c>
      <c r="H759" s="1" t="s">
        <v>2628</v>
      </c>
      <c r="K759" s="1" t="s">
        <v>2629</v>
      </c>
      <c r="L759" s="1" t="s">
        <v>42</v>
      </c>
      <c r="M759" s="1" t="s">
        <v>42</v>
      </c>
      <c r="N759" s="1" t="s">
        <v>42</v>
      </c>
      <c r="O759" s="1" t="s">
        <v>42</v>
      </c>
      <c r="P759" s="1"/>
      <c r="Q759" s="1" t="s">
        <v>2630</v>
      </c>
      <c r="R759" s="1"/>
      <c r="S759" s="1"/>
      <c r="T759" s="1"/>
      <c r="U759" s="1"/>
      <c r="V759" s="1"/>
      <c r="W759" s="1"/>
      <c r="Y759" s="1" t="b">
        <v>0</v>
      </c>
      <c r="Z759" s="1"/>
      <c r="AA759" s="1"/>
      <c r="AB759" s="1" t="b">
        <v>0</v>
      </c>
      <c r="AC759" s="1" t="b">
        <v>0</v>
      </c>
      <c r="AD759" s="1" t="s">
        <v>56</v>
      </c>
      <c r="AF759" s="1" t="s">
        <v>45</v>
      </c>
      <c r="AG759" s="1">
        <v>20268</v>
      </c>
      <c r="AH759" s="1" t="b">
        <v>0</v>
      </c>
      <c r="AI759" s="1"/>
      <c r="AJ759" s="1"/>
      <c r="AK759" s="1" t="b">
        <v>0</v>
      </c>
    </row>
    <row r="760" spans="1:37" x14ac:dyDescent="0.2">
      <c r="A760" s="1">
        <v>700</v>
      </c>
      <c r="B760" s="1" t="s">
        <v>2624</v>
      </c>
      <c r="C760" s="1" t="s">
        <v>2625</v>
      </c>
      <c r="D760" s="1" t="s">
        <v>2631</v>
      </c>
      <c r="E760" s="1" t="s">
        <v>302</v>
      </c>
      <c r="F760" s="1" t="b">
        <v>1</v>
      </c>
      <c r="G760" s="1" t="s">
        <v>2632</v>
      </c>
      <c r="H760" s="1" t="s">
        <v>2633</v>
      </c>
      <c r="K760" s="1" t="s">
        <v>2634</v>
      </c>
      <c r="L760" s="1" t="s">
        <v>42</v>
      </c>
      <c r="M760" s="1" t="s">
        <v>42</v>
      </c>
      <c r="N760" s="1" t="s">
        <v>42</v>
      </c>
      <c r="O760" s="1" t="s">
        <v>42</v>
      </c>
      <c r="P760" s="1"/>
      <c r="Q760" s="1" t="s">
        <v>2635</v>
      </c>
      <c r="R760" s="1"/>
      <c r="S760" s="1"/>
      <c r="T760" s="1"/>
      <c r="U760" s="1"/>
      <c r="V760" s="1"/>
      <c r="W760" s="1"/>
      <c r="Y760" s="1" t="b">
        <v>0</v>
      </c>
      <c r="Z760" s="1"/>
      <c r="AA760" s="1"/>
      <c r="AB760" s="1" t="b">
        <v>0</v>
      </c>
      <c r="AC760" s="1" t="b">
        <v>0</v>
      </c>
      <c r="AD760" s="1" t="s">
        <v>56</v>
      </c>
      <c r="AF760" s="1" t="s">
        <v>45</v>
      </c>
      <c r="AG760" s="1">
        <v>20265</v>
      </c>
      <c r="AH760" s="1" t="b">
        <v>0</v>
      </c>
      <c r="AI760" s="1"/>
      <c r="AJ760" s="1"/>
      <c r="AK760" s="1" t="b">
        <v>0</v>
      </c>
    </row>
    <row r="761" spans="1:37" x14ac:dyDescent="0.2">
      <c r="A761" s="1">
        <v>701</v>
      </c>
      <c r="B761" s="1" t="s">
        <v>2624</v>
      </c>
      <c r="C761" s="1" t="s">
        <v>2625</v>
      </c>
      <c r="D761" s="1" t="s">
        <v>2636</v>
      </c>
      <c r="E761" s="1" t="s">
        <v>302</v>
      </c>
      <c r="F761" s="1" t="b">
        <v>1</v>
      </c>
      <c r="G761" s="1" t="s">
        <v>2637</v>
      </c>
      <c r="H761" s="1" t="s">
        <v>2638</v>
      </c>
      <c r="K761" s="1" t="s">
        <v>2639</v>
      </c>
      <c r="L761" s="1" t="s">
        <v>42</v>
      </c>
      <c r="M761" s="1" t="s">
        <v>42</v>
      </c>
      <c r="N761" s="1" t="s">
        <v>42</v>
      </c>
      <c r="O761" s="1" t="s">
        <v>42</v>
      </c>
      <c r="P761" s="1"/>
      <c r="Q761" s="1" t="s">
        <v>2640</v>
      </c>
      <c r="R761" s="1"/>
      <c r="S761" s="1"/>
      <c r="T761" s="1"/>
      <c r="U761" s="1"/>
      <c r="V761" s="1"/>
      <c r="W761" s="1"/>
      <c r="Y761" s="1" t="b">
        <v>0</v>
      </c>
      <c r="Z761" s="1"/>
      <c r="AA761" s="1"/>
      <c r="AB761" s="1" t="b">
        <v>0</v>
      </c>
      <c r="AC761" s="1" t="b">
        <v>0</v>
      </c>
      <c r="AD761" s="1" t="s">
        <v>56</v>
      </c>
      <c r="AF761" s="1" t="s">
        <v>45</v>
      </c>
      <c r="AG761" s="1">
        <v>20266</v>
      </c>
      <c r="AH761" s="1" t="b">
        <v>0</v>
      </c>
      <c r="AI761" s="1"/>
      <c r="AJ761" s="1"/>
      <c r="AK761" s="1" t="b">
        <v>0</v>
      </c>
    </row>
    <row r="762" spans="1:37" x14ac:dyDescent="0.2">
      <c r="A762" s="1">
        <v>702</v>
      </c>
      <c r="B762" s="1" t="s">
        <v>2624</v>
      </c>
      <c r="C762" s="1" t="s">
        <v>2625</v>
      </c>
      <c r="D762" s="1" t="s">
        <v>2641</v>
      </c>
      <c r="E762" s="1" t="s">
        <v>39</v>
      </c>
      <c r="F762" s="1" t="b">
        <v>1</v>
      </c>
      <c r="G762" s="1" t="s">
        <v>2642</v>
      </c>
      <c r="H762" s="1" t="s">
        <v>2643</v>
      </c>
      <c r="K762" s="1" t="s">
        <v>2644</v>
      </c>
      <c r="L762" s="1" t="s">
        <v>42</v>
      </c>
      <c r="M762" s="1" t="s">
        <v>42</v>
      </c>
      <c r="N762" s="1" t="s">
        <v>42</v>
      </c>
      <c r="O762" s="1" t="s">
        <v>42</v>
      </c>
      <c r="P762" s="1"/>
      <c r="Q762" s="1" t="s">
        <v>2645</v>
      </c>
      <c r="R762" s="1"/>
      <c r="S762" s="1"/>
      <c r="T762" s="1"/>
      <c r="U762" s="1"/>
      <c r="V762" s="1"/>
      <c r="W762" s="1"/>
      <c r="Y762" s="1" t="b">
        <v>0</v>
      </c>
      <c r="Z762" s="1"/>
      <c r="AA762" s="1"/>
      <c r="AB762" s="1" t="b">
        <v>0</v>
      </c>
      <c r="AC762" s="1" t="b">
        <v>0</v>
      </c>
      <c r="AD762" s="1" t="s">
        <v>56</v>
      </c>
      <c r="AF762" s="1" t="s">
        <v>45</v>
      </c>
      <c r="AG762" s="1">
        <v>20259</v>
      </c>
      <c r="AH762" s="1" t="b">
        <v>0</v>
      </c>
      <c r="AI762" s="1"/>
      <c r="AJ762" s="1"/>
      <c r="AK762" s="1" t="b">
        <v>0</v>
      </c>
    </row>
    <row r="763" spans="1:37" x14ac:dyDescent="0.2">
      <c r="A763" s="1">
        <v>703</v>
      </c>
      <c r="B763" s="1" t="s">
        <v>2624</v>
      </c>
      <c r="C763" s="1" t="s">
        <v>2625</v>
      </c>
      <c r="D763" s="1" t="s">
        <v>2646</v>
      </c>
      <c r="E763" s="1" t="s">
        <v>302</v>
      </c>
      <c r="F763" s="1" t="b">
        <v>1</v>
      </c>
      <c r="G763" s="1" t="s">
        <v>2647</v>
      </c>
      <c r="H763" s="1" t="s">
        <v>2648</v>
      </c>
      <c r="K763" s="1" t="s">
        <v>2649</v>
      </c>
      <c r="L763" s="1" t="s">
        <v>42</v>
      </c>
      <c r="M763" s="1" t="s">
        <v>42</v>
      </c>
      <c r="N763" s="1" t="s">
        <v>42</v>
      </c>
      <c r="O763" s="1" t="s">
        <v>42</v>
      </c>
      <c r="P763" s="1"/>
      <c r="Q763" s="1" t="s">
        <v>2650</v>
      </c>
      <c r="R763" s="1"/>
      <c r="S763" s="1"/>
      <c r="T763" s="1"/>
      <c r="U763" s="1"/>
      <c r="V763" s="1"/>
      <c r="W763" s="1"/>
      <c r="Y763" s="1" t="b">
        <v>0</v>
      </c>
      <c r="Z763" s="1"/>
      <c r="AA763" s="1"/>
      <c r="AB763" s="1" t="b">
        <v>0</v>
      </c>
      <c r="AC763" s="1" t="b">
        <v>0</v>
      </c>
      <c r="AD763" s="1" t="s">
        <v>56</v>
      </c>
      <c r="AF763" s="1" t="s">
        <v>45</v>
      </c>
      <c r="AG763" s="1">
        <v>20258</v>
      </c>
      <c r="AH763" s="1" t="b">
        <v>0</v>
      </c>
      <c r="AI763" s="1"/>
      <c r="AJ763" s="1"/>
      <c r="AK763" s="1" t="b">
        <v>0</v>
      </c>
    </row>
    <row r="764" spans="1:37" x14ac:dyDescent="0.2">
      <c r="A764" s="1">
        <v>704</v>
      </c>
      <c r="B764" s="1" t="s">
        <v>2624</v>
      </c>
      <c r="C764" s="1" t="s">
        <v>2625</v>
      </c>
      <c r="D764" s="1" t="s">
        <v>2651</v>
      </c>
      <c r="E764" s="1" t="s">
        <v>302</v>
      </c>
      <c r="F764" s="1" t="b">
        <v>1</v>
      </c>
      <c r="G764" s="1" t="s">
        <v>2652</v>
      </c>
      <c r="H764" s="1" t="s">
        <v>2653</v>
      </c>
      <c r="K764" s="1" t="s">
        <v>2654</v>
      </c>
      <c r="L764" s="1" t="s">
        <v>42</v>
      </c>
      <c r="M764" s="1" t="s">
        <v>42</v>
      </c>
      <c r="N764" s="1" t="s">
        <v>42</v>
      </c>
      <c r="O764" s="1" t="s">
        <v>42</v>
      </c>
      <c r="P764" s="1"/>
      <c r="Q764" s="1" t="s">
        <v>2655</v>
      </c>
      <c r="R764" s="1"/>
      <c r="S764" s="1"/>
      <c r="T764" s="1"/>
      <c r="U764" s="1"/>
      <c r="V764" s="1"/>
      <c r="W764" s="1"/>
      <c r="Y764" s="1" t="b">
        <v>0</v>
      </c>
      <c r="Z764" s="1"/>
      <c r="AA764" s="1"/>
      <c r="AB764" s="1" t="b">
        <v>0</v>
      </c>
      <c r="AC764" s="1" t="b">
        <v>0</v>
      </c>
      <c r="AD764" s="1" t="s">
        <v>56</v>
      </c>
      <c r="AF764" s="1" t="s">
        <v>45</v>
      </c>
      <c r="AG764" s="1">
        <v>20267</v>
      </c>
      <c r="AH764" s="1" t="b">
        <v>0</v>
      </c>
      <c r="AI764" s="1"/>
      <c r="AJ764" s="1"/>
      <c r="AK764" s="1" t="b">
        <v>0</v>
      </c>
    </row>
    <row r="765" spans="1:37" x14ac:dyDescent="0.2">
      <c r="A765" s="1">
        <v>705</v>
      </c>
      <c r="B765" s="1" t="s">
        <v>2656</v>
      </c>
      <c r="C765" s="1" t="s">
        <v>209</v>
      </c>
      <c r="D765" s="1" t="s">
        <v>2657</v>
      </c>
      <c r="E765" s="1" t="s">
        <v>39</v>
      </c>
      <c r="F765" s="1" t="b">
        <v>1</v>
      </c>
      <c r="G765" s="1" t="s">
        <v>2658</v>
      </c>
      <c r="H765" s="1" t="s">
        <v>2659</v>
      </c>
      <c r="K765" s="1"/>
      <c r="L765" s="1" t="s">
        <v>42</v>
      </c>
      <c r="M765" s="1" t="s">
        <v>42</v>
      </c>
      <c r="N765" s="1" t="s">
        <v>42</v>
      </c>
      <c r="O765" s="1" t="s">
        <v>42</v>
      </c>
      <c r="Q765" s="1" t="s">
        <v>2660</v>
      </c>
      <c r="Y765" s="1" t="b">
        <v>1</v>
      </c>
      <c r="AB765" s="1" t="b">
        <v>0</v>
      </c>
      <c r="AC765" s="1" t="b">
        <v>0</v>
      </c>
      <c r="AD765" s="1" t="s">
        <v>86</v>
      </c>
      <c r="AE765" s="1" t="s">
        <v>62</v>
      </c>
      <c r="AF765" s="1" t="s">
        <v>45</v>
      </c>
      <c r="AG765" s="1">
        <v>1623</v>
      </c>
      <c r="AH765" s="1" t="b">
        <v>0</v>
      </c>
      <c r="AI765" s="1"/>
      <c r="AJ765" s="1"/>
      <c r="AK765" s="1" t="b">
        <v>0</v>
      </c>
    </row>
    <row r="766" spans="1:37" x14ac:dyDescent="0.2">
      <c r="A766" s="1">
        <v>706</v>
      </c>
      <c r="B766" s="1" t="s">
        <v>2656</v>
      </c>
      <c r="C766" s="1" t="s">
        <v>2661</v>
      </c>
      <c r="D766" s="1" t="s">
        <v>2662</v>
      </c>
      <c r="E766" s="1" t="s">
        <v>39</v>
      </c>
      <c r="F766" s="1" t="b">
        <v>1</v>
      </c>
      <c r="G766" s="1" t="s">
        <v>2663</v>
      </c>
      <c r="H766" s="1" t="s">
        <v>2664</v>
      </c>
      <c r="K766" s="1"/>
      <c r="L766" s="1" t="s">
        <v>42</v>
      </c>
      <c r="M766" s="1" t="s">
        <v>42</v>
      </c>
      <c r="N766" s="1" t="s">
        <v>42</v>
      </c>
      <c r="O766" s="1" t="s">
        <v>42</v>
      </c>
      <c r="P766" s="1"/>
      <c r="Q766" s="1" t="s">
        <v>2665</v>
      </c>
      <c r="R766" s="1"/>
      <c r="S766" s="1"/>
      <c r="T766" s="1"/>
      <c r="U766" s="1"/>
      <c r="V766" s="1"/>
      <c r="W766" s="1"/>
      <c r="Y766" s="1" t="b">
        <v>0</v>
      </c>
      <c r="Z766" s="1"/>
      <c r="AA766" s="1"/>
      <c r="AB766" s="1" t="b">
        <v>0</v>
      </c>
      <c r="AC766" s="1" t="b">
        <v>0</v>
      </c>
      <c r="AD766" s="1" t="s">
        <v>86</v>
      </c>
      <c r="AE766" s="1" t="s">
        <v>62</v>
      </c>
      <c r="AF766" s="1" t="s">
        <v>45</v>
      </c>
      <c r="AG766" s="1">
        <v>1621</v>
      </c>
      <c r="AH766" s="1" t="b">
        <v>0</v>
      </c>
      <c r="AI766" s="1"/>
      <c r="AJ766" s="1"/>
      <c r="AK766" s="1" t="b">
        <v>0</v>
      </c>
    </row>
    <row r="767" spans="1:37" x14ac:dyDescent="0.2">
      <c r="A767" s="1">
        <v>707</v>
      </c>
      <c r="B767" s="1" t="s">
        <v>2656</v>
      </c>
      <c r="C767" s="1" t="s">
        <v>618</v>
      </c>
      <c r="D767" s="1" t="s">
        <v>1241</v>
      </c>
      <c r="F767" s="1" t="b">
        <v>0</v>
      </c>
      <c r="H767" s="1" t="s">
        <v>2666</v>
      </c>
      <c r="K767" s="1"/>
      <c r="L767" s="1" t="s">
        <v>42</v>
      </c>
      <c r="M767" s="1" t="s">
        <v>42</v>
      </c>
      <c r="N767" s="1" t="s">
        <v>42</v>
      </c>
      <c r="O767" s="1" t="s">
        <v>42</v>
      </c>
      <c r="Q767" s="1" t="s">
        <v>2667</v>
      </c>
      <c r="Y767" s="1" t="b">
        <v>0</v>
      </c>
      <c r="AB767" s="1" t="b">
        <v>0</v>
      </c>
      <c r="AC767" s="1" t="b">
        <v>0</v>
      </c>
      <c r="AD767" s="1" t="s">
        <v>86</v>
      </c>
      <c r="AE767" s="1" t="s">
        <v>62</v>
      </c>
      <c r="AF767" s="1" t="s">
        <v>45</v>
      </c>
      <c r="AG767" s="1">
        <v>1622</v>
      </c>
      <c r="AH767" s="1" t="b">
        <v>0</v>
      </c>
      <c r="AI767" s="1"/>
      <c r="AJ767" s="1"/>
      <c r="AK767" s="1" t="b">
        <v>0</v>
      </c>
    </row>
    <row r="768" spans="1:37" x14ac:dyDescent="0.2">
      <c r="A768" s="1">
        <v>1915</v>
      </c>
      <c r="B768" s="1" t="s">
        <v>2656</v>
      </c>
      <c r="C768" s="1" t="s">
        <v>618</v>
      </c>
      <c r="D768" s="1"/>
      <c r="E768" s="1"/>
      <c r="F768" s="1" t="b">
        <v>1</v>
      </c>
      <c r="G768" s="1" t="s">
        <v>6822</v>
      </c>
      <c r="H768" s="1" t="s">
        <v>6823</v>
      </c>
      <c r="K768" s="1"/>
      <c r="L768" s="1" t="s">
        <v>42</v>
      </c>
      <c r="M768" s="1" t="s">
        <v>42</v>
      </c>
      <c r="N768" s="1" t="s">
        <v>42</v>
      </c>
      <c r="O768" s="1" t="s">
        <v>42</v>
      </c>
      <c r="P768" s="1"/>
      <c r="Q768" s="1" t="s">
        <v>6824</v>
      </c>
      <c r="R768" s="1"/>
      <c r="S768" s="1"/>
      <c r="T768" s="1"/>
      <c r="U768" s="1"/>
      <c r="V768" s="1"/>
      <c r="W768" s="1"/>
      <c r="X768" s="1"/>
      <c r="Y768" s="1" t="b">
        <v>0</v>
      </c>
      <c r="Z768" s="1"/>
      <c r="AA768" s="1"/>
      <c r="AB768" s="1" t="b">
        <v>0</v>
      </c>
      <c r="AC768" s="1" t="b">
        <v>0</v>
      </c>
      <c r="AD768" s="1" t="s">
        <v>86</v>
      </c>
      <c r="AF768" s="1" t="s">
        <v>45</v>
      </c>
      <c r="AH768" s="1" t="b">
        <v>0</v>
      </c>
      <c r="AI768" s="1"/>
      <c r="AJ768" s="1"/>
      <c r="AK768" s="1" t="b">
        <v>0</v>
      </c>
    </row>
    <row r="769" spans="1:37" x14ac:dyDescent="0.2">
      <c r="A769" s="1">
        <v>708</v>
      </c>
      <c r="B769" s="1" t="s">
        <v>2668</v>
      </c>
      <c r="C769" s="1" t="s">
        <v>2669</v>
      </c>
      <c r="D769" s="1" t="s">
        <v>2670</v>
      </c>
      <c r="E769" s="1" t="s">
        <v>39</v>
      </c>
      <c r="F769" s="1" t="b">
        <v>1</v>
      </c>
      <c r="G769" s="1" t="s">
        <v>2671</v>
      </c>
      <c r="H769" s="1" t="s">
        <v>2672</v>
      </c>
      <c r="K769" s="1" t="s">
        <v>2673</v>
      </c>
      <c r="L769" s="1" t="s">
        <v>42</v>
      </c>
      <c r="M769" s="1" t="s">
        <v>42</v>
      </c>
      <c r="N769" s="1" t="s">
        <v>42</v>
      </c>
      <c r="O769" s="1" t="s">
        <v>42</v>
      </c>
      <c r="P769" s="1"/>
      <c r="Q769" s="1" t="s">
        <v>2674</v>
      </c>
      <c r="R769" s="1"/>
      <c r="S769" s="1"/>
      <c r="T769" s="1"/>
      <c r="U769" s="1"/>
      <c r="V769" s="1"/>
      <c r="W769" s="1"/>
      <c r="Y769" s="1" t="b">
        <v>0</v>
      </c>
      <c r="Z769" s="1"/>
      <c r="AA769" s="1"/>
      <c r="AB769" s="1" t="b">
        <v>0</v>
      </c>
      <c r="AC769" s="1" t="b">
        <v>0</v>
      </c>
      <c r="AD769" s="1" t="s">
        <v>86</v>
      </c>
      <c r="AF769" s="1" t="s">
        <v>45</v>
      </c>
      <c r="AG769" s="1">
        <v>19966</v>
      </c>
      <c r="AH769" s="1" t="b">
        <v>0</v>
      </c>
      <c r="AI769" s="1"/>
      <c r="AJ769" s="1"/>
      <c r="AK769" s="1" t="b">
        <v>0</v>
      </c>
    </row>
    <row r="770" spans="1:37" x14ac:dyDescent="0.2">
      <c r="A770" s="1">
        <v>709</v>
      </c>
      <c r="B770" s="1" t="s">
        <v>2675</v>
      </c>
      <c r="C770" s="1" t="s">
        <v>2676</v>
      </c>
      <c r="F770" s="1" t="b">
        <v>0</v>
      </c>
      <c r="H770" s="1" t="s">
        <v>2677</v>
      </c>
      <c r="L770" s="1" t="s">
        <v>42</v>
      </c>
      <c r="M770" s="1" t="s">
        <v>42</v>
      </c>
      <c r="N770" s="1" t="s">
        <v>42</v>
      </c>
      <c r="O770" s="1" t="s">
        <v>42</v>
      </c>
      <c r="Q770" s="1" t="s">
        <v>2678</v>
      </c>
      <c r="Y770" s="1" t="b">
        <v>0</v>
      </c>
      <c r="AB770" s="1" t="b">
        <v>0</v>
      </c>
      <c r="AC770" s="1" t="b">
        <v>0</v>
      </c>
      <c r="AD770" s="1" t="s">
        <v>86</v>
      </c>
      <c r="AE770" s="1" t="s">
        <v>62</v>
      </c>
      <c r="AF770" s="1" t="s">
        <v>45</v>
      </c>
      <c r="AG770" s="1">
        <v>1624</v>
      </c>
      <c r="AH770" s="1" t="b">
        <v>1</v>
      </c>
      <c r="AI770" s="1"/>
      <c r="AJ770" s="1"/>
      <c r="AK770" s="1" t="b">
        <v>0</v>
      </c>
    </row>
    <row r="771" spans="1:37" x14ac:dyDescent="0.2">
      <c r="A771" s="1">
        <v>710</v>
      </c>
      <c r="B771" s="1" t="s">
        <v>2675</v>
      </c>
      <c r="C771" s="1" t="s">
        <v>2679</v>
      </c>
      <c r="F771" s="1" t="b">
        <v>0</v>
      </c>
      <c r="H771" s="1" t="s">
        <v>2680</v>
      </c>
      <c r="L771" s="1" t="s">
        <v>42</v>
      </c>
      <c r="M771" s="1" t="s">
        <v>42</v>
      </c>
      <c r="N771" s="1" t="s">
        <v>42</v>
      </c>
      <c r="O771" s="1" t="s">
        <v>42</v>
      </c>
      <c r="Q771" s="1" t="s">
        <v>2681</v>
      </c>
      <c r="Y771" s="1" t="b">
        <v>0</v>
      </c>
      <c r="AB771" s="1" t="b">
        <v>0</v>
      </c>
      <c r="AC771" s="1" t="b">
        <v>0</v>
      </c>
      <c r="AD771" s="1" t="s">
        <v>86</v>
      </c>
      <c r="AE771" s="1" t="s">
        <v>62</v>
      </c>
      <c r="AF771" s="1" t="s">
        <v>45</v>
      </c>
      <c r="AG771" s="1">
        <v>1625</v>
      </c>
      <c r="AH771" s="1" t="b">
        <v>1</v>
      </c>
      <c r="AI771" s="1"/>
      <c r="AJ771" s="1"/>
      <c r="AK771" s="1" t="b">
        <v>0</v>
      </c>
    </row>
    <row r="772" spans="1:37" x14ac:dyDescent="0.2">
      <c r="A772" s="1">
        <v>716</v>
      </c>
      <c r="B772" s="1" t="s">
        <v>2682</v>
      </c>
      <c r="C772" s="1" t="s">
        <v>2694</v>
      </c>
      <c r="D772" s="1" t="s">
        <v>2695</v>
      </c>
      <c r="F772" s="1" t="b">
        <v>0</v>
      </c>
      <c r="H772" s="1" t="s">
        <v>2696</v>
      </c>
      <c r="L772" s="1" t="s">
        <v>42</v>
      </c>
      <c r="M772" s="1" t="s">
        <v>42</v>
      </c>
      <c r="N772" s="1" t="s">
        <v>42</v>
      </c>
      <c r="O772" s="1" t="s">
        <v>42</v>
      </c>
      <c r="Q772" s="1" t="s">
        <v>2686</v>
      </c>
      <c r="Y772" s="1" t="b">
        <v>0</v>
      </c>
      <c r="AB772" s="1" t="b">
        <v>0</v>
      </c>
      <c r="AC772" s="1" t="b">
        <v>0</v>
      </c>
      <c r="AD772" s="1" t="s">
        <v>86</v>
      </c>
      <c r="AE772" s="1" t="s">
        <v>62</v>
      </c>
      <c r="AF772" s="1" t="s">
        <v>45</v>
      </c>
      <c r="AG772" s="1">
        <v>1627</v>
      </c>
      <c r="AH772" s="1" t="b">
        <v>1</v>
      </c>
      <c r="AI772" s="1"/>
      <c r="AJ772" s="1"/>
      <c r="AK772" s="1" t="b">
        <v>0</v>
      </c>
    </row>
    <row r="773" spans="1:37" x14ac:dyDescent="0.2">
      <c r="A773" s="1">
        <v>712</v>
      </c>
      <c r="B773" s="1" t="s">
        <v>2682</v>
      </c>
      <c r="C773" s="1"/>
      <c r="D773" s="1" t="s">
        <v>2687</v>
      </c>
      <c r="F773" s="1" t="b">
        <v>0</v>
      </c>
      <c r="H773" s="1" t="s">
        <v>2688</v>
      </c>
      <c r="K773" s="1"/>
      <c r="L773" s="1" t="s">
        <v>42</v>
      </c>
      <c r="M773" s="1" t="s">
        <v>42</v>
      </c>
      <c r="N773" s="1" t="s">
        <v>42</v>
      </c>
      <c r="O773" s="1" t="s">
        <v>42</v>
      </c>
      <c r="P773" s="1"/>
      <c r="Q773" s="1"/>
      <c r="R773" s="1"/>
      <c r="S773" s="1"/>
      <c r="T773" s="1"/>
      <c r="U773" s="1"/>
      <c r="V773" s="1"/>
      <c r="W773" s="1"/>
      <c r="Y773" s="1" t="b">
        <v>0</v>
      </c>
      <c r="Z773" s="1"/>
      <c r="AA773" s="1"/>
      <c r="AB773" s="1" t="b">
        <v>0</v>
      </c>
      <c r="AC773" s="1" t="b">
        <v>0</v>
      </c>
      <c r="AD773" s="1" t="s">
        <v>447</v>
      </c>
      <c r="AF773" s="1" t="s">
        <v>45</v>
      </c>
      <c r="AG773" s="1">
        <v>20032</v>
      </c>
      <c r="AH773" s="1" t="b">
        <v>0</v>
      </c>
      <c r="AI773" s="1"/>
      <c r="AJ773" s="1"/>
      <c r="AK773" s="1" t="b">
        <v>0</v>
      </c>
    </row>
    <row r="774" spans="1:37" x14ac:dyDescent="0.2">
      <c r="A774" s="1">
        <v>713</v>
      </c>
      <c r="B774" s="1" t="s">
        <v>2682</v>
      </c>
      <c r="C774" s="1"/>
      <c r="D774" s="1" t="s">
        <v>2689</v>
      </c>
      <c r="F774" s="1" t="b">
        <v>1</v>
      </c>
      <c r="H774" s="1" t="s">
        <v>2690</v>
      </c>
      <c r="K774" s="1"/>
      <c r="L774" s="1" t="s">
        <v>42</v>
      </c>
      <c r="M774" s="1" t="s">
        <v>42</v>
      </c>
      <c r="N774" s="1" t="s">
        <v>42</v>
      </c>
      <c r="O774" s="1" t="s">
        <v>42</v>
      </c>
      <c r="P774" s="1"/>
      <c r="Q774" s="1" t="s">
        <v>2686</v>
      </c>
      <c r="R774" s="1"/>
      <c r="S774" s="1"/>
      <c r="T774" s="1"/>
      <c r="U774" s="1"/>
      <c r="V774" s="1"/>
      <c r="W774" s="1"/>
      <c r="Y774" s="1" t="b">
        <v>0</v>
      </c>
      <c r="Z774" s="1"/>
      <c r="AA774" s="1"/>
      <c r="AB774" s="1" t="b">
        <v>0</v>
      </c>
      <c r="AC774" s="1" t="b">
        <v>0</v>
      </c>
      <c r="AD774" s="1" t="s">
        <v>2691</v>
      </c>
      <c r="AF774" s="1" t="s">
        <v>45</v>
      </c>
      <c r="AG774" s="1">
        <v>20033</v>
      </c>
      <c r="AH774" s="1" t="b">
        <v>0</v>
      </c>
      <c r="AI774" s="1"/>
      <c r="AJ774" s="1"/>
      <c r="AK774" s="1" t="b">
        <v>0</v>
      </c>
    </row>
    <row r="775" spans="1:37" x14ac:dyDescent="0.2">
      <c r="A775" s="1">
        <v>711</v>
      </c>
      <c r="B775" s="1" t="s">
        <v>2682</v>
      </c>
      <c r="D775" s="1" t="s">
        <v>2683</v>
      </c>
      <c r="E775" s="1" t="s">
        <v>302</v>
      </c>
      <c r="F775" s="1" t="b">
        <v>0</v>
      </c>
      <c r="G775" s="1" t="s">
        <v>2684</v>
      </c>
      <c r="H775" s="1" t="s">
        <v>2685</v>
      </c>
      <c r="K775" s="1"/>
      <c r="L775" s="1" t="s">
        <v>42</v>
      </c>
      <c r="M775" s="1" t="s">
        <v>42</v>
      </c>
      <c r="N775" s="1" t="s">
        <v>42</v>
      </c>
      <c r="O775" s="1" t="s">
        <v>42</v>
      </c>
      <c r="Q775" s="1" t="s">
        <v>2686</v>
      </c>
      <c r="Y775" s="1" t="b">
        <v>0</v>
      </c>
      <c r="AB775" s="1" t="b">
        <v>0</v>
      </c>
      <c r="AC775" s="1" t="b">
        <v>0</v>
      </c>
      <c r="AD775" s="1" t="s">
        <v>86</v>
      </c>
      <c r="AE775" s="1" t="s">
        <v>62</v>
      </c>
      <c r="AF775" s="1" t="s">
        <v>45</v>
      </c>
      <c r="AG775" s="1">
        <v>1626</v>
      </c>
      <c r="AH775" s="1" t="b">
        <v>1</v>
      </c>
      <c r="AI775" s="1"/>
      <c r="AJ775" s="1"/>
      <c r="AK775" s="1" t="b">
        <v>0</v>
      </c>
    </row>
    <row r="776" spans="1:37" x14ac:dyDescent="0.2">
      <c r="A776" s="1">
        <v>714</v>
      </c>
      <c r="B776" s="1" t="s">
        <v>2682</v>
      </c>
      <c r="C776" s="1"/>
      <c r="D776" s="1" t="s">
        <v>2683</v>
      </c>
      <c r="E776" s="1"/>
      <c r="F776" s="1" t="b">
        <v>1</v>
      </c>
      <c r="G776" s="1" t="s">
        <v>2684</v>
      </c>
      <c r="H776" s="1" t="s">
        <v>2685</v>
      </c>
      <c r="I776" s="1"/>
      <c r="J776" s="1"/>
      <c r="K776" s="1"/>
      <c r="L776" s="1" t="s">
        <v>42</v>
      </c>
      <c r="M776" s="1" t="s">
        <v>42</v>
      </c>
      <c r="N776" s="1" t="s">
        <v>42</v>
      </c>
      <c r="O776" s="1" t="s">
        <v>42</v>
      </c>
      <c r="P776" s="1"/>
      <c r="Q776" s="1" t="s">
        <v>2686</v>
      </c>
      <c r="R776" s="1"/>
      <c r="S776" s="1"/>
      <c r="T776" s="1"/>
      <c r="U776" s="1"/>
      <c r="V776" s="1"/>
      <c r="W776" s="1"/>
      <c r="X776" s="1"/>
      <c r="Y776" s="1" t="b">
        <v>0</v>
      </c>
      <c r="Z776" s="1"/>
      <c r="AA776" s="1"/>
      <c r="AB776" s="1" t="b">
        <v>0</v>
      </c>
      <c r="AC776" s="1" t="b">
        <v>0</v>
      </c>
      <c r="AD776" s="1" t="s">
        <v>2691</v>
      </c>
      <c r="AE776" s="1" t="s">
        <v>62</v>
      </c>
      <c r="AF776" s="1" t="s">
        <v>45</v>
      </c>
      <c r="AG776" s="1">
        <v>2035</v>
      </c>
      <c r="AH776" s="1" t="b">
        <v>0</v>
      </c>
      <c r="AI776" s="1"/>
      <c r="AJ776" s="1"/>
      <c r="AK776" s="1" t="b">
        <v>0</v>
      </c>
    </row>
    <row r="777" spans="1:37" x14ac:dyDescent="0.2">
      <c r="A777" s="1">
        <v>715</v>
      </c>
      <c r="B777" s="1" t="s">
        <v>2682</v>
      </c>
      <c r="C777" s="1"/>
      <c r="D777" s="1" t="s">
        <v>2692</v>
      </c>
      <c r="F777" s="1" t="b">
        <v>0</v>
      </c>
      <c r="H777" s="1" t="s">
        <v>2688</v>
      </c>
      <c r="K777" s="1" t="s">
        <v>2693</v>
      </c>
      <c r="L777" s="1" t="s">
        <v>42</v>
      </c>
      <c r="M777" s="1" t="s">
        <v>42</v>
      </c>
      <c r="N777" s="1" t="s">
        <v>42</v>
      </c>
      <c r="O777" s="1" t="s">
        <v>42</v>
      </c>
      <c r="P777" s="1"/>
      <c r="Q777" s="1"/>
      <c r="R777" s="1"/>
      <c r="S777" s="1"/>
      <c r="T777" s="1"/>
      <c r="U777" s="1"/>
      <c r="V777" s="1"/>
      <c r="W777" s="1"/>
      <c r="Y777" s="1" t="b">
        <v>0</v>
      </c>
      <c r="Z777" s="1"/>
      <c r="AA777" s="1"/>
      <c r="AB777" s="1" t="b">
        <v>0</v>
      </c>
      <c r="AC777" s="1" t="b">
        <v>0</v>
      </c>
      <c r="AD777" s="1" t="s">
        <v>447</v>
      </c>
      <c r="AF777" s="1" t="s">
        <v>45</v>
      </c>
      <c r="AG777" s="1">
        <v>15776</v>
      </c>
      <c r="AH777" s="1" t="b">
        <v>1</v>
      </c>
      <c r="AI777" s="1"/>
      <c r="AJ777" s="1"/>
      <c r="AK777" s="1" t="b">
        <v>0</v>
      </c>
    </row>
    <row r="778" spans="1:37" x14ac:dyDescent="0.2">
      <c r="A778" s="1">
        <v>717</v>
      </c>
      <c r="B778" s="1" t="s">
        <v>2697</v>
      </c>
      <c r="C778" s="1" t="s">
        <v>2698</v>
      </c>
      <c r="D778" s="1"/>
      <c r="F778" s="1" t="b">
        <v>1</v>
      </c>
      <c r="H778" s="1"/>
      <c r="K778" s="1" t="s">
        <v>2699</v>
      </c>
      <c r="L778" s="1" t="s">
        <v>42</v>
      </c>
      <c r="M778" s="1" t="s">
        <v>42</v>
      </c>
      <c r="N778" s="1" t="s">
        <v>42</v>
      </c>
      <c r="O778" s="1" t="s">
        <v>42</v>
      </c>
      <c r="P778" s="1"/>
      <c r="Q778" s="1"/>
      <c r="R778" s="1"/>
      <c r="S778" s="1"/>
      <c r="T778" s="1"/>
      <c r="U778" s="1"/>
      <c r="V778" s="1"/>
      <c r="W778" s="1"/>
      <c r="Y778" s="1" t="b">
        <v>0</v>
      </c>
      <c r="Z778" s="1" t="s">
        <v>43</v>
      </c>
      <c r="AA778" s="1"/>
      <c r="AB778" s="1" t="b">
        <v>0</v>
      </c>
      <c r="AC778" s="1" t="b">
        <v>0</v>
      </c>
      <c r="AD778" s="1" t="s">
        <v>86</v>
      </c>
      <c r="AF778" s="1" t="s">
        <v>45</v>
      </c>
      <c r="AG778" s="1">
        <v>20111</v>
      </c>
      <c r="AH778" s="1" t="b">
        <v>1</v>
      </c>
      <c r="AI778" s="1"/>
      <c r="AJ778" s="1"/>
      <c r="AK778" s="1" t="b">
        <v>0</v>
      </c>
    </row>
    <row r="779" spans="1:37" x14ac:dyDescent="0.2">
      <c r="A779" s="1">
        <v>718</v>
      </c>
      <c r="B779" s="1" t="s">
        <v>2700</v>
      </c>
      <c r="C779" s="1" t="s">
        <v>2701</v>
      </c>
      <c r="F779" s="1" t="b">
        <v>0</v>
      </c>
      <c r="H779" s="1" t="s">
        <v>2702</v>
      </c>
      <c r="L779" s="1" t="s">
        <v>42</v>
      </c>
      <c r="M779" s="1" t="s">
        <v>42</v>
      </c>
      <c r="N779" s="1" t="s">
        <v>42</v>
      </c>
      <c r="O779" s="1" t="s">
        <v>42</v>
      </c>
      <c r="Y779" s="1" t="b">
        <v>0</v>
      </c>
      <c r="AB779" s="1" t="b">
        <v>0</v>
      </c>
      <c r="AC779" s="1" t="b">
        <v>0</v>
      </c>
      <c r="AD779" s="1" t="s">
        <v>86</v>
      </c>
      <c r="AE779" s="1" t="s">
        <v>62</v>
      </c>
      <c r="AF779" s="1" t="s">
        <v>45</v>
      </c>
      <c r="AG779" s="1">
        <v>1628</v>
      </c>
      <c r="AH779" s="1" t="b">
        <v>1</v>
      </c>
      <c r="AK779" s="1" t="b">
        <v>0</v>
      </c>
    </row>
    <row r="780" spans="1:37" x14ac:dyDescent="0.2">
      <c r="A780" s="1">
        <v>719</v>
      </c>
      <c r="B780" s="1" t="s">
        <v>2703</v>
      </c>
      <c r="C780" s="1" t="s">
        <v>2704</v>
      </c>
      <c r="D780" s="1"/>
      <c r="E780" s="1" t="s">
        <v>39</v>
      </c>
      <c r="F780" s="1" t="b">
        <v>1</v>
      </c>
      <c r="G780" s="1" t="s">
        <v>2705</v>
      </c>
      <c r="H780" s="1" t="s">
        <v>2706</v>
      </c>
      <c r="K780" s="1" t="s">
        <v>2707</v>
      </c>
      <c r="L780" s="1" t="s">
        <v>42</v>
      </c>
      <c r="M780" s="1" t="s">
        <v>42</v>
      </c>
      <c r="N780" s="1" t="s">
        <v>42</v>
      </c>
      <c r="O780" s="1" t="s">
        <v>42</v>
      </c>
      <c r="P780" s="1"/>
      <c r="Q780" s="1" t="s">
        <v>2708</v>
      </c>
      <c r="R780" s="1" t="s">
        <v>2709</v>
      </c>
      <c r="S780" s="1"/>
      <c r="T780" s="1"/>
      <c r="U780" s="1"/>
      <c r="V780" s="1"/>
      <c r="W780" s="1"/>
      <c r="X780" s="1"/>
      <c r="Y780" s="1" t="b">
        <v>0</v>
      </c>
      <c r="Z780" s="1" t="s">
        <v>43</v>
      </c>
      <c r="AA780" s="1"/>
      <c r="AB780" s="1" t="b">
        <v>0</v>
      </c>
      <c r="AC780" s="1" t="b">
        <v>0</v>
      </c>
      <c r="AD780" s="1" t="s">
        <v>86</v>
      </c>
      <c r="AF780" s="1" t="s">
        <v>45</v>
      </c>
      <c r="AG780" s="1">
        <v>20017</v>
      </c>
      <c r="AH780" s="1" t="b">
        <v>0</v>
      </c>
      <c r="AI780" s="1"/>
      <c r="AJ780" s="1"/>
      <c r="AK780" s="1" t="b">
        <v>0</v>
      </c>
    </row>
    <row r="781" spans="1:37" x14ac:dyDescent="0.2">
      <c r="A781" s="1">
        <v>720</v>
      </c>
      <c r="B781" s="1" t="s">
        <v>2710</v>
      </c>
      <c r="C781" s="1" t="s">
        <v>2711</v>
      </c>
      <c r="F781" s="1" t="b">
        <v>0</v>
      </c>
      <c r="H781" s="1" t="s">
        <v>2712</v>
      </c>
      <c r="L781" s="1" t="s">
        <v>42</v>
      </c>
      <c r="M781" s="1" t="s">
        <v>42</v>
      </c>
      <c r="N781" s="1" t="s">
        <v>42</v>
      </c>
      <c r="O781" s="1" t="s">
        <v>42</v>
      </c>
      <c r="Q781" s="1" t="s">
        <v>2713</v>
      </c>
      <c r="Y781" s="1" t="b">
        <v>0</v>
      </c>
      <c r="AB781" s="1" t="b">
        <v>0</v>
      </c>
      <c r="AC781" s="1" t="b">
        <v>0</v>
      </c>
      <c r="AD781" s="1" t="s">
        <v>86</v>
      </c>
      <c r="AE781" s="1" t="s">
        <v>62</v>
      </c>
      <c r="AF781" s="1" t="s">
        <v>45</v>
      </c>
      <c r="AG781" s="1">
        <v>1629</v>
      </c>
      <c r="AH781" s="1" t="b">
        <v>1</v>
      </c>
      <c r="AK781" s="1" t="b">
        <v>0</v>
      </c>
    </row>
    <row r="782" spans="1:37" x14ac:dyDescent="0.2">
      <c r="A782" s="1">
        <v>721</v>
      </c>
      <c r="B782" s="1" t="s">
        <v>2710</v>
      </c>
      <c r="C782" s="1" t="s">
        <v>2714</v>
      </c>
      <c r="F782" s="1" t="b">
        <v>0</v>
      </c>
      <c r="H782" s="1" t="s">
        <v>2715</v>
      </c>
      <c r="L782" s="1" t="s">
        <v>42</v>
      </c>
      <c r="M782" s="1" t="s">
        <v>42</v>
      </c>
      <c r="N782" s="1" t="s">
        <v>42</v>
      </c>
      <c r="O782" s="1" t="s">
        <v>42</v>
      </c>
      <c r="Y782" s="1" t="b">
        <v>0</v>
      </c>
      <c r="AB782" s="1" t="b">
        <v>0</v>
      </c>
      <c r="AC782" s="1" t="b">
        <v>0</v>
      </c>
      <c r="AD782" s="1" t="s">
        <v>86</v>
      </c>
      <c r="AE782" s="1" t="s">
        <v>62</v>
      </c>
      <c r="AF782" s="1" t="s">
        <v>45</v>
      </c>
      <c r="AG782" s="1">
        <v>1630</v>
      </c>
      <c r="AH782" s="1" t="b">
        <v>1</v>
      </c>
      <c r="AK782" s="1" t="b">
        <v>0</v>
      </c>
    </row>
    <row r="783" spans="1:37" x14ac:dyDescent="0.2">
      <c r="A783" s="1">
        <v>722</v>
      </c>
      <c r="B783" s="1" t="s">
        <v>2710</v>
      </c>
      <c r="C783" s="1" t="s">
        <v>2716</v>
      </c>
      <c r="F783" s="1" t="b">
        <v>0</v>
      </c>
      <c r="H783" s="1" t="s">
        <v>2717</v>
      </c>
      <c r="L783" s="1" t="s">
        <v>42</v>
      </c>
      <c r="M783" s="1" t="s">
        <v>42</v>
      </c>
      <c r="N783" s="1" t="s">
        <v>42</v>
      </c>
      <c r="O783" s="1" t="s">
        <v>42</v>
      </c>
      <c r="Y783" s="1" t="b">
        <v>0</v>
      </c>
      <c r="AB783" s="1" t="b">
        <v>0</v>
      </c>
      <c r="AC783" s="1" t="b">
        <v>0</v>
      </c>
      <c r="AD783" s="1" t="s">
        <v>86</v>
      </c>
      <c r="AE783" s="1" t="s">
        <v>62</v>
      </c>
      <c r="AF783" s="1" t="s">
        <v>45</v>
      </c>
      <c r="AG783" s="1">
        <v>1631</v>
      </c>
      <c r="AH783" s="1" t="b">
        <v>1</v>
      </c>
      <c r="AK783" s="1" t="b">
        <v>0</v>
      </c>
    </row>
    <row r="784" spans="1:37" x14ac:dyDescent="0.2">
      <c r="A784" s="1">
        <v>1862</v>
      </c>
      <c r="B784" s="1" t="s">
        <v>2718</v>
      </c>
      <c r="C784" s="1" t="s">
        <v>2719</v>
      </c>
      <c r="D784" s="1" t="s">
        <v>6674</v>
      </c>
      <c r="E784" s="1" t="s">
        <v>39</v>
      </c>
      <c r="F784" s="1" t="b">
        <v>0</v>
      </c>
      <c r="G784" s="1" t="s">
        <v>6675</v>
      </c>
      <c r="H784" s="1" t="s">
        <v>6676</v>
      </c>
      <c r="K784" s="1"/>
      <c r="L784" s="1" t="s">
        <v>42</v>
      </c>
      <c r="M784" s="1" t="s">
        <v>42</v>
      </c>
      <c r="N784" s="1" t="s">
        <v>42</v>
      </c>
      <c r="O784" s="1" t="s">
        <v>42</v>
      </c>
      <c r="P784" s="1"/>
      <c r="Q784" s="1"/>
      <c r="R784" s="1"/>
      <c r="S784" s="1"/>
      <c r="T784" s="1"/>
      <c r="U784" s="1"/>
      <c r="V784" s="1"/>
      <c r="W784" s="1"/>
      <c r="X784" s="1"/>
      <c r="Y784" s="1" t="b">
        <v>0</v>
      </c>
      <c r="Z784" s="1"/>
      <c r="AA784" s="1"/>
      <c r="AB784" s="1" t="b">
        <v>0</v>
      </c>
      <c r="AC784" s="1" t="b">
        <v>0</v>
      </c>
      <c r="AD784" s="1" t="s">
        <v>442</v>
      </c>
      <c r="AF784" s="1" t="s">
        <v>45</v>
      </c>
      <c r="AH784" s="1" t="b">
        <v>0</v>
      </c>
      <c r="AI784" s="1"/>
      <c r="AJ784" s="1"/>
      <c r="AK784" s="1" t="b">
        <v>0</v>
      </c>
    </row>
    <row r="785" spans="1:37" x14ac:dyDescent="0.2">
      <c r="A785" s="1">
        <v>724</v>
      </c>
      <c r="B785" s="1" t="s">
        <v>2718</v>
      </c>
      <c r="C785" s="1" t="s">
        <v>2719</v>
      </c>
      <c r="D785" s="1" t="s">
        <v>2722</v>
      </c>
      <c r="E785" s="1" t="s">
        <v>39</v>
      </c>
      <c r="F785" s="1" t="b">
        <v>1</v>
      </c>
      <c r="G785" s="1" t="s">
        <v>2723</v>
      </c>
      <c r="H785" s="1" t="s">
        <v>2720</v>
      </c>
      <c r="K785" s="1"/>
      <c r="L785" s="1" t="s">
        <v>42</v>
      </c>
      <c r="M785" s="1" t="s">
        <v>42</v>
      </c>
      <c r="N785" s="1" t="s">
        <v>42</v>
      </c>
      <c r="O785" s="1" t="s">
        <v>42</v>
      </c>
      <c r="P785" s="1"/>
      <c r="Q785" s="1" t="s">
        <v>2721</v>
      </c>
      <c r="R785" s="1"/>
      <c r="S785" s="1"/>
      <c r="T785" s="1"/>
      <c r="U785" s="1"/>
      <c r="V785" s="1"/>
      <c r="W785" s="1"/>
      <c r="Y785" s="1" t="b">
        <v>0</v>
      </c>
      <c r="Z785" s="1"/>
      <c r="AA785" s="1"/>
      <c r="AB785" s="1" t="b">
        <v>0</v>
      </c>
      <c r="AC785" s="1" t="b">
        <v>0</v>
      </c>
      <c r="AD785" s="1" t="s">
        <v>442</v>
      </c>
      <c r="AF785" s="1" t="s">
        <v>45</v>
      </c>
      <c r="AG785" s="1">
        <v>20034</v>
      </c>
      <c r="AH785" s="1" t="b">
        <v>0</v>
      </c>
      <c r="AI785" s="1"/>
      <c r="AJ785" s="1"/>
      <c r="AK785" s="1" t="b">
        <v>0</v>
      </c>
    </row>
    <row r="786" spans="1:37" x14ac:dyDescent="0.2">
      <c r="A786" s="1">
        <v>723</v>
      </c>
      <c r="B786" s="1" t="s">
        <v>2718</v>
      </c>
      <c r="C786" s="1" t="s">
        <v>2719</v>
      </c>
      <c r="F786" s="1" t="b">
        <v>1</v>
      </c>
      <c r="H786" s="1" t="s">
        <v>2720</v>
      </c>
      <c r="L786" s="1" t="s">
        <v>42</v>
      </c>
      <c r="M786" s="1" t="s">
        <v>42</v>
      </c>
      <c r="N786" s="1" t="s">
        <v>42</v>
      </c>
      <c r="O786" s="1" t="s">
        <v>42</v>
      </c>
      <c r="Q786" s="1" t="s">
        <v>2721</v>
      </c>
      <c r="Y786" s="1" t="b">
        <v>0</v>
      </c>
      <c r="AB786" s="1" t="b">
        <v>0</v>
      </c>
      <c r="AC786" s="1" t="b">
        <v>0</v>
      </c>
      <c r="AD786" s="1" t="s">
        <v>86</v>
      </c>
      <c r="AE786" s="1" t="s">
        <v>62</v>
      </c>
      <c r="AF786" s="1" t="s">
        <v>45</v>
      </c>
      <c r="AG786" s="1">
        <v>1632</v>
      </c>
      <c r="AH786" s="1" t="b">
        <v>1</v>
      </c>
      <c r="AK786" s="1" t="b">
        <v>0</v>
      </c>
    </row>
    <row r="787" spans="1:37" x14ac:dyDescent="0.2">
      <c r="A787" s="1">
        <v>725</v>
      </c>
      <c r="B787" s="1" t="s">
        <v>2724</v>
      </c>
      <c r="C787" s="1" t="s">
        <v>2725</v>
      </c>
      <c r="F787" s="1" t="b">
        <v>0</v>
      </c>
      <c r="H787" s="1" t="s">
        <v>2726</v>
      </c>
      <c r="L787" s="1" t="s">
        <v>42</v>
      </c>
      <c r="M787" s="1" t="s">
        <v>42</v>
      </c>
      <c r="N787" s="1" t="s">
        <v>42</v>
      </c>
      <c r="O787" s="1" t="s">
        <v>42</v>
      </c>
      <c r="Q787" s="1" t="s">
        <v>2727</v>
      </c>
      <c r="Y787" s="1" t="b">
        <v>1</v>
      </c>
      <c r="AB787" s="1" t="b">
        <v>0</v>
      </c>
      <c r="AC787" s="1" t="b">
        <v>0</v>
      </c>
      <c r="AD787" s="1" t="s">
        <v>86</v>
      </c>
      <c r="AE787" s="1" t="s">
        <v>62</v>
      </c>
      <c r="AF787" s="1" t="s">
        <v>45</v>
      </c>
      <c r="AG787" s="1">
        <v>1633</v>
      </c>
      <c r="AH787" s="1" t="b">
        <v>1</v>
      </c>
      <c r="AI787" s="1"/>
      <c r="AJ787" s="1"/>
      <c r="AK787" s="1" t="b">
        <v>0</v>
      </c>
    </row>
    <row r="788" spans="1:37" x14ac:dyDescent="0.2">
      <c r="A788" s="1">
        <v>726</v>
      </c>
      <c r="B788" s="1" t="s">
        <v>2724</v>
      </c>
      <c r="C788" s="1" t="s">
        <v>2728</v>
      </c>
      <c r="D788" s="1" t="s">
        <v>2729</v>
      </c>
      <c r="F788" s="1" t="b">
        <v>0</v>
      </c>
      <c r="H788" s="1"/>
      <c r="K788" s="1"/>
      <c r="L788" s="1" t="s">
        <v>42</v>
      </c>
      <c r="M788" s="1" t="s">
        <v>42</v>
      </c>
      <c r="N788" s="1" t="s">
        <v>42</v>
      </c>
      <c r="O788" s="1" t="s">
        <v>42</v>
      </c>
      <c r="P788" s="1"/>
      <c r="Q788" s="1" t="s">
        <v>2727</v>
      </c>
      <c r="R788" s="1"/>
      <c r="S788" s="1"/>
      <c r="T788" s="1"/>
      <c r="U788" s="1"/>
      <c r="V788" s="1"/>
      <c r="W788" s="1"/>
      <c r="Y788" s="1" t="b">
        <v>1</v>
      </c>
      <c r="Z788" s="1"/>
      <c r="AA788" s="1"/>
      <c r="AB788" s="1" t="b">
        <v>0</v>
      </c>
      <c r="AC788" s="1" t="b">
        <v>0</v>
      </c>
      <c r="AD788" s="1" t="s">
        <v>86</v>
      </c>
      <c r="AF788" s="1" t="s">
        <v>45</v>
      </c>
      <c r="AG788" s="1">
        <v>20047</v>
      </c>
      <c r="AH788" s="1" t="b">
        <v>1</v>
      </c>
      <c r="AI788" s="1"/>
      <c r="AJ788" s="1"/>
      <c r="AK788" s="1" t="b">
        <v>0</v>
      </c>
    </row>
    <row r="789" spans="1:37" x14ac:dyDescent="0.2">
      <c r="A789" s="1">
        <v>761</v>
      </c>
      <c r="B789" s="1" t="s">
        <v>2730</v>
      </c>
      <c r="C789" s="1" t="s">
        <v>2860</v>
      </c>
      <c r="D789" s="1" t="s">
        <v>2861</v>
      </c>
      <c r="F789" s="1" t="b">
        <v>1</v>
      </c>
      <c r="H789" s="1" t="s">
        <v>2862</v>
      </c>
      <c r="K789" s="1"/>
      <c r="L789" s="1" t="s">
        <v>42</v>
      </c>
      <c r="M789" s="1" t="s">
        <v>42</v>
      </c>
      <c r="N789" s="1" t="s">
        <v>42</v>
      </c>
      <c r="O789" s="1" t="s">
        <v>42</v>
      </c>
      <c r="P789" s="1"/>
      <c r="Q789" s="1" t="s">
        <v>2863</v>
      </c>
      <c r="R789" s="1" t="s">
        <v>2864</v>
      </c>
      <c r="S789" s="1" t="s">
        <v>2865</v>
      </c>
      <c r="T789" s="1"/>
      <c r="U789" s="1"/>
      <c r="V789" s="1"/>
      <c r="W789" s="1"/>
      <c r="Y789" s="1" t="b">
        <v>0</v>
      </c>
      <c r="Z789" s="1" t="s">
        <v>43</v>
      </c>
      <c r="AA789" s="1"/>
      <c r="AB789" s="1" t="b">
        <v>0</v>
      </c>
      <c r="AC789" s="1" t="b">
        <v>0</v>
      </c>
      <c r="AD789" s="1" t="s">
        <v>86</v>
      </c>
      <c r="AE789" s="1" t="s">
        <v>62</v>
      </c>
      <c r="AF789" s="1" t="s">
        <v>45</v>
      </c>
      <c r="AG789" s="1">
        <v>2447</v>
      </c>
      <c r="AH789" s="1" t="b">
        <v>1</v>
      </c>
      <c r="AI789" s="1"/>
      <c r="AJ789" s="1"/>
      <c r="AK789" s="1" t="b">
        <v>0</v>
      </c>
    </row>
    <row r="790" spans="1:37" x14ac:dyDescent="0.2">
      <c r="A790" s="1">
        <v>762</v>
      </c>
      <c r="B790" s="1" t="s">
        <v>2730</v>
      </c>
      <c r="C790" s="1" t="s">
        <v>2860</v>
      </c>
      <c r="D790" s="1" t="s">
        <v>2866</v>
      </c>
      <c r="F790" s="1" t="b">
        <v>0</v>
      </c>
      <c r="H790" s="1" t="s">
        <v>2867</v>
      </c>
      <c r="K790" s="1"/>
      <c r="L790" s="1" t="s">
        <v>42</v>
      </c>
      <c r="M790" s="1" t="s">
        <v>42</v>
      </c>
      <c r="N790" s="1" t="s">
        <v>42</v>
      </c>
      <c r="O790" s="1" t="s">
        <v>42</v>
      </c>
      <c r="P790" s="1"/>
      <c r="Q790" s="1"/>
      <c r="R790" s="1"/>
      <c r="S790" s="1"/>
      <c r="T790" s="1"/>
      <c r="U790" s="1"/>
      <c r="V790" s="1"/>
      <c r="W790" s="1"/>
      <c r="Y790" s="1" t="b">
        <v>1</v>
      </c>
      <c r="Z790" s="1"/>
      <c r="AA790" s="1"/>
      <c r="AB790" s="1" t="b">
        <v>0</v>
      </c>
      <c r="AC790" s="1" t="b">
        <v>0</v>
      </c>
      <c r="AD790" s="1" t="s">
        <v>86</v>
      </c>
      <c r="AE790" s="1" t="s">
        <v>62</v>
      </c>
      <c r="AF790" s="1" t="s">
        <v>45</v>
      </c>
      <c r="AG790" s="1">
        <v>1645</v>
      </c>
      <c r="AH790" s="1" t="b">
        <v>1</v>
      </c>
      <c r="AI790" s="1"/>
      <c r="AJ790" s="1"/>
      <c r="AK790" s="1" t="b">
        <v>0</v>
      </c>
    </row>
    <row r="791" spans="1:37" x14ac:dyDescent="0.2">
      <c r="A791" s="1">
        <v>763</v>
      </c>
      <c r="B791" s="1" t="s">
        <v>2730</v>
      </c>
      <c r="C791" s="1" t="s">
        <v>2860</v>
      </c>
      <c r="D791" s="1" t="s">
        <v>2868</v>
      </c>
      <c r="F791" s="1" t="b">
        <v>1</v>
      </c>
      <c r="H791" s="1" t="s">
        <v>2869</v>
      </c>
      <c r="I791" s="1"/>
      <c r="K791" s="1"/>
      <c r="L791" s="1" t="s">
        <v>42</v>
      </c>
      <c r="M791" s="1" t="s">
        <v>42</v>
      </c>
      <c r="N791" s="1" t="s">
        <v>42</v>
      </c>
      <c r="O791" s="1" t="s">
        <v>42</v>
      </c>
      <c r="P791" s="1"/>
      <c r="Q791" s="1" t="s">
        <v>2870</v>
      </c>
      <c r="R791" s="1" t="s">
        <v>2871</v>
      </c>
      <c r="S791" s="1"/>
      <c r="T791" s="1"/>
      <c r="U791" s="1"/>
      <c r="V791" s="1"/>
      <c r="W791" s="1"/>
      <c r="Y791" s="1" t="b">
        <v>0</v>
      </c>
      <c r="Z791" s="1"/>
      <c r="AA791" s="1"/>
      <c r="AB791" s="1" t="b">
        <v>0</v>
      </c>
      <c r="AC791" s="1" t="b">
        <v>0</v>
      </c>
      <c r="AD791" s="1" t="s">
        <v>86</v>
      </c>
      <c r="AE791" s="1" t="s">
        <v>62</v>
      </c>
      <c r="AF791" s="1" t="s">
        <v>45</v>
      </c>
      <c r="AG791" s="1">
        <v>2101</v>
      </c>
      <c r="AH791" s="1" t="b">
        <v>1</v>
      </c>
      <c r="AI791" s="1"/>
      <c r="AJ791" s="1"/>
      <c r="AK791" s="1" t="b">
        <v>0</v>
      </c>
    </row>
    <row r="792" spans="1:37" x14ac:dyDescent="0.2">
      <c r="A792" s="1">
        <v>764</v>
      </c>
      <c r="B792" s="1" t="s">
        <v>2730</v>
      </c>
      <c r="C792" s="1" t="s">
        <v>2860</v>
      </c>
      <c r="D792" s="1" t="s">
        <v>2872</v>
      </c>
      <c r="F792" s="1" t="b">
        <v>1</v>
      </c>
      <c r="H792" s="1" t="s">
        <v>2873</v>
      </c>
      <c r="K792" s="1"/>
      <c r="L792" s="1" t="s">
        <v>42</v>
      </c>
      <c r="M792" s="1" t="s">
        <v>42</v>
      </c>
      <c r="N792" s="1" t="s">
        <v>42</v>
      </c>
      <c r="O792" s="1" t="s">
        <v>42</v>
      </c>
      <c r="P792" s="1"/>
      <c r="Q792" s="1" t="s">
        <v>2874</v>
      </c>
      <c r="R792" s="1" t="s">
        <v>2875</v>
      </c>
      <c r="S792" s="1"/>
      <c r="T792" s="1"/>
      <c r="U792" s="1"/>
      <c r="V792" s="1"/>
      <c r="W792" s="1"/>
      <c r="Y792" s="1" t="b">
        <v>0</v>
      </c>
      <c r="Z792" s="1" t="s">
        <v>43</v>
      </c>
      <c r="AA792" s="1"/>
      <c r="AB792" s="1" t="b">
        <v>0</v>
      </c>
      <c r="AC792" s="1" t="b">
        <v>0</v>
      </c>
      <c r="AD792" s="1" t="s">
        <v>86</v>
      </c>
      <c r="AE792" s="1" t="s">
        <v>62</v>
      </c>
      <c r="AF792" s="1" t="s">
        <v>45</v>
      </c>
      <c r="AG792" s="1">
        <v>2461</v>
      </c>
      <c r="AH792" s="1" t="b">
        <v>1</v>
      </c>
      <c r="AI792" s="1"/>
      <c r="AJ792" s="1"/>
      <c r="AK792" s="1" t="b">
        <v>0</v>
      </c>
    </row>
    <row r="793" spans="1:37" x14ac:dyDescent="0.2">
      <c r="A793" s="1">
        <v>765</v>
      </c>
      <c r="B793" s="1" t="s">
        <v>2730</v>
      </c>
      <c r="C793" s="1" t="s">
        <v>2876</v>
      </c>
      <c r="D793" s="1" t="s">
        <v>2877</v>
      </c>
      <c r="E793" s="1" t="s">
        <v>39</v>
      </c>
      <c r="F793" s="1" t="b">
        <v>1</v>
      </c>
      <c r="G793" s="1" t="s">
        <v>2878</v>
      </c>
      <c r="H793" s="1" t="s">
        <v>2879</v>
      </c>
      <c r="I793" s="1"/>
      <c r="J793" s="1"/>
      <c r="K793" s="1"/>
      <c r="L793" s="1" t="s">
        <v>42</v>
      </c>
      <c r="M793" s="1" t="s">
        <v>42</v>
      </c>
      <c r="N793" s="1" t="s">
        <v>42</v>
      </c>
      <c r="O793" s="1" t="s">
        <v>42</v>
      </c>
      <c r="P793" s="1"/>
      <c r="Q793" s="1" t="s">
        <v>2880</v>
      </c>
      <c r="R793" s="1"/>
      <c r="S793" s="1"/>
      <c r="T793" s="1"/>
      <c r="U793" s="1"/>
      <c r="V793" s="1"/>
      <c r="W793" s="1"/>
      <c r="Y793" s="1" t="b">
        <v>0</v>
      </c>
      <c r="Z793" s="1"/>
      <c r="AA793" s="1"/>
      <c r="AB793" s="1" t="b">
        <v>0</v>
      </c>
      <c r="AC793" s="1" t="b">
        <v>0</v>
      </c>
      <c r="AD793" s="1" t="s">
        <v>86</v>
      </c>
      <c r="AE793" s="1" t="s">
        <v>62</v>
      </c>
      <c r="AF793" s="1" t="s">
        <v>45</v>
      </c>
      <c r="AG793" s="1">
        <v>2369</v>
      </c>
      <c r="AH793" s="1" t="b">
        <v>1</v>
      </c>
      <c r="AI793" s="1"/>
      <c r="AJ793" s="1"/>
      <c r="AK793" s="1" t="b">
        <v>0</v>
      </c>
    </row>
    <row r="794" spans="1:37" x14ac:dyDescent="0.2">
      <c r="A794" s="1">
        <v>766</v>
      </c>
      <c r="B794" s="1" t="s">
        <v>2730</v>
      </c>
      <c r="C794" s="1" t="s">
        <v>2876</v>
      </c>
      <c r="D794" s="1" t="s">
        <v>2881</v>
      </c>
      <c r="F794" s="1" t="b">
        <v>0</v>
      </c>
      <c r="H794" s="1" t="s">
        <v>2882</v>
      </c>
      <c r="K794" s="1"/>
      <c r="L794" s="1" t="s">
        <v>42</v>
      </c>
      <c r="M794" s="1" t="s">
        <v>42</v>
      </c>
      <c r="N794" s="1" t="s">
        <v>42</v>
      </c>
      <c r="O794" s="1" t="s">
        <v>42</v>
      </c>
      <c r="Y794" s="1" t="b">
        <v>0</v>
      </c>
      <c r="AB794" s="1" t="b">
        <v>0</v>
      </c>
      <c r="AC794" s="1" t="b">
        <v>0</v>
      </c>
      <c r="AD794" s="1" t="s">
        <v>86</v>
      </c>
      <c r="AE794" s="1" t="s">
        <v>62</v>
      </c>
      <c r="AF794" s="1" t="s">
        <v>45</v>
      </c>
      <c r="AG794" s="1">
        <v>1647</v>
      </c>
      <c r="AH794" s="1" t="b">
        <v>1</v>
      </c>
      <c r="AI794" s="1"/>
      <c r="AJ794" s="1"/>
      <c r="AK794" s="1" t="b">
        <v>0</v>
      </c>
    </row>
    <row r="795" spans="1:37" x14ac:dyDescent="0.2">
      <c r="A795" s="1">
        <v>767</v>
      </c>
      <c r="B795" s="1" t="s">
        <v>2730</v>
      </c>
      <c r="C795" s="1" t="s">
        <v>2876</v>
      </c>
      <c r="D795" s="1" t="s">
        <v>2883</v>
      </c>
      <c r="F795" s="1" t="b">
        <v>0</v>
      </c>
      <c r="H795" s="1" t="s">
        <v>2884</v>
      </c>
      <c r="K795" s="1"/>
      <c r="L795" s="1" t="s">
        <v>42</v>
      </c>
      <c r="M795" s="1" t="s">
        <v>42</v>
      </c>
      <c r="N795" s="1" t="s">
        <v>42</v>
      </c>
      <c r="O795" s="1" t="s">
        <v>42</v>
      </c>
      <c r="Q795" s="1" t="s">
        <v>2885</v>
      </c>
      <c r="Y795" s="1" t="b">
        <v>1</v>
      </c>
      <c r="AB795" s="1" t="b">
        <v>0</v>
      </c>
      <c r="AC795" s="1" t="b">
        <v>0</v>
      </c>
      <c r="AD795" s="1" t="s">
        <v>86</v>
      </c>
      <c r="AE795" s="1" t="s">
        <v>62</v>
      </c>
      <c r="AF795" s="1" t="s">
        <v>45</v>
      </c>
      <c r="AG795" s="1">
        <v>1648</v>
      </c>
      <c r="AH795" s="1" t="b">
        <v>0</v>
      </c>
      <c r="AI795" s="1"/>
      <c r="AJ795" s="1"/>
      <c r="AK795" s="1" t="b">
        <v>0</v>
      </c>
    </row>
    <row r="796" spans="1:37" x14ac:dyDescent="0.2">
      <c r="A796" s="1">
        <v>768</v>
      </c>
      <c r="B796" s="1" t="s">
        <v>2730</v>
      </c>
      <c r="C796" s="1" t="s">
        <v>2886</v>
      </c>
      <c r="D796" s="1"/>
      <c r="F796" s="1" t="b">
        <v>0</v>
      </c>
      <c r="H796" s="1" t="s">
        <v>2887</v>
      </c>
      <c r="K796" s="1"/>
      <c r="L796" s="1" t="s">
        <v>42</v>
      </c>
      <c r="M796" s="1" t="s">
        <v>42</v>
      </c>
      <c r="N796" s="1" t="s">
        <v>42</v>
      </c>
      <c r="O796" s="1" t="s">
        <v>42</v>
      </c>
      <c r="P796" s="1"/>
      <c r="Q796" s="1" t="s">
        <v>2888</v>
      </c>
      <c r="R796" s="1"/>
      <c r="S796" s="1"/>
      <c r="T796" s="1"/>
      <c r="U796" s="1"/>
      <c r="V796" s="1"/>
      <c r="W796" s="1"/>
      <c r="Y796" s="1" t="b">
        <v>1</v>
      </c>
      <c r="Z796" s="1"/>
      <c r="AA796" s="1"/>
      <c r="AB796" s="1" t="b">
        <v>0</v>
      </c>
      <c r="AC796" s="1" t="b">
        <v>0</v>
      </c>
      <c r="AD796" s="1" t="s">
        <v>86</v>
      </c>
      <c r="AE796" s="1" t="s">
        <v>62</v>
      </c>
      <c r="AF796" s="1" t="s">
        <v>45</v>
      </c>
      <c r="AG796" s="1">
        <v>1649</v>
      </c>
      <c r="AH796" s="1" t="b">
        <v>1</v>
      </c>
      <c r="AI796" s="1"/>
      <c r="AJ796" s="1"/>
      <c r="AK796" s="1" t="b">
        <v>0</v>
      </c>
    </row>
    <row r="797" spans="1:37" x14ac:dyDescent="0.2">
      <c r="A797" s="1">
        <v>769</v>
      </c>
      <c r="B797" s="1" t="s">
        <v>2730</v>
      </c>
      <c r="C797" s="1" t="s">
        <v>2889</v>
      </c>
      <c r="D797" s="1" t="s">
        <v>2890</v>
      </c>
      <c r="F797" s="1" t="b">
        <v>0</v>
      </c>
      <c r="H797" s="1" t="s">
        <v>2891</v>
      </c>
      <c r="L797" s="1" t="s">
        <v>42</v>
      </c>
      <c r="M797" s="1" t="s">
        <v>42</v>
      </c>
      <c r="N797" s="1" t="s">
        <v>42</v>
      </c>
      <c r="O797" s="1" t="s">
        <v>42</v>
      </c>
      <c r="Y797" s="1" t="b">
        <v>0</v>
      </c>
      <c r="AB797" s="1" t="b">
        <v>0</v>
      </c>
      <c r="AC797" s="1" t="b">
        <v>0</v>
      </c>
      <c r="AD797" s="1" t="s">
        <v>86</v>
      </c>
      <c r="AE797" s="1" t="s">
        <v>62</v>
      </c>
      <c r="AF797" s="1" t="s">
        <v>45</v>
      </c>
      <c r="AG797" s="1">
        <v>1650</v>
      </c>
      <c r="AH797" s="1" t="b">
        <v>1</v>
      </c>
      <c r="AI797" s="1"/>
      <c r="AJ797" s="1"/>
      <c r="AK797" s="1" t="b">
        <v>0</v>
      </c>
    </row>
    <row r="798" spans="1:37" x14ac:dyDescent="0.2">
      <c r="A798" s="1">
        <v>770</v>
      </c>
      <c r="B798" s="1" t="s">
        <v>2730</v>
      </c>
      <c r="C798" s="1" t="s">
        <v>2892</v>
      </c>
      <c r="D798" s="1" t="s">
        <v>2893</v>
      </c>
      <c r="E798" s="1" t="s">
        <v>39</v>
      </c>
      <c r="F798" s="1" t="b">
        <v>1</v>
      </c>
      <c r="G798" s="1" t="s">
        <v>2894</v>
      </c>
      <c r="H798" s="1" t="s">
        <v>2895</v>
      </c>
      <c r="K798" s="1"/>
      <c r="L798" s="1" t="s">
        <v>42</v>
      </c>
      <c r="M798" s="1" t="s">
        <v>42</v>
      </c>
      <c r="N798" s="1" t="s">
        <v>42</v>
      </c>
      <c r="O798" s="1" t="s">
        <v>42</v>
      </c>
      <c r="P798" s="1"/>
      <c r="Q798" s="1" t="s">
        <v>2896</v>
      </c>
      <c r="R798" s="1"/>
      <c r="S798" s="1"/>
      <c r="T798" s="1"/>
      <c r="U798" s="1"/>
      <c r="V798" s="1"/>
      <c r="W798" s="1"/>
      <c r="Y798" s="1" t="b">
        <v>0</v>
      </c>
      <c r="Z798" s="1"/>
      <c r="AA798" s="1"/>
      <c r="AB798" s="1" t="b">
        <v>0</v>
      </c>
      <c r="AC798" s="1" t="b">
        <v>0</v>
      </c>
      <c r="AD798" s="1" t="s">
        <v>86</v>
      </c>
      <c r="AF798" s="1" t="s">
        <v>45</v>
      </c>
      <c r="AG798" s="1">
        <v>15818</v>
      </c>
      <c r="AH798" s="1" t="b">
        <v>0</v>
      </c>
      <c r="AI798" s="1"/>
      <c r="AJ798" s="1"/>
      <c r="AK798" s="1" t="b">
        <v>0</v>
      </c>
    </row>
    <row r="799" spans="1:37" x14ac:dyDescent="0.2">
      <c r="A799" s="1">
        <v>771</v>
      </c>
      <c r="B799" s="1" t="s">
        <v>2730</v>
      </c>
      <c r="C799" s="1" t="s">
        <v>2892</v>
      </c>
      <c r="D799" s="1" t="s">
        <v>2897</v>
      </c>
      <c r="E799" s="1" t="s">
        <v>39</v>
      </c>
      <c r="F799" s="1" t="b">
        <v>1</v>
      </c>
      <c r="G799" s="1" t="s">
        <v>2898</v>
      </c>
      <c r="H799" s="1" t="s">
        <v>2895</v>
      </c>
      <c r="K799" s="1"/>
      <c r="L799" s="1" t="s">
        <v>42</v>
      </c>
      <c r="M799" s="1" t="s">
        <v>42</v>
      </c>
      <c r="N799" s="1" t="s">
        <v>42</v>
      </c>
      <c r="O799" s="1" t="s">
        <v>42</v>
      </c>
      <c r="Q799" s="1" t="s">
        <v>2899</v>
      </c>
      <c r="Y799" s="1" t="b">
        <v>0</v>
      </c>
      <c r="AB799" s="1" t="b">
        <v>0</v>
      </c>
      <c r="AC799" s="1" t="b">
        <v>0</v>
      </c>
      <c r="AD799" s="1" t="s">
        <v>86</v>
      </c>
      <c r="AE799" s="1" t="s">
        <v>62</v>
      </c>
      <c r="AF799" s="1" t="s">
        <v>45</v>
      </c>
      <c r="AG799" s="1">
        <v>1651</v>
      </c>
      <c r="AH799" s="1" t="b">
        <v>0</v>
      </c>
      <c r="AI799" s="1"/>
      <c r="AJ799" s="1"/>
      <c r="AK799" s="1" t="b">
        <v>0</v>
      </c>
    </row>
    <row r="800" spans="1:37" x14ac:dyDescent="0.2">
      <c r="A800" s="1">
        <v>772</v>
      </c>
      <c r="B800" s="1" t="s">
        <v>2730</v>
      </c>
      <c r="C800" s="1" t="s">
        <v>2892</v>
      </c>
      <c r="D800" s="1" t="s">
        <v>2900</v>
      </c>
      <c r="E800" s="1" t="s">
        <v>39</v>
      </c>
      <c r="F800" s="1" t="b">
        <v>0</v>
      </c>
      <c r="G800" s="1" t="s">
        <v>2901</v>
      </c>
      <c r="H800" s="1" t="s">
        <v>2902</v>
      </c>
      <c r="K800" s="1"/>
      <c r="L800" s="1" t="s">
        <v>42</v>
      </c>
      <c r="M800" s="1" t="s">
        <v>42</v>
      </c>
      <c r="N800" s="1" t="s">
        <v>42</v>
      </c>
      <c r="O800" s="1" t="s">
        <v>42</v>
      </c>
      <c r="Q800" s="1" t="s">
        <v>2903</v>
      </c>
      <c r="Y800" s="1" t="b">
        <v>0</v>
      </c>
      <c r="AB800" s="1" t="b">
        <v>0</v>
      </c>
      <c r="AC800" s="1" t="b">
        <v>0</v>
      </c>
      <c r="AD800" s="1" t="s">
        <v>86</v>
      </c>
      <c r="AE800" s="1" t="s">
        <v>62</v>
      </c>
      <c r="AF800" s="1" t="s">
        <v>45</v>
      </c>
      <c r="AG800" s="1">
        <v>1652</v>
      </c>
      <c r="AH800" s="1" t="b">
        <v>0</v>
      </c>
      <c r="AI800" s="1"/>
      <c r="AJ800" s="1"/>
      <c r="AK800" s="1" t="b">
        <v>0</v>
      </c>
    </row>
    <row r="801" spans="1:37" x14ac:dyDescent="0.2">
      <c r="A801" s="1">
        <v>773</v>
      </c>
      <c r="B801" s="1" t="s">
        <v>2730</v>
      </c>
      <c r="C801" s="1" t="s">
        <v>2904</v>
      </c>
      <c r="F801" s="1" t="b">
        <v>0</v>
      </c>
      <c r="H801" s="1" t="s">
        <v>2905</v>
      </c>
      <c r="L801" s="1" t="s">
        <v>42</v>
      </c>
      <c r="M801" s="1" t="s">
        <v>42</v>
      </c>
      <c r="N801" s="1" t="s">
        <v>42</v>
      </c>
      <c r="O801" s="1" t="s">
        <v>42</v>
      </c>
      <c r="Y801" s="1" t="b">
        <v>0</v>
      </c>
      <c r="AB801" s="1" t="b">
        <v>0</v>
      </c>
      <c r="AC801" s="1" t="b">
        <v>0</v>
      </c>
      <c r="AD801" s="1" t="s">
        <v>86</v>
      </c>
      <c r="AE801" s="1" t="s">
        <v>62</v>
      </c>
      <c r="AF801" s="1" t="s">
        <v>45</v>
      </c>
      <c r="AG801" s="1">
        <v>1653</v>
      </c>
      <c r="AH801" s="1" t="b">
        <v>1</v>
      </c>
      <c r="AI801" s="1"/>
      <c r="AJ801" s="1"/>
      <c r="AK801" s="1" t="b">
        <v>0</v>
      </c>
    </row>
    <row r="802" spans="1:37" x14ac:dyDescent="0.2">
      <c r="A802" s="1">
        <v>774</v>
      </c>
      <c r="B802" s="1" t="s">
        <v>2730</v>
      </c>
      <c r="C802" s="1" t="s">
        <v>2906</v>
      </c>
      <c r="D802" s="1"/>
      <c r="E802" s="1" t="s">
        <v>39</v>
      </c>
      <c r="F802" s="1" t="b">
        <v>1</v>
      </c>
      <c r="G802" s="1" t="s">
        <v>2907</v>
      </c>
      <c r="H802" s="1" t="s">
        <v>2908</v>
      </c>
      <c r="K802" s="1" t="s">
        <v>2909</v>
      </c>
      <c r="L802" s="1" t="s">
        <v>42</v>
      </c>
      <c r="M802" s="1" t="s">
        <v>42</v>
      </c>
      <c r="N802" s="1" t="s">
        <v>42</v>
      </c>
      <c r="O802" s="1" t="s">
        <v>42</v>
      </c>
      <c r="P802" s="1"/>
      <c r="Q802" s="1" t="s">
        <v>2910</v>
      </c>
      <c r="R802" s="1"/>
      <c r="S802" s="1"/>
      <c r="T802" s="1"/>
      <c r="U802" s="1"/>
      <c r="V802" s="1"/>
      <c r="W802" s="1"/>
      <c r="Y802" s="1" t="b">
        <v>0</v>
      </c>
      <c r="Z802" s="1" t="s">
        <v>43</v>
      </c>
      <c r="AA802" s="1"/>
      <c r="AB802" s="1" t="b">
        <v>0</v>
      </c>
      <c r="AC802" s="1" t="b">
        <v>0</v>
      </c>
      <c r="AD802" s="1" t="s">
        <v>86</v>
      </c>
      <c r="AF802" s="1" t="s">
        <v>45</v>
      </c>
      <c r="AG802" s="1">
        <v>20139</v>
      </c>
      <c r="AH802" s="1" t="b">
        <v>0</v>
      </c>
      <c r="AI802" s="1"/>
      <c r="AJ802" s="1"/>
      <c r="AK802" s="1" t="b">
        <v>0</v>
      </c>
    </row>
    <row r="803" spans="1:37" x14ac:dyDescent="0.2">
      <c r="A803" s="1">
        <v>776</v>
      </c>
      <c r="B803" s="1" t="s">
        <v>2730</v>
      </c>
      <c r="C803" s="1" t="s">
        <v>2911</v>
      </c>
      <c r="D803" s="1" t="s">
        <v>2914</v>
      </c>
      <c r="F803" s="1" t="b">
        <v>0</v>
      </c>
      <c r="H803" s="1" t="s">
        <v>2912</v>
      </c>
      <c r="I803" s="1"/>
      <c r="J803" s="1"/>
      <c r="K803" s="1"/>
      <c r="L803" s="1" t="s">
        <v>42</v>
      </c>
      <c r="M803" s="1" t="s">
        <v>42</v>
      </c>
      <c r="N803" s="1" t="s">
        <v>42</v>
      </c>
      <c r="O803" s="1" t="s">
        <v>42</v>
      </c>
      <c r="P803" s="1"/>
      <c r="Q803" s="1" t="s">
        <v>2913</v>
      </c>
      <c r="R803" s="1"/>
      <c r="S803" s="1"/>
      <c r="T803" s="1"/>
      <c r="U803" s="1"/>
      <c r="V803" s="1"/>
      <c r="W803" s="1"/>
      <c r="Y803" s="1" t="b">
        <v>0</v>
      </c>
      <c r="AB803" s="1" t="b">
        <v>0</v>
      </c>
      <c r="AC803" s="1" t="b">
        <v>0</v>
      </c>
      <c r="AD803" s="1" t="s">
        <v>86</v>
      </c>
      <c r="AE803" s="1" t="s">
        <v>62</v>
      </c>
      <c r="AF803" s="1" t="s">
        <v>45</v>
      </c>
      <c r="AG803" s="1">
        <v>1316</v>
      </c>
      <c r="AH803" s="1" t="b">
        <v>0</v>
      </c>
      <c r="AI803" s="1"/>
      <c r="AJ803" s="1"/>
      <c r="AK803" s="1" t="b">
        <v>0</v>
      </c>
    </row>
    <row r="804" spans="1:37" x14ac:dyDescent="0.2">
      <c r="A804" s="1">
        <v>777</v>
      </c>
      <c r="B804" s="1" t="s">
        <v>2730</v>
      </c>
      <c r="C804" s="1" t="s">
        <v>2911</v>
      </c>
      <c r="D804" s="1" t="s">
        <v>2915</v>
      </c>
      <c r="E804" s="1"/>
      <c r="F804" s="1" t="b">
        <v>1</v>
      </c>
      <c r="G804" s="1" t="s">
        <v>2916</v>
      </c>
      <c r="H804" s="1" t="s">
        <v>2917</v>
      </c>
      <c r="K804" s="1"/>
      <c r="L804" s="1" t="s">
        <v>42</v>
      </c>
      <c r="M804" s="1" t="s">
        <v>42</v>
      </c>
      <c r="N804" s="1" t="s">
        <v>42</v>
      </c>
      <c r="O804" s="1" t="s">
        <v>42</v>
      </c>
      <c r="P804" s="1"/>
      <c r="Q804" s="1" t="s">
        <v>2913</v>
      </c>
      <c r="R804" s="1"/>
      <c r="S804" s="1"/>
      <c r="T804" s="1"/>
      <c r="U804" s="1"/>
      <c r="V804" s="1"/>
      <c r="W804" s="1"/>
      <c r="X804" s="1"/>
      <c r="Y804" s="1" t="b">
        <v>0</v>
      </c>
      <c r="Z804" s="1"/>
      <c r="AA804" s="1"/>
      <c r="AB804" s="1" t="b">
        <v>0</v>
      </c>
      <c r="AC804" s="1" t="b">
        <v>0</v>
      </c>
      <c r="AD804" s="1" t="s">
        <v>86</v>
      </c>
      <c r="AE804" s="1" t="s">
        <v>62</v>
      </c>
      <c r="AF804" s="1" t="s">
        <v>45</v>
      </c>
      <c r="AG804" s="1">
        <v>1654</v>
      </c>
      <c r="AH804" s="1" t="b">
        <v>0</v>
      </c>
      <c r="AI804" s="1"/>
      <c r="AJ804" s="1"/>
      <c r="AK804" s="1" t="b">
        <v>0</v>
      </c>
    </row>
    <row r="805" spans="1:37" x14ac:dyDescent="0.2">
      <c r="A805" s="1">
        <v>778</v>
      </c>
      <c r="B805" s="1" t="s">
        <v>2730</v>
      </c>
      <c r="C805" s="1" t="s">
        <v>2911</v>
      </c>
      <c r="D805" s="1" t="s">
        <v>2918</v>
      </c>
      <c r="E805" s="1" t="s">
        <v>39</v>
      </c>
      <c r="F805" s="1" t="b">
        <v>1</v>
      </c>
      <c r="G805" s="1" t="s">
        <v>2919</v>
      </c>
      <c r="H805" s="1" t="s">
        <v>2920</v>
      </c>
      <c r="K805" s="1"/>
      <c r="L805" s="1" t="s">
        <v>42</v>
      </c>
      <c r="M805" s="1" t="s">
        <v>42</v>
      </c>
      <c r="N805" s="1" t="s">
        <v>42</v>
      </c>
      <c r="O805" s="1" t="s">
        <v>42</v>
      </c>
      <c r="P805" s="1"/>
      <c r="Q805" s="1" t="s">
        <v>2921</v>
      </c>
      <c r="R805" s="1"/>
      <c r="S805" s="1"/>
      <c r="T805" s="1"/>
      <c r="U805" s="1"/>
      <c r="V805" s="1"/>
      <c r="W805" s="1"/>
      <c r="Y805" s="1" t="b">
        <v>1</v>
      </c>
      <c r="Z805" s="1"/>
      <c r="AA805" s="1"/>
      <c r="AB805" s="1" t="b">
        <v>0</v>
      </c>
      <c r="AC805" s="1" t="b">
        <v>0</v>
      </c>
      <c r="AD805" s="1" t="s">
        <v>86</v>
      </c>
      <c r="AE805" s="1" t="s">
        <v>62</v>
      </c>
      <c r="AF805" s="1" t="s">
        <v>45</v>
      </c>
      <c r="AG805" s="1">
        <v>1655</v>
      </c>
      <c r="AH805" s="1" t="b">
        <v>0</v>
      </c>
      <c r="AI805" s="1"/>
      <c r="AJ805" s="1"/>
      <c r="AK805" s="1" t="b">
        <v>0</v>
      </c>
    </row>
    <row r="806" spans="1:37" x14ac:dyDescent="0.2">
      <c r="A806" s="1">
        <v>779</v>
      </c>
      <c r="B806" s="1" t="s">
        <v>2730</v>
      </c>
      <c r="C806" s="1" t="s">
        <v>2911</v>
      </c>
      <c r="D806" s="1" t="s">
        <v>2922</v>
      </c>
      <c r="E806" s="1" t="s">
        <v>39</v>
      </c>
      <c r="F806" s="1" t="b">
        <v>1</v>
      </c>
      <c r="G806" s="1" t="s">
        <v>2923</v>
      </c>
      <c r="H806" s="1" t="s">
        <v>2924</v>
      </c>
      <c r="K806" s="1" t="s">
        <v>2925</v>
      </c>
      <c r="L806" s="1" t="s">
        <v>42</v>
      </c>
      <c r="M806" s="1" t="s">
        <v>42</v>
      </c>
      <c r="N806" s="1" t="s">
        <v>42</v>
      </c>
      <c r="O806" s="1" t="s">
        <v>42</v>
      </c>
      <c r="P806" s="1"/>
      <c r="Q806" s="1" t="s">
        <v>2926</v>
      </c>
      <c r="R806" s="1" t="s">
        <v>2927</v>
      </c>
      <c r="S806" s="1"/>
      <c r="T806" s="1"/>
      <c r="U806" s="1"/>
      <c r="V806" s="1"/>
      <c r="W806" s="1"/>
      <c r="Y806" s="1" t="b">
        <v>0</v>
      </c>
      <c r="Z806" s="1"/>
      <c r="AA806" s="1"/>
      <c r="AB806" s="1" t="b">
        <v>0</v>
      </c>
      <c r="AC806" s="1" t="b">
        <v>0</v>
      </c>
      <c r="AD806" s="1" t="s">
        <v>86</v>
      </c>
      <c r="AE806" s="1" t="s">
        <v>62</v>
      </c>
      <c r="AF806" s="1" t="s">
        <v>45</v>
      </c>
      <c r="AG806" s="1">
        <v>1656</v>
      </c>
      <c r="AH806" s="1" t="b">
        <v>0</v>
      </c>
      <c r="AI806" s="1"/>
      <c r="AJ806" s="1"/>
      <c r="AK806" s="1" t="b">
        <v>0</v>
      </c>
    </row>
    <row r="807" spans="1:37" x14ac:dyDescent="0.2">
      <c r="A807" s="1">
        <v>775</v>
      </c>
      <c r="B807" s="1" t="s">
        <v>2730</v>
      </c>
      <c r="C807" s="1" t="s">
        <v>2911</v>
      </c>
      <c r="D807" s="1"/>
      <c r="F807" s="1" t="b">
        <v>1</v>
      </c>
      <c r="H807" s="1" t="s">
        <v>2912</v>
      </c>
      <c r="K807" s="1"/>
      <c r="L807" s="1" t="s">
        <v>42</v>
      </c>
      <c r="M807" s="1" t="s">
        <v>42</v>
      </c>
      <c r="N807" s="1" t="s">
        <v>42</v>
      </c>
      <c r="O807" s="1" t="s">
        <v>42</v>
      </c>
      <c r="P807" s="1"/>
      <c r="Q807" s="1" t="s">
        <v>2913</v>
      </c>
      <c r="R807" s="1"/>
      <c r="S807" s="1"/>
      <c r="T807" s="1"/>
      <c r="U807" s="1"/>
      <c r="V807" s="1"/>
      <c r="W807" s="1"/>
      <c r="Y807" s="1" t="b">
        <v>0</v>
      </c>
      <c r="Z807" s="1"/>
      <c r="AA807" s="1"/>
      <c r="AB807" s="1" t="b">
        <v>0</v>
      </c>
      <c r="AC807" s="1" t="b">
        <v>0</v>
      </c>
      <c r="AD807" s="1" t="s">
        <v>86</v>
      </c>
      <c r="AE807" s="1" t="s">
        <v>62</v>
      </c>
      <c r="AF807" s="1" t="s">
        <v>45</v>
      </c>
      <c r="AG807" s="1">
        <v>15671</v>
      </c>
      <c r="AH807" s="1" t="b">
        <v>1</v>
      </c>
      <c r="AI807" s="1"/>
      <c r="AJ807" s="1"/>
      <c r="AK807" s="1" t="b">
        <v>0</v>
      </c>
    </row>
    <row r="808" spans="1:37" x14ac:dyDescent="0.2">
      <c r="A808" s="1">
        <v>780</v>
      </c>
      <c r="B808" s="1" t="s">
        <v>2730</v>
      </c>
      <c r="C808" s="1" t="s">
        <v>2928</v>
      </c>
      <c r="D808" s="1"/>
      <c r="E808" s="1" t="s">
        <v>39</v>
      </c>
      <c r="F808" s="1" t="b">
        <v>0</v>
      </c>
      <c r="G808" s="1" t="s">
        <v>2929</v>
      </c>
      <c r="H808" s="1" t="s">
        <v>2930</v>
      </c>
      <c r="K808" s="1"/>
      <c r="L808" s="1" t="s">
        <v>42</v>
      </c>
      <c r="M808" s="1" t="s">
        <v>42</v>
      </c>
      <c r="N808" s="1" t="s">
        <v>42</v>
      </c>
      <c r="O808" s="1" t="s">
        <v>42</v>
      </c>
      <c r="P808" s="1"/>
      <c r="Q808" s="1"/>
      <c r="R808" s="1"/>
      <c r="S808" s="1"/>
      <c r="T808" s="1"/>
      <c r="U808" s="1"/>
      <c r="V808" s="1"/>
      <c r="W808" s="1"/>
      <c r="Y808" s="1" t="b">
        <v>0</v>
      </c>
      <c r="Z808" s="1"/>
      <c r="AA808" s="1"/>
      <c r="AB808" s="1" t="b">
        <v>0</v>
      </c>
      <c r="AC808" s="1" t="b">
        <v>0</v>
      </c>
      <c r="AD808" s="1" t="s">
        <v>106</v>
      </c>
      <c r="AF808" s="1" t="s">
        <v>45</v>
      </c>
      <c r="AG808" s="1">
        <v>20298</v>
      </c>
      <c r="AH808" s="1" t="b">
        <v>0</v>
      </c>
      <c r="AI808" s="1"/>
      <c r="AJ808" s="1"/>
      <c r="AK808" s="1" t="b">
        <v>0</v>
      </c>
    </row>
    <row r="809" spans="1:37" x14ac:dyDescent="0.2">
      <c r="A809" s="1">
        <v>781</v>
      </c>
      <c r="B809" s="1" t="s">
        <v>2730</v>
      </c>
      <c r="C809" s="1" t="s">
        <v>2543</v>
      </c>
      <c r="D809" s="1" t="s">
        <v>2931</v>
      </c>
      <c r="E809" s="1" t="s">
        <v>39</v>
      </c>
      <c r="F809" s="1" t="b">
        <v>1</v>
      </c>
      <c r="G809" s="1" t="s">
        <v>2932</v>
      </c>
      <c r="H809" s="1" t="s">
        <v>2933</v>
      </c>
      <c r="K809" s="1"/>
      <c r="L809" s="1" t="s">
        <v>42</v>
      </c>
      <c r="M809" s="1" t="s">
        <v>42</v>
      </c>
      <c r="N809" s="1" t="s">
        <v>42</v>
      </c>
      <c r="O809" s="1" t="s">
        <v>42</v>
      </c>
      <c r="P809" s="1"/>
      <c r="Q809" s="1" t="s">
        <v>2934</v>
      </c>
      <c r="R809" s="1"/>
      <c r="S809" s="1"/>
      <c r="T809" s="1"/>
      <c r="U809" s="1"/>
      <c r="V809" s="1"/>
      <c r="W809" s="1"/>
      <c r="X809" s="1"/>
      <c r="Y809" s="1" t="b">
        <v>0</v>
      </c>
      <c r="Z809" s="1"/>
      <c r="AA809" s="1"/>
      <c r="AB809" s="1" t="b">
        <v>0</v>
      </c>
      <c r="AC809" s="1" t="b">
        <v>0</v>
      </c>
      <c r="AD809" s="1" t="s">
        <v>86</v>
      </c>
      <c r="AF809" s="1" t="s">
        <v>45</v>
      </c>
      <c r="AG809" s="1">
        <v>20170</v>
      </c>
      <c r="AH809" s="1" t="b">
        <v>0</v>
      </c>
      <c r="AI809" s="1"/>
      <c r="AJ809" s="1"/>
      <c r="AK809" s="1" t="b">
        <v>0</v>
      </c>
    </row>
    <row r="810" spans="1:37" x14ac:dyDescent="0.2">
      <c r="A810" s="1">
        <v>782</v>
      </c>
      <c r="B810" s="1" t="s">
        <v>2730</v>
      </c>
      <c r="C810" s="1" t="s">
        <v>2543</v>
      </c>
      <c r="D810" s="1" t="s">
        <v>2935</v>
      </c>
      <c r="E810" s="1" t="s">
        <v>39</v>
      </c>
      <c r="F810" s="1" t="b">
        <v>1</v>
      </c>
      <c r="G810" s="1" t="s">
        <v>2936</v>
      </c>
      <c r="H810" s="1" t="s">
        <v>2937</v>
      </c>
      <c r="K810" s="1"/>
      <c r="L810" s="1" t="s">
        <v>42</v>
      </c>
      <c r="M810" s="1" t="s">
        <v>42</v>
      </c>
      <c r="N810" s="1" t="s">
        <v>42</v>
      </c>
      <c r="O810" s="1" t="s">
        <v>42</v>
      </c>
      <c r="P810" s="1"/>
      <c r="Q810" s="1" t="s">
        <v>2938</v>
      </c>
      <c r="R810" s="1"/>
      <c r="S810" s="1"/>
      <c r="T810" s="1"/>
      <c r="U810" s="1"/>
      <c r="V810" s="1"/>
      <c r="W810" s="1"/>
      <c r="Y810" s="1" t="b">
        <v>0</v>
      </c>
      <c r="Z810" s="1"/>
      <c r="AA810" s="1"/>
      <c r="AB810" s="1" t="b">
        <v>0</v>
      </c>
      <c r="AC810" s="1" t="b">
        <v>0</v>
      </c>
      <c r="AD810" s="1" t="s">
        <v>86</v>
      </c>
      <c r="AF810" s="1" t="s">
        <v>45</v>
      </c>
      <c r="AG810" s="1">
        <v>20172</v>
      </c>
      <c r="AH810" s="1" t="b">
        <v>0</v>
      </c>
      <c r="AI810" s="1"/>
      <c r="AJ810" s="1"/>
      <c r="AK810" s="1" t="b">
        <v>0</v>
      </c>
    </row>
    <row r="811" spans="1:37" x14ac:dyDescent="0.2">
      <c r="A811" s="1">
        <v>1990</v>
      </c>
      <c r="B811" s="1" t="s">
        <v>2730</v>
      </c>
      <c r="C811" s="1" t="s">
        <v>2543</v>
      </c>
      <c r="D811" s="1" t="s">
        <v>6965</v>
      </c>
      <c r="E811" s="1" t="s">
        <v>39</v>
      </c>
      <c r="F811" s="1" t="b">
        <v>1</v>
      </c>
      <c r="G811" s="1"/>
      <c r="H811" s="1"/>
      <c r="K811" s="1"/>
      <c r="L811" s="1" t="s">
        <v>42</v>
      </c>
      <c r="M811" s="1" t="s">
        <v>42</v>
      </c>
      <c r="N811" s="1" t="s">
        <v>42</v>
      </c>
      <c r="O811" s="1" t="s">
        <v>42</v>
      </c>
      <c r="P811" s="1"/>
      <c r="Q811" s="1" t="s">
        <v>2938</v>
      </c>
      <c r="R811" s="1"/>
      <c r="S811" s="1"/>
      <c r="T811" s="1"/>
      <c r="U811" s="1"/>
      <c r="V811" s="1"/>
      <c r="W811" s="1"/>
      <c r="X811" s="1"/>
      <c r="Y811" s="1" t="b">
        <v>0</v>
      </c>
      <c r="Z811" s="1"/>
      <c r="AA811" s="1"/>
      <c r="AB811" s="1" t="b">
        <v>0</v>
      </c>
      <c r="AC811" s="1" t="b">
        <v>0</v>
      </c>
      <c r="AD811" s="1" t="s">
        <v>86</v>
      </c>
      <c r="AF811" s="1" t="s">
        <v>45</v>
      </c>
      <c r="AH811" s="1" t="b">
        <v>0</v>
      </c>
      <c r="AI811" s="1"/>
      <c r="AJ811" s="1"/>
      <c r="AK811" s="1" t="b">
        <v>0</v>
      </c>
    </row>
    <row r="812" spans="1:37" x14ac:dyDescent="0.2">
      <c r="A812" s="1">
        <v>783</v>
      </c>
      <c r="B812" s="1" t="s">
        <v>2730</v>
      </c>
      <c r="C812" s="1" t="s">
        <v>2939</v>
      </c>
      <c r="E812" s="1" t="s">
        <v>39</v>
      </c>
      <c r="F812" s="1" t="b">
        <v>1</v>
      </c>
      <c r="G812" s="1" t="s">
        <v>2940</v>
      </c>
      <c r="L812" s="1" t="s">
        <v>42</v>
      </c>
      <c r="M812" s="1" t="s">
        <v>42</v>
      </c>
      <c r="N812" s="1" t="s">
        <v>42</v>
      </c>
      <c r="O812" s="1" t="s">
        <v>42</v>
      </c>
      <c r="Y812" s="1" t="b">
        <v>0</v>
      </c>
      <c r="AB812" s="1" t="b">
        <v>0</v>
      </c>
      <c r="AC812" s="1" t="b">
        <v>0</v>
      </c>
      <c r="AD812" s="1" t="s">
        <v>86</v>
      </c>
      <c r="AE812" s="1" t="s">
        <v>62</v>
      </c>
      <c r="AF812" s="1" t="s">
        <v>45</v>
      </c>
      <c r="AH812" s="1" t="b">
        <v>0</v>
      </c>
      <c r="AI812" s="1"/>
      <c r="AJ812" s="1"/>
      <c r="AK812" s="1" t="b">
        <v>0</v>
      </c>
    </row>
    <row r="813" spans="1:37" x14ac:dyDescent="0.2">
      <c r="A813" s="1">
        <v>784</v>
      </c>
      <c r="B813" s="1" t="s">
        <v>2730</v>
      </c>
      <c r="C813" s="1" t="s">
        <v>2941</v>
      </c>
      <c r="D813" s="1" t="s">
        <v>2942</v>
      </c>
      <c r="E813" s="1" t="s">
        <v>39</v>
      </c>
      <c r="F813" s="1" t="b">
        <v>1</v>
      </c>
      <c r="G813" s="1" t="s">
        <v>2943</v>
      </c>
      <c r="H813" s="1" t="s">
        <v>2944</v>
      </c>
      <c r="K813" s="1"/>
      <c r="L813" s="1" t="s">
        <v>42</v>
      </c>
      <c r="M813" s="1" t="s">
        <v>42</v>
      </c>
      <c r="N813" s="1" t="s">
        <v>42</v>
      </c>
      <c r="O813" s="1" t="s">
        <v>42</v>
      </c>
      <c r="P813" s="1"/>
      <c r="Q813" s="1" t="s">
        <v>2945</v>
      </c>
      <c r="R813" s="1"/>
      <c r="S813" s="1"/>
      <c r="T813" s="1"/>
      <c r="U813" s="1"/>
      <c r="V813" s="1"/>
      <c r="W813" s="1"/>
      <c r="X813" s="1"/>
      <c r="Y813" s="1" t="b">
        <v>0</v>
      </c>
      <c r="Z813" s="1"/>
      <c r="AA813" s="1"/>
      <c r="AB813" s="1" t="b">
        <v>0</v>
      </c>
      <c r="AC813" s="1" t="b">
        <v>0</v>
      </c>
      <c r="AD813" s="1" t="s">
        <v>86</v>
      </c>
      <c r="AE813" s="1" t="s">
        <v>62</v>
      </c>
      <c r="AF813" s="1" t="s">
        <v>45</v>
      </c>
      <c r="AH813" s="1" t="b">
        <v>0</v>
      </c>
      <c r="AI813" s="1"/>
      <c r="AJ813" s="1"/>
      <c r="AK813" s="1" t="b">
        <v>0</v>
      </c>
    </row>
    <row r="814" spans="1:37" x14ac:dyDescent="0.2">
      <c r="A814" s="1">
        <v>1989</v>
      </c>
      <c r="B814" s="1" t="s">
        <v>2730</v>
      </c>
      <c r="C814" s="1" t="s">
        <v>2941</v>
      </c>
      <c r="D814" s="1" t="s">
        <v>6964</v>
      </c>
      <c r="E814" s="1" t="s">
        <v>39</v>
      </c>
      <c r="F814" s="1" t="b">
        <v>1</v>
      </c>
      <c r="G814" s="1" t="s">
        <v>2943</v>
      </c>
      <c r="H814" s="1" t="s">
        <v>2944</v>
      </c>
      <c r="K814" s="1"/>
      <c r="L814" s="1" t="s">
        <v>42</v>
      </c>
      <c r="M814" s="1" t="s">
        <v>42</v>
      </c>
      <c r="N814" s="1" t="s">
        <v>42</v>
      </c>
      <c r="O814" s="1" t="s">
        <v>42</v>
      </c>
      <c r="P814" s="1"/>
      <c r="Q814" s="1" t="s">
        <v>2945</v>
      </c>
      <c r="R814" s="1"/>
      <c r="S814" s="1"/>
      <c r="T814" s="1"/>
      <c r="U814" s="1"/>
      <c r="V814" s="1"/>
      <c r="W814" s="1"/>
      <c r="X814" s="1"/>
      <c r="Y814" s="1" t="b">
        <v>0</v>
      </c>
      <c r="Z814" s="1"/>
      <c r="AA814" s="1"/>
      <c r="AB814" s="1" t="b">
        <v>0</v>
      </c>
      <c r="AC814" s="1" t="b">
        <v>0</v>
      </c>
      <c r="AD814" s="1" t="s">
        <v>86</v>
      </c>
      <c r="AF814" s="1" t="s">
        <v>45</v>
      </c>
      <c r="AH814" s="1" t="b">
        <v>0</v>
      </c>
      <c r="AI814" s="1"/>
      <c r="AJ814" s="1"/>
      <c r="AK814" s="1" t="b">
        <v>0</v>
      </c>
    </row>
    <row r="815" spans="1:37" x14ac:dyDescent="0.2">
      <c r="A815" s="1">
        <v>785</v>
      </c>
      <c r="B815" s="1" t="s">
        <v>2730</v>
      </c>
      <c r="C815" s="1" t="s">
        <v>2941</v>
      </c>
      <c r="D815" s="1" t="s">
        <v>2946</v>
      </c>
      <c r="E815" s="1" t="s">
        <v>39</v>
      </c>
      <c r="F815" s="1" t="b">
        <v>1</v>
      </c>
      <c r="G815" s="1" t="s">
        <v>2947</v>
      </c>
      <c r="H815" s="1"/>
      <c r="K815" s="1"/>
      <c r="L815" s="1" t="s">
        <v>42</v>
      </c>
      <c r="M815" s="1" t="s">
        <v>42</v>
      </c>
      <c r="N815" s="1" t="s">
        <v>42</v>
      </c>
      <c r="O815" s="1" t="s">
        <v>42</v>
      </c>
      <c r="P815" s="1"/>
      <c r="Q815" s="1" t="s">
        <v>2948</v>
      </c>
      <c r="R815" s="1"/>
      <c r="S815" s="1"/>
      <c r="T815" s="1"/>
      <c r="U815" s="1"/>
      <c r="V815" s="1"/>
      <c r="W815" s="1"/>
      <c r="X815" s="1"/>
      <c r="Y815" s="1" t="b">
        <v>0</v>
      </c>
      <c r="Z815" s="1"/>
      <c r="AA815" s="1"/>
      <c r="AB815" s="1" t="b">
        <v>0</v>
      </c>
      <c r="AC815" s="1" t="b">
        <v>0</v>
      </c>
      <c r="AD815" s="1" t="s">
        <v>86</v>
      </c>
      <c r="AE815" s="1" t="s">
        <v>62</v>
      </c>
      <c r="AF815" s="1" t="s">
        <v>45</v>
      </c>
      <c r="AH815" s="1" t="b">
        <v>0</v>
      </c>
      <c r="AI815" s="1"/>
      <c r="AJ815" s="1"/>
      <c r="AK815" s="1" t="b">
        <v>0</v>
      </c>
    </row>
    <row r="816" spans="1:37" x14ac:dyDescent="0.2">
      <c r="A816" s="1">
        <v>786</v>
      </c>
      <c r="B816" s="1" t="s">
        <v>2730</v>
      </c>
      <c r="C816" s="1" t="s">
        <v>2941</v>
      </c>
      <c r="D816" s="1" t="s">
        <v>2949</v>
      </c>
      <c r="E816" s="1" t="s">
        <v>39</v>
      </c>
      <c r="F816" s="1" t="b">
        <v>1</v>
      </c>
      <c r="G816" s="1" t="s">
        <v>2950</v>
      </c>
      <c r="H816" s="1" t="s">
        <v>2951</v>
      </c>
      <c r="K816" s="1"/>
      <c r="L816" s="1" t="s">
        <v>42</v>
      </c>
      <c r="M816" s="1" t="s">
        <v>42</v>
      </c>
      <c r="N816" s="1" t="s">
        <v>42</v>
      </c>
      <c r="O816" s="1" t="s">
        <v>42</v>
      </c>
      <c r="P816" s="1"/>
      <c r="Q816" s="1" t="s">
        <v>2952</v>
      </c>
      <c r="R816" s="1"/>
      <c r="S816" s="1"/>
      <c r="T816" s="1"/>
      <c r="U816" s="1"/>
      <c r="V816" s="1"/>
      <c r="W816" s="1"/>
      <c r="X816" s="1"/>
      <c r="Y816" s="1" t="b">
        <v>0</v>
      </c>
      <c r="Z816" s="1"/>
      <c r="AA816" s="1"/>
      <c r="AB816" s="1" t="b">
        <v>0</v>
      </c>
      <c r="AC816" s="1" t="b">
        <v>0</v>
      </c>
      <c r="AD816" s="1" t="s">
        <v>86</v>
      </c>
      <c r="AE816" s="1" t="s">
        <v>62</v>
      </c>
      <c r="AF816" s="1" t="s">
        <v>45</v>
      </c>
      <c r="AH816" s="1" t="b">
        <v>0</v>
      </c>
      <c r="AI816" s="1"/>
      <c r="AJ816" s="1"/>
      <c r="AK816" s="1" t="b">
        <v>0</v>
      </c>
    </row>
    <row r="817" spans="1:37" x14ac:dyDescent="0.2">
      <c r="A817" s="1">
        <v>787</v>
      </c>
      <c r="B817" s="1" t="s">
        <v>2730</v>
      </c>
      <c r="C817" s="1" t="s">
        <v>2941</v>
      </c>
      <c r="D817" s="1" t="s">
        <v>2953</v>
      </c>
      <c r="E817" s="1" t="s">
        <v>39</v>
      </c>
      <c r="F817" s="1" t="b">
        <v>1</v>
      </c>
      <c r="G817" s="1" t="s">
        <v>2954</v>
      </c>
      <c r="L817" s="1" t="s">
        <v>42</v>
      </c>
      <c r="M817" s="1" t="s">
        <v>42</v>
      </c>
      <c r="N817" s="1" t="s">
        <v>42</v>
      </c>
      <c r="O817" s="1" t="s">
        <v>42</v>
      </c>
      <c r="Y817" s="1" t="b">
        <v>0</v>
      </c>
      <c r="AB817" s="1" t="b">
        <v>0</v>
      </c>
      <c r="AC817" s="1" t="b">
        <v>0</v>
      </c>
      <c r="AD817" s="1" t="s">
        <v>86</v>
      </c>
      <c r="AE817" s="1" t="s">
        <v>62</v>
      </c>
      <c r="AF817" s="1" t="s">
        <v>45</v>
      </c>
      <c r="AH817" s="1" t="b">
        <v>0</v>
      </c>
      <c r="AI817" s="1"/>
      <c r="AJ817" s="1"/>
      <c r="AK817" s="1" t="b">
        <v>0</v>
      </c>
    </row>
    <row r="818" spans="1:37" x14ac:dyDescent="0.2">
      <c r="A818" s="1">
        <v>788</v>
      </c>
      <c r="B818" s="1" t="s">
        <v>2730</v>
      </c>
      <c r="C818" s="1" t="s">
        <v>2941</v>
      </c>
      <c r="D818" s="1" t="s">
        <v>2955</v>
      </c>
      <c r="E818" s="1" t="s">
        <v>39</v>
      </c>
      <c r="F818" s="1" t="b">
        <v>1</v>
      </c>
      <c r="G818" s="1" t="s">
        <v>2956</v>
      </c>
      <c r="H818" s="1" t="s">
        <v>2957</v>
      </c>
      <c r="K818" s="1"/>
      <c r="L818" s="1" t="s">
        <v>42</v>
      </c>
      <c r="M818" s="1" t="s">
        <v>42</v>
      </c>
      <c r="N818" s="1" t="s">
        <v>42</v>
      </c>
      <c r="O818" s="1" t="s">
        <v>42</v>
      </c>
      <c r="P818" s="1"/>
      <c r="Q818" s="1" t="s">
        <v>2958</v>
      </c>
      <c r="R818" s="1"/>
      <c r="S818" s="1"/>
      <c r="T818" s="1"/>
      <c r="U818" s="1"/>
      <c r="V818" s="1"/>
      <c r="W818" s="1"/>
      <c r="Y818" s="1" t="b">
        <v>0</v>
      </c>
      <c r="Z818" s="1" t="s">
        <v>43</v>
      </c>
      <c r="AA818" s="1"/>
      <c r="AB818" s="1" t="b">
        <v>0</v>
      </c>
      <c r="AC818" s="1" t="b">
        <v>0</v>
      </c>
      <c r="AD818" s="1" t="s">
        <v>86</v>
      </c>
      <c r="AF818" s="1" t="s">
        <v>45</v>
      </c>
      <c r="AG818" s="1">
        <v>20074</v>
      </c>
      <c r="AH818" s="1" t="b">
        <v>0</v>
      </c>
      <c r="AI818" s="1"/>
      <c r="AJ818" s="1"/>
      <c r="AK818" s="1" t="b">
        <v>0</v>
      </c>
    </row>
    <row r="819" spans="1:37" x14ac:dyDescent="0.2">
      <c r="A819" s="1">
        <v>790</v>
      </c>
      <c r="B819" s="1" t="s">
        <v>2730</v>
      </c>
      <c r="C819" s="1" t="s">
        <v>2959</v>
      </c>
      <c r="D819" s="1" t="s">
        <v>1590</v>
      </c>
      <c r="E819" s="1" t="s">
        <v>39</v>
      </c>
      <c r="F819" s="1" t="b">
        <v>1</v>
      </c>
      <c r="G819" s="1" t="s">
        <v>2962</v>
      </c>
      <c r="H819" s="1" t="s">
        <v>2963</v>
      </c>
      <c r="K819" s="1"/>
      <c r="L819" s="1" t="s">
        <v>42</v>
      </c>
      <c r="M819" s="1" t="s">
        <v>42</v>
      </c>
      <c r="N819" s="1" t="s">
        <v>42</v>
      </c>
      <c r="O819" s="1" t="s">
        <v>42</v>
      </c>
      <c r="P819" s="1"/>
      <c r="Q819" s="1" t="s">
        <v>2961</v>
      </c>
      <c r="R819" s="1"/>
      <c r="S819" s="1"/>
      <c r="T819" s="1"/>
      <c r="U819" s="1"/>
      <c r="V819" s="1"/>
      <c r="W819" s="1"/>
      <c r="Y819" s="1" t="b">
        <v>0</v>
      </c>
      <c r="Z819" s="1"/>
      <c r="AA819" s="1"/>
      <c r="AB819" s="1" t="b">
        <v>0</v>
      </c>
      <c r="AC819" s="1" t="b">
        <v>0</v>
      </c>
      <c r="AD819" s="1" t="s">
        <v>86</v>
      </c>
      <c r="AF819" s="1" t="s">
        <v>45</v>
      </c>
      <c r="AG819" s="1">
        <v>20134</v>
      </c>
      <c r="AH819" s="1" t="b">
        <v>0</v>
      </c>
      <c r="AI819" s="1"/>
      <c r="AJ819" s="1"/>
      <c r="AK819" s="1" t="b">
        <v>0</v>
      </c>
    </row>
    <row r="820" spans="1:37" x14ac:dyDescent="0.2">
      <c r="A820" s="1">
        <v>791</v>
      </c>
      <c r="B820" s="1" t="s">
        <v>2730</v>
      </c>
      <c r="C820" s="1" t="s">
        <v>2959</v>
      </c>
      <c r="D820" s="1" t="s">
        <v>2964</v>
      </c>
      <c r="E820" s="1" t="s">
        <v>39</v>
      </c>
      <c r="F820" s="1" t="b">
        <v>1</v>
      </c>
      <c r="G820" s="1" t="s">
        <v>2965</v>
      </c>
      <c r="H820" s="1" t="s">
        <v>2966</v>
      </c>
      <c r="K820" s="1"/>
      <c r="L820" s="1" t="s">
        <v>42</v>
      </c>
      <c r="M820" s="1" t="s">
        <v>42</v>
      </c>
      <c r="N820" s="1" t="s">
        <v>42</v>
      </c>
      <c r="O820" s="1" t="s">
        <v>42</v>
      </c>
      <c r="P820" s="1"/>
      <c r="Q820" s="1" t="s">
        <v>2967</v>
      </c>
      <c r="R820" s="1"/>
      <c r="S820" s="1"/>
      <c r="T820" s="1"/>
      <c r="U820" s="1"/>
      <c r="V820" s="1"/>
      <c r="W820" s="1"/>
      <c r="Y820" s="1" t="b">
        <v>0</v>
      </c>
      <c r="Z820" s="1"/>
      <c r="AA820" s="1"/>
      <c r="AB820" s="1" t="b">
        <v>0</v>
      </c>
      <c r="AC820" s="1" t="b">
        <v>0</v>
      </c>
      <c r="AD820" s="1" t="s">
        <v>86</v>
      </c>
      <c r="AF820" s="1" t="s">
        <v>45</v>
      </c>
      <c r="AG820" s="1">
        <v>20256</v>
      </c>
      <c r="AH820" s="1" t="b">
        <v>0</v>
      </c>
      <c r="AI820" s="1"/>
      <c r="AJ820" s="1"/>
      <c r="AK820" s="1" t="b">
        <v>0</v>
      </c>
    </row>
    <row r="821" spans="1:37" x14ac:dyDescent="0.2">
      <c r="A821" s="1">
        <v>1871</v>
      </c>
      <c r="B821" s="1" t="s">
        <v>2730</v>
      </c>
      <c r="C821" s="1" t="s">
        <v>2959</v>
      </c>
      <c r="D821" s="1" t="s">
        <v>6703</v>
      </c>
      <c r="E821" s="1" t="s">
        <v>39</v>
      </c>
      <c r="F821" s="1" t="b">
        <v>1</v>
      </c>
      <c r="G821" s="1" t="s">
        <v>6704</v>
      </c>
      <c r="H821" s="1" t="s">
        <v>6705</v>
      </c>
      <c r="K821" s="1" t="s">
        <v>6706</v>
      </c>
      <c r="L821" s="1" t="s">
        <v>42</v>
      </c>
      <c r="M821" s="1" t="s">
        <v>42</v>
      </c>
      <c r="N821" s="1" t="s">
        <v>42</v>
      </c>
      <c r="O821" s="1" t="s">
        <v>42</v>
      </c>
      <c r="P821" s="1"/>
      <c r="Q821" s="1" t="s">
        <v>6707</v>
      </c>
      <c r="R821" s="1"/>
      <c r="S821" s="1"/>
      <c r="T821" s="1"/>
      <c r="U821" s="1"/>
      <c r="V821" s="1"/>
      <c r="W821" s="1"/>
      <c r="X821" s="1"/>
      <c r="Y821" s="1" t="b">
        <v>0</v>
      </c>
      <c r="Z821" s="1"/>
      <c r="AA821" s="1"/>
      <c r="AB821" s="1" t="b">
        <v>0</v>
      </c>
      <c r="AC821" s="1" t="b">
        <v>0</v>
      </c>
      <c r="AD821" s="1" t="s">
        <v>86</v>
      </c>
      <c r="AF821" s="1" t="s">
        <v>45</v>
      </c>
      <c r="AH821" s="1" t="b">
        <v>0</v>
      </c>
      <c r="AI821" s="1"/>
      <c r="AJ821" s="1"/>
      <c r="AK821" s="1" t="b">
        <v>0</v>
      </c>
    </row>
    <row r="822" spans="1:37" x14ac:dyDescent="0.2">
      <c r="A822" s="1">
        <v>792</v>
      </c>
      <c r="B822" s="1" t="s">
        <v>2730</v>
      </c>
      <c r="C822" s="1" t="s">
        <v>2959</v>
      </c>
      <c r="D822" s="1" t="s">
        <v>2968</v>
      </c>
      <c r="E822" s="1" t="s">
        <v>39</v>
      </c>
      <c r="F822" s="1" t="b">
        <v>1</v>
      </c>
      <c r="G822" s="1" t="s">
        <v>2969</v>
      </c>
      <c r="H822" s="1" t="s">
        <v>2970</v>
      </c>
      <c r="K822" s="1"/>
      <c r="L822" s="1" t="s">
        <v>42</v>
      </c>
      <c r="M822" s="1" t="s">
        <v>42</v>
      </c>
      <c r="N822" s="1" t="s">
        <v>42</v>
      </c>
      <c r="O822" s="1" t="s">
        <v>42</v>
      </c>
      <c r="P822" s="1"/>
      <c r="Q822" s="1" t="s">
        <v>2971</v>
      </c>
      <c r="R822" s="1"/>
      <c r="S822" s="1"/>
      <c r="T822" s="1"/>
      <c r="U822" s="1"/>
      <c r="V822" s="1"/>
      <c r="W822" s="1"/>
      <c r="Y822" s="1" t="b">
        <v>0</v>
      </c>
      <c r="Z822" s="1"/>
      <c r="AA822" s="1"/>
      <c r="AB822" s="1" t="b">
        <v>0</v>
      </c>
      <c r="AC822" s="1" t="b">
        <v>0</v>
      </c>
      <c r="AD822" s="1" t="s">
        <v>56</v>
      </c>
      <c r="AF822" s="1" t="s">
        <v>45</v>
      </c>
      <c r="AG822" s="1">
        <v>20263</v>
      </c>
      <c r="AH822" s="1" t="b">
        <v>0</v>
      </c>
      <c r="AI822" s="1"/>
      <c r="AJ822" s="1"/>
      <c r="AK822" s="1" t="b">
        <v>0</v>
      </c>
    </row>
    <row r="823" spans="1:37" x14ac:dyDescent="0.2">
      <c r="A823" s="1">
        <v>793</v>
      </c>
      <c r="B823" s="1" t="s">
        <v>2730</v>
      </c>
      <c r="C823" s="1" t="s">
        <v>2959</v>
      </c>
      <c r="D823" s="1" t="s">
        <v>2972</v>
      </c>
      <c r="E823" s="1" t="s">
        <v>39</v>
      </c>
      <c r="F823" s="1" t="b">
        <v>1</v>
      </c>
      <c r="G823" s="1" t="s">
        <v>2973</v>
      </c>
      <c r="H823" s="1" t="s">
        <v>2974</v>
      </c>
      <c r="K823" s="1"/>
      <c r="L823" s="1" t="s">
        <v>42</v>
      </c>
      <c r="M823" s="1" t="s">
        <v>42</v>
      </c>
      <c r="N823" s="1" t="s">
        <v>42</v>
      </c>
      <c r="O823" s="1" t="s">
        <v>42</v>
      </c>
      <c r="Q823" s="1" t="s">
        <v>2975</v>
      </c>
      <c r="Y823" s="1" t="b">
        <v>0</v>
      </c>
      <c r="AB823" s="1" t="b">
        <v>0</v>
      </c>
      <c r="AC823" s="1" t="b">
        <v>0</v>
      </c>
      <c r="AD823" s="1" t="s">
        <v>86</v>
      </c>
      <c r="AE823" s="1" t="s">
        <v>62</v>
      </c>
      <c r="AF823" s="1" t="s">
        <v>45</v>
      </c>
      <c r="AG823" s="1">
        <v>1658</v>
      </c>
      <c r="AH823" s="1" t="b">
        <v>0</v>
      </c>
      <c r="AI823" s="1"/>
      <c r="AJ823" s="1"/>
      <c r="AK823" s="1" t="b">
        <v>0</v>
      </c>
    </row>
    <row r="824" spans="1:37" x14ac:dyDescent="0.2">
      <c r="A824" s="1">
        <v>794</v>
      </c>
      <c r="B824" s="1" t="s">
        <v>2730</v>
      </c>
      <c r="C824" s="1" t="s">
        <v>2959</v>
      </c>
      <c r="D824" s="1" t="s">
        <v>2976</v>
      </c>
      <c r="E824" s="1" t="s">
        <v>39</v>
      </c>
      <c r="F824" s="1" t="b">
        <v>1</v>
      </c>
      <c r="G824" s="1" t="s">
        <v>2977</v>
      </c>
      <c r="H824" s="1" t="s">
        <v>2978</v>
      </c>
      <c r="K824" s="1"/>
      <c r="L824" s="1" t="s">
        <v>42</v>
      </c>
      <c r="M824" s="1" t="s">
        <v>42</v>
      </c>
      <c r="N824" s="1" t="s">
        <v>42</v>
      </c>
      <c r="O824" s="1" t="s">
        <v>42</v>
      </c>
      <c r="P824" s="1"/>
      <c r="Q824" s="1" t="s">
        <v>2979</v>
      </c>
      <c r="R824" s="1"/>
      <c r="S824" s="1"/>
      <c r="T824" s="1"/>
      <c r="U824" s="1"/>
      <c r="V824" s="1"/>
      <c r="W824" s="1"/>
      <c r="Y824" s="1" t="b">
        <v>0</v>
      </c>
      <c r="Z824" s="1"/>
      <c r="AA824" s="1"/>
      <c r="AB824" s="1" t="b">
        <v>0</v>
      </c>
      <c r="AC824" s="1" t="b">
        <v>0</v>
      </c>
      <c r="AD824" s="1" t="s">
        <v>86</v>
      </c>
      <c r="AF824" s="1" t="s">
        <v>45</v>
      </c>
      <c r="AG824" s="1">
        <v>20299</v>
      </c>
      <c r="AH824" s="1" t="b">
        <v>0</v>
      </c>
      <c r="AI824" s="1"/>
      <c r="AJ824" s="1"/>
      <c r="AK824" s="1" t="b">
        <v>0</v>
      </c>
    </row>
    <row r="825" spans="1:37" x14ac:dyDescent="0.2">
      <c r="A825" s="1">
        <v>795</v>
      </c>
      <c r="B825" s="1" t="s">
        <v>2730</v>
      </c>
      <c r="C825" s="1" t="s">
        <v>2959</v>
      </c>
      <c r="D825" s="1" t="s">
        <v>2980</v>
      </c>
      <c r="E825" s="1" t="s">
        <v>39</v>
      </c>
      <c r="F825" s="1" t="b">
        <v>1</v>
      </c>
      <c r="G825" s="1" t="s">
        <v>2981</v>
      </c>
      <c r="H825" s="1" t="s">
        <v>2982</v>
      </c>
      <c r="K825" s="1"/>
      <c r="L825" s="1" t="s">
        <v>42</v>
      </c>
      <c r="M825" s="1" t="s">
        <v>42</v>
      </c>
      <c r="N825" s="1" t="s">
        <v>42</v>
      </c>
      <c r="O825" s="1" t="s">
        <v>42</v>
      </c>
      <c r="P825" s="1"/>
      <c r="Q825" s="1" t="s">
        <v>2983</v>
      </c>
      <c r="R825" s="1"/>
      <c r="S825" s="1"/>
      <c r="T825" s="1"/>
      <c r="U825" s="1"/>
      <c r="V825" s="1"/>
      <c r="W825" s="1"/>
      <c r="Y825" s="1" t="b">
        <v>0</v>
      </c>
      <c r="Z825" s="1"/>
      <c r="AA825" s="1"/>
      <c r="AB825" s="1" t="b">
        <v>0</v>
      </c>
      <c r="AC825" s="1" t="b">
        <v>0</v>
      </c>
      <c r="AD825" s="1" t="s">
        <v>56</v>
      </c>
      <c r="AF825" s="1" t="s">
        <v>45</v>
      </c>
      <c r="AG825" s="1">
        <v>20262</v>
      </c>
      <c r="AH825" s="1" t="b">
        <v>0</v>
      </c>
      <c r="AI825" s="1"/>
      <c r="AJ825" s="1"/>
      <c r="AK825" s="1" t="b">
        <v>0</v>
      </c>
    </row>
    <row r="826" spans="1:37" x14ac:dyDescent="0.2">
      <c r="A826" s="1">
        <v>796</v>
      </c>
      <c r="B826" s="1" t="s">
        <v>2730</v>
      </c>
      <c r="C826" s="1" t="s">
        <v>2959</v>
      </c>
      <c r="D826" s="1" t="s">
        <v>2984</v>
      </c>
      <c r="E826" s="1" t="s">
        <v>39</v>
      </c>
      <c r="F826" s="1" t="b">
        <v>1</v>
      </c>
      <c r="G826" s="1" t="s">
        <v>2985</v>
      </c>
      <c r="H826" s="1"/>
      <c r="K826" s="1"/>
      <c r="L826" s="1" t="s">
        <v>42</v>
      </c>
      <c r="M826" s="1" t="s">
        <v>42</v>
      </c>
      <c r="N826" s="1" t="s">
        <v>42</v>
      </c>
      <c r="O826" s="1" t="s">
        <v>42</v>
      </c>
      <c r="P826" s="1"/>
      <c r="Q826" s="1" t="s">
        <v>2986</v>
      </c>
      <c r="R826" s="1" t="s">
        <v>2987</v>
      </c>
      <c r="S826" s="1"/>
      <c r="T826" s="1"/>
      <c r="U826" s="1"/>
      <c r="V826" s="1"/>
      <c r="W826" s="1"/>
      <c r="X826" s="1"/>
      <c r="Y826" s="1" t="b">
        <v>0</v>
      </c>
      <c r="Z826" s="1"/>
      <c r="AA826" s="1"/>
      <c r="AB826" s="1" t="b">
        <v>0</v>
      </c>
      <c r="AC826" s="1" t="b">
        <v>0</v>
      </c>
      <c r="AD826" s="1" t="s">
        <v>86</v>
      </c>
      <c r="AE826" s="1" t="s">
        <v>62</v>
      </c>
      <c r="AF826" s="1" t="s">
        <v>45</v>
      </c>
      <c r="AH826" s="1" t="b">
        <v>0</v>
      </c>
      <c r="AI826" s="1"/>
      <c r="AJ826" s="1"/>
      <c r="AK826" s="1" t="b">
        <v>0</v>
      </c>
    </row>
    <row r="827" spans="1:37" x14ac:dyDescent="0.2">
      <c r="A827" s="1">
        <v>1891</v>
      </c>
      <c r="B827" s="1" t="s">
        <v>2730</v>
      </c>
      <c r="C827" s="1" t="s">
        <v>2959</v>
      </c>
      <c r="D827" s="1" t="s">
        <v>6778</v>
      </c>
      <c r="E827" s="1" t="s">
        <v>39</v>
      </c>
      <c r="F827" s="1" t="b">
        <v>1</v>
      </c>
      <c r="G827" s="1" t="s">
        <v>6779</v>
      </c>
      <c r="H827" s="1" t="s">
        <v>6780</v>
      </c>
      <c r="K827" s="1"/>
      <c r="L827" s="1" t="s">
        <v>42</v>
      </c>
      <c r="M827" s="1" t="s">
        <v>42</v>
      </c>
      <c r="N827" s="1" t="s">
        <v>42</v>
      </c>
      <c r="O827" s="1" t="s">
        <v>42</v>
      </c>
      <c r="P827" s="1"/>
      <c r="Q827" s="1" t="s">
        <v>6781</v>
      </c>
      <c r="R827" s="1"/>
      <c r="S827" s="1"/>
      <c r="T827" s="1"/>
      <c r="U827" s="1"/>
      <c r="V827" s="1"/>
      <c r="W827" s="1"/>
      <c r="X827" s="1"/>
      <c r="Y827" s="1" t="b">
        <v>0</v>
      </c>
      <c r="Z827" s="1"/>
      <c r="AA827" s="1"/>
      <c r="AB827" s="1" t="b">
        <v>0</v>
      </c>
      <c r="AC827" s="1" t="b">
        <v>0</v>
      </c>
      <c r="AD827" s="1" t="s">
        <v>56</v>
      </c>
      <c r="AF827" s="1" t="s">
        <v>45</v>
      </c>
      <c r="AH827" s="1" t="b">
        <v>0</v>
      </c>
      <c r="AI827" s="1"/>
      <c r="AJ827" s="1"/>
      <c r="AK827" s="1" t="b">
        <v>0</v>
      </c>
    </row>
    <row r="828" spans="1:37" x14ac:dyDescent="0.2">
      <c r="A828" s="1">
        <v>797</v>
      </c>
      <c r="B828" s="1" t="s">
        <v>2730</v>
      </c>
      <c r="C828" s="1" t="s">
        <v>2959</v>
      </c>
      <c r="D828" s="1" t="s">
        <v>2988</v>
      </c>
      <c r="E828" s="1" t="s">
        <v>39</v>
      </c>
      <c r="F828" s="1" t="b">
        <v>1</v>
      </c>
      <c r="G828" s="1" t="s">
        <v>2989</v>
      </c>
      <c r="H828" s="1" t="s">
        <v>2990</v>
      </c>
      <c r="K828" s="1"/>
      <c r="L828" s="1" t="s">
        <v>42</v>
      </c>
      <c r="M828" s="1" t="s">
        <v>42</v>
      </c>
      <c r="N828" s="1" t="s">
        <v>42</v>
      </c>
      <c r="O828" s="1" t="s">
        <v>42</v>
      </c>
      <c r="P828" s="1" t="s">
        <v>2991</v>
      </c>
      <c r="Q828" s="1" t="s">
        <v>2992</v>
      </c>
      <c r="R828" s="1" t="s">
        <v>2993</v>
      </c>
      <c r="S828" s="1"/>
      <c r="T828" s="1"/>
      <c r="U828" s="1"/>
      <c r="V828" s="1"/>
      <c r="W828" s="1"/>
      <c r="Y828" s="1" t="b">
        <v>0</v>
      </c>
      <c r="Z828" s="1"/>
      <c r="AA828" s="1"/>
      <c r="AB828" s="1" t="b">
        <v>0</v>
      </c>
      <c r="AC828" s="1" t="b">
        <v>0</v>
      </c>
      <c r="AD828" s="1" t="s">
        <v>86</v>
      </c>
      <c r="AE828" s="1" t="s">
        <v>62</v>
      </c>
      <c r="AF828" s="1" t="s">
        <v>45</v>
      </c>
      <c r="AG828" s="1">
        <v>1659</v>
      </c>
      <c r="AH828" s="1" t="b">
        <v>0</v>
      </c>
      <c r="AI828" s="1"/>
      <c r="AJ828" s="1"/>
      <c r="AK828" s="1" t="b">
        <v>0</v>
      </c>
    </row>
    <row r="829" spans="1:37" x14ac:dyDescent="0.2">
      <c r="A829" s="1">
        <v>798</v>
      </c>
      <c r="B829" s="1" t="s">
        <v>2730</v>
      </c>
      <c r="C829" s="1" t="s">
        <v>2959</v>
      </c>
      <c r="D829" s="1" t="s">
        <v>2994</v>
      </c>
      <c r="E829" s="1" t="s">
        <v>39</v>
      </c>
      <c r="F829" s="1" t="b">
        <v>1</v>
      </c>
      <c r="G829" s="1" t="s">
        <v>2995</v>
      </c>
      <c r="H829" s="1" t="s">
        <v>2996</v>
      </c>
      <c r="K829" s="1"/>
      <c r="L829" s="1" t="s">
        <v>42</v>
      </c>
      <c r="M829" s="1" t="s">
        <v>42</v>
      </c>
      <c r="N829" s="1" t="s">
        <v>42</v>
      </c>
      <c r="O829" s="1" t="s">
        <v>42</v>
      </c>
      <c r="P829" s="1"/>
      <c r="Q829" s="1" t="s">
        <v>2997</v>
      </c>
      <c r="R829" s="1"/>
      <c r="S829" s="1"/>
      <c r="T829" s="1"/>
      <c r="U829" s="1"/>
      <c r="V829" s="1"/>
      <c r="W829" s="1"/>
      <c r="Y829" s="1" t="b">
        <v>0</v>
      </c>
      <c r="Z829" s="1"/>
      <c r="AA829" s="1"/>
      <c r="AB829" s="1" t="b">
        <v>0</v>
      </c>
      <c r="AC829" s="1" t="b">
        <v>0</v>
      </c>
      <c r="AD829" s="1" t="s">
        <v>56</v>
      </c>
      <c r="AF829" s="1" t="s">
        <v>45</v>
      </c>
      <c r="AG829" s="1">
        <v>20272</v>
      </c>
      <c r="AH829" s="1" t="b">
        <v>0</v>
      </c>
      <c r="AI829" s="1"/>
      <c r="AJ829" s="1"/>
      <c r="AK829" s="1" t="b">
        <v>0</v>
      </c>
    </row>
    <row r="830" spans="1:37" x14ac:dyDescent="0.2">
      <c r="A830" s="1">
        <v>799</v>
      </c>
      <c r="B830" s="1" t="s">
        <v>2730</v>
      </c>
      <c r="C830" s="1" t="s">
        <v>2959</v>
      </c>
      <c r="D830" s="1" t="s">
        <v>2998</v>
      </c>
      <c r="E830" s="1" t="s">
        <v>39</v>
      </c>
      <c r="F830" s="1" t="b">
        <v>1</v>
      </c>
      <c r="G830" s="1" t="s">
        <v>2999</v>
      </c>
      <c r="L830" s="1" t="s">
        <v>42</v>
      </c>
      <c r="M830" s="1" t="s">
        <v>42</v>
      </c>
      <c r="N830" s="1" t="s">
        <v>42</v>
      </c>
      <c r="O830" s="1" t="s">
        <v>42</v>
      </c>
      <c r="Y830" s="1" t="b">
        <v>0</v>
      </c>
      <c r="AB830" s="1" t="b">
        <v>0</v>
      </c>
      <c r="AC830" s="1" t="b">
        <v>0</v>
      </c>
      <c r="AD830" s="1" t="s">
        <v>86</v>
      </c>
      <c r="AE830" s="1" t="s">
        <v>62</v>
      </c>
      <c r="AF830" s="1" t="s">
        <v>45</v>
      </c>
      <c r="AH830" s="1" t="b">
        <v>0</v>
      </c>
      <c r="AI830" s="1"/>
      <c r="AJ830" s="1"/>
      <c r="AK830" s="1" t="b">
        <v>0</v>
      </c>
    </row>
    <row r="831" spans="1:37" x14ac:dyDescent="0.2">
      <c r="A831" s="1">
        <v>800</v>
      </c>
      <c r="B831" s="1" t="s">
        <v>2730</v>
      </c>
      <c r="C831" s="1" t="s">
        <v>2959</v>
      </c>
      <c r="D831" s="1" t="s">
        <v>3000</v>
      </c>
      <c r="E831" s="1" t="s">
        <v>39</v>
      </c>
      <c r="F831" s="1" t="b">
        <v>1</v>
      </c>
      <c r="G831" s="1" t="s">
        <v>3001</v>
      </c>
      <c r="H831" s="1" t="s">
        <v>3002</v>
      </c>
      <c r="K831" s="1"/>
      <c r="L831" s="1" t="s">
        <v>42</v>
      </c>
      <c r="M831" s="1" t="s">
        <v>42</v>
      </c>
      <c r="N831" s="1" t="s">
        <v>42</v>
      </c>
      <c r="O831" s="1" t="s">
        <v>42</v>
      </c>
      <c r="P831" s="1"/>
      <c r="Q831" s="1" t="s">
        <v>3003</v>
      </c>
      <c r="R831" s="1"/>
      <c r="S831" s="1"/>
      <c r="T831" s="1"/>
      <c r="U831" s="1"/>
      <c r="V831" s="1"/>
      <c r="W831" s="1"/>
      <c r="X831" s="1"/>
      <c r="Y831" s="1" t="b">
        <v>0</v>
      </c>
      <c r="Z831" s="1"/>
      <c r="AA831" s="1"/>
      <c r="AB831" s="1" t="b">
        <v>0</v>
      </c>
      <c r="AC831" s="1" t="b">
        <v>0</v>
      </c>
      <c r="AD831" s="1" t="s">
        <v>86</v>
      </c>
      <c r="AF831" s="1" t="s">
        <v>45</v>
      </c>
      <c r="AG831" s="1">
        <v>20115</v>
      </c>
      <c r="AH831" s="1" t="b">
        <v>0</v>
      </c>
      <c r="AI831" s="1"/>
      <c r="AJ831" s="1"/>
      <c r="AK831" s="1" t="b">
        <v>0</v>
      </c>
    </row>
    <row r="832" spans="1:37" x14ac:dyDescent="0.2">
      <c r="A832" s="1">
        <v>789</v>
      </c>
      <c r="B832" s="1" t="s">
        <v>2730</v>
      </c>
      <c r="C832" s="1" t="s">
        <v>2959</v>
      </c>
      <c r="F832" s="1" t="b">
        <v>0</v>
      </c>
      <c r="H832" s="1" t="s">
        <v>2960</v>
      </c>
      <c r="L832" s="1" t="s">
        <v>42</v>
      </c>
      <c r="M832" s="1" t="s">
        <v>42</v>
      </c>
      <c r="N832" s="1" t="s">
        <v>42</v>
      </c>
      <c r="O832" s="1" t="s">
        <v>42</v>
      </c>
      <c r="Q832" s="1" t="s">
        <v>2961</v>
      </c>
      <c r="Y832" s="1" t="b">
        <v>0</v>
      </c>
      <c r="AB832" s="1" t="b">
        <v>0</v>
      </c>
      <c r="AC832" s="1" t="b">
        <v>0</v>
      </c>
      <c r="AD832" s="1" t="s">
        <v>86</v>
      </c>
      <c r="AE832" s="1" t="s">
        <v>62</v>
      </c>
      <c r="AF832" s="1" t="s">
        <v>45</v>
      </c>
      <c r="AG832" s="1">
        <v>1657</v>
      </c>
      <c r="AH832" s="1" t="b">
        <v>0</v>
      </c>
      <c r="AI832" s="1"/>
      <c r="AJ832" s="1"/>
      <c r="AK832" s="1" t="b">
        <v>0</v>
      </c>
    </row>
    <row r="833" spans="1:37" x14ac:dyDescent="0.2">
      <c r="A833" s="1">
        <v>801</v>
      </c>
      <c r="B833" s="1" t="s">
        <v>2730</v>
      </c>
      <c r="C833" s="1" t="s">
        <v>3004</v>
      </c>
      <c r="D833" s="1" t="s">
        <v>3005</v>
      </c>
      <c r="E833" s="1" t="s">
        <v>39</v>
      </c>
      <c r="F833" s="1" t="b">
        <v>1</v>
      </c>
      <c r="G833" s="1" t="s">
        <v>3006</v>
      </c>
      <c r="H833" s="1" t="s">
        <v>3007</v>
      </c>
      <c r="K833" s="1"/>
      <c r="L833" s="1" t="s">
        <v>42</v>
      </c>
      <c r="M833" s="1" t="s">
        <v>42</v>
      </c>
      <c r="N833" s="1" t="s">
        <v>42</v>
      </c>
      <c r="O833" s="1" t="s">
        <v>42</v>
      </c>
      <c r="P833" s="1"/>
      <c r="Q833" s="1" t="s">
        <v>3008</v>
      </c>
      <c r="R833" s="1"/>
      <c r="S833" s="1"/>
      <c r="T833" s="1"/>
      <c r="U833" s="1"/>
      <c r="V833" s="1"/>
      <c r="W833" s="1"/>
      <c r="Y833" s="1" t="b">
        <v>0</v>
      </c>
      <c r="Z833" s="1"/>
      <c r="AA833" s="1"/>
      <c r="AB833" s="1" t="b">
        <v>0</v>
      </c>
      <c r="AC833" s="1" t="b">
        <v>0</v>
      </c>
      <c r="AD833" s="1" t="s">
        <v>56</v>
      </c>
      <c r="AF833" s="1" t="s">
        <v>45</v>
      </c>
      <c r="AG833" s="1">
        <v>20242</v>
      </c>
      <c r="AH833" s="1" t="b">
        <v>0</v>
      </c>
      <c r="AI833" s="1"/>
      <c r="AJ833" s="1"/>
      <c r="AK833" s="1" t="b">
        <v>0</v>
      </c>
    </row>
    <row r="834" spans="1:37" x14ac:dyDescent="0.2">
      <c r="A834" s="1">
        <v>803</v>
      </c>
      <c r="B834" s="1" t="s">
        <v>2730</v>
      </c>
      <c r="C834" s="1" t="s">
        <v>3009</v>
      </c>
      <c r="D834" s="1" t="s">
        <v>1590</v>
      </c>
      <c r="F834" s="1" t="b">
        <v>0</v>
      </c>
      <c r="H834" s="1" t="s">
        <v>3014</v>
      </c>
      <c r="I834" s="1"/>
      <c r="J834" s="1"/>
      <c r="K834" s="1"/>
      <c r="L834" s="1" t="s">
        <v>42</v>
      </c>
      <c r="M834" s="1" t="s">
        <v>42</v>
      </c>
      <c r="N834" s="1" t="s">
        <v>42</v>
      </c>
      <c r="O834" s="1" t="s">
        <v>42</v>
      </c>
      <c r="P834" s="1"/>
      <c r="Q834" s="1"/>
      <c r="R834" s="1"/>
      <c r="S834" s="1"/>
      <c r="T834" s="1"/>
      <c r="U834" s="1"/>
      <c r="V834" s="1"/>
      <c r="W834" s="1"/>
      <c r="Y834" s="1" t="b">
        <v>0</v>
      </c>
      <c r="AB834" s="1" t="b">
        <v>0</v>
      </c>
      <c r="AC834" s="1" t="b">
        <v>0</v>
      </c>
      <c r="AD834" s="1" t="s">
        <v>86</v>
      </c>
      <c r="AE834" s="1" t="s">
        <v>62</v>
      </c>
      <c r="AF834" s="1" t="s">
        <v>45</v>
      </c>
      <c r="AG834" s="1">
        <v>2099</v>
      </c>
      <c r="AH834" s="1" t="b">
        <v>0</v>
      </c>
      <c r="AI834" s="1"/>
      <c r="AJ834" s="1"/>
      <c r="AK834" s="1" t="b">
        <v>0</v>
      </c>
    </row>
    <row r="835" spans="1:37" x14ac:dyDescent="0.2">
      <c r="A835" s="1">
        <v>804</v>
      </c>
      <c r="B835" s="1" t="s">
        <v>2730</v>
      </c>
      <c r="C835" s="1" t="s">
        <v>3009</v>
      </c>
      <c r="D835" s="1" t="s">
        <v>3015</v>
      </c>
      <c r="F835" s="1" t="b">
        <v>0</v>
      </c>
      <c r="H835" s="1" t="s">
        <v>3016</v>
      </c>
      <c r="I835" s="1"/>
      <c r="J835" s="1"/>
      <c r="K835" s="1"/>
      <c r="L835" s="1" t="s">
        <v>42</v>
      </c>
      <c r="M835" s="1" t="s">
        <v>42</v>
      </c>
      <c r="N835" s="1" t="s">
        <v>42</v>
      </c>
      <c r="O835" s="1" t="s">
        <v>42</v>
      </c>
      <c r="P835" s="1"/>
      <c r="Q835" s="1" t="s">
        <v>3017</v>
      </c>
      <c r="R835" s="1"/>
      <c r="S835" s="1"/>
      <c r="T835" s="1"/>
      <c r="U835" s="1"/>
      <c r="V835" s="1"/>
      <c r="W835" s="1"/>
      <c r="Y835" s="1" t="b">
        <v>0</v>
      </c>
      <c r="Z835" s="1"/>
      <c r="AA835" s="1"/>
      <c r="AB835" s="1" t="b">
        <v>0</v>
      </c>
      <c r="AC835" s="1" t="b">
        <v>0</v>
      </c>
      <c r="AD835" s="1" t="s">
        <v>86</v>
      </c>
      <c r="AE835" s="1" t="s">
        <v>62</v>
      </c>
      <c r="AF835" s="1" t="s">
        <v>45</v>
      </c>
      <c r="AG835" s="1">
        <v>2385</v>
      </c>
      <c r="AH835" s="1" t="b">
        <v>0</v>
      </c>
      <c r="AI835" s="1"/>
      <c r="AJ835" s="1"/>
      <c r="AK835" s="1" t="b">
        <v>0</v>
      </c>
    </row>
    <row r="836" spans="1:37" x14ac:dyDescent="0.2">
      <c r="A836" s="1">
        <v>2019</v>
      </c>
      <c r="B836" s="1" t="s">
        <v>2730</v>
      </c>
      <c r="C836" s="1" t="s">
        <v>3009</v>
      </c>
      <c r="D836" s="1" t="s">
        <v>1965</v>
      </c>
      <c r="E836" s="1" t="s">
        <v>39</v>
      </c>
      <c r="F836" s="1" t="b">
        <v>1</v>
      </c>
      <c r="G836" s="1" t="s">
        <v>2790</v>
      </c>
      <c r="H836" s="1" t="s">
        <v>7036</v>
      </c>
      <c r="K836" s="1"/>
      <c r="L836" s="1" t="s">
        <v>42</v>
      </c>
      <c r="M836" s="1" t="s">
        <v>42</v>
      </c>
      <c r="N836" s="1" t="s">
        <v>42</v>
      </c>
      <c r="O836" s="1" t="s">
        <v>42</v>
      </c>
      <c r="P836" s="1"/>
      <c r="Q836" s="1"/>
      <c r="R836" s="1"/>
      <c r="S836" s="1"/>
      <c r="T836" s="1"/>
      <c r="U836" s="1"/>
      <c r="V836" s="1"/>
      <c r="W836" s="1"/>
      <c r="X836" s="1"/>
      <c r="Y836" s="1" t="b">
        <v>0</v>
      </c>
      <c r="Z836" s="1"/>
      <c r="AA836" s="1"/>
      <c r="AB836" s="1" t="b">
        <v>0</v>
      </c>
      <c r="AC836" s="1" t="b">
        <v>0</v>
      </c>
      <c r="AD836" s="1" t="s">
        <v>86</v>
      </c>
      <c r="AF836" s="1" t="s">
        <v>45</v>
      </c>
      <c r="AH836" s="1" t="b">
        <v>0</v>
      </c>
      <c r="AI836" s="1"/>
      <c r="AJ836" s="1"/>
      <c r="AK836" s="1" t="b">
        <v>0</v>
      </c>
    </row>
    <row r="837" spans="1:37" x14ac:dyDescent="0.2">
      <c r="A837" s="1">
        <v>805</v>
      </c>
      <c r="B837" s="1" t="s">
        <v>2730</v>
      </c>
      <c r="C837" s="1" t="s">
        <v>3009</v>
      </c>
      <c r="D837" s="1" t="s">
        <v>3018</v>
      </c>
      <c r="F837" s="1" t="b">
        <v>0</v>
      </c>
      <c r="H837" s="1" t="s">
        <v>3019</v>
      </c>
      <c r="K837" s="1"/>
      <c r="L837" s="1" t="s">
        <v>42</v>
      </c>
      <c r="M837" s="1" t="s">
        <v>42</v>
      </c>
      <c r="N837" s="1" t="s">
        <v>42</v>
      </c>
      <c r="O837" s="1" t="s">
        <v>42</v>
      </c>
      <c r="P837" s="1"/>
      <c r="Q837" s="1" t="s">
        <v>3017</v>
      </c>
      <c r="R837" s="1"/>
      <c r="S837" s="1"/>
      <c r="T837" s="1"/>
      <c r="U837" s="1"/>
      <c r="V837" s="1"/>
      <c r="W837" s="1"/>
      <c r="Y837" s="1" t="b">
        <v>0</v>
      </c>
      <c r="Z837" s="1"/>
      <c r="AA837" s="1"/>
      <c r="AB837" s="1" t="b">
        <v>0</v>
      </c>
      <c r="AC837" s="1" t="b">
        <v>0</v>
      </c>
      <c r="AD837" s="1" t="s">
        <v>86</v>
      </c>
      <c r="AE837" s="1" t="s">
        <v>62</v>
      </c>
      <c r="AF837" s="1" t="s">
        <v>45</v>
      </c>
      <c r="AG837" s="1">
        <v>15693</v>
      </c>
      <c r="AH837" s="1" t="b">
        <v>1</v>
      </c>
      <c r="AI837" s="1"/>
      <c r="AJ837" s="1"/>
      <c r="AK837" s="1" t="b">
        <v>0</v>
      </c>
    </row>
    <row r="838" spans="1:37" x14ac:dyDescent="0.2">
      <c r="A838" s="1">
        <v>806</v>
      </c>
      <c r="B838" s="1" t="s">
        <v>2730</v>
      </c>
      <c r="C838" s="1" t="s">
        <v>3009</v>
      </c>
      <c r="D838" s="1" t="s">
        <v>3020</v>
      </c>
      <c r="E838" s="1" t="s">
        <v>39</v>
      </c>
      <c r="F838" s="1" t="b">
        <v>1</v>
      </c>
      <c r="G838" s="1" t="s">
        <v>3021</v>
      </c>
      <c r="H838" s="1" t="s">
        <v>3022</v>
      </c>
      <c r="K838" s="1"/>
      <c r="L838" s="1" t="s">
        <v>42</v>
      </c>
      <c r="M838" s="1" t="s">
        <v>42</v>
      </c>
      <c r="N838" s="1" t="s">
        <v>42</v>
      </c>
      <c r="O838" s="1" t="s">
        <v>42</v>
      </c>
      <c r="P838" s="1"/>
      <c r="Q838" s="1" t="s">
        <v>3023</v>
      </c>
      <c r="R838" s="1"/>
      <c r="S838" s="1"/>
      <c r="T838" s="1"/>
      <c r="U838" s="1"/>
      <c r="V838" s="1"/>
      <c r="W838" s="1"/>
      <c r="Y838" s="1" t="b">
        <v>1</v>
      </c>
      <c r="Z838" s="1"/>
      <c r="AA838" s="1"/>
      <c r="AB838" s="1" t="b">
        <v>0</v>
      </c>
      <c r="AC838" s="1" t="b">
        <v>0</v>
      </c>
      <c r="AD838" s="1" t="s">
        <v>86</v>
      </c>
      <c r="AE838" s="1" t="s">
        <v>62</v>
      </c>
      <c r="AF838" s="1" t="s">
        <v>45</v>
      </c>
      <c r="AG838" s="1">
        <v>1661</v>
      </c>
      <c r="AH838" s="1" t="b">
        <v>0</v>
      </c>
      <c r="AI838" s="1"/>
      <c r="AJ838" s="1"/>
      <c r="AK838" s="1" t="b">
        <v>1</v>
      </c>
    </row>
    <row r="839" spans="1:37" x14ac:dyDescent="0.2">
      <c r="A839" s="1">
        <v>807</v>
      </c>
      <c r="B839" s="1" t="s">
        <v>2730</v>
      </c>
      <c r="C839" s="1" t="s">
        <v>3009</v>
      </c>
      <c r="D839" s="1" t="s">
        <v>3024</v>
      </c>
      <c r="F839" s="1" t="b">
        <v>0</v>
      </c>
      <c r="H839" s="1" t="s">
        <v>3025</v>
      </c>
      <c r="L839" s="1" t="s">
        <v>42</v>
      </c>
      <c r="M839" s="1" t="s">
        <v>42</v>
      </c>
      <c r="N839" s="1" t="s">
        <v>42</v>
      </c>
      <c r="O839" s="1" t="s">
        <v>42</v>
      </c>
      <c r="Q839" s="1" t="s">
        <v>3026</v>
      </c>
      <c r="Y839" s="1" t="b">
        <v>0</v>
      </c>
      <c r="AB839" s="1" t="b">
        <v>0</v>
      </c>
      <c r="AC839" s="1" t="b">
        <v>0</v>
      </c>
      <c r="AD839" s="1" t="s">
        <v>86</v>
      </c>
      <c r="AE839" s="1" t="s">
        <v>62</v>
      </c>
      <c r="AF839" s="1" t="s">
        <v>45</v>
      </c>
      <c r="AG839" s="1">
        <v>1662</v>
      </c>
      <c r="AH839" s="1" t="b">
        <v>1</v>
      </c>
      <c r="AI839" s="1"/>
      <c r="AJ839" s="1"/>
      <c r="AK839" s="1" t="b">
        <v>0</v>
      </c>
    </row>
    <row r="840" spans="1:37" x14ac:dyDescent="0.2">
      <c r="A840" s="1">
        <v>808</v>
      </c>
      <c r="B840" s="1" t="s">
        <v>2730</v>
      </c>
      <c r="C840" s="1" t="s">
        <v>3009</v>
      </c>
      <c r="D840" s="1" t="s">
        <v>3027</v>
      </c>
      <c r="F840" s="1" t="b">
        <v>1</v>
      </c>
      <c r="H840" s="1" t="s">
        <v>3028</v>
      </c>
      <c r="K840" s="1"/>
      <c r="L840" s="1" t="s">
        <v>42</v>
      </c>
      <c r="M840" s="1" t="s">
        <v>42</v>
      </c>
      <c r="N840" s="1" t="s">
        <v>42</v>
      </c>
      <c r="O840" s="1" t="s">
        <v>42</v>
      </c>
      <c r="Q840" s="1" t="s">
        <v>3029</v>
      </c>
      <c r="Y840" s="1" t="b">
        <v>1</v>
      </c>
      <c r="AB840" s="1" t="b">
        <v>0</v>
      </c>
      <c r="AC840" s="1" t="b">
        <v>0</v>
      </c>
      <c r="AD840" s="1" t="s">
        <v>86</v>
      </c>
      <c r="AE840" s="1" t="s">
        <v>62</v>
      </c>
      <c r="AF840" s="1" t="s">
        <v>45</v>
      </c>
      <c r="AG840" s="1">
        <v>1663</v>
      </c>
      <c r="AH840" s="1" t="b">
        <v>1</v>
      </c>
      <c r="AI840" s="1"/>
      <c r="AJ840" s="1"/>
      <c r="AK840" s="1" t="b">
        <v>0</v>
      </c>
    </row>
    <row r="841" spans="1:37" x14ac:dyDescent="0.2">
      <c r="A841" s="1">
        <v>809</v>
      </c>
      <c r="B841" s="1" t="s">
        <v>2730</v>
      </c>
      <c r="C841" s="1" t="s">
        <v>3009</v>
      </c>
      <c r="D841" s="1" t="s">
        <v>3030</v>
      </c>
      <c r="F841" s="1" t="b">
        <v>0</v>
      </c>
      <c r="H841" s="1" t="s">
        <v>3031</v>
      </c>
      <c r="I841" s="1"/>
      <c r="J841" s="1"/>
      <c r="K841" s="1"/>
      <c r="L841" s="1" t="s">
        <v>42</v>
      </c>
      <c r="M841" s="1" t="s">
        <v>42</v>
      </c>
      <c r="N841" s="1" t="s">
        <v>42</v>
      </c>
      <c r="O841" s="1" t="s">
        <v>42</v>
      </c>
      <c r="P841" s="1"/>
      <c r="Q841" s="1" t="s">
        <v>3017</v>
      </c>
      <c r="R841" s="1"/>
      <c r="S841" s="1"/>
      <c r="T841" s="1"/>
      <c r="U841" s="1"/>
      <c r="V841" s="1"/>
      <c r="W841" s="1"/>
      <c r="Y841" s="1" t="b">
        <v>0</v>
      </c>
      <c r="AB841" s="1" t="b">
        <v>0</v>
      </c>
      <c r="AC841" s="1" t="b">
        <v>0</v>
      </c>
      <c r="AD841" s="1" t="s">
        <v>86</v>
      </c>
      <c r="AE841" s="1" t="s">
        <v>62</v>
      </c>
      <c r="AF841" s="1" t="s">
        <v>45</v>
      </c>
      <c r="AG841" s="1">
        <v>2049</v>
      </c>
      <c r="AH841" s="1" t="b">
        <v>1</v>
      </c>
      <c r="AI841" s="1"/>
      <c r="AJ841" s="1"/>
      <c r="AK841" s="1" t="b">
        <v>0</v>
      </c>
    </row>
    <row r="842" spans="1:37" x14ac:dyDescent="0.2">
      <c r="A842" s="1">
        <v>810</v>
      </c>
      <c r="B842" s="1" t="s">
        <v>2730</v>
      </c>
      <c r="C842" s="1" t="s">
        <v>3009</v>
      </c>
      <c r="D842" s="1" t="s">
        <v>3032</v>
      </c>
      <c r="E842" s="1" t="s">
        <v>39</v>
      </c>
      <c r="F842" s="1" t="b">
        <v>1</v>
      </c>
      <c r="G842" s="1" t="s">
        <v>3033</v>
      </c>
      <c r="H842" s="1" t="s">
        <v>3034</v>
      </c>
      <c r="K842" s="1" t="s">
        <v>3035</v>
      </c>
      <c r="L842" s="1" t="s">
        <v>42</v>
      </c>
      <c r="M842" s="1" t="s">
        <v>42</v>
      </c>
      <c r="N842" s="1" t="s">
        <v>42</v>
      </c>
      <c r="O842" s="1" t="s">
        <v>42</v>
      </c>
      <c r="P842" s="1"/>
      <c r="Q842" s="1" t="s">
        <v>3036</v>
      </c>
      <c r="R842" s="1"/>
      <c r="S842" s="1"/>
      <c r="T842" s="1"/>
      <c r="U842" s="1"/>
      <c r="V842" s="1"/>
      <c r="W842" s="1"/>
      <c r="Y842" s="1" t="b">
        <v>0</v>
      </c>
      <c r="Z842" s="1"/>
      <c r="AA842" s="1"/>
      <c r="AB842" s="1" t="b">
        <v>0</v>
      </c>
      <c r="AC842" s="1" t="b">
        <v>0</v>
      </c>
      <c r="AD842" s="1" t="s">
        <v>86</v>
      </c>
      <c r="AE842" s="1" t="s">
        <v>62</v>
      </c>
      <c r="AF842" s="1" t="s">
        <v>45</v>
      </c>
      <c r="AG842" s="1">
        <v>1664</v>
      </c>
      <c r="AH842" s="1" t="b">
        <v>0</v>
      </c>
      <c r="AI842" s="1"/>
      <c r="AJ842" s="1"/>
      <c r="AK842" s="1" t="b">
        <v>0</v>
      </c>
    </row>
    <row r="843" spans="1:37" x14ac:dyDescent="0.2">
      <c r="A843" s="1">
        <v>811</v>
      </c>
      <c r="B843" s="1" t="s">
        <v>2730</v>
      </c>
      <c r="C843" s="1" t="s">
        <v>3009</v>
      </c>
      <c r="D843" s="1" t="s">
        <v>3032</v>
      </c>
      <c r="E843" s="1" t="s">
        <v>263</v>
      </c>
      <c r="F843" s="1" t="b">
        <v>1</v>
      </c>
      <c r="G843" s="1" t="s">
        <v>3033</v>
      </c>
      <c r="H843" s="1" t="s">
        <v>3034</v>
      </c>
      <c r="K843" s="1" t="s">
        <v>3035</v>
      </c>
      <c r="L843" s="1" t="s">
        <v>42</v>
      </c>
      <c r="M843" s="1" t="s">
        <v>42</v>
      </c>
      <c r="N843" s="1" t="s">
        <v>42</v>
      </c>
      <c r="O843" s="1" t="s">
        <v>42</v>
      </c>
      <c r="P843" s="1"/>
      <c r="Q843" s="1" t="s">
        <v>3036</v>
      </c>
      <c r="R843" s="1"/>
      <c r="S843" s="1"/>
      <c r="T843" s="1"/>
      <c r="U843" s="1"/>
      <c r="V843" s="1"/>
      <c r="W843" s="1"/>
      <c r="Y843" s="1" t="b">
        <v>0</v>
      </c>
      <c r="Z843" s="1"/>
      <c r="AA843" s="1"/>
      <c r="AB843" s="1" t="b">
        <v>0</v>
      </c>
      <c r="AC843" s="1" t="b">
        <v>0</v>
      </c>
      <c r="AD843" s="1" t="s">
        <v>86</v>
      </c>
      <c r="AE843" s="1" t="s">
        <v>62</v>
      </c>
      <c r="AF843" s="1" t="s">
        <v>45</v>
      </c>
      <c r="AG843" s="1">
        <v>1665</v>
      </c>
      <c r="AH843" s="1" t="b">
        <v>0</v>
      </c>
      <c r="AI843" s="1"/>
      <c r="AJ843" s="1"/>
      <c r="AK843" s="1" t="b">
        <v>0</v>
      </c>
    </row>
    <row r="844" spans="1:37" x14ac:dyDescent="0.2">
      <c r="A844" s="1">
        <v>812</v>
      </c>
      <c r="B844" s="1" t="s">
        <v>2730</v>
      </c>
      <c r="C844" s="1" t="s">
        <v>3009</v>
      </c>
      <c r="D844" s="1" t="s">
        <v>1874</v>
      </c>
      <c r="F844" s="1" t="b">
        <v>1</v>
      </c>
      <c r="H844" s="1" t="s">
        <v>3037</v>
      </c>
      <c r="I844" s="1"/>
      <c r="J844" s="1"/>
      <c r="K844" s="1"/>
      <c r="L844" s="1" t="s">
        <v>42</v>
      </c>
      <c r="M844" s="1" t="s">
        <v>42</v>
      </c>
      <c r="N844" s="1" t="s">
        <v>42</v>
      </c>
      <c r="O844" s="1" t="s">
        <v>42</v>
      </c>
      <c r="P844" s="1"/>
      <c r="Q844" s="1" t="s">
        <v>2850</v>
      </c>
      <c r="R844" s="1"/>
      <c r="S844" s="1"/>
      <c r="T844" s="1"/>
      <c r="U844" s="1"/>
      <c r="V844" s="1"/>
      <c r="W844" s="1"/>
      <c r="Y844" s="1" t="b">
        <v>0</v>
      </c>
      <c r="AB844" s="1" t="b">
        <v>0</v>
      </c>
      <c r="AC844" s="1" t="b">
        <v>0</v>
      </c>
      <c r="AD844" s="1" t="s">
        <v>86</v>
      </c>
      <c r="AE844" s="1" t="s">
        <v>62</v>
      </c>
      <c r="AF844" s="1" t="s">
        <v>45</v>
      </c>
      <c r="AG844" s="1">
        <v>2317</v>
      </c>
      <c r="AH844" s="1" t="b">
        <v>1</v>
      </c>
      <c r="AI844" s="1"/>
      <c r="AJ844" s="1"/>
      <c r="AK844" s="1" t="b">
        <v>0</v>
      </c>
    </row>
    <row r="845" spans="1:37" x14ac:dyDescent="0.2">
      <c r="A845" s="1">
        <v>813</v>
      </c>
      <c r="B845" s="1" t="s">
        <v>2730</v>
      </c>
      <c r="C845" s="1" t="s">
        <v>3009</v>
      </c>
      <c r="D845" s="1" t="s">
        <v>3038</v>
      </c>
      <c r="E845" s="1" t="s">
        <v>39</v>
      </c>
      <c r="F845" s="1" t="b">
        <v>0</v>
      </c>
      <c r="G845" s="1" t="s">
        <v>3039</v>
      </c>
      <c r="H845" s="1" t="s">
        <v>3040</v>
      </c>
      <c r="K845" s="1"/>
      <c r="L845" s="1" t="s">
        <v>42</v>
      </c>
      <c r="M845" s="1" t="s">
        <v>42</v>
      </c>
      <c r="N845" s="1" t="s">
        <v>42</v>
      </c>
      <c r="O845" s="1" t="s">
        <v>42</v>
      </c>
      <c r="P845" s="1"/>
      <c r="Q845" s="1" t="s">
        <v>3017</v>
      </c>
      <c r="R845" s="1"/>
      <c r="S845" s="1"/>
      <c r="T845" s="1"/>
      <c r="U845" s="1"/>
      <c r="V845" s="1"/>
      <c r="W845" s="1"/>
      <c r="Y845" s="1" t="b">
        <v>0</v>
      </c>
      <c r="Z845" s="1"/>
      <c r="AA845" s="1"/>
      <c r="AB845" s="1" t="b">
        <v>0</v>
      </c>
      <c r="AC845" s="1" t="b">
        <v>0</v>
      </c>
      <c r="AD845" s="1" t="s">
        <v>86</v>
      </c>
      <c r="AF845" s="1" t="s">
        <v>45</v>
      </c>
      <c r="AG845" s="1">
        <v>15807</v>
      </c>
      <c r="AH845" s="1" t="b">
        <v>1</v>
      </c>
      <c r="AI845" s="1"/>
      <c r="AJ845" s="1"/>
      <c r="AK845" s="1" t="b">
        <v>0</v>
      </c>
    </row>
    <row r="846" spans="1:37" x14ac:dyDescent="0.2">
      <c r="A846" s="1">
        <v>814</v>
      </c>
      <c r="B846" s="1" t="s">
        <v>2730</v>
      </c>
      <c r="C846" s="1" t="s">
        <v>3009</v>
      </c>
      <c r="D846" s="1" t="s">
        <v>3041</v>
      </c>
      <c r="E846" s="1"/>
      <c r="F846" s="1" t="b">
        <v>1</v>
      </c>
      <c r="G846" s="1" t="s">
        <v>3039</v>
      </c>
      <c r="H846" s="1" t="s">
        <v>3019</v>
      </c>
      <c r="K846" s="1"/>
      <c r="L846" s="1" t="s">
        <v>42</v>
      </c>
      <c r="M846" s="1" t="s">
        <v>42</v>
      </c>
      <c r="N846" s="1" t="s">
        <v>42</v>
      </c>
      <c r="O846" s="1" t="s">
        <v>42</v>
      </c>
      <c r="P846" s="1"/>
      <c r="Q846" s="1" t="s">
        <v>3017</v>
      </c>
      <c r="R846" s="1"/>
      <c r="S846" s="1"/>
      <c r="T846" s="1"/>
      <c r="U846" s="1"/>
      <c r="V846" s="1"/>
      <c r="W846" s="1"/>
      <c r="X846" s="1"/>
      <c r="Y846" s="1" t="b">
        <v>0</v>
      </c>
      <c r="Z846" s="1"/>
      <c r="AA846" s="1"/>
      <c r="AB846" s="1" t="b">
        <v>0</v>
      </c>
      <c r="AC846" s="1" t="b">
        <v>0</v>
      </c>
      <c r="AD846" s="1" t="s">
        <v>86</v>
      </c>
      <c r="AE846" s="1" t="s">
        <v>62</v>
      </c>
      <c r="AF846" s="1" t="s">
        <v>45</v>
      </c>
      <c r="AG846" s="1">
        <v>1665</v>
      </c>
      <c r="AH846" s="1" t="b">
        <v>0</v>
      </c>
      <c r="AI846" s="1"/>
      <c r="AJ846" s="1"/>
      <c r="AK846" s="1" t="b">
        <v>0</v>
      </c>
    </row>
    <row r="847" spans="1:37" x14ac:dyDescent="0.2">
      <c r="A847" s="1">
        <v>802</v>
      </c>
      <c r="B847" s="1" t="s">
        <v>2730</v>
      </c>
      <c r="C847" s="1" t="s">
        <v>3009</v>
      </c>
      <c r="E847" s="1" t="s">
        <v>39</v>
      </c>
      <c r="F847" s="1" t="b">
        <v>1</v>
      </c>
      <c r="G847" s="1" t="s">
        <v>3010</v>
      </c>
      <c r="H847" s="1" t="s">
        <v>3011</v>
      </c>
      <c r="K847" s="1"/>
      <c r="L847" s="1" t="s">
        <v>42</v>
      </c>
      <c r="M847" s="1" t="s">
        <v>42</v>
      </c>
      <c r="N847" s="1" t="s">
        <v>42</v>
      </c>
      <c r="O847" s="1" t="s">
        <v>42</v>
      </c>
      <c r="P847" s="1" t="s">
        <v>3012</v>
      </c>
      <c r="Q847" s="1" t="s">
        <v>3013</v>
      </c>
      <c r="Y847" s="1" t="b">
        <v>0</v>
      </c>
      <c r="AB847" s="1" t="b">
        <v>0</v>
      </c>
      <c r="AC847" s="1" t="b">
        <v>0</v>
      </c>
      <c r="AD847" s="1" t="s">
        <v>86</v>
      </c>
      <c r="AE847" s="1" t="s">
        <v>62</v>
      </c>
      <c r="AF847" s="1" t="s">
        <v>45</v>
      </c>
      <c r="AG847" s="1">
        <v>1660</v>
      </c>
      <c r="AH847" s="1" t="b">
        <v>0</v>
      </c>
      <c r="AI847" s="1"/>
      <c r="AJ847" s="1"/>
      <c r="AK847" s="1" t="b">
        <v>0</v>
      </c>
    </row>
    <row r="848" spans="1:37" x14ac:dyDescent="0.2">
      <c r="A848" s="1">
        <v>816</v>
      </c>
      <c r="B848" s="1" t="s">
        <v>2730</v>
      </c>
      <c r="C848" s="1" t="s">
        <v>3042</v>
      </c>
      <c r="D848" s="1" t="s">
        <v>3046</v>
      </c>
      <c r="E848" s="1" t="s">
        <v>39</v>
      </c>
      <c r="F848" s="1" t="b">
        <v>1</v>
      </c>
      <c r="G848" s="1" t="s">
        <v>3047</v>
      </c>
      <c r="L848" s="1" t="s">
        <v>42</v>
      </c>
      <c r="M848" s="1" t="s">
        <v>42</v>
      </c>
      <c r="N848" s="1" t="s">
        <v>42</v>
      </c>
      <c r="O848" s="1" t="s">
        <v>42</v>
      </c>
      <c r="Y848" s="1" t="b">
        <v>0</v>
      </c>
      <c r="AB848" s="1" t="b">
        <v>0</v>
      </c>
      <c r="AC848" s="1" t="b">
        <v>0</v>
      </c>
      <c r="AD848" s="1" t="s">
        <v>86</v>
      </c>
      <c r="AE848" s="1" t="s">
        <v>62</v>
      </c>
      <c r="AF848" s="1" t="s">
        <v>45</v>
      </c>
      <c r="AH848" s="1" t="b">
        <v>0</v>
      </c>
      <c r="AI848" s="1"/>
      <c r="AJ848" s="1"/>
      <c r="AK848" s="1" t="b">
        <v>0</v>
      </c>
    </row>
    <row r="849" spans="1:37" x14ac:dyDescent="0.2">
      <c r="A849" s="1">
        <v>817</v>
      </c>
      <c r="B849" s="1" t="s">
        <v>2730</v>
      </c>
      <c r="C849" s="1" t="s">
        <v>3042</v>
      </c>
      <c r="D849" s="1" t="s">
        <v>3048</v>
      </c>
      <c r="E849" s="1" t="s">
        <v>39</v>
      </c>
      <c r="F849" s="1" t="b">
        <v>1</v>
      </c>
      <c r="G849" s="1" t="s">
        <v>3049</v>
      </c>
      <c r="H849" s="1" t="s">
        <v>3050</v>
      </c>
      <c r="K849" s="1"/>
      <c r="L849" s="1" t="s">
        <v>42</v>
      </c>
      <c r="M849" s="1" t="s">
        <v>42</v>
      </c>
      <c r="N849" s="1" t="s">
        <v>42</v>
      </c>
      <c r="O849" s="1" t="s">
        <v>42</v>
      </c>
      <c r="Q849" s="1" t="s">
        <v>3051</v>
      </c>
      <c r="Y849" s="1" t="b">
        <v>0</v>
      </c>
      <c r="AB849" s="1" t="b">
        <v>0</v>
      </c>
      <c r="AC849" s="1" t="b">
        <v>0</v>
      </c>
      <c r="AD849" s="1" t="s">
        <v>86</v>
      </c>
      <c r="AE849" s="1" t="s">
        <v>62</v>
      </c>
      <c r="AF849" s="1" t="s">
        <v>45</v>
      </c>
      <c r="AG849" s="1">
        <v>1667</v>
      </c>
      <c r="AH849" s="1" t="b">
        <v>0</v>
      </c>
      <c r="AI849" s="1"/>
      <c r="AJ849" s="1"/>
      <c r="AK849" s="1" t="b">
        <v>0</v>
      </c>
    </row>
    <row r="850" spans="1:37" x14ac:dyDescent="0.2">
      <c r="A850" s="1">
        <v>815</v>
      </c>
      <c r="B850" s="1" t="s">
        <v>2730</v>
      </c>
      <c r="C850" s="1" t="s">
        <v>3042</v>
      </c>
      <c r="E850" s="1" t="s">
        <v>39</v>
      </c>
      <c r="F850" s="1" t="b">
        <v>1</v>
      </c>
      <c r="G850" s="1" t="s">
        <v>3043</v>
      </c>
      <c r="H850" s="1" t="s">
        <v>3044</v>
      </c>
      <c r="K850" s="1"/>
      <c r="L850" s="1" t="s">
        <v>42</v>
      </c>
      <c r="M850" s="1" t="s">
        <v>42</v>
      </c>
      <c r="N850" s="1" t="s">
        <v>42</v>
      </c>
      <c r="O850" s="1" t="s">
        <v>42</v>
      </c>
      <c r="Q850" s="1" t="s">
        <v>3045</v>
      </c>
      <c r="Y850" s="1" t="b">
        <v>1</v>
      </c>
      <c r="AB850" s="1" t="b">
        <v>0</v>
      </c>
      <c r="AC850" s="1" t="b">
        <v>0</v>
      </c>
      <c r="AD850" s="1" t="s">
        <v>86</v>
      </c>
      <c r="AE850" s="1" t="s">
        <v>62</v>
      </c>
      <c r="AF850" s="1" t="s">
        <v>45</v>
      </c>
      <c r="AG850" s="1">
        <v>1666</v>
      </c>
      <c r="AH850" s="1" t="b">
        <v>0</v>
      </c>
      <c r="AI850" s="1"/>
      <c r="AJ850" s="1"/>
      <c r="AK850" s="1" t="b">
        <v>0</v>
      </c>
    </row>
    <row r="851" spans="1:37" x14ac:dyDescent="0.2">
      <c r="A851" s="1">
        <v>818</v>
      </c>
      <c r="B851" s="1" t="s">
        <v>2730</v>
      </c>
      <c r="C851" s="1" t="s">
        <v>3052</v>
      </c>
      <c r="D851" s="1"/>
      <c r="E851" s="1" t="s">
        <v>39</v>
      </c>
      <c r="F851" s="1" t="b">
        <v>1</v>
      </c>
      <c r="G851" s="1" t="s">
        <v>3053</v>
      </c>
      <c r="H851" s="1" t="s">
        <v>3054</v>
      </c>
      <c r="K851" s="1"/>
      <c r="L851" s="1" t="s">
        <v>42</v>
      </c>
      <c r="M851" s="1" t="s">
        <v>42</v>
      </c>
      <c r="N851" s="1" t="s">
        <v>42</v>
      </c>
      <c r="O851" s="1" t="s">
        <v>42</v>
      </c>
      <c r="P851" s="1"/>
      <c r="Q851" s="1" t="s">
        <v>3055</v>
      </c>
      <c r="R851" s="1"/>
      <c r="S851" s="1"/>
      <c r="T851" s="1"/>
      <c r="U851" s="1"/>
      <c r="V851" s="1"/>
      <c r="W851" s="1"/>
      <c r="Y851" s="1" t="b">
        <v>0</v>
      </c>
      <c r="Z851" s="1"/>
      <c r="AA851" s="1"/>
      <c r="AB851" s="1" t="b">
        <v>0</v>
      </c>
      <c r="AC851" s="1" t="b">
        <v>0</v>
      </c>
      <c r="AD851" s="1" t="s">
        <v>3056</v>
      </c>
      <c r="AF851" s="1" t="s">
        <v>45</v>
      </c>
      <c r="AG851" s="1">
        <v>20196</v>
      </c>
      <c r="AH851" s="1" t="b">
        <v>0</v>
      </c>
      <c r="AI851" s="1"/>
      <c r="AJ851" s="1"/>
      <c r="AK851" s="1" t="b">
        <v>0</v>
      </c>
    </row>
    <row r="852" spans="1:37" x14ac:dyDescent="0.2">
      <c r="A852" s="1">
        <v>820</v>
      </c>
      <c r="B852" s="1" t="s">
        <v>2730</v>
      </c>
      <c r="C852" s="1" t="s">
        <v>3062</v>
      </c>
      <c r="D852" s="1" t="s">
        <v>3063</v>
      </c>
      <c r="E852" s="1" t="s">
        <v>39</v>
      </c>
      <c r="F852" s="1" t="b">
        <v>1</v>
      </c>
      <c r="G852" s="1" t="s">
        <v>3064</v>
      </c>
      <c r="H852" s="1" t="s">
        <v>3065</v>
      </c>
      <c r="K852" s="1"/>
      <c r="L852" s="1" t="s">
        <v>42</v>
      </c>
      <c r="M852" s="1" t="s">
        <v>42</v>
      </c>
      <c r="N852" s="1" t="s">
        <v>42</v>
      </c>
      <c r="O852" s="1" t="s">
        <v>42</v>
      </c>
      <c r="P852" s="1"/>
      <c r="Q852" s="1" t="s">
        <v>3066</v>
      </c>
      <c r="R852" s="1"/>
      <c r="S852" s="1"/>
      <c r="T852" s="1"/>
      <c r="U852" s="1"/>
      <c r="V852" s="1"/>
      <c r="W852" s="1"/>
      <c r="Y852" s="1" t="b">
        <v>0</v>
      </c>
      <c r="Z852" s="1" t="s">
        <v>43</v>
      </c>
      <c r="AA852" s="1"/>
      <c r="AB852" s="1" t="b">
        <v>0</v>
      </c>
      <c r="AC852" s="1" t="b">
        <v>0</v>
      </c>
      <c r="AD852" s="1" t="s">
        <v>86</v>
      </c>
      <c r="AF852" s="1" t="s">
        <v>45</v>
      </c>
      <c r="AG852" s="1">
        <v>20146</v>
      </c>
      <c r="AH852" s="1" t="b">
        <v>0</v>
      </c>
      <c r="AI852" s="1"/>
      <c r="AJ852" s="1"/>
      <c r="AK852" s="1" t="b">
        <v>0</v>
      </c>
    </row>
    <row r="853" spans="1:37" x14ac:dyDescent="0.2">
      <c r="A853" s="1">
        <v>821</v>
      </c>
      <c r="B853" s="1" t="s">
        <v>2730</v>
      </c>
      <c r="C853" s="1" t="s">
        <v>3067</v>
      </c>
      <c r="D853" s="1"/>
      <c r="F853" s="1" t="b">
        <v>1</v>
      </c>
      <c r="H853" s="1"/>
      <c r="K853" s="1"/>
      <c r="L853" s="1" t="s">
        <v>42</v>
      </c>
      <c r="M853" s="1" t="s">
        <v>42</v>
      </c>
      <c r="N853" s="1" t="s">
        <v>42</v>
      </c>
      <c r="O853" s="1" t="s">
        <v>42</v>
      </c>
      <c r="P853" s="1"/>
      <c r="Q853" s="1"/>
      <c r="R853" s="1"/>
      <c r="S853" s="1"/>
      <c r="T853" s="1"/>
      <c r="U853" s="1"/>
      <c r="V853" s="1"/>
      <c r="W853" s="1"/>
      <c r="Y853" s="1" t="b">
        <v>1</v>
      </c>
      <c r="Z853" s="1" t="s">
        <v>43</v>
      </c>
      <c r="AA853" s="1"/>
      <c r="AB853" s="1" t="b">
        <v>0</v>
      </c>
      <c r="AC853" s="1" t="b">
        <v>0</v>
      </c>
      <c r="AD853" s="1" t="s">
        <v>86</v>
      </c>
      <c r="AE853" s="1" t="s">
        <v>62</v>
      </c>
      <c r="AF853" s="1" t="s">
        <v>45</v>
      </c>
      <c r="AG853" s="1">
        <v>2613</v>
      </c>
      <c r="AH853" s="1" t="b">
        <v>1</v>
      </c>
      <c r="AI853" s="1"/>
      <c r="AJ853" s="1"/>
      <c r="AK853" s="1" t="b">
        <v>0</v>
      </c>
    </row>
    <row r="854" spans="1:37" x14ac:dyDescent="0.2">
      <c r="A854" s="1">
        <v>823</v>
      </c>
      <c r="B854" s="1" t="s">
        <v>2730</v>
      </c>
      <c r="C854" s="1" t="s">
        <v>3068</v>
      </c>
      <c r="D854" s="1" t="s">
        <v>1581</v>
      </c>
      <c r="E854" s="1" t="s">
        <v>39</v>
      </c>
      <c r="F854" s="1" t="b">
        <v>1</v>
      </c>
      <c r="G854" s="1" t="s">
        <v>3073</v>
      </c>
      <c r="H854" s="1" t="s">
        <v>3074</v>
      </c>
      <c r="I854" s="1"/>
      <c r="J854" s="1"/>
      <c r="K854" s="1"/>
      <c r="L854" s="1" t="s">
        <v>42</v>
      </c>
      <c r="M854" s="1" t="s">
        <v>42</v>
      </c>
      <c r="N854" s="1" t="s">
        <v>42</v>
      </c>
      <c r="O854" s="1" t="s">
        <v>42</v>
      </c>
      <c r="P854" s="1"/>
      <c r="Q854" s="1" t="s">
        <v>3075</v>
      </c>
      <c r="R854" s="1"/>
      <c r="S854" s="1"/>
      <c r="T854" s="1"/>
      <c r="U854" s="1"/>
      <c r="V854" s="1"/>
      <c r="W854" s="1"/>
      <c r="Y854" s="1" t="b">
        <v>1</v>
      </c>
      <c r="Z854" s="1"/>
      <c r="AA854" s="1"/>
      <c r="AB854" s="1" t="b">
        <v>0</v>
      </c>
      <c r="AC854" s="1" t="b">
        <v>0</v>
      </c>
      <c r="AD854" s="1" t="s">
        <v>86</v>
      </c>
      <c r="AE854" s="1" t="s">
        <v>62</v>
      </c>
      <c r="AF854" s="1" t="s">
        <v>45</v>
      </c>
      <c r="AG854" s="1">
        <v>2048</v>
      </c>
      <c r="AH854" s="1" t="b">
        <v>0</v>
      </c>
      <c r="AI854" s="1"/>
      <c r="AJ854" s="1"/>
      <c r="AK854" s="1" t="b">
        <v>0</v>
      </c>
    </row>
    <row r="855" spans="1:37" x14ac:dyDescent="0.2">
      <c r="A855" s="1">
        <v>824</v>
      </c>
      <c r="B855" s="1" t="s">
        <v>2730</v>
      </c>
      <c r="C855" s="1" t="s">
        <v>3068</v>
      </c>
      <c r="D855" s="1" t="s">
        <v>3076</v>
      </c>
      <c r="E855" s="1" t="s">
        <v>39</v>
      </c>
      <c r="F855" s="1" t="b">
        <v>1</v>
      </c>
      <c r="G855" s="1" t="s">
        <v>3077</v>
      </c>
      <c r="H855" s="1" t="s">
        <v>3078</v>
      </c>
      <c r="I855" s="1"/>
      <c r="K855" s="1"/>
      <c r="L855" s="1" t="s">
        <v>42</v>
      </c>
      <c r="M855" s="1" t="s">
        <v>42</v>
      </c>
      <c r="N855" s="1" t="s">
        <v>42</v>
      </c>
      <c r="O855" s="1" t="s">
        <v>42</v>
      </c>
      <c r="P855" s="1"/>
      <c r="Q855" s="1" t="s">
        <v>3079</v>
      </c>
      <c r="R855" s="1"/>
      <c r="S855" s="1"/>
      <c r="T855" s="1"/>
      <c r="U855" s="1"/>
      <c r="V855" s="1"/>
      <c r="W855" s="1"/>
      <c r="Y855" s="1" t="b">
        <v>0</v>
      </c>
      <c r="Z855" s="1"/>
      <c r="AA855" s="1"/>
      <c r="AB855" s="1" t="b">
        <v>0</v>
      </c>
      <c r="AC855" s="1" t="b">
        <v>0</v>
      </c>
      <c r="AD855" s="1" t="s">
        <v>3080</v>
      </c>
      <c r="AE855" s="1" t="s">
        <v>62</v>
      </c>
      <c r="AF855" s="1" t="s">
        <v>45</v>
      </c>
      <c r="AG855" s="1">
        <v>1416</v>
      </c>
      <c r="AH855" s="1" t="b">
        <v>0</v>
      </c>
      <c r="AI855" s="1"/>
      <c r="AJ855" s="1"/>
      <c r="AK855" s="1" t="b">
        <v>0</v>
      </c>
    </row>
    <row r="856" spans="1:37" x14ac:dyDescent="0.2">
      <c r="A856" s="1">
        <v>825</v>
      </c>
      <c r="B856" s="1" t="s">
        <v>2730</v>
      </c>
      <c r="C856" s="1" t="s">
        <v>3068</v>
      </c>
      <c r="D856" s="1" t="s">
        <v>3081</v>
      </c>
      <c r="E856" s="1" t="s">
        <v>39</v>
      </c>
      <c r="F856" s="1" t="b">
        <v>1</v>
      </c>
      <c r="G856" s="1" t="s">
        <v>3082</v>
      </c>
      <c r="H856" s="1" t="s">
        <v>3083</v>
      </c>
      <c r="K856" s="1"/>
      <c r="L856" s="1" t="s">
        <v>42</v>
      </c>
      <c r="M856" s="1" t="s">
        <v>42</v>
      </c>
      <c r="N856" s="1" t="s">
        <v>42</v>
      </c>
      <c r="O856" s="1" t="s">
        <v>42</v>
      </c>
      <c r="P856" s="1"/>
      <c r="Q856" s="1" t="s">
        <v>3084</v>
      </c>
      <c r="R856" s="1"/>
      <c r="S856" s="1"/>
      <c r="T856" s="1"/>
      <c r="U856" s="1"/>
      <c r="V856" s="1"/>
      <c r="W856" s="1"/>
      <c r="Y856" s="1" t="b">
        <v>0</v>
      </c>
      <c r="Z856" s="1"/>
      <c r="AA856" s="1"/>
      <c r="AB856" s="1" t="b">
        <v>0</v>
      </c>
      <c r="AC856" s="1" t="b">
        <v>0</v>
      </c>
      <c r="AD856" s="1" t="s">
        <v>37</v>
      </c>
      <c r="AF856" s="1" t="s">
        <v>45</v>
      </c>
      <c r="AG856" s="1">
        <v>15826</v>
      </c>
      <c r="AH856" s="1" t="b">
        <v>0</v>
      </c>
      <c r="AI856" s="1"/>
      <c r="AJ856" s="1"/>
      <c r="AK856" s="1" t="b">
        <v>0</v>
      </c>
    </row>
    <row r="857" spans="1:37" x14ac:dyDescent="0.2">
      <c r="A857" s="1">
        <v>826</v>
      </c>
      <c r="B857" s="1" t="s">
        <v>2730</v>
      </c>
      <c r="C857" s="1" t="s">
        <v>3068</v>
      </c>
      <c r="D857" s="1" t="s">
        <v>3085</v>
      </c>
      <c r="E857" s="1" t="s">
        <v>39</v>
      </c>
      <c r="F857" s="1" t="b">
        <v>1</v>
      </c>
      <c r="G857" s="1" t="s">
        <v>3086</v>
      </c>
      <c r="H857" s="1" t="s">
        <v>3070</v>
      </c>
      <c r="I857" s="1"/>
      <c r="J857" s="1"/>
      <c r="K857" s="1"/>
      <c r="L857" s="1" t="s">
        <v>42</v>
      </c>
      <c r="M857" s="1" t="s">
        <v>42</v>
      </c>
      <c r="N857" s="1" t="s">
        <v>42</v>
      </c>
      <c r="O857" s="1" t="s">
        <v>42</v>
      </c>
      <c r="P857" s="1"/>
      <c r="Q857" s="1" t="s">
        <v>3087</v>
      </c>
      <c r="R857" s="1"/>
      <c r="S857" s="1"/>
      <c r="T857" s="1"/>
      <c r="U857" s="1"/>
      <c r="V857" s="1"/>
      <c r="W857" s="1"/>
      <c r="Y857" s="1" t="b">
        <v>0</v>
      </c>
      <c r="AB857" s="1" t="b">
        <v>0</v>
      </c>
      <c r="AC857" s="1" t="b">
        <v>0</v>
      </c>
      <c r="AD857" s="1" t="s">
        <v>86</v>
      </c>
      <c r="AE857" s="1" t="s">
        <v>62</v>
      </c>
      <c r="AF857" s="1" t="s">
        <v>45</v>
      </c>
      <c r="AG857" s="1">
        <v>2172</v>
      </c>
      <c r="AH857" s="1" t="b">
        <v>0</v>
      </c>
      <c r="AI857" s="1"/>
      <c r="AJ857" s="1"/>
      <c r="AK857" s="1" t="b">
        <v>0</v>
      </c>
    </row>
    <row r="858" spans="1:37" x14ac:dyDescent="0.2">
      <c r="A858" s="1">
        <v>827</v>
      </c>
      <c r="B858" s="1" t="s">
        <v>2730</v>
      </c>
      <c r="C858" s="1" t="s">
        <v>3068</v>
      </c>
      <c r="D858" s="1" t="s">
        <v>3088</v>
      </c>
      <c r="E858" s="1" t="s">
        <v>39</v>
      </c>
      <c r="F858" s="1" t="b">
        <v>1</v>
      </c>
      <c r="G858" s="1" t="s">
        <v>3089</v>
      </c>
      <c r="H858" s="1" t="s">
        <v>3090</v>
      </c>
      <c r="K858" s="1" t="s">
        <v>3091</v>
      </c>
      <c r="L858" s="1" t="s">
        <v>42</v>
      </c>
      <c r="M858" s="1" t="s">
        <v>42</v>
      </c>
      <c r="N858" s="1" t="s">
        <v>42</v>
      </c>
      <c r="O858" s="1" t="s">
        <v>42</v>
      </c>
      <c r="P858" s="1"/>
      <c r="Q858" s="1" t="s">
        <v>3092</v>
      </c>
      <c r="R858" s="1" t="s">
        <v>3093</v>
      </c>
      <c r="S858" s="1"/>
      <c r="T858" s="1"/>
      <c r="U858" s="1"/>
      <c r="V858" s="1"/>
      <c r="W858" s="1"/>
      <c r="Y858" s="1" t="b">
        <v>1</v>
      </c>
      <c r="Z858" s="1"/>
      <c r="AA858" s="1"/>
      <c r="AB858" s="1" t="b">
        <v>0</v>
      </c>
      <c r="AC858" s="1" t="b">
        <v>0</v>
      </c>
      <c r="AD858" s="1" t="s">
        <v>86</v>
      </c>
      <c r="AE858" s="1" t="s">
        <v>62</v>
      </c>
      <c r="AF858" s="1" t="s">
        <v>45</v>
      </c>
      <c r="AG858" s="1">
        <v>1670</v>
      </c>
      <c r="AH858" s="1" t="b">
        <v>0</v>
      </c>
      <c r="AI858" s="1"/>
      <c r="AJ858" s="1"/>
      <c r="AK858" s="1" t="b">
        <v>0</v>
      </c>
    </row>
    <row r="859" spans="1:37" x14ac:dyDescent="0.2">
      <c r="A859" s="1">
        <v>822</v>
      </c>
      <c r="B859" s="1" t="s">
        <v>2730</v>
      </c>
      <c r="C859" s="1" t="s">
        <v>3068</v>
      </c>
      <c r="E859" s="1" t="s">
        <v>39</v>
      </c>
      <c r="F859" s="1" t="b">
        <v>1</v>
      </c>
      <c r="G859" s="1" t="s">
        <v>3069</v>
      </c>
      <c r="H859" s="1" t="s">
        <v>3070</v>
      </c>
      <c r="K859" s="1"/>
      <c r="L859" s="1" t="s">
        <v>42</v>
      </c>
      <c r="M859" s="1" t="s">
        <v>42</v>
      </c>
      <c r="N859" s="1" t="s">
        <v>42</v>
      </c>
      <c r="O859" s="1" t="s">
        <v>42</v>
      </c>
      <c r="Q859" s="1" t="s">
        <v>3071</v>
      </c>
      <c r="R859" s="1" t="s">
        <v>3072</v>
      </c>
      <c r="Y859" s="1" t="b">
        <v>0</v>
      </c>
      <c r="AB859" s="1" t="b">
        <v>0</v>
      </c>
      <c r="AC859" s="1" t="b">
        <v>0</v>
      </c>
      <c r="AD859" s="1" t="s">
        <v>86</v>
      </c>
      <c r="AE859" s="1" t="s">
        <v>62</v>
      </c>
      <c r="AF859" s="1" t="s">
        <v>45</v>
      </c>
      <c r="AG859" s="1">
        <v>1669</v>
      </c>
      <c r="AH859" s="1" t="b">
        <v>0</v>
      </c>
      <c r="AI859" s="1"/>
      <c r="AJ859" s="1"/>
      <c r="AK859" s="1" t="b">
        <v>0</v>
      </c>
    </row>
    <row r="860" spans="1:37" x14ac:dyDescent="0.2">
      <c r="A860" s="1">
        <v>828</v>
      </c>
      <c r="B860" s="1" t="s">
        <v>2730</v>
      </c>
      <c r="C860" s="1" t="s">
        <v>3094</v>
      </c>
      <c r="D860" s="1"/>
      <c r="E860" s="1" t="s">
        <v>39</v>
      </c>
      <c r="F860" s="1" t="b">
        <v>1</v>
      </c>
      <c r="G860" s="1" t="s">
        <v>3095</v>
      </c>
      <c r="H860" s="1" t="s">
        <v>3096</v>
      </c>
      <c r="K860" s="1"/>
      <c r="L860" s="1" t="s">
        <v>42</v>
      </c>
      <c r="M860" s="1" t="s">
        <v>42</v>
      </c>
      <c r="N860" s="1" t="s">
        <v>42</v>
      </c>
      <c r="O860" s="1" t="s">
        <v>42</v>
      </c>
      <c r="P860" s="1"/>
      <c r="Q860" s="1" t="s">
        <v>3097</v>
      </c>
      <c r="R860" s="1" t="s">
        <v>3098</v>
      </c>
      <c r="S860" s="1" t="s">
        <v>3099</v>
      </c>
      <c r="T860" s="1" t="s">
        <v>3100</v>
      </c>
      <c r="U860" s="1"/>
      <c r="V860" s="1"/>
      <c r="W860" s="1"/>
      <c r="Y860" s="1" t="b">
        <v>1</v>
      </c>
      <c r="Z860" s="1"/>
      <c r="AA860" s="1"/>
      <c r="AB860" s="1" t="b">
        <v>0</v>
      </c>
      <c r="AC860" s="1" t="b">
        <v>0</v>
      </c>
      <c r="AD860" s="1" t="s">
        <v>3101</v>
      </c>
      <c r="AE860" s="1" t="s">
        <v>62</v>
      </c>
      <c r="AF860" s="1" t="s">
        <v>45</v>
      </c>
      <c r="AG860" s="1">
        <v>1646</v>
      </c>
      <c r="AH860" s="1" t="b">
        <v>0</v>
      </c>
      <c r="AI860" s="1"/>
      <c r="AJ860" s="1"/>
      <c r="AK860" s="1" t="b">
        <v>0</v>
      </c>
    </row>
    <row r="861" spans="1:37" x14ac:dyDescent="0.2">
      <c r="A861" s="1">
        <v>829</v>
      </c>
      <c r="B861" s="1" t="s">
        <v>2730</v>
      </c>
      <c r="C861" s="1" t="s">
        <v>3102</v>
      </c>
      <c r="D861" s="1" t="s">
        <v>1590</v>
      </c>
      <c r="E861" s="1" t="s">
        <v>39</v>
      </c>
      <c r="F861" s="1" t="b">
        <v>1</v>
      </c>
      <c r="G861" s="1" t="s">
        <v>3103</v>
      </c>
      <c r="H861" s="1" t="s">
        <v>3104</v>
      </c>
      <c r="K861" s="1"/>
      <c r="L861" s="1" t="s">
        <v>42</v>
      </c>
      <c r="M861" s="1" t="s">
        <v>42</v>
      </c>
      <c r="N861" s="1" t="s">
        <v>42</v>
      </c>
      <c r="O861" s="1" t="s">
        <v>42</v>
      </c>
      <c r="Q861" s="1" t="s">
        <v>3105</v>
      </c>
      <c r="Y861" s="1" t="b">
        <v>0</v>
      </c>
      <c r="AB861" s="1" t="b">
        <v>0</v>
      </c>
      <c r="AC861" s="1" t="b">
        <v>0</v>
      </c>
      <c r="AD861" s="1" t="s">
        <v>86</v>
      </c>
      <c r="AE861" s="1" t="s">
        <v>62</v>
      </c>
      <c r="AF861" s="1" t="s">
        <v>45</v>
      </c>
      <c r="AG861" s="1">
        <v>1671</v>
      </c>
      <c r="AH861" s="1" t="b">
        <v>0</v>
      </c>
      <c r="AI861" s="1"/>
      <c r="AJ861" s="1"/>
      <c r="AK861" s="1" t="b">
        <v>0</v>
      </c>
    </row>
    <row r="862" spans="1:37" x14ac:dyDescent="0.2">
      <c r="A862" s="1">
        <v>830</v>
      </c>
      <c r="B862" s="1" t="s">
        <v>2730</v>
      </c>
      <c r="C862" s="1" t="s">
        <v>3102</v>
      </c>
      <c r="D862" s="1" t="s">
        <v>3106</v>
      </c>
      <c r="E862" s="1" t="s">
        <v>39</v>
      </c>
      <c r="F862" s="1" t="b">
        <v>1</v>
      </c>
      <c r="G862" s="1" t="s">
        <v>3107</v>
      </c>
      <c r="H862" s="1" t="s">
        <v>3108</v>
      </c>
      <c r="K862" s="1"/>
      <c r="L862" s="1" t="s">
        <v>42</v>
      </c>
      <c r="M862" s="1" t="s">
        <v>42</v>
      </c>
      <c r="N862" s="1" t="s">
        <v>42</v>
      </c>
      <c r="O862" s="1" t="s">
        <v>42</v>
      </c>
      <c r="P862" s="1"/>
      <c r="Q862" s="1" t="s">
        <v>3109</v>
      </c>
      <c r="R862" s="1"/>
      <c r="S862" s="1"/>
      <c r="T862" s="1"/>
      <c r="U862" s="1"/>
      <c r="V862" s="1"/>
      <c r="W862" s="1"/>
      <c r="X862" s="1"/>
      <c r="Y862" s="1" t="b">
        <v>0</v>
      </c>
      <c r="Z862" s="1"/>
      <c r="AA862" s="1"/>
      <c r="AB862" s="1" t="b">
        <v>0</v>
      </c>
      <c r="AC862" s="1" t="b">
        <v>0</v>
      </c>
      <c r="AD862" s="1" t="s">
        <v>86</v>
      </c>
      <c r="AE862" s="1" t="s">
        <v>62</v>
      </c>
      <c r="AF862" s="1" t="s">
        <v>45</v>
      </c>
      <c r="AH862" s="1" t="b">
        <v>0</v>
      </c>
      <c r="AI862" s="1"/>
      <c r="AJ862" s="1"/>
      <c r="AK862" s="1" t="b">
        <v>0</v>
      </c>
    </row>
    <row r="863" spans="1:37" x14ac:dyDescent="0.2">
      <c r="A863" s="1">
        <v>831</v>
      </c>
      <c r="B863" s="1" t="s">
        <v>2730</v>
      </c>
      <c r="C863" s="1" t="s">
        <v>3102</v>
      </c>
      <c r="D863" s="1" t="s">
        <v>3110</v>
      </c>
      <c r="E863" s="1" t="s">
        <v>39</v>
      </c>
      <c r="F863" s="1" t="b">
        <v>1</v>
      </c>
      <c r="G863" s="1" t="s">
        <v>3111</v>
      </c>
      <c r="H863" s="1"/>
      <c r="K863" s="1"/>
      <c r="L863" s="1" t="s">
        <v>42</v>
      </c>
      <c r="M863" s="1" t="s">
        <v>42</v>
      </c>
      <c r="N863" s="1" t="s">
        <v>42</v>
      </c>
      <c r="O863" s="1" t="s">
        <v>42</v>
      </c>
      <c r="P863" s="1"/>
      <c r="Q863" s="1" t="s">
        <v>3112</v>
      </c>
      <c r="R863" s="1"/>
      <c r="S863" s="1"/>
      <c r="T863" s="1"/>
      <c r="U863" s="1"/>
      <c r="V863" s="1"/>
      <c r="W863" s="1"/>
      <c r="X863" s="1"/>
      <c r="Y863" s="1" t="b">
        <v>0</v>
      </c>
      <c r="Z863" s="1"/>
      <c r="AA863" s="1"/>
      <c r="AB863" s="1" t="b">
        <v>0</v>
      </c>
      <c r="AC863" s="1" t="b">
        <v>0</v>
      </c>
      <c r="AD863" s="1" t="s">
        <v>86</v>
      </c>
      <c r="AE863" s="1" t="s">
        <v>62</v>
      </c>
      <c r="AF863" s="1" t="s">
        <v>45</v>
      </c>
      <c r="AH863" s="1" t="b">
        <v>0</v>
      </c>
      <c r="AI863" s="1"/>
      <c r="AJ863" s="1"/>
      <c r="AK863" s="1" t="b">
        <v>0</v>
      </c>
    </row>
    <row r="864" spans="1:37" x14ac:dyDescent="0.2">
      <c r="A864" s="1">
        <v>832</v>
      </c>
      <c r="B864" s="1" t="s">
        <v>2730</v>
      </c>
      <c r="C864" s="1" t="s">
        <v>3102</v>
      </c>
      <c r="D864" s="1" t="s">
        <v>3113</v>
      </c>
      <c r="E864" s="1" t="s">
        <v>39</v>
      </c>
      <c r="F864" s="1" t="b">
        <v>1</v>
      </c>
      <c r="G864" s="1" t="s">
        <v>3114</v>
      </c>
      <c r="H864" s="1" t="s">
        <v>3115</v>
      </c>
      <c r="K864" s="1"/>
      <c r="L864" s="1" t="s">
        <v>42</v>
      </c>
      <c r="M864" s="1" t="s">
        <v>42</v>
      </c>
      <c r="N864" s="1" t="s">
        <v>42</v>
      </c>
      <c r="O864" s="1" t="s">
        <v>42</v>
      </c>
      <c r="P864" s="1"/>
      <c r="Q864" s="1" t="s">
        <v>3116</v>
      </c>
      <c r="R864" s="1"/>
      <c r="S864" s="1"/>
      <c r="T864" s="1"/>
      <c r="U864" s="1"/>
      <c r="V864" s="1"/>
      <c r="W864" s="1"/>
      <c r="Y864" s="1" t="b">
        <v>1</v>
      </c>
      <c r="Z864" s="1"/>
      <c r="AA864" s="1"/>
      <c r="AB864" s="1" t="b">
        <v>0</v>
      </c>
      <c r="AC864" s="1" t="b">
        <v>0</v>
      </c>
      <c r="AD864" s="1" t="s">
        <v>86</v>
      </c>
      <c r="AE864" s="1" t="s">
        <v>62</v>
      </c>
      <c r="AF864" s="1" t="s">
        <v>45</v>
      </c>
      <c r="AG864" s="1">
        <v>1672</v>
      </c>
      <c r="AH864" s="1" t="b">
        <v>0</v>
      </c>
      <c r="AI864" s="1"/>
      <c r="AJ864" s="1"/>
      <c r="AK864" s="1" t="b">
        <v>0</v>
      </c>
    </row>
    <row r="865" spans="1:37" x14ac:dyDescent="0.2">
      <c r="A865" s="1">
        <v>833</v>
      </c>
      <c r="B865" s="1" t="s">
        <v>2730</v>
      </c>
      <c r="C865" s="1" t="s">
        <v>3117</v>
      </c>
      <c r="D865" s="1"/>
      <c r="E865" s="1" t="s">
        <v>39</v>
      </c>
      <c r="F865" s="1" t="b">
        <v>1</v>
      </c>
      <c r="G865" s="1" t="s">
        <v>3118</v>
      </c>
      <c r="H865" s="1" t="s">
        <v>3119</v>
      </c>
      <c r="K865" s="1"/>
      <c r="L865" s="1" t="s">
        <v>42</v>
      </c>
      <c r="M865" s="1" t="s">
        <v>42</v>
      </c>
      <c r="N865" s="1" t="s">
        <v>42</v>
      </c>
      <c r="O865" s="1" t="s">
        <v>42</v>
      </c>
      <c r="P865" s="1"/>
      <c r="Q865" s="1" t="s">
        <v>3120</v>
      </c>
      <c r="R865" s="1"/>
      <c r="S865" s="1"/>
      <c r="T865" s="1"/>
      <c r="U865" s="1"/>
      <c r="V865" s="1"/>
      <c r="W865" s="1"/>
      <c r="Y865" s="1" t="b">
        <v>0</v>
      </c>
      <c r="Z865" s="1" t="s">
        <v>43</v>
      </c>
      <c r="AA865" s="1"/>
      <c r="AB865" s="1" t="b">
        <v>0</v>
      </c>
      <c r="AC865" s="1" t="b">
        <v>0</v>
      </c>
      <c r="AD865" s="1" t="s">
        <v>86</v>
      </c>
      <c r="AF865" s="1" t="s">
        <v>45</v>
      </c>
      <c r="AG865" s="1">
        <v>20113</v>
      </c>
      <c r="AH865" s="1" t="b">
        <v>0</v>
      </c>
      <c r="AI865" s="1"/>
      <c r="AJ865" s="1"/>
      <c r="AK865" s="1" t="b">
        <v>0</v>
      </c>
    </row>
    <row r="866" spans="1:37" x14ac:dyDescent="0.2">
      <c r="A866" s="1">
        <v>834</v>
      </c>
      <c r="B866" s="1" t="s">
        <v>2730</v>
      </c>
      <c r="C866" s="1" t="s">
        <v>3121</v>
      </c>
      <c r="D866" s="1" t="s">
        <v>3122</v>
      </c>
      <c r="E866" s="1" t="s">
        <v>39</v>
      </c>
      <c r="F866" s="1" t="b">
        <v>0</v>
      </c>
      <c r="G866" s="1" t="s">
        <v>3123</v>
      </c>
      <c r="H866" s="1" t="s">
        <v>3124</v>
      </c>
      <c r="K866" s="1"/>
      <c r="L866" s="1" t="s">
        <v>42</v>
      </c>
      <c r="M866" s="1" t="s">
        <v>42</v>
      </c>
      <c r="N866" s="1" t="s">
        <v>42</v>
      </c>
      <c r="O866" s="1" t="s">
        <v>42</v>
      </c>
      <c r="P866" s="1"/>
      <c r="Q866" s="1"/>
      <c r="R866" s="1"/>
      <c r="S866" s="1"/>
      <c r="T866" s="1"/>
      <c r="U866" s="1"/>
      <c r="V866" s="1"/>
      <c r="W866" s="1"/>
      <c r="Y866" s="1" t="b">
        <v>1</v>
      </c>
      <c r="Z866" s="1"/>
      <c r="AA866" s="1"/>
      <c r="AB866" s="1" t="b">
        <v>0</v>
      </c>
      <c r="AC866" s="1" t="b">
        <v>0</v>
      </c>
      <c r="AD866" s="1" t="s">
        <v>86</v>
      </c>
      <c r="AE866" s="1" t="s">
        <v>62</v>
      </c>
      <c r="AF866" s="1" t="s">
        <v>45</v>
      </c>
      <c r="AG866" s="1">
        <v>1673</v>
      </c>
      <c r="AH866" s="1" t="b">
        <v>0</v>
      </c>
      <c r="AI866" s="1"/>
      <c r="AJ866" s="1"/>
      <c r="AK866" s="1" t="b">
        <v>0</v>
      </c>
    </row>
    <row r="867" spans="1:37" x14ac:dyDescent="0.2">
      <c r="A867" s="1">
        <v>835</v>
      </c>
      <c r="B867" s="1" t="s">
        <v>2730</v>
      </c>
      <c r="C867" s="1" t="s">
        <v>3125</v>
      </c>
      <c r="D867" s="1" t="s">
        <v>3126</v>
      </c>
      <c r="E867" s="1" t="s">
        <v>39</v>
      </c>
      <c r="F867" s="1" t="b">
        <v>1</v>
      </c>
      <c r="G867" s="1" t="s">
        <v>3127</v>
      </c>
      <c r="H867" s="1" t="s">
        <v>3128</v>
      </c>
      <c r="K867" s="1"/>
      <c r="L867" s="1" t="s">
        <v>42</v>
      </c>
      <c r="M867" s="1" t="s">
        <v>42</v>
      </c>
      <c r="N867" s="1" t="s">
        <v>42</v>
      </c>
      <c r="O867" s="1" t="s">
        <v>42</v>
      </c>
      <c r="P867" s="1"/>
      <c r="Q867" s="1" t="s">
        <v>3129</v>
      </c>
      <c r="R867" s="1"/>
      <c r="S867" s="1"/>
      <c r="T867" s="1"/>
      <c r="U867" s="1"/>
      <c r="V867" s="1"/>
      <c r="W867" s="1"/>
      <c r="X867" s="1"/>
      <c r="Y867" s="1" t="b">
        <v>0</v>
      </c>
      <c r="Z867" s="1"/>
      <c r="AA867" s="1"/>
      <c r="AB867" s="1" t="b">
        <v>0</v>
      </c>
      <c r="AC867" s="1" t="b">
        <v>0</v>
      </c>
      <c r="AD867" s="1" t="s">
        <v>86</v>
      </c>
      <c r="AE867" s="1" t="s">
        <v>62</v>
      </c>
      <c r="AF867" s="1" t="s">
        <v>45</v>
      </c>
      <c r="AG867" s="1">
        <v>1674</v>
      </c>
      <c r="AH867" s="1" t="b">
        <v>0</v>
      </c>
      <c r="AI867" s="1"/>
      <c r="AJ867" s="1"/>
      <c r="AK867" s="1" t="b">
        <v>0</v>
      </c>
    </row>
    <row r="868" spans="1:37" x14ac:dyDescent="0.2">
      <c r="A868" s="1">
        <v>836</v>
      </c>
      <c r="B868" s="1" t="s">
        <v>2730</v>
      </c>
      <c r="C868" s="1" t="s">
        <v>3125</v>
      </c>
      <c r="D868" s="1" t="s">
        <v>3130</v>
      </c>
      <c r="E868" s="1" t="s">
        <v>39</v>
      </c>
      <c r="F868" s="1" t="b">
        <v>1</v>
      </c>
      <c r="G868" s="1" t="s">
        <v>3131</v>
      </c>
      <c r="H868" s="1" t="s">
        <v>3132</v>
      </c>
      <c r="K868" s="1"/>
      <c r="L868" s="1" t="s">
        <v>42</v>
      </c>
      <c r="M868" s="1" t="s">
        <v>42</v>
      </c>
      <c r="N868" s="1" t="s">
        <v>42</v>
      </c>
      <c r="O868" s="1" t="s">
        <v>42</v>
      </c>
      <c r="P868" s="1"/>
      <c r="Q868" s="1" t="s">
        <v>3133</v>
      </c>
      <c r="R868" s="1"/>
      <c r="S868" s="1"/>
      <c r="T868" s="1"/>
      <c r="U868" s="1"/>
      <c r="V868" s="1"/>
      <c r="W868" s="1"/>
      <c r="Y868" s="1" t="b">
        <v>0</v>
      </c>
      <c r="Z868" s="1"/>
      <c r="AA868" s="1"/>
      <c r="AB868" s="1" t="b">
        <v>0</v>
      </c>
      <c r="AC868" s="1" t="b">
        <v>0</v>
      </c>
      <c r="AD868" s="1" t="s">
        <v>86</v>
      </c>
      <c r="AF868" s="1" t="s">
        <v>45</v>
      </c>
      <c r="AG868" s="1">
        <v>20151</v>
      </c>
      <c r="AH868" s="1" t="b">
        <v>0</v>
      </c>
      <c r="AI868" s="1"/>
      <c r="AJ868" s="1"/>
      <c r="AK868" s="1" t="b">
        <v>0</v>
      </c>
    </row>
    <row r="869" spans="1:37" x14ac:dyDescent="0.2">
      <c r="A869" s="1">
        <v>837</v>
      </c>
      <c r="B869" s="1" t="s">
        <v>2730</v>
      </c>
      <c r="C869" s="1" t="s">
        <v>3125</v>
      </c>
      <c r="D869" s="1" t="s">
        <v>3134</v>
      </c>
      <c r="E869" s="1" t="s">
        <v>39</v>
      </c>
      <c r="F869" s="1" t="b">
        <v>1</v>
      </c>
      <c r="G869" s="1" t="s">
        <v>3135</v>
      </c>
      <c r="H869" s="1" t="s">
        <v>3136</v>
      </c>
      <c r="K869" s="1"/>
      <c r="L869" s="1" t="s">
        <v>42</v>
      </c>
      <c r="M869" s="1" t="s">
        <v>42</v>
      </c>
      <c r="N869" s="1" t="s">
        <v>42</v>
      </c>
      <c r="O869" s="1" t="s">
        <v>42</v>
      </c>
      <c r="P869" s="1"/>
      <c r="Q869" s="1" t="s">
        <v>3129</v>
      </c>
      <c r="R869" s="1"/>
      <c r="S869" s="1"/>
      <c r="T869" s="1"/>
      <c r="U869" s="1"/>
      <c r="V869" s="1"/>
      <c r="W869" s="1"/>
      <c r="Y869" s="1" t="b">
        <v>0</v>
      </c>
      <c r="Z869" s="1"/>
      <c r="AA869" s="1"/>
      <c r="AB869" s="1" t="b">
        <v>0</v>
      </c>
      <c r="AC869" s="1" t="b">
        <v>0</v>
      </c>
      <c r="AD869" s="1" t="s">
        <v>86</v>
      </c>
      <c r="AF869" s="1" t="s">
        <v>45</v>
      </c>
      <c r="AG869" s="1">
        <v>20152</v>
      </c>
      <c r="AH869" s="1" t="b">
        <v>0</v>
      </c>
      <c r="AI869" s="1"/>
      <c r="AJ869" s="1"/>
      <c r="AK869" s="1" t="b">
        <v>0</v>
      </c>
    </row>
    <row r="870" spans="1:37" x14ac:dyDescent="0.2">
      <c r="A870" s="1">
        <v>838</v>
      </c>
      <c r="B870" s="1" t="s">
        <v>2730</v>
      </c>
      <c r="C870" s="1" t="s">
        <v>3125</v>
      </c>
      <c r="D870" s="1" t="s">
        <v>3137</v>
      </c>
      <c r="E870" s="1" t="s">
        <v>39</v>
      </c>
      <c r="F870" s="1" t="b">
        <v>1</v>
      </c>
      <c r="G870" s="1" t="s">
        <v>3138</v>
      </c>
      <c r="H870" s="1" t="s">
        <v>3139</v>
      </c>
      <c r="K870" s="1"/>
      <c r="L870" s="1" t="s">
        <v>42</v>
      </c>
      <c r="M870" s="1" t="s">
        <v>42</v>
      </c>
      <c r="N870" s="1" t="s">
        <v>42</v>
      </c>
      <c r="O870" s="1" t="s">
        <v>42</v>
      </c>
      <c r="Q870" s="1" t="s">
        <v>3140</v>
      </c>
      <c r="Y870" s="1" t="b">
        <v>0</v>
      </c>
      <c r="AB870" s="1" t="b">
        <v>0</v>
      </c>
      <c r="AC870" s="1" t="b">
        <v>0</v>
      </c>
      <c r="AD870" s="1" t="s">
        <v>86</v>
      </c>
      <c r="AE870" s="1" t="s">
        <v>62</v>
      </c>
      <c r="AF870" s="1" t="s">
        <v>45</v>
      </c>
      <c r="AG870" s="1">
        <v>1675</v>
      </c>
      <c r="AH870" s="1" t="b">
        <v>0</v>
      </c>
      <c r="AI870" s="1"/>
      <c r="AJ870" s="1"/>
      <c r="AK870" s="1" t="b">
        <v>0</v>
      </c>
    </row>
    <row r="871" spans="1:37" x14ac:dyDescent="0.2">
      <c r="A871" s="1">
        <v>1860</v>
      </c>
      <c r="B871" s="1" t="s">
        <v>2730</v>
      </c>
      <c r="C871" s="1" t="s">
        <v>3125</v>
      </c>
      <c r="D871" s="1" t="s">
        <v>6665</v>
      </c>
      <c r="E871" s="1" t="s">
        <v>39</v>
      </c>
      <c r="F871" s="1" t="b">
        <v>1</v>
      </c>
      <c r="G871" s="1" t="s">
        <v>6666</v>
      </c>
      <c r="H871" s="1" t="s">
        <v>6667</v>
      </c>
      <c r="K871" s="1"/>
      <c r="L871" s="1" t="s">
        <v>42</v>
      </c>
      <c r="M871" s="1" t="s">
        <v>42</v>
      </c>
      <c r="N871" s="1" t="s">
        <v>42</v>
      </c>
      <c r="O871" s="1" t="s">
        <v>42</v>
      </c>
      <c r="P871" s="1"/>
      <c r="Q871" s="1" t="s">
        <v>6668</v>
      </c>
      <c r="R871" s="1"/>
      <c r="S871" s="1"/>
      <c r="T871" s="1"/>
      <c r="U871" s="1"/>
      <c r="V871" s="1"/>
      <c r="W871" s="1"/>
      <c r="X871" s="1"/>
      <c r="Y871" s="1" t="b">
        <v>0</v>
      </c>
      <c r="Z871" s="1"/>
      <c r="AA871" s="1"/>
      <c r="AB871" s="1" t="b">
        <v>0</v>
      </c>
      <c r="AC871" s="1" t="b">
        <v>0</v>
      </c>
      <c r="AD871" s="1" t="s">
        <v>86</v>
      </c>
      <c r="AF871" s="1" t="s">
        <v>45</v>
      </c>
      <c r="AH871" s="1" t="b">
        <v>0</v>
      </c>
      <c r="AI871" s="1"/>
      <c r="AJ871" s="1"/>
      <c r="AK871" s="1" t="b">
        <v>0</v>
      </c>
    </row>
    <row r="872" spans="1:37" x14ac:dyDescent="0.2">
      <c r="A872" s="1">
        <v>1929</v>
      </c>
      <c r="B872" s="1" t="s">
        <v>2730</v>
      </c>
      <c r="C872" s="1" t="s">
        <v>3125</v>
      </c>
      <c r="D872" s="1" t="s">
        <v>6863</v>
      </c>
      <c r="E872" s="1" t="s">
        <v>39</v>
      </c>
      <c r="F872" s="1" t="b">
        <v>0</v>
      </c>
      <c r="G872" s="1" t="s">
        <v>6864</v>
      </c>
      <c r="H872" s="1" t="s">
        <v>3139</v>
      </c>
      <c r="K872" s="1"/>
      <c r="L872" s="1" t="s">
        <v>42</v>
      </c>
      <c r="M872" s="1" t="s">
        <v>42</v>
      </c>
      <c r="N872" s="1" t="s">
        <v>42</v>
      </c>
      <c r="O872" s="1" t="s">
        <v>42</v>
      </c>
      <c r="P872" s="1"/>
      <c r="Q872" s="1"/>
      <c r="R872" s="1"/>
      <c r="S872" s="1"/>
      <c r="T872" s="1"/>
      <c r="U872" s="1"/>
      <c r="V872" s="1"/>
      <c r="W872" s="1"/>
      <c r="X872" s="1"/>
      <c r="Y872" s="1" t="b">
        <v>0</v>
      </c>
      <c r="Z872" s="1"/>
      <c r="AA872" s="1"/>
      <c r="AB872" s="1" t="b">
        <v>0</v>
      </c>
      <c r="AC872" s="1" t="b">
        <v>0</v>
      </c>
      <c r="AD872" s="1" t="s">
        <v>86</v>
      </c>
      <c r="AF872" s="1" t="s">
        <v>45</v>
      </c>
      <c r="AH872" s="1" t="b">
        <v>0</v>
      </c>
      <c r="AI872" s="1"/>
      <c r="AJ872" s="1"/>
      <c r="AK872" s="1" t="b">
        <v>0</v>
      </c>
    </row>
    <row r="873" spans="1:37" x14ac:dyDescent="0.2">
      <c r="A873" s="1">
        <v>839</v>
      </c>
      <c r="B873" s="1" t="s">
        <v>2730</v>
      </c>
      <c r="C873" s="1" t="s">
        <v>3141</v>
      </c>
      <c r="D873" s="1"/>
      <c r="E873" s="1" t="s">
        <v>39</v>
      </c>
      <c r="F873" s="1" t="b">
        <v>1</v>
      </c>
      <c r="G873" s="1" t="s">
        <v>3142</v>
      </c>
      <c r="H873" s="1" t="s">
        <v>3143</v>
      </c>
      <c r="K873" s="1"/>
      <c r="L873" s="1" t="s">
        <v>42</v>
      </c>
      <c r="M873" s="1" t="s">
        <v>42</v>
      </c>
      <c r="N873" s="1" t="s">
        <v>42</v>
      </c>
      <c r="O873" s="1" t="s">
        <v>42</v>
      </c>
      <c r="P873" s="1"/>
      <c r="Q873" s="1" t="s">
        <v>3144</v>
      </c>
      <c r="R873" s="1"/>
      <c r="S873" s="1"/>
      <c r="T873" s="1"/>
      <c r="U873" s="1"/>
      <c r="V873" s="1"/>
      <c r="W873" s="1"/>
      <c r="Y873" s="1" t="b">
        <v>1</v>
      </c>
      <c r="Z873" s="1"/>
      <c r="AA873" s="1"/>
      <c r="AB873" s="1" t="b">
        <v>0</v>
      </c>
      <c r="AC873" s="1" t="b">
        <v>0</v>
      </c>
      <c r="AD873" s="1" t="s">
        <v>86</v>
      </c>
      <c r="AE873" s="1" t="s">
        <v>62</v>
      </c>
      <c r="AF873" s="1" t="s">
        <v>45</v>
      </c>
      <c r="AG873" s="1">
        <v>1644</v>
      </c>
      <c r="AH873" s="1" t="b">
        <v>0</v>
      </c>
      <c r="AI873" s="1"/>
      <c r="AJ873" s="1"/>
      <c r="AK873" s="1" t="b">
        <v>0</v>
      </c>
    </row>
    <row r="874" spans="1:37" x14ac:dyDescent="0.2">
      <c r="A874" s="1">
        <v>840</v>
      </c>
      <c r="B874" s="1" t="s">
        <v>2730</v>
      </c>
      <c r="C874" s="1" t="s">
        <v>3057</v>
      </c>
      <c r="D874" s="1" t="s">
        <v>3145</v>
      </c>
      <c r="F874" s="1" t="b">
        <v>0</v>
      </c>
      <c r="H874" s="1" t="s">
        <v>3146</v>
      </c>
      <c r="L874" s="1" t="s">
        <v>42</v>
      </c>
      <c r="M874" s="1" t="s">
        <v>42</v>
      </c>
      <c r="N874" s="1" t="s">
        <v>42</v>
      </c>
      <c r="O874" s="1" t="s">
        <v>42</v>
      </c>
      <c r="Y874" s="1" t="b">
        <v>0</v>
      </c>
      <c r="AB874" s="1" t="b">
        <v>0</v>
      </c>
      <c r="AC874" s="1" t="b">
        <v>0</v>
      </c>
      <c r="AD874" s="1" t="s">
        <v>86</v>
      </c>
      <c r="AE874" s="1" t="s">
        <v>62</v>
      </c>
      <c r="AF874" s="1" t="s">
        <v>45</v>
      </c>
      <c r="AG874" s="1">
        <v>1676</v>
      </c>
      <c r="AH874" s="1" t="b">
        <v>1</v>
      </c>
      <c r="AI874" s="1"/>
      <c r="AJ874" s="1"/>
      <c r="AK874" s="1" t="b">
        <v>0</v>
      </c>
    </row>
    <row r="875" spans="1:37" x14ac:dyDescent="0.2">
      <c r="A875" s="1">
        <v>819</v>
      </c>
      <c r="B875" s="1" t="s">
        <v>2730</v>
      </c>
      <c r="C875" s="1" t="s">
        <v>3057</v>
      </c>
      <c r="D875" s="1" t="s">
        <v>3058</v>
      </c>
      <c r="E875" s="1" t="s">
        <v>39</v>
      </c>
      <c r="F875" s="1" t="b">
        <v>1</v>
      </c>
      <c r="G875" s="1" t="s">
        <v>3059</v>
      </c>
      <c r="H875" s="1" t="s">
        <v>3060</v>
      </c>
      <c r="K875" s="1"/>
      <c r="L875" s="1" t="s">
        <v>42</v>
      </c>
      <c r="M875" s="1" t="s">
        <v>42</v>
      </c>
      <c r="N875" s="1" t="s">
        <v>42</v>
      </c>
      <c r="O875" s="1" t="s">
        <v>42</v>
      </c>
      <c r="P875" s="1"/>
      <c r="Q875" s="1" t="s">
        <v>3061</v>
      </c>
      <c r="R875" s="1"/>
      <c r="S875" s="1"/>
      <c r="T875" s="1"/>
      <c r="U875" s="1"/>
      <c r="V875" s="1"/>
      <c r="W875" s="1"/>
      <c r="X875" s="1"/>
      <c r="Y875" s="1" t="b">
        <v>0</v>
      </c>
      <c r="Z875" s="1"/>
      <c r="AA875" s="1"/>
      <c r="AB875" s="1" t="b">
        <v>0</v>
      </c>
      <c r="AC875" s="1" t="b">
        <v>0</v>
      </c>
      <c r="AD875" s="1" t="s">
        <v>86</v>
      </c>
      <c r="AE875" s="1" t="s">
        <v>62</v>
      </c>
      <c r="AF875" s="1" t="s">
        <v>45</v>
      </c>
      <c r="AG875" s="1">
        <v>1668</v>
      </c>
      <c r="AH875" s="1" t="b">
        <v>0</v>
      </c>
      <c r="AI875" s="1"/>
      <c r="AJ875" s="1"/>
      <c r="AK875" s="1" t="b">
        <v>0</v>
      </c>
    </row>
    <row r="876" spans="1:37" x14ac:dyDescent="0.2">
      <c r="A876" s="1">
        <v>841</v>
      </c>
      <c r="B876" s="1" t="s">
        <v>2730</v>
      </c>
      <c r="C876" s="1" t="s">
        <v>3147</v>
      </c>
      <c r="D876" s="1" t="s">
        <v>3148</v>
      </c>
      <c r="F876" s="1" t="b">
        <v>0</v>
      </c>
      <c r="H876" s="1" t="s">
        <v>3149</v>
      </c>
      <c r="K876" s="1"/>
      <c r="L876" s="1" t="s">
        <v>42</v>
      </c>
      <c r="M876" s="1" t="s">
        <v>42</v>
      </c>
      <c r="N876" s="1" t="s">
        <v>42</v>
      </c>
      <c r="O876" s="1" t="s">
        <v>42</v>
      </c>
      <c r="P876" s="1"/>
      <c r="Q876" s="1"/>
      <c r="R876" s="1"/>
      <c r="S876" s="1"/>
      <c r="T876" s="1"/>
      <c r="U876" s="1"/>
      <c r="V876" s="1"/>
      <c r="W876" s="1"/>
      <c r="Y876" s="1" t="b">
        <v>1</v>
      </c>
      <c r="Z876" s="1"/>
      <c r="AA876" s="1"/>
      <c r="AB876" s="1" t="b">
        <v>0</v>
      </c>
      <c r="AC876" s="1" t="b">
        <v>0</v>
      </c>
      <c r="AD876" s="1" t="s">
        <v>86</v>
      </c>
      <c r="AE876" s="1" t="s">
        <v>62</v>
      </c>
      <c r="AF876" s="1" t="s">
        <v>45</v>
      </c>
      <c r="AG876" s="1">
        <v>1677</v>
      </c>
      <c r="AH876" s="1" t="b">
        <v>1</v>
      </c>
      <c r="AI876" s="1"/>
      <c r="AJ876" s="1"/>
      <c r="AK876" s="1" t="b">
        <v>0</v>
      </c>
    </row>
    <row r="877" spans="1:37" x14ac:dyDescent="0.2">
      <c r="A877" s="1">
        <v>842</v>
      </c>
      <c r="B877" s="1" t="s">
        <v>2730</v>
      </c>
      <c r="C877" s="1" t="s">
        <v>3147</v>
      </c>
      <c r="D877" s="1" t="s">
        <v>3150</v>
      </c>
      <c r="E877" s="1" t="s">
        <v>39</v>
      </c>
      <c r="F877" s="1" t="b">
        <v>1</v>
      </c>
      <c r="G877" s="1" t="s">
        <v>3151</v>
      </c>
      <c r="H877" s="1"/>
      <c r="K877" s="1"/>
      <c r="L877" s="1" t="s">
        <v>42</v>
      </c>
      <c r="M877" s="1" t="s">
        <v>42</v>
      </c>
      <c r="N877" s="1" t="s">
        <v>42</v>
      </c>
      <c r="O877" s="1" t="s">
        <v>42</v>
      </c>
      <c r="P877" s="1"/>
      <c r="Q877" s="1" t="s">
        <v>3152</v>
      </c>
      <c r="R877" s="1"/>
      <c r="S877" s="1"/>
      <c r="T877" s="1"/>
      <c r="U877" s="1"/>
      <c r="V877" s="1"/>
      <c r="W877" s="1"/>
      <c r="X877" s="1"/>
      <c r="Y877" s="1" t="b">
        <v>0</v>
      </c>
      <c r="Z877" s="1"/>
      <c r="AA877" s="1"/>
      <c r="AB877" s="1" t="b">
        <v>0</v>
      </c>
      <c r="AC877" s="1" t="b">
        <v>0</v>
      </c>
      <c r="AD877" s="1" t="s">
        <v>86</v>
      </c>
      <c r="AE877" s="1" t="s">
        <v>62</v>
      </c>
      <c r="AF877" s="1" t="s">
        <v>45</v>
      </c>
      <c r="AH877" s="1" t="b">
        <v>0</v>
      </c>
      <c r="AI877" s="1"/>
      <c r="AJ877" s="1"/>
      <c r="AK877" s="1" t="b">
        <v>0</v>
      </c>
    </row>
    <row r="878" spans="1:37" x14ac:dyDescent="0.2">
      <c r="A878" s="1">
        <v>843</v>
      </c>
      <c r="B878" s="1" t="s">
        <v>2730</v>
      </c>
      <c r="C878" s="1" t="s">
        <v>3147</v>
      </c>
      <c r="D878" s="1" t="s">
        <v>3153</v>
      </c>
      <c r="E878" s="1" t="s">
        <v>39</v>
      </c>
      <c r="F878" s="1" t="b">
        <v>1</v>
      </c>
      <c r="G878" s="1" t="s">
        <v>3154</v>
      </c>
      <c r="H878" s="1" t="s">
        <v>3155</v>
      </c>
      <c r="K878" s="1"/>
      <c r="L878" s="1" t="s">
        <v>42</v>
      </c>
      <c r="M878" s="1" t="s">
        <v>42</v>
      </c>
      <c r="N878" s="1" t="s">
        <v>42</v>
      </c>
      <c r="O878" s="1" t="s">
        <v>42</v>
      </c>
      <c r="P878" s="1"/>
      <c r="Q878" s="1" t="s">
        <v>3156</v>
      </c>
      <c r="R878" s="1"/>
      <c r="S878" s="1"/>
      <c r="T878" s="1"/>
      <c r="U878" s="1"/>
      <c r="V878" s="1"/>
      <c r="W878" s="1"/>
      <c r="X878" s="1"/>
      <c r="Y878" s="1" t="b">
        <v>0</v>
      </c>
      <c r="Z878" s="1"/>
      <c r="AA878" s="1"/>
      <c r="AB878" s="1" t="b">
        <v>0</v>
      </c>
      <c r="AC878" s="1" t="b">
        <v>0</v>
      </c>
      <c r="AD878" s="1" t="s">
        <v>86</v>
      </c>
      <c r="AE878" s="1" t="s">
        <v>62</v>
      </c>
      <c r="AF878" s="1" t="s">
        <v>45</v>
      </c>
      <c r="AH878" s="1" t="b">
        <v>0</v>
      </c>
      <c r="AI878" s="1"/>
      <c r="AJ878" s="1"/>
      <c r="AK878" s="1" t="b">
        <v>0</v>
      </c>
    </row>
    <row r="879" spans="1:37" x14ac:dyDescent="0.2">
      <c r="A879" s="1">
        <v>844</v>
      </c>
      <c r="B879" s="1" t="s">
        <v>2730</v>
      </c>
      <c r="C879" s="1" t="s">
        <v>3147</v>
      </c>
      <c r="D879" s="1" t="s">
        <v>3157</v>
      </c>
      <c r="E879" s="1" t="s">
        <v>39</v>
      </c>
      <c r="F879" s="1" t="b">
        <v>1</v>
      </c>
      <c r="G879" s="1" t="s">
        <v>3158</v>
      </c>
      <c r="H879" s="1" t="s">
        <v>3159</v>
      </c>
      <c r="K879" s="1"/>
      <c r="L879" s="1" t="s">
        <v>42</v>
      </c>
      <c r="M879" s="1" t="s">
        <v>42</v>
      </c>
      <c r="N879" s="1" t="s">
        <v>42</v>
      </c>
      <c r="O879" s="1" t="s">
        <v>42</v>
      </c>
      <c r="P879" s="1"/>
      <c r="Q879" s="1" t="s">
        <v>3160</v>
      </c>
      <c r="R879" s="1"/>
      <c r="S879" s="1"/>
      <c r="T879" s="1"/>
      <c r="U879" s="1"/>
      <c r="V879" s="1"/>
      <c r="W879" s="1"/>
      <c r="Y879" s="1" t="b">
        <v>0</v>
      </c>
      <c r="Z879" s="1" t="s">
        <v>43</v>
      </c>
      <c r="AA879" s="1"/>
      <c r="AB879" s="1" t="b">
        <v>0</v>
      </c>
      <c r="AC879" s="1" t="b">
        <v>0</v>
      </c>
      <c r="AD879" s="1" t="s">
        <v>86</v>
      </c>
      <c r="AF879" s="1" t="s">
        <v>45</v>
      </c>
      <c r="AG879" s="1">
        <v>20274</v>
      </c>
      <c r="AH879" s="1" t="b">
        <v>0</v>
      </c>
      <c r="AI879" s="1"/>
      <c r="AJ879" s="1"/>
      <c r="AK879" s="1" t="b">
        <v>0</v>
      </c>
    </row>
    <row r="880" spans="1:37" x14ac:dyDescent="0.2">
      <c r="A880" s="1">
        <v>845</v>
      </c>
      <c r="B880" s="1" t="s">
        <v>2730</v>
      </c>
      <c r="C880" s="1" t="s">
        <v>3147</v>
      </c>
      <c r="D880" s="1" t="s">
        <v>3161</v>
      </c>
      <c r="E880" s="1" t="s">
        <v>39</v>
      </c>
      <c r="F880" s="1" t="b">
        <v>1</v>
      </c>
      <c r="G880" s="1" t="s">
        <v>3162</v>
      </c>
      <c r="H880" s="1" t="s">
        <v>3163</v>
      </c>
      <c r="K880" s="1"/>
      <c r="L880" s="1" t="s">
        <v>42</v>
      </c>
      <c r="M880" s="1" t="s">
        <v>42</v>
      </c>
      <c r="N880" s="1" t="s">
        <v>42</v>
      </c>
      <c r="O880" s="1" t="s">
        <v>42</v>
      </c>
      <c r="P880" s="1"/>
      <c r="Q880" s="1" t="s">
        <v>3164</v>
      </c>
      <c r="R880" s="1"/>
      <c r="S880" s="1"/>
      <c r="T880" s="1"/>
      <c r="U880" s="1"/>
      <c r="V880" s="1"/>
      <c r="W880" s="1"/>
      <c r="Y880" s="1" t="b">
        <v>0</v>
      </c>
      <c r="Z880" s="1" t="s">
        <v>43</v>
      </c>
      <c r="AA880" s="1"/>
      <c r="AB880" s="1" t="b">
        <v>0</v>
      </c>
      <c r="AC880" s="1" t="b">
        <v>0</v>
      </c>
      <c r="AD880" s="1" t="s">
        <v>86</v>
      </c>
      <c r="AF880" s="1" t="s">
        <v>45</v>
      </c>
      <c r="AG880" s="1">
        <v>20088</v>
      </c>
      <c r="AH880" s="1" t="b">
        <v>0</v>
      </c>
      <c r="AI880" s="1"/>
      <c r="AJ880" s="1"/>
      <c r="AK880" s="1" t="b">
        <v>0</v>
      </c>
    </row>
    <row r="881" spans="1:37" x14ac:dyDescent="0.2">
      <c r="A881" s="1">
        <v>846</v>
      </c>
      <c r="B881" s="1" t="s">
        <v>2730</v>
      </c>
      <c r="C881" s="1" t="s">
        <v>3147</v>
      </c>
      <c r="D881" s="1" t="s">
        <v>3165</v>
      </c>
      <c r="F881" s="1" t="b">
        <v>0</v>
      </c>
      <c r="H881" s="1" t="s">
        <v>3166</v>
      </c>
      <c r="L881" s="1" t="s">
        <v>42</v>
      </c>
      <c r="M881" s="1" t="s">
        <v>42</v>
      </c>
      <c r="N881" s="1" t="s">
        <v>42</v>
      </c>
      <c r="O881" s="1" t="s">
        <v>42</v>
      </c>
      <c r="Y881" s="1" t="b">
        <v>0</v>
      </c>
      <c r="AB881" s="1" t="b">
        <v>0</v>
      </c>
      <c r="AC881" s="1" t="b">
        <v>0</v>
      </c>
      <c r="AD881" s="1" t="s">
        <v>86</v>
      </c>
      <c r="AE881" s="1" t="s">
        <v>62</v>
      </c>
      <c r="AF881" s="1" t="s">
        <v>45</v>
      </c>
      <c r="AG881" s="1">
        <v>1678</v>
      </c>
      <c r="AH881" s="1" t="b">
        <v>1</v>
      </c>
      <c r="AI881" s="1"/>
      <c r="AJ881" s="1"/>
      <c r="AK881" s="1" t="b">
        <v>0</v>
      </c>
    </row>
    <row r="882" spans="1:37" x14ac:dyDescent="0.2">
      <c r="A882" s="1">
        <v>847</v>
      </c>
      <c r="B882" s="1" t="s">
        <v>2730</v>
      </c>
      <c r="C882" s="1" t="s">
        <v>3167</v>
      </c>
      <c r="D882" s="1" t="s">
        <v>3168</v>
      </c>
      <c r="E882" s="1" t="s">
        <v>39</v>
      </c>
      <c r="F882" s="1" t="b">
        <v>1</v>
      </c>
      <c r="G882" s="1" t="s">
        <v>3169</v>
      </c>
      <c r="H882" s="1" t="s">
        <v>3170</v>
      </c>
      <c r="I882" s="1"/>
      <c r="J882" s="1"/>
      <c r="K882" s="1"/>
      <c r="L882" s="1" t="s">
        <v>42</v>
      </c>
      <c r="M882" s="1" t="s">
        <v>42</v>
      </c>
      <c r="N882" s="1" t="s">
        <v>42</v>
      </c>
      <c r="O882" s="1" t="s">
        <v>42</v>
      </c>
      <c r="P882" s="1"/>
      <c r="Q882" s="1" t="s">
        <v>3171</v>
      </c>
      <c r="R882" s="1"/>
      <c r="S882" s="1"/>
      <c r="T882" s="1"/>
      <c r="U882" s="1"/>
      <c r="V882" s="1"/>
      <c r="W882" s="1"/>
      <c r="Y882" s="1" t="b">
        <v>1</v>
      </c>
      <c r="Z882" s="1"/>
      <c r="AA882" s="1"/>
      <c r="AB882" s="1" t="b">
        <v>0</v>
      </c>
      <c r="AC882" s="1" t="b">
        <v>0</v>
      </c>
      <c r="AD882" s="1" t="s">
        <v>86</v>
      </c>
      <c r="AE882" s="1" t="s">
        <v>62</v>
      </c>
      <c r="AF882" s="1" t="s">
        <v>45</v>
      </c>
      <c r="AG882" s="1">
        <v>1715</v>
      </c>
      <c r="AH882" s="1" t="b">
        <v>0</v>
      </c>
      <c r="AI882" s="1"/>
      <c r="AJ882" s="1"/>
      <c r="AK882" s="1" t="b">
        <v>0</v>
      </c>
    </row>
    <row r="883" spans="1:37" x14ac:dyDescent="0.2">
      <c r="A883" s="1">
        <v>727</v>
      </c>
      <c r="B883" s="1" t="s">
        <v>2730</v>
      </c>
      <c r="C883" s="1"/>
      <c r="D883" s="1" t="s">
        <v>2731</v>
      </c>
      <c r="E883" s="1" t="s">
        <v>39</v>
      </c>
      <c r="F883" s="1" t="b">
        <v>1</v>
      </c>
      <c r="G883" s="1" t="s">
        <v>2732</v>
      </c>
      <c r="H883" s="1" t="s">
        <v>2733</v>
      </c>
      <c r="K883" s="1"/>
      <c r="L883" s="1" t="s">
        <v>42</v>
      </c>
      <c r="M883" s="1" t="s">
        <v>42</v>
      </c>
      <c r="N883" s="1" t="s">
        <v>42</v>
      </c>
      <c r="O883" s="1" t="s">
        <v>42</v>
      </c>
      <c r="P883" s="1"/>
      <c r="Q883" s="1" t="s">
        <v>2734</v>
      </c>
      <c r="R883" s="1"/>
      <c r="S883" s="1"/>
      <c r="T883" s="1"/>
      <c r="U883" s="1"/>
      <c r="V883" s="1"/>
      <c r="W883" s="1"/>
      <c r="Y883" s="1" t="b">
        <v>1</v>
      </c>
      <c r="Z883" s="1"/>
      <c r="AA883" s="1"/>
      <c r="AB883" s="1" t="b">
        <v>0</v>
      </c>
      <c r="AC883" s="1" t="b">
        <v>0</v>
      </c>
      <c r="AD883" s="1" t="s">
        <v>363</v>
      </c>
      <c r="AE883" s="1" t="s">
        <v>62</v>
      </c>
      <c r="AF883" s="1" t="s">
        <v>45</v>
      </c>
      <c r="AG883" s="1">
        <v>1636</v>
      </c>
      <c r="AH883" s="1" t="b">
        <v>0</v>
      </c>
      <c r="AI883" s="1"/>
      <c r="AJ883" s="1"/>
      <c r="AK883" s="1" t="b">
        <v>0</v>
      </c>
    </row>
    <row r="884" spans="1:37" x14ac:dyDescent="0.2">
      <c r="A884" s="1">
        <v>728</v>
      </c>
      <c r="B884" s="1" t="s">
        <v>2730</v>
      </c>
      <c r="C884" s="1"/>
      <c r="D884" s="1" t="s">
        <v>2735</v>
      </c>
      <c r="E884" s="1" t="s">
        <v>39</v>
      </c>
      <c r="F884" s="1" t="b">
        <v>1</v>
      </c>
      <c r="G884" s="1" t="s">
        <v>2736</v>
      </c>
      <c r="H884" s="1" t="s">
        <v>2737</v>
      </c>
      <c r="I884" s="1"/>
      <c r="K884" s="1"/>
      <c r="L884" s="1" t="s">
        <v>42</v>
      </c>
      <c r="M884" s="1" t="s">
        <v>42</v>
      </c>
      <c r="N884" s="1" t="s">
        <v>42</v>
      </c>
      <c r="O884" s="1" t="s">
        <v>42</v>
      </c>
      <c r="P884" s="1"/>
      <c r="Q884" s="1" t="s">
        <v>2738</v>
      </c>
      <c r="R884" s="1"/>
      <c r="S884" s="1"/>
      <c r="T884" s="1"/>
      <c r="U884" s="1"/>
      <c r="V884" s="1"/>
      <c r="W884" s="1"/>
      <c r="Y884" s="1" t="b">
        <v>0</v>
      </c>
      <c r="Z884" s="1"/>
      <c r="AA884" s="1"/>
      <c r="AB884" s="1" t="b">
        <v>0</v>
      </c>
      <c r="AC884" s="1" t="b">
        <v>0</v>
      </c>
      <c r="AD884" s="1" t="s">
        <v>86</v>
      </c>
      <c r="AE884" s="1" t="s">
        <v>62</v>
      </c>
      <c r="AF884" s="1" t="s">
        <v>45</v>
      </c>
      <c r="AG884" s="1">
        <v>1608</v>
      </c>
      <c r="AH884" s="1" t="b">
        <v>0</v>
      </c>
      <c r="AI884" s="1"/>
      <c r="AJ884" s="1"/>
      <c r="AK884" s="1" t="b">
        <v>0</v>
      </c>
    </row>
    <row r="885" spans="1:37" x14ac:dyDescent="0.2">
      <c r="A885" s="1">
        <v>729</v>
      </c>
      <c r="B885" s="1" t="s">
        <v>2730</v>
      </c>
      <c r="C885" s="1"/>
      <c r="D885" s="1" t="s">
        <v>2739</v>
      </c>
      <c r="E885" s="1" t="s">
        <v>39</v>
      </c>
      <c r="F885" s="1" t="b">
        <v>1</v>
      </c>
      <c r="G885" s="1" t="s">
        <v>2740</v>
      </c>
      <c r="H885" s="1" t="s">
        <v>2741</v>
      </c>
      <c r="K885" s="1"/>
      <c r="L885" s="1" t="s">
        <v>42</v>
      </c>
      <c r="M885" s="1" t="s">
        <v>42</v>
      </c>
      <c r="N885" s="1" t="s">
        <v>42</v>
      </c>
      <c r="O885" s="1" t="s">
        <v>42</v>
      </c>
      <c r="P885" s="1"/>
      <c r="Q885" s="1" t="s">
        <v>2742</v>
      </c>
      <c r="R885" s="1" t="s">
        <v>2743</v>
      </c>
      <c r="S885" s="1" t="s">
        <v>2744</v>
      </c>
      <c r="T885" s="1"/>
      <c r="U885" s="1"/>
      <c r="V885" s="1"/>
      <c r="W885" s="1"/>
      <c r="X885" s="1"/>
      <c r="Y885" s="1" t="b">
        <v>0</v>
      </c>
      <c r="Z885" s="1"/>
      <c r="AA885" s="1"/>
      <c r="AB885" s="1" t="b">
        <v>0</v>
      </c>
      <c r="AC885" s="1" t="b">
        <v>0</v>
      </c>
      <c r="AD885" s="1" t="s">
        <v>617</v>
      </c>
      <c r="AF885" s="1" t="s">
        <v>45</v>
      </c>
      <c r="AG885" s="1">
        <v>20063</v>
      </c>
      <c r="AH885" s="1" t="b">
        <v>0</v>
      </c>
      <c r="AI885" s="1"/>
      <c r="AJ885" s="1"/>
      <c r="AK885" s="1" t="b">
        <v>0</v>
      </c>
    </row>
    <row r="886" spans="1:37" x14ac:dyDescent="0.2">
      <c r="A886" s="1">
        <v>730</v>
      </c>
      <c r="B886" s="1" t="s">
        <v>2730</v>
      </c>
      <c r="C886" s="1"/>
      <c r="D886" s="1" t="s">
        <v>2745</v>
      </c>
      <c r="F886" s="1" t="b">
        <v>0</v>
      </c>
      <c r="H886" s="1" t="s">
        <v>2746</v>
      </c>
      <c r="I886" s="1"/>
      <c r="J886" s="1"/>
      <c r="K886" s="1"/>
      <c r="L886" s="1" t="s">
        <v>42</v>
      </c>
      <c r="M886" s="1" t="s">
        <v>42</v>
      </c>
      <c r="N886" s="1" t="s">
        <v>42</v>
      </c>
      <c r="O886" s="1" t="s">
        <v>42</v>
      </c>
      <c r="P886" s="1"/>
      <c r="Q886" s="1" t="s">
        <v>2747</v>
      </c>
      <c r="R886" s="1"/>
      <c r="S886" s="1"/>
      <c r="T886" s="1"/>
      <c r="U886" s="1"/>
      <c r="V886" s="1"/>
      <c r="W886" s="1"/>
      <c r="Y886" s="1" t="b">
        <v>0</v>
      </c>
      <c r="AB886" s="1" t="b">
        <v>0</v>
      </c>
      <c r="AC886" s="1" t="b">
        <v>0</v>
      </c>
      <c r="AD886" s="1" t="s">
        <v>86</v>
      </c>
      <c r="AE886" s="1" t="s">
        <v>62</v>
      </c>
      <c r="AF886" s="1" t="s">
        <v>45</v>
      </c>
      <c r="AG886" s="1">
        <v>2349</v>
      </c>
      <c r="AH886" s="1" t="b">
        <v>1</v>
      </c>
      <c r="AI886" s="1"/>
      <c r="AJ886" s="1"/>
      <c r="AK886" s="1" t="b">
        <v>0</v>
      </c>
    </row>
    <row r="887" spans="1:37" x14ac:dyDescent="0.2">
      <c r="A887" s="1">
        <v>731</v>
      </c>
      <c r="B887" s="1" t="s">
        <v>2730</v>
      </c>
      <c r="C887" s="1"/>
      <c r="D887" s="1" t="s">
        <v>2748</v>
      </c>
      <c r="F887" s="1" t="b">
        <v>0</v>
      </c>
      <c r="H887" s="1" t="s">
        <v>2749</v>
      </c>
      <c r="I887" s="1"/>
      <c r="K887" s="1"/>
      <c r="L887" s="1" t="s">
        <v>42</v>
      </c>
      <c r="M887" s="1" t="s">
        <v>42</v>
      </c>
      <c r="N887" s="1" t="s">
        <v>42</v>
      </c>
      <c r="O887" s="1" t="s">
        <v>42</v>
      </c>
      <c r="P887" s="1"/>
      <c r="Q887" s="1" t="s">
        <v>2750</v>
      </c>
      <c r="R887" s="1"/>
      <c r="S887" s="1"/>
      <c r="T887" s="1"/>
      <c r="U887" s="1"/>
      <c r="V887" s="1"/>
      <c r="W887" s="1"/>
      <c r="Y887" s="1" t="b">
        <v>0</v>
      </c>
      <c r="AB887" s="1" t="b">
        <v>0</v>
      </c>
      <c r="AC887" s="1" t="b">
        <v>0</v>
      </c>
      <c r="AD887" s="1" t="s">
        <v>86</v>
      </c>
      <c r="AE887" s="1" t="s">
        <v>62</v>
      </c>
      <c r="AF887" s="1" t="s">
        <v>45</v>
      </c>
      <c r="AG887" s="1">
        <v>2073</v>
      </c>
      <c r="AH887" s="1" t="b">
        <v>1</v>
      </c>
      <c r="AI887" s="1"/>
      <c r="AJ887" s="1"/>
      <c r="AK887" s="1" t="b">
        <v>0</v>
      </c>
    </row>
    <row r="888" spans="1:37" x14ac:dyDescent="0.2">
      <c r="A888" s="1">
        <v>732</v>
      </c>
      <c r="B888" s="1" t="s">
        <v>2730</v>
      </c>
      <c r="C888" s="1"/>
      <c r="D888" s="1" t="s">
        <v>2751</v>
      </c>
      <c r="F888" s="1" t="b">
        <v>0</v>
      </c>
      <c r="H888" s="1" t="s">
        <v>2752</v>
      </c>
      <c r="L888" s="1" t="s">
        <v>42</v>
      </c>
      <c r="M888" s="1" t="s">
        <v>42</v>
      </c>
      <c r="N888" s="1" t="s">
        <v>42</v>
      </c>
      <c r="O888" s="1" t="s">
        <v>42</v>
      </c>
      <c r="Y888" s="1" t="b">
        <v>0</v>
      </c>
      <c r="AB888" s="1" t="b">
        <v>0</v>
      </c>
      <c r="AC888" s="1" t="b">
        <v>0</v>
      </c>
      <c r="AD888" s="1" t="s">
        <v>86</v>
      </c>
      <c r="AE888" s="1" t="s">
        <v>62</v>
      </c>
      <c r="AF888" s="1" t="s">
        <v>45</v>
      </c>
      <c r="AG888" s="1">
        <v>1634</v>
      </c>
      <c r="AH888" s="1" t="b">
        <v>1</v>
      </c>
      <c r="AI888" s="1"/>
      <c r="AJ888" s="1"/>
      <c r="AK888" s="1" t="b">
        <v>0</v>
      </c>
    </row>
    <row r="889" spans="1:37" x14ac:dyDescent="0.2">
      <c r="A889" s="1">
        <v>733</v>
      </c>
      <c r="B889" s="1" t="s">
        <v>2730</v>
      </c>
      <c r="C889" s="1"/>
      <c r="D889" s="1" t="s">
        <v>2753</v>
      </c>
      <c r="E889" s="1" t="s">
        <v>39</v>
      </c>
      <c r="F889" s="1" t="b">
        <v>1</v>
      </c>
      <c r="G889" s="1" t="s">
        <v>2754</v>
      </c>
      <c r="H889" s="1" t="s">
        <v>2755</v>
      </c>
      <c r="K889" s="1"/>
      <c r="L889" s="1" t="s">
        <v>42</v>
      </c>
      <c r="M889" s="1" t="s">
        <v>42</v>
      </c>
      <c r="N889" s="1" t="s">
        <v>42</v>
      </c>
      <c r="O889" s="1" t="s">
        <v>42</v>
      </c>
      <c r="P889" s="1"/>
      <c r="Q889" s="1" t="s">
        <v>2756</v>
      </c>
      <c r="R889" s="1" t="s">
        <v>2757</v>
      </c>
      <c r="S889" s="1"/>
      <c r="T889" s="1"/>
      <c r="U889" s="1"/>
      <c r="V889" s="1"/>
      <c r="W889" s="1"/>
      <c r="X889" s="1"/>
      <c r="Y889" s="1" t="b">
        <v>0</v>
      </c>
      <c r="Z889" s="1"/>
      <c r="AA889" s="1"/>
      <c r="AB889" s="1" t="b">
        <v>0</v>
      </c>
      <c r="AC889" s="1" t="b">
        <v>0</v>
      </c>
      <c r="AD889" s="1" t="s">
        <v>86</v>
      </c>
      <c r="AE889" s="1" t="s">
        <v>62</v>
      </c>
      <c r="AF889" s="1" t="s">
        <v>45</v>
      </c>
      <c r="AG889" s="1">
        <v>1637</v>
      </c>
      <c r="AH889" s="1" t="b">
        <v>0</v>
      </c>
      <c r="AI889" s="1"/>
      <c r="AJ889" s="1"/>
      <c r="AK889" s="1" t="b">
        <v>0</v>
      </c>
    </row>
    <row r="890" spans="1:37" x14ac:dyDescent="0.2">
      <c r="A890" s="1">
        <v>734</v>
      </c>
      <c r="B890" s="1" t="s">
        <v>2730</v>
      </c>
      <c r="C890" s="1"/>
      <c r="D890" s="1" t="s">
        <v>2758</v>
      </c>
      <c r="F890" s="1" t="b">
        <v>0</v>
      </c>
      <c r="H890" s="1" t="s">
        <v>2759</v>
      </c>
      <c r="L890" s="1" t="s">
        <v>42</v>
      </c>
      <c r="M890" s="1" t="s">
        <v>42</v>
      </c>
      <c r="N890" s="1" t="s">
        <v>42</v>
      </c>
      <c r="O890" s="1" t="s">
        <v>42</v>
      </c>
      <c r="Y890" s="1" t="b">
        <v>0</v>
      </c>
      <c r="AB890" s="1" t="b">
        <v>0</v>
      </c>
      <c r="AC890" s="1" t="b">
        <v>0</v>
      </c>
      <c r="AD890" s="1" t="s">
        <v>86</v>
      </c>
      <c r="AE890" s="1" t="s">
        <v>62</v>
      </c>
      <c r="AF890" s="1" t="s">
        <v>45</v>
      </c>
      <c r="AG890" s="1">
        <v>1638</v>
      </c>
      <c r="AH890" s="1" t="b">
        <v>1</v>
      </c>
      <c r="AI890" s="1"/>
      <c r="AJ890" s="1"/>
      <c r="AK890" s="1" t="b">
        <v>0</v>
      </c>
    </row>
    <row r="891" spans="1:37" x14ac:dyDescent="0.2">
      <c r="A891" s="1">
        <v>735</v>
      </c>
      <c r="B891" s="1" t="s">
        <v>2730</v>
      </c>
      <c r="C891" s="1"/>
      <c r="D891" s="1" t="s">
        <v>2760</v>
      </c>
      <c r="E891" s="1"/>
      <c r="F891" s="1" t="b">
        <v>1</v>
      </c>
      <c r="G891" s="1" t="s">
        <v>2761</v>
      </c>
      <c r="H891" s="1" t="s">
        <v>2762</v>
      </c>
      <c r="I891" s="1"/>
      <c r="K891" s="1"/>
      <c r="L891" s="1" t="s">
        <v>42</v>
      </c>
      <c r="M891" s="1" t="s">
        <v>42</v>
      </c>
      <c r="N891" s="1" t="s">
        <v>42</v>
      </c>
      <c r="O891" s="1" t="s">
        <v>42</v>
      </c>
      <c r="P891" s="1"/>
      <c r="Q891" s="1" t="s">
        <v>2763</v>
      </c>
      <c r="R891" s="1" t="s">
        <v>2764</v>
      </c>
      <c r="S891" s="1"/>
      <c r="T891" s="1"/>
      <c r="U891" s="1"/>
      <c r="V891" s="1"/>
      <c r="W891" s="1"/>
      <c r="X891" s="1"/>
      <c r="Y891" s="1" t="b">
        <v>0</v>
      </c>
      <c r="Z891" s="1"/>
      <c r="AA891" s="1"/>
      <c r="AB891" s="1" t="b">
        <v>0</v>
      </c>
      <c r="AC891" s="1" t="b">
        <v>0</v>
      </c>
      <c r="AD891" s="1" t="s">
        <v>86</v>
      </c>
      <c r="AE891" s="1" t="s">
        <v>62</v>
      </c>
      <c r="AF891" s="1" t="s">
        <v>45</v>
      </c>
      <c r="AG891" s="1">
        <v>1564</v>
      </c>
      <c r="AH891" s="1" t="b">
        <v>0</v>
      </c>
      <c r="AI891" s="1"/>
      <c r="AJ891" s="1"/>
      <c r="AK891" s="1" t="b">
        <v>0</v>
      </c>
    </row>
    <row r="892" spans="1:37" x14ac:dyDescent="0.2">
      <c r="A892" s="1">
        <v>736</v>
      </c>
      <c r="B892" s="1" t="s">
        <v>2730</v>
      </c>
      <c r="C892" s="1"/>
      <c r="D892" s="1" t="s">
        <v>2765</v>
      </c>
      <c r="F892" s="1" t="b">
        <v>0</v>
      </c>
      <c r="H892" s="1" t="s">
        <v>2766</v>
      </c>
      <c r="I892" s="1"/>
      <c r="J892" s="1"/>
      <c r="K892" s="1"/>
      <c r="L892" s="1" t="s">
        <v>42</v>
      </c>
      <c r="M892" s="1" t="s">
        <v>42</v>
      </c>
      <c r="N892" s="1" t="s">
        <v>42</v>
      </c>
      <c r="O892" s="1" t="s">
        <v>42</v>
      </c>
      <c r="P892" s="1"/>
      <c r="Q892" s="1" t="s">
        <v>2767</v>
      </c>
      <c r="R892" s="1"/>
      <c r="S892" s="1"/>
      <c r="T892" s="1"/>
      <c r="U892" s="1"/>
      <c r="V892" s="1"/>
      <c r="W892" s="1"/>
      <c r="Y892" s="1" t="b">
        <v>0</v>
      </c>
      <c r="AB892" s="1" t="b">
        <v>0</v>
      </c>
      <c r="AC892" s="1" t="b">
        <v>0</v>
      </c>
      <c r="AD892" s="1" t="s">
        <v>86</v>
      </c>
      <c r="AE892" s="1" t="s">
        <v>62</v>
      </c>
      <c r="AF892" s="1" t="s">
        <v>45</v>
      </c>
      <c r="AG892" s="1">
        <v>2153</v>
      </c>
      <c r="AH892" s="1" t="b">
        <v>1</v>
      </c>
      <c r="AI892" s="1"/>
      <c r="AJ892" s="1"/>
      <c r="AK892" s="1" t="b">
        <v>0</v>
      </c>
    </row>
    <row r="893" spans="1:37" x14ac:dyDescent="0.2">
      <c r="A893" s="1">
        <v>737</v>
      </c>
      <c r="B893" s="1" t="s">
        <v>2730</v>
      </c>
      <c r="C893" s="1"/>
      <c r="D893" s="1" t="s">
        <v>2768</v>
      </c>
      <c r="F893" s="1" t="b">
        <v>0</v>
      </c>
      <c r="H893" s="1" t="s">
        <v>2769</v>
      </c>
      <c r="L893" s="1" t="s">
        <v>42</v>
      </c>
      <c r="M893" s="1" t="s">
        <v>42</v>
      </c>
      <c r="N893" s="1" t="s">
        <v>42</v>
      </c>
      <c r="O893" s="1" t="s">
        <v>42</v>
      </c>
      <c r="Y893" s="1" t="b">
        <v>0</v>
      </c>
      <c r="AB893" s="1" t="b">
        <v>0</v>
      </c>
      <c r="AC893" s="1" t="b">
        <v>0</v>
      </c>
      <c r="AD893" s="1" t="s">
        <v>86</v>
      </c>
      <c r="AE893" s="1" t="s">
        <v>62</v>
      </c>
      <c r="AF893" s="1" t="s">
        <v>45</v>
      </c>
      <c r="AG893" s="1">
        <v>1639</v>
      </c>
      <c r="AH893" s="1" t="b">
        <v>1</v>
      </c>
      <c r="AI893" s="1"/>
      <c r="AJ893" s="1"/>
      <c r="AK893" s="1" t="b">
        <v>0</v>
      </c>
    </row>
    <row r="894" spans="1:37" x14ac:dyDescent="0.2">
      <c r="A894" s="1">
        <v>738</v>
      </c>
      <c r="B894" s="1" t="s">
        <v>2730</v>
      </c>
      <c r="C894" s="1"/>
      <c r="D894" s="1" t="s">
        <v>2770</v>
      </c>
      <c r="E894" s="1" t="s">
        <v>39</v>
      </c>
      <c r="F894" s="1" t="b">
        <v>1</v>
      </c>
      <c r="G894" s="1" t="s">
        <v>2771</v>
      </c>
      <c r="H894" s="1" t="s">
        <v>2772</v>
      </c>
      <c r="K894" s="1"/>
      <c r="L894" s="1" t="s">
        <v>42</v>
      </c>
      <c r="M894" s="1" t="s">
        <v>42</v>
      </c>
      <c r="N894" s="1" t="s">
        <v>42</v>
      </c>
      <c r="O894" s="1" t="s">
        <v>42</v>
      </c>
      <c r="P894" s="1"/>
      <c r="Q894" s="1" t="s">
        <v>2773</v>
      </c>
      <c r="R894" s="1"/>
      <c r="S894" s="1"/>
      <c r="T894" s="1"/>
      <c r="U894" s="1"/>
      <c r="V894" s="1"/>
      <c r="W894" s="1"/>
      <c r="Y894" s="1" t="b">
        <v>0</v>
      </c>
      <c r="Z894" s="1"/>
      <c r="AA894" s="1"/>
      <c r="AB894" s="1" t="b">
        <v>0</v>
      </c>
      <c r="AC894" s="1" t="b">
        <v>0</v>
      </c>
      <c r="AD894" s="1" t="s">
        <v>86</v>
      </c>
      <c r="AF894" s="1" t="s">
        <v>45</v>
      </c>
      <c r="AG894" s="1">
        <v>20059</v>
      </c>
      <c r="AH894" s="1" t="b">
        <v>0</v>
      </c>
      <c r="AI894" s="1"/>
      <c r="AJ894" s="1"/>
      <c r="AK894" s="1" t="b">
        <v>0</v>
      </c>
    </row>
    <row r="895" spans="1:37" x14ac:dyDescent="0.2">
      <c r="A895" s="1">
        <v>739</v>
      </c>
      <c r="B895" s="1" t="s">
        <v>2730</v>
      </c>
      <c r="C895" s="1"/>
      <c r="D895" s="1" t="s">
        <v>2774</v>
      </c>
      <c r="F895" s="1" t="b">
        <v>1</v>
      </c>
      <c r="H895" s="1" t="s">
        <v>2775</v>
      </c>
      <c r="K895" s="1"/>
      <c r="L895" s="1" t="s">
        <v>42</v>
      </c>
      <c r="M895" s="1" t="s">
        <v>42</v>
      </c>
      <c r="N895" s="1" t="s">
        <v>42</v>
      </c>
      <c r="O895" s="1" t="s">
        <v>42</v>
      </c>
      <c r="P895" s="1"/>
      <c r="Q895" s="1"/>
      <c r="R895" s="1"/>
      <c r="S895" s="1"/>
      <c r="T895" s="1"/>
      <c r="U895" s="1"/>
      <c r="V895" s="1"/>
      <c r="W895" s="1"/>
      <c r="Y895" s="1" t="b">
        <v>0</v>
      </c>
      <c r="Z895" s="1"/>
      <c r="AA895" s="1"/>
      <c r="AB895" s="1" t="b">
        <v>0</v>
      </c>
      <c r="AC895" s="1" t="b">
        <v>0</v>
      </c>
      <c r="AD895" s="1" t="s">
        <v>86</v>
      </c>
      <c r="AF895" s="1" t="s">
        <v>45</v>
      </c>
      <c r="AG895" s="1">
        <v>15844</v>
      </c>
      <c r="AH895" s="1" t="b">
        <v>1</v>
      </c>
      <c r="AI895" s="1"/>
      <c r="AJ895" s="1"/>
      <c r="AK895" s="1" t="b">
        <v>0</v>
      </c>
    </row>
    <row r="896" spans="1:37" x14ac:dyDescent="0.2">
      <c r="A896" s="1">
        <v>740</v>
      </c>
      <c r="B896" s="1" t="s">
        <v>2730</v>
      </c>
      <c r="C896" s="1"/>
      <c r="D896" s="1" t="s">
        <v>2776</v>
      </c>
      <c r="E896" s="1" t="s">
        <v>39</v>
      </c>
      <c r="F896" s="1" t="b">
        <v>1</v>
      </c>
      <c r="G896" s="1" t="s">
        <v>2777</v>
      </c>
      <c r="H896" s="1" t="s">
        <v>2775</v>
      </c>
      <c r="I896" s="1"/>
      <c r="J896" s="1"/>
      <c r="K896" s="1"/>
      <c r="L896" s="1" t="s">
        <v>42</v>
      </c>
      <c r="M896" s="1" t="s">
        <v>42</v>
      </c>
      <c r="N896" s="1" t="s">
        <v>42</v>
      </c>
      <c r="O896" s="1" t="s">
        <v>42</v>
      </c>
      <c r="P896" s="1"/>
      <c r="Q896" s="1" t="s">
        <v>2778</v>
      </c>
      <c r="R896" s="1" t="s">
        <v>2779</v>
      </c>
      <c r="S896" s="1"/>
      <c r="T896" s="1"/>
      <c r="U896" s="1"/>
      <c r="V896" s="1"/>
      <c r="W896" s="1"/>
      <c r="Y896" s="1" t="b">
        <v>0</v>
      </c>
      <c r="Z896" s="1"/>
      <c r="AA896" s="1"/>
      <c r="AB896" s="1" t="b">
        <v>0</v>
      </c>
      <c r="AC896" s="1" t="b">
        <v>0</v>
      </c>
      <c r="AD896" s="1" t="s">
        <v>86</v>
      </c>
      <c r="AE896" s="1" t="s">
        <v>62</v>
      </c>
      <c r="AF896" s="1" t="s">
        <v>45</v>
      </c>
      <c r="AG896" s="1">
        <v>2397</v>
      </c>
      <c r="AH896" s="1" t="b">
        <v>0</v>
      </c>
      <c r="AI896" s="1"/>
      <c r="AJ896" s="1"/>
      <c r="AK896" s="1" t="b">
        <v>0</v>
      </c>
    </row>
    <row r="897" spans="1:37" x14ac:dyDescent="0.2">
      <c r="A897" s="1">
        <v>741</v>
      </c>
      <c r="B897" s="1" t="s">
        <v>2730</v>
      </c>
      <c r="C897" s="1"/>
      <c r="D897" s="1" t="s">
        <v>2780</v>
      </c>
      <c r="E897" s="1" t="s">
        <v>39</v>
      </c>
      <c r="F897" s="1" t="b">
        <v>1</v>
      </c>
      <c r="G897" s="1" t="s">
        <v>2781</v>
      </c>
      <c r="H897" s="1" t="s">
        <v>2782</v>
      </c>
      <c r="K897" s="1"/>
      <c r="L897" s="1" t="s">
        <v>42</v>
      </c>
      <c r="M897" s="1" t="s">
        <v>42</v>
      </c>
      <c r="N897" s="1" t="s">
        <v>42</v>
      </c>
      <c r="O897" s="1" t="s">
        <v>42</v>
      </c>
      <c r="P897" s="1"/>
      <c r="Q897" s="1" t="s">
        <v>2783</v>
      </c>
      <c r="R897" s="1"/>
      <c r="S897" s="1"/>
      <c r="T897" s="1"/>
      <c r="U897" s="1"/>
      <c r="V897" s="1"/>
      <c r="W897" s="1"/>
      <c r="Y897" s="1" t="b">
        <v>0</v>
      </c>
      <c r="Z897" s="1"/>
      <c r="AA897" s="1"/>
      <c r="AB897" s="1" t="b">
        <v>0</v>
      </c>
      <c r="AC897" s="1" t="b">
        <v>0</v>
      </c>
      <c r="AD897" s="1" t="s">
        <v>86</v>
      </c>
      <c r="AF897" s="1" t="s">
        <v>45</v>
      </c>
      <c r="AG897" s="1">
        <v>20238</v>
      </c>
      <c r="AH897" s="1" t="b">
        <v>0</v>
      </c>
      <c r="AI897" s="1"/>
      <c r="AJ897" s="1"/>
      <c r="AK897" s="1" t="b">
        <v>0</v>
      </c>
    </row>
    <row r="898" spans="1:37" x14ac:dyDescent="0.2">
      <c r="A898" s="1">
        <v>1883</v>
      </c>
      <c r="B898" s="1" t="s">
        <v>2730</v>
      </c>
      <c r="C898" s="1"/>
      <c r="D898" s="1" t="s">
        <v>6744</v>
      </c>
      <c r="E898" s="1" t="s">
        <v>39</v>
      </c>
      <c r="F898" s="1" t="b">
        <v>1</v>
      </c>
      <c r="G898" s="1" t="s">
        <v>6745</v>
      </c>
      <c r="H898" s="1" t="s">
        <v>6746</v>
      </c>
      <c r="K898" s="1"/>
      <c r="L898" s="1" t="s">
        <v>42</v>
      </c>
      <c r="M898" s="1" t="s">
        <v>42</v>
      </c>
      <c r="N898" s="1" t="s">
        <v>42</v>
      </c>
      <c r="O898" s="1" t="s">
        <v>42</v>
      </c>
      <c r="P898" s="1"/>
      <c r="Q898" s="1" t="s">
        <v>6747</v>
      </c>
      <c r="R898" s="1"/>
      <c r="S898" s="1"/>
      <c r="T898" s="1"/>
      <c r="U898" s="1"/>
      <c r="V898" s="1"/>
      <c r="W898" s="1"/>
      <c r="X898" s="1"/>
      <c r="Y898" s="1" t="b">
        <v>0</v>
      </c>
      <c r="Z898" s="1"/>
      <c r="AA898" s="1"/>
      <c r="AB898" s="1" t="b">
        <v>0</v>
      </c>
      <c r="AC898" s="1" t="b">
        <v>0</v>
      </c>
      <c r="AD898" s="1" t="s">
        <v>617</v>
      </c>
      <c r="AF898" s="1" t="s">
        <v>45</v>
      </c>
      <c r="AH898" s="1" t="b">
        <v>0</v>
      </c>
      <c r="AI898" s="1"/>
      <c r="AJ898" s="1"/>
      <c r="AK898" s="1" t="b">
        <v>0</v>
      </c>
    </row>
    <row r="899" spans="1:37" x14ac:dyDescent="0.2">
      <c r="A899" s="1">
        <v>742</v>
      </c>
      <c r="B899" s="1" t="s">
        <v>2730</v>
      </c>
      <c r="C899" s="1"/>
      <c r="D899" s="1" t="s">
        <v>2784</v>
      </c>
      <c r="E899" s="1" t="s">
        <v>39</v>
      </c>
      <c r="F899" s="1" t="b">
        <v>1</v>
      </c>
      <c r="G899" s="1" t="s">
        <v>2785</v>
      </c>
      <c r="H899" s="1" t="s">
        <v>2786</v>
      </c>
      <c r="K899" s="1"/>
      <c r="L899" s="1" t="s">
        <v>42</v>
      </c>
      <c r="M899" s="1" t="s">
        <v>42</v>
      </c>
      <c r="N899" s="1" t="s">
        <v>42</v>
      </c>
      <c r="O899" s="1" t="s">
        <v>42</v>
      </c>
      <c r="P899" s="1"/>
      <c r="Q899" s="1" t="s">
        <v>2787</v>
      </c>
      <c r="R899" s="1" t="s">
        <v>2788</v>
      </c>
      <c r="S899" s="1" t="s">
        <v>2789</v>
      </c>
      <c r="T899" s="1"/>
      <c r="U899" s="1"/>
      <c r="V899" s="1"/>
      <c r="W899" s="1"/>
      <c r="Y899" s="1" t="b">
        <v>1</v>
      </c>
      <c r="Z899" s="1"/>
      <c r="AA899" s="1"/>
      <c r="AB899" s="1" t="b">
        <v>0</v>
      </c>
      <c r="AC899" s="1" t="b">
        <v>0</v>
      </c>
      <c r="AD899" s="1" t="s">
        <v>86</v>
      </c>
      <c r="AE899" s="1" t="s">
        <v>62</v>
      </c>
      <c r="AF899" s="1" t="s">
        <v>45</v>
      </c>
      <c r="AG899" s="1">
        <v>1640</v>
      </c>
      <c r="AH899" s="1" t="b">
        <v>0</v>
      </c>
      <c r="AI899" s="1"/>
      <c r="AJ899" s="1"/>
      <c r="AK899" s="1" t="b">
        <v>1</v>
      </c>
    </row>
    <row r="900" spans="1:37" x14ac:dyDescent="0.2">
      <c r="A900" s="1">
        <v>743</v>
      </c>
      <c r="B900" s="1" t="s">
        <v>2730</v>
      </c>
      <c r="C900" s="1"/>
      <c r="D900" s="1" t="s">
        <v>1960</v>
      </c>
      <c r="E900" s="1" t="s">
        <v>39</v>
      </c>
      <c r="F900" s="1" t="b">
        <v>1</v>
      </c>
      <c r="G900" s="1" t="s">
        <v>2790</v>
      </c>
      <c r="H900" s="1" t="s">
        <v>2791</v>
      </c>
      <c r="I900" s="1"/>
      <c r="K900" s="1"/>
      <c r="L900" s="1" t="s">
        <v>42</v>
      </c>
      <c r="M900" s="1" t="s">
        <v>42</v>
      </c>
      <c r="N900" s="1" t="s">
        <v>42</v>
      </c>
      <c r="O900" s="1" t="s">
        <v>42</v>
      </c>
      <c r="P900" s="1"/>
      <c r="Q900" s="1" t="s">
        <v>2792</v>
      </c>
      <c r="R900" s="1"/>
      <c r="S900" s="1"/>
      <c r="T900" s="1"/>
      <c r="U900" s="1"/>
      <c r="V900" s="1"/>
      <c r="W900" s="1"/>
      <c r="Y900" s="1" t="b">
        <v>0</v>
      </c>
      <c r="AB900" s="1" t="b">
        <v>0</v>
      </c>
      <c r="AC900" s="1" t="b">
        <v>0</v>
      </c>
      <c r="AD900" s="1" t="s">
        <v>86</v>
      </c>
      <c r="AE900" s="1" t="s">
        <v>62</v>
      </c>
      <c r="AF900" s="1" t="s">
        <v>45</v>
      </c>
      <c r="AG900" s="1">
        <v>1610</v>
      </c>
      <c r="AH900" s="1" t="b">
        <v>0</v>
      </c>
      <c r="AI900" s="1"/>
      <c r="AJ900" s="1"/>
      <c r="AK900" s="1" t="b">
        <v>0</v>
      </c>
    </row>
    <row r="901" spans="1:37" x14ac:dyDescent="0.2">
      <c r="A901" s="1">
        <v>744</v>
      </c>
      <c r="B901" s="1" t="s">
        <v>2730</v>
      </c>
      <c r="C901" s="1"/>
      <c r="D901" s="1" t="s">
        <v>2793</v>
      </c>
      <c r="F901" s="1" t="b">
        <v>0</v>
      </c>
      <c r="H901" s="1" t="s">
        <v>2794</v>
      </c>
      <c r="I901" s="1"/>
      <c r="J901" s="1"/>
      <c r="K901" s="1"/>
      <c r="L901" s="1" t="s">
        <v>42</v>
      </c>
      <c r="M901" s="1" t="s">
        <v>42</v>
      </c>
      <c r="N901" s="1" t="s">
        <v>42</v>
      </c>
      <c r="O901" s="1" t="s">
        <v>42</v>
      </c>
      <c r="P901" s="1"/>
      <c r="Q901" s="1" t="s">
        <v>2795</v>
      </c>
      <c r="R901" s="1"/>
      <c r="S901" s="1"/>
      <c r="T901" s="1"/>
      <c r="U901" s="1"/>
      <c r="V901" s="1"/>
      <c r="W901" s="1"/>
      <c r="Y901" s="1" t="b">
        <v>0</v>
      </c>
      <c r="AB901" s="1" t="b">
        <v>0</v>
      </c>
      <c r="AC901" s="1" t="b">
        <v>0</v>
      </c>
      <c r="AD901" s="1" t="s">
        <v>86</v>
      </c>
      <c r="AE901" s="1" t="s">
        <v>62</v>
      </c>
      <c r="AF901" s="1" t="s">
        <v>45</v>
      </c>
      <c r="AG901" s="1">
        <v>2303</v>
      </c>
      <c r="AH901" s="1" t="b">
        <v>1</v>
      </c>
      <c r="AI901" s="1"/>
      <c r="AJ901" s="1"/>
      <c r="AK901" s="1" t="b">
        <v>0</v>
      </c>
    </row>
    <row r="902" spans="1:37" x14ac:dyDescent="0.2">
      <c r="A902" s="1">
        <v>745</v>
      </c>
      <c r="B902" s="1" t="s">
        <v>2730</v>
      </c>
      <c r="C902" s="1"/>
      <c r="D902" s="1" t="s">
        <v>2796</v>
      </c>
      <c r="E902" s="1" t="s">
        <v>39</v>
      </c>
      <c r="F902" s="1" t="b">
        <v>1</v>
      </c>
      <c r="G902" s="1" t="s">
        <v>2797</v>
      </c>
      <c r="H902" s="1" t="s">
        <v>2798</v>
      </c>
      <c r="K902" s="1"/>
      <c r="L902" s="1" t="s">
        <v>42</v>
      </c>
      <c r="M902" s="1" t="s">
        <v>42</v>
      </c>
      <c r="N902" s="1" t="s">
        <v>42</v>
      </c>
      <c r="O902" s="1" t="s">
        <v>42</v>
      </c>
      <c r="P902" s="1"/>
      <c r="Q902" s="1" t="s">
        <v>2799</v>
      </c>
      <c r="R902" s="1"/>
      <c r="S902" s="1"/>
      <c r="T902" s="1"/>
      <c r="U902" s="1"/>
      <c r="V902" s="1"/>
      <c r="W902" s="1"/>
      <c r="Y902" s="1" t="b">
        <v>0</v>
      </c>
      <c r="Z902" s="1"/>
      <c r="AA902" s="1"/>
      <c r="AB902" s="1" t="b">
        <v>0</v>
      </c>
      <c r="AC902" s="1" t="b">
        <v>0</v>
      </c>
      <c r="AD902" s="1" t="s">
        <v>86</v>
      </c>
      <c r="AE902" s="1" t="s">
        <v>62</v>
      </c>
      <c r="AF902" s="1" t="s">
        <v>45</v>
      </c>
      <c r="AG902" s="1">
        <v>1679</v>
      </c>
      <c r="AH902" s="1" t="b">
        <v>0</v>
      </c>
      <c r="AI902" s="1"/>
      <c r="AJ902" s="1"/>
      <c r="AK902" s="1" t="b">
        <v>1</v>
      </c>
    </row>
    <row r="903" spans="1:37" x14ac:dyDescent="0.2">
      <c r="A903" s="1">
        <v>746</v>
      </c>
      <c r="B903" s="1" t="s">
        <v>2730</v>
      </c>
      <c r="C903" s="1"/>
      <c r="D903" s="1" t="s">
        <v>2800</v>
      </c>
      <c r="E903" s="1" t="s">
        <v>39</v>
      </c>
      <c r="F903" s="1" t="b">
        <v>1</v>
      </c>
      <c r="G903" s="1" t="s">
        <v>2801</v>
      </c>
      <c r="H903" s="1" t="s">
        <v>2802</v>
      </c>
      <c r="K903" s="1" t="s">
        <v>2803</v>
      </c>
      <c r="L903" s="1" t="s">
        <v>42</v>
      </c>
      <c r="M903" s="1" t="s">
        <v>42</v>
      </c>
      <c r="N903" s="1" t="s">
        <v>42</v>
      </c>
      <c r="O903" s="1" t="s">
        <v>42</v>
      </c>
      <c r="P903" s="1"/>
      <c r="Q903" s="1" t="s">
        <v>2804</v>
      </c>
      <c r="R903" s="1"/>
      <c r="S903" s="1"/>
      <c r="T903" s="1"/>
      <c r="U903" s="1"/>
      <c r="V903" s="1"/>
      <c r="W903" s="1"/>
      <c r="Y903" s="1" t="b">
        <v>0</v>
      </c>
      <c r="Z903" s="1"/>
      <c r="AA903" s="1"/>
      <c r="AB903" s="1" t="b">
        <v>0</v>
      </c>
      <c r="AC903" s="1" t="b">
        <v>0</v>
      </c>
      <c r="AD903" s="1" t="s">
        <v>86</v>
      </c>
      <c r="AF903" s="1" t="s">
        <v>45</v>
      </c>
      <c r="AG903" s="1">
        <v>20224</v>
      </c>
      <c r="AH903" s="1" t="b">
        <v>0</v>
      </c>
      <c r="AI903" s="1"/>
      <c r="AJ903" s="1"/>
      <c r="AK903" s="1" t="b">
        <v>0</v>
      </c>
    </row>
    <row r="904" spans="1:37" x14ac:dyDescent="0.2">
      <c r="A904" s="1">
        <v>747</v>
      </c>
      <c r="B904" s="1" t="s">
        <v>2730</v>
      </c>
      <c r="C904" s="1"/>
      <c r="D904" s="1" t="s">
        <v>2805</v>
      </c>
      <c r="E904" s="1" t="s">
        <v>39</v>
      </c>
      <c r="F904" s="1" t="b">
        <v>1</v>
      </c>
      <c r="G904" s="1" t="s">
        <v>2806</v>
      </c>
      <c r="H904" s="1" t="s">
        <v>2807</v>
      </c>
      <c r="I904" s="1"/>
      <c r="K904" s="1"/>
      <c r="L904" s="1" t="s">
        <v>42</v>
      </c>
      <c r="M904" s="1" t="s">
        <v>42</v>
      </c>
      <c r="N904" s="1" t="s">
        <v>42</v>
      </c>
      <c r="O904" s="1" t="s">
        <v>42</v>
      </c>
      <c r="P904" s="1"/>
      <c r="Q904" s="1" t="s">
        <v>2808</v>
      </c>
      <c r="R904" s="1"/>
      <c r="S904" s="1"/>
      <c r="T904" s="1"/>
      <c r="U904" s="1"/>
      <c r="V904" s="1"/>
      <c r="W904" s="1"/>
      <c r="Y904" s="1" t="b">
        <v>0</v>
      </c>
      <c r="AB904" s="1" t="b">
        <v>0</v>
      </c>
      <c r="AC904" s="1" t="b">
        <v>0</v>
      </c>
      <c r="AD904" s="1" t="s">
        <v>86</v>
      </c>
      <c r="AE904" s="1" t="s">
        <v>62</v>
      </c>
      <c r="AF904" s="1" t="s">
        <v>45</v>
      </c>
      <c r="AG904" s="1">
        <v>1984</v>
      </c>
      <c r="AH904" s="1" t="b">
        <v>0</v>
      </c>
      <c r="AI904" s="1"/>
      <c r="AJ904" s="1"/>
      <c r="AK904" s="1" t="b">
        <v>0</v>
      </c>
    </row>
    <row r="905" spans="1:37" x14ac:dyDescent="0.2">
      <c r="A905" s="1">
        <v>748</v>
      </c>
      <c r="B905" s="1" t="s">
        <v>2730</v>
      </c>
      <c r="C905" s="1"/>
      <c r="D905" s="1" t="s">
        <v>2809</v>
      </c>
      <c r="E905" s="1" t="s">
        <v>39</v>
      </c>
      <c r="F905" s="1" t="b">
        <v>1</v>
      </c>
      <c r="G905" s="1" t="s">
        <v>2810</v>
      </c>
      <c r="H905" s="1" t="s">
        <v>2811</v>
      </c>
      <c r="I905" s="1"/>
      <c r="J905" s="1"/>
      <c r="K905" s="1"/>
      <c r="L905" s="1" t="s">
        <v>42</v>
      </c>
      <c r="M905" s="1" t="s">
        <v>42</v>
      </c>
      <c r="N905" s="1" t="s">
        <v>42</v>
      </c>
      <c r="O905" s="1" t="s">
        <v>42</v>
      </c>
      <c r="P905" s="1"/>
      <c r="Q905" s="1" t="s">
        <v>2812</v>
      </c>
      <c r="R905" s="1"/>
      <c r="S905" s="1"/>
      <c r="T905" s="1"/>
      <c r="U905" s="1"/>
      <c r="V905" s="1"/>
      <c r="W905" s="1"/>
      <c r="Y905" s="1" t="b">
        <v>0</v>
      </c>
      <c r="Z905" s="1"/>
      <c r="AA905" s="1"/>
      <c r="AB905" s="1" t="b">
        <v>0</v>
      </c>
      <c r="AC905" s="1" t="b">
        <v>0</v>
      </c>
      <c r="AD905" s="1" t="s">
        <v>86</v>
      </c>
      <c r="AE905" s="1" t="s">
        <v>62</v>
      </c>
      <c r="AF905" s="1" t="s">
        <v>45</v>
      </c>
      <c r="AG905" s="1">
        <v>2177</v>
      </c>
      <c r="AH905" s="1" t="b">
        <v>0</v>
      </c>
      <c r="AI905" s="1"/>
      <c r="AJ905" s="1"/>
      <c r="AK905" s="1" t="b">
        <v>0</v>
      </c>
    </row>
    <row r="906" spans="1:37" x14ac:dyDescent="0.2">
      <c r="A906" s="1">
        <v>749</v>
      </c>
      <c r="B906" s="1" t="s">
        <v>2730</v>
      </c>
      <c r="C906" s="1"/>
      <c r="D906" s="1" t="s">
        <v>2813</v>
      </c>
      <c r="F906" s="1" t="b">
        <v>0</v>
      </c>
      <c r="H906" s="1" t="s">
        <v>2814</v>
      </c>
      <c r="K906" s="1"/>
      <c r="L906" s="1" t="s">
        <v>42</v>
      </c>
      <c r="M906" s="1" t="s">
        <v>42</v>
      </c>
      <c r="N906" s="1" t="s">
        <v>42</v>
      </c>
      <c r="O906" s="1" t="s">
        <v>42</v>
      </c>
      <c r="P906" s="1" t="s">
        <v>2815</v>
      </c>
      <c r="Q906" s="1" t="s">
        <v>2816</v>
      </c>
      <c r="Y906" s="1" t="b">
        <v>0</v>
      </c>
      <c r="AB906" s="1" t="b">
        <v>0</v>
      </c>
      <c r="AC906" s="1" t="b">
        <v>0</v>
      </c>
      <c r="AD906" s="1" t="s">
        <v>86</v>
      </c>
      <c r="AE906" s="1" t="s">
        <v>62</v>
      </c>
      <c r="AF906" s="1" t="s">
        <v>45</v>
      </c>
      <c r="AG906" s="1">
        <v>1641</v>
      </c>
      <c r="AH906" s="1" t="b">
        <v>1</v>
      </c>
      <c r="AI906" s="1"/>
      <c r="AJ906" s="1"/>
      <c r="AK906" s="1" t="b">
        <v>0</v>
      </c>
    </row>
    <row r="907" spans="1:37" x14ac:dyDescent="0.2">
      <c r="A907" s="1">
        <v>848</v>
      </c>
      <c r="B907" s="1" t="s">
        <v>2730</v>
      </c>
      <c r="D907" s="1" t="s">
        <v>3172</v>
      </c>
      <c r="E907" s="1" t="s">
        <v>39</v>
      </c>
      <c r="F907" s="1" t="b">
        <v>1</v>
      </c>
      <c r="G907" s="1" t="s">
        <v>3173</v>
      </c>
      <c r="H907" s="1" t="s">
        <v>3174</v>
      </c>
      <c r="I907" s="1"/>
      <c r="K907" s="1"/>
      <c r="L907" s="1" t="s">
        <v>42</v>
      </c>
      <c r="M907" s="1" t="s">
        <v>42</v>
      </c>
      <c r="N907" s="1" t="s">
        <v>42</v>
      </c>
      <c r="O907" s="1" t="s">
        <v>42</v>
      </c>
      <c r="P907" s="1"/>
      <c r="Q907" s="1" t="s">
        <v>3175</v>
      </c>
      <c r="R907" s="1"/>
      <c r="S907" s="1"/>
      <c r="T907" s="1"/>
      <c r="U907" s="1"/>
      <c r="V907" s="1"/>
      <c r="W907" s="1"/>
      <c r="Y907" s="1" t="b">
        <v>0</v>
      </c>
      <c r="AB907" s="1" t="b">
        <v>0</v>
      </c>
      <c r="AC907" s="1" t="b">
        <v>0</v>
      </c>
      <c r="AD907" s="1" t="s">
        <v>86</v>
      </c>
      <c r="AE907" s="1" t="s">
        <v>62</v>
      </c>
      <c r="AF907" s="1" t="s">
        <v>45</v>
      </c>
      <c r="AG907" s="1">
        <v>1992</v>
      </c>
      <c r="AH907" s="1" t="b">
        <v>0</v>
      </c>
      <c r="AI907" s="1"/>
      <c r="AJ907" s="1"/>
      <c r="AK907" s="1" t="b">
        <v>0</v>
      </c>
    </row>
    <row r="908" spans="1:37" x14ac:dyDescent="0.2">
      <c r="A908" s="1">
        <v>750</v>
      </c>
      <c r="B908" s="1" t="s">
        <v>2730</v>
      </c>
      <c r="C908" s="1"/>
      <c r="D908" s="1" t="s">
        <v>2817</v>
      </c>
      <c r="E908" s="1" t="s">
        <v>39</v>
      </c>
      <c r="F908" s="1" t="b">
        <v>1</v>
      </c>
      <c r="G908" s="1" t="s">
        <v>2818</v>
      </c>
      <c r="H908" s="1" t="s">
        <v>2819</v>
      </c>
      <c r="I908" s="1"/>
      <c r="K908" s="1" t="s">
        <v>2820</v>
      </c>
      <c r="L908" s="1" t="s">
        <v>42</v>
      </c>
      <c r="M908" s="1" t="s">
        <v>42</v>
      </c>
      <c r="N908" s="1" t="s">
        <v>42</v>
      </c>
      <c r="O908" s="1" t="s">
        <v>42</v>
      </c>
      <c r="P908" s="1" t="s">
        <v>2821</v>
      </c>
      <c r="Q908" s="1" t="s">
        <v>2822</v>
      </c>
      <c r="R908" s="1"/>
      <c r="S908" s="1"/>
      <c r="T908" s="1"/>
      <c r="U908" s="1"/>
      <c r="V908" s="1"/>
      <c r="W908" s="1"/>
      <c r="Y908" s="1" t="b">
        <v>0</v>
      </c>
      <c r="Z908" s="1"/>
      <c r="AA908" s="1"/>
      <c r="AB908" s="1" t="b">
        <v>0</v>
      </c>
      <c r="AC908" s="1" t="b">
        <v>0</v>
      </c>
      <c r="AD908" s="1" t="s">
        <v>617</v>
      </c>
      <c r="AE908" s="1" t="s">
        <v>62</v>
      </c>
      <c r="AF908" s="1" t="s">
        <v>45</v>
      </c>
      <c r="AG908" s="1">
        <v>1561</v>
      </c>
      <c r="AH908" s="1" t="b">
        <v>0</v>
      </c>
      <c r="AI908" s="1"/>
      <c r="AJ908" s="1"/>
      <c r="AK908" s="1" t="b">
        <v>0</v>
      </c>
    </row>
    <row r="909" spans="1:37" x14ac:dyDescent="0.2">
      <c r="A909" s="1">
        <v>751</v>
      </c>
      <c r="B909" s="1" t="s">
        <v>2730</v>
      </c>
      <c r="C909" s="1"/>
      <c r="D909" s="1" t="s">
        <v>2823</v>
      </c>
      <c r="E909" s="1" t="s">
        <v>39</v>
      </c>
      <c r="F909" s="1" t="b">
        <v>1</v>
      </c>
      <c r="G909" s="1" t="s">
        <v>2824</v>
      </c>
      <c r="H909" s="1" t="s">
        <v>2825</v>
      </c>
      <c r="K909" s="1"/>
      <c r="L909" s="1" t="s">
        <v>42</v>
      </c>
      <c r="M909" s="1" t="s">
        <v>42</v>
      </c>
      <c r="N909" s="1" t="s">
        <v>42</v>
      </c>
      <c r="O909" s="1" t="s">
        <v>42</v>
      </c>
      <c r="P909" s="1"/>
      <c r="Q909" s="1" t="s">
        <v>2826</v>
      </c>
      <c r="R909" s="1"/>
      <c r="S909" s="1"/>
      <c r="T909" s="1"/>
      <c r="U909" s="1"/>
      <c r="V909" s="1"/>
      <c r="W909" s="1"/>
      <c r="X909" s="1"/>
      <c r="Y909" s="1" t="b">
        <v>0</v>
      </c>
      <c r="Z909" s="1" t="s">
        <v>43</v>
      </c>
      <c r="AA909" s="1"/>
      <c r="AB909" s="1" t="b">
        <v>0</v>
      </c>
      <c r="AC909" s="1" t="b">
        <v>0</v>
      </c>
      <c r="AD909" s="1" t="s">
        <v>86</v>
      </c>
      <c r="AF909" s="1" t="s">
        <v>45</v>
      </c>
      <c r="AG909" s="1">
        <v>20229</v>
      </c>
      <c r="AH909" s="1" t="b">
        <v>0</v>
      </c>
      <c r="AI909" s="1"/>
      <c r="AJ909" s="1"/>
      <c r="AK909" s="1" t="b">
        <v>0</v>
      </c>
    </row>
    <row r="910" spans="1:37" x14ac:dyDescent="0.2">
      <c r="A910" s="1">
        <v>752</v>
      </c>
      <c r="B910" s="1" t="s">
        <v>2730</v>
      </c>
      <c r="C910" s="1"/>
      <c r="D910" s="1" t="s">
        <v>2827</v>
      </c>
      <c r="E910" s="1" t="s">
        <v>39</v>
      </c>
      <c r="F910" s="1" t="b">
        <v>1</v>
      </c>
      <c r="G910" s="1" t="s">
        <v>2828</v>
      </c>
      <c r="H910" s="1" t="s">
        <v>2829</v>
      </c>
      <c r="K910" s="1"/>
      <c r="L910" s="1" t="s">
        <v>42</v>
      </c>
      <c r="M910" s="1" t="s">
        <v>42</v>
      </c>
      <c r="N910" s="1" t="s">
        <v>42</v>
      </c>
      <c r="O910" s="1" t="s">
        <v>42</v>
      </c>
      <c r="P910" s="1"/>
      <c r="Q910" s="1" t="s">
        <v>2830</v>
      </c>
      <c r="R910" s="1"/>
      <c r="S910" s="1"/>
      <c r="T910" s="1"/>
      <c r="U910" s="1"/>
      <c r="V910" s="1"/>
      <c r="W910" s="1"/>
      <c r="Y910" s="1" t="b">
        <v>0</v>
      </c>
      <c r="Z910" s="1" t="s">
        <v>43</v>
      </c>
      <c r="AA910" s="1"/>
      <c r="AB910" s="1" t="b">
        <v>0</v>
      </c>
      <c r="AC910" s="1" t="b">
        <v>0</v>
      </c>
      <c r="AD910" s="1" t="s">
        <v>86</v>
      </c>
      <c r="AF910" s="1" t="s">
        <v>45</v>
      </c>
      <c r="AG910" s="1">
        <v>20231</v>
      </c>
      <c r="AH910" s="1" t="b">
        <v>0</v>
      </c>
      <c r="AI910" s="1"/>
      <c r="AJ910" s="1"/>
      <c r="AK910" s="1" t="b">
        <v>0</v>
      </c>
    </row>
    <row r="911" spans="1:37" x14ac:dyDescent="0.2">
      <c r="A911" s="1">
        <v>753</v>
      </c>
      <c r="B911" s="1" t="s">
        <v>2730</v>
      </c>
      <c r="C911" s="1"/>
      <c r="D911" s="1" t="s">
        <v>2831</v>
      </c>
      <c r="E911" s="1" t="s">
        <v>39</v>
      </c>
      <c r="F911" s="1" t="b">
        <v>1</v>
      </c>
      <c r="G911" s="1" t="s">
        <v>2832</v>
      </c>
      <c r="H911" s="1" t="s">
        <v>2741</v>
      </c>
      <c r="I911" s="1"/>
      <c r="J911" s="1"/>
      <c r="K911" s="1" t="s">
        <v>2833</v>
      </c>
      <c r="L911" s="1" t="s">
        <v>42</v>
      </c>
      <c r="M911" s="1" t="s">
        <v>42</v>
      </c>
      <c r="N911" s="1" t="s">
        <v>42</v>
      </c>
      <c r="O911" s="1" t="s">
        <v>42</v>
      </c>
      <c r="P911" s="1"/>
      <c r="Q911" s="1" t="s">
        <v>2834</v>
      </c>
      <c r="R911" s="1" t="s">
        <v>2743</v>
      </c>
      <c r="S911" s="1" t="s">
        <v>2744</v>
      </c>
      <c r="T911" s="1"/>
      <c r="U911" s="1"/>
      <c r="V911" s="1"/>
      <c r="W911" s="1"/>
      <c r="Y911" s="1" t="b">
        <v>0</v>
      </c>
      <c r="Z911" s="1"/>
      <c r="AA911" s="1"/>
      <c r="AB911" s="1" t="b">
        <v>0</v>
      </c>
      <c r="AC911" s="1" t="b">
        <v>0</v>
      </c>
      <c r="AD911" s="1" t="s">
        <v>617</v>
      </c>
      <c r="AE911" s="1" t="s">
        <v>62</v>
      </c>
      <c r="AF911" s="1" t="s">
        <v>45</v>
      </c>
      <c r="AG911" s="1">
        <v>2315</v>
      </c>
      <c r="AH911" s="1" t="b">
        <v>0</v>
      </c>
      <c r="AI911" s="1"/>
      <c r="AJ911" s="1"/>
      <c r="AK911" s="1" t="b">
        <v>0</v>
      </c>
    </row>
    <row r="912" spans="1:37" x14ac:dyDescent="0.2">
      <c r="A912" s="1">
        <v>754</v>
      </c>
      <c r="B912" s="1" t="s">
        <v>2730</v>
      </c>
      <c r="C912" s="1"/>
      <c r="D912" s="1" t="s">
        <v>2835</v>
      </c>
      <c r="E912" s="1" t="s">
        <v>39</v>
      </c>
      <c r="F912" s="1" t="b">
        <v>1</v>
      </c>
      <c r="G912" s="1" t="s">
        <v>2836</v>
      </c>
      <c r="H912" s="1" t="s">
        <v>2837</v>
      </c>
      <c r="K912" s="1"/>
      <c r="L912" s="1" t="s">
        <v>42</v>
      </c>
      <c r="M912" s="1" t="s">
        <v>42</v>
      </c>
      <c r="N912" s="1" t="s">
        <v>42</v>
      </c>
      <c r="O912" s="1" t="s">
        <v>42</v>
      </c>
      <c r="P912" s="1"/>
      <c r="Q912" s="1" t="s">
        <v>2838</v>
      </c>
      <c r="R912" s="1"/>
      <c r="S912" s="1"/>
      <c r="T912" s="1"/>
      <c r="U912" s="1"/>
      <c r="V912" s="1"/>
      <c r="W912" s="1"/>
      <c r="Y912" s="1" t="b">
        <v>0</v>
      </c>
      <c r="Z912" s="1" t="s">
        <v>43</v>
      </c>
      <c r="AA912" s="1"/>
      <c r="AB912" s="1" t="b">
        <v>0</v>
      </c>
      <c r="AC912" s="1" t="b">
        <v>0</v>
      </c>
      <c r="AD912" s="1" t="s">
        <v>86</v>
      </c>
      <c r="AF912" s="1" t="s">
        <v>45</v>
      </c>
      <c r="AG912" s="1">
        <v>20232</v>
      </c>
      <c r="AH912" s="1" t="b">
        <v>0</v>
      </c>
      <c r="AI912" s="1"/>
      <c r="AJ912" s="1"/>
      <c r="AK912" s="1" t="b">
        <v>0</v>
      </c>
    </row>
    <row r="913" spans="1:37" x14ac:dyDescent="0.2">
      <c r="A913" s="1">
        <v>755</v>
      </c>
      <c r="B913" s="1" t="s">
        <v>2730</v>
      </c>
      <c r="C913" s="1"/>
      <c r="D913" s="1" t="s">
        <v>2839</v>
      </c>
      <c r="E913" s="1" t="s">
        <v>39</v>
      </c>
      <c r="F913" s="1" t="b">
        <v>1</v>
      </c>
      <c r="G913" s="1" t="s">
        <v>2840</v>
      </c>
      <c r="H913" s="1" t="s">
        <v>2841</v>
      </c>
      <c r="I913" s="1"/>
      <c r="K913" s="1"/>
      <c r="L913" s="1" t="s">
        <v>42</v>
      </c>
      <c r="M913" s="1" t="s">
        <v>42</v>
      </c>
      <c r="N913" s="1" t="s">
        <v>42</v>
      </c>
      <c r="O913" s="1" t="s">
        <v>42</v>
      </c>
      <c r="P913" s="1"/>
      <c r="Q913" s="1" t="s">
        <v>2842</v>
      </c>
      <c r="R913" s="1"/>
      <c r="S913" s="1"/>
      <c r="T913" s="1"/>
      <c r="U913" s="1"/>
      <c r="V913" s="1"/>
      <c r="W913" s="1"/>
      <c r="Y913" s="1" t="b">
        <v>0</v>
      </c>
      <c r="AB913" s="1" t="b">
        <v>0</v>
      </c>
      <c r="AC913" s="1" t="b">
        <v>0</v>
      </c>
      <c r="AD913" s="1" t="s">
        <v>86</v>
      </c>
      <c r="AE913" s="1" t="s">
        <v>62</v>
      </c>
      <c r="AF913" s="1" t="s">
        <v>45</v>
      </c>
      <c r="AG913" s="1">
        <v>1609</v>
      </c>
      <c r="AH913" s="1" t="b">
        <v>0</v>
      </c>
      <c r="AI913" s="1"/>
      <c r="AJ913" s="1"/>
      <c r="AK913" s="1" t="b">
        <v>0</v>
      </c>
    </row>
    <row r="914" spans="1:37" x14ac:dyDescent="0.2">
      <c r="A914" s="1">
        <v>756</v>
      </c>
      <c r="B914" s="1" t="s">
        <v>2730</v>
      </c>
      <c r="C914" s="1"/>
      <c r="D914" s="1" t="s">
        <v>1633</v>
      </c>
      <c r="F914" s="1" t="b">
        <v>0</v>
      </c>
      <c r="H914" s="1" t="s">
        <v>2843</v>
      </c>
      <c r="L914" s="1" t="s">
        <v>42</v>
      </c>
      <c r="M914" s="1" t="s">
        <v>42</v>
      </c>
      <c r="N914" s="1" t="s">
        <v>42</v>
      </c>
      <c r="O914" s="1" t="s">
        <v>42</v>
      </c>
      <c r="Q914" s="1" t="s">
        <v>2844</v>
      </c>
      <c r="Y914" s="1" t="b">
        <v>0</v>
      </c>
      <c r="AB914" s="1" t="b">
        <v>0</v>
      </c>
      <c r="AC914" s="1" t="b">
        <v>0</v>
      </c>
      <c r="AD914" s="1" t="s">
        <v>86</v>
      </c>
      <c r="AE914" s="1" t="s">
        <v>62</v>
      </c>
      <c r="AF914" s="1" t="s">
        <v>45</v>
      </c>
      <c r="AG914" s="1">
        <v>1642</v>
      </c>
      <c r="AH914" s="1" t="b">
        <v>1</v>
      </c>
      <c r="AI914" s="1"/>
      <c r="AJ914" s="1"/>
      <c r="AK914" s="1" t="b">
        <v>0</v>
      </c>
    </row>
    <row r="915" spans="1:37" x14ac:dyDescent="0.2">
      <c r="A915" s="1">
        <v>2039</v>
      </c>
      <c r="B915" s="1" t="s">
        <v>2730</v>
      </c>
      <c r="C915" s="1"/>
      <c r="D915" s="1" t="s">
        <v>7078</v>
      </c>
      <c r="E915" s="1" t="s">
        <v>39</v>
      </c>
      <c r="F915" s="1" t="b">
        <v>0</v>
      </c>
      <c r="G915" s="1" t="s">
        <v>7079</v>
      </c>
      <c r="H915" s="1"/>
      <c r="K915" s="1"/>
      <c r="L915" s="1" t="s">
        <v>42</v>
      </c>
      <c r="M915" s="1" t="s">
        <v>42</v>
      </c>
      <c r="N915" s="1" t="s">
        <v>42</v>
      </c>
      <c r="O915" s="1" t="s">
        <v>42</v>
      </c>
      <c r="P915" s="1"/>
      <c r="Q915" s="1"/>
      <c r="R915" s="1"/>
      <c r="S915" s="1"/>
      <c r="T915" s="1"/>
      <c r="U915" s="1"/>
      <c r="V915" s="1"/>
      <c r="W915" s="1"/>
      <c r="X915" s="1"/>
      <c r="Y915" s="1" t="b">
        <v>0</v>
      </c>
      <c r="Z915" s="1"/>
      <c r="AA915" s="1"/>
      <c r="AB915" s="1" t="b">
        <v>0</v>
      </c>
      <c r="AC915" s="1" t="b">
        <v>0</v>
      </c>
      <c r="AD915" s="1" t="s">
        <v>617</v>
      </c>
      <c r="AF915" s="1" t="s">
        <v>45</v>
      </c>
      <c r="AH915" s="1" t="b">
        <v>0</v>
      </c>
      <c r="AI915" s="1"/>
      <c r="AJ915" s="1"/>
      <c r="AK915" s="1" t="b">
        <v>0</v>
      </c>
    </row>
    <row r="916" spans="1:37" x14ac:dyDescent="0.2">
      <c r="A916" s="1">
        <v>757</v>
      </c>
      <c r="B916" s="1" t="s">
        <v>2730</v>
      </c>
      <c r="C916" s="1"/>
      <c r="D916" s="1" t="s">
        <v>2845</v>
      </c>
      <c r="F916" s="1" t="b">
        <v>0</v>
      </c>
      <c r="H916" s="1" t="s">
        <v>2846</v>
      </c>
      <c r="K916" s="1"/>
      <c r="L916" s="1" t="s">
        <v>42</v>
      </c>
      <c r="M916" s="1" t="s">
        <v>42</v>
      </c>
      <c r="N916" s="1" t="s">
        <v>42</v>
      </c>
      <c r="O916" s="1" t="s">
        <v>42</v>
      </c>
      <c r="Q916" s="1" t="s">
        <v>2847</v>
      </c>
      <c r="Y916" s="1" t="b">
        <v>0</v>
      </c>
      <c r="AB916" s="1" t="b">
        <v>0</v>
      </c>
      <c r="AC916" s="1" t="b">
        <v>0</v>
      </c>
      <c r="AD916" s="1" t="s">
        <v>86</v>
      </c>
      <c r="AE916" s="1" t="s">
        <v>62</v>
      </c>
      <c r="AF916" s="1" t="s">
        <v>45</v>
      </c>
      <c r="AG916" s="1">
        <v>1643</v>
      </c>
      <c r="AH916" s="1" t="b">
        <v>1</v>
      </c>
      <c r="AI916" s="1"/>
      <c r="AJ916" s="1"/>
      <c r="AK916" s="1" t="b">
        <v>0</v>
      </c>
    </row>
    <row r="917" spans="1:37" x14ac:dyDescent="0.2">
      <c r="A917" s="1">
        <v>758</v>
      </c>
      <c r="B917" s="1" t="s">
        <v>2730</v>
      </c>
      <c r="C917" s="1"/>
      <c r="D917" s="1" t="s">
        <v>1874</v>
      </c>
      <c r="E917" s="1" t="s">
        <v>39</v>
      </c>
      <c r="F917" s="1" t="b">
        <v>1</v>
      </c>
      <c r="G917" s="1" t="s">
        <v>2848</v>
      </c>
      <c r="H917" s="1" t="s">
        <v>2849</v>
      </c>
      <c r="K917" s="1"/>
      <c r="L917" s="1" t="s">
        <v>42</v>
      </c>
      <c r="M917" s="1" t="s">
        <v>42</v>
      </c>
      <c r="N917" s="1" t="s">
        <v>42</v>
      </c>
      <c r="O917" s="1" t="s">
        <v>42</v>
      </c>
      <c r="P917" s="1"/>
      <c r="Q917" s="1" t="s">
        <v>2850</v>
      </c>
      <c r="R917" s="1"/>
      <c r="S917" s="1"/>
      <c r="T917" s="1"/>
      <c r="U917" s="1"/>
      <c r="V917" s="1"/>
      <c r="W917" s="1"/>
      <c r="Y917" s="1" t="b">
        <v>0</v>
      </c>
      <c r="Z917" s="1"/>
      <c r="AA917" s="1"/>
      <c r="AB917" s="1" t="b">
        <v>0</v>
      </c>
      <c r="AC917" s="1" t="b">
        <v>0</v>
      </c>
      <c r="AD917" s="1" t="s">
        <v>447</v>
      </c>
      <c r="AF917" s="1" t="s">
        <v>45</v>
      </c>
      <c r="AG917" s="1">
        <v>20120</v>
      </c>
      <c r="AH917" s="1" t="b">
        <v>0</v>
      </c>
      <c r="AI917" s="1"/>
      <c r="AJ917" s="1"/>
      <c r="AK917" s="1" t="b">
        <v>0</v>
      </c>
    </row>
    <row r="918" spans="1:37" x14ac:dyDescent="0.2">
      <c r="A918" s="1">
        <v>1928</v>
      </c>
      <c r="B918" s="1" t="s">
        <v>2730</v>
      </c>
      <c r="C918" s="1"/>
      <c r="D918" s="1" t="s">
        <v>6859</v>
      </c>
      <c r="E918" s="1" t="s">
        <v>39</v>
      </c>
      <c r="F918" s="1" t="b">
        <v>1</v>
      </c>
      <c r="G918" s="1" t="s">
        <v>6860</v>
      </c>
      <c r="H918" s="1" t="s">
        <v>6861</v>
      </c>
      <c r="K918" s="1"/>
      <c r="L918" s="1" t="s">
        <v>42</v>
      </c>
      <c r="M918" s="1" t="s">
        <v>42</v>
      </c>
      <c r="N918" s="1" t="s">
        <v>42</v>
      </c>
      <c r="O918" s="1" t="s">
        <v>42</v>
      </c>
      <c r="P918" s="1"/>
      <c r="Q918" s="1" t="s">
        <v>6862</v>
      </c>
      <c r="R918" s="1"/>
      <c r="S918" s="1"/>
      <c r="T918" s="1"/>
      <c r="U918" s="1"/>
      <c r="V918" s="1"/>
      <c r="W918" s="1"/>
      <c r="X918" s="1"/>
      <c r="Y918" s="1" t="b">
        <v>0</v>
      </c>
      <c r="Z918" s="1"/>
      <c r="AA918" s="1"/>
      <c r="AB918" s="1" t="b">
        <v>0</v>
      </c>
      <c r="AC918" s="1" t="b">
        <v>0</v>
      </c>
      <c r="AD918" s="1" t="s">
        <v>617</v>
      </c>
      <c r="AF918" s="1" t="s">
        <v>45</v>
      </c>
      <c r="AH918" s="1" t="b">
        <v>0</v>
      </c>
      <c r="AI918" s="1"/>
      <c r="AJ918" s="1"/>
      <c r="AK918" s="1" t="b">
        <v>0</v>
      </c>
    </row>
    <row r="919" spans="1:37" x14ac:dyDescent="0.2">
      <c r="A919" s="1">
        <v>759</v>
      </c>
      <c r="B919" s="1" t="s">
        <v>2730</v>
      </c>
      <c r="C919" s="1"/>
      <c r="D919" s="1" t="s">
        <v>2851</v>
      </c>
      <c r="F919" s="1" t="b">
        <v>0</v>
      </c>
      <c r="H919" s="1" t="s">
        <v>2852</v>
      </c>
      <c r="I919" s="1"/>
      <c r="J919" s="1"/>
      <c r="K919" s="1"/>
      <c r="L919" s="1" t="s">
        <v>42</v>
      </c>
      <c r="M919" s="1" t="s">
        <v>42</v>
      </c>
      <c r="N919" s="1" t="s">
        <v>42</v>
      </c>
      <c r="O919" s="1" t="s">
        <v>42</v>
      </c>
      <c r="P919" s="1"/>
      <c r="Q919" s="1" t="s">
        <v>2853</v>
      </c>
      <c r="R919" s="1" t="s">
        <v>2854</v>
      </c>
      <c r="S919" s="1" t="s">
        <v>2855</v>
      </c>
      <c r="T919" s="1"/>
      <c r="U919" s="1"/>
      <c r="V919" s="1"/>
      <c r="W919" s="1"/>
      <c r="Y919" s="1" t="b">
        <v>0</v>
      </c>
      <c r="Z919" s="1"/>
      <c r="AA919" s="1"/>
      <c r="AB919" s="1" t="b">
        <v>0</v>
      </c>
      <c r="AC919" s="1" t="b">
        <v>0</v>
      </c>
      <c r="AD919" s="1" t="s">
        <v>86</v>
      </c>
      <c r="AE919" s="1" t="s">
        <v>62</v>
      </c>
      <c r="AF919" s="1" t="s">
        <v>45</v>
      </c>
      <c r="AG919" s="1">
        <v>2255</v>
      </c>
      <c r="AH919" s="1" t="b">
        <v>1</v>
      </c>
      <c r="AI919" s="1"/>
      <c r="AJ919" s="1"/>
      <c r="AK919" s="1" t="b">
        <v>0</v>
      </c>
    </row>
    <row r="920" spans="1:37" x14ac:dyDescent="0.2">
      <c r="A920" s="1">
        <v>760</v>
      </c>
      <c r="B920" s="1" t="s">
        <v>2730</v>
      </c>
      <c r="C920" s="1"/>
      <c r="D920" s="1" t="s">
        <v>2856</v>
      </c>
      <c r="E920" s="1" t="s">
        <v>39</v>
      </c>
      <c r="F920" s="1" t="b">
        <v>1</v>
      </c>
      <c r="G920" s="1" t="s">
        <v>2857</v>
      </c>
      <c r="H920" s="1" t="s">
        <v>2858</v>
      </c>
      <c r="K920" s="1" t="s">
        <v>2859</v>
      </c>
      <c r="L920" s="1" t="s">
        <v>42</v>
      </c>
      <c r="M920" s="1" t="s">
        <v>42</v>
      </c>
      <c r="N920" s="1" t="s">
        <v>42</v>
      </c>
      <c r="O920" s="1" t="s">
        <v>42</v>
      </c>
      <c r="P920" s="1"/>
      <c r="Q920" s="1" t="s">
        <v>2853</v>
      </c>
      <c r="R920" s="1"/>
      <c r="S920" s="1"/>
      <c r="T920" s="1"/>
      <c r="U920" s="1"/>
      <c r="V920" s="1"/>
      <c r="W920" s="1"/>
      <c r="Y920" s="1" t="b">
        <v>0</v>
      </c>
      <c r="Z920" s="1"/>
      <c r="AA920" s="1"/>
      <c r="AB920" s="1" t="b">
        <v>0</v>
      </c>
      <c r="AC920" s="1" t="b">
        <v>0</v>
      </c>
      <c r="AD920" s="1" t="s">
        <v>86</v>
      </c>
      <c r="AF920" s="1" t="s">
        <v>45</v>
      </c>
      <c r="AG920" s="1">
        <v>20099</v>
      </c>
      <c r="AH920" s="1" t="b">
        <v>0</v>
      </c>
      <c r="AI920" s="1"/>
      <c r="AJ920" s="1"/>
      <c r="AK920" s="1" t="b">
        <v>0</v>
      </c>
    </row>
    <row r="921" spans="1:37" x14ac:dyDescent="0.2">
      <c r="A921" s="1">
        <v>851</v>
      </c>
      <c r="B921" s="1" t="s">
        <v>3176</v>
      </c>
      <c r="C921" s="1" t="s">
        <v>3186</v>
      </c>
      <c r="D921" s="1" t="s">
        <v>3187</v>
      </c>
      <c r="E921" s="1" t="s">
        <v>39</v>
      </c>
      <c r="F921" s="1" t="b">
        <v>1</v>
      </c>
      <c r="G921" s="1" t="s">
        <v>3188</v>
      </c>
      <c r="H921" s="1" t="s">
        <v>3181</v>
      </c>
      <c r="I921" s="1"/>
      <c r="J921" s="1"/>
      <c r="K921" s="1"/>
      <c r="L921" s="1" t="s">
        <v>42</v>
      </c>
      <c r="M921" s="1" t="s">
        <v>42</v>
      </c>
      <c r="N921" s="1" t="s">
        <v>42</v>
      </c>
      <c r="O921" s="1" t="s">
        <v>42</v>
      </c>
      <c r="P921" s="1"/>
      <c r="Q921" s="1" t="s">
        <v>3182</v>
      </c>
      <c r="R921" s="1" t="s">
        <v>3183</v>
      </c>
      <c r="S921" s="1" t="s">
        <v>3184</v>
      </c>
      <c r="T921" s="1"/>
      <c r="U921" s="1"/>
      <c r="V921" s="1"/>
      <c r="W921" s="1"/>
      <c r="X921" s="1"/>
      <c r="Y921" s="1" t="b">
        <v>0</v>
      </c>
      <c r="Z921" s="1"/>
      <c r="AA921" s="1"/>
      <c r="AB921" s="1" t="b">
        <v>0</v>
      </c>
      <c r="AC921" s="1" t="b">
        <v>0</v>
      </c>
      <c r="AD921" s="1" t="s">
        <v>3185</v>
      </c>
      <c r="AE921" s="1" t="s">
        <v>62</v>
      </c>
      <c r="AF921" s="1" t="s">
        <v>45</v>
      </c>
      <c r="AG921" s="1">
        <v>2344</v>
      </c>
      <c r="AH921" s="1" t="b">
        <v>0</v>
      </c>
      <c r="AI921" s="1"/>
      <c r="AJ921" s="1"/>
      <c r="AK921" s="1" t="b">
        <v>0</v>
      </c>
    </row>
    <row r="922" spans="1:37" x14ac:dyDescent="0.2">
      <c r="A922" s="1">
        <v>858</v>
      </c>
      <c r="B922" s="1" t="s">
        <v>3176</v>
      </c>
      <c r="C922" s="1" t="s">
        <v>3211</v>
      </c>
      <c r="D922" s="1" t="s">
        <v>3212</v>
      </c>
      <c r="E922" s="1" t="s">
        <v>39</v>
      </c>
      <c r="F922" s="1" t="b">
        <v>1</v>
      </c>
      <c r="G922" s="1" t="s">
        <v>3213</v>
      </c>
      <c r="H922" s="1" t="s">
        <v>3214</v>
      </c>
      <c r="K922" s="1" t="s">
        <v>3215</v>
      </c>
      <c r="L922" s="1" t="s">
        <v>42</v>
      </c>
      <c r="M922" s="1" t="s">
        <v>42</v>
      </c>
      <c r="N922" s="1" t="s">
        <v>42</v>
      </c>
      <c r="O922" s="1" t="s">
        <v>42</v>
      </c>
      <c r="P922" s="1" t="s">
        <v>3216</v>
      </c>
      <c r="Q922" s="1" t="s">
        <v>3217</v>
      </c>
      <c r="R922" s="1" t="s">
        <v>3218</v>
      </c>
      <c r="S922" s="1"/>
      <c r="T922" s="1"/>
      <c r="U922" s="1"/>
      <c r="V922" s="1"/>
      <c r="W922" s="1"/>
      <c r="Y922" s="1" t="b">
        <v>1</v>
      </c>
      <c r="Z922" s="1"/>
      <c r="AA922" s="1"/>
      <c r="AB922" s="1" t="b">
        <v>0</v>
      </c>
      <c r="AC922" s="1" t="b">
        <v>0</v>
      </c>
      <c r="AD922" s="1" t="s">
        <v>447</v>
      </c>
      <c r="AE922" s="1" t="s">
        <v>62</v>
      </c>
      <c r="AF922" s="1" t="s">
        <v>45</v>
      </c>
      <c r="AG922" s="1">
        <v>1683</v>
      </c>
      <c r="AH922" s="1" t="b">
        <v>0</v>
      </c>
      <c r="AI922" s="1"/>
      <c r="AJ922" s="1"/>
      <c r="AK922" s="1" t="b">
        <v>0</v>
      </c>
    </row>
    <row r="923" spans="1:37" x14ac:dyDescent="0.2">
      <c r="A923" s="1">
        <v>859</v>
      </c>
      <c r="B923" s="1" t="s">
        <v>3176</v>
      </c>
      <c r="C923" s="1" t="s">
        <v>3211</v>
      </c>
      <c r="D923" s="1" t="s">
        <v>3219</v>
      </c>
      <c r="E923" s="1" t="s">
        <v>39</v>
      </c>
      <c r="F923" s="1" t="b">
        <v>1</v>
      </c>
      <c r="G923" s="1" t="s">
        <v>3220</v>
      </c>
      <c r="H923" s="1" t="s">
        <v>3221</v>
      </c>
      <c r="K923" s="1" t="s">
        <v>3222</v>
      </c>
      <c r="L923" s="1" t="s">
        <v>42</v>
      </c>
      <c r="M923" s="1" t="s">
        <v>42</v>
      </c>
      <c r="N923" s="1" t="s">
        <v>42</v>
      </c>
      <c r="O923" s="1" t="s">
        <v>42</v>
      </c>
      <c r="P923" s="1" t="s">
        <v>3223</v>
      </c>
      <c r="Q923" s="1" t="s">
        <v>3224</v>
      </c>
      <c r="R923" s="1" t="s">
        <v>3225</v>
      </c>
      <c r="S923" s="1" t="s">
        <v>3226</v>
      </c>
      <c r="T923" s="1" t="s">
        <v>3227</v>
      </c>
      <c r="U923" s="1" t="s">
        <v>3228</v>
      </c>
      <c r="V923" s="1"/>
      <c r="W923" s="1"/>
      <c r="Y923" s="1" t="b">
        <v>1</v>
      </c>
      <c r="Z923" s="1"/>
      <c r="AA923" s="1"/>
      <c r="AB923" s="1" t="b">
        <v>0</v>
      </c>
      <c r="AC923" s="1" t="b">
        <v>0</v>
      </c>
      <c r="AD923" s="1" t="s">
        <v>2691</v>
      </c>
      <c r="AE923" s="1" t="s">
        <v>62</v>
      </c>
      <c r="AF923" s="1" t="s">
        <v>45</v>
      </c>
      <c r="AG923" s="1">
        <v>1681</v>
      </c>
      <c r="AH923" s="1" t="b">
        <v>0</v>
      </c>
      <c r="AI923" s="1"/>
      <c r="AJ923" s="1"/>
      <c r="AK923" s="1" t="b">
        <v>0</v>
      </c>
    </row>
    <row r="924" spans="1:37" x14ac:dyDescent="0.2">
      <c r="A924" s="1">
        <v>860</v>
      </c>
      <c r="B924" s="1" t="s">
        <v>3176</v>
      </c>
      <c r="C924" s="1" t="s">
        <v>3229</v>
      </c>
      <c r="D924" s="1" t="s">
        <v>3230</v>
      </c>
      <c r="F924" s="1" t="b">
        <v>0</v>
      </c>
      <c r="H924" s="1" t="s">
        <v>3231</v>
      </c>
      <c r="L924" s="1" t="s">
        <v>42</v>
      </c>
      <c r="M924" s="1" t="s">
        <v>42</v>
      </c>
      <c r="N924" s="1" t="s">
        <v>42</v>
      </c>
      <c r="O924" s="1" t="s">
        <v>42</v>
      </c>
      <c r="Q924" s="1" t="s">
        <v>3232</v>
      </c>
      <c r="Y924" s="1" t="b">
        <v>0</v>
      </c>
      <c r="AB924" s="1" t="b">
        <v>0</v>
      </c>
      <c r="AC924" s="1" t="b">
        <v>0</v>
      </c>
      <c r="AD924" s="1" t="s">
        <v>86</v>
      </c>
      <c r="AE924" s="1" t="s">
        <v>62</v>
      </c>
      <c r="AF924" s="1" t="s">
        <v>45</v>
      </c>
      <c r="AG924" s="1">
        <v>1682</v>
      </c>
      <c r="AH924" s="1" t="b">
        <v>1</v>
      </c>
      <c r="AI924" s="1"/>
      <c r="AJ924" s="1"/>
      <c r="AK924" s="1" t="b">
        <v>0</v>
      </c>
    </row>
    <row r="925" spans="1:37" x14ac:dyDescent="0.2">
      <c r="A925" s="1">
        <v>861</v>
      </c>
      <c r="B925" s="1" t="s">
        <v>3176</v>
      </c>
      <c r="C925" s="1" t="s">
        <v>3233</v>
      </c>
      <c r="D925" s="1" t="s">
        <v>3234</v>
      </c>
      <c r="E925" s="1" t="s">
        <v>39</v>
      </c>
      <c r="F925" s="1" t="b">
        <v>1</v>
      </c>
      <c r="G925" s="1" t="s">
        <v>3235</v>
      </c>
      <c r="H925" s="1" t="s">
        <v>3236</v>
      </c>
      <c r="K925" s="1" t="s">
        <v>2803</v>
      </c>
      <c r="L925" s="1" t="s">
        <v>42</v>
      </c>
      <c r="M925" s="1" t="s">
        <v>42</v>
      </c>
      <c r="N925" s="1" t="s">
        <v>42</v>
      </c>
      <c r="O925" s="1" t="s">
        <v>42</v>
      </c>
      <c r="P925" s="1"/>
      <c r="Q925" s="1" t="s">
        <v>3237</v>
      </c>
      <c r="R925" s="1"/>
      <c r="S925" s="1"/>
      <c r="T925" s="1"/>
      <c r="U925" s="1"/>
      <c r="V925" s="1"/>
      <c r="W925" s="1"/>
      <c r="Y925" s="1" t="b">
        <v>0</v>
      </c>
      <c r="Z925" s="1"/>
      <c r="AA925" s="1"/>
      <c r="AB925" s="1" t="b">
        <v>0</v>
      </c>
      <c r="AC925" s="1" t="b">
        <v>0</v>
      </c>
      <c r="AD925" s="1" t="s">
        <v>86</v>
      </c>
      <c r="AF925" s="1" t="s">
        <v>45</v>
      </c>
      <c r="AG925" s="1">
        <v>20296</v>
      </c>
      <c r="AH925" s="1" t="b">
        <v>0</v>
      </c>
      <c r="AI925" s="1"/>
      <c r="AJ925" s="1"/>
      <c r="AK925" s="1" t="b">
        <v>0</v>
      </c>
    </row>
    <row r="926" spans="1:37" x14ac:dyDescent="0.2">
      <c r="A926" s="1">
        <v>849</v>
      </c>
      <c r="B926" s="1" t="s">
        <v>3176</v>
      </c>
      <c r="C926" s="1"/>
      <c r="D926" s="1" t="s">
        <v>3177</v>
      </c>
      <c r="F926" s="1" t="b">
        <v>0</v>
      </c>
      <c r="H926" s="1" t="s">
        <v>3178</v>
      </c>
      <c r="K926" s="1"/>
      <c r="L926" s="1" t="s">
        <v>42</v>
      </c>
      <c r="M926" s="1" t="s">
        <v>42</v>
      </c>
      <c r="N926" s="1" t="s">
        <v>42</v>
      </c>
      <c r="O926" s="1" t="s">
        <v>42</v>
      </c>
      <c r="P926" s="1"/>
      <c r="Q926" s="1"/>
      <c r="R926" s="1"/>
      <c r="S926" s="1"/>
      <c r="T926" s="1"/>
      <c r="U926" s="1"/>
      <c r="V926" s="1"/>
      <c r="W926" s="1"/>
      <c r="Y926" s="1" t="b">
        <v>0</v>
      </c>
      <c r="Z926" s="1" t="s">
        <v>43</v>
      </c>
      <c r="AA926" s="1"/>
      <c r="AB926" s="1" t="b">
        <v>0</v>
      </c>
      <c r="AC926" s="1" t="b">
        <v>0</v>
      </c>
      <c r="AD926" s="1" t="s">
        <v>101</v>
      </c>
      <c r="AF926" s="1" t="s">
        <v>45</v>
      </c>
      <c r="AG926" s="1">
        <v>20204</v>
      </c>
      <c r="AH926" s="1" t="b">
        <v>0</v>
      </c>
      <c r="AI926" s="1"/>
      <c r="AJ926" s="1"/>
      <c r="AK926" s="1" t="b">
        <v>0</v>
      </c>
    </row>
    <row r="927" spans="1:37" x14ac:dyDescent="0.2">
      <c r="A927" s="1">
        <v>862</v>
      </c>
      <c r="B927" s="1" t="s">
        <v>3176</v>
      </c>
      <c r="D927" s="1" t="s">
        <v>3238</v>
      </c>
      <c r="E927" s="1" t="s">
        <v>39</v>
      </c>
      <c r="F927" s="1" t="b">
        <v>1</v>
      </c>
      <c r="G927" s="1" t="s">
        <v>3239</v>
      </c>
      <c r="L927" s="1" t="s">
        <v>42</v>
      </c>
      <c r="M927" s="1" t="s">
        <v>42</v>
      </c>
      <c r="N927" s="1" t="s">
        <v>42</v>
      </c>
      <c r="O927" s="1" t="s">
        <v>42</v>
      </c>
      <c r="Y927" s="1" t="b">
        <v>0</v>
      </c>
      <c r="AB927" s="1" t="b">
        <v>0</v>
      </c>
      <c r="AC927" s="1" t="b">
        <v>0</v>
      </c>
      <c r="AD927" s="1" t="s">
        <v>86</v>
      </c>
      <c r="AE927" s="1" t="s">
        <v>62</v>
      </c>
      <c r="AF927" s="1" t="s">
        <v>45</v>
      </c>
      <c r="AH927" s="1" t="b">
        <v>0</v>
      </c>
      <c r="AI927" s="1"/>
      <c r="AJ927" s="1"/>
      <c r="AK927" s="1" t="b">
        <v>0</v>
      </c>
    </row>
    <row r="928" spans="1:37" x14ac:dyDescent="0.2">
      <c r="A928" s="1">
        <v>850</v>
      </c>
      <c r="B928" s="1" t="s">
        <v>3176</v>
      </c>
      <c r="C928" s="1"/>
      <c r="D928" s="1" t="s">
        <v>3179</v>
      </c>
      <c r="E928" s="1" t="s">
        <v>39</v>
      </c>
      <c r="F928" s="1" t="b">
        <v>1</v>
      </c>
      <c r="G928" s="1" t="s">
        <v>3180</v>
      </c>
      <c r="H928" s="1" t="s">
        <v>3181</v>
      </c>
      <c r="I928" s="1"/>
      <c r="J928" s="1"/>
      <c r="K928" s="1"/>
      <c r="L928" s="1" t="s">
        <v>42</v>
      </c>
      <c r="M928" s="1" t="s">
        <v>42</v>
      </c>
      <c r="N928" s="1" t="s">
        <v>42</v>
      </c>
      <c r="O928" s="1" t="s">
        <v>42</v>
      </c>
      <c r="P928" s="1"/>
      <c r="Q928" s="1" t="s">
        <v>3182</v>
      </c>
      <c r="R928" s="1" t="s">
        <v>3183</v>
      </c>
      <c r="S928" s="1" t="s">
        <v>3184</v>
      </c>
      <c r="T928" s="1"/>
      <c r="U928" s="1"/>
      <c r="V928" s="1"/>
      <c r="W928" s="1"/>
      <c r="Y928" s="1" t="b">
        <v>0</v>
      </c>
      <c r="AB928" s="1" t="b">
        <v>0</v>
      </c>
      <c r="AC928" s="1" t="b">
        <v>0</v>
      </c>
      <c r="AD928" s="1" t="s">
        <v>3185</v>
      </c>
      <c r="AE928" s="1" t="s">
        <v>62</v>
      </c>
      <c r="AF928" s="1" t="s">
        <v>45</v>
      </c>
      <c r="AG928" s="1">
        <v>2343</v>
      </c>
      <c r="AH928" s="1" t="b">
        <v>0</v>
      </c>
      <c r="AI928" s="1"/>
      <c r="AJ928" s="1"/>
      <c r="AK928" s="1" t="b">
        <v>0</v>
      </c>
    </row>
    <row r="929" spans="1:37" x14ac:dyDescent="0.2">
      <c r="A929" s="1">
        <v>1885</v>
      </c>
      <c r="B929" s="1" t="s">
        <v>3176</v>
      </c>
      <c r="C929" s="1"/>
      <c r="D929" s="1" t="s">
        <v>6751</v>
      </c>
      <c r="E929" s="1" t="s">
        <v>39</v>
      </c>
      <c r="F929" s="1" t="b">
        <v>1</v>
      </c>
      <c r="G929" s="1" t="s">
        <v>6752</v>
      </c>
      <c r="H929" s="1"/>
      <c r="K929" s="1"/>
      <c r="L929" s="1" t="s">
        <v>42</v>
      </c>
      <c r="M929" s="1" t="s">
        <v>42</v>
      </c>
      <c r="N929" s="1" t="s">
        <v>42</v>
      </c>
      <c r="O929" s="1" t="s">
        <v>42</v>
      </c>
      <c r="P929" s="1"/>
      <c r="Q929" s="1" t="s">
        <v>6753</v>
      </c>
      <c r="R929" s="1"/>
      <c r="S929" s="1"/>
      <c r="T929" s="1"/>
      <c r="U929" s="1"/>
      <c r="V929" s="1"/>
      <c r="W929" s="1"/>
      <c r="X929" s="1"/>
      <c r="Y929" s="1" t="b">
        <v>0</v>
      </c>
      <c r="Z929" s="1"/>
      <c r="AA929" s="1"/>
      <c r="AB929" s="1" t="b">
        <v>0</v>
      </c>
      <c r="AC929" s="1" t="b">
        <v>0</v>
      </c>
      <c r="AD929" s="1" t="s">
        <v>86</v>
      </c>
      <c r="AF929" s="1" t="s">
        <v>45</v>
      </c>
      <c r="AH929" s="1" t="b">
        <v>0</v>
      </c>
      <c r="AI929" s="1"/>
      <c r="AJ929" s="1"/>
      <c r="AK929" s="1" t="b">
        <v>0</v>
      </c>
    </row>
    <row r="930" spans="1:37" x14ac:dyDescent="0.2">
      <c r="A930" s="1">
        <v>852</v>
      </c>
      <c r="B930" s="1" t="s">
        <v>3176</v>
      </c>
      <c r="C930" s="1"/>
      <c r="D930" s="1" t="s">
        <v>3189</v>
      </c>
      <c r="E930" s="1"/>
      <c r="F930" s="1" t="b">
        <v>1</v>
      </c>
      <c r="G930" s="1" t="s">
        <v>3190</v>
      </c>
      <c r="H930" s="1" t="s">
        <v>3191</v>
      </c>
      <c r="K930" s="1"/>
      <c r="L930" s="1" t="s">
        <v>42</v>
      </c>
      <c r="M930" s="1" t="s">
        <v>42</v>
      </c>
      <c r="N930" s="1" t="s">
        <v>42</v>
      </c>
      <c r="O930" s="1" t="s">
        <v>42</v>
      </c>
      <c r="P930" s="1"/>
      <c r="Q930" s="1" t="s">
        <v>3192</v>
      </c>
      <c r="R930" s="1"/>
      <c r="S930" s="1"/>
      <c r="T930" s="1"/>
      <c r="U930" s="1"/>
      <c r="V930" s="1"/>
      <c r="W930" s="1"/>
      <c r="X930" s="1"/>
      <c r="Y930" s="1" t="b">
        <v>0</v>
      </c>
      <c r="Z930" s="1" t="s">
        <v>43</v>
      </c>
      <c r="AA930" s="1"/>
      <c r="AB930" s="1" t="b">
        <v>0</v>
      </c>
      <c r="AC930" s="1" t="b">
        <v>0</v>
      </c>
      <c r="AD930" s="1" t="s">
        <v>112</v>
      </c>
      <c r="AF930" s="1" t="s">
        <v>45</v>
      </c>
      <c r="AG930" s="1">
        <v>15756</v>
      </c>
      <c r="AH930" s="1" t="b">
        <v>0</v>
      </c>
      <c r="AI930" s="1"/>
      <c r="AJ930" s="1"/>
      <c r="AK930" s="1" t="b">
        <v>1</v>
      </c>
    </row>
    <row r="931" spans="1:37" x14ac:dyDescent="0.2">
      <c r="A931" s="1">
        <v>2033</v>
      </c>
      <c r="B931" s="1" t="s">
        <v>3176</v>
      </c>
      <c r="C931" s="1"/>
      <c r="D931" s="1" t="s">
        <v>7066</v>
      </c>
      <c r="E931" s="1" t="s">
        <v>39</v>
      </c>
      <c r="F931" s="1" t="b">
        <v>1</v>
      </c>
      <c r="G931" s="1" t="s">
        <v>7067</v>
      </c>
      <c r="H931" s="1"/>
      <c r="K931" s="1"/>
      <c r="L931" s="1" t="s">
        <v>42</v>
      </c>
      <c r="M931" s="1" t="s">
        <v>42</v>
      </c>
      <c r="N931" s="1" t="s">
        <v>42</v>
      </c>
      <c r="O931" s="1" t="s">
        <v>42</v>
      </c>
      <c r="P931" s="1"/>
      <c r="Q931" s="1"/>
      <c r="R931" s="1"/>
      <c r="S931" s="1"/>
      <c r="T931" s="1"/>
      <c r="U931" s="1"/>
      <c r="V931" s="1"/>
      <c r="W931" s="1"/>
      <c r="X931" s="1"/>
      <c r="Y931" s="1" t="b">
        <v>0</v>
      </c>
      <c r="Z931" s="1"/>
      <c r="AA931" s="1"/>
      <c r="AB931" s="1" t="b">
        <v>0</v>
      </c>
      <c r="AC931" s="1" t="b">
        <v>0</v>
      </c>
      <c r="AD931" s="1" t="s">
        <v>86</v>
      </c>
      <c r="AF931" s="1" t="s">
        <v>45</v>
      </c>
      <c r="AH931" s="1" t="b">
        <v>0</v>
      </c>
      <c r="AI931" s="1"/>
      <c r="AJ931" s="1"/>
      <c r="AK931" s="1" t="b">
        <v>0</v>
      </c>
    </row>
    <row r="932" spans="1:37" x14ac:dyDescent="0.2">
      <c r="A932" s="1">
        <v>853</v>
      </c>
      <c r="B932" s="1" t="s">
        <v>3176</v>
      </c>
      <c r="C932" s="1"/>
      <c r="D932" s="1" t="s">
        <v>3193</v>
      </c>
      <c r="E932" s="1" t="s">
        <v>39</v>
      </c>
      <c r="F932" s="1" t="b">
        <v>1</v>
      </c>
      <c r="G932" s="1" t="s">
        <v>3194</v>
      </c>
      <c r="H932" s="1" t="s">
        <v>3195</v>
      </c>
      <c r="K932" s="1"/>
      <c r="L932" s="1" t="s">
        <v>42</v>
      </c>
      <c r="M932" s="1" t="s">
        <v>42</v>
      </c>
      <c r="N932" s="1" t="s">
        <v>42</v>
      </c>
      <c r="O932" s="1" t="s">
        <v>42</v>
      </c>
      <c r="P932" s="1"/>
      <c r="Q932" s="1" t="s">
        <v>3196</v>
      </c>
      <c r="R932" s="1"/>
      <c r="S932" s="1"/>
      <c r="T932" s="1"/>
      <c r="U932" s="1"/>
      <c r="V932" s="1"/>
      <c r="W932" s="1"/>
      <c r="X932" s="1"/>
      <c r="Y932" s="1" t="b">
        <v>0</v>
      </c>
      <c r="Z932" s="1"/>
      <c r="AA932" s="1"/>
      <c r="AB932" s="1" t="b">
        <v>0</v>
      </c>
      <c r="AC932" s="1" t="b">
        <v>0</v>
      </c>
      <c r="AD932" s="1" t="s">
        <v>86</v>
      </c>
      <c r="AF932" s="1" t="s">
        <v>45</v>
      </c>
      <c r="AG932" s="1">
        <v>20181</v>
      </c>
      <c r="AH932" s="1" t="b">
        <v>0</v>
      </c>
      <c r="AI932" s="1"/>
      <c r="AJ932" s="1"/>
      <c r="AK932" s="1" t="b">
        <v>0</v>
      </c>
    </row>
    <row r="933" spans="1:37" x14ac:dyDescent="0.2">
      <c r="A933" s="1">
        <v>863</v>
      </c>
      <c r="B933" s="1" t="s">
        <v>3176</v>
      </c>
      <c r="D933" s="1" t="s">
        <v>3240</v>
      </c>
      <c r="E933" s="1" t="s">
        <v>39</v>
      </c>
      <c r="F933" s="1" t="b">
        <v>1</v>
      </c>
      <c r="G933" s="1" t="s">
        <v>3241</v>
      </c>
      <c r="H933" s="1"/>
      <c r="K933" s="1"/>
      <c r="L933" s="1" t="s">
        <v>42</v>
      </c>
      <c r="M933" s="1" t="s">
        <v>42</v>
      </c>
      <c r="N933" s="1" t="s">
        <v>42</v>
      </c>
      <c r="O933" s="1" t="s">
        <v>42</v>
      </c>
      <c r="Y933" s="1" t="b">
        <v>0</v>
      </c>
      <c r="AB933" s="1" t="b">
        <v>0</v>
      </c>
      <c r="AC933" s="1" t="b">
        <v>0</v>
      </c>
      <c r="AD933" s="1" t="s">
        <v>86</v>
      </c>
      <c r="AE933" s="1" t="s">
        <v>62</v>
      </c>
      <c r="AF933" s="1" t="s">
        <v>45</v>
      </c>
      <c r="AH933" s="1" t="b">
        <v>0</v>
      </c>
      <c r="AI933" s="1"/>
      <c r="AJ933" s="1"/>
      <c r="AK933" s="1" t="b">
        <v>0</v>
      </c>
    </row>
    <row r="934" spans="1:37" x14ac:dyDescent="0.2">
      <c r="A934" s="1">
        <v>864</v>
      </c>
      <c r="B934" s="1" t="s">
        <v>3176</v>
      </c>
      <c r="D934" s="1" t="s">
        <v>3242</v>
      </c>
      <c r="E934" s="1" t="s">
        <v>39</v>
      </c>
      <c r="F934" s="1" t="b">
        <v>1</v>
      </c>
      <c r="G934" s="1" t="s">
        <v>3243</v>
      </c>
      <c r="L934" s="1" t="s">
        <v>42</v>
      </c>
      <c r="M934" s="1" t="s">
        <v>42</v>
      </c>
      <c r="N934" s="1" t="s">
        <v>42</v>
      </c>
      <c r="O934" s="1" t="s">
        <v>42</v>
      </c>
      <c r="Y934" s="1" t="b">
        <v>0</v>
      </c>
      <c r="AB934" s="1" t="b">
        <v>0</v>
      </c>
      <c r="AC934" s="1" t="b">
        <v>0</v>
      </c>
      <c r="AD934" s="1" t="s">
        <v>86</v>
      </c>
      <c r="AE934" s="1" t="s">
        <v>62</v>
      </c>
      <c r="AF934" s="1" t="s">
        <v>45</v>
      </c>
      <c r="AH934" s="1" t="b">
        <v>0</v>
      </c>
      <c r="AI934" s="1"/>
      <c r="AJ934" s="1"/>
      <c r="AK934" s="1" t="b">
        <v>0</v>
      </c>
    </row>
    <row r="935" spans="1:37" x14ac:dyDescent="0.2">
      <c r="A935" s="1">
        <v>854</v>
      </c>
      <c r="B935" s="1" t="s">
        <v>3176</v>
      </c>
      <c r="C935" s="1"/>
      <c r="D935" s="1" t="s">
        <v>3197</v>
      </c>
      <c r="E935" s="1" t="s">
        <v>39</v>
      </c>
      <c r="F935" s="1" t="b">
        <v>1</v>
      </c>
      <c r="G935" s="1" t="s">
        <v>3198</v>
      </c>
      <c r="H935" s="1"/>
      <c r="K935" s="1"/>
      <c r="L935" s="1" t="s">
        <v>42</v>
      </c>
      <c r="M935" s="1" t="s">
        <v>42</v>
      </c>
      <c r="N935" s="1" t="s">
        <v>42</v>
      </c>
      <c r="O935" s="1" t="s">
        <v>42</v>
      </c>
      <c r="P935" s="1"/>
      <c r="Q935" s="1" t="s">
        <v>3199</v>
      </c>
      <c r="R935" s="1"/>
      <c r="S935" s="1"/>
      <c r="T935" s="1"/>
      <c r="U935" s="1"/>
      <c r="V935" s="1"/>
      <c r="W935" s="1"/>
      <c r="X935" s="1"/>
      <c r="Y935" s="1" t="b">
        <v>0</v>
      </c>
      <c r="Z935" s="1"/>
      <c r="AA935" s="1"/>
      <c r="AB935" s="1" t="b">
        <v>0</v>
      </c>
      <c r="AC935" s="1" t="b">
        <v>0</v>
      </c>
      <c r="AD935" s="1" t="s">
        <v>86</v>
      </c>
      <c r="AF935" s="1" t="s">
        <v>45</v>
      </c>
      <c r="AG935" s="1">
        <v>20303</v>
      </c>
      <c r="AH935" s="1" t="b">
        <v>0</v>
      </c>
      <c r="AI935" s="1"/>
      <c r="AJ935" s="1"/>
      <c r="AK935" s="1" t="b">
        <v>0</v>
      </c>
    </row>
    <row r="936" spans="1:37" x14ac:dyDescent="0.2">
      <c r="A936" s="1">
        <v>865</v>
      </c>
      <c r="B936" s="1" t="s">
        <v>3176</v>
      </c>
      <c r="D936" s="1" t="s">
        <v>3244</v>
      </c>
      <c r="E936" s="1" t="s">
        <v>39</v>
      </c>
      <c r="F936" s="1" t="b">
        <v>1</v>
      </c>
      <c r="G936" s="1" t="s">
        <v>3245</v>
      </c>
      <c r="L936" s="1" t="s">
        <v>42</v>
      </c>
      <c r="M936" s="1" t="s">
        <v>42</v>
      </c>
      <c r="N936" s="1" t="s">
        <v>42</v>
      </c>
      <c r="O936" s="1" t="s">
        <v>42</v>
      </c>
      <c r="Y936" s="1" t="b">
        <v>0</v>
      </c>
      <c r="AB936" s="1" t="b">
        <v>0</v>
      </c>
      <c r="AC936" s="1" t="b">
        <v>0</v>
      </c>
      <c r="AD936" s="1" t="s">
        <v>86</v>
      </c>
      <c r="AE936" s="1" t="s">
        <v>62</v>
      </c>
      <c r="AF936" s="1" t="s">
        <v>45</v>
      </c>
      <c r="AH936" s="1" t="b">
        <v>0</v>
      </c>
      <c r="AI936" s="1"/>
      <c r="AJ936" s="1"/>
      <c r="AK936" s="1" t="b">
        <v>0</v>
      </c>
    </row>
    <row r="937" spans="1:37" x14ac:dyDescent="0.2">
      <c r="A937" s="1">
        <v>855</v>
      </c>
      <c r="B937" s="1" t="s">
        <v>3176</v>
      </c>
      <c r="C937" s="1"/>
      <c r="D937" s="1" t="s">
        <v>3200</v>
      </c>
      <c r="E937" s="1" t="s">
        <v>39</v>
      </c>
      <c r="F937" s="1" t="b">
        <v>1</v>
      </c>
      <c r="G937" s="1" t="s">
        <v>3201</v>
      </c>
      <c r="H937" s="1" t="s">
        <v>3202</v>
      </c>
      <c r="K937" s="1"/>
      <c r="L937" s="1" t="s">
        <v>42</v>
      </c>
      <c r="M937" s="1" t="s">
        <v>42</v>
      </c>
      <c r="N937" s="1" t="s">
        <v>42</v>
      </c>
      <c r="O937" s="1" t="s">
        <v>42</v>
      </c>
      <c r="P937" s="1"/>
      <c r="Q937" s="1" t="s">
        <v>3203</v>
      </c>
      <c r="R937" s="1"/>
      <c r="S937" s="1"/>
      <c r="T937" s="1"/>
      <c r="U937" s="1"/>
      <c r="V937" s="1"/>
      <c r="W937" s="1"/>
      <c r="Y937" s="1" t="b">
        <v>0</v>
      </c>
      <c r="Z937" s="1" t="s">
        <v>43</v>
      </c>
      <c r="AA937" s="1"/>
      <c r="AB937" s="1" t="b">
        <v>0</v>
      </c>
      <c r="AC937" s="1" t="b">
        <v>0</v>
      </c>
      <c r="AD937" s="1" t="s">
        <v>101</v>
      </c>
      <c r="AF937" s="1" t="s">
        <v>45</v>
      </c>
      <c r="AG937" s="1">
        <v>20075</v>
      </c>
      <c r="AH937" s="1" t="b">
        <v>0</v>
      </c>
      <c r="AI937" s="1"/>
      <c r="AJ937" s="1"/>
      <c r="AK937" s="1" t="b">
        <v>0</v>
      </c>
    </row>
    <row r="938" spans="1:37" x14ac:dyDescent="0.2">
      <c r="A938" s="1">
        <v>866</v>
      </c>
      <c r="B938" s="1" t="s">
        <v>3176</v>
      </c>
      <c r="D938" s="1" t="s">
        <v>3246</v>
      </c>
      <c r="E938" s="1" t="s">
        <v>39</v>
      </c>
      <c r="F938" s="1" t="b">
        <v>1</v>
      </c>
      <c r="G938" s="1" t="s">
        <v>3247</v>
      </c>
      <c r="L938" s="1" t="s">
        <v>42</v>
      </c>
      <c r="M938" s="1" t="s">
        <v>42</v>
      </c>
      <c r="N938" s="1" t="s">
        <v>42</v>
      </c>
      <c r="O938" s="1" t="s">
        <v>42</v>
      </c>
      <c r="Y938" s="1" t="b">
        <v>0</v>
      </c>
      <c r="AB938" s="1" t="b">
        <v>0</v>
      </c>
      <c r="AC938" s="1" t="b">
        <v>0</v>
      </c>
      <c r="AD938" s="1" t="s">
        <v>86</v>
      </c>
      <c r="AE938" s="1" t="s">
        <v>62</v>
      </c>
      <c r="AF938" s="1" t="s">
        <v>45</v>
      </c>
      <c r="AH938" s="1" t="b">
        <v>0</v>
      </c>
      <c r="AI938" s="1"/>
      <c r="AJ938" s="1"/>
      <c r="AK938" s="1" t="b">
        <v>0</v>
      </c>
    </row>
    <row r="939" spans="1:37" x14ac:dyDescent="0.2">
      <c r="A939" s="1">
        <v>856</v>
      </c>
      <c r="B939" s="1" t="s">
        <v>3176</v>
      </c>
      <c r="C939" s="1"/>
      <c r="D939" s="1" t="s">
        <v>3204</v>
      </c>
      <c r="F939" s="1" t="b">
        <v>0</v>
      </c>
      <c r="H939" s="1" t="s">
        <v>3205</v>
      </c>
      <c r="L939" s="1" t="s">
        <v>42</v>
      </c>
      <c r="M939" s="1" t="s">
        <v>42</v>
      </c>
      <c r="N939" s="1" t="s">
        <v>42</v>
      </c>
      <c r="O939" s="1" t="s">
        <v>42</v>
      </c>
      <c r="Q939" s="1" t="s">
        <v>3206</v>
      </c>
      <c r="R939" s="1" t="s">
        <v>3207</v>
      </c>
      <c r="Y939" s="1" t="b">
        <v>0</v>
      </c>
      <c r="AB939" s="1" t="b">
        <v>0</v>
      </c>
      <c r="AC939" s="1" t="b">
        <v>0</v>
      </c>
      <c r="AD939" s="1" t="s">
        <v>86</v>
      </c>
      <c r="AE939" s="1" t="s">
        <v>62</v>
      </c>
      <c r="AF939" s="1" t="s">
        <v>45</v>
      </c>
      <c r="AG939" s="1">
        <v>1680</v>
      </c>
      <c r="AH939" s="1" t="b">
        <v>0</v>
      </c>
      <c r="AI939" s="1"/>
      <c r="AJ939" s="1"/>
      <c r="AK939" s="1" t="b">
        <v>0</v>
      </c>
    </row>
    <row r="940" spans="1:37" x14ac:dyDescent="0.2">
      <c r="A940" s="1">
        <v>1884</v>
      </c>
      <c r="B940" s="1" t="s">
        <v>3176</v>
      </c>
      <c r="C940" s="1"/>
      <c r="D940" s="1" t="s">
        <v>6748</v>
      </c>
      <c r="E940" s="1" t="s">
        <v>39</v>
      </c>
      <c r="F940" s="1" t="b">
        <v>1</v>
      </c>
      <c r="G940" s="1" t="s">
        <v>6749</v>
      </c>
      <c r="H940" s="1"/>
      <c r="K940" s="1"/>
      <c r="L940" s="1" t="s">
        <v>42</v>
      </c>
      <c r="M940" s="1" t="s">
        <v>42</v>
      </c>
      <c r="N940" s="1" t="s">
        <v>42</v>
      </c>
      <c r="O940" s="1" t="s">
        <v>42</v>
      </c>
      <c r="P940" s="1"/>
      <c r="Q940" s="1" t="s">
        <v>6750</v>
      </c>
      <c r="R940" s="1"/>
      <c r="S940" s="1"/>
      <c r="T940" s="1"/>
      <c r="U940" s="1"/>
      <c r="V940" s="1"/>
      <c r="W940" s="1"/>
      <c r="X940" s="1"/>
      <c r="Y940" s="1" t="b">
        <v>0</v>
      </c>
      <c r="Z940" s="1"/>
      <c r="AA940" s="1"/>
      <c r="AB940" s="1" t="b">
        <v>0</v>
      </c>
      <c r="AC940" s="1" t="b">
        <v>0</v>
      </c>
      <c r="AD940" s="1" t="s">
        <v>86</v>
      </c>
      <c r="AF940" s="1" t="s">
        <v>45</v>
      </c>
      <c r="AH940" s="1" t="b">
        <v>0</v>
      </c>
      <c r="AI940" s="1"/>
      <c r="AJ940" s="1"/>
      <c r="AK940" s="1" t="b">
        <v>0</v>
      </c>
    </row>
    <row r="941" spans="1:37" x14ac:dyDescent="0.2">
      <c r="A941" s="1">
        <v>857</v>
      </c>
      <c r="B941" s="1" t="s">
        <v>3176</v>
      </c>
      <c r="C941" s="1"/>
      <c r="D941" s="1" t="s">
        <v>3208</v>
      </c>
      <c r="E941" s="1" t="s">
        <v>39</v>
      </c>
      <c r="F941" s="1" t="b">
        <v>0</v>
      </c>
      <c r="G941" s="1" t="s">
        <v>3209</v>
      </c>
      <c r="H941" s="1" t="s">
        <v>3210</v>
      </c>
      <c r="K941" s="1"/>
      <c r="L941" s="1" t="s">
        <v>42</v>
      </c>
      <c r="M941" s="1" t="s">
        <v>42</v>
      </c>
      <c r="N941" s="1" t="s">
        <v>42</v>
      </c>
      <c r="O941" s="1" t="s">
        <v>42</v>
      </c>
      <c r="P941" s="1"/>
      <c r="Q941" s="1"/>
      <c r="R941" s="1"/>
      <c r="S941" s="1"/>
      <c r="T941" s="1"/>
      <c r="U941" s="1"/>
      <c r="V941" s="1"/>
      <c r="W941" s="1"/>
      <c r="X941" s="1"/>
      <c r="Y941" s="1" t="b">
        <v>0</v>
      </c>
      <c r="Z941" s="1" t="s">
        <v>43</v>
      </c>
      <c r="AA941" s="1"/>
      <c r="AB941" s="1" t="b">
        <v>0</v>
      </c>
      <c r="AC941" s="1" t="b">
        <v>0</v>
      </c>
      <c r="AD941" s="1" t="s">
        <v>86</v>
      </c>
      <c r="AF941" s="1" t="s">
        <v>45</v>
      </c>
      <c r="AG941" s="1">
        <v>20179</v>
      </c>
      <c r="AH941" s="1" t="b">
        <v>0</v>
      </c>
      <c r="AI941" s="1"/>
      <c r="AJ941" s="1"/>
      <c r="AK941" s="1" t="b">
        <v>0</v>
      </c>
    </row>
    <row r="942" spans="1:37" x14ac:dyDescent="0.2">
      <c r="A942" s="1">
        <v>1889</v>
      </c>
      <c r="B942" s="1" t="s">
        <v>6766</v>
      </c>
      <c r="C942" s="1" t="s">
        <v>6767</v>
      </c>
      <c r="D942" s="1"/>
      <c r="E942" s="1" t="s">
        <v>39</v>
      </c>
      <c r="F942" s="1" t="b">
        <v>1</v>
      </c>
      <c r="G942" s="1" t="s">
        <v>6768</v>
      </c>
      <c r="H942" s="1" t="s">
        <v>6769</v>
      </c>
      <c r="K942" s="1" t="s">
        <v>6770</v>
      </c>
      <c r="L942" s="1" t="s">
        <v>42</v>
      </c>
      <c r="M942" s="1" t="s">
        <v>42</v>
      </c>
      <c r="N942" s="1" t="s">
        <v>42</v>
      </c>
      <c r="O942" s="1" t="s">
        <v>42</v>
      </c>
      <c r="P942" s="1"/>
      <c r="Q942" s="1" t="s">
        <v>6771</v>
      </c>
      <c r="R942" s="1"/>
      <c r="S942" s="1"/>
      <c r="T942" s="1"/>
      <c r="U942" s="1"/>
      <c r="V942" s="1"/>
      <c r="W942" s="1"/>
      <c r="X942" s="1"/>
      <c r="Y942" s="1" t="b">
        <v>0</v>
      </c>
      <c r="Z942" s="1" t="s">
        <v>43</v>
      </c>
      <c r="AA942" s="1"/>
      <c r="AB942" s="1" t="b">
        <v>0</v>
      </c>
      <c r="AC942" s="1" t="b">
        <v>0</v>
      </c>
      <c r="AD942" s="1" t="s">
        <v>86</v>
      </c>
      <c r="AF942" s="1" t="s">
        <v>45</v>
      </c>
      <c r="AH942" s="1" t="b">
        <v>0</v>
      </c>
      <c r="AI942" s="1"/>
      <c r="AJ942" s="1"/>
      <c r="AK942" s="1" t="b">
        <v>0</v>
      </c>
    </row>
    <row r="943" spans="1:37" x14ac:dyDescent="0.2">
      <c r="A943" s="1">
        <v>2026</v>
      </c>
      <c r="B943" s="1" t="s">
        <v>3248</v>
      </c>
      <c r="C943" s="1" t="s">
        <v>7052</v>
      </c>
      <c r="D943" s="1"/>
      <c r="E943" s="1" t="s">
        <v>39</v>
      </c>
      <c r="F943" s="1" t="b">
        <v>1</v>
      </c>
      <c r="G943" s="1"/>
      <c r="H943" s="1"/>
      <c r="K943" s="1"/>
      <c r="L943" s="1" t="s">
        <v>42</v>
      </c>
      <c r="M943" s="1" t="s">
        <v>42</v>
      </c>
      <c r="N943" s="1" t="s">
        <v>42</v>
      </c>
      <c r="O943" s="1" t="s">
        <v>42</v>
      </c>
      <c r="P943" s="1"/>
      <c r="Q943" s="1"/>
      <c r="R943" s="1"/>
      <c r="S943" s="1"/>
      <c r="T943" s="1"/>
      <c r="U943" s="1"/>
      <c r="V943" s="1"/>
      <c r="W943" s="1"/>
      <c r="X943" s="1"/>
      <c r="Y943" s="1" t="b">
        <v>0</v>
      </c>
      <c r="Z943" s="1"/>
      <c r="AA943" s="1"/>
      <c r="AB943" s="1" t="b">
        <v>0</v>
      </c>
      <c r="AC943" s="1" t="b">
        <v>0</v>
      </c>
      <c r="AD943" s="1" t="s">
        <v>86</v>
      </c>
      <c r="AF943" s="1" t="s">
        <v>45</v>
      </c>
      <c r="AH943" s="1" t="b">
        <v>0</v>
      </c>
      <c r="AI943" s="1"/>
      <c r="AJ943" s="1"/>
      <c r="AK943" s="1" t="b">
        <v>0</v>
      </c>
    </row>
    <row r="944" spans="1:37" x14ac:dyDescent="0.2">
      <c r="A944" s="1">
        <v>869</v>
      </c>
      <c r="B944" s="1" t="s">
        <v>3248</v>
      </c>
      <c r="C944" s="1" t="s">
        <v>3258</v>
      </c>
      <c r="D944" s="1"/>
      <c r="E944" s="1"/>
      <c r="F944" s="1" t="b">
        <v>1</v>
      </c>
      <c r="G944" s="1" t="s">
        <v>3259</v>
      </c>
      <c r="H944" s="1" t="s">
        <v>3251</v>
      </c>
      <c r="K944" s="1"/>
      <c r="L944" s="1" t="s">
        <v>42</v>
      </c>
      <c r="M944" s="1" t="s">
        <v>42</v>
      </c>
      <c r="N944" s="1" t="s">
        <v>42</v>
      </c>
      <c r="O944" s="1" t="s">
        <v>42</v>
      </c>
      <c r="P944" s="1"/>
      <c r="Q944" s="1" t="s">
        <v>3260</v>
      </c>
      <c r="R944" s="1"/>
      <c r="S944" s="1"/>
      <c r="T944" s="1"/>
      <c r="U944" s="1"/>
      <c r="V944" s="1"/>
      <c r="W944" s="1"/>
      <c r="X944" s="1"/>
      <c r="Y944" s="1" t="b">
        <v>0</v>
      </c>
      <c r="Z944" s="1"/>
      <c r="AA944" s="1"/>
      <c r="AB944" s="1" t="b">
        <v>0</v>
      </c>
      <c r="AC944" s="1" t="b">
        <v>0</v>
      </c>
      <c r="AD944" s="1" t="s">
        <v>86</v>
      </c>
      <c r="AE944" s="1" t="s">
        <v>62</v>
      </c>
      <c r="AF944" s="1" t="s">
        <v>45</v>
      </c>
      <c r="AG944" s="1">
        <v>1684</v>
      </c>
      <c r="AH944" s="1" t="b">
        <v>0</v>
      </c>
      <c r="AI944" s="1"/>
      <c r="AJ944" s="1"/>
      <c r="AK944" s="1" t="b">
        <v>0</v>
      </c>
    </row>
    <row r="945" spans="1:37" x14ac:dyDescent="0.2">
      <c r="A945" s="1">
        <v>867</v>
      </c>
      <c r="B945" s="1" t="s">
        <v>3248</v>
      </c>
      <c r="C945" s="1"/>
      <c r="D945" s="1" t="s">
        <v>3249</v>
      </c>
      <c r="E945" s="1" t="s">
        <v>39</v>
      </c>
      <c r="F945" s="1" t="b">
        <v>1</v>
      </c>
      <c r="G945" s="1" t="s">
        <v>3250</v>
      </c>
      <c r="H945" s="1" t="s">
        <v>3251</v>
      </c>
      <c r="K945" s="1"/>
      <c r="L945" s="1" t="s">
        <v>42</v>
      </c>
      <c r="M945" s="1" t="s">
        <v>42</v>
      </c>
      <c r="N945" s="1" t="s">
        <v>42</v>
      </c>
      <c r="O945" s="1" t="s">
        <v>42</v>
      </c>
      <c r="P945" s="1"/>
      <c r="Q945" s="1" t="s">
        <v>3252</v>
      </c>
      <c r="R945" s="1" t="s">
        <v>3253</v>
      </c>
      <c r="S945" s="1"/>
      <c r="T945" s="1"/>
      <c r="U945" s="1"/>
      <c r="V945" s="1"/>
      <c r="W945" s="1"/>
      <c r="Y945" s="1" t="b">
        <v>0</v>
      </c>
      <c r="Z945" s="1"/>
      <c r="AA945" s="1"/>
      <c r="AB945" s="1" t="b">
        <v>0</v>
      </c>
      <c r="AC945" s="1" t="b">
        <v>0</v>
      </c>
      <c r="AD945" s="1" t="s">
        <v>86</v>
      </c>
      <c r="AE945" s="1" t="s">
        <v>62</v>
      </c>
      <c r="AF945" s="1" t="s">
        <v>45</v>
      </c>
      <c r="AG945" s="1">
        <v>2398</v>
      </c>
      <c r="AH945" s="1" t="b">
        <v>0</v>
      </c>
      <c r="AI945" s="1"/>
      <c r="AJ945" s="1"/>
      <c r="AK945" s="1" t="b">
        <v>0</v>
      </c>
    </row>
    <row r="946" spans="1:37" x14ac:dyDescent="0.2">
      <c r="A946" s="1">
        <v>868</v>
      </c>
      <c r="B946" s="1" t="s">
        <v>3248</v>
      </c>
      <c r="C946" s="1"/>
      <c r="D946" s="1" t="s">
        <v>3254</v>
      </c>
      <c r="E946" s="1" t="s">
        <v>39</v>
      </c>
      <c r="F946" s="1" t="b">
        <v>1</v>
      </c>
      <c r="G946" s="1" t="s">
        <v>3255</v>
      </c>
      <c r="H946" s="1" t="s">
        <v>3256</v>
      </c>
      <c r="K946" s="1"/>
      <c r="L946" s="1" t="s">
        <v>42</v>
      </c>
      <c r="M946" s="1" t="s">
        <v>42</v>
      </c>
      <c r="N946" s="1" t="s">
        <v>42</v>
      </c>
      <c r="O946" s="1" t="s">
        <v>42</v>
      </c>
      <c r="P946" s="1"/>
      <c r="Q946" s="1" t="s">
        <v>3257</v>
      </c>
      <c r="R946" s="1"/>
      <c r="S946" s="1"/>
      <c r="T946" s="1"/>
      <c r="U946" s="1"/>
      <c r="V946" s="1"/>
      <c r="W946" s="1"/>
      <c r="Y946" s="1" t="b">
        <v>0</v>
      </c>
      <c r="Z946" s="1"/>
      <c r="AA946" s="1"/>
      <c r="AB946" s="1" t="b">
        <v>0</v>
      </c>
      <c r="AC946" s="1" t="b">
        <v>0</v>
      </c>
      <c r="AD946" s="1" t="s">
        <v>86</v>
      </c>
      <c r="AF946" s="1" t="s">
        <v>45</v>
      </c>
      <c r="AG946" s="1">
        <v>20198</v>
      </c>
      <c r="AH946" s="1" t="b">
        <v>0</v>
      </c>
      <c r="AI946" s="1"/>
      <c r="AJ946" s="1"/>
      <c r="AK946" s="1" t="b">
        <v>0</v>
      </c>
    </row>
    <row r="947" spans="1:37" x14ac:dyDescent="0.2">
      <c r="A947" s="1">
        <v>870</v>
      </c>
      <c r="B947" s="1" t="s">
        <v>3261</v>
      </c>
      <c r="C947" s="1" t="s">
        <v>3262</v>
      </c>
      <c r="F947" s="1" t="b">
        <v>0</v>
      </c>
      <c r="H947" s="1" t="s">
        <v>3263</v>
      </c>
      <c r="L947" s="1" t="s">
        <v>42</v>
      </c>
      <c r="M947" s="1" t="s">
        <v>42</v>
      </c>
      <c r="N947" s="1" t="s">
        <v>42</v>
      </c>
      <c r="O947" s="1" t="s">
        <v>42</v>
      </c>
      <c r="Y947" s="1" t="b">
        <v>0</v>
      </c>
      <c r="AB947" s="1" t="b">
        <v>0</v>
      </c>
      <c r="AC947" s="1" t="b">
        <v>0</v>
      </c>
      <c r="AD947" s="1" t="s">
        <v>86</v>
      </c>
      <c r="AE947" s="1" t="s">
        <v>62</v>
      </c>
      <c r="AF947" s="1" t="s">
        <v>45</v>
      </c>
      <c r="AG947" s="1">
        <v>1685</v>
      </c>
      <c r="AH947" s="1" t="b">
        <v>1</v>
      </c>
      <c r="AK947" s="1" t="b">
        <v>0</v>
      </c>
    </row>
    <row r="948" spans="1:37" x14ac:dyDescent="0.2">
      <c r="A948" s="1">
        <v>2054</v>
      </c>
      <c r="B948" s="1" t="s">
        <v>7121</v>
      </c>
      <c r="C948" s="1" t="s">
        <v>7122</v>
      </c>
      <c r="D948" s="1"/>
      <c r="E948" s="1" t="s">
        <v>39</v>
      </c>
      <c r="F948" s="1" t="b">
        <v>1</v>
      </c>
      <c r="G948" s="1" t="s">
        <v>7123</v>
      </c>
      <c r="H948" s="1" t="s">
        <v>7124</v>
      </c>
      <c r="K948" s="1" t="s">
        <v>7125</v>
      </c>
      <c r="L948" s="1" t="s">
        <v>42</v>
      </c>
      <c r="M948" s="1" t="s">
        <v>42</v>
      </c>
      <c r="N948" s="1" t="s">
        <v>42</v>
      </c>
      <c r="O948" s="1" t="s">
        <v>42</v>
      </c>
      <c r="P948" s="1"/>
      <c r="Q948" s="1" t="s">
        <v>7126</v>
      </c>
      <c r="R948" s="1"/>
      <c r="S948" s="1"/>
      <c r="T948" s="1"/>
      <c r="U948" s="1"/>
      <c r="V948" s="1"/>
      <c r="W948" s="1"/>
      <c r="X948" s="1"/>
      <c r="Y948" s="1" t="b">
        <v>0</v>
      </c>
      <c r="Z948" s="1"/>
      <c r="AA948" s="1"/>
      <c r="AB948" s="1" t="b">
        <v>0</v>
      </c>
      <c r="AC948" s="1" t="b">
        <v>0</v>
      </c>
      <c r="AD948" s="1" t="s">
        <v>86</v>
      </c>
      <c r="AF948" s="1" t="s">
        <v>45</v>
      </c>
      <c r="AH948" s="1" t="b">
        <v>0</v>
      </c>
      <c r="AI948" s="1"/>
      <c r="AJ948" s="1"/>
      <c r="AK948" s="1" t="b">
        <v>0</v>
      </c>
    </row>
    <row r="949" spans="1:37" x14ac:dyDescent="0.2">
      <c r="A949" s="1">
        <v>874</v>
      </c>
      <c r="B949" s="1" t="s">
        <v>3264</v>
      </c>
      <c r="C949" s="1" t="s">
        <v>3276</v>
      </c>
      <c r="D949" s="1" t="s">
        <v>3277</v>
      </c>
      <c r="E949" s="1" t="s">
        <v>39</v>
      </c>
      <c r="F949" s="1" t="b">
        <v>1</v>
      </c>
      <c r="G949" s="1" t="s">
        <v>3278</v>
      </c>
      <c r="H949" s="1" t="s">
        <v>3279</v>
      </c>
      <c r="K949" s="1" t="s">
        <v>3280</v>
      </c>
      <c r="L949" s="1" t="s">
        <v>42</v>
      </c>
      <c r="M949" s="1" t="s">
        <v>42</v>
      </c>
      <c r="N949" s="1" t="s">
        <v>42</v>
      </c>
      <c r="O949" s="1" t="s">
        <v>42</v>
      </c>
      <c r="P949" s="1"/>
      <c r="Q949" s="1" t="s">
        <v>3266</v>
      </c>
      <c r="R949" s="1"/>
      <c r="S949" s="1"/>
      <c r="T949" s="1"/>
      <c r="U949" s="1"/>
      <c r="V949" s="1"/>
      <c r="W949" s="1"/>
      <c r="Y949" s="1" t="b">
        <v>1</v>
      </c>
      <c r="Z949" s="1"/>
      <c r="AA949" s="1"/>
      <c r="AB949" s="1" t="b">
        <v>0</v>
      </c>
      <c r="AC949" s="1" t="b">
        <v>0</v>
      </c>
      <c r="AD949" s="1" t="s">
        <v>86</v>
      </c>
      <c r="AE949" s="1" t="s">
        <v>62</v>
      </c>
      <c r="AF949" s="1" t="s">
        <v>45</v>
      </c>
      <c r="AG949" s="1">
        <v>1686</v>
      </c>
      <c r="AH949" s="1" t="b">
        <v>0</v>
      </c>
      <c r="AI949" s="1"/>
      <c r="AJ949" s="1"/>
      <c r="AK949" s="1" t="b">
        <v>0</v>
      </c>
    </row>
    <row r="950" spans="1:37" x14ac:dyDescent="0.2">
      <c r="A950" s="1">
        <v>875</v>
      </c>
      <c r="B950" s="1" t="s">
        <v>3264</v>
      </c>
      <c r="C950" s="1" t="s">
        <v>3276</v>
      </c>
      <c r="D950" s="1" t="s">
        <v>3281</v>
      </c>
      <c r="E950" s="1" t="s">
        <v>39</v>
      </c>
      <c r="F950" s="1" t="b">
        <v>1</v>
      </c>
      <c r="G950" s="1" t="s">
        <v>3282</v>
      </c>
      <c r="H950" s="1" t="s">
        <v>3283</v>
      </c>
      <c r="K950" s="1" t="s">
        <v>3280</v>
      </c>
      <c r="L950" s="1" t="s">
        <v>42</v>
      </c>
      <c r="M950" s="1" t="s">
        <v>42</v>
      </c>
      <c r="N950" s="1" t="s">
        <v>42</v>
      </c>
      <c r="O950" s="1" t="s">
        <v>42</v>
      </c>
      <c r="P950" s="1"/>
      <c r="Q950" s="1" t="s">
        <v>3284</v>
      </c>
      <c r="R950" s="1" t="s">
        <v>3285</v>
      </c>
      <c r="S950" s="1"/>
      <c r="T950" s="1"/>
      <c r="U950" s="1"/>
      <c r="V950" s="1"/>
      <c r="W950" s="1"/>
      <c r="Y950" s="1" t="b">
        <v>0</v>
      </c>
      <c r="Z950" s="1" t="s">
        <v>43</v>
      </c>
      <c r="AA950" s="1"/>
      <c r="AB950" s="1" t="b">
        <v>0</v>
      </c>
      <c r="AC950" s="1" t="b">
        <v>0</v>
      </c>
      <c r="AD950" s="1" t="s">
        <v>3271</v>
      </c>
      <c r="AE950" s="1" t="s">
        <v>62</v>
      </c>
      <c r="AF950" s="1" t="s">
        <v>45</v>
      </c>
      <c r="AG950" s="1">
        <v>2431</v>
      </c>
      <c r="AH950" s="1" t="b">
        <v>0</v>
      </c>
      <c r="AI950" s="1"/>
      <c r="AJ950" s="1"/>
      <c r="AK950" s="1" t="b">
        <v>0</v>
      </c>
    </row>
    <row r="951" spans="1:37" x14ac:dyDescent="0.2">
      <c r="A951" s="1">
        <v>872</v>
      </c>
      <c r="B951" s="1" t="s">
        <v>3264</v>
      </c>
      <c r="C951" s="1"/>
      <c r="D951" s="1" t="s">
        <v>3267</v>
      </c>
      <c r="E951" s="1" t="s">
        <v>39</v>
      </c>
      <c r="F951" s="1" t="b">
        <v>1</v>
      </c>
      <c r="G951" s="1" t="s">
        <v>3268</v>
      </c>
      <c r="H951" s="1" t="s">
        <v>3269</v>
      </c>
      <c r="I951" s="1"/>
      <c r="J951" s="1"/>
      <c r="K951" s="1"/>
      <c r="L951" s="1" t="s">
        <v>42</v>
      </c>
      <c r="M951" s="1" t="s">
        <v>42</v>
      </c>
      <c r="N951" s="1" t="s">
        <v>42</v>
      </c>
      <c r="O951" s="1" t="s">
        <v>42</v>
      </c>
      <c r="P951" s="1"/>
      <c r="Q951" s="1" t="s">
        <v>3270</v>
      </c>
      <c r="R951" s="1"/>
      <c r="S951" s="1"/>
      <c r="T951" s="1"/>
      <c r="U951" s="1"/>
      <c r="V951" s="1"/>
      <c r="W951" s="1"/>
      <c r="Y951" s="1" t="b">
        <v>0</v>
      </c>
      <c r="Z951" s="1"/>
      <c r="AA951" s="1"/>
      <c r="AB951" s="1" t="b">
        <v>0</v>
      </c>
      <c r="AC951" s="1" t="b">
        <v>0</v>
      </c>
      <c r="AD951" s="1" t="s">
        <v>3271</v>
      </c>
      <c r="AE951" s="1" t="s">
        <v>62</v>
      </c>
      <c r="AF951" s="1" t="s">
        <v>45</v>
      </c>
      <c r="AG951" s="1">
        <v>2282</v>
      </c>
      <c r="AH951" s="1" t="b">
        <v>0</v>
      </c>
      <c r="AI951" s="1"/>
      <c r="AJ951" s="1"/>
      <c r="AK951" s="1" t="b">
        <v>0</v>
      </c>
    </row>
    <row r="952" spans="1:37" x14ac:dyDescent="0.2">
      <c r="A952" s="1">
        <v>873</v>
      </c>
      <c r="B952" s="1" t="s">
        <v>3264</v>
      </c>
      <c r="C952" s="1"/>
      <c r="D952" s="1" t="s">
        <v>3272</v>
      </c>
      <c r="E952" s="1" t="s">
        <v>39</v>
      </c>
      <c r="F952" s="1" t="b">
        <v>1</v>
      </c>
      <c r="G952" s="1" t="s">
        <v>3273</v>
      </c>
      <c r="H952" s="1" t="s">
        <v>3274</v>
      </c>
      <c r="K952" s="1"/>
      <c r="L952" s="1" t="s">
        <v>42</v>
      </c>
      <c r="M952" s="1" t="s">
        <v>42</v>
      </c>
      <c r="N952" s="1" t="s">
        <v>42</v>
      </c>
      <c r="O952" s="1" t="s">
        <v>42</v>
      </c>
      <c r="P952" s="1"/>
      <c r="Q952" s="1" t="s">
        <v>3275</v>
      </c>
      <c r="R952" s="1"/>
      <c r="S952" s="1"/>
      <c r="T952" s="1"/>
      <c r="U952" s="1"/>
      <c r="V952" s="1"/>
      <c r="W952" s="1"/>
      <c r="Y952" s="1" t="b">
        <v>1</v>
      </c>
      <c r="Z952" s="1"/>
      <c r="AA952" s="1"/>
      <c r="AB952" s="1" t="b">
        <v>0</v>
      </c>
      <c r="AC952" s="1" t="b">
        <v>0</v>
      </c>
      <c r="AD952" s="1" t="s">
        <v>3271</v>
      </c>
      <c r="AE952" s="1" t="s">
        <v>62</v>
      </c>
      <c r="AF952" s="1" t="s">
        <v>45</v>
      </c>
      <c r="AG952" s="1">
        <v>1687</v>
      </c>
      <c r="AH952" s="1" t="b">
        <v>0</v>
      </c>
      <c r="AI952" s="1"/>
      <c r="AJ952" s="1"/>
      <c r="AK952" s="1" t="b">
        <v>0</v>
      </c>
    </row>
    <row r="953" spans="1:37" x14ac:dyDescent="0.2">
      <c r="A953" s="1">
        <v>871</v>
      </c>
      <c r="B953" s="1" t="s">
        <v>3264</v>
      </c>
      <c r="D953" s="1" t="s">
        <v>3234</v>
      </c>
      <c r="F953" s="1" t="b">
        <v>0</v>
      </c>
      <c r="H953" s="1" t="s">
        <v>3265</v>
      </c>
      <c r="L953" s="1" t="s">
        <v>42</v>
      </c>
      <c r="M953" s="1" t="s">
        <v>42</v>
      </c>
      <c r="N953" s="1" t="s">
        <v>42</v>
      </c>
      <c r="O953" s="1" t="s">
        <v>42</v>
      </c>
      <c r="Q953" s="1" t="s">
        <v>3266</v>
      </c>
      <c r="Y953" s="1" t="b">
        <v>0</v>
      </c>
      <c r="AB953" s="1" t="b">
        <v>0</v>
      </c>
      <c r="AC953" s="1" t="b">
        <v>0</v>
      </c>
      <c r="AD953" s="1" t="s">
        <v>86</v>
      </c>
      <c r="AE953" s="1" t="s">
        <v>62</v>
      </c>
      <c r="AF953" s="1" t="s">
        <v>45</v>
      </c>
      <c r="AG953" s="1">
        <v>1688</v>
      </c>
      <c r="AH953" s="1" t="b">
        <v>1</v>
      </c>
      <c r="AK953" s="1" t="b">
        <v>0</v>
      </c>
    </row>
    <row r="954" spans="1:37" x14ac:dyDescent="0.2">
      <c r="A954" s="1">
        <v>1879</v>
      </c>
      <c r="B954" s="1" t="s">
        <v>6734</v>
      </c>
      <c r="C954" s="1"/>
      <c r="D954" s="1" t="s">
        <v>6735</v>
      </c>
      <c r="E954" s="1" t="s">
        <v>39</v>
      </c>
      <c r="F954" s="1" t="b">
        <v>0</v>
      </c>
      <c r="G954" s="1"/>
      <c r="H954" s="1"/>
      <c r="K954" s="1"/>
      <c r="L954" s="1" t="s">
        <v>42</v>
      </c>
      <c r="M954" s="1" t="s">
        <v>42</v>
      </c>
      <c r="N954" s="1" t="s">
        <v>42</v>
      </c>
      <c r="O954" s="1" t="s">
        <v>42</v>
      </c>
      <c r="P954" s="1"/>
      <c r="Q954" s="1"/>
      <c r="R954" s="1"/>
      <c r="S954" s="1"/>
      <c r="T954" s="1"/>
      <c r="U954" s="1"/>
      <c r="V954" s="1"/>
      <c r="W954" s="1"/>
      <c r="X954" s="1"/>
      <c r="Y954" s="1" t="b">
        <v>0</v>
      </c>
      <c r="Z954" s="1"/>
      <c r="AA954" s="1"/>
      <c r="AB954" s="1" t="b">
        <v>0</v>
      </c>
      <c r="AC954" s="1" t="b">
        <v>0</v>
      </c>
      <c r="AD954" s="1" t="s">
        <v>56</v>
      </c>
      <c r="AF954" s="1" t="s">
        <v>45</v>
      </c>
      <c r="AH954" s="1" t="b">
        <v>0</v>
      </c>
      <c r="AI954" s="1"/>
      <c r="AJ954" s="1"/>
      <c r="AK954" s="1" t="b">
        <v>0</v>
      </c>
    </row>
    <row r="955" spans="1:37" x14ac:dyDescent="0.2">
      <c r="A955" s="1">
        <v>876</v>
      </c>
      <c r="B955" s="1" t="s">
        <v>3286</v>
      </c>
      <c r="C955" s="1" t="s">
        <v>3287</v>
      </c>
      <c r="D955" s="1"/>
      <c r="E955" s="1" t="s">
        <v>39</v>
      </c>
      <c r="F955" s="1" t="b">
        <v>1</v>
      </c>
      <c r="G955" s="1" t="s">
        <v>3288</v>
      </c>
      <c r="H955" s="1" t="s">
        <v>3289</v>
      </c>
      <c r="K955" s="1"/>
      <c r="L955" s="1" t="s">
        <v>42</v>
      </c>
      <c r="M955" s="1" t="s">
        <v>42</v>
      </c>
      <c r="N955" s="1" t="s">
        <v>42</v>
      </c>
      <c r="O955" s="1" t="s">
        <v>42</v>
      </c>
      <c r="P955" s="1"/>
      <c r="Q955" s="1" t="s">
        <v>3290</v>
      </c>
      <c r="R955" s="1"/>
      <c r="S955" s="1"/>
      <c r="T955" s="1"/>
      <c r="U955" s="1"/>
      <c r="V955" s="1"/>
      <c r="W955" s="1"/>
      <c r="Y955" s="1" t="b">
        <v>0</v>
      </c>
      <c r="Z955" s="1"/>
      <c r="AA955" s="1"/>
      <c r="AB955" s="1" t="b">
        <v>0</v>
      </c>
      <c r="AC955" s="1" t="b">
        <v>0</v>
      </c>
      <c r="AD955" s="1" t="s">
        <v>56</v>
      </c>
      <c r="AF955" s="1" t="s">
        <v>45</v>
      </c>
      <c r="AG955" s="1">
        <v>20200</v>
      </c>
      <c r="AH955" s="1" t="b">
        <v>0</v>
      </c>
      <c r="AI955" s="1"/>
      <c r="AJ955" s="1"/>
      <c r="AK955" s="1" t="b">
        <v>0</v>
      </c>
    </row>
    <row r="956" spans="1:37" x14ac:dyDescent="0.2">
      <c r="A956" s="1">
        <v>884</v>
      </c>
      <c r="B956" s="1" t="s">
        <v>3291</v>
      </c>
      <c r="C956" s="1" t="s">
        <v>1580</v>
      </c>
      <c r="D956" s="1" t="s">
        <v>3320</v>
      </c>
      <c r="E956" s="1" t="s">
        <v>39</v>
      </c>
      <c r="F956" s="1" t="b">
        <v>1</v>
      </c>
      <c r="G956" s="1" t="s">
        <v>3321</v>
      </c>
      <c r="H956" s="1" t="s">
        <v>3322</v>
      </c>
      <c r="I956" s="1"/>
      <c r="J956" s="1"/>
      <c r="K956" s="1"/>
      <c r="L956" s="1" t="s">
        <v>42</v>
      </c>
      <c r="M956" s="1" t="s">
        <v>42</v>
      </c>
      <c r="N956" s="1" t="s">
        <v>42</v>
      </c>
      <c r="O956" s="1" t="s">
        <v>42</v>
      </c>
      <c r="P956" s="1"/>
      <c r="Q956" s="1" t="s">
        <v>3323</v>
      </c>
      <c r="R956" s="1" t="s">
        <v>3324</v>
      </c>
      <c r="S956" s="1"/>
      <c r="T956" s="1"/>
      <c r="U956" s="1"/>
      <c r="V956" s="1"/>
      <c r="W956" s="1"/>
      <c r="Y956" s="1" t="b">
        <v>0</v>
      </c>
      <c r="Z956" s="1"/>
      <c r="AA956" s="1"/>
      <c r="AB956" s="1" t="b">
        <v>0</v>
      </c>
      <c r="AC956" s="1" t="b">
        <v>0</v>
      </c>
      <c r="AD956" s="1" t="s">
        <v>482</v>
      </c>
      <c r="AE956" s="1" t="s">
        <v>62</v>
      </c>
      <c r="AF956" s="1" t="s">
        <v>45</v>
      </c>
      <c r="AG956" s="1">
        <v>2169</v>
      </c>
      <c r="AH956" s="1" t="b">
        <v>0</v>
      </c>
      <c r="AI956" s="1"/>
      <c r="AJ956" s="1"/>
      <c r="AK956" s="1" t="b">
        <v>0</v>
      </c>
    </row>
    <row r="957" spans="1:37" x14ac:dyDescent="0.2">
      <c r="A957" s="1">
        <v>885</v>
      </c>
      <c r="B957" s="1" t="s">
        <v>3291</v>
      </c>
      <c r="C957" s="1" t="s">
        <v>1580</v>
      </c>
      <c r="D957" s="1" t="s">
        <v>3325</v>
      </c>
      <c r="E957" s="1" t="s">
        <v>39</v>
      </c>
      <c r="F957" s="1" t="b">
        <v>1</v>
      </c>
      <c r="G957" s="1" t="s">
        <v>3326</v>
      </c>
      <c r="H957" s="1" t="s">
        <v>3327</v>
      </c>
      <c r="K957" s="1"/>
      <c r="L957" s="1" t="s">
        <v>42</v>
      </c>
      <c r="M957" s="1" t="s">
        <v>42</v>
      </c>
      <c r="N957" s="1" t="s">
        <v>42</v>
      </c>
      <c r="O957" s="1" t="s">
        <v>42</v>
      </c>
      <c r="P957" s="1" t="s">
        <v>3328</v>
      </c>
      <c r="Q957" s="1" t="s">
        <v>3329</v>
      </c>
      <c r="R957" s="1" t="s">
        <v>3330</v>
      </c>
      <c r="S957" s="1" t="s">
        <v>3331</v>
      </c>
      <c r="T957" s="1" t="s">
        <v>3332</v>
      </c>
      <c r="U957" s="1" t="s">
        <v>3333</v>
      </c>
      <c r="V957" s="1"/>
      <c r="W957" s="1"/>
      <c r="Y957" s="1" t="b">
        <v>0</v>
      </c>
      <c r="Z957" s="1"/>
      <c r="AA957" s="1"/>
      <c r="AB957" s="1" t="b">
        <v>0</v>
      </c>
      <c r="AC957" s="1" t="b">
        <v>0</v>
      </c>
      <c r="AD957" s="1" t="s">
        <v>2691</v>
      </c>
      <c r="AE957" s="1" t="s">
        <v>62</v>
      </c>
      <c r="AF957" s="1" t="s">
        <v>45</v>
      </c>
      <c r="AG957" s="1">
        <v>1691</v>
      </c>
      <c r="AH957" s="1" t="b">
        <v>0</v>
      </c>
      <c r="AI957" s="1"/>
      <c r="AJ957" s="1"/>
      <c r="AK957" s="1" t="b">
        <v>0</v>
      </c>
    </row>
    <row r="958" spans="1:37" x14ac:dyDescent="0.2">
      <c r="A958" s="1">
        <v>886</v>
      </c>
      <c r="B958" s="1" t="s">
        <v>3291</v>
      </c>
      <c r="C958" s="1" t="s">
        <v>1580</v>
      </c>
      <c r="D958" s="1" t="s">
        <v>3334</v>
      </c>
      <c r="F958" s="1" t="b">
        <v>0</v>
      </c>
      <c r="H958" s="1" t="s">
        <v>3335</v>
      </c>
      <c r="L958" s="1" t="s">
        <v>42</v>
      </c>
      <c r="M958" s="1" t="s">
        <v>42</v>
      </c>
      <c r="N958" s="1" t="s">
        <v>42</v>
      </c>
      <c r="O958" s="1" t="s">
        <v>42</v>
      </c>
      <c r="Q958" s="1" t="s">
        <v>3319</v>
      </c>
      <c r="Y958" s="1" t="b">
        <v>0</v>
      </c>
      <c r="AB958" s="1" t="b">
        <v>0</v>
      </c>
      <c r="AC958" s="1" t="b">
        <v>0</v>
      </c>
      <c r="AD958" s="1" t="s">
        <v>86</v>
      </c>
      <c r="AE958" s="1" t="s">
        <v>62</v>
      </c>
      <c r="AF958" s="1" t="s">
        <v>45</v>
      </c>
      <c r="AG958" s="1">
        <v>1692</v>
      </c>
      <c r="AH958" s="1" t="b">
        <v>1</v>
      </c>
      <c r="AI958" s="1"/>
      <c r="AJ958" s="1"/>
      <c r="AK958" s="1" t="b">
        <v>0</v>
      </c>
    </row>
    <row r="959" spans="1:37" x14ac:dyDescent="0.2">
      <c r="A959" s="1">
        <v>887</v>
      </c>
      <c r="B959" s="1" t="s">
        <v>3291</v>
      </c>
      <c r="C959" s="1" t="s">
        <v>1580</v>
      </c>
      <c r="D959" s="1" t="s">
        <v>3336</v>
      </c>
      <c r="F959" s="1" t="b">
        <v>1</v>
      </c>
      <c r="H959" s="1" t="s">
        <v>3337</v>
      </c>
      <c r="K959" s="1"/>
      <c r="L959" s="1" t="s">
        <v>42</v>
      </c>
      <c r="M959" s="1" t="s">
        <v>42</v>
      </c>
      <c r="N959" s="1" t="s">
        <v>42</v>
      </c>
      <c r="O959" s="1" t="s">
        <v>42</v>
      </c>
      <c r="P959" s="1" t="s">
        <v>3328</v>
      </c>
      <c r="Q959" s="1" t="s">
        <v>3316</v>
      </c>
      <c r="R959" s="1" t="s">
        <v>3330</v>
      </c>
      <c r="S959" s="1" t="s">
        <v>3331</v>
      </c>
      <c r="T959" s="1" t="s">
        <v>3332</v>
      </c>
      <c r="U959" s="1" t="s">
        <v>3333</v>
      </c>
      <c r="V959" s="1"/>
      <c r="W959" s="1"/>
      <c r="Y959" s="1" t="b">
        <v>0</v>
      </c>
      <c r="Z959" s="1"/>
      <c r="AA959" s="1"/>
      <c r="AB959" s="1" t="b">
        <v>0</v>
      </c>
      <c r="AC959" s="1" t="b">
        <v>0</v>
      </c>
      <c r="AD959" s="1" t="s">
        <v>2691</v>
      </c>
      <c r="AF959" s="1" t="s">
        <v>45</v>
      </c>
      <c r="AG959" s="1">
        <v>15760</v>
      </c>
      <c r="AH959" s="1" t="b">
        <v>1</v>
      </c>
      <c r="AI959" s="1"/>
      <c r="AJ959" s="1"/>
      <c r="AK959" s="1" t="b">
        <v>0</v>
      </c>
    </row>
    <row r="960" spans="1:37" x14ac:dyDescent="0.2">
      <c r="A960" s="1">
        <v>883</v>
      </c>
      <c r="B960" s="1" t="s">
        <v>3291</v>
      </c>
      <c r="C960" s="1" t="s">
        <v>1580</v>
      </c>
      <c r="D960" s="1"/>
      <c r="F960" s="1" t="b">
        <v>0</v>
      </c>
      <c r="H960" s="1" t="s">
        <v>3318</v>
      </c>
      <c r="I960" s="1"/>
      <c r="J960" s="1"/>
      <c r="K960" s="1"/>
      <c r="L960" s="1" t="s">
        <v>42</v>
      </c>
      <c r="M960" s="1" t="s">
        <v>42</v>
      </c>
      <c r="N960" s="1" t="s">
        <v>42</v>
      </c>
      <c r="O960" s="1" t="s">
        <v>42</v>
      </c>
      <c r="P960" s="1"/>
      <c r="Q960" s="1" t="s">
        <v>3319</v>
      </c>
      <c r="R960" s="1"/>
      <c r="S960" s="1"/>
      <c r="T960" s="1"/>
      <c r="U960" s="1"/>
      <c r="V960" s="1"/>
      <c r="W960" s="1"/>
      <c r="Y960" s="1" t="b">
        <v>0</v>
      </c>
      <c r="Z960" s="1"/>
      <c r="AA960" s="1"/>
      <c r="AB960" s="1" t="b">
        <v>0</v>
      </c>
      <c r="AC960" s="1" t="b">
        <v>0</v>
      </c>
      <c r="AD960" s="1" t="s">
        <v>86</v>
      </c>
      <c r="AE960" s="1" t="s">
        <v>62</v>
      </c>
      <c r="AF960" s="1" t="s">
        <v>45</v>
      </c>
      <c r="AG960" s="1">
        <v>2280</v>
      </c>
      <c r="AH960" s="1" t="b">
        <v>1</v>
      </c>
      <c r="AI960" s="1"/>
      <c r="AJ960" s="1"/>
      <c r="AK960" s="1" t="b">
        <v>0</v>
      </c>
    </row>
    <row r="961" spans="1:37" x14ac:dyDescent="0.2">
      <c r="A961" s="1">
        <v>877</v>
      </c>
      <c r="B961" s="1" t="s">
        <v>3291</v>
      </c>
      <c r="C961" s="1"/>
      <c r="D961" s="1" t="s">
        <v>3292</v>
      </c>
      <c r="E961" s="1" t="s">
        <v>39</v>
      </c>
      <c r="F961" s="1" t="b">
        <v>1</v>
      </c>
      <c r="G961" s="1" t="s">
        <v>3293</v>
      </c>
      <c r="H961" s="1" t="s">
        <v>3294</v>
      </c>
      <c r="K961" s="1"/>
      <c r="L961" s="1" t="s">
        <v>42</v>
      </c>
      <c r="M961" s="1" t="s">
        <v>42</v>
      </c>
      <c r="N961" s="1" t="s">
        <v>42</v>
      </c>
      <c r="O961" s="1" t="s">
        <v>42</v>
      </c>
      <c r="P961" s="1"/>
      <c r="Q961" s="1" t="s">
        <v>3295</v>
      </c>
      <c r="R961" s="1" t="s">
        <v>3296</v>
      </c>
      <c r="S961" s="1" t="s">
        <v>3297</v>
      </c>
      <c r="T961" s="1"/>
      <c r="U961" s="1"/>
      <c r="V961" s="1"/>
      <c r="W961" s="1"/>
      <c r="X961" s="1"/>
      <c r="Y961" s="1" t="b">
        <v>0</v>
      </c>
      <c r="Z961" s="1"/>
      <c r="AA961" s="1"/>
      <c r="AB961" s="1" t="b">
        <v>0</v>
      </c>
      <c r="AC961" s="1" t="b">
        <v>0</v>
      </c>
      <c r="AD961" s="1" t="s">
        <v>86</v>
      </c>
      <c r="AE961" s="1" t="s">
        <v>62</v>
      </c>
      <c r="AF961" s="1" t="s">
        <v>45</v>
      </c>
      <c r="AG961" s="1">
        <v>1690</v>
      </c>
      <c r="AH961" s="1" t="b">
        <v>0</v>
      </c>
      <c r="AI961" s="1"/>
      <c r="AJ961" s="1"/>
      <c r="AK961" s="1" t="b">
        <v>0</v>
      </c>
    </row>
    <row r="962" spans="1:37" x14ac:dyDescent="0.2">
      <c r="A962" s="1">
        <v>878</v>
      </c>
      <c r="B962" s="1" t="s">
        <v>3291</v>
      </c>
      <c r="C962" s="1"/>
      <c r="D962" s="1" t="s">
        <v>3298</v>
      </c>
      <c r="F962" s="1" t="b">
        <v>1</v>
      </c>
      <c r="H962" s="1" t="s">
        <v>3299</v>
      </c>
      <c r="K962" s="1"/>
      <c r="L962" s="1" t="s">
        <v>42</v>
      </c>
      <c r="M962" s="1" t="s">
        <v>42</v>
      </c>
      <c r="N962" s="1" t="s">
        <v>42</v>
      </c>
      <c r="O962" s="1" t="s">
        <v>42</v>
      </c>
      <c r="P962" s="1"/>
      <c r="Q962" s="1" t="s">
        <v>3300</v>
      </c>
      <c r="R962" s="1"/>
      <c r="S962" s="1"/>
      <c r="T962" s="1"/>
      <c r="U962" s="1"/>
      <c r="V962" s="1"/>
      <c r="W962" s="1"/>
      <c r="Y962" s="1" t="b">
        <v>0</v>
      </c>
      <c r="Z962" s="1"/>
      <c r="AA962" s="1"/>
      <c r="AB962" s="1" t="b">
        <v>0</v>
      </c>
      <c r="AC962" s="1" t="b">
        <v>0</v>
      </c>
      <c r="AD962" s="1" t="s">
        <v>86</v>
      </c>
      <c r="AE962" s="1" t="s">
        <v>62</v>
      </c>
      <c r="AF962" s="1" t="s">
        <v>45</v>
      </c>
      <c r="AG962" s="1">
        <v>15701</v>
      </c>
      <c r="AH962" s="1" t="b">
        <v>1</v>
      </c>
      <c r="AI962" s="1"/>
      <c r="AJ962" s="1"/>
      <c r="AK962" s="1" t="b">
        <v>0</v>
      </c>
    </row>
    <row r="963" spans="1:37" x14ac:dyDescent="0.2">
      <c r="A963" s="1">
        <v>879</v>
      </c>
      <c r="B963" s="1" t="s">
        <v>3291</v>
      </c>
      <c r="C963" s="1"/>
      <c r="D963" s="1" t="s">
        <v>3301</v>
      </c>
      <c r="E963" s="1" t="s">
        <v>39</v>
      </c>
      <c r="F963" s="1" t="b">
        <v>1</v>
      </c>
      <c r="G963" s="1" t="s">
        <v>3302</v>
      </c>
      <c r="H963" s="1" t="s">
        <v>3303</v>
      </c>
      <c r="I963" s="1"/>
      <c r="J963" s="1"/>
      <c r="K963" s="1"/>
      <c r="L963" s="1" t="s">
        <v>42</v>
      </c>
      <c r="M963" s="1" t="s">
        <v>42</v>
      </c>
      <c r="N963" s="1" t="s">
        <v>42</v>
      </c>
      <c r="O963" s="1" t="s">
        <v>42</v>
      </c>
      <c r="P963" s="1"/>
      <c r="Q963" s="1" t="s">
        <v>3304</v>
      </c>
      <c r="R963" s="1"/>
      <c r="S963" s="1"/>
      <c r="T963" s="1"/>
      <c r="U963" s="1"/>
      <c r="V963" s="1"/>
      <c r="W963" s="1"/>
      <c r="Y963" s="1" t="b">
        <v>0</v>
      </c>
      <c r="AB963" s="1" t="b">
        <v>0</v>
      </c>
      <c r="AC963" s="1" t="b">
        <v>0</v>
      </c>
      <c r="AD963" s="1" t="s">
        <v>86</v>
      </c>
      <c r="AE963" s="1" t="s">
        <v>62</v>
      </c>
      <c r="AF963" s="1" t="s">
        <v>45</v>
      </c>
      <c r="AG963" s="1">
        <v>1557</v>
      </c>
      <c r="AH963" s="1" t="b">
        <v>0</v>
      </c>
      <c r="AI963" s="1"/>
      <c r="AJ963" s="1"/>
      <c r="AK963" s="1" t="b">
        <v>1</v>
      </c>
    </row>
    <row r="964" spans="1:37" x14ac:dyDescent="0.2">
      <c r="A964" s="1">
        <v>2030</v>
      </c>
      <c r="B964" s="1" t="s">
        <v>3291</v>
      </c>
      <c r="C964" s="1"/>
      <c r="D964" s="1" t="s">
        <v>7059</v>
      </c>
      <c r="E964" s="1" t="s">
        <v>39</v>
      </c>
      <c r="F964" s="1" t="b">
        <v>0</v>
      </c>
      <c r="G964" s="1" t="s">
        <v>7060</v>
      </c>
      <c r="H964" s="1"/>
      <c r="K964" s="1"/>
      <c r="L964" s="1" t="s">
        <v>42</v>
      </c>
      <c r="M964" s="1" t="s">
        <v>42</v>
      </c>
      <c r="N964" s="1" t="s">
        <v>42</v>
      </c>
      <c r="O964" s="1" t="s">
        <v>42</v>
      </c>
      <c r="P964" s="1"/>
      <c r="Q964" s="1"/>
      <c r="R964" s="1"/>
      <c r="S964" s="1"/>
      <c r="T964" s="1"/>
      <c r="U964" s="1"/>
      <c r="V964" s="1"/>
      <c r="W964" s="1"/>
      <c r="X964" s="1"/>
      <c r="Y964" s="1" t="b">
        <v>0</v>
      </c>
      <c r="Z964" s="1"/>
      <c r="AA964" s="1"/>
      <c r="AB964" s="1" t="b">
        <v>0</v>
      </c>
      <c r="AC964" s="1" t="b">
        <v>0</v>
      </c>
      <c r="AD964" s="1" t="s">
        <v>86</v>
      </c>
      <c r="AF964" s="1" t="s">
        <v>45</v>
      </c>
      <c r="AH964" s="1" t="b">
        <v>0</v>
      </c>
      <c r="AI964" s="1"/>
      <c r="AJ964" s="1"/>
      <c r="AK964" s="1" t="b">
        <v>0</v>
      </c>
    </row>
    <row r="965" spans="1:37" x14ac:dyDescent="0.2">
      <c r="A965" s="1">
        <v>880</v>
      </c>
      <c r="B965" s="1" t="s">
        <v>3291</v>
      </c>
      <c r="C965" s="1"/>
      <c r="D965" s="1" t="s">
        <v>3305</v>
      </c>
      <c r="F965" s="1" t="b">
        <v>1</v>
      </c>
      <c r="H965" s="1" t="s">
        <v>3306</v>
      </c>
      <c r="K965" s="1"/>
      <c r="L965" s="1" t="s">
        <v>42</v>
      </c>
      <c r="M965" s="1" t="s">
        <v>42</v>
      </c>
      <c r="N965" s="1" t="s">
        <v>42</v>
      </c>
      <c r="O965" s="1" t="s">
        <v>42</v>
      </c>
      <c r="P965" s="1"/>
      <c r="Q965" s="1" t="s">
        <v>3307</v>
      </c>
      <c r="R965" s="1"/>
      <c r="S965" s="1"/>
      <c r="T965" s="1"/>
      <c r="U965" s="1"/>
      <c r="V965" s="1"/>
      <c r="W965" s="1"/>
      <c r="Y965" s="1" t="b">
        <v>0</v>
      </c>
      <c r="Z965" s="1"/>
      <c r="AA965" s="1"/>
      <c r="AB965" s="1" t="b">
        <v>0</v>
      </c>
      <c r="AC965" s="1" t="b">
        <v>0</v>
      </c>
      <c r="AD965" s="1" t="s">
        <v>86</v>
      </c>
      <c r="AE965" s="1" t="s">
        <v>62</v>
      </c>
      <c r="AF965" s="1" t="s">
        <v>45</v>
      </c>
      <c r="AG965" s="1">
        <v>15705</v>
      </c>
      <c r="AH965" s="1" t="b">
        <v>1</v>
      </c>
      <c r="AI965" s="1"/>
      <c r="AJ965" s="1"/>
      <c r="AK965" s="1" t="b">
        <v>0</v>
      </c>
    </row>
    <row r="966" spans="1:37" x14ac:dyDescent="0.2">
      <c r="A966" s="1">
        <v>881</v>
      </c>
      <c r="B966" s="1" t="s">
        <v>3291</v>
      </c>
      <c r="C966" s="1"/>
      <c r="D966" s="1" t="s">
        <v>3308</v>
      </c>
      <c r="E966" s="1" t="s">
        <v>39</v>
      </c>
      <c r="F966" s="1" t="b">
        <v>1</v>
      </c>
      <c r="G966" s="1" t="s">
        <v>3309</v>
      </c>
      <c r="H966" s="1" t="s">
        <v>3310</v>
      </c>
      <c r="I966" s="1"/>
      <c r="J966" s="1"/>
      <c r="K966" s="1"/>
      <c r="L966" s="1" t="s">
        <v>42</v>
      </c>
      <c r="M966" s="1" t="s">
        <v>42</v>
      </c>
      <c r="N966" s="1" t="s">
        <v>42</v>
      </c>
      <c r="O966" s="1" t="s">
        <v>42</v>
      </c>
      <c r="P966" s="1"/>
      <c r="Q966" s="1" t="s">
        <v>3311</v>
      </c>
      <c r="R966" s="1" t="s">
        <v>3312</v>
      </c>
      <c r="S966" s="1"/>
      <c r="T966" s="1"/>
      <c r="U966" s="1"/>
      <c r="V966" s="1"/>
      <c r="W966" s="1"/>
      <c r="X966" s="1"/>
      <c r="Y966" s="1" t="b">
        <v>0</v>
      </c>
      <c r="Z966" s="1"/>
      <c r="AA966" s="1"/>
      <c r="AB966" s="1" t="b">
        <v>0</v>
      </c>
      <c r="AC966" s="1" t="b">
        <v>0</v>
      </c>
      <c r="AD966" s="1" t="s">
        <v>86</v>
      </c>
      <c r="AE966" s="1" t="s">
        <v>62</v>
      </c>
      <c r="AF966" s="1" t="s">
        <v>45</v>
      </c>
      <c r="AG966" s="1">
        <v>2482</v>
      </c>
      <c r="AH966" s="1" t="b">
        <v>0</v>
      </c>
      <c r="AI966" s="1"/>
      <c r="AJ966" s="1"/>
      <c r="AK966" s="1" t="b">
        <v>0</v>
      </c>
    </row>
    <row r="967" spans="1:37" x14ac:dyDescent="0.2">
      <c r="A967" s="1">
        <v>1840</v>
      </c>
      <c r="B967" s="1" t="s">
        <v>3291</v>
      </c>
      <c r="D967" s="1" t="s">
        <v>3308</v>
      </c>
      <c r="F967" s="1" t="b">
        <v>0</v>
      </c>
      <c r="H967" s="1" t="s">
        <v>3310</v>
      </c>
      <c r="Y967" s="1" t="b">
        <v>0</v>
      </c>
      <c r="AB967" s="1" t="b">
        <v>0</v>
      </c>
      <c r="AC967" s="1" t="b">
        <v>0</v>
      </c>
      <c r="AH967" s="1" t="b">
        <v>0</v>
      </c>
      <c r="AK967" s="1" t="b">
        <v>0</v>
      </c>
    </row>
    <row r="968" spans="1:37" x14ac:dyDescent="0.2">
      <c r="A968" s="1">
        <v>882</v>
      </c>
      <c r="B968" s="1" t="s">
        <v>3291</v>
      </c>
      <c r="C968" s="1"/>
      <c r="D968" s="1" t="s">
        <v>3313</v>
      </c>
      <c r="E968" s="1" t="s">
        <v>39</v>
      </c>
      <c r="F968" s="1" t="b">
        <v>1</v>
      </c>
      <c r="G968" s="1" t="s">
        <v>3314</v>
      </c>
      <c r="H968" s="1" t="s">
        <v>3315</v>
      </c>
      <c r="K968" s="1"/>
      <c r="L968" s="1" t="s">
        <v>42</v>
      </c>
      <c r="M968" s="1" t="s">
        <v>42</v>
      </c>
      <c r="N968" s="1" t="s">
        <v>42</v>
      </c>
      <c r="O968" s="1" t="s">
        <v>42</v>
      </c>
      <c r="Q968" s="1" t="s">
        <v>3316</v>
      </c>
      <c r="R968" s="1" t="s">
        <v>3317</v>
      </c>
      <c r="Y968" s="1" t="b">
        <v>0</v>
      </c>
      <c r="AB968" s="1" t="b">
        <v>0</v>
      </c>
      <c r="AC968" s="1" t="b">
        <v>0</v>
      </c>
      <c r="AD968" s="1" t="s">
        <v>86</v>
      </c>
      <c r="AE968" s="1" t="s">
        <v>62</v>
      </c>
      <c r="AF968" s="1" t="s">
        <v>45</v>
      </c>
      <c r="AG968" s="1">
        <v>1689</v>
      </c>
      <c r="AH968" s="1" t="b">
        <v>0</v>
      </c>
      <c r="AI968" s="1"/>
      <c r="AJ968" s="1"/>
      <c r="AK968" s="1" t="b">
        <v>0</v>
      </c>
    </row>
    <row r="969" spans="1:37" x14ac:dyDescent="0.2">
      <c r="A969" s="1">
        <v>1935</v>
      </c>
      <c r="B969" s="1" t="s">
        <v>6878</v>
      </c>
      <c r="C969" s="1"/>
      <c r="D969" s="1" t="s">
        <v>6879</v>
      </c>
      <c r="E969" s="1" t="s">
        <v>39</v>
      </c>
      <c r="F969" s="1" t="b">
        <v>1</v>
      </c>
      <c r="G969" s="1" t="s">
        <v>6880</v>
      </c>
      <c r="H969" s="1"/>
      <c r="K969" s="1"/>
      <c r="L969" s="1" t="s">
        <v>42</v>
      </c>
      <c r="M969" s="1" t="s">
        <v>42</v>
      </c>
      <c r="N969" s="1" t="s">
        <v>42</v>
      </c>
      <c r="O969" s="1" t="s">
        <v>42</v>
      </c>
      <c r="P969" s="1"/>
      <c r="Q969" s="1"/>
      <c r="R969" s="1"/>
      <c r="S969" s="1"/>
      <c r="T969" s="1"/>
      <c r="U969" s="1"/>
      <c r="V969" s="1"/>
      <c r="W969" s="1"/>
      <c r="X969" s="1"/>
      <c r="Y969" s="1" t="b">
        <v>0</v>
      </c>
      <c r="Z969" s="1"/>
      <c r="AA969" s="1"/>
      <c r="AB969" s="1" t="b">
        <v>0</v>
      </c>
      <c r="AC969" s="1" t="b">
        <v>0</v>
      </c>
      <c r="AD969" s="1" t="s">
        <v>86</v>
      </c>
      <c r="AF969" s="1" t="s">
        <v>45</v>
      </c>
      <c r="AH969" s="1" t="b">
        <v>0</v>
      </c>
      <c r="AI969" s="1"/>
      <c r="AJ969" s="1"/>
      <c r="AK969" s="1" t="b">
        <v>0</v>
      </c>
    </row>
    <row r="970" spans="1:37" x14ac:dyDescent="0.2">
      <c r="A970" s="1">
        <v>888</v>
      </c>
      <c r="B970" s="1" t="s">
        <v>3338</v>
      </c>
      <c r="C970" s="1"/>
      <c r="D970" s="1" t="s">
        <v>3339</v>
      </c>
      <c r="E970" s="1" t="s">
        <v>39</v>
      </c>
      <c r="F970" s="1" t="b">
        <v>1</v>
      </c>
      <c r="G970" s="1" t="s">
        <v>3340</v>
      </c>
      <c r="H970" s="1" t="s">
        <v>3341</v>
      </c>
      <c r="K970" s="1"/>
      <c r="L970" s="1" t="s">
        <v>42</v>
      </c>
      <c r="M970" s="1" t="s">
        <v>42</v>
      </c>
      <c r="N970" s="1" t="s">
        <v>42</v>
      </c>
      <c r="O970" s="1" t="s">
        <v>42</v>
      </c>
      <c r="P970" s="1"/>
      <c r="Q970" s="1" t="s">
        <v>3342</v>
      </c>
      <c r="R970" s="1" t="s">
        <v>3343</v>
      </c>
      <c r="S970" s="1"/>
      <c r="T970" s="1"/>
      <c r="U970" s="1"/>
      <c r="V970" s="1"/>
      <c r="W970" s="1"/>
      <c r="X970" s="1"/>
      <c r="Y970" s="1" t="b">
        <v>0</v>
      </c>
      <c r="Z970" s="1"/>
      <c r="AA970" s="1"/>
      <c r="AB970" s="1" t="b">
        <v>0</v>
      </c>
      <c r="AC970" s="1" t="b">
        <v>0</v>
      </c>
      <c r="AD970" s="1" t="s">
        <v>86</v>
      </c>
      <c r="AE970" s="1" t="s">
        <v>62</v>
      </c>
      <c r="AF970" s="1" t="s">
        <v>45</v>
      </c>
      <c r="AG970" s="1">
        <v>1694</v>
      </c>
      <c r="AH970" s="1" t="b">
        <v>0</v>
      </c>
      <c r="AI970" s="1"/>
      <c r="AJ970" s="1"/>
      <c r="AK970" s="1" t="b">
        <v>0</v>
      </c>
    </row>
    <row r="971" spans="1:37" x14ac:dyDescent="0.2">
      <c r="A971" s="1">
        <v>1923</v>
      </c>
      <c r="B971" s="1" t="s">
        <v>3338</v>
      </c>
      <c r="C971" s="1"/>
      <c r="D971" s="1" t="s">
        <v>6845</v>
      </c>
      <c r="E971" s="1" t="s">
        <v>39</v>
      </c>
      <c r="F971" s="1" t="b">
        <v>1</v>
      </c>
      <c r="G971" s="1" t="s">
        <v>6846</v>
      </c>
      <c r="H971" s="1" t="s">
        <v>6847</v>
      </c>
      <c r="K971" s="1"/>
      <c r="L971" s="1" t="s">
        <v>42</v>
      </c>
      <c r="M971" s="1" t="s">
        <v>42</v>
      </c>
      <c r="N971" s="1" t="s">
        <v>42</v>
      </c>
      <c r="O971" s="1" t="s">
        <v>42</v>
      </c>
      <c r="P971" s="1"/>
      <c r="Q971" s="1" t="s">
        <v>3343</v>
      </c>
      <c r="R971" s="1"/>
      <c r="S971" s="1"/>
      <c r="T971" s="1"/>
      <c r="U971" s="1"/>
      <c r="V971" s="1"/>
      <c r="W971" s="1"/>
      <c r="X971" s="1"/>
      <c r="Y971" s="1" t="b">
        <v>0</v>
      </c>
      <c r="Z971" s="1"/>
      <c r="AA971" s="1"/>
      <c r="AB971" s="1" t="b">
        <v>0</v>
      </c>
      <c r="AC971" s="1" t="b">
        <v>0</v>
      </c>
      <c r="AD971" s="1" t="s">
        <v>86</v>
      </c>
      <c r="AF971" s="1" t="s">
        <v>45</v>
      </c>
      <c r="AH971" s="1" t="b">
        <v>0</v>
      </c>
      <c r="AI971" s="1"/>
      <c r="AJ971" s="1"/>
      <c r="AK971" s="1" t="b">
        <v>0</v>
      </c>
    </row>
    <row r="972" spans="1:37" x14ac:dyDescent="0.2">
      <c r="A972" s="1">
        <v>889</v>
      </c>
      <c r="B972" s="1" t="s">
        <v>3344</v>
      </c>
      <c r="C972" s="1" t="s">
        <v>3345</v>
      </c>
      <c r="F972" s="1" t="b">
        <v>0</v>
      </c>
      <c r="H972" s="1" t="s">
        <v>3346</v>
      </c>
      <c r="L972" s="1" t="s">
        <v>42</v>
      </c>
      <c r="M972" s="1" t="s">
        <v>42</v>
      </c>
      <c r="N972" s="1" t="s">
        <v>42</v>
      </c>
      <c r="O972" s="1" t="s">
        <v>42</v>
      </c>
      <c r="Y972" s="1" t="b">
        <v>0</v>
      </c>
      <c r="AB972" s="1" t="b">
        <v>0</v>
      </c>
      <c r="AC972" s="1" t="b">
        <v>0</v>
      </c>
      <c r="AD972" s="1" t="s">
        <v>86</v>
      </c>
      <c r="AE972" s="1" t="s">
        <v>62</v>
      </c>
      <c r="AF972" s="1" t="s">
        <v>45</v>
      </c>
      <c r="AG972" s="1">
        <v>1695</v>
      </c>
      <c r="AH972" s="1" t="b">
        <v>1</v>
      </c>
      <c r="AI972" s="1"/>
      <c r="AJ972" s="1"/>
      <c r="AK972" s="1" t="b">
        <v>0</v>
      </c>
    </row>
    <row r="973" spans="1:37" x14ac:dyDescent="0.2">
      <c r="A973" s="1">
        <v>894</v>
      </c>
      <c r="B973" s="1" t="s">
        <v>3347</v>
      </c>
      <c r="C973" s="1" t="s">
        <v>3368</v>
      </c>
      <c r="D973" s="1" t="s">
        <v>3369</v>
      </c>
      <c r="F973" s="1" t="b">
        <v>1</v>
      </c>
      <c r="H973" s="1"/>
      <c r="K973" s="1"/>
      <c r="L973" s="1" t="s">
        <v>42</v>
      </c>
      <c r="M973" s="1" t="s">
        <v>42</v>
      </c>
      <c r="N973" s="1" t="s">
        <v>42</v>
      </c>
      <c r="O973" s="1" t="s">
        <v>42</v>
      </c>
      <c r="P973" s="1"/>
      <c r="Q973" s="1"/>
      <c r="R973" s="1"/>
      <c r="S973" s="1"/>
      <c r="T973" s="1"/>
      <c r="U973" s="1"/>
      <c r="V973" s="1"/>
      <c r="W973" s="1"/>
      <c r="Y973" s="1" t="b">
        <v>0</v>
      </c>
      <c r="Z973" s="1" t="s">
        <v>43</v>
      </c>
      <c r="AA973" s="1"/>
      <c r="AB973" s="1" t="b">
        <v>0</v>
      </c>
      <c r="AC973" s="1" t="b">
        <v>0</v>
      </c>
      <c r="AD973" s="1" t="s">
        <v>86</v>
      </c>
      <c r="AF973" s="1" t="s">
        <v>45</v>
      </c>
      <c r="AG973" s="1">
        <v>20284</v>
      </c>
      <c r="AH973" s="1" t="b">
        <v>0</v>
      </c>
      <c r="AI973" s="1"/>
      <c r="AJ973" s="1"/>
      <c r="AK973" s="1" t="b">
        <v>0</v>
      </c>
    </row>
    <row r="974" spans="1:37" x14ac:dyDescent="0.2">
      <c r="A974" s="1">
        <v>895</v>
      </c>
      <c r="B974" s="1" t="s">
        <v>3347</v>
      </c>
      <c r="C974" s="1" t="s">
        <v>3368</v>
      </c>
      <c r="D974" s="1" t="s">
        <v>3370</v>
      </c>
      <c r="F974" s="1" t="b">
        <v>1</v>
      </c>
      <c r="H974" s="1"/>
      <c r="K974" s="1"/>
      <c r="L974" s="1" t="s">
        <v>42</v>
      </c>
      <c r="M974" s="1" t="s">
        <v>42</v>
      </c>
      <c r="N974" s="1" t="s">
        <v>42</v>
      </c>
      <c r="O974" s="1" t="s">
        <v>42</v>
      </c>
      <c r="P974" s="1"/>
      <c r="Q974" s="1"/>
      <c r="R974" s="1"/>
      <c r="S974" s="1"/>
      <c r="T974" s="1"/>
      <c r="U974" s="1"/>
      <c r="V974" s="1"/>
      <c r="W974" s="1"/>
      <c r="Y974" s="1" t="b">
        <v>0</v>
      </c>
      <c r="Z974" s="1" t="s">
        <v>43</v>
      </c>
      <c r="AA974" s="1"/>
      <c r="AB974" s="1" t="b">
        <v>0</v>
      </c>
      <c r="AC974" s="1" t="b">
        <v>0</v>
      </c>
      <c r="AD974" s="1" t="s">
        <v>86</v>
      </c>
      <c r="AF974" s="1" t="s">
        <v>45</v>
      </c>
      <c r="AG974" s="1">
        <v>20285</v>
      </c>
      <c r="AH974" s="1" t="b">
        <v>0</v>
      </c>
      <c r="AI974" s="1"/>
      <c r="AJ974" s="1"/>
      <c r="AK974" s="1" t="b">
        <v>0</v>
      </c>
    </row>
    <row r="975" spans="1:37" x14ac:dyDescent="0.2">
      <c r="A975" s="1">
        <v>896</v>
      </c>
      <c r="B975" s="1" t="s">
        <v>3347</v>
      </c>
      <c r="C975" s="1" t="s">
        <v>3368</v>
      </c>
      <c r="D975" s="1" t="s">
        <v>3371</v>
      </c>
      <c r="F975" s="1" t="b">
        <v>1</v>
      </c>
      <c r="H975" s="1"/>
      <c r="K975" s="1"/>
      <c r="L975" s="1" t="s">
        <v>42</v>
      </c>
      <c r="M975" s="1" t="s">
        <v>42</v>
      </c>
      <c r="N975" s="1" t="s">
        <v>42</v>
      </c>
      <c r="O975" s="1" t="s">
        <v>42</v>
      </c>
      <c r="P975" s="1"/>
      <c r="Q975" s="1"/>
      <c r="R975" s="1"/>
      <c r="S975" s="1"/>
      <c r="T975" s="1"/>
      <c r="U975" s="1"/>
      <c r="V975" s="1"/>
      <c r="W975" s="1"/>
      <c r="Y975" s="1" t="b">
        <v>0</v>
      </c>
      <c r="Z975" s="1" t="s">
        <v>43</v>
      </c>
      <c r="AA975" s="1"/>
      <c r="AB975" s="1" t="b">
        <v>0</v>
      </c>
      <c r="AC975" s="1" t="b">
        <v>0</v>
      </c>
      <c r="AD975" s="1" t="s">
        <v>86</v>
      </c>
      <c r="AF975" s="1" t="s">
        <v>45</v>
      </c>
      <c r="AG975" s="1">
        <v>20286</v>
      </c>
      <c r="AH975" s="1" t="b">
        <v>0</v>
      </c>
      <c r="AI975" s="1"/>
      <c r="AJ975" s="1"/>
      <c r="AK975" s="1" t="b">
        <v>0</v>
      </c>
    </row>
    <row r="976" spans="1:37" x14ac:dyDescent="0.2">
      <c r="A976" s="1">
        <v>1917</v>
      </c>
      <c r="B976" s="1" t="s">
        <v>3347</v>
      </c>
      <c r="C976" s="1" t="s">
        <v>3368</v>
      </c>
      <c r="D976" s="1"/>
      <c r="E976" s="1"/>
      <c r="F976" s="1" t="b">
        <v>1</v>
      </c>
      <c r="G976" s="1"/>
      <c r="H976" s="1"/>
      <c r="K976" s="1"/>
      <c r="L976" s="1" t="s">
        <v>42</v>
      </c>
      <c r="M976" s="1" t="s">
        <v>42</v>
      </c>
      <c r="N976" s="1" t="s">
        <v>42</v>
      </c>
      <c r="O976" s="1" t="s">
        <v>42</v>
      </c>
      <c r="P976" s="1"/>
      <c r="Q976" s="1"/>
      <c r="R976" s="1"/>
      <c r="S976" s="1"/>
      <c r="T976" s="1"/>
      <c r="U976" s="1"/>
      <c r="V976" s="1"/>
      <c r="W976" s="1"/>
      <c r="X976" s="1"/>
      <c r="Y976" s="1" t="b">
        <v>0</v>
      </c>
      <c r="Z976" s="1" t="s">
        <v>43</v>
      </c>
      <c r="AA976" s="1"/>
      <c r="AB976" s="1" t="b">
        <v>0</v>
      </c>
      <c r="AC976" s="1" t="b">
        <v>0</v>
      </c>
      <c r="AD976" s="1" t="s">
        <v>86</v>
      </c>
      <c r="AF976" s="1" t="s">
        <v>45</v>
      </c>
      <c r="AH976" s="1" t="b">
        <v>0</v>
      </c>
      <c r="AI976" s="1"/>
      <c r="AJ976" s="1"/>
      <c r="AK976" s="1" t="b">
        <v>0</v>
      </c>
    </row>
    <row r="977" spans="1:37" x14ac:dyDescent="0.2">
      <c r="A977" s="1">
        <v>897</v>
      </c>
      <c r="B977" s="1" t="s">
        <v>3347</v>
      </c>
      <c r="C977" s="1" t="s">
        <v>3372</v>
      </c>
      <c r="D977" s="1" t="s">
        <v>3373</v>
      </c>
      <c r="F977" s="1" t="b">
        <v>1</v>
      </c>
      <c r="H977" s="1"/>
      <c r="K977" s="1"/>
      <c r="L977" s="1" t="s">
        <v>42</v>
      </c>
      <c r="M977" s="1" t="s">
        <v>42</v>
      </c>
      <c r="N977" s="1" t="s">
        <v>42</v>
      </c>
      <c r="O977" s="1" t="s">
        <v>42</v>
      </c>
      <c r="P977" s="1"/>
      <c r="Q977" s="1"/>
      <c r="R977" s="1"/>
      <c r="S977" s="1"/>
      <c r="T977" s="1"/>
      <c r="U977" s="1"/>
      <c r="V977" s="1"/>
      <c r="W977" s="1"/>
      <c r="Y977" s="1" t="b">
        <v>0</v>
      </c>
      <c r="Z977" s="1" t="s">
        <v>43</v>
      </c>
      <c r="AA977" s="1"/>
      <c r="AB977" s="1" t="b">
        <v>0</v>
      </c>
      <c r="AC977" s="1" t="b">
        <v>0</v>
      </c>
      <c r="AD977" s="1" t="s">
        <v>86</v>
      </c>
      <c r="AF977" s="1" t="s">
        <v>45</v>
      </c>
      <c r="AG977" s="1">
        <v>20282</v>
      </c>
      <c r="AH977" s="1" t="b">
        <v>0</v>
      </c>
      <c r="AI977" s="1"/>
      <c r="AJ977" s="1"/>
      <c r="AK977" s="1" t="b">
        <v>0</v>
      </c>
    </row>
    <row r="978" spans="1:37" x14ac:dyDescent="0.2">
      <c r="A978" s="1">
        <v>898</v>
      </c>
      <c r="B978" s="1" t="s">
        <v>3347</v>
      </c>
      <c r="C978" s="1" t="s">
        <v>3372</v>
      </c>
      <c r="D978" s="1" t="s">
        <v>3374</v>
      </c>
      <c r="E978" s="1"/>
      <c r="F978" s="1" t="b">
        <v>1</v>
      </c>
      <c r="H978" s="1"/>
      <c r="K978" s="1"/>
      <c r="L978" s="1" t="s">
        <v>42</v>
      </c>
      <c r="M978" s="1" t="s">
        <v>42</v>
      </c>
      <c r="N978" s="1" t="s">
        <v>42</v>
      </c>
      <c r="O978" s="1" t="s">
        <v>42</v>
      </c>
      <c r="P978" s="1"/>
      <c r="Q978" s="1"/>
      <c r="R978" s="1"/>
      <c r="S978" s="1"/>
      <c r="T978" s="1"/>
      <c r="U978" s="1"/>
      <c r="V978" s="1"/>
      <c r="W978" s="1"/>
      <c r="Y978" s="1" t="b">
        <v>0</v>
      </c>
      <c r="Z978" s="1" t="s">
        <v>43</v>
      </c>
      <c r="AA978" s="1"/>
      <c r="AB978" s="1" t="b">
        <v>0</v>
      </c>
      <c r="AC978" s="1" t="b">
        <v>0</v>
      </c>
      <c r="AD978" s="1" t="s">
        <v>86</v>
      </c>
      <c r="AF978" s="1" t="s">
        <v>45</v>
      </c>
      <c r="AG978" s="1">
        <v>20283</v>
      </c>
      <c r="AH978" s="1" t="b">
        <v>0</v>
      </c>
      <c r="AI978" s="1"/>
      <c r="AJ978" s="1"/>
      <c r="AK978" s="1" t="b">
        <v>0</v>
      </c>
    </row>
    <row r="979" spans="1:37" x14ac:dyDescent="0.2">
      <c r="A979" s="1">
        <v>899</v>
      </c>
      <c r="B979" s="1" t="s">
        <v>3347</v>
      </c>
      <c r="C979" s="1" t="s">
        <v>3375</v>
      </c>
      <c r="D979" s="1" t="s">
        <v>3376</v>
      </c>
      <c r="F979" s="1" t="b">
        <v>0</v>
      </c>
      <c r="H979" s="1" t="s">
        <v>3377</v>
      </c>
      <c r="I979" s="1"/>
      <c r="J979" s="1"/>
      <c r="K979" s="1" t="s">
        <v>3378</v>
      </c>
      <c r="L979" s="1" t="s">
        <v>42</v>
      </c>
      <c r="M979" s="1" t="s">
        <v>42</v>
      </c>
      <c r="N979" s="1" t="s">
        <v>42</v>
      </c>
      <c r="O979" s="1" t="s">
        <v>42</v>
      </c>
      <c r="P979" s="1"/>
      <c r="Q979" s="1" t="s">
        <v>3379</v>
      </c>
      <c r="R979" s="1" t="s">
        <v>3380</v>
      </c>
      <c r="S979" s="1"/>
      <c r="T979" s="1"/>
      <c r="U979" s="1"/>
      <c r="V979" s="1"/>
      <c r="W979" s="1"/>
      <c r="Y979" s="1" t="b">
        <v>0</v>
      </c>
      <c r="Z979" s="1"/>
      <c r="AA979" s="1"/>
      <c r="AB979" s="1" t="b">
        <v>0</v>
      </c>
      <c r="AC979" s="1" t="b">
        <v>0</v>
      </c>
      <c r="AD979" s="1" t="s">
        <v>86</v>
      </c>
      <c r="AE979" s="1" t="s">
        <v>62</v>
      </c>
      <c r="AF979" s="1" t="s">
        <v>45</v>
      </c>
      <c r="AG979" s="1">
        <v>2144</v>
      </c>
      <c r="AH979" s="1" t="b">
        <v>1</v>
      </c>
      <c r="AI979" s="1"/>
      <c r="AJ979" s="1"/>
      <c r="AK979" s="1" t="b">
        <v>1</v>
      </c>
    </row>
    <row r="980" spans="1:37" x14ac:dyDescent="0.2">
      <c r="A980" s="1">
        <v>900</v>
      </c>
      <c r="B980" s="1" t="s">
        <v>3347</v>
      </c>
      <c r="C980" s="1" t="s">
        <v>3381</v>
      </c>
      <c r="D980" s="1" t="s">
        <v>3382</v>
      </c>
      <c r="F980" s="1" t="b">
        <v>1</v>
      </c>
      <c r="H980" s="1" t="s">
        <v>3383</v>
      </c>
      <c r="K980" s="1"/>
      <c r="L980" s="1" t="s">
        <v>42</v>
      </c>
      <c r="M980" s="1" t="s">
        <v>42</v>
      </c>
      <c r="N980" s="1" t="s">
        <v>42</v>
      </c>
      <c r="O980" s="1" t="s">
        <v>42</v>
      </c>
      <c r="Q980" s="1" t="s">
        <v>3384</v>
      </c>
      <c r="R980" s="1" t="s">
        <v>3385</v>
      </c>
      <c r="S980" s="1" t="s">
        <v>3386</v>
      </c>
      <c r="Y980" s="1" t="b">
        <v>1</v>
      </c>
      <c r="AB980" s="1" t="b">
        <v>0</v>
      </c>
      <c r="AC980" s="1" t="b">
        <v>0</v>
      </c>
      <c r="AD980" s="1" t="s">
        <v>86</v>
      </c>
      <c r="AE980" s="1" t="s">
        <v>62</v>
      </c>
      <c r="AF980" s="1" t="s">
        <v>45</v>
      </c>
      <c r="AG980" s="1">
        <v>1696</v>
      </c>
      <c r="AH980" s="1" t="b">
        <v>1</v>
      </c>
      <c r="AI980" s="1"/>
      <c r="AJ980" s="1"/>
      <c r="AK980" s="1" t="b">
        <v>0</v>
      </c>
    </row>
    <row r="981" spans="1:37" x14ac:dyDescent="0.2">
      <c r="A981" s="1">
        <v>903</v>
      </c>
      <c r="B981" s="1" t="s">
        <v>3347</v>
      </c>
      <c r="C981" s="1" t="s">
        <v>3387</v>
      </c>
      <c r="D981" s="1" t="s">
        <v>3392</v>
      </c>
      <c r="F981" s="1" t="b">
        <v>1</v>
      </c>
      <c r="H981" s="1" t="s">
        <v>3393</v>
      </c>
      <c r="K981" s="1"/>
      <c r="L981" s="1" t="s">
        <v>42</v>
      </c>
      <c r="M981" s="1" t="s">
        <v>42</v>
      </c>
      <c r="N981" s="1" t="s">
        <v>42</v>
      </c>
      <c r="O981" s="1" t="s">
        <v>42</v>
      </c>
      <c r="P981" s="1"/>
      <c r="Q981" s="1" t="s">
        <v>3394</v>
      </c>
      <c r="R981" s="1"/>
      <c r="S981" s="1"/>
      <c r="T981" s="1"/>
      <c r="U981" s="1"/>
      <c r="V981" s="1"/>
      <c r="W981" s="1"/>
      <c r="Y981" s="1" t="b">
        <v>0</v>
      </c>
      <c r="Z981" s="1"/>
      <c r="AA981" s="1"/>
      <c r="AB981" s="1" t="b">
        <v>0</v>
      </c>
      <c r="AC981" s="1" t="b">
        <v>0</v>
      </c>
      <c r="AD981" s="1" t="s">
        <v>56</v>
      </c>
      <c r="AF981" s="1" t="s">
        <v>45</v>
      </c>
      <c r="AG981" s="1">
        <v>15809</v>
      </c>
      <c r="AH981" s="1" t="b">
        <v>0</v>
      </c>
      <c r="AI981" s="1"/>
      <c r="AJ981" s="1"/>
      <c r="AK981" s="1" t="b">
        <v>0</v>
      </c>
    </row>
    <row r="982" spans="1:37" x14ac:dyDescent="0.2">
      <c r="A982" s="1">
        <v>904</v>
      </c>
      <c r="B982" s="1" t="s">
        <v>3347</v>
      </c>
      <c r="C982" s="1" t="s">
        <v>3387</v>
      </c>
      <c r="D982" s="1" t="s">
        <v>3395</v>
      </c>
      <c r="F982" s="1" t="b">
        <v>0</v>
      </c>
      <c r="H982" s="1" t="s">
        <v>3396</v>
      </c>
      <c r="L982" s="1" t="s">
        <v>42</v>
      </c>
      <c r="M982" s="1" t="s">
        <v>42</v>
      </c>
      <c r="N982" s="1" t="s">
        <v>42</v>
      </c>
      <c r="O982" s="1" t="s">
        <v>42</v>
      </c>
      <c r="Q982" s="1" t="s">
        <v>3391</v>
      </c>
      <c r="Y982" s="1" t="b">
        <v>0</v>
      </c>
      <c r="AB982" s="1" t="b">
        <v>0</v>
      </c>
      <c r="AC982" s="1" t="b">
        <v>0</v>
      </c>
      <c r="AD982" s="1" t="s">
        <v>86</v>
      </c>
      <c r="AE982" s="1" t="s">
        <v>62</v>
      </c>
      <c r="AF982" s="1" t="s">
        <v>45</v>
      </c>
      <c r="AG982" s="1">
        <v>1697</v>
      </c>
      <c r="AH982" s="1" t="b">
        <v>1</v>
      </c>
      <c r="AI982" s="1"/>
      <c r="AJ982" s="1"/>
      <c r="AK982" s="1" t="b">
        <v>0</v>
      </c>
    </row>
    <row r="983" spans="1:37" x14ac:dyDescent="0.2">
      <c r="A983" s="1">
        <v>1940</v>
      </c>
      <c r="B983" s="1" t="s">
        <v>3347</v>
      </c>
      <c r="C983" s="1" t="s">
        <v>3387</v>
      </c>
      <c r="D983" s="1" t="s">
        <v>6895</v>
      </c>
      <c r="E983" s="1" t="s">
        <v>39</v>
      </c>
      <c r="F983" s="1" t="b">
        <v>1</v>
      </c>
      <c r="G983" s="1" t="s">
        <v>6896</v>
      </c>
      <c r="H983" s="1" t="s">
        <v>6897</v>
      </c>
      <c r="K983" s="1"/>
      <c r="L983" s="1" t="s">
        <v>42</v>
      </c>
      <c r="M983" s="1" t="s">
        <v>42</v>
      </c>
      <c r="N983" s="1" t="s">
        <v>42</v>
      </c>
      <c r="O983" s="1" t="s">
        <v>42</v>
      </c>
      <c r="P983" s="1"/>
      <c r="Q983" s="1" t="s">
        <v>3390</v>
      </c>
      <c r="R983" s="1" t="s">
        <v>3391</v>
      </c>
      <c r="S983" s="1"/>
      <c r="T983" s="1"/>
      <c r="U983" s="1"/>
      <c r="V983" s="1"/>
      <c r="W983" s="1"/>
      <c r="X983" s="1"/>
      <c r="Y983" s="1" t="b">
        <v>0</v>
      </c>
      <c r="Z983" s="1"/>
      <c r="AA983" s="1"/>
      <c r="AB983" s="1" t="b">
        <v>0</v>
      </c>
      <c r="AC983" s="1" t="b">
        <v>0</v>
      </c>
      <c r="AD983" s="1" t="s">
        <v>86</v>
      </c>
      <c r="AF983" s="1" t="s">
        <v>45</v>
      </c>
      <c r="AH983" s="1" t="b">
        <v>0</v>
      </c>
      <c r="AI983" s="1"/>
      <c r="AJ983" s="1"/>
      <c r="AK983" s="1" t="b">
        <v>0</v>
      </c>
    </row>
    <row r="984" spans="1:37" x14ac:dyDescent="0.2">
      <c r="A984" s="1">
        <v>901</v>
      </c>
      <c r="B984" s="1" t="s">
        <v>3347</v>
      </c>
      <c r="C984" s="1" t="s">
        <v>3387</v>
      </c>
      <c r="D984" s="1"/>
      <c r="E984" s="1" t="s">
        <v>39</v>
      </c>
      <c r="F984" s="1" t="b">
        <v>0</v>
      </c>
      <c r="G984" s="1" t="s">
        <v>3388</v>
      </c>
      <c r="H984" s="1" t="s">
        <v>3389</v>
      </c>
      <c r="I984" s="1"/>
      <c r="J984" s="1"/>
      <c r="K984" s="1"/>
      <c r="L984" s="1" t="s">
        <v>42</v>
      </c>
      <c r="M984" s="1" t="s">
        <v>42</v>
      </c>
      <c r="N984" s="1" t="s">
        <v>42</v>
      </c>
      <c r="O984" s="1" t="s">
        <v>42</v>
      </c>
      <c r="P984" s="1"/>
      <c r="Q984" s="1" t="s">
        <v>3390</v>
      </c>
      <c r="R984" s="1" t="s">
        <v>3391</v>
      </c>
      <c r="S984" s="1"/>
      <c r="T984" s="1"/>
      <c r="U984" s="1"/>
      <c r="V984" s="1"/>
      <c r="W984" s="1"/>
      <c r="Y984" s="1" t="b">
        <v>1</v>
      </c>
      <c r="AB984" s="1" t="b">
        <v>0</v>
      </c>
      <c r="AC984" s="1" t="b">
        <v>0</v>
      </c>
      <c r="AD984" s="1" t="s">
        <v>86</v>
      </c>
      <c r="AE984" s="1" t="s">
        <v>62</v>
      </c>
      <c r="AF984" s="1" t="s">
        <v>45</v>
      </c>
      <c r="AG984" s="1">
        <v>2225</v>
      </c>
      <c r="AH984" s="1" t="b">
        <v>1</v>
      </c>
      <c r="AI984" s="1"/>
      <c r="AJ984" s="1"/>
      <c r="AK984" s="1" t="b">
        <v>0</v>
      </c>
    </row>
    <row r="985" spans="1:37" x14ac:dyDescent="0.2">
      <c r="A985" s="1">
        <v>902</v>
      </c>
      <c r="B985" s="1" t="s">
        <v>3347</v>
      </c>
      <c r="C985" s="1" t="s">
        <v>3387</v>
      </c>
      <c r="D985" s="1"/>
      <c r="F985" s="1" t="b">
        <v>1</v>
      </c>
      <c r="H985" s="1" t="s">
        <v>3389</v>
      </c>
      <c r="K985" s="1"/>
      <c r="L985" s="1" t="s">
        <v>42</v>
      </c>
      <c r="M985" s="1" t="s">
        <v>42</v>
      </c>
      <c r="N985" s="1" t="s">
        <v>42</v>
      </c>
      <c r="O985" s="1" t="s">
        <v>42</v>
      </c>
      <c r="P985" s="1"/>
      <c r="Q985" s="1" t="s">
        <v>3391</v>
      </c>
      <c r="R985" s="1"/>
      <c r="S985" s="1"/>
      <c r="T985" s="1"/>
      <c r="U985" s="1"/>
      <c r="V985" s="1"/>
      <c r="W985" s="1"/>
      <c r="Y985" s="1" t="b">
        <v>0</v>
      </c>
      <c r="Z985" s="1"/>
      <c r="AA985" s="1"/>
      <c r="AB985" s="1" t="b">
        <v>0</v>
      </c>
      <c r="AC985" s="1" t="b">
        <v>0</v>
      </c>
      <c r="AD985" s="1" t="s">
        <v>86</v>
      </c>
      <c r="AF985" s="1" t="s">
        <v>45</v>
      </c>
      <c r="AG985" s="1">
        <v>20114</v>
      </c>
      <c r="AH985" s="1" t="b">
        <v>0</v>
      </c>
      <c r="AI985" s="1"/>
      <c r="AJ985" s="1"/>
      <c r="AK985" s="1" t="b">
        <v>0</v>
      </c>
    </row>
    <row r="986" spans="1:37" x14ac:dyDescent="0.2">
      <c r="A986" s="1">
        <v>1912</v>
      </c>
      <c r="B986" s="1" t="s">
        <v>3347</v>
      </c>
      <c r="C986" s="1" t="s">
        <v>3397</v>
      </c>
      <c r="D986" s="1" t="s">
        <v>3369</v>
      </c>
      <c r="E986" s="1" t="s">
        <v>39</v>
      </c>
      <c r="F986" s="1" t="b">
        <v>1</v>
      </c>
      <c r="G986" s="1" t="s">
        <v>3406</v>
      </c>
      <c r="H986" s="1" t="s">
        <v>6813</v>
      </c>
      <c r="K986" s="1" t="s">
        <v>3400</v>
      </c>
      <c r="L986" s="1" t="s">
        <v>42</v>
      </c>
      <c r="M986" s="1" t="s">
        <v>42</v>
      </c>
      <c r="N986" s="1" t="s">
        <v>42</v>
      </c>
      <c r="O986" s="1" t="s">
        <v>42</v>
      </c>
      <c r="P986" s="1"/>
      <c r="Q986" s="1" t="s">
        <v>3408</v>
      </c>
      <c r="R986" s="1" t="s">
        <v>3409</v>
      </c>
      <c r="S986" s="1" t="s">
        <v>3410</v>
      </c>
      <c r="T986" s="1"/>
      <c r="U986" s="1"/>
      <c r="V986" s="1"/>
      <c r="W986" s="1"/>
      <c r="X986" s="1"/>
      <c r="Y986" s="1" t="b">
        <v>0</v>
      </c>
      <c r="Z986" s="1"/>
      <c r="AA986" s="1"/>
      <c r="AB986" s="1" t="b">
        <v>0</v>
      </c>
      <c r="AC986" s="1" t="b">
        <v>0</v>
      </c>
      <c r="AD986" s="1" t="s">
        <v>86</v>
      </c>
      <c r="AF986" s="1" t="s">
        <v>45</v>
      </c>
      <c r="AH986" s="1" t="b">
        <v>0</v>
      </c>
      <c r="AI986" s="1"/>
      <c r="AJ986" s="1"/>
      <c r="AK986" s="1" t="b">
        <v>0</v>
      </c>
    </row>
    <row r="987" spans="1:37" x14ac:dyDescent="0.2">
      <c r="A987" s="1">
        <v>906</v>
      </c>
      <c r="B987" s="1" t="s">
        <v>3347</v>
      </c>
      <c r="C987" s="1" t="s">
        <v>3397</v>
      </c>
      <c r="D987" s="1" t="s">
        <v>3405</v>
      </c>
      <c r="E987" s="1" t="s">
        <v>39</v>
      </c>
      <c r="F987" s="1" t="b">
        <v>1</v>
      </c>
      <c r="G987" s="1" t="s">
        <v>3406</v>
      </c>
      <c r="H987" s="1" t="s">
        <v>3407</v>
      </c>
      <c r="K987" s="1" t="s">
        <v>3400</v>
      </c>
      <c r="L987" s="1" t="s">
        <v>42</v>
      </c>
      <c r="M987" s="1" t="s">
        <v>42</v>
      </c>
      <c r="N987" s="1" t="s">
        <v>42</v>
      </c>
      <c r="O987" s="1" t="s">
        <v>42</v>
      </c>
      <c r="P987" s="1"/>
      <c r="Q987" s="1" t="s">
        <v>3408</v>
      </c>
      <c r="R987" s="1" t="s">
        <v>3409</v>
      </c>
      <c r="S987" s="1" t="s">
        <v>3410</v>
      </c>
      <c r="T987" s="1"/>
      <c r="U987" s="1"/>
      <c r="V987" s="1"/>
      <c r="W987" s="1"/>
      <c r="Y987" s="1" t="b">
        <v>0</v>
      </c>
      <c r="Z987" s="1"/>
      <c r="AA987" s="1"/>
      <c r="AB987" s="1" t="b">
        <v>0</v>
      </c>
      <c r="AC987" s="1" t="b">
        <v>0</v>
      </c>
      <c r="AD987" s="1" t="s">
        <v>86</v>
      </c>
      <c r="AF987" s="1" t="s">
        <v>45</v>
      </c>
      <c r="AG987" s="1">
        <v>15855</v>
      </c>
      <c r="AH987" s="1" t="b">
        <v>0</v>
      </c>
      <c r="AI987" s="1"/>
      <c r="AJ987" s="1"/>
      <c r="AK987" s="1" t="b">
        <v>1</v>
      </c>
    </row>
    <row r="988" spans="1:37" x14ac:dyDescent="0.2">
      <c r="A988" s="1">
        <v>905</v>
      </c>
      <c r="B988" s="1" t="s">
        <v>3347</v>
      </c>
      <c r="C988" s="1" t="s">
        <v>3397</v>
      </c>
      <c r="D988" s="1"/>
      <c r="E988" s="1" t="s">
        <v>39</v>
      </c>
      <c r="F988" s="1" t="b">
        <v>1</v>
      </c>
      <c r="G988" s="1" t="s">
        <v>3398</v>
      </c>
      <c r="H988" s="1" t="s">
        <v>3399</v>
      </c>
      <c r="I988" s="1"/>
      <c r="J988" s="1"/>
      <c r="K988" s="1" t="s">
        <v>3400</v>
      </c>
      <c r="L988" s="1" t="s">
        <v>42</v>
      </c>
      <c r="M988" s="1" t="s">
        <v>42</v>
      </c>
      <c r="N988" s="1" t="s">
        <v>42</v>
      </c>
      <c r="O988" s="1" t="s">
        <v>42</v>
      </c>
      <c r="P988" s="1"/>
      <c r="Q988" s="1" t="s">
        <v>3401</v>
      </c>
      <c r="R988" s="1" t="s">
        <v>3402</v>
      </c>
      <c r="S988" s="1" t="s">
        <v>3403</v>
      </c>
      <c r="T988" s="1" t="s">
        <v>3404</v>
      </c>
      <c r="U988" s="1"/>
      <c r="V988" s="1"/>
      <c r="W988" s="1"/>
      <c r="Y988" s="1" t="b">
        <v>1</v>
      </c>
      <c r="Z988" s="1"/>
      <c r="AA988" s="1"/>
      <c r="AB988" s="1" t="b">
        <v>0</v>
      </c>
      <c r="AC988" s="1" t="b">
        <v>0</v>
      </c>
      <c r="AD988" s="1" t="s">
        <v>86</v>
      </c>
      <c r="AE988" s="1" t="s">
        <v>62</v>
      </c>
      <c r="AF988" s="1" t="s">
        <v>45</v>
      </c>
      <c r="AG988" s="1">
        <v>2412</v>
      </c>
      <c r="AH988" s="1" t="b">
        <v>0</v>
      </c>
      <c r="AI988" s="1"/>
      <c r="AJ988" s="1"/>
      <c r="AK988" s="1" t="b">
        <v>0</v>
      </c>
    </row>
    <row r="989" spans="1:37" x14ac:dyDescent="0.2">
      <c r="A989" s="1">
        <v>1907</v>
      </c>
      <c r="B989" s="1" t="s">
        <v>3347</v>
      </c>
      <c r="C989" s="1" t="s">
        <v>3411</v>
      </c>
      <c r="D989" s="1" t="s">
        <v>6805</v>
      </c>
      <c r="E989" s="1" t="s">
        <v>39</v>
      </c>
      <c r="F989" s="1" t="b">
        <v>1</v>
      </c>
      <c r="G989" s="1" t="s">
        <v>3425</v>
      </c>
      <c r="H989" s="1"/>
      <c r="K989" s="1"/>
      <c r="L989" s="1" t="s">
        <v>42</v>
      </c>
      <c r="M989" s="1" t="s">
        <v>42</v>
      </c>
      <c r="N989" s="1" t="s">
        <v>42</v>
      </c>
      <c r="O989" s="1" t="s">
        <v>42</v>
      </c>
      <c r="P989" s="1" t="s">
        <v>3426</v>
      </c>
      <c r="Q989" s="1" t="s">
        <v>3427</v>
      </c>
      <c r="R989" s="1"/>
      <c r="S989" s="1"/>
      <c r="T989" s="1"/>
      <c r="U989" s="1"/>
      <c r="V989" s="1"/>
      <c r="W989" s="1"/>
      <c r="X989" s="1"/>
      <c r="Y989" s="1" t="b">
        <v>0</v>
      </c>
      <c r="Z989" s="1"/>
      <c r="AA989" s="1"/>
      <c r="AB989" s="1" t="b">
        <v>0</v>
      </c>
      <c r="AC989" s="1" t="b">
        <v>0</v>
      </c>
      <c r="AD989" s="1" t="s">
        <v>86</v>
      </c>
      <c r="AF989" s="1" t="s">
        <v>45</v>
      </c>
      <c r="AH989" s="1" t="b">
        <v>0</v>
      </c>
      <c r="AI989" s="1"/>
      <c r="AJ989" s="1"/>
      <c r="AK989" s="1" t="b">
        <v>0</v>
      </c>
    </row>
    <row r="990" spans="1:37" x14ac:dyDescent="0.2">
      <c r="A990" s="1">
        <v>1900</v>
      </c>
      <c r="B990" s="1" t="s">
        <v>3347</v>
      </c>
      <c r="C990" s="1" t="s">
        <v>3411</v>
      </c>
      <c r="D990" s="1" t="s">
        <v>6798</v>
      </c>
      <c r="E990" s="1" t="s">
        <v>39</v>
      </c>
      <c r="F990" s="1" t="b">
        <v>1</v>
      </c>
      <c r="G990" s="1" t="s">
        <v>3425</v>
      </c>
      <c r="H990" s="1"/>
      <c r="K990" s="1"/>
      <c r="L990" s="1" t="s">
        <v>42</v>
      </c>
      <c r="M990" s="1" t="s">
        <v>42</v>
      </c>
      <c r="N990" s="1" t="s">
        <v>42</v>
      </c>
      <c r="O990" s="1" t="s">
        <v>42</v>
      </c>
      <c r="P990" s="1" t="s">
        <v>3426</v>
      </c>
      <c r="Q990" s="1" t="s">
        <v>3427</v>
      </c>
      <c r="R990" s="1"/>
      <c r="S990" s="1"/>
      <c r="T990" s="1"/>
      <c r="U990" s="1"/>
      <c r="V990" s="1"/>
      <c r="W990" s="1"/>
      <c r="X990" s="1"/>
      <c r="Y990" s="1" t="b">
        <v>0</v>
      </c>
      <c r="Z990" s="1"/>
      <c r="AA990" s="1"/>
      <c r="AB990" s="1" t="b">
        <v>0</v>
      </c>
      <c r="AC990" s="1" t="b">
        <v>0</v>
      </c>
      <c r="AD990" s="1" t="s">
        <v>86</v>
      </c>
      <c r="AF990" s="1" t="s">
        <v>45</v>
      </c>
      <c r="AH990" s="1" t="b">
        <v>0</v>
      </c>
      <c r="AI990" s="1"/>
      <c r="AJ990" s="1"/>
      <c r="AK990" s="1" t="b">
        <v>0</v>
      </c>
    </row>
    <row r="991" spans="1:37" x14ac:dyDescent="0.2">
      <c r="A991" s="1">
        <v>1902</v>
      </c>
      <c r="B991" s="1" t="s">
        <v>3347</v>
      </c>
      <c r="C991" s="1" t="s">
        <v>3411</v>
      </c>
      <c r="D991" s="1" t="s">
        <v>6800</v>
      </c>
      <c r="E991" s="1" t="s">
        <v>39</v>
      </c>
      <c r="F991" s="1" t="b">
        <v>1</v>
      </c>
      <c r="G991" s="1" t="s">
        <v>3425</v>
      </c>
      <c r="H991" s="1"/>
      <c r="K991" s="1"/>
      <c r="L991" s="1" t="s">
        <v>42</v>
      </c>
      <c r="M991" s="1" t="s">
        <v>42</v>
      </c>
      <c r="N991" s="1" t="s">
        <v>42</v>
      </c>
      <c r="O991" s="1" t="s">
        <v>42</v>
      </c>
      <c r="P991" s="1" t="s">
        <v>3426</v>
      </c>
      <c r="Q991" s="1" t="s">
        <v>3427</v>
      </c>
      <c r="R991" s="1"/>
      <c r="S991" s="1"/>
      <c r="T991" s="1"/>
      <c r="U991" s="1"/>
      <c r="V991" s="1"/>
      <c r="W991" s="1"/>
      <c r="X991" s="1"/>
      <c r="Y991" s="1" t="b">
        <v>0</v>
      </c>
      <c r="Z991" s="1"/>
      <c r="AA991" s="1"/>
      <c r="AB991" s="1" t="b">
        <v>0</v>
      </c>
      <c r="AC991" s="1" t="b">
        <v>0</v>
      </c>
      <c r="AD991" s="1" t="s">
        <v>86</v>
      </c>
      <c r="AF991" s="1" t="s">
        <v>45</v>
      </c>
      <c r="AH991" s="1" t="b">
        <v>0</v>
      </c>
      <c r="AI991" s="1"/>
      <c r="AJ991" s="1"/>
      <c r="AK991" s="1" t="b">
        <v>0</v>
      </c>
    </row>
    <row r="992" spans="1:37" x14ac:dyDescent="0.2">
      <c r="A992" s="1">
        <v>1908</v>
      </c>
      <c r="B992" s="1" t="s">
        <v>3347</v>
      </c>
      <c r="C992" s="1" t="s">
        <v>3411</v>
      </c>
      <c r="D992" s="1" t="s">
        <v>6806</v>
      </c>
      <c r="E992" s="1" t="s">
        <v>39</v>
      </c>
      <c r="F992" s="1" t="b">
        <v>1</v>
      </c>
      <c r="G992" s="1" t="s">
        <v>3425</v>
      </c>
      <c r="H992" s="1"/>
      <c r="K992" s="1"/>
      <c r="L992" s="1" t="s">
        <v>42</v>
      </c>
      <c r="M992" s="1" t="s">
        <v>42</v>
      </c>
      <c r="N992" s="1" t="s">
        <v>42</v>
      </c>
      <c r="O992" s="1" t="s">
        <v>42</v>
      </c>
      <c r="P992" s="1" t="s">
        <v>3426</v>
      </c>
      <c r="Q992" s="1" t="s">
        <v>3427</v>
      </c>
      <c r="R992" s="1"/>
      <c r="S992" s="1"/>
      <c r="T992" s="1"/>
      <c r="U992" s="1"/>
      <c r="V992" s="1"/>
      <c r="W992" s="1"/>
      <c r="X992" s="1"/>
      <c r="Y992" s="1" t="b">
        <v>0</v>
      </c>
      <c r="Z992" s="1"/>
      <c r="AA992" s="1"/>
      <c r="AB992" s="1" t="b">
        <v>0</v>
      </c>
      <c r="AC992" s="1" t="b">
        <v>0</v>
      </c>
      <c r="AD992" s="1" t="s">
        <v>86</v>
      </c>
      <c r="AF992" s="1" t="s">
        <v>45</v>
      </c>
      <c r="AH992" s="1" t="b">
        <v>0</v>
      </c>
      <c r="AI992" s="1"/>
      <c r="AJ992" s="1"/>
      <c r="AK992" s="1" t="b">
        <v>0</v>
      </c>
    </row>
    <row r="993" spans="1:37" x14ac:dyDescent="0.2">
      <c r="A993" s="1">
        <v>1906</v>
      </c>
      <c r="B993" s="1" t="s">
        <v>3347</v>
      </c>
      <c r="C993" s="1" t="s">
        <v>3411</v>
      </c>
      <c r="D993" s="1" t="s">
        <v>6804</v>
      </c>
      <c r="E993" s="1" t="s">
        <v>39</v>
      </c>
      <c r="F993" s="1" t="b">
        <v>1</v>
      </c>
      <c r="G993" s="1" t="s">
        <v>3425</v>
      </c>
      <c r="H993" s="1"/>
      <c r="K993" s="1"/>
      <c r="L993" s="1" t="s">
        <v>42</v>
      </c>
      <c r="M993" s="1" t="s">
        <v>42</v>
      </c>
      <c r="N993" s="1" t="s">
        <v>42</v>
      </c>
      <c r="O993" s="1" t="s">
        <v>42</v>
      </c>
      <c r="P993" s="1" t="s">
        <v>3426</v>
      </c>
      <c r="Q993" s="1" t="s">
        <v>3427</v>
      </c>
      <c r="R993" s="1"/>
      <c r="S993" s="1"/>
      <c r="T993" s="1"/>
      <c r="U993" s="1"/>
      <c r="V993" s="1"/>
      <c r="W993" s="1"/>
      <c r="X993" s="1"/>
      <c r="Y993" s="1" t="b">
        <v>0</v>
      </c>
      <c r="Z993" s="1"/>
      <c r="AA993" s="1"/>
      <c r="AB993" s="1" t="b">
        <v>0</v>
      </c>
      <c r="AC993" s="1" t="b">
        <v>0</v>
      </c>
      <c r="AD993" s="1" t="s">
        <v>86</v>
      </c>
      <c r="AF993" s="1" t="s">
        <v>45</v>
      </c>
      <c r="AH993" s="1" t="b">
        <v>0</v>
      </c>
      <c r="AI993" s="1"/>
      <c r="AJ993" s="1"/>
      <c r="AK993" s="1" t="b">
        <v>0</v>
      </c>
    </row>
    <row r="994" spans="1:37" x14ac:dyDescent="0.2">
      <c r="A994" s="1">
        <v>1905</v>
      </c>
      <c r="B994" s="1" t="s">
        <v>3347</v>
      </c>
      <c r="C994" s="1" t="s">
        <v>3411</v>
      </c>
      <c r="D994" s="1" t="s">
        <v>6803</v>
      </c>
      <c r="E994" s="1" t="s">
        <v>39</v>
      </c>
      <c r="F994" s="1" t="b">
        <v>1</v>
      </c>
      <c r="G994" s="1" t="s">
        <v>3425</v>
      </c>
      <c r="H994" s="1"/>
      <c r="K994" s="1"/>
      <c r="L994" s="1" t="s">
        <v>42</v>
      </c>
      <c r="M994" s="1" t="s">
        <v>42</v>
      </c>
      <c r="N994" s="1" t="s">
        <v>42</v>
      </c>
      <c r="O994" s="1" t="s">
        <v>42</v>
      </c>
      <c r="P994" s="1" t="s">
        <v>3426</v>
      </c>
      <c r="Q994" s="1" t="s">
        <v>3427</v>
      </c>
      <c r="R994" s="1"/>
      <c r="S994" s="1"/>
      <c r="T994" s="1"/>
      <c r="U994" s="1"/>
      <c r="V994" s="1"/>
      <c r="W994" s="1"/>
      <c r="X994" s="1"/>
      <c r="Y994" s="1" t="b">
        <v>0</v>
      </c>
      <c r="Z994" s="1"/>
      <c r="AA994" s="1"/>
      <c r="AB994" s="1" t="b">
        <v>0</v>
      </c>
      <c r="AC994" s="1" t="b">
        <v>0</v>
      </c>
      <c r="AD994" s="1" t="s">
        <v>86</v>
      </c>
      <c r="AF994" s="1" t="s">
        <v>45</v>
      </c>
      <c r="AH994" s="1" t="b">
        <v>0</v>
      </c>
      <c r="AI994" s="1"/>
      <c r="AJ994" s="1"/>
      <c r="AK994" s="1" t="b">
        <v>0</v>
      </c>
    </row>
    <row r="995" spans="1:37" x14ac:dyDescent="0.2">
      <c r="A995" s="1">
        <v>1903</v>
      </c>
      <c r="B995" s="1" t="s">
        <v>3347</v>
      </c>
      <c r="C995" s="1" t="s">
        <v>3411</v>
      </c>
      <c r="D995" s="1" t="s">
        <v>6801</v>
      </c>
      <c r="E995" s="1" t="s">
        <v>39</v>
      </c>
      <c r="F995" s="1" t="b">
        <v>1</v>
      </c>
      <c r="G995" s="1" t="s">
        <v>3425</v>
      </c>
      <c r="H995" s="1"/>
      <c r="K995" s="1"/>
      <c r="L995" s="1" t="s">
        <v>42</v>
      </c>
      <c r="M995" s="1" t="s">
        <v>42</v>
      </c>
      <c r="N995" s="1" t="s">
        <v>42</v>
      </c>
      <c r="O995" s="1" t="s">
        <v>42</v>
      </c>
      <c r="P995" s="1" t="s">
        <v>3426</v>
      </c>
      <c r="Q995" s="1" t="s">
        <v>3427</v>
      </c>
      <c r="R995" s="1"/>
      <c r="S995" s="1"/>
      <c r="T995" s="1"/>
      <c r="U995" s="1"/>
      <c r="V995" s="1"/>
      <c r="W995" s="1"/>
      <c r="X995" s="1"/>
      <c r="Y995" s="1" t="b">
        <v>0</v>
      </c>
      <c r="Z995" s="1"/>
      <c r="AA995" s="1"/>
      <c r="AB995" s="1" t="b">
        <v>0</v>
      </c>
      <c r="AC995" s="1" t="b">
        <v>0</v>
      </c>
      <c r="AD995" s="1" t="s">
        <v>86</v>
      </c>
      <c r="AF995" s="1" t="s">
        <v>45</v>
      </c>
      <c r="AH995" s="1" t="b">
        <v>0</v>
      </c>
      <c r="AI995" s="1"/>
      <c r="AJ995" s="1"/>
      <c r="AK995" s="1" t="b">
        <v>0</v>
      </c>
    </row>
    <row r="996" spans="1:37" x14ac:dyDescent="0.2">
      <c r="A996" s="1">
        <v>1904</v>
      </c>
      <c r="B996" s="1" t="s">
        <v>3347</v>
      </c>
      <c r="C996" s="1" t="s">
        <v>3411</v>
      </c>
      <c r="D996" s="1" t="s">
        <v>6802</v>
      </c>
      <c r="E996" s="1" t="s">
        <v>39</v>
      </c>
      <c r="F996" s="1" t="b">
        <v>1</v>
      </c>
      <c r="G996" s="1" t="s">
        <v>3425</v>
      </c>
      <c r="H996" s="1"/>
      <c r="K996" s="1"/>
      <c r="L996" s="1" t="s">
        <v>42</v>
      </c>
      <c r="M996" s="1" t="s">
        <v>42</v>
      </c>
      <c r="N996" s="1" t="s">
        <v>42</v>
      </c>
      <c r="O996" s="1" t="s">
        <v>42</v>
      </c>
      <c r="P996" s="1" t="s">
        <v>3426</v>
      </c>
      <c r="Q996" s="1" t="s">
        <v>3427</v>
      </c>
      <c r="R996" s="1"/>
      <c r="S996" s="1"/>
      <c r="T996" s="1"/>
      <c r="U996" s="1"/>
      <c r="V996" s="1"/>
      <c r="W996" s="1"/>
      <c r="X996" s="1"/>
      <c r="Y996" s="1" t="b">
        <v>0</v>
      </c>
      <c r="Z996" s="1"/>
      <c r="AA996" s="1"/>
      <c r="AB996" s="1" t="b">
        <v>0</v>
      </c>
      <c r="AC996" s="1" t="b">
        <v>0</v>
      </c>
      <c r="AD996" s="1" t="s">
        <v>86</v>
      </c>
      <c r="AF996" s="1" t="s">
        <v>45</v>
      </c>
      <c r="AH996" s="1" t="b">
        <v>0</v>
      </c>
      <c r="AI996" s="1"/>
      <c r="AJ996" s="1"/>
      <c r="AK996" s="1" t="b">
        <v>0</v>
      </c>
    </row>
    <row r="997" spans="1:37" x14ac:dyDescent="0.2">
      <c r="A997" s="1">
        <v>1901</v>
      </c>
      <c r="B997" s="1" t="s">
        <v>3347</v>
      </c>
      <c r="C997" s="1" t="s">
        <v>3411</v>
      </c>
      <c r="D997" s="1" t="s">
        <v>6799</v>
      </c>
      <c r="E997" s="1" t="s">
        <v>39</v>
      </c>
      <c r="F997" s="1" t="b">
        <v>1</v>
      </c>
      <c r="G997" s="1" t="s">
        <v>3425</v>
      </c>
      <c r="H997" s="1"/>
      <c r="K997" s="1"/>
      <c r="L997" s="1" t="s">
        <v>42</v>
      </c>
      <c r="M997" s="1" t="s">
        <v>42</v>
      </c>
      <c r="N997" s="1" t="s">
        <v>42</v>
      </c>
      <c r="O997" s="1" t="s">
        <v>42</v>
      </c>
      <c r="P997" s="1" t="s">
        <v>3426</v>
      </c>
      <c r="Q997" s="1" t="s">
        <v>3427</v>
      </c>
      <c r="R997" s="1"/>
      <c r="S997" s="1"/>
      <c r="T997" s="1"/>
      <c r="U997" s="1"/>
      <c r="V997" s="1"/>
      <c r="W997" s="1"/>
      <c r="X997" s="1"/>
      <c r="Y997" s="1" t="b">
        <v>0</v>
      </c>
      <c r="Z997" s="1"/>
      <c r="AA997" s="1"/>
      <c r="AB997" s="1" t="b">
        <v>0</v>
      </c>
      <c r="AC997" s="1" t="b">
        <v>0</v>
      </c>
      <c r="AD997" s="1" t="s">
        <v>86</v>
      </c>
      <c r="AF997" s="1" t="s">
        <v>45</v>
      </c>
      <c r="AH997" s="1" t="b">
        <v>0</v>
      </c>
      <c r="AI997" s="1"/>
      <c r="AJ997" s="1"/>
      <c r="AK997" s="1" t="b">
        <v>0</v>
      </c>
    </row>
    <row r="998" spans="1:37" x14ac:dyDescent="0.2">
      <c r="A998" s="1">
        <v>909</v>
      </c>
      <c r="B998" s="1" t="s">
        <v>3347</v>
      </c>
      <c r="C998" s="1" t="s">
        <v>3411</v>
      </c>
      <c r="D998" s="1" t="s">
        <v>3424</v>
      </c>
      <c r="E998" s="1" t="s">
        <v>39</v>
      </c>
      <c r="F998" s="1" t="b">
        <v>1</v>
      </c>
      <c r="G998" s="1" t="s">
        <v>3425</v>
      </c>
      <c r="H998" s="1"/>
      <c r="I998" s="1"/>
      <c r="J998" s="1"/>
      <c r="K998" s="1"/>
      <c r="L998" s="1" t="s">
        <v>42</v>
      </c>
      <c r="M998" s="1" t="s">
        <v>42</v>
      </c>
      <c r="N998" s="1" t="s">
        <v>42</v>
      </c>
      <c r="O998" s="1" t="s">
        <v>42</v>
      </c>
      <c r="P998" s="1" t="s">
        <v>3426</v>
      </c>
      <c r="Q998" s="1" t="s">
        <v>3427</v>
      </c>
      <c r="R998" s="1"/>
      <c r="S998" s="1"/>
      <c r="T998" s="1"/>
      <c r="U998" s="1"/>
      <c r="V998" s="1"/>
      <c r="W998" s="1"/>
      <c r="X998" s="1"/>
      <c r="Y998" s="1" t="b">
        <v>0</v>
      </c>
      <c r="Z998" s="1"/>
      <c r="AA998" s="1"/>
      <c r="AB998" s="1" t="b">
        <v>0</v>
      </c>
      <c r="AC998" s="1" t="b">
        <v>0</v>
      </c>
      <c r="AD998" s="1" t="s">
        <v>86</v>
      </c>
      <c r="AE998" s="1" t="s">
        <v>62</v>
      </c>
      <c r="AF998" s="1" t="s">
        <v>45</v>
      </c>
      <c r="AG998" s="1">
        <v>2007</v>
      </c>
      <c r="AH998" s="1" t="b">
        <v>0</v>
      </c>
      <c r="AI998" s="1"/>
      <c r="AJ998" s="1"/>
      <c r="AK998" s="1" t="b">
        <v>0</v>
      </c>
    </row>
    <row r="999" spans="1:37" x14ac:dyDescent="0.2">
      <c r="A999" s="1">
        <v>910</v>
      </c>
      <c r="B999" s="1" t="s">
        <v>3347</v>
      </c>
      <c r="C999" s="1" t="s">
        <v>3411</v>
      </c>
      <c r="D999" s="1" t="s">
        <v>3428</v>
      </c>
      <c r="E999" s="1" t="s">
        <v>39</v>
      </c>
      <c r="F999" s="1" t="b">
        <v>1</v>
      </c>
      <c r="G999" s="1" t="s">
        <v>3429</v>
      </c>
      <c r="H999" s="1" t="s">
        <v>3430</v>
      </c>
      <c r="I999" s="1"/>
      <c r="J999" s="1"/>
      <c r="K999" s="1"/>
      <c r="L999" s="1" t="s">
        <v>42</v>
      </c>
      <c r="M999" s="1" t="s">
        <v>42</v>
      </c>
      <c r="N999" s="1" t="s">
        <v>42</v>
      </c>
      <c r="O999" s="1" t="s">
        <v>42</v>
      </c>
      <c r="P999" s="1" t="s">
        <v>3426</v>
      </c>
      <c r="Q999" s="1" t="s">
        <v>3427</v>
      </c>
      <c r="R999" s="1"/>
      <c r="S999" s="1"/>
      <c r="T999" s="1"/>
      <c r="U999" s="1"/>
      <c r="V999" s="1"/>
      <c r="W999" s="1"/>
      <c r="X999" s="1"/>
      <c r="Y999" s="1" t="b">
        <v>0</v>
      </c>
      <c r="Z999" s="1"/>
      <c r="AA999" s="1"/>
      <c r="AB999" s="1" t="b">
        <v>0</v>
      </c>
      <c r="AC999" s="1" t="b">
        <v>0</v>
      </c>
      <c r="AD999" s="1" t="s">
        <v>86</v>
      </c>
      <c r="AE999" s="1" t="s">
        <v>62</v>
      </c>
      <c r="AF999" s="1" t="s">
        <v>45</v>
      </c>
      <c r="AG999" s="1">
        <v>2006</v>
      </c>
      <c r="AH999" s="1" t="b">
        <v>0</v>
      </c>
      <c r="AI999" s="1"/>
      <c r="AJ999" s="1"/>
      <c r="AK999" s="1" t="b">
        <v>0</v>
      </c>
    </row>
    <row r="1000" spans="1:37" x14ac:dyDescent="0.2">
      <c r="A1000" s="1">
        <v>908</v>
      </c>
      <c r="B1000" s="1" t="s">
        <v>3347</v>
      </c>
      <c r="C1000" s="1" t="s">
        <v>3411</v>
      </c>
      <c r="D1000" s="1" t="s">
        <v>3418</v>
      </c>
      <c r="E1000" s="1" t="s">
        <v>39</v>
      </c>
      <c r="F1000" s="1" t="b">
        <v>1</v>
      </c>
      <c r="G1000" s="1" t="s">
        <v>3419</v>
      </c>
      <c r="H1000" s="1" t="s">
        <v>3420</v>
      </c>
      <c r="K1000" s="1" t="s">
        <v>3421</v>
      </c>
      <c r="L1000" s="1" t="s">
        <v>42</v>
      </c>
      <c r="M1000" s="1" t="s">
        <v>42</v>
      </c>
      <c r="N1000" s="1" t="s">
        <v>42</v>
      </c>
      <c r="O1000" s="1" t="s">
        <v>42</v>
      </c>
      <c r="P1000" s="1"/>
      <c r="Q1000" s="1" t="s">
        <v>3422</v>
      </c>
      <c r="R1000" s="1" t="s">
        <v>3415</v>
      </c>
      <c r="S1000" s="1" t="s">
        <v>3416</v>
      </c>
      <c r="T1000" s="1" t="s">
        <v>3417</v>
      </c>
      <c r="U1000" s="1" t="s">
        <v>3423</v>
      </c>
      <c r="V1000" s="1"/>
      <c r="W1000" s="1"/>
      <c r="X1000" s="1"/>
      <c r="Y1000" s="1" t="b">
        <v>0</v>
      </c>
      <c r="Z1000" s="1"/>
      <c r="AA1000" s="1"/>
      <c r="AB1000" s="1" t="b">
        <v>0</v>
      </c>
      <c r="AC1000" s="1" t="b">
        <v>0</v>
      </c>
      <c r="AD1000" s="1" t="s">
        <v>86</v>
      </c>
      <c r="AF1000" s="1" t="s">
        <v>45</v>
      </c>
      <c r="AG1000" s="1">
        <v>20092</v>
      </c>
      <c r="AH1000" s="1" t="b">
        <v>0</v>
      </c>
      <c r="AI1000" s="1"/>
      <c r="AJ1000" s="1"/>
      <c r="AK1000" s="1" t="b">
        <v>0</v>
      </c>
    </row>
    <row r="1001" spans="1:37" x14ac:dyDescent="0.2">
      <c r="A1001" s="1">
        <v>1895</v>
      </c>
      <c r="B1001" s="1" t="s">
        <v>3347</v>
      </c>
      <c r="C1001" s="1" t="s">
        <v>3411</v>
      </c>
      <c r="D1001" s="1" t="s">
        <v>6793</v>
      </c>
      <c r="E1001" s="1" t="s">
        <v>39</v>
      </c>
      <c r="F1001" s="1" t="b">
        <v>1</v>
      </c>
      <c r="G1001" s="1" t="s">
        <v>3432</v>
      </c>
      <c r="H1001" s="1"/>
      <c r="K1001" s="1" t="s">
        <v>3421</v>
      </c>
      <c r="L1001" s="1" t="s">
        <v>42</v>
      </c>
      <c r="M1001" s="1" t="s">
        <v>42</v>
      </c>
      <c r="N1001" s="1" t="s">
        <v>42</v>
      </c>
      <c r="O1001" s="1" t="s">
        <v>42</v>
      </c>
      <c r="P1001" s="1"/>
      <c r="Q1001" s="1" t="s">
        <v>3416</v>
      </c>
      <c r="R1001" s="1" t="s">
        <v>3415</v>
      </c>
      <c r="S1001" s="1" t="s">
        <v>3416</v>
      </c>
      <c r="T1001" s="1" t="s">
        <v>3417</v>
      </c>
      <c r="U1001" s="1" t="s">
        <v>3423</v>
      </c>
      <c r="V1001" s="1"/>
      <c r="W1001" s="1"/>
      <c r="X1001" s="1"/>
      <c r="Y1001" s="1" t="b">
        <v>0</v>
      </c>
      <c r="Z1001" s="1"/>
      <c r="AA1001" s="1"/>
      <c r="AB1001" s="1" t="b">
        <v>0</v>
      </c>
      <c r="AC1001" s="1" t="b">
        <v>0</v>
      </c>
      <c r="AD1001" s="1" t="s">
        <v>86</v>
      </c>
      <c r="AF1001" s="1" t="s">
        <v>45</v>
      </c>
      <c r="AH1001" s="1" t="b">
        <v>0</v>
      </c>
      <c r="AI1001" s="1"/>
      <c r="AJ1001" s="1"/>
      <c r="AK1001" s="1" t="b">
        <v>0</v>
      </c>
    </row>
    <row r="1002" spans="1:37" x14ac:dyDescent="0.2">
      <c r="A1002" s="1">
        <v>1899</v>
      </c>
      <c r="B1002" s="1" t="s">
        <v>3347</v>
      </c>
      <c r="C1002" s="1" t="s">
        <v>3411</v>
      </c>
      <c r="D1002" s="1" t="s">
        <v>6797</v>
      </c>
      <c r="E1002" s="1" t="s">
        <v>39</v>
      </c>
      <c r="F1002" s="1" t="b">
        <v>1</v>
      </c>
      <c r="G1002" s="1" t="s">
        <v>3432</v>
      </c>
      <c r="H1002" s="1"/>
      <c r="K1002" s="1" t="s">
        <v>3421</v>
      </c>
      <c r="L1002" s="1" t="s">
        <v>42</v>
      </c>
      <c r="M1002" s="1" t="s">
        <v>42</v>
      </c>
      <c r="N1002" s="1" t="s">
        <v>42</v>
      </c>
      <c r="O1002" s="1" t="s">
        <v>42</v>
      </c>
      <c r="P1002" s="1"/>
      <c r="Q1002" s="1" t="s">
        <v>3416</v>
      </c>
      <c r="R1002" s="1" t="s">
        <v>3415</v>
      </c>
      <c r="S1002" s="1" t="s">
        <v>3416</v>
      </c>
      <c r="T1002" s="1" t="s">
        <v>3417</v>
      </c>
      <c r="U1002" s="1" t="s">
        <v>3423</v>
      </c>
      <c r="V1002" s="1"/>
      <c r="W1002" s="1"/>
      <c r="X1002" s="1"/>
      <c r="Y1002" s="1" t="b">
        <v>0</v>
      </c>
      <c r="Z1002" s="1"/>
      <c r="AA1002" s="1"/>
      <c r="AB1002" s="1" t="b">
        <v>0</v>
      </c>
      <c r="AC1002" s="1" t="b">
        <v>0</v>
      </c>
      <c r="AD1002" s="1" t="s">
        <v>86</v>
      </c>
      <c r="AF1002" s="1" t="s">
        <v>45</v>
      </c>
      <c r="AH1002" s="1" t="b">
        <v>0</v>
      </c>
      <c r="AI1002" s="1"/>
      <c r="AJ1002" s="1"/>
      <c r="AK1002" s="1" t="b">
        <v>0</v>
      </c>
    </row>
    <row r="1003" spans="1:37" x14ac:dyDescent="0.2">
      <c r="A1003" s="1">
        <v>911</v>
      </c>
      <c r="B1003" s="1" t="s">
        <v>3347</v>
      </c>
      <c r="C1003" s="1" t="s">
        <v>3411</v>
      </c>
      <c r="D1003" s="1" t="s">
        <v>3431</v>
      </c>
      <c r="E1003" s="1" t="s">
        <v>39</v>
      </c>
      <c r="F1003" s="1" t="b">
        <v>1</v>
      </c>
      <c r="G1003" s="1" t="s">
        <v>3432</v>
      </c>
      <c r="H1003" s="1" t="s">
        <v>3433</v>
      </c>
      <c r="K1003" s="1" t="s">
        <v>3421</v>
      </c>
      <c r="L1003" s="1" t="s">
        <v>42</v>
      </c>
      <c r="M1003" s="1" t="s">
        <v>42</v>
      </c>
      <c r="N1003" s="1" t="s">
        <v>42</v>
      </c>
      <c r="O1003" s="1" t="s">
        <v>42</v>
      </c>
      <c r="P1003" s="1"/>
      <c r="Q1003" s="1" t="s">
        <v>3416</v>
      </c>
      <c r="R1003" s="1" t="s">
        <v>3415</v>
      </c>
      <c r="S1003" s="1" t="s">
        <v>3416</v>
      </c>
      <c r="T1003" s="1" t="s">
        <v>3417</v>
      </c>
      <c r="U1003" s="1" t="s">
        <v>3423</v>
      </c>
      <c r="V1003" s="1"/>
      <c r="W1003" s="1"/>
      <c r="X1003" s="1"/>
      <c r="Y1003" s="1" t="b">
        <v>0</v>
      </c>
      <c r="Z1003" s="1"/>
      <c r="AA1003" s="1"/>
      <c r="AB1003" s="1" t="b">
        <v>0</v>
      </c>
      <c r="AC1003" s="1" t="b">
        <v>0</v>
      </c>
      <c r="AD1003" s="1" t="s">
        <v>86</v>
      </c>
      <c r="AF1003" s="1" t="s">
        <v>45</v>
      </c>
      <c r="AG1003" s="1">
        <v>19980</v>
      </c>
      <c r="AH1003" s="1" t="b">
        <v>0</v>
      </c>
      <c r="AI1003" s="1"/>
      <c r="AJ1003" s="1"/>
      <c r="AK1003" s="1" t="b">
        <v>0</v>
      </c>
    </row>
    <row r="1004" spans="1:37" x14ac:dyDescent="0.2">
      <c r="A1004" s="1">
        <v>1910</v>
      </c>
      <c r="B1004" s="1" t="s">
        <v>3347</v>
      </c>
      <c r="C1004" s="1" t="s">
        <v>3411</v>
      </c>
      <c r="D1004" s="1" t="s">
        <v>6808</v>
      </c>
      <c r="E1004" s="1" t="s">
        <v>39</v>
      </c>
      <c r="F1004" s="1" t="b">
        <v>1</v>
      </c>
      <c r="G1004" s="1" t="s">
        <v>3432</v>
      </c>
      <c r="H1004" s="1"/>
      <c r="K1004" s="1" t="s">
        <v>3421</v>
      </c>
      <c r="L1004" s="1" t="s">
        <v>42</v>
      </c>
      <c r="M1004" s="1" t="s">
        <v>42</v>
      </c>
      <c r="N1004" s="1" t="s">
        <v>42</v>
      </c>
      <c r="O1004" s="1" t="s">
        <v>42</v>
      </c>
      <c r="P1004" s="1"/>
      <c r="Q1004" s="1" t="s">
        <v>3416</v>
      </c>
      <c r="R1004" s="1" t="s">
        <v>3415</v>
      </c>
      <c r="S1004" s="1" t="s">
        <v>3416</v>
      </c>
      <c r="T1004" s="1" t="s">
        <v>3417</v>
      </c>
      <c r="U1004" s="1" t="s">
        <v>3423</v>
      </c>
      <c r="V1004" s="1"/>
      <c r="W1004" s="1"/>
      <c r="X1004" s="1"/>
      <c r="Y1004" s="1" t="b">
        <v>0</v>
      </c>
      <c r="Z1004" s="1"/>
      <c r="AA1004" s="1"/>
      <c r="AB1004" s="1" t="b">
        <v>0</v>
      </c>
      <c r="AC1004" s="1" t="b">
        <v>0</v>
      </c>
      <c r="AD1004" s="1" t="s">
        <v>86</v>
      </c>
      <c r="AF1004" s="1" t="s">
        <v>45</v>
      </c>
      <c r="AH1004" s="1" t="b">
        <v>0</v>
      </c>
      <c r="AI1004" s="1"/>
      <c r="AJ1004" s="1"/>
      <c r="AK1004" s="1" t="b">
        <v>0</v>
      </c>
    </row>
    <row r="1005" spans="1:37" x14ac:dyDescent="0.2">
      <c r="A1005" s="1">
        <v>1897</v>
      </c>
      <c r="B1005" s="1" t="s">
        <v>3347</v>
      </c>
      <c r="C1005" s="1" t="s">
        <v>3411</v>
      </c>
      <c r="D1005" s="1" t="s">
        <v>6795</v>
      </c>
      <c r="E1005" s="1" t="s">
        <v>39</v>
      </c>
      <c r="F1005" s="1" t="b">
        <v>1</v>
      </c>
      <c r="G1005" s="1" t="s">
        <v>3432</v>
      </c>
      <c r="H1005" s="1"/>
      <c r="K1005" s="1" t="s">
        <v>3421</v>
      </c>
      <c r="L1005" s="1" t="s">
        <v>42</v>
      </c>
      <c r="M1005" s="1" t="s">
        <v>42</v>
      </c>
      <c r="N1005" s="1" t="s">
        <v>42</v>
      </c>
      <c r="O1005" s="1" t="s">
        <v>42</v>
      </c>
      <c r="P1005" s="1"/>
      <c r="Q1005" s="1" t="s">
        <v>3416</v>
      </c>
      <c r="R1005" s="1" t="s">
        <v>3415</v>
      </c>
      <c r="S1005" s="1" t="s">
        <v>3416</v>
      </c>
      <c r="T1005" s="1" t="s">
        <v>3417</v>
      </c>
      <c r="U1005" s="1" t="s">
        <v>3423</v>
      </c>
      <c r="V1005" s="1"/>
      <c r="W1005" s="1"/>
      <c r="X1005" s="1"/>
      <c r="Y1005" s="1" t="b">
        <v>0</v>
      </c>
      <c r="Z1005" s="1"/>
      <c r="AA1005" s="1"/>
      <c r="AB1005" s="1" t="b">
        <v>0</v>
      </c>
      <c r="AC1005" s="1" t="b">
        <v>0</v>
      </c>
      <c r="AD1005" s="1" t="s">
        <v>86</v>
      </c>
      <c r="AF1005" s="1" t="s">
        <v>45</v>
      </c>
      <c r="AH1005" s="1" t="b">
        <v>0</v>
      </c>
      <c r="AI1005" s="1"/>
      <c r="AJ1005" s="1"/>
      <c r="AK1005" s="1" t="b">
        <v>0</v>
      </c>
    </row>
    <row r="1006" spans="1:37" x14ac:dyDescent="0.2">
      <c r="A1006" s="1">
        <v>912</v>
      </c>
      <c r="B1006" s="1" t="s">
        <v>3347</v>
      </c>
      <c r="C1006" s="1" t="s">
        <v>3411</v>
      </c>
      <c r="D1006" s="1" t="s">
        <v>3434</v>
      </c>
      <c r="E1006" s="1" t="s">
        <v>39</v>
      </c>
      <c r="F1006" s="1" t="b">
        <v>1</v>
      </c>
      <c r="G1006" s="1" t="s">
        <v>3435</v>
      </c>
      <c r="H1006" s="1" t="s">
        <v>3436</v>
      </c>
      <c r="K1006" s="1" t="s">
        <v>3421</v>
      </c>
      <c r="L1006" s="1" t="s">
        <v>42</v>
      </c>
      <c r="M1006" s="1" t="s">
        <v>42</v>
      </c>
      <c r="N1006" s="1" t="s">
        <v>42</v>
      </c>
      <c r="O1006" s="1" t="s">
        <v>42</v>
      </c>
      <c r="P1006" s="1"/>
      <c r="Q1006" s="1" t="s">
        <v>3437</v>
      </c>
      <c r="R1006" s="1" t="s">
        <v>3415</v>
      </c>
      <c r="S1006" s="1" t="s">
        <v>3416</v>
      </c>
      <c r="T1006" s="1" t="s">
        <v>3417</v>
      </c>
      <c r="U1006" s="1" t="s">
        <v>3423</v>
      </c>
      <c r="V1006" s="1"/>
      <c r="W1006" s="1"/>
      <c r="X1006" s="1"/>
      <c r="Y1006" s="1" t="b">
        <v>0</v>
      </c>
      <c r="Z1006" s="1"/>
      <c r="AA1006" s="1"/>
      <c r="AB1006" s="1" t="b">
        <v>0</v>
      </c>
      <c r="AC1006" s="1" t="b">
        <v>0</v>
      </c>
      <c r="AD1006" s="1" t="s">
        <v>86</v>
      </c>
      <c r="AF1006" s="1" t="s">
        <v>45</v>
      </c>
      <c r="AG1006" s="1">
        <v>19978</v>
      </c>
      <c r="AH1006" s="1" t="b">
        <v>0</v>
      </c>
      <c r="AI1006" s="1"/>
      <c r="AJ1006" s="1"/>
      <c r="AK1006" s="1" t="b">
        <v>0</v>
      </c>
    </row>
    <row r="1007" spans="1:37" x14ac:dyDescent="0.2">
      <c r="A1007" s="1">
        <v>914</v>
      </c>
      <c r="B1007" s="1" t="s">
        <v>3347</v>
      </c>
      <c r="C1007" s="1" t="s">
        <v>3411</v>
      </c>
      <c r="D1007" s="1" t="s">
        <v>3442</v>
      </c>
      <c r="E1007" s="1" t="s">
        <v>39</v>
      </c>
      <c r="F1007" s="1" t="b">
        <v>1</v>
      </c>
      <c r="G1007" s="1" t="s">
        <v>3443</v>
      </c>
      <c r="H1007" s="1" t="s">
        <v>3444</v>
      </c>
      <c r="K1007" s="1" t="s">
        <v>3421</v>
      </c>
      <c r="L1007" s="1" t="s">
        <v>42</v>
      </c>
      <c r="M1007" s="1" t="s">
        <v>42</v>
      </c>
      <c r="N1007" s="1" t="s">
        <v>42</v>
      </c>
      <c r="O1007" s="1" t="s">
        <v>42</v>
      </c>
      <c r="P1007" s="1"/>
      <c r="Q1007" s="1" t="s">
        <v>3445</v>
      </c>
      <c r="R1007" s="1" t="s">
        <v>3415</v>
      </c>
      <c r="S1007" s="1" t="s">
        <v>3416</v>
      </c>
      <c r="T1007" s="1" t="s">
        <v>3417</v>
      </c>
      <c r="U1007" s="1" t="s">
        <v>3423</v>
      </c>
      <c r="V1007" s="1"/>
      <c r="W1007" s="1"/>
      <c r="X1007" s="1"/>
      <c r="Y1007" s="1" t="b">
        <v>0</v>
      </c>
      <c r="Z1007" s="1"/>
      <c r="AA1007" s="1"/>
      <c r="AB1007" s="1" t="b">
        <v>0</v>
      </c>
      <c r="AC1007" s="1" t="b">
        <v>0</v>
      </c>
      <c r="AD1007" s="1" t="s">
        <v>86</v>
      </c>
      <c r="AF1007" s="1" t="s">
        <v>45</v>
      </c>
      <c r="AG1007" s="1">
        <v>19982</v>
      </c>
      <c r="AH1007" s="1" t="b">
        <v>0</v>
      </c>
      <c r="AI1007" s="1"/>
      <c r="AJ1007" s="1"/>
      <c r="AK1007" s="1" t="b">
        <v>0</v>
      </c>
    </row>
    <row r="1008" spans="1:37" x14ac:dyDescent="0.2">
      <c r="A1008" s="1">
        <v>1898</v>
      </c>
      <c r="B1008" s="1" t="s">
        <v>3347</v>
      </c>
      <c r="C1008" s="1" t="s">
        <v>3411</v>
      </c>
      <c r="D1008" s="1" t="s">
        <v>6796</v>
      </c>
      <c r="E1008" s="1" t="s">
        <v>39</v>
      </c>
      <c r="F1008" s="1" t="b">
        <v>1</v>
      </c>
      <c r="G1008" s="1" t="s">
        <v>3432</v>
      </c>
      <c r="H1008" s="1"/>
      <c r="K1008" s="1" t="s">
        <v>3421</v>
      </c>
      <c r="L1008" s="1" t="s">
        <v>42</v>
      </c>
      <c r="M1008" s="1" t="s">
        <v>42</v>
      </c>
      <c r="N1008" s="1" t="s">
        <v>42</v>
      </c>
      <c r="O1008" s="1" t="s">
        <v>42</v>
      </c>
      <c r="P1008" s="1"/>
      <c r="Q1008" s="1" t="s">
        <v>3416</v>
      </c>
      <c r="R1008" s="1" t="s">
        <v>3415</v>
      </c>
      <c r="S1008" s="1" t="s">
        <v>3416</v>
      </c>
      <c r="T1008" s="1" t="s">
        <v>3417</v>
      </c>
      <c r="U1008" s="1" t="s">
        <v>3423</v>
      </c>
      <c r="V1008" s="1"/>
      <c r="W1008" s="1"/>
      <c r="X1008" s="1"/>
      <c r="Y1008" s="1" t="b">
        <v>0</v>
      </c>
      <c r="Z1008" s="1"/>
      <c r="AA1008" s="1"/>
      <c r="AB1008" s="1" t="b">
        <v>0</v>
      </c>
      <c r="AC1008" s="1" t="b">
        <v>0</v>
      </c>
      <c r="AD1008" s="1" t="s">
        <v>86</v>
      </c>
      <c r="AF1008" s="1" t="s">
        <v>45</v>
      </c>
      <c r="AH1008" s="1" t="b">
        <v>0</v>
      </c>
      <c r="AI1008" s="1"/>
      <c r="AJ1008" s="1"/>
      <c r="AK1008" s="1" t="b">
        <v>0</v>
      </c>
    </row>
    <row r="1009" spans="1:37" x14ac:dyDescent="0.2">
      <c r="A1009" s="1">
        <v>1909</v>
      </c>
      <c r="B1009" s="1" t="s">
        <v>3347</v>
      </c>
      <c r="C1009" s="1" t="s">
        <v>3411</v>
      </c>
      <c r="D1009" s="1" t="s">
        <v>6807</v>
      </c>
      <c r="E1009" s="1" t="s">
        <v>39</v>
      </c>
      <c r="F1009" s="1" t="b">
        <v>1</v>
      </c>
      <c r="G1009" s="1" t="s">
        <v>3432</v>
      </c>
      <c r="H1009" s="1"/>
      <c r="K1009" s="1" t="s">
        <v>3421</v>
      </c>
      <c r="L1009" s="1" t="s">
        <v>42</v>
      </c>
      <c r="M1009" s="1" t="s">
        <v>42</v>
      </c>
      <c r="N1009" s="1" t="s">
        <v>42</v>
      </c>
      <c r="O1009" s="1" t="s">
        <v>42</v>
      </c>
      <c r="P1009" s="1"/>
      <c r="Q1009" s="1" t="s">
        <v>3416</v>
      </c>
      <c r="R1009" s="1" t="s">
        <v>3415</v>
      </c>
      <c r="S1009" s="1" t="s">
        <v>3416</v>
      </c>
      <c r="T1009" s="1" t="s">
        <v>3417</v>
      </c>
      <c r="U1009" s="1" t="s">
        <v>3423</v>
      </c>
      <c r="V1009" s="1"/>
      <c r="W1009" s="1"/>
      <c r="X1009" s="1"/>
      <c r="Y1009" s="1" t="b">
        <v>0</v>
      </c>
      <c r="Z1009" s="1"/>
      <c r="AA1009" s="1"/>
      <c r="AB1009" s="1" t="b">
        <v>0</v>
      </c>
      <c r="AC1009" s="1" t="b">
        <v>0</v>
      </c>
      <c r="AD1009" s="1" t="s">
        <v>86</v>
      </c>
      <c r="AF1009" s="1" t="s">
        <v>45</v>
      </c>
      <c r="AH1009" s="1" t="b">
        <v>0</v>
      </c>
      <c r="AI1009" s="1"/>
      <c r="AJ1009" s="1"/>
      <c r="AK1009" s="1" t="b">
        <v>0</v>
      </c>
    </row>
    <row r="1010" spans="1:37" x14ac:dyDescent="0.2">
      <c r="A1010" s="1">
        <v>1896</v>
      </c>
      <c r="B1010" s="1" t="s">
        <v>3347</v>
      </c>
      <c r="C1010" s="1" t="s">
        <v>3411</v>
      </c>
      <c r="D1010" s="1" t="s">
        <v>6794</v>
      </c>
      <c r="E1010" s="1" t="s">
        <v>39</v>
      </c>
      <c r="F1010" s="1" t="b">
        <v>1</v>
      </c>
      <c r="G1010" s="1" t="s">
        <v>3432</v>
      </c>
      <c r="H1010" s="1"/>
      <c r="K1010" s="1" t="s">
        <v>3421</v>
      </c>
      <c r="L1010" s="1" t="s">
        <v>42</v>
      </c>
      <c r="M1010" s="1" t="s">
        <v>42</v>
      </c>
      <c r="N1010" s="1" t="s">
        <v>42</v>
      </c>
      <c r="O1010" s="1" t="s">
        <v>42</v>
      </c>
      <c r="P1010" s="1"/>
      <c r="Q1010" s="1" t="s">
        <v>3416</v>
      </c>
      <c r="R1010" s="1" t="s">
        <v>3415</v>
      </c>
      <c r="S1010" s="1" t="s">
        <v>3416</v>
      </c>
      <c r="T1010" s="1" t="s">
        <v>3417</v>
      </c>
      <c r="U1010" s="1" t="s">
        <v>3423</v>
      </c>
      <c r="V1010" s="1"/>
      <c r="W1010" s="1"/>
      <c r="X1010" s="1"/>
      <c r="Y1010" s="1" t="b">
        <v>0</v>
      </c>
      <c r="Z1010" s="1"/>
      <c r="AA1010" s="1"/>
      <c r="AB1010" s="1" t="b">
        <v>0</v>
      </c>
      <c r="AC1010" s="1" t="b">
        <v>0</v>
      </c>
      <c r="AD1010" s="1" t="s">
        <v>86</v>
      </c>
      <c r="AF1010" s="1" t="s">
        <v>45</v>
      </c>
      <c r="AH1010" s="1" t="b">
        <v>0</v>
      </c>
      <c r="AI1010" s="1"/>
      <c r="AJ1010" s="1"/>
      <c r="AK1010" s="1" t="b">
        <v>0</v>
      </c>
    </row>
    <row r="1011" spans="1:37" x14ac:dyDescent="0.2">
      <c r="A1011" s="1">
        <v>913</v>
      </c>
      <c r="B1011" s="1" t="s">
        <v>3347</v>
      </c>
      <c r="C1011" s="1" t="s">
        <v>3411</v>
      </c>
      <c r="D1011" s="1" t="s">
        <v>3438</v>
      </c>
      <c r="E1011" s="1" t="s">
        <v>39</v>
      </c>
      <c r="F1011" s="1" t="b">
        <v>1</v>
      </c>
      <c r="G1011" s="1" t="s">
        <v>3439</v>
      </c>
      <c r="H1011" s="1" t="s">
        <v>3440</v>
      </c>
      <c r="K1011" s="1" t="s">
        <v>3421</v>
      </c>
      <c r="L1011" s="1" t="s">
        <v>42</v>
      </c>
      <c r="M1011" s="1" t="s">
        <v>42</v>
      </c>
      <c r="N1011" s="1" t="s">
        <v>42</v>
      </c>
      <c r="O1011" s="1" t="s">
        <v>42</v>
      </c>
      <c r="P1011" s="1"/>
      <c r="Q1011" s="1" t="s">
        <v>3441</v>
      </c>
      <c r="R1011" s="1" t="s">
        <v>3415</v>
      </c>
      <c r="S1011" s="1" t="s">
        <v>3416</v>
      </c>
      <c r="T1011" s="1" t="s">
        <v>3417</v>
      </c>
      <c r="U1011" s="1" t="s">
        <v>3423</v>
      </c>
      <c r="V1011" s="1"/>
      <c r="W1011" s="1"/>
      <c r="Y1011" s="1" t="b">
        <v>0</v>
      </c>
      <c r="Z1011" s="1"/>
      <c r="AA1011" s="1"/>
      <c r="AB1011" s="1" t="b">
        <v>0</v>
      </c>
      <c r="AC1011" s="1" t="b">
        <v>0</v>
      </c>
      <c r="AD1011" s="1" t="s">
        <v>86</v>
      </c>
      <c r="AF1011" s="1" t="s">
        <v>45</v>
      </c>
      <c r="AG1011" s="1">
        <v>19979</v>
      </c>
      <c r="AH1011" s="1" t="b">
        <v>0</v>
      </c>
      <c r="AI1011" s="1"/>
      <c r="AJ1011" s="1"/>
      <c r="AK1011" s="1" t="b">
        <v>0</v>
      </c>
    </row>
    <row r="1012" spans="1:37" x14ac:dyDescent="0.2">
      <c r="A1012" s="1">
        <v>915</v>
      </c>
      <c r="B1012" s="1" t="s">
        <v>3347</v>
      </c>
      <c r="C1012" s="1" t="s">
        <v>3411</v>
      </c>
      <c r="D1012" s="1" t="s">
        <v>3446</v>
      </c>
      <c r="E1012" s="1" t="s">
        <v>39</v>
      </c>
      <c r="F1012" s="1" t="b">
        <v>1</v>
      </c>
      <c r="G1012" s="1" t="s">
        <v>3447</v>
      </c>
      <c r="H1012" s="1" t="s">
        <v>3448</v>
      </c>
      <c r="K1012" s="1" t="s">
        <v>3421</v>
      </c>
      <c r="L1012" s="1" t="s">
        <v>42</v>
      </c>
      <c r="M1012" s="1" t="s">
        <v>42</v>
      </c>
      <c r="N1012" s="1" t="s">
        <v>42</v>
      </c>
      <c r="O1012" s="1" t="s">
        <v>42</v>
      </c>
      <c r="P1012" s="1"/>
      <c r="Q1012" s="1" t="s">
        <v>3423</v>
      </c>
      <c r="R1012" s="1" t="s">
        <v>3415</v>
      </c>
      <c r="S1012" s="1" t="s">
        <v>3416</v>
      </c>
      <c r="T1012" s="1" t="s">
        <v>3417</v>
      </c>
      <c r="U1012" s="1" t="s">
        <v>3423</v>
      </c>
      <c r="V1012" s="1"/>
      <c r="W1012" s="1"/>
      <c r="Y1012" s="1" t="b">
        <v>0</v>
      </c>
      <c r="Z1012" s="1"/>
      <c r="AA1012" s="1"/>
      <c r="AB1012" s="1" t="b">
        <v>0</v>
      </c>
      <c r="AC1012" s="1" t="b">
        <v>0</v>
      </c>
      <c r="AD1012" s="1" t="s">
        <v>86</v>
      </c>
      <c r="AE1012" s="1" t="s">
        <v>62</v>
      </c>
      <c r="AF1012" s="1" t="s">
        <v>45</v>
      </c>
      <c r="AG1012" s="1">
        <v>2405</v>
      </c>
      <c r="AH1012" s="1" t="b">
        <v>0</v>
      </c>
      <c r="AI1012" s="1"/>
      <c r="AJ1012" s="1"/>
      <c r="AK1012" s="1" t="b">
        <v>0</v>
      </c>
    </row>
    <row r="1013" spans="1:37" x14ac:dyDescent="0.2">
      <c r="A1013" s="1">
        <v>916</v>
      </c>
      <c r="B1013" s="1" t="s">
        <v>3347</v>
      </c>
      <c r="C1013" s="1" t="s">
        <v>3411</v>
      </c>
      <c r="D1013" s="1" t="s">
        <v>3449</v>
      </c>
      <c r="F1013" s="1" t="b">
        <v>1</v>
      </c>
      <c r="H1013" s="1" t="s">
        <v>3450</v>
      </c>
      <c r="K1013" s="1" t="s">
        <v>3421</v>
      </c>
      <c r="L1013" s="1" t="s">
        <v>42</v>
      </c>
      <c r="M1013" s="1" t="s">
        <v>42</v>
      </c>
      <c r="N1013" s="1" t="s">
        <v>42</v>
      </c>
      <c r="O1013" s="1" t="s">
        <v>42</v>
      </c>
      <c r="P1013" s="1" t="s">
        <v>3451</v>
      </c>
      <c r="Q1013" s="1" t="s">
        <v>3414</v>
      </c>
      <c r="R1013" s="1" t="s">
        <v>3415</v>
      </c>
      <c r="S1013" s="1" t="s">
        <v>3416</v>
      </c>
      <c r="T1013" s="1" t="s">
        <v>3417</v>
      </c>
      <c r="U1013" s="1" t="s">
        <v>3423</v>
      </c>
      <c r="V1013" s="1"/>
      <c r="W1013" s="1"/>
      <c r="Y1013" s="1" t="b">
        <v>0</v>
      </c>
      <c r="Z1013" s="1"/>
      <c r="AA1013" s="1"/>
      <c r="AB1013" s="1" t="b">
        <v>0</v>
      </c>
      <c r="AC1013" s="1" t="b">
        <v>0</v>
      </c>
      <c r="AD1013" s="1" t="s">
        <v>3452</v>
      </c>
      <c r="AF1013" s="1" t="s">
        <v>45</v>
      </c>
      <c r="AG1013" s="1">
        <v>19981</v>
      </c>
      <c r="AH1013" s="1" t="b">
        <v>0</v>
      </c>
      <c r="AI1013" s="1"/>
      <c r="AJ1013" s="1"/>
      <c r="AK1013" s="1" t="b">
        <v>0</v>
      </c>
    </row>
    <row r="1014" spans="1:37" x14ac:dyDescent="0.2">
      <c r="A1014" s="1">
        <v>917</v>
      </c>
      <c r="B1014" s="1" t="s">
        <v>3347</v>
      </c>
      <c r="C1014" s="1" t="s">
        <v>3411</v>
      </c>
      <c r="D1014" s="1" t="s">
        <v>3453</v>
      </c>
      <c r="E1014" s="1" t="s">
        <v>39</v>
      </c>
      <c r="F1014" s="1" t="b">
        <v>1</v>
      </c>
      <c r="G1014" s="1" t="s">
        <v>3454</v>
      </c>
      <c r="H1014" s="1" t="s">
        <v>3455</v>
      </c>
      <c r="K1014" s="1" t="s">
        <v>3421</v>
      </c>
      <c r="L1014" s="1" t="s">
        <v>42</v>
      </c>
      <c r="M1014" s="1" t="s">
        <v>42</v>
      </c>
      <c r="N1014" s="1" t="s">
        <v>42</v>
      </c>
      <c r="O1014" s="1" t="s">
        <v>42</v>
      </c>
      <c r="P1014" s="1" t="s">
        <v>3456</v>
      </c>
      <c r="Q1014" s="1" t="s">
        <v>3457</v>
      </c>
      <c r="R1014" s="1" t="s">
        <v>3458</v>
      </c>
      <c r="S1014" s="1" t="s">
        <v>3459</v>
      </c>
      <c r="T1014" s="1"/>
      <c r="U1014" s="1"/>
      <c r="V1014" s="1"/>
      <c r="W1014" s="1"/>
      <c r="Y1014" s="1" t="b">
        <v>0</v>
      </c>
      <c r="Z1014" s="1"/>
      <c r="AA1014" s="1"/>
      <c r="AB1014" s="1" t="b">
        <v>0</v>
      </c>
      <c r="AC1014" s="1" t="b">
        <v>0</v>
      </c>
      <c r="AD1014" s="1" t="s">
        <v>3452</v>
      </c>
      <c r="AE1014" s="1" t="s">
        <v>62</v>
      </c>
      <c r="AF1014" s="1" t="s">
        <v>45</v>
      </c>
      <c r="AG1014" s="1">
        <v>2408</v>
      </c>
      <c r="AH1014" s="1" t="b">
        <v>0</v>
      </c>
      <c r="AI1014" s="1"/>
      <c r="AJ1014" s="1"/>
      <c r="AK1014" s="1" t="b">
        <v>0</v>
      </c>
    </row>
    <row r="1015" spans="1:37" x14ac:dyDescent="0.2">
      <c r="A1015" s="1">
        <v>907</v>
      </c>
      <c r="B1015" s="1" t="s">
        <v>3347</v>
      </c>
      <c r="C1015" s="1" t="s">
        <v>3411</v>
      </c>
      <c r="D1015" s="1"/>
      <c r="E1015" s="1" t="s">
        <v>39</v>
      </c>
      <c r="F1015" s="1" t="b">
        <v>1</v>
      </c>
      <c r="G1015" s="1" t="s">
        <v>3412</v>
      </c>
      <c r="H1015" s="1" t="s">
        <v>3413</v>
      </c>
      <c r="I1015" s="1"/>
      <c r="J1015" s="1"/>
      <c r="K1015" s="1"/>
      <c r="L1015" s="1" t="s">
        <v>42</v>
      </c>
      <c r="M1015" s="1" t="s">
        <v>42</v>
      </c>
      <c r="N1015" s="1" t="s">
        <v>42</v>
      </c>
      <c r="O1015" s="1" t="s">
        <v>42</v>
      </c>
      <c r="P1015" s="1"/>
      <c r="Q1015" s="1" t="s">
        <v>3414</v>
      </c>
      <c r="R1015" s="1" t="s">
        <v>3415</v>
      </c>
      <c r="S1015" s="1" t="s">
        <v>3416</v>
      </c>
      <c r="T1015" s="1" t="s">
        <v>3417</v>
      </c>
      <c r="U1015" s="1"/>
      <c r="V1015" s="1"/>
      <c r="W1015" s="1"/>
      <c r="Y1015" s="1" t="b">
        <v>0</v>
      </c>
      <c r="AB1015" s="1" t="b">
        <v>0</v>
      </c>
      <c r="AC1015" s="1" t="b">
        <v>0</v>
      </c>
      <c r="AD1015" s="1" t="s">
        <v>86</v>
      </c>
      <c r="AE1015" s="1" t="s">
        <v>62</v>
      </c>
      <c r="AF1015" s="1" t="s">
        <v>45</v>
      </c>
      <c r="AG1015" s="1">
        <v>2007</v>
      </c>
      <c r="AH1015" s="1" t="b">
        <v>0</v>
      </c>
      <c r="AI1015" s="1"/>
      <c r="AJ1015" s="1"/>
      <c r="AK1015" s="1" t="b">
        <v>0</v>
      </c>
    </row>
    <row r="1016" spans="1:37" x14ac:dyDescent="0.2">
      <c r="A1016" s="1">
        <v>919</v>
      </c>
      <c r="B1016" s="1" t="s">
        <v>3347</v>
      </c>
      <c r="C1016" s="1" t="s">
        <v>3460</v>
      </c>
      <c r="D1016" s="1" t="s">
        <v>3467</v>
      </c>
      <c r="F1016" s="1" t="b">
        <v>0</v>
      </c>
      <c r="H1016" s="1" t="s">
        <v>3468</v>
      </c>
      <c r="I1016" s="1"/>
      <c r="J1016" s="1"/>
      <c r="K1016" s="1" t="s">
        <v>3462</v>
      </c>
      <c r="L1016" s="1" t="s">
        <v>42</v>
      </c>
      <c r="M1016" s="1" t="s">
        <v>42</v>
      </c>
      <c r="N1016" s="1" t="s">
        <v>42</v>
      </c>
      <c r="O1016" s="1" t="s">
        <v>42</v>
      </c>
      <c r="P1016" s="1"/>
      <c r="Q1016" s="1"/>
      <c r="R1016" s="1"/>
      <c r="S1016" s="1"/>
      <c r="T1016" s="1"/>
      <c r="U1016" s="1"/>
      <c r="V1016" s="1"/>
      <c r="W1016" s="1"/>
      <c r="Y1016" s="1" t="b">
        <v>0</v>
      </c>
      <c r="AB1016" s="1" t="b">
        <v>0</v>
      </c>
      <c r="AC1016" s="1" t="b">
        <v>0</v>
      </c>
      <c r="AD1016" s="1" t="s">
        <v>86</v>
      </c>
      <c r="AE1016" s="1" t="s">
        <v>62</v>
      </c>
      <c r="AF1016" s="1" t="s">
        <v>45</v>
      </c>
      <c r="AG1016" s="1">
        <v>2077</v>
      </c>
      <c r="AH1016" s="1" t="b">
        <v>1</v>
      </c>
      <c r="AI1016" s="1"/>
      <c r="AJ1016" s="1"/>
      <c r="AK1016" s="1" t="b">
        <v>0</v>
      </c>
    </row>
    <row r="1017" spans="1:37" x14ac:dyDescent="0.2">
      <c r="A1017" s="1">
        <v>918</v>
      </c>
      <c r="B1017" s="1" t="s">
        <v>3347</v>
      </c>
      <c r="C1017" s="1" t="s">
        <v>3460</v>
      </c>
      <c r="D1017" s="1"/>
      <c r="F1017" s="1" t="b">
        <v>0</v>
      </c>
      <c r="H1017" s="1" t="s">
        <v>3461</v>
      </c>
      <c r="I1017" s="1"/>
      <c r="J1017" s="1"/>
      <c r="K1017" s="1" t="s">
        <v>3462</v>
      </c>
      <c r="L1017" s="1" t="s">
        <v>42</v>
      </c>
      <c r="M1017" s="1" t="s">
        <v>42</v>
      </c>
      <c r="N1017" s="1" t="s">
        <v>42</v>
      </c>
      <c r="O1017" s="1" t="s">
        <v>42</v>
      </c>
      <c r="P1017" s="1" t="s">
        <v>3463</v>
      </c>
      <c r="Q1017" s="1" t="s">
        <v>3464</v>
      </c>
      <c r="R1017" s="1" t="s">
        <v>3465</v>
      </c>
      <c r="S1017" s="1" t="s">
        <v>3466</v>
      </c>
      <c r="T1017" s="1"/>
      <c r="U1017" s="1"/>
      <c r="V1017" s="1"/>
      <c r="W1017" s="1"/>
      <c r="Y1017" s="1" t="b">
        <v>1</v>
      </c>
      <c r="Z1017" s="1"/>
      <c r="AA1017" s="1"/>
      <c r="AB1017" s="1" t="b">
        <v>0</v>
      </c>
      <c r="AC1017" s="1" t="b">
        <v>0</v>
      </c>
      <c r="AD1017" s="1" t="s">
        <v>86</v>
      </c>
      <c r="AE1017" s="1" t="s">
        <v>62</v>
      </c>
      <c r="AF1017" s="1" t="s">
        <v>45</v>
      </c>
      <c r="AG1017" s="1">
        <v>2232</v>
      </c>
      <c r="AH1017" s="1" t="b">
        <v>1</v>
      </c>
      <c r="AI1017" s="1"/>
      <c r="AJ1017" s="1"/>
      <c r="AK1017" s="1" t="b">
        <v>0</v>
      </c>
    </row>
    <row r="1018" spans="1:37" x14ac:dyDescent="0.2">
      <c r="A1018" s="1">
        <v>920</v>
      </c>
      <c r="B1018" s="1" t="s">
        <v>3347</v>
      </c>
      <c r="C1018" s="1" t="s">
        <v>3469</v>
      </c>
      <c r="D1018" s="1" t="s">
        <v>3470</v>
      </c>
      <c r="F1018" s="1" t="b">
        <v>0</v>
      </c>
      <c r="H1018" s="1" t="s">
        <v>3471</v>
      </c>
      <c r="L1018" s="1" t="s">
        <v>42</v>
      </c>
      <c r="M1018" s="1" t="s">
        <v>42</v>
      </c>
      <c r="N1018" s="1" t="s">
        <v>42</v>
      </c>
      <c r="O1018" s="1" t="s">
        <v>42</v>
      </c>
      <c r="Y1018" s="1" t="b">
        <v>0</v>
      </c>
      <c r="AB1018" s="1" t="b">
        <v>0</v>
      </c>
      <c r="AC1018" s="1" t="b">
        <v>0</v>
      </c>
      <c r="AD1018" s="1" t="s">
        <v>86</v>
      </c>
      <c r="AE1018" s="1" t="s">
        <v>62</v>
      </c>
      <c r="AF1018" s="1" t="s">
        <v>45</v>
      </c>
      <c r="AG1018" s="1">
        <v>1699</v>
      </c>
      <c r="AH1018" s="1" t="b">
        <v>1</v>
      </c>
      <c r="AI1018" s="1"/>
      <c r="AJ1018" s="1"/>
      <c r="AK1018" s="1" t="b">
        <v>0</v>
      </c>
    </row>
    <row r="1019" spans="1:37" x14ac:dyDescent="0.2">
      <c r="A1019" s="1">
        <v>921</v>
      </c>
      <c r="B1019" s="1" t="s">
        <v>3347</v>
      </c>
      <c r="C1019" s="1" t="s">
        <v>3469</v>
      </c>
      <c r="D1019" s="1" t="s">
        <v>3472</v>
      </c>
      <c r="F1019" s="1" t="b">
        <v>0</v>
      </c>
      <c r="H1019" s="1" t="s">
        <v>3473</v>
      </c>
      <c r="K1019" s="1"/>
      <c r="L1019" s="1" t="s">
        <v>42</v>
      </c>
      <c r="M1019" s="1" t="s">
        <v>42</v>
      </c>
      <c r="N1019" s="1" t="s">
        <v>42</v>
      </c>
      <c r="O1019" s="1" t="s">
        <v>42</v>
      </c>
      <c r="Q1019" s="1" t="s">
        <v>3474</v>
      </c>
      <c r="Y1019" s="1" t="b">
        <v>0</v>
      </c>
      <c r="AB1019" s="1" t="b">
        <v>0</v>
      </c>
      <c r="AC1019" s="1" t="b">
        <v>0</v>
      </c>
      <c r="AD1019" s="1" t="s">
        <v>86</v>
      </c>
      <c r="AE1019" s="1" t="s">
        <v>62</v>
      </c>
      <c r="AF1019" s="1" t="s">
        <v>45</v>
      </c>
      <c r="AG1019" s="1">
        <v>1700</v>
      </c>
      <c r="AH1019" s="1" t="b">
        <v>1</v>
      </c>
      <c r="AI1019" s="1"/>
      <c r="AJ1019" s="1"/>
      <c r="AK1019" s="1" t="b">
        <v>0</v>
      </c>
    </row>
    <row r="1020" spans="1:37" x14ac:dyDescent="0.2">
      <c r="A1020" s="1">
        <v>922</v>
      </c>
      <c r="B1020" s="1" t="s">
        <v>3347</v>
      </c>
      <c r="C1020" s="1" t="s">
        <v>3469</v>
      </c>
      <c r="D1020" s="1" t="s">
        <v>3475</v>
      </c>
      <c r="F1020" s="1" t="b">
        <v>1</v>
      </c>
      <c r="H1020" s="1" t="s">
        <v>3476</v>
      </c>
      <c r="K1020" s="1"/>
      <c r="L1020" s="1" t="s">
        <v>42</v>
      </c>
      <c r="M1020" s="1" t="s">
        <v>42</v>
      </c>
      <c r="N1020" s="1" t="s">
        <v>42</v>
      </c>
      <c r="O1020" s="1" t="s">
        <v>42</v>
      </c>
      <c r="P1020" s="1"/>
      <c r="Q1020" s="1" t="s">
        <v>3477</v>
      </c>
      <c r="R1020" s="1" t="s">
        <v>3478</v>
      </c>
      <c r="S1020" s="1"/>
      <c r="T1020" s="1"/>
      <c r="U1020" s="1"/>
      <c r="V1020" s="1"/>
      <c r="W1020" s="1"/>
      <c r="Y1020" s="1" t="b">
        <v>0</v>
      </c>
      <c r="Z1020" s="1" t="s">
        <v>43</v>
      </c>
      <c r="AA1020" s="1"/>
      <c r="AB1020" s="1" t="b">
        <v>0</v>
      </c>
      <c r="AC1020" s="1" t="b">
        <v>0</v>
      </c>
      <c r="AD1020" s="1" t="s">
        <v>86</v>
      </c>
      <c r="AE1020" s="1" t="s">
        <v>62</v>
      </c>
      <c r="AF1020" s="1" t="s">
        <v>45</v>
      </c>
      <c r="AG1020" s="1">
        <v>2462</v>
      </c>
      <c r="AH1020" s="1" t="b">
        <v>1</v>
      </c>
      <c r="AI1020" s="1"/>
      <c r="AJ1020" s="1"/>
      <c r="AK1020" s="1" t="b">
        <v>0</v>
      </c>
    </row>
    <row r="1021" spans="1:37" x14ac:dyDescent="0.2">
      <c r="A1021" s="1">
        <v>890</v>
      </c>
      <c r="B1021" s="1" t="s">
        <v>3347</v>
      </c>
      <c r="C1021" s="1"/>
      <c r="D1021" s="1" t="s">
        <v>3348</v>
      </c>
      <c r="E1021" s="1" t="s">
        <v>39</v>
      </c>
      <c r="F1021" s="1" t="b">
        <v>1</v>
      </c>
      <c r="G1021" s="1" t="s">
        <v>3349</v>
      </c>
      <c r="H1021" s="1" t="s">
        <v>3350</v>
      </c>
      <c r="K1021" s="1"/>
      <c r="L1021" s="1" t="s">
        <v>42</v>
      </c>
      <c r="M1021" s="1" t="s">
        <v>42</v>
      </c>
      <c r="N1021" s="1" t="s">
        <v>42</v>
      </c>
      <c r="O1021" s="1" t="s">
        <v>42</v>
      </c>
      <c r="P1021" s="1"/>
      <c r="Q1021" s="1" t="s">
        <v>3351</v>
      </c>
      <c r="R1021" s="1" t="s">
        <v>3352</v>
      </c>
      <c r="S1021" s="1" t="s">
        <v>3353</v>
      </c>
      <c r="T1021" s="1"/>
      <c r="U1021" s="1"/>
      <c r="V1021" s="1"/>
      <c r="W1021" s="1"/>
      <c r="Y1021" s="1" t="b">
        <v>0</v>
      </c>
      <c r="Z1021" s="1" t="s">
        <v>43</v>
      </c>
      <c r="AA1021" s="1"/>
      <c r="AB1021" s="1" t="b">
        <v>0</v>
      </c>
      <c r="AC1021" s="1" t="b">
        <v>0</v>
      </c>
      <c r="AD1021" s="1" t="s">
        <v>86</v>
      </c>
      <c r="AE1021" s="1" t="s">
        <v>62</v>
      </c>
      <c r="AF1021" s="1" t="s">
        <v>45</v>
      </c>
      <c r="AG1021" s="1">
        <v>2620</v>
      </c>
      <c r="AH1021" s="1" t="b">
        <v>1</v>
      </c>
      <c r="AI1021" s="1"/>
      <c r="AJ1021" s="1"/>
      <c r="AK1021" s="1" t="b">
        <v>0</v>
      </c>
    </row>
    <row r="1022" spans="1:37" x14ac:dyDescent="0.2">
      <c r="A1022" s="1">
        <v>891</v>
      </c>
      <c r="B1022" s="1" t="s">
        <v>3347</v>
      </c>
      <c r="C1022" s="1"/>
      <c r="D1022" s="1" t="s">
        <v>3354</v>
      </c>
      <c r="F1022" s="1" t="b">
        <v>1</v>
      </c>
      <c r="H1022" s="1" t="s">
        <v>3355</v>
      </c>
      <c r="K1022" s="1"/>
      <c r="L1022" s="1" t="s">
        <v>42</v>
      </c>
      <c r="M1022" s="1" t="s">
        <v>42</v>
      </c>
      <c r="N1022" s="1" t="s">
        <v>42</v>
      </c>
      <c r="O1022" s="1" t="s">
        <v>42</v>
      </c>
      <c r="P1022" s="1"/>
      <c r="Q1022" s="1" t="s">
        <v>3356</v>
      </c>
      <c r="R1022" s="1" t="s">
        <v>3357</v>
      </c>
      <c r="S1022" s="1" t="s">
        <v>3358</v>
      </c>
      <c r="T1022" s="1"/>
      <c r="U1022" s="1"/>
      <c r="V1022" s="1"/>
      <c r="W1022" s="1"/>
      <c r="Y1022" s="1" t="b">
        <v>0</v>
      </c>
      <c r="Z1022" s="1" t="s">
        <v>43</v>
      </c>
      <c r="AA1022" s="1"/>
      <c r="AB1022" s="1" t="b">
        <v>0</v>
      </c>
      <c r="AC1022" s="1" t="b">
        <v>0</v>
      </c>
      <c r="AD1022" s="1" t="s">
        <v>3359</v>
      </c>
      <c r="AF1022" s="1" t="s">
        <v>45</v>
      </c>
      <c r="AG1022" s="1">
        <v>15802</v>
      </c>
      <c r="AH1022" s="1" t="b">
        <v>1</v>
      </c>
      <c r="AI1022" s="1"/>
      <c r="AJ1022" s="1"/>
      <c r="AK1022" s="1" t="b">
        <v>0</v>
      </c>
    </row>
    <row r="1023" spans="1:37" x14ac:dyDescent="0.2">
      <c r="A1023" s="1">
        <v>892</v>
      </c>
      <c r="B1023" s="1" t="s">
        <v>3347</v>
      </c>
      <c r="C1023" s="1"/>
      <c r="D1023" s="1" t="s">
        <v>3360</v>
      </c>
      <c r="F1023" s="1" t="b">
        <v>1</v>
      </c>
      <c r="H1023" s="1" t="s">
        <v>3361</v>
      </c>
      <c r="K1023" s="1"/>
      <c r="L1023" s="1" t="s">
        <v>42</v>
      </c>
      <c r="M1023" s="1" t="s">
        <v>42</v>
      </c>
      <c r="N1023" s="1" t="s">
        <v>42</v>
      </c>
      <c r="O1023" s="1" t="s">
        <v>42</v>
      </c>
      <c r="P1023" s="1"/>
      <c r="Q1023" s="1" t="s">
        <v>3362</v>
      </c>
      <c r="R1023" s="1" t="s">
        <v>3363</v>
      </c>
      <c r="S1023" s="1"/>
      <c r="T1023" s="1"/>
      <c r="U1023" s="1"/>
      <c r="V1023" s="1"/>
      <c r="W1023" s="1"/>
      <c r="Y1023" s="1" t="b">
        <v>0</v>
      </c>
      <c r="Z1023" s="1" t="s">
        <v>43</v>
      </c>
      <c r="AA1023" s="1"/>
      <c r="AB1023" s="1" t="b">
        <v>0</v>
      </c>
      <c r="AC1023" s="1" t="b">
        <v>0</v>
      </c>
      <c r="AD1023" s="1" t="s">
        <v>86</v>
      </c>
      <c r="AE1023" s="1" t="s">
        <v>62</v>
      </c>
      <c r="AF1023" s="1" t="s">
        <v>45</v>
      </c>
      <c r="AG1023" s="1">
        <v>2606</v>
      </c>
      <c r="AH1023" s="1" t="b">
        <v>0</v>
      </c>
      <c r="AI1023" s="1"/>
      <c r="AJ1023" s="1"/>
      <c r="AK1023" s="1" t="b">
        <v>0</v>
      </c>
    </row>
    <row r="1024" spans="1:37" x14ac:dyDescent="0.2">
      <c r="A1024" s="1">
        <v>893</v>
      </c>
      <c r="B1024" s="1" t="s">
        <v>3347</v>
      </c>
      <c r="C1024" s="1"/>
      <c r="D1024" s="1" t="s">
        <v>3364</v>
      </c>
      <c r="F1024" s="1" t="b">
        <v>1</v>
      </c>
      <c r="H1024" s="1" t="s">
        <v>3365</v>
      </c>
      <c r="K1024" s="1"/>
      <c r="L1024" s="1" t="s">
        <v>42</v>
      </c>
      <c r="M1024" s="1" t="s">
        <v>42</v>
      </c>
      <c r="N1024" s="1" t="s">
        <v>42</v>
      </c>
      <c r="O1024" s="1" t="s">
        <v>42</v>
      </c>
      <c r="P1024" s="1"/>
      <c r="Q1024" s="1" t="s">
        <v>3366</v>
      </c>
      <c r="R1024" s="1" t="s">
        <v>3367</v>
      </c>
      <c r="S1024" s="1"/>
      <c r="T1024" s="1"/>
      <c r="U1024" s="1"/>
      <c r="V1024" s="1"/>
      <c r="W1024" s="1"/>
      <c r="Y1024" s="1" t="b">
        <v>0</v>
      </c>
      <c r="Z1024" s="1" t="s">
        <v>43</v>
      </c>
      <c r="AA1024" s="1"/>
      <c r="AB1024" s="1" t="b">
        <v>0</v>
      </c>
      <c r="AC1024" s="1" t="b">
        <v>0</v>
      </c>
      <c r="AD1024" s="1" t="s">
        <v>86</v>
      </c>
      <c r="AF1024" s="1" t="s">
        <v>45</v>
      </c>
      <c r="AG1024" s="1">
        <v>15841</v>
      </c>
      <c r="AH1024" s="1" t="b">
        <v>1</v>
      </c>
      <c r="AI1024" s="1"/>
      <c r="AJ1024" s="1"/>
      <c r="AK1024" s="1" t="b">
        <v>0</v>
      </c>
    </row>
    <row r="1025" spans="1:37" x14ac:dyDescent="0.2">
      <c r="A1025" s="1">
        <v>924</v>
      </c>
      <c r="B1025" s="1" t="s">
        <v>3479</v>
      </c>
      <c r="C1025" s="1"/>
      <c r="D1025" s="1" t="s">
        <v>3483</v>
      </c>
      <c r="F1025" s="1" t="b">
        <v>1</v>
      </c>
      <c r="H1025" s="1" t="s">
        <v>3484</v>
      </c>
      <c r="K1025" s="1" t="s">
        <v>3481</v>
      </c>
      <c r="L1025" s="1" t="s">
        <v>42</v>
      </c>
      <c r="M1025" s="1" t="s">
        <v>42</v>
      </c>
      <c r="N1025" s="1" t="s">
        <v>42</v>
      </c>
      <c r="O1025" s="1" t="s">
        <v>42</v>
      </c>
      <c r="P1025" s="1"/>
      <c r="Q1025" s="1" t="s">
        <v>3482</v>
      </c>
      <c r="R1025" s="1"/>
      <c r="S1025" s="1"/>
      <c r="T1025" s="1"/>
      <c r="U1025" s="1"/>
      <c r="V1025" s="1"/>
      <c r="W1025" s="1"/>
      <c r="Y1025" s="1" t="b">
        <v>0</v>
      </c>
      <c r="Z1025" s="1" t="s">
        <v>43</v>
      </c>
      <c r="AA1025" s="1"/>
      <c r="AB1025" s="1" t="b">
        <v>0</v>
      </c>
      <c r="AC1025" s="1" t="b">
        <v>0</v>
      </c>
      <c r="AD1025" s="1" t="s">
        <v>86</v>
      </c>
      <c r="AF1025" s="1" t="s">
        <v>45</v>
      </c>
      <c r="AG1025" s="1">
        <v>20053</v>
      </c>
      <c r="AH1025" s="1" t="b">
        <v>1</v>
      </c>
      <c r="AI1025" s="1"/>
      <c r="AJ1025" s="1"/>
      <c r="AK1025" s="1" t="b">
        <v>0</v>
      </c>
    </row>
    <row r="1026" spans="1:37" x14ac:dyDescent="0.2">
      <c r="A1026" s="1">
        <v>925</v>
      </c>
      <c r="B1026" s="1" t="s">
        <v>3479</v>
      </c>
      <c r="C1026" s="1"/>
      <c r="D1026" s="1" t="s">
        <v>3485</v>
      </c>
      <c r="F1026" s="1" t="b">
        <v>1</v>
      </c>
      <c r="H1026" s="1" t="s">
        <v>3486</v>
      </c>
      <c r="K1026" s="1" t="s">
        <v>3481</v>
      </c>
      <c r="L1026" s="1" t="s">
        <v>42</v>
      </c>
      <c r="M1026" s="1" t="s">
        <v>42</v>
      </c>
      <c r="N1026" s="1" t="s">
        <v>42</v>
      </c>
      <c r="O1026" s="1" t="s">
        <v>42</v>
      </c>
      <c r="P1026" s="1"/>
      <c r="Q1026" s="1" t="s">
        <v>3482</v>
      </c>
      <c r="R1026" s="1"/>
      <c r="S1026" s="1"/>
      <c r="T1026" s="1"/>
      <c r="U1026" s="1"/>
      <c r="V1026" s="1"/>
      <c r="W1026" s="1"/>
      <c r="Y1026" s="1" t="b">
        <v>0</v>
      </c>
      <c r="Z1026" s="1" t="s">
        <v>43</v>
      </c>
      <c r="AA1026" s="1"/>
      <c r="AB1026" s="1" t="b">
        <v>0</v>
      </c>
      <c r="AC1026" s="1" t="b">
        <v>0</v>
      </c>
      <c r="AD1026" s="1" t="s">
        <v>86</v>
      </c>
      <c r="AF1026" s="1" t="s">
        <v>45</v>
      </c>
      <c r="AG1026" s="1">
        <v>20048</v>
      </c>
      <c r="AH1026" s="1" t="b">
        <v>1</v>
      </c>
      <c r="AI1026" s="1"/>
      <c r="AJ1026" s="1"/>
      <c r="AK1026" s="1" t="b">
        <v>0</v>
      </c>
    </row>
    <row r="1027" spans="1:37" x14ac:dyDescent="0.2">
      <c r="A1027" s="1">
        <v>923</v>
      </c>
      <c r="B1027" s="1" t="s">
        <v>3479</v>
      </c>
      <c r="C1027" s="1"/>
      <c r="D1027" s="1"/>
      <c r="F1027" s="1" t="b">
        <v>1</v>
      </c>
      <c r="H1027" s="1" t="s">
        <v>3480</v>
      </c>
      <c r="K1027" s="1" t="s">
        <v>3481</v>
      </c>
      <c r="L1027" s="1" t="s">
        <v>42</v>
      </c>
      <c r="M1027" s="1" t="s">
        <v>42</v>
      </c>
      <c r="N1027" s="1" t="s">
        <v>42</v>
      </c>
      <c r="O1027" s="1" t="s">
        <v>42</v>
      </c>
      <c r="P1027" s="1"/>
      <c r="Q1027" s="1" t="s">
        <v>3482</v>
      </c>
      <c r="R1027" s="1"/>
      <c r="S1027" s="1"/>
      <c r="T1027" s="1"/>
      <c r="U1027" s="1"/>
      <c r="V1027" s="1"/>
      <c r="W1027" s="1"/>
      <c r="Y1027" s="1" t="b">
        <v>0</v>
      </c>
      <c r="Z1027" s="1" t="s">
        <v>43</v>
      </c>
      <c r="AA1027" s="1"/>
      <c r="AB1027" s="1" t="b">
        <v>0</v>
      </c>
      <c r="AC1027" s="1" t="b">
        <v>0</v>
      </c>
      <c r="AD1027" s="1" t="s">
        <v>86</v>
      </c>
      <c r="AE1027" s="1" t="s">
        <v>62</v>
      </c>
      <c r="AF1027" s="1" t="s">
        <v>45</v>
      </c>
      <c r="AG1027" s="1">
        <v>15689</v>
      </c>
      <c r="AH1027" s="1" t="b">
        <v>1</v>
      </c>
      <c r="AI1027" s="1"/>
      <c r="AJ1027" s="1"/>
      <c r="AK1027" s="1" t="b">
        <v>0</v>
      </c>
    </row>
    <row r="1028" spans="1:37" x14ac:dyDescent="0.2">
      <c r="A1028" s="1">
        <v>926</v>
      </c>
      <c r="B1028" s="1" t="s">
        <v>3487</v>
      </c>
      <c r="C1028" s="1" t="s">
        <v>3488</v>
      </c>
      <c r="D1028" s="1"/>
      <c r="F1028" s="1" t="b">
        <v>0</v>
      </c>
      <c r="H1028" s="1" t="s">
        <v>3489</v>
      </c>
      <c r="I1028" s="1"/>
      <c r="K1028" s="1"/>
      <c r="L1028" s="1" t="s">
        <v>42</v>
      </c>
      <c r="M1028" s="1" t="s">
        <v>42</v>
      </c>
      <c r="N1028" s="1" t="s">
        <v>42</v>
      </c>
      <c r="O1028" s="1" t="s">
        <v>42</v>
      </c>
      <c r="P1028" s="1"/>
      <c r="Q1028" s="1" t="s">
        <v>3490</v>
      </c>
      <c r="R1028" s="1"/>
      <c r="S1028" s="1"/>
      <c r="T1028" s="1"/>
      <c r="U1028" s="1"/>
      <c r="V1028" s="1"/>
      <c r="W1028" s="1"/>
      <c r="Y1028" s="1" t="b">
        <v>1</v>
      </c>
      <c r="AB1028" s="1" t="b">
        <v>0</v>
      </c>
      <c r="AC1028" s="1" t="b">
        <v>0</v>
      </c>
      <c r="AD1028" s="1" t="s">
        <v>86</v>
      </c>
      <c r="AE1028" s="1" t="s">
        <v>62</v>
      </c>
      <c r="AF1028" s="1" t="s">
        <v>45</v>
      </c>
      <c r="AG1028" s="1">
        <v>2008</v>
      </c>
      <c r="AH1028" s="1" t="b">
        <v>0</v>
      </c>
      <c r="AI1028" s="1"/>
      <c r="AJ1028" s="1"/>
      <c r="AK1028" s="1" t="b">
        <v>0</v>
      </c>
    </row>
    <row r="1029" spans="1:37" x14ac:dyDescent="0.2">
      <c r="A1029" s="1">
        <v>927</v>
      </c>
      <c r="B1029" s="1" t="s">
        <v>3491</v>
      </c>
      <c r="C1029" s="1" t="s">
        <v>3492</v>
      </c>
      <c r="D1029" s="1" t="s">
        <v>3493</v>
      </c>
      <c r="E1029" s="1" t="s">
        <v>39</v>
      </c>
      <c r="F1029" s="1" t="b">
        <v>1</v>
      </c>
      <c r="G1029" s="1" t="s">
        <v>3494</v>
      </c>
      <c r="H1029" s="1" t="s">
        <v>3495</v>
      </c>
      <c r="K1029" s="1" t="s">
        <v>3496</v>
      </c>
      <c r="L1029" s="1" t="s">
        <v>42</v>
      </c>
      <c r="M1029" s="1" t="s">
        <v>42</v>
      </c>
      <c r="N1029" s="1" t="s">
        <v>42</v>
      </c>
      <c r="O1029" s="1" t="s">
        <v>42</v>
      </c>
      <c r="P1029" s="1"/>
      <c r="Q1029" s="1" t="s">
        <v>3497</v>
      </c>
      <c r="R1029" s="1" t="s">
        <v>3498</v>
      </c>
      <c r="S1029" s="1" t="s">
        <v>3499</v>
      </c>
      <c r="T1029" s="1"/>
      <c r="U1029" s="1"/>
      <c r="V1029" s="1"/>
      <c r="W1029" s="1"/>
      <c r="Y1029" s="1" t="b">
        <v>0</v>
      </c>
      <c r="Z1029" s="1" t="s">
        <v>43</v>
      </c>
      <c r="AA1029" s="1"/>
      <c r="AB1029" s="1" t="b">
        <v>0</v>
      </c>
      <c r="AC1029" s="1" t="b">
        <v>0</v>
      </c>
      <c r="AD1029" s="1" t="s">
        <v>86</v>
      </c>
      <c r="AE1029" s="1" t="s">
        <v>62</v>
      </c>
      <c r="AF1029" s="1" t="s">
        <v>45</v>
      </c>
      <c r="AG1029" s="1">
        <v>2485</v>
      </c>
      <c r="AH1029" s="1" t="b">
        <v>0</v>
      </c>
      <c r="AI1029" s="1"/>
      <c r="AJ1029" s="1"/>
      <c r="AK1029" s="1" t="b">
        <v>0</v>
      </c>
    </row>
    <row r="1030" spans="1:37" x14ac:dyDescent="0.2">
      <c r="A1030" s="1">
        <v>928</v>
      </c>
      <c r="B1030" s="1" t="s">
        <v>3491</v>
      </c>
      <c r="C1030" s="1" t="s">
        <v>3492</v>
      </c>
      <c r="D1030" s="1" t="s">
        <v>3500</v>
      </c>
      <c r="E1030" s="1" t="s">
        <v>39</v>
      </c>
      <c r="F1030" s="1" t="b">
        <v>1</v>
      </c>
      <c r="G1030" s="1" t="s">
        <v>3501</v>
      </c>
      <c r="H1030" s="1" t="s">
        <v>3502</v>
      </c>
      <c r="I1030" s="1"/>
      <c r="J1030" s="1"/>
      <c r="K1030" s="1" t="s">
        <v>3496</v>
      </c>
      <c r="L1030" s="1" t="s">
        <v>42</v>
      </c>
      <c r="M1030" s="1" t="s">
        <v>42</v>
      </c>
      <c r="N1030" s="1" t="s">
        <v>42</v>
      </c>
      <c r="O1030" s="1" t="s">
        <v>42</v>
      </c>
      <c r="P1030" s="1"/>
      <c r="Q1030" s="1" t="s">
        <v>3503</v>
      </c>
      <c r="R1030" s="1" t="s">
        <v>3504</v>
      </c>
      <c r="S1030" s="1" t="s">
        <v>3505</v>
      </c>
      <c r="T1030" s="1" t="s">
        <v>3506</v>
      </c>
      <c r="U1030" s="1"/>
      <c r="V1030" s="1"/>
      <c r="W1030" s="1"/>
      <c r="X1030" s="1"/>
      <c r="Y1030" s="1" t="b">
        <v>1</v>
      </c>
      <c r="Z1030" s="1"/>
      <c r="AA1030" s="1"/>
      <c r="AB1030" s="1" t="b">
        <v>0</v>
      </c>
      <c r="AC1030" s="1" t="b">
        <v>0</v>
      </c>
      <c r="AD1030" s="1" t="s">
        <v>86</v>
      </c>
      <c r="AE1030" s="1" t="s">
        <v>62</v>
      </c>
      <c r="AF1030" s="1" t="s">
        <v>45</v>
      </c>
      <c r="AG1030" s="1">
        <v>1891</v>
      </c>
      <c r="AH1030" s="1" t="b">
        <v>0</v>
      </c>
      <c r="AI1030" s="1"/>
      <c r="AJ1030" s="1"/>
      <c r="AK1030" s="1" t="b">
        <v>0</v>
      </c>
    </row>
    <row r="1031" spans="1:37" x14ac:dyDescent="0.2">
      <c r="A1031" s="1">
        <v>929</v>
      </c>
      <c r="B1031" s="1" t="s">
        <v>3491</v>
      </c>
      <c r="C1031" s="1" t="s">
        <v>3492</v>
      </c>
      <c r="D1031" s="1" t="s">
        <v>503</v>
      </c>
      <c r="E1031" s="1" t="s">
        <v>39</v>
      </c>
      <c r="F1031" s="1" t="b">
        <v>1</v>
      </c>
      <c r="G1031" s="1" t="s">
        <v>3507</v>
      </c>
      <c r="H1031" s="1" t="s">
        <v>3283</v>
      </c>
      <c r="I1031" s="1"/>
      <c r="K1031" s="1" t="s">
        <v>3496</v>
      </c>
      <c r="L1031" s="1" t="s">
        <v>42</v>
      </c>
      <c r="M1031" s="1" t="s">
        <v>42</v>
      </c>
      <c r="N1031" s="1" t="s">
        <v>42</v>
      </c>
      <c r="O1031" s="1" t="s">
        <v>42</v>
      </c>
      <c r="P1031" s="1" t="s">
        <v>3508</v>
      </c>
      <c r="Q1031" s="1" t="s">
        <v>3509</v>
      </c>
      <c r="R1031" s="1" t="s">
        <v>3510</v>
      </c>
      <c r="S1031" s="1"/>
      <c r="T1031" s="1"/>
      <c r="U1031" s="1"/>
      <c r="V1031" s="1"/>
      <c r="W1031" s="1"/>
      <c r="Y1031" s="1" t="b">
        <v>1</v>
      </c>
      <c r="Z1031" s="1"/>
      <c r="AA1031" s="1"/>
      <c r="AB1031" s="1" t="b">
        <v>0</v>
      </c>
      <c r="AC1031" s="1" t="b">
        <v>0</v>
      </c>
      <c r="AD1031" s="1" t="s">
        <v>181</v>
      </c>
      <c r="AE1031" s="1" t="s">
        <v>62</v>
      </c>
      <c r="AF1031" s="1" t="s">
        <v>45</v>
      </c>
      <c r="AG1031" s="1">
        <v>1717</v>
      </c>
      <c r="AH1031" s="1" t="b">
        <v>0</v>
      </c>
      <c r="AI1031" s="1"/>
      <c r="AJ1031" s="1"/>
      <c r="AK1031" s="1" t="b">
        <v>0</v>
      </c>
    </row>
    <row r="1032" spans="1:37" x14ac:dyDescent="0.2">
      <c r="A1032" s="1">
        <v>931</v>
      </c>
      <c r="B1032" s="1" t="s">
        <v>3491</v>
      </c>
      <c r="C1032" s="1" t="s">
        <v>3492</v>
      </c>
      <c r="D1032" s="1" t="s">
        <v>2254</v>
      </c>
      <c r="F1032" s="1" t="b">
        <v>1</v>
      </c>
      <c r="H1032" s="1"/>
      <c r="K1032" s="1" t="s">
        <v>3496</v>
      </c>
      <c r="L1032" s="1" t="s">
        <v>42</v>
      </c>
      <c r="M1032" s="1" t="s">
        <v>42</v>
      </c>
      <c r="N1032" s="1" t="s">
        <v>42</v>
      </c>
      <c r="O1032" s="1" t="s">
        <v>42</v>
      </c>
      <c r="P1032" s="1"/>
      <c r="Q1032" s="1" t="s">
        <v>3518</v>
      </c>
      <c r="R1032" s="1" t="s">
        <v>3519</v>
      </c>
      <c r="S1032" s="1"/>
      <c r="T1032" s="1"/>
      <c r="U1032" s="1"/>
      <c r="V1032" s="1"/>
      <c r="W1032" s="1"/>
      <c r="Y1032" s="1" t="b">
        <v>0</v>
      </c>
      <c r="Z1032" s="1" t="s">
        <v>43</v>
      </c>
      <c r="AA1032" s="1"/>
      <c r="AB1032" s="1" t="b">
        <v>0</v>
      </c>
      <c r="AC1032" s="1" t="b">
        <v>0</v>
      </c>
      <c r="AD1032" s="1" t="s">
        <v>86</v>
      </c>
      <c r="AE1032" s="1" t="s">
        <v>62</v>
      </c>
      <c r="AF1032" s="1" t="s">
        <v>45</v>
      </c>
      <c r="AG1032" s="1">
        <v>2604</v>
      </c>
      <c r="AH1032" s="1" t="b">
        <v>1</v>
      </c>
      <c r="AI1032" s="1"/>
      <c r="AJ1032" s="1"/>
      <c r="AK1032" s="1" t="b">
        <v>0</v>
      </c>
    </row>
    <row r="1033" spans="1:37" x14ac:dyDescent="0.2">
      <c r="A1033" s="1">
        <v>930</v>
      </c>
      <c r="B1033" s="1" t="s">
        <v>3491</v>
      </c>
      <c r="C1033" s="1" t="s">
        <v>3492</v>
      </c>
      <c r="D1033" s="1" t="s">
        <v>3511</v>
      </c>
      <c r="E1033" s="1" t="s">
        <v>39</v>
      </c>
      <c r="F1033" s="1" t="b">
        <v>1</v>
      </c>
      <c r="G1033" s="1" t="s">
        <v>3512</v>
      </c>
      <c r="H1033" s="1" t="s">
        <v>3513</v>
      </c>
      <c r="I1033" s="1"/>
      <c r="J1033" s="1"/>
      <c r="K1033" s="1" t="s">
        <v>3514</v>
      </c>
      <c r="L1033" s="1" t="s">
        <v>42</v>
      </c>
      <c r="M1033" s="1" t="s">
        <v>42</v>
      </c>
      <c r="N1033" s="1" t="s">
        <v>42</v>
      </c>
      <c r="O1033" s="1" t="s">
        <v>42</v>
      </c>
      <c r="P1033" s="1" t="s">
        <v>3515</v>
      </c>
      <c r="Q1033" s="1" t="s">
        <v>3516</v>
      </c>
      <c r="R1033" s="1" t="s">
        <v>3517</v>
      </c>
      <c r="S1033" s="1"/>
      <c r="T1033" s="1"/>
      <c r="U1033" s="1"/>
      <c r="V1033" s="1"/>
      <c r="W1033" s="1"/>
      <c r="X1033" s="1"/>
      <c r="Y1033" s="1" t="b">
        <v>0</v>
      </c>
      <c r="Z1033" s="1"/>
      <c r="AA1033" s="1"/>
      <c r="AB1033" s="1" t="b">
        <v>0</v>
      </c>
      <c r="AC1033" s="1" t="b">
        <v>0</v>
      </c>
      <c r="AD1033" s="1" t="s">
        <v>86</v>
      </c>
      <c r="AE1033" s="1" t="s">
        <v>62</v>
      </c>
      <c r="AF1033" s="1" t="s">
        <v>45</v>
      </c>
      <c r="AG1033" s="1">
        <v>2364</v>
      </c>
      <c r="AH1033" s="1" t="b">
        <v>0</v>
      </c>
      <c r="AI1033" s="1"/>
      <c r="AJ1033" s="1"/>
      <c r="AK1033" s="1" t="b">
        <v>0</v>
      </c>
    </row>
    <row r="1034" spans="1:37" x14ac:dyDescent="0.2">
      <c r="A1034" s="1">
        <v>932</v>
      </c>
      <c r="B1034" s="1" t="s">
        <v>3520</v>
      </c>
      <c r="C1034" s="1" t="s">
        <v>3521</v>
      </c>
      <c r="D1034" s="1" t="s">
        <v>3522</v>
      </c>
      <c r="E1034" s="1" t="s">
        <v>302</v>
      </c>
      <c r="F1034" s="1" t="b">
        <v>1</v>
      </c>
      <c r="G1034" s="1" t="s">
        <v>3523</v>
      </c>
      <c r="H1034" s="1" t="s">
        <v>3524</v>
      </c>
      <c r="I1034" s="1"/>
      <c r="K1034" s="1" t="s">
        <v>3525</v>
      </c>
      <c r="L1034" s="1" t="s">
        <v>42</v>
      </c>
      <c r="M1034" s="1" t="s">
        <v>42</v>
      </c>
      <c r="N1034" s="1" t="s">
        <v>42</v>
      </c>
      <c r="O1034" s="1" t="s">
        <v>42</v>
      </c>
      <c r="P1034" s="1"/>
      <c r="Q1034" s="1" t="s">
        <v>3526</v>
      </c>
      <c r="R1034" s="1" t="s">
        <v>3527</v>
      </c>
      <c r="S1034" s="1"/>
      <c r="T1034" s="1"/>
      <c r="U1034" s="1"/>
      <c r="V1034" s="1"/>
      <c r="W1034" s="1"/>
      <c r="Y1034" s="1" t="b">
        <v>0</v>
      </c>
      <c r="Z1034" s="1"/>
      <c r="AA1034" s="1"/>
      <c r="AB1034" s="1" t="b">
        <v>0</v>
      </c>
      <c r="AC1034" s="1" t="b">
        <v>0</v>
      </c>
      <c r="AD1034" s="1" t="s">
        <v>86</v>
      </c>
      <c r="AE1034" s="1" t="s">
        <v>62</v>
      </c>
      <c r="AF1034" s="1" t="s">
        <v>45</v>
      </c>
      <c r="AG1034" s="1">
        <v>1298</v>
      </c>
      <c r="AH1034" s="1" t="b">
        <v>0</v>
      </c>
      <c r="AI1034" s="1"/>
      <c r="AJ1034" s="1"/>
      <c r="AK1034" s="1" t="b">
        <v>0</v>
      </c>
    </row>
    <row r="1035" spans="1:37" x14ac:dyDescent="0.2">
      <c r="A1035" s="1">
        <v>973</v>
      </c>
      <c r="B1035" s="1" t="s">
        <v>3528</v>
      </c>
      <c r="C1035" s="1" t="s">
        <v>3630</v>
      </c>
      <c r="D1035" s="1" t="s">
        <v>1160</v>
      </c>
      <c r="F1035" s="1" t="b">
        <v>0</v>
      </c>
      <c r="H1035" s="1" t="s">
        <v>3631</v>
      </c>
      <c r="L1035" s="1" t="s">
        <v>42</v>
      </c>
      <c r="M1035" s="1" t="s">
        <v>42</v>
      </c>
      <c r="N1035" s="1" t="s">
        <v>42</v>
      </c>
      <c r="O1035" s="1" t="s">
        <v>42</v>
      </c>
      <c r="Y1035" s="1" t="b">
        <v>0</v>
      </c>
      <c r="AB1035" s="1" t="b">
        <v>0</v>
      </c>
      <c r="AC1035" s="1" t="b">
        <v>0</v>
      </c>
      <c r="AD1035" s="1" t="s">
        <v>86</v>
      </c>
      <c r="AE1035" s="1" t="s">
        <v>62</v>
      </c>
      <c r="AF1035" s="1" t="s">
        <v>45</v>
      </c>
      <c r="AG1035" s="1">
        <v>1719</v>
      </c>
      <c r="AH1035" s="1" t="b">
        <v>1</v>
      </c>
      <c r="AI1035" s="1"/>
      <c r="AJ1035" s="1"/>
      <c r="AK1035" s="1" t="b">
        <v>0</v>
      </c>
    </row>
    <row r="1036" spans="1:37" x14ac:dyDescent="0.2">
      <c r="A1036" s="1">
        <v>974</v>
      </c>
      <c r="B1036" s="1" t="s">
        <v>3528</v>
      </c>
      <c r="C1036" s="1" t="s">
        <v>3632</v>
      </c>
      <c r="D1036" s="1" t="s">
        <v>3633</v>
      </c>
      <c r="F1036" s="1" t="b">
        <v>0</v>
      </c>
      <c r="H1036" s="1" t="s">
        <v>3634</v>
      </c>
      <c r="L1036" s="1" t="s">
        <v>42</v>
      </c>
      <c r="M1036" s="1" t="s">
        <v>42</v>
      </c>
      <c r="N1036" s="1" t="s">
        <v>42</v>
      </c>
      <c r="O1036" s="1" t="s">
        <v>42</v>
      </c>
      <c r="Y1036" s="1" t="b">
        <v>0</v>
      </c>
      <c r="AB1036" s="1" t="b">
        <v>0</v>
      </c>
      <c r="AC1036" s="1" t="b">
        <v>0</v>
      </c>
      <c r="AD1036" s="1" t="s">
        <v>86</v>
      </c>
      <c r="AE1036" s="1" t="s">
        <v>62</v>
      </c>
      <c r="AF1036" s="1" t="s">
        <v>45</v>
      </c>
      <c r="AG1036" s="1">
        <v>1722</v>
      </c>
      <c r="AH1036" s="1" t="b">
        <v>1</v>
      </c>
      <c r="AI1036" s="1"/>
      <c r="AJ1036" s="1"/>
      <c r="AK1036" s="1" t="b">
        <v>0</v>
      </c>
    </row>
    <row r="1037" spans="1:37" x14ac:dyDescent="0.2">
      <c r="A1037" s="1">
        <v>933</v>
      </c>
      <c r="B1037" s="1" t="s">
        <v>3528</v>
      </c>
      <c r="C1037" s="1"/>
      <c r="D1037" s="1" t="s">
        <v>3529</v>
      </c>
      <c r="F1037" s="1" t="b">
        <v>0</v>
      </c>
      <c r="H1037" s="1" t="s">
        <v>3530</v>
      </c>
      <c r="I1037" s="1"/>
      <c r="K1037" s="1"/>
      <c r="L1037" s="1" t="s">
        <v>42</v>
      </c>
      <c r="M1037" s="1" t="s">
        <v>42</v>
      </c>
      <c r="N1037" s="1" t="s">
        <v>42</v>
      </c>
      <c r="O1037" s="1" t="s">
        <v>42</v>
      </c>
      <c r="P1037" s="1"/>
      <c r="Q1037" s="1"/>
      <c r="R1037" s="1"/>
      <c r="S1037" s="1"/>
      <c r="T1037" s="1"/>
      <c r="U1037" s="1"/>
      <c r="V1037" s="1"/>
      <c r="W1037" s="1"/>
      <c r="Y1037" s="1" t="b">
        <v>0</v>
      </c>
      <c r="Z1037" s="1"/>
      <c r="AA1037" s="1"/>
      <c r="AB1037" s="1" t="b">
        <v>0</v>
      </c>
      <c r="AC1037" s="1" t="b">
        <v>0</v>
      </c>
      <c r="AD1037" s="1" t="s">
        <v>86</v>
      </c>
      <c r="AE1037" s="1" t="s">
        <v>62</v>
      </c>
      <c r="AF1037" s="1" t="s">
        <v>45</v>
      </c>
      <c r="AG1037" s="1">
        <v>2132</v>
      </c>
      <c r="AH1037" s="1" t="b">
        <v>1</v>
      </c>
      <c r="AI1037" s="1"/>
      <c r="AJ1037" s="1"/>
      <c r="AK1037" s="1" t="b">
        <v>0</v>
      </c>
    </row>
    <row r="1038" spans="1:37" x14ac:dyDescent="0.2">
      <c r="A1038" s="1">
        <v>934</v>
      </c>
      <c r="B1038" s="1" t="s">
        <v>3528</v>
      </c>
      <c r="C1038" s="1"/>
      <c r="D1038" s="1" t="s">
        <v>3531</v>
      </c>
      <c r="F1038" s="1" t="b">
        <v>0</v>
      </c>
      <c r="H1038" s="1" t="s">
        <v>3532</v>
      </c>
      <c r="I1038" s="1"/>
      <c r="K1038" s="1"/>
      <c r="L1038" s="1" t="s">
        <v>42</v>
      </c>
      <c r="M1038" s="1" t="s">
        <v>42</v>
      </c>
      <c r="N1038" s="1" t="s">
        <v>42</v>
      </c>
      <c r="O1038" s="1" t="s">
        <v>42</v>
      </c>
      <c r="P1038" s="1" t="s">
        <v>3533</v>
      </c>
      <c r="Q1038" s="1" t="s">
        <v>3534</v>
      </c>
      <c r="R1038" s="1" t="s">
        <v>3535</v>
      </c>
      <c r="S1038" s="1"/>
      <c r="T1038" s="1"/>
      <c r="U1038" s="1"/>
      <c r="V1038" s="1"/>
      <c r="W1038" s="1"/>
      <c r="Y1038" s="1" t="b">
        <v>0</v>
      </c>
      <c r="AB1038" s="1" t="b">
        <v>0</v>
      </c>
      <c r="AC1038" s="1" t="b">
        <v>0</v>
      </c>
      <c r="AD1038" s="1" t="s">
        <v>86</v>
      </c>
      <c r="AE1038" s="1" t="s">
        <v>62</v>
      </c>
      <c r="AF1038" s="1" t="s">
        <v>45</v>
      </c>
      <c r="AG1038" s="1">
        <v>2103</v>
      </c>
      <c r="AH1038" s="1" t="b">
        <v>1</v>
      </c>
      <c r="AI1038" s="1"/>
      <c r="AJ1038" s="1"/>
      <c r="AK1038" s="1" t="b">
        <v>0</v>
      </c>
    </row>
    <row r="1039" spans="1:37" x14ac:dyDescent="0.2">
      <c r="A1039" s="1">
        <v>935</v>
      </c>
      <c r="B1039" s="1" t="s">
        <v>3528</v>
      </c>
      <c r="C1039" s="1"/>
      <c r="D1039" s="1" t="s">
        <v>3536</v>
      </c>
      <c r="F1039" s="1" t="b">
        <v>0</v>
      </c>
      <c r="H1039" s="1" t="s">
        <v>3537</v>
      </c>
      <c r="K1039" s="1"/>
      <c r="L1039" s="1" t="s">
        <v>42</v>
      </c>
      <c r="M1039" s="1" t="s">
        <v>42</v>
      </c>
      <c r="N1039" s="1" t="s">
        <v>42</v>
      </c>
      <c r="O1039" s="1" t="s">
        <v>42</v>
      </c>
      <c r="P1039" s="1"/>
      <c r="Q1039" s="1" t="s">
        <v>3538</v>
      </c>
      <c r="R1039" s="1"/>
      <c r="S1039" s="1"/>
      <c r="T1039" s="1"/>
      <c r="U1039" s="1"/>
      <c r="V1039" s="1"/>
      <c r="W1039" s="1"/>
      <c r="Y1039" s="1" t="b">
        <v>0</v>
      </c>
      <c r="Z1039" s="1"/>
      <c r="AA1039" s="1"/>
      <c r="AB1039" s="1" t="b">
        <v>0</v>
      </c>
      <c r="AC1039" s="1" t="b">
        <v>0</v>
      </c>
      <c r="AD1039" s="1" t="s">
        <v>86</v>
      </c>
      <c r="AF1039" s="1" t="s">
        <v>45</v>
      </c>
      <c r="AG1039" s="1">
        <v>15834</v>
      </c>
      <c r="AH1039" s="1" t="b">
        <v>1</v>
      </c>
      <c r="AI1039" s="1"/>
      <c r="AJ1039" s="1"/>
      <c r="AK1039" s="1" t="b">
        <v>0</v>
      </c>
    </row>
    <row r="1040" spans="1:37" x14ac:dyDescent="0.2">
      <c r="A1040" s="1">
        <v>1864</v>
      </c>
      <c r="B1040" s="1" t="s">
        <v>3528</v>
      </c>
      <c r="C1040" s="1"/>
      <c r="D1040" s="1" t="s">
        <v>3536</v>
      </c>
      <c r="E1040" s="1" t="s">
        <v>39</v>
      </c>
      <c r="F1040" s="1" t="b">
        <v>0</v>
      </c>
      <c r="G1040" s="1" t="s">
        <v>6680</v>
      </c>
      <c r="H1040" s="1"/>
      <c r="K1040" s="1"/>
      <c r="L1040" s="1" t="s">
        <v>42</v>
      </c>
      <c r="M1040" s="1" t="s">
        <v>42</v>
      </c>
      <c r="N1040" s="1" t="s">
        <v>42</v>
      </c>
      <c r="O1040" s="1" t="s">
        <v>42</v>
      </c>
      <c r="P1040" s="1"/>
      <c r="Q1040" s="1"/>
      <c r="R1040" s="1"/>
      <c r="S1040" s="1"/>
      <c r="T1040" s="1"/>
      <c r="U1040" s="1"/>
      <c r="V1040" s="1"/>
      <c r="W1040" s="1"/>
      <c r="X1040" s="1"/>
      <c r="Y1040" s="1" t="b">
        <v>0</v>
      </c>
      <c r="Z1040" s="1"/>
      <c r="AA1040" s="1"/>
      <c r="AB1040" s="1" t="b">
        <v>0</v>
      </c>
      <c r="AC1040" s="1" t="b">
        <v>0</v>
      </c>
      <c r="AD1040" s="1" t="s">
        <v>86</v>
      </c>
      <c r="AF1040" s="1" t="s">
        <v>45</v>
      </c>
      <c r="AH1040" s="1" t="b">
        <v>0</v>
      </c>
      <c r="AI1040" s="1"/>
      <c r="AJ1040" s="1"/>
      <c r="AK1040" s="1" t="b">
        <v>0</v>
      </c>
    </row>
    <row r="1041" spans="1:37" x14ac:dyDescent="0.2">
      <c r="A1041" s="1">
        <v>936</v>
      </c>
      <c r="B1041" s="1" t="s">
        <v>3528</v>
      </c>
      <c r="C1041" s="1"/>
      <c r="D1041" s="1" t="s">
        <v>3539</v>
      </c>
      <c r="F1041" s="1" t="b">
        <v>0</v>
      </c>
      <c r="H1041" s="1" t="s">
        <v>3540</v>
      </c>
      <c r="K1041" s="1"/>
      <c r="L1041" s="1" t="s">
        <v>42</v>
      </c>
      <c r="M1041" s="1" t="s">
        <v>42</v>
      </c>
      <c r="N1041" s="1" t="s">
        <v>42</v>
      </c>
      <c r="O1041" s="1" t="s">
        <v>42</v>
      </c>
      <c r="P1041" s="1"/>
      <c r="Q1041" s="1"/>
      <c r="R1041" s="1"/>
      <c r="S1041" s="1"/>
      <c r="T1041" s="1"/>
      <c r="U1041" s="1"/>
      <c r="V1041" s="1"/>
      <c r="W1041" s="1"/>
      <c r="Y1041" s="1" t="b">
        <v>0</v>
      </c>
      <c r="Z1041" s="1" t="s">
        <v>43</v>
      </c>
      <c r="AA1041" s="1"/>
      <c r="AB1041" s="1" t="b">
        <v>0</v>
      </c>
      <c r="AC1041" s="1" t="b">
        <v>0</v>
      </c>
      <c r="AD1041" s="1" t="s">
        <v>86</v>
      </c>
      <c r="AE1041" s="1" t="s">
        <v>62</v>
      </c>
      <c r="AF1041" s="1" t="s">
        <v>45</v>
      </c>
      <c r="AG1041" s="1">
        <v>15675</v>
      </c>
      <c r="AH1041" s="1" t="b">
        <v>1</v>
      </c>
      <c r="AI1041" s="1"/>
      <c r="AJ1041" s="1"/>
      <c r="AK1041" s="1" t="b">
        <v>0</v>
      </c>
    </row>
    <row r="1042" spans="1:37" x14ac:dyDescent="0.2">
      <c r="A1042" s="1">
        <v>937</v>
      </c>
      <c r="B1042" s="1" t="s">
        <v>3528</v>
      </c>
      <c r="C1042" s="1"/>
      <c r="D1042" s="1" t="s">
        <v>3541</v>
      </c>
      <c r="E1042" s="1" t="s">
        <v>39</v>
      </c>
      <c r="F1042" s="1" t="b">
        <v>0</v>
      </c>
      <c r="G1042" s="1" t="s">
        <v>3542</v>
      </c>
      <c r="H1042" s="1" t="s">
        <v>3543</v>
      </c>
      <c r="K1042" s="1"/>
      <c r="L1042" s="1" t="s">
        <v>42</v>
      </c>
      <c r="M1042" s="1" t="s">
        <v>42</v>
      </c>
      <c r="N1042" s="1" t="s">
        <v>42</v>
      </c>
      <c r="O1042" s="1" t="s">
        <v>42</v>
      </c>
      <c r="P1042" s="1"/>
      <c r="Q1042" s="1" t="s">
        <v>3544</v>
      </c>
      <c r="R1042" s="1"/>
      <c r="S1042" s="1"/>
      <c r="T1042" s="1"/>
      <c r="U1042" s="1"/>
      <c r="V1042" s="1"/>
      <c r="W1042" s="1"/>
      <c r="Y1042" s="1" t="b">
        <v>0</v>
      </c>
      <c r="Z1042" s="1"/>
      <c r="AA1042" s="1"/>
      <c r="AB1042" s="1" t="b">
        <v>0</v>
      </c>
      <c r="AC1042" s="1" t="b">
        <v>0</v>
      </c>
      <c r="AD1042" s="1" t="s">
        <v>86</v>
      </c>
      <c r="AF1042" s="1" t="s">
        <v>45</v>
      </c>
      <c r="AG1042" s="1">
        <v>20071</v>
      </c>
      <c r="AH1042" s="1" t="b">
        <v>0</v>
      </c>
      <c r="AI1042" s="1"/>
      <c r="AJ1042" s="1"/>
      <c r="AK1042" s="1" t="b">
        <v>0</v>
      </c>
    </row>
    <row r="1043" spans="1:37" x14ac:dyDescent="0.2">
      <c r="A1043" s="1">
        <v>938</v>
      </c>
      <c r="B1043" s="1" t="s">
        <v>3528</v>
      </c>
      <c r="C1043" s="1"/>
      <c r="D1043" s="1" t="s">
        <v>3545</v>
      </c>
      <c r="F1043" s="1" t="b">
        <v>0</v>
      </c>
      <c r="H1043" s="1" t="s">
        <v>3546</v>
      </c>
      <c r="K1043" s="1"/>
      <c r="L1043" s="1" t="s">
        <v>42</v>
      </c>
      <c r="M1043" s="1" t="s">
        <v>42</v>
      </c>
      <c r="N1043" s="1" t="s">
        <v>42</v>
      </c>
      <c r="O1043" s="1" t="s">
        <v>42</v>
      </c>
      <c r="P1043" s="1"/>
      <c r="Q1043" s="1"/>
      <c r="R1043" s="1"/>
      <c r="S1043" s="1"/>
      <c r="T1043" s="1"/>
      <c r="U1043" s="1"/>
      <c r="V1043" s="1"/>
      <c r="W1043" s="1"/>
      <c r="Y1043" s="1" t="b">
        <v>0</v>
      </c>
      <c r="Z1043" s="1"/>
      <c r="AA1043" s="1"/>
      <c r="AB1043" s="1" t="b">
        <v>0</v>
      </c>
      <c r="AC1043" s="1" t="b">
        <v>0</v>
      </c>
      <c r="AD1043" s="1" t="s">
        <v>86</v>
      </c>
      <c r="AF1043" s="1" t="s">
        <v>45</v>
      </c>
      <c r="AG1043" s="1">
        <v>15741</v>
      </c>
      <c r="AH1043" s="1" t="b">
        <v>1</v>
      </c>
      <c r="AI1043" s="1"/>
      <c r="AJ1043" s="1"/>
      <c r="AK1043" s="1" t="b">
        <v>0</v>
      </c>
    </row>
    <row r="1044" spans="1:37" x14ac:dyDescent="0.2">
      <c r="A1044" s="1">
        <v>939</v>
      </c>
      <c r="B1044" s="1" t="s">
        <v>3528</v>
      </c>
      <c r="C1044" s="1"/>
      <c r="D1044" s="1" t="s">
        <v>267</v>
      </c>
      <c r="F1044" s="1" t="b">
        <v>0</v>
      </c>
      <c r="H1044" s="1" t="s">
        <v>3547</v>
      </c>
      <c r="L1044" s="1" t="s">
        <v>42</v>
      </c>
      <c r="M1044" s="1" t="s">
        <v>42</v>
      </c>
      <c r="N1044" s="1" t="s">
        <v>42</v>
      </c>
      <c r="O1044" s="1" t="s">
        <v>42</v>
      </c>
      <c r="Y1044" s="1" t="b">
        <v>0</v>
      </c>
      <c r="AB1044" s="1" t="b">
        <v>0</v>
      </c>
      <c r="AC1044" s="1" t="b">
        <v>0</v>
      </c>
      <c r="AD1044" s="1" t="s">
        <v>86</v>
      </c>
      <c r="AE1044" s="1" t="s">
        <v>62</v>
      </c>
      <c r="AF1044" s="1" t="s">
        <v>45</v>
      </c>
      <c r="AG1044" s="1">
        <v>1710</v>
      </c>
      <c r="AH1044" s="1" t="b">
        <v>1</v>
      </c>
      <c r="AI1044" s="1"/>
      <c r="AJ1044" s="1"/>
      <c r="AK1044" s="1" t="b">
        <v>0</v>
      </c>
    </row>
    <row r="1045" spans="1:37" x14ac:dyDescent="0.2">
      <c r="A1045" s="1">
        <v>940</v>
      </c>
      <c r="B1045" s="1" t="s">
        <v>3528</v>
      </c>
      <c r="C1045" s="1"/>
      <c r="D1045" s="1" t="s">
        <v>3548</v>
      </c>
      <c r="F1045" s="1" t="b">
        <v>0</v>
      </c>
      <c r="H1045" s="1" t="s">
        <v>3549</v>
      </c>
      <c r="K1045" s="1"/>
      <c r="L1045" s="1" t="s">
        <v>42</v>
      </c>
      <c r="M1045" s="1" t="s">
        <v>42</v>
      </c>
      <c r="N1045" s="1" t="s">
        <v>42</v>
      </c>
      <c r="O1045" s="1" t="s">
        <v>42</v>
      </c>
      <c r="P1045" s="1" t="s">
        <v>3550</v>
      </c>
      <c r="Q1045" s="1" t="s">
        <v>3551</v>
      </c>
      <c r="Y1045" s="1" t="b">
        <v>0</v>
      </c>
      <c r="AB1045" s="1" t="b">
        <v>0</v>
      </c>
      <c r="AC1045" s="1" t="b">
        <v>0</v>
      </c>
      <c r="AD1045" s="1" t="s">
        <v>86</v>
      </c>
      <c r="AE1045" s="1" t="s">
        <v>62</v>
      </c>
      <c r="AF1045" s="1" t="s">
        <v>45</v>
      </c>
      <c r="AG1045" s="1">
        <v>1709</v>
      </c>
      <c r="AH1045" s="1" t="b">
        <v>1</v>
      </c>
      <c r="AI1045" s="1"/>
      <c r="AJ1045" s="1"/>
      <c r="AK1045" s="1" t="b">
        <v>1</v>
      </c>
    </row>
    <row r="1046" spans="1:37" x14ac:dyDescent="0.2">
      <c r="A1046" s="1">
        <v>941</v>
      </c>
      <c r="B1046" s="1" t="s">
        <v>3528</v>
      </c>
      <c r="C1046" s="1"/>
      <c r="D1046" s="1" t="s">
        <v>3552</v>
      </c>
      <c r="F1046" s="1" t="b">
        <v>0</v>
      </c>
      <c r="H1046" s="1" t="s">
        <v>3553</v>
      </c>
      <c r="L1046" s="1" t="s">
        <v>42</v>
      </c>
      <c r="M1046" s="1" t="s">
        <v>42</v>
      </c>
      <c r="N1046" s="1" t="s">
        <v>42</v>
      </c>
      <c r="O1046" s="1" t="s">
        <v>42</v>
      </c>
      <c r="Q1046" s="1" t="s">
        <v>3554</v>
      </c>
      <c r="Y1046" s="1" t="b">
        <v>0</v>
      </c>
      <c r="AB1046" s="1" t="b">
        <v>0</v>
      </c>
      <c r="AC1046" s="1" t="b">
        <v>0</v>
      </c>
      <c r="AD1046" s="1" t="s">
        <v>86</v>
      </c>
      <c r="AE1046" s="1" t="s">
        <v>62</v>
      </c>
      <c r="AF1046" s="1" t="s">
        <v>45</v>
      </c>
      <c r="AG1046" s="1">
        <v>1708</v>
      </c>
      <c r="AH1046" s="1" t="b">
        <v>1</v>
      </c>
      <c r="AI1046" s="1"/>
      <c r="AJ1046" s="1"/>
      <c r="AK1046" s="1" t="b">
        <v>0</v>
      </c>
    </row>
    <row r="1047" spans="1:37" x14ac:dyDescent="0.2">
      <c r="A1047" s="1">
        <v>942</v>
      </c>
      <c r="B1047" s="1" t="s">
        <v>3528</v>
      </c>
      <c r="C1047" s="1"/>
      <c r="D1047" s="1" t="s">
        <v>3555</v>
      </c>
      <c r="F1047" s="1" t="b">
        <v>0</v>
      </c>
      <c r="H1047" s="1" t="s">
        <v>3556</v>
      </c>
      <c r="I1047" s="1"/>
      <c r="J1047" s="1"/>
      <c r="K1047" s="1"/>
      <c r="L1047" s="1" t="s">
        <v>42</v>
      </c>
      <c r="M1047" s="1" t="s">
        <v>42</v>
      </c>
      <c r="N1047" s="1" t="s">
        <v>42</v>
      </c>
      <c r="O1047" s="1" t="s">
        <v>42</v>
      </c>
      <c r="P1047" s="1"/>
      <c r="Q1047" s="1" t="s">
        <v>3557</v>
      </c>
      <c r="R1047" s="1"/>
      <c r="S1047" s="1"/>
      <c r="T1047" s="1"/>
      <c r="U1047" s="1"/>
      <c r="V1047" s="1"/>
      <c r="W1047" s="1"/>
      <c r="Y1047" s="1" t="b">
        <v>0</v>
      </c>
      <c r="AB1047" s="1" t="b">
        <v>0</v>
      </c>
      <c r="AC1047" s="1" t="b">
        <v>0</v>
      </c>
      <c r="AD1047" s="1" t="s">
        <v>86</v>
      </c>
      <c r="AE1047" s="1" t="s">
        <v>62</v>
      </c>
      <c r="AF1047" s="1" t="s">
        <v>45</v>
      </c>
      <c r="AG1047" s="1">
        <v>2308</v>
      </c>
      <c r="AH1047" s="1" t="b">
        <v>1</v>
      </c>
      <c r="AI1047" s="1"/>
      <c r="AJ1047" s="1"/>
      <c r="AK1047" s="1" t="b">
        <v>0</v>
      </c>
    </row>
    <row r="1048" spans="1:37" x14ac:dyDescent="0.2">
      <c r="A1048" s="1">
        <v>943</v>
      </c>
      <c r="B1048" s="1" t="s">
        <v>3528</v>
      </c>
      <c r="C1048" s="1"/>
      <c r="D1048" s="1" t="s">
        <v>3558</v>
      </c>
      <c r="F1048" s="1" t="b">
        <v>0</v>
      </c>
      <c r="H1048" s="1" t="s">
        <v>3559</v>
      </c>
      <c r="I1048" s="1"/>
      <c r="J1048" s="1"/>
      <c r="K1048" s="1"/>
      <c r="L1048" s="1" t="s">
        <v>42</v>
      </c>
      <c r="M1048" s="1" t="s">
        <v>42</v>
      </c>
      <c r="N1048" s="1" t="s">
        <v>42</v>
      </c>
      <c r="O1048" s="1" t="s">
        <v>42</v>
      </c>
      <c r="P1048" s="1"/>
      <c r="Q1048" s="1" t="s">
        <v>3560</v>
      </c>
      <c r="R1048" s="1"/>
      <c r="S1048" s="1"/>
      <c r="T1048" s="1"/>
      <c r="U1048" s="1"/>
      <c r="V1048" s="1"/>
      <c r="W1048" s="1"/>
      <c r="Y1048" s="1" t="b">
        <v>0</v>
      </c>
      <c r="AB1048" s="1" t="b">
        <v>0</v>
      </c>
      <c r="AC1048" s="1" t="b">
        <v>0</v>
      </c>
      <c r="AD1048" s="1" t="s">
        <v>86</v>
      </c>
      <c r="AE1048" s="1" t="s">
        <v>62</v>
      </c>
      <c r="AF1048" s="1" t="s">
        <v>45</v>
      </c>
      <c r="AG1048" s="1">
        <v>2311</v>
      </c>
      <c r="AH1048" s="1" t="b">
        <v>1</v>
      </c>
      <c r="AI1048" s="1"/>
      <c r="AJ1048" s="1"/>
      <c r="AK1048" s="1" t="b">
        <v>0</v>
      </c>
    </row>
    <row r="1049" spans="1:37" x14ac:dyDescent="0.2">
      <c r="A1049" s="1">
        <v>944</v>
      </c>
      <c r="B1049" s="1" t="s">
        <v>3528</v>
      </c>
      <c r="C1049" s="1"/>
      <c r="D1049" s="1" t="s">
        <v>3561</v>
      </c>
      <c r="F1049" s="1" t="b">
        <v>0</v>
      </c>
      <c r="H1049" s="1" t="s">
        <v>3562</v>
      </c>
      <c r="K1049" s="1"/>
      <c r="L1049" s="1" t="s">
        <v>42</v>
      </c>
      <c r="M1049" s="1" t="s">
        <v>42</v>
      </c>
      <c r="N1049" s="1" t="s">
        <v>42</v>
      </c>
      <c r="O1049" s="1" t="s">
        <v>42</v>
      </c>
      <c r="P1049" s="1" t="s">
        <v>3550</v>
      </c>
      <c r="Q1049" s="1" t="s">
        <v>3551</v>
      </c>
      <c r="R1049" s="1"/>
      <c r="S1049" s="1"/>
      <c r="T1049" s="1"/>
      <c r="U1049" s="1"/>
      <c r="V1049" s="1"/>
      <c r="W1049" s="1"/>
      <c r="Y1049" s="1" t="b">
        <v>0</v>
      </c>
      <c r="Z1049" s="1"/>
      <c r="AA1049" s="1"/>
      <c r="AB1049" s="1" t="b">
        <v>0</v>
      </c>
      <c r="AC1049" s="1" t="b">
        <v>0</v>
      </c>
      <c r="AD1049" s="1" t="s">
        <v>86</v>
      </c>
      <c r="AF1049" s="1" t="s">
        <v>45</v>
      </c>
      <c r="AG1049" s="1">
        <v>15812</v>
      </c>
      <c r="AH1049" s="1" t="b">
        <v>1</v>
      </c>
      <c r="AI1049" s="1"/>
      <c r="AJ1049" s="1"/>
      <c r="AK1049" s="1" t="b">
        <v>0</v>
      </c>
    </row>
    <row r="1050" spans="1:37" x14ac:dyDescent="0.2">
      <c r="A1050" s="1">
        <v>945</v>
      </c>
      <c r="B1050" s="1" t="s">
        <v>3528</v>
      </c>
      <c r="C1050" s="1"/>
      <c r="D1050" s="1" t="s">
        <v>3563</v>
      </c>
      <c r="F1050" s="1" t="b">
        <v>0</v>
      </c>
      <c r="H1050" s="1" t="s">
        <v>3564</v>
      </c>
      <c r="I1050" s="1"/>
      <c r="J1050" s="1"/>
      <c r="K1050" s="1"/>
      <c r="L1050" s="1" t="s">
        <v>42</v>
      </c>
      <c r="M1050" s="1" t="s">
        <v>42</v>
      </c>
      <c r="N1050" s="1" t="s">
        <v>42</v>
      </c>
      <c r="O1050" s="1" t="s">
        <v>42</v>
      </c>
      <c r="P1050" s="1"/>
      <c r="Q1050" s="1"/>
      <c r="R1050" s="1"/>
      <c r="S1050" s="1"/>
      <c r="T1050" s="1"/>
      <c r="U1050" s="1"/>
      <c r="V1050" s="1"/>
      <c r="W1050" s="1"/>
      <c r="Y1050" s="1" t="b">
        <v>0</v>
      </c>
      <c r="AB1050" s="1" t="b">
        <v>0</v>
      </c>
      <c r="AC1050" s="1" t="b">
        <v>0</v>
      </c>
      <c r="AD1050" s="1" t="s">
        <v>86</v>
      </c>
      <c r="AE1050" s="1" t="s">
        <v>62</v>
      </c>
      <c r="AF1050" s="1" t="s">
        <v>45</v>
      </c>
      <c r="AG1050" s="1">
        <v>2323</v>
      </c>
      <c r="AH1050" s="1" t="b">
        <v>1</v>
      </c>
      <c r="AI1050" s="1"/>
      <c r="AJ1050" s="1"/>
      <c r="AK1050" s="1" t="b">
        <v>0</v>
      </c>
    </row>
    <row r="1051" spans="1:37" x14ac:dyDescent="0.2">
      <c r="A1051" s="1">
        <v>946</v>
      </c>
      <c r="B1051" s="1" t="s">
        <v>3528</v>
      </c>
      <c r="C1051" s="1"/>
      <c r="D1051" s="1" t="s">
        <v>3565</v>
      </c>
      <c r="F1051" s="1" t="b">
        <v>0</v>
      </c>
      <c r="H1051" s="1" t="s">
        <v>3566</v>
      </c>
      <c r="L1051" s="1" t="s">
        <v>42</v>
      </c>
      <c r="M1051" s="1" t="s">
        <v>42</v>
      </c>
      <c r="N1051" s="1" t="s">
        <v>42</v>
      </c>
      <c r="O1051" s="1" t="s">
        <v>42</v>
      </c>
      <c r="Q1051" s="1" t="s">
        <v>3567</v>
      </c>
      <c r="R1051" s="1" t="s">
        <v>3568</v>
      </c>
      <c r="Y1051" s="1" t="b">
        <v>0</v>
      </c>
      <c r="AB1051" s="1" t="b">
        <v>0</v>
      </c>
      <c r="AC1051" s="1" t="b">
        <v>0</v>
      </c>
      <c r="AD1051" s="1" t="s">
        <v>86</v>
      </c>
      <c r="AE1051" s="1" t="s">
        <v>62</v>
      </c>
      <c r="AF1051" s="1" t="s">
        <v>45</v>
      </c>
      <c r="AG1051" s="1">
        <v>1707</v>
      </c>
      <c r="AH1051" s="1" t="b">
        <v>1</v>
      </c>
      <c r="AI1051" s="1"/>
      <c r="AJ1051" s="1"/>
      <c r="AK1051" s="1" t="b">
        <v>0</v>
      </c>
    </row>
    <row r="1052" spans="1:37" x14ac:dyDescent="0.2">
      <c r="A1052" s="1">
        <v>947</v>
      </c>
      <c r="B1052" s="1" t="s">
        <v>3528</v>
      </c>
      <c r="C1052" s="1"/>
      <c r="D1052" s="1" t="s">
        <v>3569</v>
      </c>
      <c r="F1052" s="1" t="b">
        <v>0</v>
      </c>
      <c r="H1052" s="1" t="s">
        <v>3570</v>
      </c>
      <c r="K1052" s="1"/>
      <c r="L1052" s="1" t="s">
        <v>42</v>
      </c>
      <c r="M1052" s="1" t="s">
        <v>42</v>
      </c>
      <c r="N1052" s="1" t="s">
        <v>42</v>
      </c>
      <c r="O1052" s="1" t="s">
        <v>42</v>
      </c>
      <c r="P1052" s="1"/>
      <c r="Q1052" s="1" t="s">
        <v>3571</v>
      </c>
      <c r="R1052" s="1"/>
      <c r="S1052" s="1"/>
      <c r="T1052" s="1"/>
      <c r="U1052" s="1"/>
      <c r="V1052" s="1"/>
      <c r="W1052" s="1"/>
      <c r="Y1052" s="1" t="b">
        <v>0</v>
      </c>
      <c r="Z1052" s="1" t="s">
        <v>43</v>
      </c>
      <c r="AA1052" s="1"/>
      <c r="AB1052" s="1" t="b">
        <v>0</v>
      </c>
      <c r="AC1052" s="1" t="b">
        <v>0</v>
      </c>
      <c r="AD1052" s="1" t="s">
        <v>86</v>
      </c>
      <c r="AE1052" s="1" t="s">
        <v>62</v>
      </c>
      <c r="AF1052" s="1" t="s">
        <v>45</v>
      </c>
      <c r="AG1052" s="1">
        <v>2400</v>
      </c>
      <c r="AH1052" s="1" t="b">
        <v>1</v>
      </c>
      <c r="AI1052" s="1"/>
      <c r="AJ1052" s="1"/>
      <c r="AK1052" s="1" t="b">
        <v>0</v>
      </c>
    </row>
    <row r="1053" spans="1:37" x14ac:dyDescent="0.2">
      <c r="A1053" s="1">
        <v>948</v>
      </c>
      <c r="B1053" s="1" t="s">
        <v>3528</v>
      </c>
      <c r="C1053" s="1"/>
      <c r="D1053" s="1" t="s">
        <v>3572</v>
      </c>
      <c r="F1053" s="1" t="b">
        <v>0</v>
      </c>
      <c r="H1053" s="1" t="s">
        <v>3573</v>
      </c>
      <c r="K1053" s="1"/>
      <c r="L1053" s="1" t="s">
        <v>42</v>
      </c>
      <c r="M1053" s="1" t="s">
        <v>42</v>
      </c>
      <c r="N1053" s="1" t="s">
        <v>42</v>
      </c>
      <c r="O1053" s="1" t="s">
        <v>42</v>
      </c>
      <c r="P1053" s="1"/>
      <c r="Q1053" s="1"/>
      <c r="R1053" s="1"/>
      <c r="S1053" s="1"/>
      <c r="T1053" s="1"/>
      <c r="U1053" s="1"/>
      <c r="V1053" s="1"/>
      <c r="W1053" s="1"/>
      <c r="Y1053" s="1" t="b">
        <v>0</v>
      </c>
      <c r="Z1053" s="1" t="s">
        <v>43</v>
      </c>
      <c r="AA1053" s="1"/>
      <c r="AB1053" s="1" t="b">
        <v>0</v>
      </c>
      <c r="AC1053" s="1" t="b">
        <v>0</v>
      </c>
      <c r="AD1053" s="1" t="s">
        <v>86</v>
      </c>
      <c r="AF1053" s="1" t="s">
        <v>45</v>
      </c>
      <c r="AG1053" s="1">
        <v>15813</v>
      </c>
      <c r="AH1053" s="1" t="b">
        <v>1</v>
      </c>
      <c r="AI1053" s="1"/>
      <c r="AJ1053" s="1"/>
      <c r="AK1053" s="1" t="b">
        <v>0</v>
      </c>
    </row>
    <row r="1054" spans="1:37" x14ac:dyDescent="0.2">
      <c r="A1054" s="1">
        <v>949</v>
      </c>
      <c r="B1054" s="1" t="s">
        <v>3528</v>
      </c>
      <c r="C1054" s="1"/>
      <c r="D1054" s="1" t="s">
        <v>3574</v>
      </c>
      <c r="F1054" s="1" t="b">
        <v>0</v>
      </c>
      <c r="H1054" s="1" t="s">
        <v>3543</v>
      </c>
      <c r="K1054" s="1"/>
      <c r="L1054" s="1" t="s">
        <v>42</v>
      </c>
      <c r="M1054" s="1" t="s">
        <v>42</v>
      </c>
      <c r="N1054" s="1" t="s">
        <v>42</v>
      </c>
      <c r="O1054" s="1" t="s">
        <v>42</v>
      </c>
      <c r="P1054" s="1"/>
      <c r="Q1054" s="1" t="s">
        <v>3575</v>
      </c>
      <c r="R1054" s="1"/>
      <c r="S1054" s="1"/>
      <c r="T1054" s="1"/>
      <c r="U1054" s="1"/>
      <c r="V1054" s="1"/>
      <c r="W1054" s="1"/>
      <c r="Y1054" s="1" t="b">
        <v>0</v>
      </c>
      <c r="Z1054" s="1" t="s">
        <v>43</v>
      </c>
      <c r="AA1054" s="1"/>
      <c r="AB1054" s="1" t="b">
        <v>0</v>
      </c>
      <c r="AC1054" s="1" t="b">
        <v>0</v>
      </c>
      <c r="AD1054" s="1" t="s">
        <v>86</v>
      </c>
      <c r="AE1054" s="1" t="s">
        <v>62</v>
      </c>
      <c r="AF1054" s="1" t="s">
        <v>45</v>
      </c>
      <c r="AG1054" s="1">
        <v>2399</v>
      </c>
      <c r="AH1054" s="1" t="b">
        <v>1</v>
      </c>
      <c r="AI1054" s="1"/>
      <c r="AJ1054" s="1"/>
      <c r="AK1054" s="1" t="b">
        <v>0</v>
      </c>
    </row>
    <row r="1055" spans="1:37" x14ac:dyDescent="0.2">
      <c r="A1055" s="1">
        <v>950</v>
      </c>
      <c r="B1055" s="1" t="s">
        <v>3528</v>
      </c>
      <c r="C1055" s="1"/>
      <c r="D1055" s="1" t="s">
        <v>3576</v>
      </c>
      <c r="F1055" s="1" t="b">
        <v>0</v>
      </c>
      <c r="H1055" s="1" t="s">
        <v>3577</v>
      </c>
      <c r="I1055" s="1"/>
      <c r="J1055" s="1"/>
      <c r="K1055" s="1"/>
      <c r="L1055" s="1" t="s">
        <v>42</v>
      </c>
      <c r="M1055" s="1" t="s">
        <v>42</v>
      </c>
      <c r="N1055" s="1" t="s">
        <v>42</v>
      </c>
      <c r="O1055" s="1" t="s">
        <v>42</v>
      </c>
      <c r="P1055" s="1"/>
      <c r="Q1055" s="1"/>
      <c r="R1055" s="1"/>
      <c r="S1055" s="1"/>
      <c r="T1055" s="1"/>
      <c r="U1055" s="1"/>
      <c r="V1055" s="1"/>
      <c r="W1055" s="1"/>
      <c r="Y1055" s="1" t="b">
        <v>0</v>
      </c>
      <c r="AB1055" s="1" t="b">
        <v>0</v>
      </c>
      <c r="AC1055" s="1" t="b">
        <v>0</v>
      </c>
      <c r="AD1055" s="1" t="s">
        <v>86</v>
      </c>
      <c r="AE1055" s="1" t="s">
        <v>62</v>
      </c>
      <c r="AF1055" s="1" t="s">
        <v>45</v>
      </c>
      <c r="AG1055" s="1">
        <v>2288</v>
      </c>
      <c r="AH1055" s="1" t="b">
        <v>1</v>
      </c>
      <c r="AI1055" s="1"/>
      <c r="AJ1055" s="1"/>
      <c r="AK1055" s="1" t="b">
        <v>0</v>
      </c>
    </row>
    <row r="1056" spans="1:37" x14ac:dyDescent="0.2">
      <c r="A1056" s="1">
        <v>951</v>
      </c>
      <c r="B1056" s="1" t="s">
        <v>3528</v>
      </c>
      <c r="C1056" s="1"/>
      <c r="D1056" s="1" t="s">
        <v>3578</v>
      </c>
      <c r="F1056" s="1" t="b">
        <v>0</v>
      </c>
      <c r="H1056" s="1" t="s">
        <v>3579</v>
      </c>
      <c r="K1056" s="1"/>
      <c r="L1056" s="1" t="s">
        <v>42</v>
      </c>
      <c r="M1056" s="1" t="s">
        <v>42</v>
      </c>
      <c r="N1056" s="1" t="s">
        <v>42</v>
      </c>
      <c r="O1056" s="1" t="s">
        <v>42</v>
      </c>
      <c r="P1056" s="1"/>
      <c r="Q1056" s="1" t="s">
        <v>3538</v>
      </c>
      <c r="R1056" s="1"/>
      <c r="S1056" s="1"/>
      <c r="T1056" s="1"/>
      <c r="U1056" s="1"/>
      <c r="V1056" s="1"/>
      <c r="W1056" s="1"/>
      <c r="Y1056" s="1" t="b">
        <v>0</v>
      </c>
      <c r="Z1056" s="1"/>
      <c r="AA1056" s="1"/>
      <c r="AB1056" s="1" t="b">
        <v>0</v>
      </c>
      <c r="AC1056" s="1" t="b">
        <v>0</v>
      </c>
      <c r="AD1056" s="1" t="s">
        <v>86</v>
      </c>
      <c r="AF1056" s="1" t="s">
        <v>45</v>
      </c>
      <c r="AG1056" s="1">
        <v>15814</v>
      </c>
      <c r="AH1056" s="1" t="b">
        <v>1</v>
      </c>
      <c r="AI1056" s="1"/>
      <c r="AJ1056" s="1"/>
      <c r="AK1056" s="1" t="b">
        <v>0</v>
      </c>
    </row>
    <row r="1057" spans="1:37" x14ac:dyDescent="0.2">
      <c r="A1057" s="1">
        <v>952</v>
      </c>
      <c r="B1057" s="1" t="s">
        <v>3528</v>
      </c>
      <c r="C1057" s="1"/>
      <c r="D1057" s="1" t="s">
        <v>3580</v>
      </c>
      <c r="F1057" s="1" t="b">
        <v>0</v>
      </c>
      <c r="H1057" s="1" t="s">
        <v>3581</v>
      </c>
      <c r="K1057" s="1"/>
      <c r="L1057" s="1" t="s">
        <v>42</v>
      </c>
      <c r="M1057" s="1" t="s">
        <v>42</v>
      </c>
      <c r="N1057" s="1" t="s">
        <v>42</v>
      </c>
      <c r="O1057" s="1" t="s">
        <v>42</v>
      </c>
      <c r="P1057" s="1"/>
      <c r="Q1057" s="1"/>
      <c r="R1057" s="1"/>
      <c r="S1057" s="1"/>
      <c r="T1057" s="1"/>
      <c r="U1057" s="1"/>
      <c r="V1057" s="1"/>
      <c r="W1057" s="1"/>
      <c r="Y1057" s="1" t="b">
        <v>0</v>
      </c>
      <c r="Z1057" s="1"/>
      <c r="AA1057" s="1"/>
      <c r="AB1057" s="1" t="b">
        <v>0</v>
      </c>
      <c r="AC1057" s="1" t="b">
        <v>0</v>
      </c>
      <c r="AD1057" s="1" t="s">
        <v>86</v>
      </c>
      <c r="AE1057" s="1" t="s">
        <v>62</v>
      </c>
      <c r="AF1057" s="1" t="s">
        <v>45</v>
      </c>
      <c r="AG1057" s="1">
        <v>15682</v>
      </c>
      <c r="AH1057" s="1" t="b">
        <v>1</v>
      </c>
      <c r="AI1057" s="1"/>
      <c r="AJ1057" s="1"/>
      <c r="AK1057" s="1" t="b">
        <v>0</v>
      </c>
    </row>
    <row r="1058" spans="1:37" x14ac:dyDescent="0.2">
      <c r="A1058" s="1">
        <v>953</v>
      </c>
      <c r="B1058" s="1" t="s">
        <v>3528</v>
      </c>
      <c r="C1058" s="1"/>
      <c r="D1058" s="1" t="s">
        <v>3582</v>
      </c>
      <c r="F1058" s="1" t="b">
        <v>0</v>
      </c>
      <c r="H1058" s="1" t="s">
        <v>3583</v>
      </c>
      <c r="I1058" s="1"/>
      <c r="J1058" s="1"/>
      <c r="K1058" s="1"/>
      <c r="L1058" s="1" t="s">
        <v>42</v>
      </c>
      <c r="M1058" s="1" t="s">
        <v>42</v>
      </c>
      <c r="N1058" s="1" t="s">
        <v>42</v>
      </c>
      <c r="O1058" s="1" t="s">
        <v>42</v>
      </c>
      <c r="P1058" s="1"/>
      <c r="Q1058" s="1" t="s">
        <v>3584</v>
      </c>
      <c r="R1058" s="1"/>
      <c r="S1058" s="1"/>
      <c r="T1058" s="1"/>
      <c r="U1058" s="1"/>
      <c r="V1058" s="1"/>
      <c r="W1058" s="1"/>
      <c r="Y1058" s="1" t="b">
        <v>0</v>
      </c>
      <c r="AB1058" s="1" t="b">
        <v>0</v>
      </c>
      <c r="AC1058" s="1" t="b">
        <v>0</v>
      </c>
      <c r="AD1058" s="1" t="s">
        <v>86</v>
      </c>
      <c r="AE1058" s="1" t="s">
        <v>62</v>
      </c>
      <c r="AF1058" s="1" t="s">
        <v>45</v>
      </c>
      <c r="AG1058" s="1">
        <v>2193</v>
      </c>
      <c r="AH1058" s="1" t="b">
        <v>1</v>
      </c>
      <c r="AI1058" s="1"/>
      <c r="AJ1058" s="1"/>
      <c r="AK1058" s="1" t="b">
        <v>0</v>
      </c>
    </row>
    <row r="1059" spans="1:37" x14ac:dyDescent="0.2">
      <c r="A1059" s="1">
        <v>954</v>
      </c>
      <c r="B1059" s="1" t="s">
        <v>3528</v>
      </c>
      <c r="C1059" s="1"/>
      <c r="D1059" s="1" t="s">
        <v>3585</v>
      </c>
      <c r="E1059" s="1"/>
      <c r="F1059" s="1" t="b">
        <v>1</v>
      </c>
      <c r="G1059" s="1" t="s">
        <v>3586</v>
      </c>
      <c r="H1059" s="1" t="s">
        <v>3543</v>
      </c>
      <c r="I1059" s="1"/>
      <c r="J1059" s="1"/>
      <c r="K1059" s="1"/>
      <c r="L1059" s="1" t="s">
        <v>42</v>
      </c>
      <c r="M1059" s="1" t="s">
        <v>42</v>
      </c>
      <c r="N1059" s="1" t="s">
        <v>42</v>
      </c>
      <c r="O1059" s="1" t="s">
        <v>42</v>
      </c>
      <c r="P1059" s="1"/>
      <c r="Q1059" s="1" t="s">
        <v>3544</v>
      </c>
      <c r="R1059" s="1"/>
      <c r="S1059" s="1"/>
      <c r="T1059" s="1"/>
      <c r="U1059" s="1"/>
      <c r="V1059" s="1"/>
      <c r="W1059" s="1"/>
      <c r="X1059" s="1"/>
      <c r="Y1059" s="1" t="b">
        <v>0</v>
      </c>
      <c r="Z1059" s="1"/>
      <c r="AA1059" s="1"/>
      <c r="AB1059" s="1" t="b">
        <v>0</v>
      </c>
      <c r="AC1059" s="1" t="b">
        <v>0</v>
      </c>
      <c r="AD1059" s="1" t="s">
        <v>86</v>
      </c>
      <c r="AE1059" s="1" t="s">
        <v>62</v>
      </c>
      <c r="AF1059" s="1" t="s">
        <v>45</v>
      </c>
      <c r="AG1059" s="1">
        <v>2379</v>
      </c>
      <c r="AH1059" s="1" t="b">
        <v>0</v>
      </c>
      <c r="AI1059" s="1"/>
      <c r="AJ1059" s="1"/>
      <c r="AK1059" s="1" t="b">
        <v>0</v>
      </c>
    </row>
    <row r="1060" spans="1:37" x14ac:dyDescent="0.2">
      <c r="A1060" s="1">
        <v>955</v>
      </c>
      <c r="B1060" s="1" t="s">
        <v>3528</v>
      </c>
      <c r="C1060" s="1"/>
      <c r="D1060" s="1" t="s">
        <v>3587</v>
      </c>
      <c r="F1060" s="1" t="b">
        <v>0</v>
      </c>
      <c r="H1060" s="1" t="s">
        <v>3588</v>
      </c>
      <c r="I1060" s="1"/>
      <c r="K1060" s="1"/>
      <c r="L1060" s="1" t="s">
        <v>42</v>
      </c>
      <c r="M1060" s="1" t="s">
        <v>42</v>
      </c>
      <c r="N1060" s="1" t="s">
        <v>42</v>
      </c>
      <c r="O1060" s="1" t="s">
        <v>42</v>
      </c>
      <c r="P1060" s="1"/>
      <c r="Q1060" s="1"/>
      <c r="R1060" s="1"/>
      <c r="S1060" s="1"/>
      <c r="T1060" s="1"/>
      <c r="U1060" s="1"/>
      <c r="V1060" s="1"/>
      <c r="W1060" s="1"/>
      <c r="Y1060" s="1" t="b">
        <v>1</v>
      </c>
      <c r="AB1060" s="1" t="b">
        <v>0</v>
      </c>
      <c r="AC1060" s="1" t="b">
        <v>0</v>
      </c>
      <c r="AD1060" s="1" t="s">
        <v>86</v>
      </c>
      <c r="AE1060" s="1" t="s">
        <v>62</v>
      </c>
      <c r="AF1060" s="1" t="s">
        <v>45</v>
      </c>
      <c r="AG1060" s="1">
        <v>2069</v>
      </c>
      <c r="AH1060" s="1" t="b">
        <v>1</v>
      </c>
      <c r="AI1060" s="1"/>
      <c r="AJ1060" s="1"/>
      <c r="AK1060" s="1" t="b">
        <v>0</v>
      </c>
    </row>
    <row r="1061" spans="1:37" x14ac:dyDescent="0.2">
      <c r="A1061" s="1">
        <v>956</v>
      </c>
      <c r="B1061" s="1" t="s">
        <v>3528</v>
      </c>
      <c r="C1061" s="1"/>
      <c r="D1061" s="1" t="s">
        <v>3589</v>
      </c>
      <c r="F1061" s="1" t="b">
        <v>0</v>
      </c>
      <c r="H1061" s="1" t="s">
        <v>3590</v>
      </c>
      <c r="I1061" s="1"/>
      <c r="K1061" s="1"/>
      <c r="L1061" s="1" t="s">
        <v>42</v>
      </c>
      <c r="M1061" s="1" t="s">
        <v>42</v>
      </c>
      <c r="N1061" s="1" t="s">
        <v>42</v>
      </c>
      <c r="O1061" s="1" t="s">
        <v>42</v>
      </c>
      <c r="P1061" s="1"/>
      <c r="Q1061" s="1" t="s">
        <v>3591</v>
      </c>
      <c r="R1061" s="1"/>
      <c r="S1061" s="1"/>
      <c r="T1061" s="1"/>
      <c r="U1061" s="1"/>
      <c r="V1061" s="1"/>
      <c r="W1061" s="1"/>
      <c r="Y1061" s="1" t="b">
        <v>0</v>
      </c>
      <c r="AB1061" s="1" t="b">
        <v>0</v>
      </c>
      <c r="AC1061" s="1" t="b">
        <v>0</v>
      </c>
      <c r="AD1061" s="1" t="s">
        <v>86</v>
      </c>
      <c r="AE1061" s="1" t="s">
        <v>62</v>
      </c>
      <c r="AF1061" s="1" t="s">
        <v>45</v>
      </c>
      <c r="AG1061" s="1">
        <v>1998</v>
      </c>
      <c r="AH1061" s="1" t="b">
        <v>1</v>
      </c>
      <c r="AI1061" s="1"/>
      <c r="AJ1061" s="1"/>
      <c r="AK1061" s="1" t="b">
        <v>0</v>
      </c>
    </row>
    <row r="1062" spans="1:37" x14ac:dyDescent="0.2">
      <c r="A1062" s="1">
        <v>957</v>
      </c>
      <c r="B1062" s="1" t="s">
        <v>3528</v>
      </c>
      <c r="C1062" s="1"/>
      <c r="D1062" s="1" t="s">
        <v>3592</v>
      </c>
      <c r="F1062" s="1" t="b">
        <v>0</v>
      </c>
      <c r="H1062" s="1" t="s">
        <v>3593</v>
      </c>
      <c r="I1062" s="1"/>
      <c r="J1062" s="1"/>
      <c r="K1062" s="1"/>
      <c r="L1062" s="1" t="s">
        <v>42</v>
      </c>
      <c r="M1062" s="1" t="s">
        <v>42</v>
      </c>
      <c r="N1062" s="1" t="s">
        <v>42</v>
      </c>
      <c r="O1062" s="1" t="s">
        <v>42</v>
      </c>
      <c r="Q1062" s="1" t="s">
        <v>3594</v>
      </c>
      <c r="R1062" s="1" t="s">
        <v>3595</v>
      </c>
      <c r="S1062" s="1" t="s">
        <v>3596</v>
      </c>
      <c r="T1062" s="1"/>
      <c r="U1062" s="1"/>
      <c r="V1062" s="1"/>
      <c r="W1062" s="1"/>
      <c r="Y1062" s="1" t="b">
        <v>0</v>
      </c>
      <c r="AB1062" s="1" t="b">
        <v>0</v>
      </c>
      <c r="AC1062" s="1" t="b">
        <v>0</v>
      </c>
      <c r="AD1062" s="1" t="s">
        <v>86</v>
      </c>
      <c r="AE1062" s="1" t="s">
        <v>62</v>
      </c>
      <c r="AF1062" s="1" t="s">
        <v>45</v>
      </c>
      <c r="AG1062" s="1">
        <v>2196</v>
      </c>
      <c r="AH1062" s="1" t="b">
        <v>1</v>
      </c>
      <c r="AI1062" s="1"/>
      <c r="AJ1062" s="1"/>
      <c r="AK1062" s="1" t="b">
        <v>0</v>
      </c>
    </row>
    <row r="1063" spans="1:37" x14ac:dyDescent="0.2">
      <c r="A1063" s="1">
        <v>958</v>
      </c>
      <c r="B1063" s="1" t="s">
        <v>3528</v>
      </c>
      <c r="C1063" s="1"/>
      <c r="D1063" s="1" t="s">
        <v>3597</v>
      </c>
      <c r="F1063" s="1" t="b">
        <v>0</v>
      </c>
      <c r="H1063" s="1" t="s">
        <v>3598</v>
      </c>
      <c r="L1063" s="1" t="s">
        <v>42</v>
      </c>
      <c r="M1063" s="1" t="s">
        <v>42</v>
      </c>
      <c r="N1063" s="1" t="s">
        <v>42</v>
      </c>
      <c r="O1063" s="1" t="s">
        <v>42</v>
      </c>
      <c r="Y1063" s="1" t="b">
        <v>0</v>
      </c>
      <c r="AB1063" s="1" t="b">
        <v>0</v>
      </c>
      <c r="AC1063" s="1" t="b">
        <v>0</v>
      </c>
      <c r="AD1063" s="1" t="s">
        <v>86</v>
      </c>
      <c r="AE1063" s="1" t="s">
        <v>62</v>
      </c>
      <c r="AF1063" s="1" t="s">
        <v>45</v>
      </c>
      <c r="AG1063" s="1">
        <v>1711</v>
      </c>
      <c r="AH1063" s="1" t="b">
        <v>1</v>
      </c>
      <c r="AI1063" s="1"/>
      <c r="AJ1063" s="1"/>
      <c r="AK1063" s="1" t="b">
        <v>0</v>
      </c>
    </row>
    <row r="1064" spans="1:37" x14ac:dyDescent="0.2">
      <c r="A1064" s="1">
        <v>959</v>
      </c>
      <c r="B1064" s="1" t="s">
        <v>3528</v>
      </c>
      <c r="C1064" s="1"/>
      <c r="D1064" s="1" t="s">
        <v>3599</v>
      </c>
      <c r="F1064" s="1" t="b">
        <v>0</v>
      </c>
      <c r="H1064" s="1" t="s">
        <v>3600</v>
      </c>
      <c r="I1064" s="1"/>
      <c r="J1064" s="1"/>
      <c r="K1064" s="1"/>
      <c r="L1064" s="1" t="s">
        <v>42</v>
      </c>
      <c r="M1064" s="1" t="s">
        <v>42</v>
      </c>
      <c r="N1064" s="1" t="s">
        <v>42</v>
      </c>
      <c r="O1064" s="1" t="s">
        <v>42</v>
      </c>
      <c r="P1064" s="1"/>
      <c r="Q1064" s="1"/>
      <c r="R1064" s="1"/>
      <c r="S1064" s="1"/>
      <c r="T1064" s="1"/>
      <c r="U1064" s="1"/>
      <c r="V1064" s="1"/>
      <c r="W1064" s="1"/>
      <c r="Y1064" s="1" t="b">
        <v>0</v>
      </c>
      <c r="AB1064" s="1" t="b">
        <v>0</v>
      </c>
      <c r="AC1064" s="1" t="b">
        <v>0</v>
      </c>
      <c r="AD1064" s="1" t="s">
        <v>86</v>
      </c>
      <c r="AE1064" s="1" t="s">
        <v>62</v>
      </c>
      <c r="AF1064" s="1" t="s">
        <v>45</v>
      </c>
      <c r="AG1064" s="1">
        <v>2221</v>
      </c>
      <c r="AH1064" s="1" t="b">
        <v>1</v>
      </c>
      <c r="AI1064" s="1"/>
      <c r="AJ1064" s="1"/>
      <c r="AK1064" s="1" t="b">
        <v>0</v>
      </c>
    </row>
    <row r="1065" spans="1:37" x14ac:dyDescent="0.2">
      <c r="A1065" s="1">
        <v>960</v>
      </c>
      <c r="B1065" s="1" t="s">
        <v>3528</v>
      </c>
      <c r="C1065" s="1"/>
      <c r="D1065" s="1" t="s">
        <v>3601</v>
      </c>
      <c r="F1065" s="1" t="b">
        <v>0</v>
      </c>
      <c r="H1065" s="1" t="s">
        <v>3602</v>
      </c>
      <c r="K1065" s="1"/>
      <c r="L1065" s="1" t="s">
        <v>42</v>
      </c>
      <c r="M1065" s="1" t="s">
        <v>42</v>
      </c>
      <c r="N1065" s="1" t="s">
        <v>42</v>
      </c>
      <c r="O1065" s="1" t="s">
        <v>42</v>
      </c>
      <c r="P1065" s="1"/>
      <c r="Q1065" s="1" t="s">
        <v>3538</v>
      </c>
      <c r="R1065" s="1"/>
      <c r="S1065" s="1"/>
      <c r="T1065" s="1"/>
      <c r="U1065" s="1"/>
      <c r="V1065" s="1"/>
      <c r="W1065" s="1"/>
      <c r="Y1065" s="1" t="b">
        <v>0</v>
      </c>
      <c r="Z1065" s="1"/>
      <c r="AA1065" s="1"/>
      <c r="AB1065" s="1" t="b">
        <v>0</v>
      </c>
      <c r="AC1065" s="1" t="b">
        <v>0</v>
      </c>
      <c r="AD1065" s="1" t="s">
        <v>86</v>
      </c>
      <c r="AE1065" s="1" t="s">
        <v>62</v>
      </c>
      <c r="AF1065" s="1" t="s">
        <v>45</v>
      </c>
      <c r="AG1065" s="1">
        <v>1705</v>
      </c>
      <c r="AH1065" s="1" t="b">
        <v>1</v>
      </c>
      <c r="AI1065" s="1"/>
      <c r="AJ1065" s="1"/>
      <c r="AK1065" s="1" t="b">
        <v>1</v>
      </c>
    </row>
    <row r="1066" spans="1:37" x14ac:dyDescent="0.2">
      <c r="A1066" s="1">
        <v>961</v>
      </c>
      <c r="B1066" s="1" t="s">
        <v>3528</v>
      </c>
      <c r="C1066" s="1"/>
      <c r="D1066" s="1" t="s">
        <v>3603</v>
      </c>
      <c r="F1066" s="1" t="b">
        <v>0</v>
      </c>
      <c r="H1066" s="1" t="s">
        <v>3604</v>
      </c>
      <c r="K1066" s="1"/>
      <c r="L1066" s="1" t="s">
        <v>42</v>
      </c>
      <c r="M1066" s="1" t="s">
        <v>42</v>
      </c>
      <c r="N1066" s="1" t="s">
        <v>42</v>
      </c>
      <c r="O1066" s="1" t="s">
        <v>42</v>
      </c>
      <c r="P1066" s="1"/>
      <c r="Q1066" s="1" t="s">
        <v>3538</v>
      </c>
      <c r="R1066" s="1"/>
      <c r="S1066" s="1"/>
      <c r="T1066" s="1"/>
      <c r="U1066" s="1"/>
      <c r="V1066" s="1"/>
      <c r="W1066" s="1"/>
      <c r="Y1066" s="1" t="b">
        <v>0</v>
      </c>
      <c r="Z1066" s="1"/>
      <c r="AA1066" s="1"/>
      <c r="AB1066" s="1" t="b">
        <v>0</v>
      </c>
      <c r="AC1066" s="1" t="b">
        <v>0</v>
      </c>
      <c r="AD1066" s="1" t="s">
        <v>86</v>
      </c>
      <c r="AF1066" s="1" t="s">
        <v>45</v>
      </c>
      <c r="AG1066" s="1">
        <v>15761</v>
      </c>
      <c r="AH1066" s="1" t="b">
        <v>1</v>
      </c>
      <c r="AI1066" s="1"/>
      <c r="AJ1066" s="1"/>
      <c r="AK1066" s="1" t="b">
        <v>0</v>
      </c>
    </row>
    <row r="1067" spans="1:37" x14ac:dyDescent="0.2">
      <c r="A1067" s="1">
        <v>962</v>
      </c>
      <c r="B1067" s="1" t="s">
        <v>3528</v>
      </c>
      <c r="C1067" s="1"/>
      <c r="D1067" s="1" t="s">
        <v>864</v>
      </c>
      <c r="F1067" s="1" t="b">
        <v>1</v>
      </c>
      <c r="H1067" s="1" t="s">
        <v>3588</v>
      </c>
      <c r="K1067" s="1"/>
      <c r="L1067" s="1" t="s">
        <v>42</v>
      </c>
      <c r="M1067" s="1" t="s">
        <v>42</v>
      </c>
      <c r="N1067" s="1" t="s">
        <v>42</v>
      </c>
      <c r="O1067" s="1" t="s">
        <v>42</v>
      </c>
      <c r="P1067" s="1"/>
      <c r="Q1067" s="1" t="s">
        <v>3605</v>
      </c>
      <c r="R1067" s="1"/>
      <c r="S1067" s="1"/>
      <c r="T1067" s="1"/>
      <c r="U1067" s="1"/>
      <c r="V1067" s="1"/>
      <c r="W1067" s="1"/>
      <c r="Y1067" s="1" t="b">
        <v>0</v>
      </c>
      <c r="Z1067" s="1" t="s">
        <v>43</v>
      </c>
      <c r="AA1067" s="1"/>
      <c r="AB1067" s="1" t="b">
        <v>0</v>
      </c>
      <c r="AC1067" s="1" t="b">
        <v>0</v>
      </c>
      <c r="AD1067" s="1" t="s">
        <v>86</v>
      </c>
      <c r="AE1067" s="1" t="s">
        <v>62</v>
      </c>
      <c r="AF1067" s="1" t="s">
        <v>45</v>
      </c>
      <c r="AG1067" s="1">
        <v>2424</v>
      </c>
      <c r="AH1067" s="1" t="b">
        <v>1</v>
      </c>
      <c r="AI1067" s="1"/>
      <c r="AJ1067" s="1"/>
      <c r="AK1067" s="1" t="b">
        <v>1</v>
      </c>
    </row>
    <row r="1068" spans="1:37" x14ac:dyDescent="0.2">
      <c r="A1068" s="1">
        <v>963</v>
      </c>
      <c r="B1068" s="1" t="s">
        <v>3528</v>
      </c>
      <c r="C1068" s="1"/>
      <c r="D1068" s="1" t="s">
        <v>3606</v>
      </c>
      <c r="F1068" s="1" t="b">
        <v>0</v>
      </c>
      <c r="H1068" s="1" t="s">
        <v>3607</v>
      </c>
      <c r="I1068" s="1"/>
      <c r="J1068" s="1"/>
      <c r="K1068" s="1"/>
      <c r="L1068" s="1" t="s">
        <v>42</v>
      </c>
      <c r="M1068" s="1" t="s">
        <v>42</v>
      </c>
      <c r="N1068" s="1" t="s">
        <v>42</v>
      </c>
      <c r="O1068" s="1" t="s">
        <v>42</v>
      </c>
      <c r="P1068" s="1"/>
      <c r="Q1068" s="1" t="s">
        <v>3608</v>
      </c>
      <c r="R1068" s="1"/>
      <c r="S1068" s="1"/>
      <c r="T1068" s="1"/>
      <c r="U1068" s="1"/>
      <c r="V1068" s="1"/>
      <c r="W1068" s="1"/>
      <c r="Y1068" s="1" t="b">
        <v>0</v>
      </c>
      <c r="Z1068" s="1"/>
      <c r="AA1068" s="1"/>
      <c r="AB1068" s="1" t="b">
        <v>0</v>
      </c>
      <c r="AC1068" s="1" t="b">
        <v>0</v>
      </c>
      <c r="AD1068" s="1" t="s">
        <v>86</v>
      </c>
      <c r="AE1068" s="1" t="s">
        <v>62</v>
      </c>
      <c r="AF1068" s="1" t="s">
        <v>45</v>
      </c>
      <c r="AG1068" s="1">
        <v>2312</v>
      </c>
      <c r="AH1068" s="1" t="b">
        <v>1</v>
      </c>
      <c r="AI1068" s="1"/>
      <c r="AJ1068" s="1"/>
      <c r="AK1068" s="1" t="b">
        <v>0</v>
      </c>
    </row>
    <row r="1069" spans="1:37" x14ac:dyDescent="0.2">
      <c r="A1069" s="1">
        <v>964</v>
      </c>
      <c r="B1069" s="1" t="s">
        <v>3528</v>
      </c>
      <c r="C1069" s="1"/>
      <c r="D1069" s="1" t="s">
        <v>3609</v>
      </c>
      <c r="F1069" s="1" t="b">
        <v>0</v>
      </c>
      <c r="H1069" s="1" t="s">
        <v>3610</v>
      </c>
      <c r="K1069" s="1"/>
      <c r="L1069" s="1" t="s">
        <v>42</v>
      </c>
      <c r="M1069" s="1" t="s">
        <v>42</v>
      </c>
      <c r="N1069" s="1" t="s">
        <v>42</v>
      </c>
      <c r="O1069" s="1" t="s">
        <v>42</v>
      </c>
      <c r="P1069" s="1"/>
      <c r="Q1069" s="1" t="s">
        <v>3591</v>
      </c>
      <c r="R1069" s="1"/>
      <c r="S1069" s="1"/>
      <c r="T1069" s="1"/>
      <c r="U1069" s="1"/>
      <c r="V1069" s="1"/>
      <c r="W1069" s="1"/>
      <c r="Y1069" s="1" t="b">
        <v>0</v>
      </c>
      <c r="Z1069" s="1"/>
      <c r="AA1069" s="1"/>
      <c r="AB1069" s="1" t="b">
        <v>0</v>
      </c>
      <c r="AC1069" s="1" t="b">
        <v>0</v>
      </c>
      <c r="AD1069" s="1" t="s">
        <v>86</v>
      </c>
      <c r="AF1069" s="1" t="s">
        <v>45</v>
      </c>
      <c r="AG1069" s="1">
        <v>15815</v>
      </c>
      <c r="AH1069" s="1" t="b">
        <v>1</v>
      </c>
      <c r="AI1069" s="1"/>
      <c r="AJ1069" s="1"/>
      <c r="AK1069" s="1" t="b">
        <v>0</v>
      </c>
    </row>
    <row r="1070" spans="1:37" x14ac:dyDescent="0.2">
      <c r="A1070" s="1">
        <v>965</v>
      </c>
      <c r="B1070" s="1" t="s">
        <v>3528</v>
      </c>
      <c r="C1070" s="1"/>
      <c r="D1070" s="1" t="s">
        <v>3611</v>
      </c>
      <c r="F1070" s="1" t="b">
        <v>0</v>
      </c>
      <c r="H1070" s="1" t="s">
        <v>3588</v>
      </c>
      <c r="L1070" s="1" t="s">
        <v>42</v>
      </c>
      <c r="M1070" s="1" t="s">
        <v>42</v>
      </c>
      <c r="N1070" s="1" t="s">
        <v>42</v>
      </c>
      <c r="O1070" s="1" t="s">
        <v>42</v>
      </c>
      <c r="Q1070" s="1" t="s">
        <v>3612</v>
      </c>
      <c r="Y1070" s="1" t="b">
        <v>0</v>
      </c>
      <c r="AB1070" s="1" t="b">
        <v>0</v>
      </c>
      <c r="AC1070" s="1" t="b">
        <v>0</v>
      </c>
      <c r="AD1070" s="1" t="s">
        <v>86</v>
      </c>
      <c r="AE1070" s="1" t="s">
        <v>62</v>
      </c>
      <c r="AF1070" s="1" t="s">
        <v>45</v>
      </c>
      <c r="AG1070" s="1">
        <v>1720</v>
      </c>
      <c r="AH1070" s="1" t="b">
        <v>1</v>
      </c>
      <c r="AI1070" s="1"/>
      <c r="AJ1070" s="1"/>
      <c r="AK1070" s="1" t="b">
        <v>0</v>
      </c>
    </row>
    <row r="1071" spans="1:37" x14ac:dyDescent="0.2">
      <c r="A1071" s="1">
        <v>966</v>
      </c>
      <c r="B1071" s="1" t="s">
        <v>3528</v>
      </c>
      <c r="C1071" s="1"/>
      <c r="D1071" s="1" t="s">
        <v>3613</v>
      </c>
      <c r="F1071" s="1" t="b">
        <v>0</v>
      </c>
      <c r="H1071" s="1" t="s">
        <v>3614</v>
      </c>
      <c r="I1071" s="1"/>
      <c r="J1071" s="1"/>
      <c r="K1071" s="1"/>
      <c r="L1071" s="1" t="s">
        <v>42</v>
      </c>
      <c r="M1071" s="1" t="s">
        <v>42</v>
      </c>
      <c r="N1071" s="1" t="s">
        <v>42</v>
      </c>
      <c r="O1071" s="1" t="s">
        <v>42</v>
      </c>
      <c r="P1071" s="1" t="s">
        <v>3615</v>
      </c>
      <c r="Q1071" s="1" t="s">
        <v>3616</v>
      </c>
      <c r="R1071" s="1" t="s">
        <v>3617</v>
      </c>
      <c r="S1071" s="1"/>
      <c r="T1071" s="1"/>
      <c r="U1071" s="1"/>
      <c r="V1071" s="1"/>
      <c r="W1071" s="1"/>
      <c r="Y1071" s="1" t="b">
        <v>0</v>
      </c>
      <c r="AB1071" s="1" t="b">
        <v>0</v>
      </c>
      <c r="AC1071" s="1" t="b">
        <v>0</v>
      </c>
      <c r="AD1071" s="1" t="s">
        <v>86</v>
      </c>
      <c r="AE1071" s="1" t="s">
        <v>62</v>
      </c>
      <c r="AF1071" s="1" t="s">
        <v>45</v>
      </c>
      <c r="AG1071" s="1">
        <v>2197</v>
      </c>
      <c r="AH1071" s="1" t="b">
        <v>1</v>
      </c>
      <c r="AI1071" s="1"/>
      <c r="AJ1071" s="1"/>
      <c r="AK1071" s="1" t="b">
        <v>0</v>
      </c>
    </row>
    <row r="1072" spans="1:37" x14ac:dyDescent="0.2">
      <c r="A1072" s="1">
        <v>967</v>
      </c>
      <c r="B1072" s="1" t="s">
        <v>3528</v>
      </c>
      <c r="C1072" s="1"/>
      <c r="D1072" s="1" t="s">
        <v>3618</v>
      </c>
      <c r="F1072" s="1" t="b">
        <v>0</v>
      </c>
      <c r="H1072" s="1" t="s">
        <v>3619</v>
      </c>
      <c r="I1072" s="1"/>
      <c r="K1072" s="1"/>
      <c r="L1072" s="1" t="s">
        <v>42</v>
      </c>
      <c r="M1072" s="1" t="s">
        <v>42</v>
      </c>
      <c r="N1072" s="1" t="s">
        <v>42</v>
      </c>
      <c r="O1072" s="1" t="s">
        <v>42</v>
      </c>
      <c r="P1072" s="1"/>
      <c r="Q1072" s="1" t="s">
        <v>3620</v>
      </c>
      <c r="R1072" s="1"/>
      <c r="S1072" s="1"/>
      <c r="T1072" s="1"/>
      <c r="U1072" s="1"/>
      <c r="V1072" s="1"/>
      <c r="W1072" s="1"/>
      <c r="Y1072" s="1" t="b">
        <v>0</v>
      </c>
      <c r="AB1072" s="1" t="b">
        <v>0</v>
      </c>
      <c r="AC1072" s="1" t="b">
        <v>0</v>
      </c>
      <c r="AD1072" s="1" t="s">
        <v>86</v>
      </c>
      <c r="AE1072" s="1" t="s">
        <v>62</v>
      </c>
      <c r="AF1072" s="1" t="s">
        <v>45</v>
      </c>
      <c r="AG1072" s="1">
        <v>1870</v>
      </c>
      <c r="AH1072" s="1" t="b">
        <v>1</v>
      </c>
      <c r="AI1072" s="1"/>
      <c r="AJ1072" s="1"/>
      <c r="AK1072" s="1" t="b">
        <v>0</v>
      </c>
    </row>
    <row r="1073" spans="1:37" x14ac:dyDescent="0.2">
      <c r="A1073" s="1">
        <v>968</v>
      </c>
      <c r="B1073" s="1" t="s">
        <v>3528</v>
      </c>
      <c r="C1073" s="1"/>
      <c r="D1073" s="1" t="s">
        <v>3621</v>
      </c>
      <c r="F1073" s="1" t="b">
        <v>0</v>
      </c>
      <c r="H1073" s="1" t="s">
        <v>3622</v>
      </c>
      <c r="L1073" s="1" t="s">
        <v>42</v>
      </c>
      <c r="M1073" s="1" t="s">
        <v>42</v>
      </c>
      <c r="N1073" s="1" t="s">
        <v>42</v>
      </c>
      <c r="O1073" s="1" t="s">
        <v>42</v>
      </c>
      <c r="Y1073" s="1" t="b">
        <v>0</v>
      </c>
      <c r="AB1073" s="1" t="b">
        <v>0</v>
      </c>
      <c r="AC1073" s="1" t="b">
        <v>0</v>
      </c>
      <c r="AD1073" s="1" t="s">
        <v>86</v>
      </c>
      <c r="AE1073" s="1" t="s">
        <v>62</v>
      </c>
      <c r="AF1073" s="1" t="s">
        <v>45</v>
      </c>
      <c r="AG1073" s="1">
        <v>1721</v>
      </c>
      <c r="AH1073" s="1" t="b">
        <v>1</v>
      </c>
      <c r="AI1073" s="1"/>
      <c r="AJ1073" s="1"/>
      <c r="AK1073" s="1" t="b">
        <v>0</v>
      </c>
    </row>
    <row r="1074" spans="1:37" x14ac:dyDescent="0.2">
      <c r="A1074" s="1">
        <v>969</v>
      </c>
      <c r="B1074" s="1" t="s">
        <v>3528</v>
      </c>
      <c r="C1074" s="1"/>
      <c r="D1074" s="1" t="s">
        <v>3623</v>
      </c>
      <c r="F1074" s="1" t="b">
        <v>0</v>
      </c>
      <c r="H1074" s="1" t="s">
        <v>3624</v>
      </c>
      <c r="K1074" s="1"/>
      <c r="L1074" s="1" t="s">
        <v>42</v>
      </c>
      <c r="M1074" s="1" t="s">
        <v>42</v>
      </c>
      <c r="N1074" s="1" t="s">
        <v>42</v>
      </c>
      <c r="O1074" s="1" t="s">
        <v>42</v>
      </c>
      <c r="P1074" s="1"/>
      <c r="Q1074" s="1" t="s">
        <v>3538</v>
      </c>
      <c r="R1074" s="1"/>
      <c r="S1074" s="1"/>
      <c r="T1074" s="1"/>
      <c r="U1074" s="1"/>
      <c r="V1074" s="1"/>
      <c r="W1074" s="1"/>
      <c r="Y1074" s="1" t="b">
        <v>0</v>
      </c>
      <c r="Z1074" s="1"/>
      <c r="AA1074" s="1"/>
      <c r="AB1074" s="1" t="b">
        <v>0</v>
      </c>
      <c r="AC1074" s="1" t="b">
        <v>0</v>
      </c>
      <c r="AD1074" s="1" t="s">
        <v>86</v>
      </c>
      <c r="AF1074" s="1" t="s">
        <v>45</v>
      </c>
      <c r="AG1074" s="1">
        <v>15816</v>
      </c>
      <c r="AH1074" s="1" t="b">
        <v>1</v>
      </c>
      <c r="AI1074" s="1"/>
      <c r="AJ1074" s="1"/>
      <c r="AK1074" s="1" t="b">
        <v>0</v>
      </c>
    </row>
    <row r="1075" spans="1:37" x14ac:dyDescent="0.2">
      <c r="A1075" s="1">
        <v>970</v>
      </c>
      <c r="B1075" s="1" t="s">
        <v>3528</v>
      </c>
      <c r="C1075" s="1"/>
      <c r="D1075" s="1" t="s">
        <v>3625</v>
      </c>
      <c r="E1075" s="1" t="s">
        <v>39</v>
      </c>
      <c r="F1075" s="1" t="b">
        <v>0</v>
      </c>
      <c r="G1075" s="1" t="s">
        <v>3626</v>
      </c>
      <c r="H1075" s="1" t="s">
        <v>3549</v>
      </c>
      <c r="K1075" s="1"/>
      <c r="L1075" s="1" t="s">
        <v>42</v>
      </c>
      <c r="M1075" s="1" t="s">
        <v>42</v>
      </c>
      <c r="N1075" s="1" t="s">
        <v>42</v>
      </c>
      <c r="O1075" s="1" t="s">
        <v>42</v>
      </c>
      <c r="P1075" s="1" t="s">
        <v>3550</v>
      </c>
      <c r="Q1075" s="1" t="s">
        <v>3551</v>
      </c>
      <c r="R1075" s="1"/>
      <c r="S1075" s="1"/>
      <c r="T1075" s="1"/>
      <c r="U1075" s="1"/>
      <c r="V1075" s="1"/>
      <c r="W1075" s="1"/>
      <c r="Y1075" s="1" t="b">
        <v>0</v>
      </c>
      <c r="Z1075" s="1"/>
      <c r="AA1075" s="1"/>
      <c r="AB1075" s="1" t="b">
        <v>0</v>
      </c>
      <c r="AC1075" s="1" t="b">
        <v>0</v>
      </c>
      <c r="AD1075" s="1" t="s">
        <v>86</v>
      </c>
      <c r="AF1075" s="1" t="s">
        <v>45</v>
      </c>
      <c r="AG1075" s="1">
        <v>20108</v>
      </c>
      <c r="AH1075" s="1" t="b">
        <v>0</v>
      </c>
      <c r="AI1075" s="1"/>
      <c r="AJ1075" s="1"/>
      <c r="AK1075" s="1" t="b">
        <v>0</v>
      </c>
    </row>
    <row r="1076" spans="1:37" x14ac:dyDescent="0.2">
      <c r="A1076" s="1">
        <v>971</v>
      </c>
      <c r="B1076" s="1" t="s">
        <v>3528</v>
      </c>
      <c r="C1076" s="1"/>
      <c r="D1076" s="1" t="s">
        <v>3627</v>
      </c>
      <c r="F1076" s="1" t="b">
        <v>0</v>
      </c>
      <c r="H1076" s="1" t="s">
        <v>3619</v>
      </c>
      <c r="K1076" s="1"/>
      <c r="L1076" s="1" t="s">
        <v>42</v>
      </c>
      <c r="M1076" s="1" t="s">
        <v>42</v>
      </c>
      <c r="N1076" s="1" t="s">
        <v>42</v>
      </c>
      <c r="O1076" s="1" t="s">
        <v>42</v>
      </c>
      <c r="P1076" s="1"/>
      <c r="Q1076" s="1" t="s">
        <v>3620</v>
      </c>
      <c r="R1076" s="1"/>
      <c r="S1076" s="1"/>
      <c r="T1076" s="1"/>
      <c r="U1076" s="1"/>
      <c r="V1076" s="1"/>
      <c r="W1076" s="1"/>
      <c r="Y1076" s="1" t="b">
        <v>0</v>
      </c>
      <c r="Z1076" s="1"/>
      <c r="AA1076" s="1"/>
      <c r="AB1076" s="1" t="b">
        <v>0</v>
      </c>
      <c r="AC1076" s="1" t="b">
        <v>0</v>
      </c>
      <c r="AD1076" s="1" t="s">
        <v>86</v>
      </c>
      <c r="AE1076" s="1" t="s">
        <v>62</v>
      </c>
      <c r="AF1076" s="1" t="s">
        <v>45</v>
      </c>
      <c r="AG1076" s="1">
        <v>15691</v>
      </c>
      <c r="AH1076" s="1" t="b">
        <v>1</v>
      </c>
      <c r="AI1076" s="1"/>
      <c r="AJ1076" s="1"/>
      <c r="AK1076" s="1" t="b">
        <v>1</v>
      </c>
    </row>
    <row r="1077" spans="1:37" x14ac:dyDescent="0.2">
      <c r="A1077" s="1">
        <v>972</v>
      </c>
      <c r="B1077" s="1" t="s">
        <v>3528</v>
      </c>
      <c r="C1077" s="1"/>
      <c r="D1077" s="1" t="s">
        <v>1755</v>
      </c>
      <c r="F1077" s="1" t="b">
        <v>1</v>
      </c>
      <c r="H1077" s="1" t="s">
        <v>3628</v>
      </c>
      <c r="K1077" s="1"/>
      <c r="L1077" s="1" t="s">
        <v>42</v>
      </c>
      <c r="M1077" s="1" t="s">
        <v>42</v>
      </c>
      <c r="N1077" s="1" t="s">
        <v>42</v>
      </c>
      <c r="O1077" s="1" t="s">
        <v>42</v>
      </c>
      <c r="Q1077" s="1" t="s">
        <v>3629</v>
      </c>
      <c r="Y1077" s="1" t="b">
        <v>0</v>
      </c>
      <c r="AB1077" s="1" t="b">
        <v>0</v>
      </c>
      <c r="AC1077" s="1" t="b">
        <v>0</v>
      </c>
      <c r="AD1077" s="1" t="s">
        <v>86</v>
      </c>
      <c r="AE1077" s="1" t="s">
        <v>62</v>
      </c>
      <c r="AF1077" s="1" t="s">
        <v>45</v>
      </c>
      <c r="AG1077" s="1">
        <v>1704</v>
      </c>
      <c r="AH1077" s="1" t="b">
        <v>1</v>
      </c>
      <c r="AI1077" s="1"/>
      <c r="AJ1077" s="1"/>
      <c r="AK1077" s="1" t="b">
        <v>1</v>
      </c>
    </row>
    <row r="1078" spans="1:37" x14ac:dyDescent="0.2">
      <c r="A1078" s="1">
        <v>975</v>
      </c>
      <c r="B1078" s="1" t="s">
        <v>3635</v>
      </c>
      <c r="C1078" s="1"/>
      <c r="D1078" s="1" t="s">
        <v>3636</v>
      </c>
      <c r="F1078" s="1" t="b">
        <v>0</v>
      </c>
      <c r="H1078" s="1" t="s">
        <v>3637</v>
      </c>
      <c r="L1078" s="1" t="s">
        <v>42</v>
      </c>
      <c r="M1078" s="1" t="s">
        <v>42</v>
      </c>
      <c r="N1078" s="1" t="s">
        <v>42</v>
      </c>
      <c r="O1078" s="1" t="s">
        <v>42</v>
      </c>
      <c r="Q1078" s="1" t="s">
        <v>3638</v>
      </c>
      <c r="Y1078" s="1" t="b">
        <v>0</v>
      </c>
      <c r="AB1078" s="1" t="b">
        <v>0</v>
      </c>
      <c r="AC1078" s="1" t="b">
        <v>0</v>
      </c>
      <c r="AD1078" s="1" t="s">
        <v>86</v>
      </c>
      <c r="AE1078" s="1" t="s">
        <v>62</v>
      </c>
      <c r="AF1078" s="1" t="s">
        <v>45</v>
      </c>
      <c r="AG1078" s="1">
        <v>1723</v>
      </c>
      <c r="AH1078" s="1" t="b">
        <v>1</v>
      </c>
      <c r="AI1078" s="1"/>
      <c r="AJ1078" s="1"/>
      <c r="AK1078" s="1" t="b">
        <v>0</v>
      </c>
    </row>
    <row r="1079" spans="1:37" x14ac:dyDescent="0.2">
      <c r="A1079" s="1">
        <v>976</v>
      </c>
      <c r="B1079" s="1" t="s">
        <v>3635</v>
      </c>
      <c r="C1079" s="1"/>
      <c r="D1079" s="1" t="s">
        <v>3639</v>
      </c>
      <c r="F1079" s="1" t="b">
        <v>0</v>
      </c>
      <c r="H1079" s="1" t="s">
        <v>3640</v>
      </c>
      <c r="I1079" s="1"/>
      <c r="J1079" s="1"/>
      <c r="K1079" s="1"/>
      <c r="L1079" s="1" t="s">
        <v>42</v>
      </c>
      <c r="M1079" s="1" t="s">
        <v>42</v>
      </c>
      <c r="N1079" s="1" t="s">
        <v>42</v>
      </c>
      <c r="O1079" s="1" t="s">
        <v>42</v>
      </c>
      <c r="P1079" s="1"/>
      <c r="Q1079" s="1" t="s">
        <v>3641</v>
      </c>
      <c r="R1079" s="1"/>
      <c r="S1079" s="1"/>
      <c r="T1079" s="1"/>
      <c r="U1079" s="1"/>
      <c r="V1079" s="1"/>
      <c r="W1079" s="1"/>
      <c r="Y1079" s="1" t="b">
        <v>0</v>
      </c>
      <c r="Z1079" s="1"/>
      <c r="AA1079" s="1"/>
      <c r="AB1079" s="1" t="b">
        <v>0</v>
      </c>
      <c r="AC1079" s="1" t="b">
        <v>0</v>
      </c>
      <c r="AD1079" s="1" t="s">
        <v>86</v>
      </c>
      <c r="AE1079" s="1" t="s">
        <v>62</v>
      </c>
      <c r="AF1079" s="1" t="s">
        <v>45</v>
      </c>
      <c r="AG1079" s="1">
        <v>2190</v>
      </c>
      <c r="AH1079" s="1" t="b">
        <v>1</v>
      </c>
      <c r="AI1079" s="1"/>
      <c r="AJ1079" s="1"/>
      <c r="AK1079" s="1" t="b">
        <v>0</v>
      </c>
    </row>
    <row r="1080" spans="1:37" x14ac:dyDescent="0.2">
      <c r="A1080" s="1">
        <v>977</v>
      </c>
      <c r="B1080" s="1" t="s">
        <v>3635</v>
      </c>
      <c r="C1080" s="1"/>
      <c r="D1080" s="1" t="s">
        <v>3642</v>
      </c>
      <c r="E1080" s="1" t="s">
        <v>39</v>
      </c>
      <c r="F1080" s="1" t="b">
        <v>0</v>
      </c>
      <c r="G1080" s="1" t="s">
        <v>3643</v>
      </c>
      <c r="H1080" s="1" t="s">
        <v>3644</v>
      </c>
      <c r="I1080" s="1"/>
      <c r="J1080" s="1"/>
      <c r="K1080" s="1"/>
      <c r="L1080" s="1" t="s">
        <v>42</v>
      </c>
      <c r="M1080" s="1" t="s">
        <v>42</v>
      </c>
      <c r="N1080" s="1" t="s">
        <v>42</v>
      </c>
      <c r="O1080" s="1" t="s">
        <v>42</v>
      </c>
      <c r="P1080" s="1"/>
      <c r="Q1080" s="1" t="s">
        <v>3638</v>
      </c>
      <c r="R1080" s="1" t="s">
        <v>3645</v>
      </c>
      <c r="S1080" s="1" t="s">
        <v>3646</v>
      </c>
      <c r="T1080" s="1"/>
      <c r="U1080" s="1"/>
      <c r="V1080" s="1"/>
      <c r="W1080" s="1"/>
      <c r="Y1080" s="1" t="b">
        <v>0</v>
      </c>
      <c r="Z1080" s="1"/>
      <c r="AA1080" s="1"/>
      <c r="AB1080" s="1" t="b">
        <v>0</v>
      </c>
      <c r="AC1080" s="1" t="b">
        <v>0</v>
      </c>
      <c r="AD1080" s="1" t="s">
        <v>86</v>
      </c>
      <c r="AE1080" s="1" t="s">
        <v>62</v>
      </c>
      <c r="AF1080" s="1" t="s">
        <v>45</v>
      </c>
      <c r="AG1080" s="1">
        <v>2056</v>
      </c>
      <c r="AH1080" s="1" t="b">
        <v>1</v>
      </c>
      <c r="AI1080" s="1"/>
      <c r="AJ1080" s="1"/>
      <c r="AK1080" s="1" t="b">
        <v>0</v>
      </c>
    </row>
    <row r="1081" spans="1:37" x14ac:dyDescent="0.2">
      <c r="A1081" s="1">
        <v>978</v>
      </c>
      <c r="B1081" s="1" t="s">
        <v>3635</v>
      </c>
      <c r="C1081" s="1"/>
      <c r="D1081" s="1" t="s">
        <v>3647</v>
      </c>
      <c r="F1081" s="1" t="b">
        <v>0</v>
      </c>
      <c r="H1081" s="1" t="s">
        <v>3648</v>
      </c>
      <c r="I1081" s="1"/>
      <c r="J1081" s="1"/>
      <c r="K1081" s="1"/>
      <c r="L1081" s="1" t="s">
        <v>42</v>
      </c>
      <c r="M1081" s="1" t="s">
        <v>42</v>
      </c>
      <c r="N1081" s="1" t="s">
        <v>42</v>
      </c>
      <c r="O1081" s="1" t="s">
        <v>42</v>
      </c>
      <c r="P1081" s="1"/>
      <c r="Q1081" s="1" t="s">
        <v>3638</v>
      </c>
      <c r="R1081" s="1"/>
      <c r="S1081" s="1"/>
      <c r="T1081" s="1"/>
      <c r="U1081" s="1"/>
      <c r="V1081" s="1"/>
      <c r="W1081" s="1"/>
      <c r="Y1081" s="1" t="b">
        <v>0</v>
      </c>
      <c r="AB1081" s="1" t="b">
        <v>0</v>
      </c>
      <c r="AC1081" s="1" t="b">
        <v>0</v>
      </c>
      <c r="AD1081" s="1" t="s">
        <v>86</v>
      </c>
      <c r="AE1081" s="1" t="s">
        <v>62</v>
      </c>
      <c r="AF1081" s="1" t="s">
        <v>45</v>
      </c>
      <c r="AG1081" s="1">
        <v>2413</v>
      </c>
      <c r="AH1081" s="1" t="b">
        <v>1</v>
      </c>
      <c r="AI1081" s="1"/>
      <c r="AJ1081" s="1"/>
      <c r="AK1081" s="1" t="b">
        <v>0</v>
      </c>
    </row>
    <row r="1082" spans="1:37" x14ac:dyDescent="0.2">
      <c r="A1082" s="1">
        <v>979</v>
      </c>
      <c r="B1082" s="1" t="s">
        <v>3635</v>
      </c>
      <c r="C1082" s="1"/>
      <c r="D1082" s="1" t="s">
        <v>3649</v>
      </c>
      <c r="F1082" s="1" t="b">
        <v>1</v>
      </c>
      <c r="H1082" s="1" t="s">
        <v>3650</v>
      </c>
      <c r="I1082" s="1"/>
      <c r="J1082" s="1"/>
      <c r="K1082" s="1"/>
      <c r="L1082" s="1" t="s">
        <v>42</v>
      </c>
      <c r="M1082" s="1" t="s">
        <v>42</v>
      </c>
      <c r="N1082" s="1" t="s">
        <v>42</v>
      </c>
      <c r="O1082" s="1" t="s">
        <v>42</v>
      </c>
      <c r="P1082" s="1"/>
      <c r="Q1082" s="1" t="s">
        <v>3651</v>
      </c>
      <c r="R1082" s="1"/>
      <c r="S1082" s="1"/>
      <c r="T1082" s="1"/>
      <c r="U1082" s="1"/>
      <c r="V1082" s="1"/>
      <c r="W1082" s="1"/>
      <c r="Y1082" s="1" t="b">
        <v>0</v>
      </c>
      <c r="Z1082" s="1"/>
      <c r="AA1082" s="1"/>
      <c r="AB1082" s="1" t="b">
        <v>0</v>
      </c>
      <c r="AC1082" s="1" t="b">
        <v>0</v>
      </c>
      <c r="AD1082" s="1" t="s">
        <v>86</v>
      </c>
      <c r="AE1082" s="1" t="s">
        <v>62</v>
      </c>
      <c r="AF1082" s="1" t="s">
        <v>45</v>
      </c>
      <c r="AG1082" s="1">
        <v>2216</v>
      </c>
      <c r="AH1082" s="1" t="b">
        <v>1</v>
      </c>
      <c r="AI1082" s="1"/>
      <c r="AJ1082" s="1"/>
      <c r="AK1082" s="1" t="b">
        <v>0</v>
      </c>
    </row>
    <row r="1083" spans="1:37" x14ac:dyDescent="0.2">
      <c r="A1083" s="1">
        <v>980</v>
      </c>
      <c r="B1083" s="1" t="s">
        <v>3635</v>
      </c>
      <c r="C1083" s="1"/>
      <c r="D1083" s="1" t="s">
        <v>3652</v>
      </c>
      <c r="F1083" s="1" t="b">
        <v>1</v>
      </c>
      <c r="H1083" s="1" t="s">
        <v>3653</v>
      </c>
      <c r="K1083" s="1"/>
      <c r="L1083" s="1" t="s">
        <v>42</v>
      </c>
      <c r="M1083" s="1" t="s">
        <v>42</v>
      </c>
      <c r="N1083" s="1" t="s">
        <v>42</v>
      </c>
      <c r="O1083" s="1" t="s">
        <v>42</v>
      </c>
      <c r="P1083" s="1"/>
      <c r="Q1083" s="1" t="s">
        <v>3654</v>
      </c>
      <c r="R1083" s="1" t="s">
        <v>3651</v>
      </c>
      <c r="S1083" s="1" t="s">
        <v>3655</v>
      </c>
      <c r="T1083" s="1"/>
      <c r="U1083" s="1"/>
      <c r="V1083" s="1"/>
      <c r="W1083" s="1"/>
      <c r="Y1083" s="1" t="b">
        <v>0</v>
      </c>
      <c r="Z1083" s="1"/>
      <c r="AA1083" s="1"/>
      <c r="AB1083" s="1" t="b">
        <v>0</v>
      </c>
      <c r="AC1083" s="1" t="b">
        <v>0</v>
      </c>
      <c r="AD1083" s="1" t="s">
        <v>86</v>
      </c>
      <c r="AE1083" s="1" t="s">
        <v>62</v>
      </c>
      <c r="AF1083" s="1" t="s">
        <v>45</v>
      </c>
      <c r="AG1083" s="1">
        <v>2618</v>
      </c>
      <c r="AH1083" s="1" t="b">
        <v>1</v>
      </c>
      <c r="AI1083" s="1"/>
      <c r="AJ1083" s="1"/>
      <c r="AK1083" s="1" t="b">
        <v>0</v>
      </c>
    </row>
    <row r="1084" spans="1:37" x14ac:dyDescent="0.2">
      <c r="A1084" s="1">
        <v>981</v>
      </c>
      <c r="B1084" s="1" t="s">
        <v>3635</v>
      </c>
      <c r="C1084" s="1"/>
      <c r="D1084" s="1" t="s">
        <v>3656</v>
      </c>
      <c r="F1084" s="1" t="b">
        <v>0</v>
      </c>
      <c r="H1084" s="1" t="s">
        <v>3657</v>
      </c>
      <c r="I1084" s="1"/>
      <c r="J1084" s="1"/>
      <c r="K1084" s="1"/>
      <c r="L1084" s="1" t="s">
        <v>42</v>
      </c>
      <c r="M1084" s="1" t="s">
        <v>42</v>
      </c>
      <c r="N1084" s="1" t="s">
        <v>42</v>
      </c>
      <c r="O1084" s="1" t="s">
        <v>42</v>
      </c>
      <c r="P1084" s="1"/>
      <c r="Q1084" s="1"/>
      <c r="R1084" s="1"/>
      <c r="S1084" s="1"/>
      <c r="T1084" s="1"/>
      <c r="U1084" s="1"/>
      <c r="V1084" s="1"/>
      <c r="W1084" s="1"/>
      <c r="Y1084" s="1" t="b">
        <v>0</v>
      </c>
      <c r="AB1084" s="1" t="b">
        <v>0</v>
      </c>
      <c r="AC1084" s="1" t="b">
        <v>0</v>
      </c>
      <c r="AD1084" s="1" t="s">
        <v>86</v>
      </c>
      <c r="AE1084" s="1" t="s">
        <v>62</v>
      </c>
      <c r="AF1084" s="1" t="s">
        <v>45</v>
      </c>
      <c r="AG1084" s="1">
        <v>2271</v>
      </c>
      <c r="AH1084" s="1" t="b">
        <v>1</v>
      </c>
      <c r="AI1084" s="1"/>
      <c r="AJ1084" s="1"/>
      <c r="AK1084" s="1" t="b">
        <v>0</v>
      </c>
    </row>
    <row r="1085" spans="1:37" x14ac:dyDescent="0.2">
      <c r="A1085" s="1">
        <v>982</v>
      </c>
      <c r="B1085" s="1" t="s">
        <v>3635</v>
      </c>
      <c r="C1085" s="1"/>
      <c r="D1085" s="1" t="s">
        <v>3658</v>
      </c>
      <c r="E1085" s="1" t="s">
        <v>39</v>
      </c>
      <c r="F1085" s="1" t="b">
        <v>1</v>
      </c>
      <c r="G1085" s="1" t="s">
        <v>3659</v>
      </c>
      <c r="H1085" s="1" t="s">
        <v>3660</v>
      </c>
      <c r="K1085" s="1"/>
      <c r="L1085" s="1" t="s">
        <v>42</v>
      </c>
      <c r="M1085" s="1" t="s">
        <v>42</v>
      </c>
      <c r="N1085" s="1" t="s">
        <v>42</v>
      </c>
      <c r="O1085" s="1" t="s">
        <v>42</v>
      </c>
      <c r="P1085" s="1"/>
      <c r="Q1085" s="1" t="s">
        <v>3661</v>
      </c>
      <c r="R1085" s="1"/>
      <c r="S1085" s="1"/>
      <c r="T1085" s="1"/>
      <c r="U1085" s="1"/>
      <c r="V1085" s="1"/>
      <c r="W1085" s="1"/>
      <c r="Y1085" s="1" t="b">
        <v>0</v>
      </c>
      <c r="Z1085" s="1"/>
      <c r="AA1085" s="1"/>
      <c r="AB1085" s="1" t="b">
        <v>0</v>
      </c>
      <c r="AC1085" s="1" t="b">
        <v>0</v>
      </c>
      <c r="AD1085" s="1" t="s">
        <v>363</v>
      </c>
      <c r="AF1085" s="1" t="s">
        <v>45</v>
      </c>
      <c r="AG1085" s="1">
        <v>15833</v>
      </c>
      <c r="AH1085" s="1" t="b">
        <v>0</v>
      </c>
      <c r="AI1085" s="1"/>
      <c r="AJ1085" s="1"/>
      <c r="AK1085" s="1" t="b">
        <v>0</v>
      </c>
    </row>
    <row r="1086" spans="1:37" x14ac:dyDescent="0.2">
      <c r="A1086" s="1">
        <v>983</v>
      </c>
      <c r="B1086" s="1" t="s">
        <v>3635</v>
      </c>
      <c r="C1086" s="1"/>
      <c r="D1086" s="1" t="s">
        <v>3662</v>
      </c>
      <c r="F1086" s="1" t="b">
        <v>1</v>
      </c>
      <c r="H1086" s="1" t="s">
        <v>3663</v>
      </c>
      <c r="K1086" s="1"/>
      <c r="L1086" s="1" t="s">
        <v>42</v>
      </c>
      <c r="M1086" s="1" t="s">
        <v>42</v>
      </c>
      <c r="N1086" s="1" t="s">
        <v>42</v>
      </c>
      <c r="O1086" s="1" t="s">
        <v>42</v>
      </c>
      <c r="P1086" s="1"/>
      <c r="Q1086" s="1" t="s">
        <v>3664</v>
      </c>
      <c r="R1086" s="1"/>
      <c r="S1086" s="1"/>
      <c r="T1086" s="1"/>
      <c r="U1086" s="1"/>
      <c r="V1086" s="1"/>
      <c r="W1086" s="1"/>
      <c r="Y1086" s="1" t="b">
        <v>0</v>
      </c>
      <c r="Z1086" s="1"/>
      <c r="AA1086" s="1"/>
      <c r="AB1086" s="1" t="b">
        <v>0</v>
      </c>
      <c r="AC1086" s="1" t="b">
        <v>0</v>
      </c>
      <c r="AD1086" s="1" t="s">
        <v>86</v>
      </c>
      <c r="AF1086" s="1" t="s">
        <v>45</v>
      </c>
      <c r="AG1086" s="1">
        <v>20003</v>
      </c>
      <c r="AH1086" s="1" t="b">
        <v>0</v>
      </c>
      <c r="AI1086" s="1"/>
      <c r="AJ1086" s="1"/>
      <c r="AK1086" s="1" t="b">
        <v>0</v>
      </c>
    </row>
    <row r="1087" spans="1:37" x14ac:dyDescent="0.2">
      <c r="A1087" s="1">
        <v>984</v>
      </c>
      <c r="B1087" s="1" t="s">
        <v>3635</v>
      </c>
      <c r="C1087" s="1"/>
      <c r="D1087" s="1" t="s">
        <v>3665</v>
      </c>
      <c r="F1087" s="1" t="b">
        <v>1</v>
      </c>
      <c r="H1087" s="1" t="s">
        <v>3666</v>
      </c>
      <c r="I1087" s="1"/>
      <c r="K1087" s="1"/>
      <c r="L1087" s="1" t="s">
        <v>42</v>
      </c>
      <c r="M1087" s="1" t="s">
        <v>42</v>
      </c>
      <c r="N1087" s="1" t="s">
        <v>42</v>
      </c>
      <c r="O1087" s="1" t="s">
        <v>42</v>
      </c>
      <c r="P1087" s="1"/>
      <c r="Q1087" s="1" t="s">
        <v>3651</v>
      </c>
      <c r="R1087" s="1"/>
      <c r="S1087" s="1"/>
      <c r="T1087" s="1"/>
      <c r="U1087" s="1"/>
      <c r="V1087" s="1"/>
      <c r="W1087" s="1"/>
      <c r="Y1087" s="1" t="b">
        <v>0</v>
      </c>
      <c r="AB1087" s="1" t="b">
        <v>0</v>
      </c>
      <c r="AC1087" s="1" t="b">
        <v>0</v>
      </c>
      <c r="AD1087" s="1" t="s">
        <v>86</v>
      </c>
      <c r="AE1087" s="1" t="s">
        <v>62</v>
      </c>
      <c r="AF1087" s="1" t="s">
        <v>45</v>
      </c>
      <c r="AG1087" s="1">
        <v>2015</v>
      </c>
      <c r="AH1087" s="1" t="b">
        <v>1</v>
      </c>
      <c r="AI1087" s="1"/>
      <c r="AJ1087" s="1"/>
      <c r="AK1087" s="1" t="b">
        <v>1</v>
      </c>
    </row>
    <row r="1088" spans="1:37" x14ac:dyDescent="0.2">
      <c r="A1088" s="1">
        <v>985</v>
      </c>
      <c r="B1088" s="1" t="s">
        <v>3667</v>
      </c>
      <c r="C1088" s="1" t="s">
        <v>3668</v>
      </c>
      <c r="D1088" s="1"/>
      <c r="E1088" s="1" t="s">
        <v>3669</v>
      </c>
      <c r="F1088" s="1" t="b">
        <v>1</v>
      </c>
      <c r="G1088" s="1" t="s">
        <v>3670</v>
      </c>
      <c r="H1088" s="1" t="s">
        <v>3671</v>
      </c>
      <c r="K1088" s="1" t="s">
        <v>3672</v>
      </c>
      <c r="L1088" s="1" t="s">
        <v>42</v>
      </c>
      <c r="M1088" s="1" t="s">
        <v>42</v>
      </c>
      <c r="N1088" s="1" t="s">
        <v>42</v>
      </c>
      <c r="O1088" s="1" t="s">
        <v>42</v>
      </c>
      <c r="P1088" s="1"/>
      <c r="Q1088" s="1" t="s">
        <v>3673</v>
      </c>
      <c r="R1088" s="1"/>
      <c r="S1088" s="1"/>
      <c r="T1088" s="1"/>
      <c r="U1088" s="1"/>
      <c r="V1088" s="1"/>
      <c r="W1088" s="1"/>
      <c r="X1088" s="1"/>
      <c r="Y1088" s="1" t="b">
        <v>0</v>
      </c>
      <c r="Z1088" s="1" t="s">
        <v>43</v>
      </c>
      <c r="AA1088" s="1"/>
      <c r="AB1088" s="1" t="b">
        <v>0</v>
      </c>
      <c r="AC1088" s="1" t="b">
        <v>0</v>
      </c>
      <c r="AD1088" s="1" t="s">
        <v>86</v>
      </c>
      <c r="AF1088" s="1" t="s">
        <v>45</v>
      </c>
      <c r="AG1088" s="1">
        <v>20036</v>
      </c>
      <c r="AH1088" s="1" t="b">
        <v>0</v>
      </c>
      <c r="AI1088" s="1"/>
      <c r="AJ1088" s="1"/>
      <c r="AK1088" s="1" t="b">
        <v>0</v>
      </c>
    </row>
    <row r="1089" spans="1:37" x14ac:dyDescent="0.2">
      <c r="A1089" s="1">
        <v>1050</v>
      </c>
      <c r="B1089" s="1" t="s">
        <v>3674</v>
      </c>
      <c r="C1089" s="1" t="s">
        <v>3909</v>
      </c>
      <c r="D1089" s="1"/>
      <c r="F1089" s="1" t="b">
        <v>1</v>
      </c>
      <c r="H1089" s="1" t="s">
        <v>3675</v>
      </c>
      <c r="K1089" s="1"/>
      <c r="L1089" s="1" t="s">
        <v>42</v>
      </c>
      <c r="M1089" s="1" t="s">
        <v>42</v>
      </c>
      <c r="N1089" s="1" t="s">
        <v>42</v>
      </c>
      <c r="O1089" s="1" t="s">
        <v>42</v>
      </c>
      <c r="P1089" s="1"/>
      <c r="Q1089" s="1" t="s">
        <v>3676</v>
      </c>
      <c r="R1089" s="1"/>
      <c r="S1089" s="1"/>
      <c r="T1089" s="1"/>
      <c r="U1089" s="1"/>
      <c r="V1089" s="1"/>
      <c r="W1089" s="1"/>
      <c r="Y1089" s="1" t="b">
        <v>0</v>
      </c>
      <c r="Z1089" s="1"/>
      <c r="AA1089" s="1"/>
      <c r="AB1089" s="1" t="b">
        <v>0</v>
      </c>
      <c r="AC1089" s="1" t="b">
        <v>0</v>
      </c>
      <c r="AD1089" s="1" t="s">
        <v>86</v>
      </c>
      <c r="AF1089" s="1" t="s">
        <v>45</v>
      </c>
      <c r="AG1089" s="1">
        <v>15825</v>
      </c>
      <c r="AH1089" s="1" t="b">
        <v>1</v>
      </c>
      <c r="AI1089" s="1"/>
      <c r="AJ1089" s="1"/>
      <c r="AK1089" s="1" t="b">
        <v>0</v>
      </c>
    </row>
    <row r="1090" spans="1:37" x14ac:dyDescent="0.2">
      <c r="A1090" s="1">
        <v>1051</v>
      </c>
      <c r="B1090" s="1" t="s">
        <v>3674</v>
      </c>
      <c r="C1090" s="1" t="s">
        <v>1810</v>
      </c>
      <c r="D1090" s="1" t="s">
        <v>3910</v>
      </c>
      <c r="F1090" s="1" t="b">
        <v>0</v>
      </c>
      <c r="H1090" s="1" t="s">
        <v>3911</v>
      </c>
      <c r="I1090" s="1"/>
      <c r="J1090" s="1"/>
      <c r="K1090" s="1"/>
      <c r="L1090" s="1" t="s">
        <v>42</v>
      </c>
      <c r="M1090" s="1" t="s">
        <v>42</v>
      </c>
      <c r="N1090" s="1" t="s">
        <v>42</v>
      </c>
      <c r="O1090" s="1" t="s">
        <v>42</v>
      </c>
      <c r="P1090" s="1"/>
      <c r="Q1090" s="1"/>
      <c r="R1090" s="1"/>
      <c r="S1090" s="1"/>
      <c r="T1090" s="1"/>
      <c r="U1090" s="1"/>
      <c r="V1090" s="1"/>
      <c r="W1090" s="1"/>
      <c r="Y1090" s="1" t="b">
        <v>0</v>
      </c>
      <c r="Z1090" s="1"/>
      <c r="AA1090" s="1"/>
      <c r="AB1090" s="1" t="b">
        <v>0</v>
      </c>
      <c r="AC1090" s="1" t="b">
        <v>0</v>
      </c>
      <c r="AD1090" s="1" t="s">
        <v>86</v>
      </c>
      <c r="AE1090" s="1" t="s">
        <v>62</v>
      </c>
      <c r="AF1090" s="1" t="s">
        <v>45</v>
      </c>
      <c r="AG1090" s="1">
        <v>2055</v>
      </c>
      <c r="AH1090" s="1" t="b">
        <v>0</v>
      </c>
      <c r="AI1090" s="1"/>
      <c r="AJ1090" s="1"/>
      <c r="AK1090" s="1" t="b">
        <v>0</v>
      </c>
    </row>
    <row r="1091" spans="1:37" x14ac:dyDescent="0.2">
      <c r="A1091" s="1">
        <v>1052</v>
      </c>
      <c r="B1091" s="1" t="s">
        <v>3674</v>
      </c>
      <c r="C1091" s="1" t="s">
        <v>1810</v>
      </c>
      <c r="D1091" s="1" t="s">
        <v>3912</v>
      </c>
      <c r="F1091" s="1" t="b">
        <v>0</v>
      </c>
      <c r="H1091" s="1" t="s">
        <v>3913</v>
      </c>
      <c r="K1091" s="1"/>
      <c r="L1091" s="1" t="s">
        <v>42</v>
      </c>
      <c r="M1091" s="1" t="s">
        <v>42</v>
      </c>
      <c r="N1091" s="1" t="s">
        <v>42</v>
      </c>
      <c r="O1091" s="1" t="s">
        <v>42</v>
      </c>
      <c r="P1091" s="1"/>
      <c r="Q1091" s="1" t="s">
        <v>3914</v>
      </c>
      <c r="R1091" s="1" t="s">
        <v>3915</v>
      </c>
      <c r="S1091" s="1" t="s">
        <v>3916</v>
      </c>
      <c r="T1091" s="1"/>
      <c r="U1091" s="1"/>
      <c r="V1091" s="1"/>
      <c r="W1091" s="1"/>
      <c r="Y1091" s="1" t="b">
        <v>1</v>
      </c>
      <c r="Z1091" s="1"/>
      <c r="AA1091" s="1"/>
      <c r="AB1091" s="1" t="b">
        <v>0</v>
      </c>
      <c r="AC1091" s="1" t="b">
        <v>0</v>
      </c>
      <c r="AD1091" s="1" t="s">
        <v>86</v>
      </c>
      <c r="AE1091" s="1" t="s">
        <v>62</v>
      </c>
      <c r="AF1091" s="1" t="s">
        <v>45</v>
      </c>
      <c r="AG1091" s="1">
        <v>1742</v>
      </c>
      <c r="AH1091" s="1" t="b">
        <v>0</v>
      </c>
      <c r="AI1091" s="1"/>
      <c r="AJ1091" s="1"/>
      <c r="AK1091" s="1" t="b">
        <v>0</v>
      </c>
    </row>
    <row r="1092" spans="1:37" x14ac:dyDescent="0.2">
      <c r="A1092" s="1">
        <v>1053</v>
      </c>
      <c r="B1092" s="1" t="s">
        <v>3674</v>
      </c>
      <c r="C1092" s="1" t="s">
        <v>1810</v>
      </c>
      <c r="D1092" s="1" t="s">
        <v>3917</v>
      </c>
      <c r="F1092" s="1" t="b">
        <v>0</v>
      </c>
      <c r="H1092" s="1" t="s">
        <v>3918</v>
      </c>
      <c r="K1092" s="1"/>
      <c r="L1092" s="1" t="s">
        <v>42</v>
      </c>
      <c r="M1092" s="1" t="s">
        <v>42</v>
      </c>
      <c r="N1092" s="1" t="s">
        <v>42</v>
      </c>
      <c r="O1092" s="1" t="s">
        <v>42</v>
      </c>
      <c r="Q1092" s="1" t="s">
        <v>3919</v>
      </c>
      <c r="Y1092" s="1" t="b">
        <v>1</v>
      </c>
      <c r="AB1092" s="1" t="b">
        <v>0</v>
      </c>
      <c r="AC1092" s="1" t="b">
        <v>0</v>
      </c>
      <c r="AD1092" s="1" t="s">
        <v>86</v>
      </c>
      <c r="AE1092" s="1" t="s">
        <v>62</v>
      </c>
      <c r="AF1092" s="1" t="s">
        <v>45</v>
      </c>
      <c r="AG1092" s="1">
        <v>1740</v>
      </c>
      <c r="AH1092" s="1" t="b">
        <v>1</v>
      </c>
      <c r="AI1092" s="1"/>
      <c r="AJ1092" s="1"/>
      <c r="AK1092" s="1" t="b">
        <v>0</v>
      </c>
    </row>
    <row r="1093" spans="1:37" x14ac:dyDescent="0.2">
      <c r="A1093" s="1">
        <v>1054</v>
      </c>
      <c r="B1093" s="1" t="s">
        <v>3674</v>
      </c>
      <c r="C1093" s="1" t="s">
        <v>1456</v>
      </c>
      <c r="D1093" s="1" t="s">
        <v>3920</v>
      </c>
      <c r="F1093" s="1" t="b">
        <v>0</v>
      </c>
      <c r="H1093" s="1" t="s">
        <v>3921</v>
      </c>
      <c r="L1093" s="1" t="s">
        <v>42</v>
      </c>
      <c r="M1093" s="1" t="s">
        <v>42</v>
      </c>
      <c r="N1093" s="1" t="s">
        <v>42</v>
      </c>
      <c r="O1093" s="1" t="s">
        <v>42</v>
      </c>
      <c r="Y1093" s="1" t="b">
        <v>0</v>
      </c>
      <c r="AB1093" s="1" t="b">
        <v>0</v>
      </c>
      <c r="AC1093" s="1" t="b">
        <v>0</v>
      </c>
      <c r="AD1093" s="1" t="s">
        <v>86</v>
      </c>
      <c r="AE1093" s="1" t="s">
        <v>62</v>
      </c>
      <c r="AF1093" s="1" t="s">
        <v>45</v>
      </c>
      <c r="AG1093" s="1">
        <v>1743</v>
      </c>
      <c r="AH1093" s="1" t="b">
        <v>1</v>
      </c>
      <c r="AI1093" s="1"/>
      <c r="AJ1093" s="1"/>
      <c r="AK1093" s="1" t="b">
        <v>0</v>
      </c>
    </row>
    <row r="1094" spans="1:37" x14ac:dyDescent="0.2">
      <c r="A1094" s="1">
        <v>1056</v>
      </c>
      <c r="B1094" s="1" t="s">
        <v>3674</v>
      </c>
      <c r="C1094" s="1" t="s">
        <v>3922</v>
      </c>
      <c r="D1094" s="1" t="s">
        <v>3925</v>
      </c>
      <c r="F1094" s="1" t="b">
        <v>0</v>
      </c>
      <c r="H1094" s="1" t="s">
        <v>3923</v>
      </c>
      <c r="K1094" s="1"/>
      <c r="L1094" s="1" t="s">
        <v>42</v>
      </c>
      <c r="M1094" s="1" t="s">
        <v>42</v>
      </c>
      <c r="N1094" s="1" t="s">
        <v>42</v>
      </c>
      <c r="O1094" s="1" t="s">
        <v>42</v>
      </c>
      <c r="P1094" s="1"/>
      <c r="Q1094" s="1" t="s">
        <v>3924</v>
      </c>
      <c r="R1094" s="1"/>
      <c r="S1094" s="1"/>
      <c r="T1094" s="1"/>
      <c r="U1094" s="1"/>
      <c r="V1094" s="1"/>
      <c r="W1094" s="1"/>
      <c r="Y1094" s="1" t="b">
        <v>1</v>
      </c>
      <c r="Z1094" s="1"/>
      <c r="AA1094" s="1"/>
      <c r="AB1094" s="1" t="b">
        <v>0</v>
      </c>
      <c r="AC1094" s="1" t="b">
        <v>0</v>
      </c>
      <c r="AD1094" s="1" t="s">
        <v>86</v>
      </c>
      <c r="AE1094" s="1" t="s">
        <v>62</v>
      </c>
      <c r="AF1094" s="1" t="s">
        <v>45</v>
      </c>
      <c r="AG1094" s="1">
        <v>1744</v>
      </c>
      <c r="AH1094" s="1" t="b">
        <v>0</v>
      </c>
      <c r="AI1094" s="1"/>
      <c r="AJ1094" s="1"/>
      <c r="AK1094" s="1" t="b">
        <v>0</v>
      </c>
    </row>
    <row r="1095" spans="1:37" x14ac:dyDescent="0.2">
      <c r="A1095" s="1">
        <v>1055</v>
      </c>
      <c r="B1095" s="1" t="s">
        <v>3674</v>
      </c>
      <c r="C1095" s="1" t="s">
        <v>3922</v>
      </c>
      <c r="D1095" s="1"/>
      <c r="F1095" s="1" t="b">
        <v>0</v>
      </c>
      <c r="H1095" s="1" t="s">
        <v>3923</v>
      </c>
      <c r="I1095" s="1"/>
      <c r="J1095" s="1"/>
      <c r="K1095" s="1"/>
      <c r="L1095" s="1" t="s">
        <v>42</v>
      </c>
      <c r="M1095" s="1" t="s">
        <v>42</v>
      </c>
      <c r="N1095" s="1" t="s">
        <v>42</v>
      </c>
      <c r="O1095" s="1" t="s">
        <v>42</v>
      </c>
      <c r="P1095" s="1"/>
      <c r="Q1095" s="1" t="s">
        <v>3924</v>
      </c>
      <c r="R1095" s="1"/>
      <c r="S1095" s="1"/>
      <c r="T1095" s="1"/>
      <c r="U1095" s="1"/>
      <c r="V1095" s="1"/>
      <c r="W1095" s="1"/>
      <c r="Y1095" s="1" t="b">
        <v>0</v>
      </c>
      <c r="Z1095" s="1"/>
      <c r="AA1095" s="1"/>
      <c r="AB1095" s="1" t="b">
        <v>0</v>
      </c>
      <c r="AC1095" s="1" t="b">
        <v>0</v>
      </c>
      <c r="AD1095" s="1" t="s">
        <v>86</v>
      </c>
      <c r="AE1095" s="1" t="s">
        <v>62</v>
      </c>
      <c r="AF1095" s="1" t="s">
        <v>45</v>
      </c>
      <c r="AG1095" s="1">
        <v>2090</v>
      </c>
      <c r="AH1095" s="1" t="b">
        <v>1</v>
      </c>
      <c r="AI1095" s="1"/>
      <c r="AJ1095" s="1"/>
      <c r="AK1095" s="1" t="b">
        <v>0</v>
      </c>
    </row>
    <row r="1096" spans="1:37" x14ac:dyDescent="0.2">
      <c r="A1096" s="1">
        <v>1057</v>
      </c>
      <c r="B1096" s="1" t="s">
        <v>3674</v>
      </c>
      <c r="C1096" s="1" t="s">
        <v>3926</v>
      </c>
      <c r="D1096" s="1"/>
      <c r="F1096" s="1" t="b">
        <v>1</v>
      </c>
      <c r="H1096" s="1" t="s">
        <v>3927</v>
      </c>
      <c r="I1096" s="1"/>
      <c r="J1096" s="1"/>
      <c r="K1096" s="1"/>
      <c r="L1096" s="1" t="s">
        <v>42</v>
      </c>
      <c r="M1096" s="1" t="s">
        <v>42</v>
      </c>
      <c r="N1096" s="1" t="s">
        <v>42</v>
      </c>
      <c r="O1096" s="1" t="s">
        <v>42</v>
      </c>
      <c r="P1096" s="1"/>
      <c r="Q1096" s="1" t="s">
        <v>3928</v>
      </c>
      <c r="R1096" s="1"/>
      <c r="S1096" s="1"/>
      <c r="T1096" s="1"/>
      <c r="U1096" s="1"/>
      <c r="V1096" s="1"/>
      <c r="W1096" s="1"/>
      <c r="Y1096" s="1" t="b">
        <v>0</v>
      </c>
      <c r="Z1096" s="1"/>
      <c r="AA1096" s="1"/>
      <c r="AB1096" s="1" t="b">
        <v>0</v>
      </c>
      <c r="AC1096" s="1" t="b">
        <v>0</v>
      </c>
      <c r="AD1096" s="1" t="s">
        <v>86</v>
      </c>
      <c r="AE1096" s="1" t="s">
        <v>62</v>
      </c>
      <c r="AF1096" s="1" t="s">
        <v>45</v>
      </c>
      <c r="AG1096" s="1">
        <v>2174</v>
      </c>
      <c r="AH1096" s="1" t="b">
        <v>1</v>
      </c>
      <c r="AI1096" s="1"/>
      <c r="AJ1096" s="1"/>
      <c r="AK1096" s="1" t="b">
        <v>1</v>
      </c>
    </row>
    <row r="1097" spans="1:37" x14ac:dyDescent="0.2">
      <c r="A1097" s="1">
        <v>1058</v>
      </c>
      <c r="B1097" s="1" t="s">
        <v>3674</v>
      </c>
      <c r="C1097" s="1" t="s">
        <v>3929</v>
      </c>
      <c r="D1097" s="1" t="s">
        <v>3930</v>
      </c>
      <c r="E1097" s="1"/>
      <c r="F1097" s="1" t="b">
        <v>1</v>
      </c>
      <c r="G1097" s="1" t="s">
        <v>3931</v>
      </c>
      <c r="H1097" s="1" t="s">
        <v>3932</v>
      </c>
      <c r="K1097" s="1" t="s">
        <v>3933</v>
      </c>
      <c r="L1097" s="1" t="s">
        <v>42</v>
      </c>
      <c r="M1097" s="1" t="s">
        <v>42</v>
      </c>
      <c r="N1097" s="1" t="s">
        <v>42</v>
      </c>
      <c r="O1097" s="1" t="s">
        <v>42</v>
      </c>
      <c r="P1097" s="1"/>
      <c r="Q1097" s="1" t="s">
        <v>3934</v>
      </c>
      <c r="R1097" s="1"/>
      <c r="S1097" s="1"/>
      <c r="T1097" s="1"/>
      <c r="U1097" s="1"/>
      <c r="V1097" s="1"/>
      <c r="W1097" s="1"/>
      <c r="X1097" s="1"/>
      <c r="Y1097" s="1" t="b">
        <v>0</v>
      </c>
      <c r="Z1097" s="1"/>
      <c r="AA1097" s="1"/>
      <c r="AB1097" s="1" t="b">
        <v>0</v>
      </c>
      <c r="AC1097" s="1" t="b">
        <v>0</v>
      </c>
      <c r="AD1097" s="1" t="s">
        <v>86</v>
      </c>
      <c r="AE1097" s="1" t="s">
        <v>62</v>
      </c>
      <c r="AF1097" s="1" t="s">
        <v>45</v>
      </c>
      <c r="AG1097" s="1">
        <v>1746</v>
      </c>
      <c r="AH1097" s="1" t="b">
        <v>0</v>
      </c>
      <c r="AI1097" s="1"/>
      <c r="AJ1097" s="1"/>
      <c r="AK1097" s="1" t="b">
        <v>0</v>
      </c>
    </row>
    <row r="1098" spans="1:37" x14ac:dyDescent="0.2">
      <c r="A1098" s="1">
        <v>1059</v>
      </c>
      <c r="B1098" s="1" t="s">
        <v>3674</v>
      </c>
      <c r="C1098" s="1" t="s">
        <v>3929</v>
      </c>
      <c r="D1098" s="1" t="s">
        <v>3935</v>
      </c>
      <c r="E1098" s="1"/>
      <c r="F1098" s="1" t="b">
        <v>1</v>
      </c>
      <c r="G1098" s="1" t="s">
        <v>3936</v>
      </c>
      <c r="H1098" s="1" t="s">
        <v>3937</v>
      </c>
      <c r="K1098" s="1" t="s">
        <v>3938</v>
      </c>
      <c r="L1098" s="1" t="s">
        <v>42</v>
      </c>
      <c r="M1098" s="1" t="s">
        <v>42</v>
      </c>
      <c r="N1098" s="1" t="s">
        <v>42</v>
      </c>
      <c r="O1098" s="1" t="s">
        <v>42</v>
      </c>
      <c r="P1098" s="1"/>
      <c r="Q1098" s="1" t="s">
        <v>3939</v>
      </c>
      <c r="R1098" s="1" t="s">
        <v>3940</v>
      </c>
      <c r="S1098" s="1"/>
      <c r="T1098" s="1"/>
      <c r="U1098" s="1"/>
      <c r="V1098" s="1"/>
      <c r="W1098" s="1"/>
      <c r="X1098" s="1"/>
      <c r="Y1098" s="1" t="b">
        <v>1</v>
      </c>
      <c r="Z1098" s="1"/>
      <c r="AA1098" s="1"/>
      <c r="AB1098" s="1" t="b">
        <v>0</v>
      </c>
      <c r="AC1098" s="1" t="b">
        <v>0</v>
      </c>
      <c r="AD1098" s="1" t="s">
        <v>86</v>
      </c>
      <c r="AE1098" s="1" t="s">
        <v>62</v>
      </c>
      <c r="AF1098" s="1" t="s">
        <v>45</v>
      </c>
      <c r="AG1098" s="1">
        <v>1745</v>
      </c>
      <c r="AH1098" s="1" t="b">
        <v>0</v>
      </c>
      <c r="AI1098" s="1"/>
      <c r="AJ1098" s="1"/>
      <c r="AK1098" s="1" t="b">
        <v>0</v>
      </c>
    </row>
    <row r="1099" spans="1:37" x14ac:dyDescent="0.2">
      <c r="A1099" s="1">
        <v>987</v>
      </c>
      <c r="B1099" s="1" t="s">
        <v>3674</v>
      </c>
      <c r="C1099" s="1"/>
      <c r="D1099" s="1" t="s">
        <v>3677</v>
      </c>
      <c r="E1099" s="1" t="s">
        <v>39</v>
      </c>
      <c r="F1099" s="1" t="b">
        <v>1</v>
      </c>
      <c r="G1099" s="1" t="s">
        <v>3678</v>
      </c>
      <c r="H1099" s="1" t="s">
        <v>3679</v>
      </c>
      <c r="K1099" s="1"/>
      <c r="L1099" s="1" t="s">
        <v>42</v>
      </c>
      <c r="M1099" s="1" t="s">
        <v>42</v>
      </c>
      <c r="N1099" s="1" t="s">
        <v>42</v>
      </c>
      <c r="O1099" s="1" t="s">
        <v>42</v>
      </c>
      <c r="P1099" s="1"/>
      <c r="Q1099" s="1" t="s">
        <v>3680</v>
      </c>
      <c r="R1099" s="1"/>
      <c r="S1099" s="1"/>
      <c r="T1099" s="1"/>
      <c r="U1099" s="1"/>
      <c r="V1099" s="1"/>
      <c r="W1099" s="1"/>
      <c r="Y1099" s="1" t="b">
        <v>0</v>
      </c>
      <c r="Z1099" s="1"/>
      <c r="AA1099" s="1"/>
      <c r="AB1099" s="1" t="b">
        <v>0</v>
      </c>
      <c r="AC1099" s="1" t="b">
        <v>0</v>
      </c>
      <c r="AD1099" s="1" t="s">
        <v>86</v>
      </c>
      <c r="AF1099" s="1" t="s">
        <v>45</v>
      </c>
      <c r="AG1099" s="1">
        <v>20031</v>
      </c>
      <c r="AH1099" s="1" t="b">
        <v>0</v>
      </c>
      <c r="AI1099" s="1"/>
      <c r="AJ1099" s="1"/>
      <c r="AK1099" s="1" t="b">
        <v>0</v>
      </c>
    </row>
    <row r="1100" spans="1:37" x14ac:dyDescent="0.2">
      <c r="A1100" s="1">
        <v>988</v>
      </c>
      <c r="B1100" s="1" t="s">
        <v>3674</v>
      </c>
      <c r="C1100" s="1"/>
      <c r="D1100" s="1" t="s">
        <v>3681</v>
      </c>
      <c r="E1100" s="1" t="s">
        <v>39</v>
      </c>
      <c r="F1100" s="1" t="b">
        <v>1</v>
      </c>
      <c r="G1100" s="1" t="s">
        <v>3682</v>
      </c>
      <c r="H1100" s="1" t="s">
        <v>3683</v>
      </c>
      <c r="K1100" s="1"/>
      <c r="L1100" s="1" t="s">
        <v>42</v>
      </c>
      <c r="M1100" s="1" t="s">
        <v>42</v>
      </c>
      <c r="N1100" s="1" t="s">
        <v>42</v>
      </c>
      <c r="O1100" s="1" t="s">
        <v>42</v>
      </c>
      <c r="P1100" s="1"/>
      <c r="Q1100" s="1" t="s">
        <v>3684</v>
      </c>
      <c r="R1100" s="1" t="s">
        <v>3685</v>
      </c>
      <c r="S1100" s="1"/>
      <c r="T1100" s="1"/>
      <c r="U1100" s="1"/>
      <c r="V1100" s="1"/>
      <c r="W1100" s="1"/>
      <c r="Y1100" s="1" t="b">
        <v>0</v>
      </c>
      <c r="Z1100" s="1"/>
      <c r="AA1100" s="1"/>
      <c r="AB1100" s="1" t="b">
        <v>0</v>
      </c>
      <c r="AC1100" s="1" t="b">
        <v>0</v>
      </c>
      <c r="AD1100" s="1" t="s">
        <v>86</v>
      </c>
      <c r="AF1100" s="1" t="s">
        <v>45</v>
      </c>
      <c r="AG1100" s="1">
        <v>20043</v>
      </c>
      <c r="AH1100" s="1" t="b">
        <v>0</v>
      </c>
      <c r="AI1100" s="1"/>
      <c r="AJ1100" s="1"/>
      <c r="AK1100" s="1" t="b">
        <v>0</v>
      </c>
    </row>
    <row r="1101" spans="1:37" x14ac:dyDescent="0.2">
      <c r="A1101" s="1">
        <v>989</v>
      </c>
      <c r="B1101" s="1" t="s">
        <v>3674</v>
      </c>
      <c r="C1101" s="1"/>
      <c r="D1101" s="1" t="s">
        <v>3686</v>
      </c>
      <c r="F1101" s="1" t="b">
        <v>0</v>
      </c>
      <c r="H1101" s="1" t="s">
        <v>3687</v>
      </c>
      <c r="I1101" s="1"/>
      <c r="J1101" s="1"/>
      <c r="K1101" s="1"/>
      <c r="L1101" s="1" t="s">
        <v>42</v>
      </c>
      <c r="M1101" s="1" t="s">
        <v>42</v>
      </c>
      <c r="N1101" s="1" t="s">
        <v>42</v>
      </c>
      <c r="O1101" s="1" t="s">
        <v>42</v>
      </c>
      <c r="P1101" s="1" t="s">
        <v>3688</v>
      </c>
      <c r="Q1101" s="1" t="s">
        <v>3689</v>
      </c>
      <c r="R1101" s="1" t="s">
        <v>3690</v>
      </c>
      <c r="S1101" s="1"/>
      <c r="T1101" s="1"/>
      <c r="U1101" s="1"/>
      <c r="V1101" s="1"/>
      <c r="W1101" s="1"/>
      <c r="Y1101" s="1" t="b">
        <v>0</v>
      </c>
      <c r="AB1101" s="1" t="b">
        <v>0</v>
      </c>
      <c r="AC1101" s="1" t="b">
        <v>0</v>
      </c>
      <c r="AD1101" s="1" t="s">
        <v>86</v>
      </c>
      <c r="AE1101" s="1" t="s">
        <v>62</v>
      </c>
      <c r="AF1101" s="1" t="s">
        <v>45</v>
      </c>
      <c r="AG1101" s="1">
        <v>1713</v>
      </c>
      <c r="AH1101" s="1" t="b">
        <v>1</v>
      </c>
      <c r="AI1101" s="1"/>
      <c r="AJ1101" s="1"/>
      <c r="AK1101" s="1" t="b">
        <v>0</v>
      </c>
    </row>
    <row r="1102" spans="1:37" x14ac:dyDescent="0.2">
      <c r="A1102" s="1">
        <v>990</v>
      </c>
      <c r="B1102" s="1" t="s">
        <v>3674</v>
      </c>
      <c r="C1102" s="1"/>
      <c r="D1102" s="1" t="s">
        <v>3686</v>
      </c>
      <c r="F1102" s="1" t="b">
        <v>0</v>
      </c>
      <c r="H1102" s="1" t="s">
        <v>3687</v>
      </c>
      <c r="L1102" s="1" t="s">
        <v>42</v>
      </c>
      <c r="M1102" s="1" t="s">
        <v>42</v>
      </c>
      <c r="N1102" s="1" t="s">
        <v>42</v>
      </c>
      <c r="O1102" s="1" t="s">
        <v>42</v>
      </c>
      <c r="P1102" s="1" t="s">
        <v>3688</v>
      </c>
      <c r="Q1102" s="1" t="s">
        <v>3689</v>
      </c>
      <c r="R1102" s="1" t="s">
        <v>3690</v>
      </c>
      <c r="Y1102" s="1" t="b">
        <v>0</v>
      </c>
      <c r="AB1102" s="1" t="b">
        <v>0</v>
      </c>
      <c r="AC1102" s="1" t="b">
        <v>0</v>
      </c>
      <c r="AD1102" s="1" t="s">
        <v>86</v>
      </c>
      <c r="AE1102" s="1" t="s">
        <v>62</v>
      </c>
      <c r="AF1102" s="1" t="s">
        <v>45</v>
      </c>
      <c r="AG1102" s="1">
        <v>1726</v>
      </c>
      <c r="AH1102" s="1" t="b">
        <v>1</v>
      </c>
      <c r="AI1102" s="1"/>
      <c r="AJ1102" s="1"/>
      <c r="AK1102" s="1" t="b">
        <v>0</v>
      </c>
    </row>
    <row r="1103" spans="1:37" x14ac:dyDescent="0.2">
      <c r="A1103" s="1">
        <v>2036</v>
      </c>
      <c r="B1103" s="1" t="s">
        <v>3674</v>
      </c>
      <c r="C1103" s="1"/>
      <c r="D1103" s="1" t="s">
        <v>7075</v>
      </c>
      <c r="E1103" s="1"/>
      <c r="F1103" s="1" t="b">
        <v>0</v>
      </c>
      <c r="G1103" s="1" t="s">
        <v>7076</v>
      </c>
      <c r="H1103" s="1"/>
      <c r="K1103" s="1"/>
      <c r="L1103" s="1" t="s">
        <v>6913</v>
      </c>
      <c r="M1103" s="1" t="s">
        <v>6913</v>
      </c>
      <c r="N1103" s="1" t="s">
        <v>6913</v>
      </c>
      <c r="O1103" s="1" t="s">
        <v>6913</v>
      </c>
      <c r="P1103" s="1"/>
      <c r="Q1103" s="1"/>
      <c r="R1103" s="1"/>
      <c r="S1103" s="1"/>
      <c r="T1103" s="1"/>
      <c r="U1103" s="1"/>
      <c r="V1103" s="1"/>
      <c r="W1103" s="1"/>
      <c r="X1103" s="1"/>
      <c r="Y1103" s="1" t="b">
        <v>0</v>
      </c>
      <c r="Z1103" s="1"/>
      <c r="AA1103" s="1"/>
      <c r="AB1103" s="1" t="b">
        <v>0</v>
      </c>
      <c r="AC1103" s="1" t="b">
        <v>0</v>
      </c>
      <c r="AD1103" s="1" t="s">
        <v>86</v>
      </c>
      <c r="AF1103" s="1" t="s">
        <v>45</v>
      </c>
      <c r="AH1103" s="1" t="b">
        <v>0</v>
      </c>
      <c r="AI1103" s="1"/>
      <c r="AJ1103" s="1"/>
      <c r="AK1103" s="1" t="b">
        <v>0</v>
      </c>
    </row>
    <row r="1104" spans="1:37" x14ac:dyDescent="0.2">
      <c r="A1104" s="1">
        <v>991</v>
      </c>
      <c r="B1104" s="1" t="s">
        <v>3674</v>
      </c>
      <c r="C1104" s="1"/>
      <c r="D1104" s="1" t="s">
        <v>3691</v>
      </c>
      <c r="E1104" s="1" t="s">
        <v>39</v>
      </c>
      <c r="F1104" s="1" t="b">
        <v>1</v>
      </c>
      <c r="G1104" s="1" t="s">
        <v>3692</v>
      </c>
      <c r="H1104" s="1" t="s">
        <v>3693</v>
      </c>
      <c r="K1104" s="1" t="s">
        <v>3694</v>
      </c>
      <c r="L1104" s="1" t="s">
        <v>42</v>
      </c>
      <c r="M1104" s="1" t="s">
        <v>42</v>
      </c>
      <c r="N1104" s="1" t="s">
        <v>42</v>
      </c>
      <c r="O1104" s="1" t="s">
        <v>42</v>
      </c>
      <c r="P1104" s="1"/>
      <c r="Q1104" s="1" t="s">
        <v>3695</v>
      </c>
      <c r="R1104" s="1"/>
      <c r="S1104" s="1"/>
      <c r="T1104" s="1"/>
      <c r="U1104" s="1"/>
      <c r="V1104" s="1"/>
      <c r="W1104" s="1"/>
      <c r="Y1104" s="1" t="b">
        <v>0</v>
      </c>
      <c r="Z1104" s="1"/>
      <c r="AA1104" s="1"/>
      <c r="AB1104" s="1" t="b">
        <v>0</v>
      </c>
      <c r="AC1104" s="1" t="b">
        <v>0</v>
      </c>
      <c r="AD1104" s="1" t="s">
        <v>86</v>
      </c>
      <c r="AE1104" s="1" t="s">
        <v>62</v>
      </c>
      <c r="AF1104" s="1" t="s">
        <v>45</v>
      </c>
      <c r="AG1104" s="1">
        <v>1727</v>
      </c>
      <c r="AH1104" s="1" t="b">
        <v>0</v>
      </c>
      <c r="AI1104" s="1"/>
      <c r="AJ1104" s="1"/>
      <c r="AK1104" s="1" t="b">
        <v>0</v>
      </c>
    </row>
    <row r="1105" spans="1:37" x14ac:dyDescent="0.2">
      <c r="A1105" s="1">
        <v>992</v>
      </c>
      <c r="B1105" s="1" t="s">
        <v>3674</v>
      </c>
      <c r="C1105" s="1"/>
      <c r="D1105" s="1" t="s">
        <v>3696</v>
      </c>
      <c r="E1105" s="1" t="s">
        <v>39</v>
      </c>
      <c r="F1105" s="1" t="b">
        <v>0</v>
      </c>
      <c r="G1105" s="1" t="s">
        <v>3697</v>
      </c>
      <c r="H1105" s="1" t="s">
        <v>3698</v>
      </c>
      <c r="K1105" s="1" t="s">
        <v>3699</v>
      </c>
      <c r="L1105" s="1" t="s">
        <v>42</v>
      </c>
      <c r="M1105" s="1" t="s">
        <v>42</v>
      </c>
      <c r="N1105" s="1" t="s">
        <v>42</v>
      </c>
      <c r="O1105" s="1" t="s">
        <v>42</v>
      </c>
      <c r="Q1105" s="1" t="s">
        <v>3700</v>
      </c>
      <c r="R1105" s="1" t="s">
        <v>3701</v>
      </c>
      <c r="Y1105" s="1" t="b">
        <v>1</v>
      </c>
      <c r="AB1105" s="1" t="b">
        <v>0</v>
      </c>
      <c r="AC1105" s="1" t="b">
        <v>0</v>
      </c>
      <c r="AD1105" s="1" t="s">
        <v>86</v>
      </c>
      <c r="AE1105" s="1" t="s">
        <v>62</v>
      </c>
      <c r="AF1105" s="1" t="s">
        <v>45</v>
      </c>
      <c r="AG1105" s="1">
        <v>1728</v>
      </c>
      <c r="AH1105" s="1" t="b">
        <v>0</v>
      </c>
      <c r="AI1105" s="1"/>
      <c r="AJ1105" s="1"/>
      <c r="AK1105" s="1" t="b">
        <v>0</v>
      </c>
    </row>
    <row r="1106" spans="1:37" x14ac:dyDescent="0.2">
      <c r="A1106" s="1">
        <v>993</v>
      </c>
      <c r="B1106" s="1" t="s">
        <v>3674</v>
      </c>
      <c r="C1106" s="1"/>
      <c r="D1106" s="1" t="s">
        <v>3702</v>
      </c>
      <c r="F1106" s="1" t="b">
        <v>1</v>
      </c>
      <c r="H1106" s="1" t="s">
        <v>3703</v>
      </c>
      <c r="K1106" s="1"/>
      <c r="L1106" s="1" t="s">
        <v>42</v>
      </c>
      <c r="M1106" s="1" t="s">
        <v>42</v>
      </c>
      <c r="N1106" s="1" t="s">
        <v>42</v>
      </c>
      <c r="O1106" s="1" t="s">
        <v>42</v>
      </c>
      <c r="P1106" s="1"/>
      <c r="Q1106" s="1" t="s">
        <v>3704</v>
      </c>
      <c r="R1106" s="1"/>
      <c r="S1106" s="1"/>
      <c r="T1106" s="1"/>
      <c r="U1106" s="1"/>
      <c r="V1106" s="1"/>
      <c r="W1106" s="1"/>
      <c r="Y1106" s="1" t="b">
        <v>0</v>
      </c>
      <c r="Z1106" s="1" t="s">
        <v>43</v>
      </c>
      <c r="AA1106" s="1"/>
      <c r="AB1106" s="1" t="b">
        <v>0</v>
      </c>
      <c r="AC1106" s="1" t="b">
        <v>0</v>
      </c>
      <c r="AD1106" s="1" t="s">
        <v>86</v>
      </c>
      <c r="AE1106" s="1" t="s">
        <v>62</v>
      </c>
      <c r="AF1106" s="1" t="s">
        <v>45</v>
      </c>
      <c r="AG1106" s="1">
        <v>2439</v>
      </c>
      <c r="AH1106" s="1" t="b">
        <v>1</v>
      </c>
      <c r="AI1106" s="1"/>
      <c r="AJ1106" s="1"/>
      <c r="AK1106" s="1" t="b">
        <v>1</v>
      </c>
    </row>
    <row r="1107" spans="1:37" x14ac:dyDescent="0.2">
      <c r="A1107" s="1">
        <v>994</v>
      </c>
      <c r="B1107" s="1" t="s">
        <v>3674</v>
      </c>
      <c r="C1107" s="1"/>
      <c r="D1107" s="1" t="s">
        <v>3705</v>
      </c>
      <c r="F1107" s="1" t="b">
        <v>0</v>
      </c>
      <c r="H1107" s="1" t="s">
        <v>3706</v>
      </c>
      <c r="K1107" s="1" t="s">
        <v>3707</v>
      </c>
      <c r="L1107" s="1" t="s">
        <v>42</v>
      </c>
      <c r="M1107" s="1" t="s">
        <v>42</v>
      </c>
      <c r="N1107" s="1" t="s">
        <v>42</v>
      </c>
      <c r="O1107" s="1" t="s">
        <v>42</v>
      </c>
      <c r="Q1107" s="1" t="s">
        <v>3708</v>
      </c>
      <c r="Y1107" s="1" t="b">
        <v>0</v>
      </c>
      <c r="AB1107" s="1" t="b">
        <v>0</v>
      </c>
      <c r="AC1107" s="1" t="b">
        <v>0</v>
      </c>
      <c r="AD1107" s="1" t="s">
        <v>86</v>
      </c>
      <c r="AE1107" s="1" t="s">
        <v>62</v>
      </c>
      <c r="AF1107" s="1" t="s">
        <v>45</v>
      </c>
      <c r="AG1107" s="1">
        <v>1729</v>
      </c>
      <c r="AH1107" s="1" t="b">
        <v>1</v>
      </c>
      <c r="AI1107" s="1"/>
      <c r="AJ1107" s="1"/>
      <c r="AK1107" s="1" t="b">
        <v>0</v>
      </c>
    </row>
    <row r="1108" spans="1:37" x14ac:dyDescent="0.2">
      <c r="A1108" s="1">
        <v>995</v>
      </c>
      <c r="B1108" s="1" t="s">
        <v>3674</v>
      </c>
      <c r="C1108" s="1"/>
      <c r="D1108" s="1" t="s">
        <v>3709</v>
      </c>
      <c r="E1108" s="1" t="s">
        <v>39</v>
      </c>
      <c r="F1108" s="1" t="b">
        <v>1</v>
      </c>
      <c r="G1108" s="1" t="s">
        <v>3710</v>
      </c>
      <c r="H1108" s="1" t="s">
        <v>3711</v>
      </c>
      <c r="I1108" s="1"/>
      <c r="J1108" s="1"/>
      <c r="K1108" s="1"/>
      <c r="L1108" s="1" t="s">
        <v>42</v>
      </c>
      <c r="M1108" s="1" t="s">
        <v>42</v>
      </c>
      <c r="N1108" s="1" t="s">
        <v>42</v>
      </c>
      <c r="O1108" s="1" t="s">
        <v>42</v>
      </c>
      <c r="P1108" s="1"/>
      <c r="Q1108" s="1" t="s">
        <v>3712</v>
      </c>
      <c r="R1108" s="1" t="s">
        <v>3713</v>
      </c>
      <c r="S1108" s="1" t="s">
        <v>3714</v>
      </c>
      <c r="T1108" s="1"/>
      <c r="U1108" s="1"/>
      <c r="V1108" s="1"/>
      <c r="W1108" s="1"/>
      <c r="Y1108" s="1" t="b">
        <v>0</v>
      </c>
      <c r="Z1108" s="1"/>
      <c r="AA1108" s="1"/>
      <c r="AB1108" s="1" t="b">
        <v>0</v>
      </c>
      <c r="AC1108" s="1" t="b">
        <v>0</v>
      </c>
      <c r="AD1108" s="1" t="s">
        <v>86</v>
      </c>
      <c r="AE1108" s="1" t="s">
        <v>62</v>
      </c>
      <c r="AF1108" s="1" t="s">
        <v>45</v>
      </c>
      <c r="AG1108" s="1">
        <v>2171</v>
      </c>
      <c r="AH1108" s="1" t="b">
        <v>0</v>
      </c>
      <c r="AI1108" s="1"/>
      <c r="AJ1108" s="1"/>
      <c r="AK1108" s="1" t="b">
        <v>0</v>
      </c>
    </row>
    <row r="1109" spans="1:37" x14ac:dyDescent="0.2">
      <c r="A1109" s="1">
        <v>996</v>
      </c>
      <c r="B1109" s="1" t="s">
        <v>3674</v>
      </c>
      <c r="C1109" s="1"/>
      <c r="D1109" s="1" t="s">
        <v>3715</v>
      </c>
      <c r="F1109" s="1" t="b">
        <v>1</v>
      </c>
      <c r="H1109" s="1" t="s">
        <v>3716</v>
      </c>
      <c r="I1109" s="1"/>
      <c r="J1109" s="1"/>
      <c r="K1109" s="1"/>
      <c r="L1109" s="1" t="s">
        <v>42</v>
      </c>
      <c r="M1109" s="1" t="s">
        <v>42</v>
      </c>
      <c r="N1109" s="1" t="s">
        <v>42</v>
      </c>
      <c r="O1109" s="1" t="s">
        <v>42</v>
      </c>
      <c r="P1109" s="1"/>
      <c r="Q1109" s="1" t="s">
        <v>3717</v>
      </c>
      <c r="R1109" s="1" t="s">
        <v>3718</v>
      </c>
      <c r="S1109" s="1"/>
      <c r="T1109" s="1"/>
      <c r="U1109" s="1"/>
      <c r="V1109" s="1"/>
      <c r="W1109" s="1"/>
      <c r="Y1109" s="1" t="b">
        <v>0</v>
      </c>
      <c r="AB1109" s="1" t="b">
        <v>0</v>
      </c>
      <c r="AC1109" s="1" t="b">
        <v>0</v>
      </c>
      <c r="AD1109" s="1" t="s">
        <v>86</v>
      </c>
      <c r="AE1109" s="1" t="s">
        <v>62</v>
      </c>
      <c r="AF1109" s="1" t="s">
        <v>45</v>
      </c>
      <c r="AG1109" s="1">
        <v>2273</v>
      </c>
      <c r="AH1109" s="1" t="b">
        <v>1</v>
      </c>
      <c r="AI1109" s="1"/>
      <c r="AJ1109" s="1"/>
      <c r="AK1109" s="1" t="b">
        <v>1</v>
      </c>
    </row>
    <row r="1110" spans="1:37" x14ac:dyDescent="0.2">
      <c r="A1110" s="1">
        <v>997</v>
      </c>
      <c r="B1110" s="1" t="s">
        <v>3674</v>
      </c>
      <c r="C1110" s="1"/>
      <c r="D1110" s="1" t="s">
        <v>3719</v>
      </c>
      <c r="F1110" s="1" t="b">
        <v>0</v>
      </c>
      <c r="H1110" s="1" t="s">
        <v>3720</v>
      </c>
      <c r="I1110" s="1"/>
      <c r="K1110" s="1"/>
      <c r="L1110" s="1" t="s">
        <v>42</v>
      </c>
      <c r="M1110" s="1" t="s">
        <v>42</v>
      </c>
      <c r="N1110" s="1" t="s">
        <v>42</v>
      </c>
      <c r="O1110" s="1" t="s">
        <v>42</v>
      </c>
      <c r="P1110" s="1"/>
      <c r="Q1110" s="1"/>
      <c r="R1110" s="1"/>
      <c r="S1110" s="1"/>
      <c r="T1110" s="1"/>
      <c r="U1110" s="1"/>
      <c r="V1110" s="1"/>
      <c r="W1110" s="1"/>
      <c r="Y1110" s="1" t="b">
        <v>0</v>
      </c>
      <c r="AB1110" s="1" t="b">
        <v>0</v>
      </c>
      <c r="AC1110" s="1" t="b">
        <v>0</v>
      </c>
      <c r="AD1110" s="1" t="s">
        <v>86</v>
      </c>
      <c r="AE1110" s="1" t="s">
        <v>62</v>
      </c>
      <c r="AF1110" s="1" t="s">
        <v>45</v>
      </c>
      <c r="AG1110" s="1">
        <v>2078</v>
      </c>
      <c r="AH1110" s="1" t="b">
        <v>1</v>
      </c>
      <c r="AI1110" s="1"/>
      <c r="AJ1110" s="1"/>
      <c r="AK1110" s="1" t="b">
        <v>0</v>
      </c>
    </row>
    <row r="1111" spans="1:37" x14ac:dyDescent="0.2">
      <c r="A1111" s="1">
        <v>998</v>
      </c>
      <c r="B1111" s="1" t="s">
        <v>3674</v>
      </c>
      <c r="C1111" s="1"/>
      <c r="D1111" s="1" t="s">
        <v>3721</v>
      </c>
      <c r="E1111" s="1" t="s">
        <v>39</v>
      </c>
      <c r="F1111" s="1" t="b">
        <v>1</v>
      </c>
      <c r="G1111" s="1" t="s">
        <v>3722</v>
      </c>
      <c r="H1111" s="1" t="s">
        <v>3723</v>
      </c>
      <c r="K1111" s="1"/>
      <c r="L1111" s="1" t="s">
        <v>42</v>
      </c>
      <c r="M1111" s="1" t="s">
        <v>42</v>
      </c>
      <c r="N1111" s="1" t="s">
        <v>42</v>
      </c>
      <c r="O1111" s="1" t="s">
        <v>42</v>
      </c>
      <c r="P1111" s="1"/>
      <c r="Q1111" s="1" t="s">
        <v>3724</v>
      </c>
      <c r="R1111" s="1"/>
      <c r="S1111" s="1"/>
      <c r="T1111" s="1"/>
      <c r="U1111" s="1"/>
      <c r="V1111" s="1"/>
      <c r="W1111" s="1"/>
      <c r="Y1111" s="1" t="b">
        <v>0</v>
      </c>
      <c r="Z1111" s="1" t="s">
        <v>43</v>
      </c>
      <c r="AA1111" s="1"/>
      <c r="AB1111" s="1" t="b">
        <v>0</v>
      </c>
      <c r="AC1111" s="1" t="b">
        <v>0</v>
      </c>
      <c r="AD1111" s="1" t="s">
        <v>86</v>
      </c>
      <c r="AF1111" s="1" t="s">
        <v>45</v>
      </c>
      <c r="AG1111" s="1">
        <v>20117</v>
      </c>
      <c r="AH1111" s="1" t="b">
        <v>0</v>
      </c>
      <c r="AI1111" s="1"/>
      <c r="AJ1111" s="1"/>
      <c r="AK1111" s="1" t="b">
        <v>0</v>
      </c>
    </row>
    <row r="1112" spans="1:37" x14ac:dyDescent="0.2">
      <c r="A1112" s="1">
        <v>1948</v>
      </c>
      <c r="B1112" s="1" t="s">
        <v>3674</v>
      </c>
      <c r="C1112" s="1"/>
      <c r="D1112" s="1" t="s">
        <v>6912</v>
      </c>
      <c r="E1112" s="1"/>
      <c r="F1112" s="1" t="b">
        <v>0</v>
      </c>
      <c r="G1112" s="1"/>
      <c r="H1112" s="1"/>
      <c r="K1112" s="1"/>
      <c r="L1112" s="1" t="s">
        <v>6913</v>
      </c>
      <c r="M1112" s="1" t="s">
        <v>6913</v>
      </c>
      <c r="N1112" s="1" t="s">
        <v>6913</v>
      </c>
      <c r="O1112" s="1" t="s">
        <v>6913</v>
      </c>
      <c r="P1112" s="1"/>
      <c r="Q1112" s="1"/>
      <c r="R1112" s="1"/>
      <c r="S1112" s="1"/>
      <c r="T1112" s="1"/>
      <c r="U1112" s="1"/>
      <c r="V1112" s="1"/>
      <c r="W1112" s="1"/>
      <c r="X1112" s="1"/>
      <c r="Y1112" s="1" t="b">
        <v>0</v>
      </c>
      <c r="Z1112" s="1"/>
      <c r="AA1112" s="1"/>
      <c r="AB1112" s="1" t="b">
        <v>0</v>
      </c>
      <c r="AC1112" s="1" t="b">
        <v>0</v>
      </c>
      <c r="AD1112" s="1" t="s">
        <v>86</v>
      </c>
      <c r="AF1112" s="1" t="s">
        <v>45</v>
      </c>
      <c r="AH1112" s="1" t="b">
        <v>0</v>
      </c>
      <c r="AI1112" s="1"/>
      <c r="AJ1112" s="1"/>
      <c r="AK1112" s="1" t="b">
        <v>0</v>
      </c>
    </row>
    <row r="1113" spans="1:37" x14ac:dyDescent="0.2">
      <c r="A1113" s="1">
        <v>999</v>
      </c>
      <c r="B1113" s="1" t="s">
        <v>3674</v>
      </c>
      <c r="C1113" s="1"/>
      <c r="D1113" s="1" t="s">
        <v>3725</v>
      </c>
      <c r="E1113" s="1" t="s">
        <v>39</v>
      </c>
      <c r="F1113" s="1" t="b">
        <v>1</v>
      </c>
      <c r="G1113" s="1" t="s">
        <v>3726</v>
      </c>
      <c r="H1113" s="1" t="s">
        <v>3727</v>
      </c>
      <c r="K1113" s="1"/>
      <c r="L1113" s="1" t="s">
        <v>42</v>
      </c>
      <c r="M1113" s="1" t="s">
        <v>42</v>
      </c>
      <c r="N1113" s="1" t="s">
        <v>42</v>
      </c>
      <c r="O1113" s="1" t="s">
        <v>42</v>
      </c>
      <c r="P1113" s="1"/>
      <c r="Q1113" s="1" t="s">
        <v>3728</v>
      </c>
      <c r="R1113" s="1"/>
      <c r="S1113" s="1"/>
      <c r="T1113" s="1"/>
      <c r="U1113" s="1"/>
      <c r="V1113" s="1"/>
      <c r="W1113" s="1"/>
      <c r="Y1113" s="1" t="b">
        <v>0</v>
      </c>
      <c r="Z1113" s="1" t="s">
        <v>43</v>
      </c>
      <c r="AA1113" s="1"/>
      <c r="AB1113" s="1" t="b">
        <v>0</v>
      </c>
      <c r="AC1113" s="1" t="b">
        <v>0</v>
      </c>
      <c r="AD1113" s="1" t="s">
        <v>86</v>
      </c>
      <c r="AF1113" s="1" t="s">
        <v>45</v>
      </c>
      <c r="AG1113" s="1">
        <v>20040</v>
      </c>
      <c r="AH1113" s="1" t="b">
        <v>0</v>
      </c>
      <c r="AI1113" s="1"/>
      <c r="AJ1113" s="1"/>
      <c r="AK1113" s="1" t="b">
        <v>0</v>
      </c>
    </row>
    <row r="1114" spans="1:37" x14ac:dyDescent="0.2">
      <c r="A1114" s="1">
        <v>1949</v>
      </c>
      <c r="B1114" s="1" t="s">
        <v>3674</v>
      </c>
      <c r="C1114" s="1"/>
      <c r="D1114" s="1" t="s">
        <v>6914</v>
      </c>
      <c r="E1114" s="1"/>
      <c r="F1114" s="1" t="b">
        <v>0</v>
      </c>
      <c r="G1114" s="1"/>
      <c r="H1114" s="1"/>
      <c r="K1114" s="1"/>
      <c r="L1114" s="1" t="s">
        <v>6913</v>
      </c>
      <c r="M1114" s="1" t="s">
        <v>6913</v>
      </c>
      <c r="N1114" s="1" t="s">
        <v>6913</v>
      </c>
      <c r="O1114" s="1" t="s">
        <v>6913</v>
      </c>
      <c r="P1114" s="1"/>
      <c r="Q1114" s="1"/>
      <c r="R1114" s="1"/>
      <c r="S1114" s="1"/>
      <c r="T1114" s="1"/>
      <c r="U1114" s="1"/>
      <c r="V1114" s="1"/>
      <c r="W1114" s="1"/>
      <c r="X1114" s="1"/>
      <c r="Y1114" s="1" t="b">
        <v>0</v>
      </c>
      <c r="Z1114" s="1"/>
      <c r="AA1114" s="1"/>
      <c r="AB1114" s="1" t="b">
        <v>0</v>
      </c>
      <c r="AC1114" s="1" t="b">
        <v>0</v>
      </c>
      <c r="AD1114" s="1" t="s">
        <v>86</v>
      </c>
      <c r="AF1114" s="1" t="s">
        <v>45</v>
      </c>
      <c r="AH1114" s="1" t="b">
        <v>0</v>
      </c>
      <c r="AI1114" s="1"/>
      <c r="AJ1114" s="1"/>
      <c r="AK1114" s="1" t="b">
        <v>0</v>
      </c>
    </row>
    <row r="1115" spans="1:37" x14ac:dyDescent="0.2">
      <c r="A1115" s="1">
        <v>1060</v>
      </c>
      <c r="B1115" s="1" t="s">
        <v>3674</v>
      </c>
      <c r="C1115" s="1"/>
      <c r="D1115" s="1" t="s">
        <v>3941</v>
      </c>
      <c r="E1115" s="1" t="s">
        <v>39</v>
      </c>
      <c r="F1115" s="1" t="b">
        <v>1</v>
      </c>
      <c r="G1115" s="1" t="s">
        <v>3942</v>
      </c>
      <c r="H1115" s="1"/>
      <c r="K1115" s="1"/>
      <c r="L1115" s="1" t="s">
        <v>42</v>
      </c>
      <c r="M1115" s="1" t="s">
        <v>42</v>
      </c>
      <c r="N1115" s="1" t="s">
        <v>42</v>
      </c>
      <c r="O1115" s="1" t="s">
        <v>42</v>
      </c>
      <c r="P1115" s="1"/>
      <c r="Q1115" s="1"/>
      <c r="R1115" s="1"/>
      <c r="S1115" s="1"/>
      <c r="T1115" s="1"/>
      <c r="U1115" s="1"/>
      <c r="V1115" s="1"/>
      <c r="W1115" s="1"/>
      <c r="X1115" s="1"/>
      <c r="Y1115" s="1" t="b">
        <v>0</v>
      </c>
      <c r="Z1115" s="1"/>
      <c r="AA1115" s="1"/>
      <c r="AB1115" s="1" t="b">
        <v>0</v>
      </c>
      <c r="AC1115" s="1" t="b">
        <v>0</v>
      </c>
      <c r="AD1115" s="1" t="s">
        <v>86</v>
      </c>
      <c r="AE1115" s="1" t="s">
        <v>62</v>
      </c>
      <c r="AF1115" s="1" t="s">
        <v>45</v>
      </c>
      <c r="AH1115" s="1" t="b">
        <v>0</v>
      </c>
      <c r="AI1115" s="1"/>
      <c r="AJ1115" s="1"/>
      <c r="AK1115" s="1" t="b">
        <v>0</v>
      </c>
    </row>
    <row r="1116" spans="1:37" x14ac:dyDescent="0.2">
      <c r="A1116" s="1">
        <v>1950</v>
      </c>
      <c r="B1116" s="1" t="s">
        <v>3674</v>
      </c>
      <c r="C1116" s="1"/>
      <c r="D1116" s="1" t="s">
        <v>6915</v>
      </c>
      <c r="E1116" s="1"/>
      <c r="F1116" s="1" t="b">
        <v>0</v>
      </c>
      <c r="G1116" s="1" t="s">
        <v>6916</v>
      </c>
      <c r="H1116" s="1"/>
      <c r="K1116" s="1"/>
      <c r="L1116" s="1" t="s">
        <v>6913</v>
      </c>
      <c r="M1116" s="1" t="s">
        <v>6913</v>
      </c>
      <c r="N1116" s="1" t="s">
        <v>6913</v>
      </c>
      <c r="O1116" s="1" t="s">
        <v>6913</v>
      </c>
      <c r="P1116" s="1"/>
      <c r="Q1116" s="1"/>
      <c r="R1116" s="1"/>
      <c r="S1116" s="1"/>
      <c r="T1116" s="1"/>
      <c r="U1116" s="1"/>
      <c r="V1116" s="1"/>
      <c r="W1116" s="1"/>
      <c r="X1116" s="1"/>
      <c r="Y1116" s="1" t="b">
        <v>0</v>
      </c>
      <c r="Z1116" s="1"/>
      <c r="AA1116" s="1"/>
      <c r="AB1116" s="1" t="b">
        <v>0</v>
      </c>
      <c r="AC1116" s="1" t="b">
        <v>0</v>
      </c>
      <c r="AD1116" s="1" t="s">
        <v>86</v>
      </c>
      <c r="AF1116" s="1" t="s">
        <v>45</v>
      </c>
      <c r="AH1116" s="1" t="b">
        <v>0</v>
      </c>
      <c r="AI1116" s="1"/>
      <c r="AJ1116" s="1"/>
      <c r="AK1116" s="1" t="b">
        <v>0</v>
      </c>
    </row>
    <row r="1117" spans="1:37" x14ac:dyDescent="0.2">
      <c r="A1117" s="1">
        <v>1000</v>
      </c>
      <c r="B1117" s="1" t="s">
        <v>3674</v>
      </c>
      <c r="C1117" s="1"/>
      <c r="D1117" s="1" t="s">
        <v>3729</v>
      </c>
      <c r="E1117" s="1" t="s">
        <v>39</v>
      </c>
      <c r="F1117" s="1" t="b">
        <v>1</v>
      </c>
      <c r="G1117" s="1" t="s">
        <v>3730</v>
      </c>
      <c r="H1117" s="1" t="s">
        <v>3731</v>
      </c>
      <c r="K1117" s="1" t="s">
        <v>3707</v>
      </c>
      <c r="L1117" s="1" t="s">
        <v>42</v>
      </c>
      <c r="M1117" s="1" t="s">
        <v>42</v>
      </c>
      <c r="N1117" s="1" t="s">
        <v>42</v>
      </c>
      <c r="O1117" s="1" t="s">
        <v>42</v>
      </c>
      <c r="P1117" s="1"/>
      <c r="Q1117" s="1" t="s">
        <v>3732</v>
      </c>
      <c r="R1117" s="1"/>
      <c r="S1117" s="1"/>
      <c r="T1117" s="1"/>
      <c r="U1117" s="1"/>
      <c r="V1117" s="1"/>
      <c r="W1117" s="1"/>
      <c r="Y1117" s="1" t="b">
        <v>1</v>
      </c>
      <c r="Z1117" s="1"/>
      <c r="AA1117" s="1"/>
      <c r="AB1117" s="1" t="b">
        <v>0</v>
      </c>
      <c r="AC1117" s="1" t="b">
        <v>0</v>
      </c>
      <c r="AD1117" s="1" t="s">
        <v>86</v>
      </c>
      <c r="AF1117" s="1" t="s">
        <v>45</v>
      </c>
      <c r="AG1117" s="1">
        <v>20022</v>
      </c>
      <c r="AH1117" s="1" t="b">
        <v>0</v>
      </c>
      <c r="AI1117" s="1"/>
      <c r="AJ1117" s="1"/>
      <c r="AK1117" s="1" t="b">
        <v>0</v>
      </c>
    </row>
    <row r="1118" spans="1:37" x14ac:dyDescent="0.2">
      <c r="A1118" s="1">
        <v>1001</v>
      </c>
      <c r="B1118" s="1" t="s">
        <v>3674</v>
      </c>
      <c r="C1118" s="1"/>
      <c r="D1118" s="1" t="s">
        <v>3733</v>
      </c>
      <c r="E1118" s="1" t="s">
        <v>39</v>
      </c>
      <c r="F1118" s="1" t="b">
        <v>1</v>
      </c>
      <c r="G1118" s="1" t="s">
        <v>3734</v>
      </c>
      <c r="H1118" s="1" t="s">
        <v>3735</v>
      </c>
      <c r="K1118" s="1"/>
      <c r="L1118" s="1" t="s">
        <v>42</v>
      </c>
      <c r="M1118" s="1" t="s">
        <v>42</v>
      </c>
      <c r="N1118" s="1" t="s">
        <v>42</v>
      </c>
      <c r="O1118" s="1" t="s">
        <v>42</v>
      </c>
      <c r="P1118" s="1"/>
      <c r="Q1118" s="1" t="s">
        <v>3736</v>
      </c>
      <c r="R1118" s="1"/>
      <c r="S1118" s="1"/>
      <c r="T1118" s="1"/>
      <c r="U1118" s="1"/>
      <c r="V1118" s="1"/>
      <c r="W1118" s="1"/>
      <c r="Y1118" s="1" t="b">
        <v>0</v>
      </c>
      <c r="Z1118" s="1"/>
      <c r="AA1118" s="1"/>
      <c r="AB1118" s="1" t="b">
        <v>0</v>
      </c>
      <c r="AC1118" s="1" t="b">
        <v>0</v>
      </c>
      <c r="AD1118" s="1" t="s">
        <v>86</v>
      </c>
      <c r="AF1118" s="1" t="s">
        <v>45</v>
      </c>
      <c r="AG1118" s="1">
        <v>20122</v>
      </c>
      <c r="AH1118" s="1" t="b">
        <v>0</v>
      </c>
      <c r="AI1118" s="1"/>
      <c r="AJ1118" s="1"/>
      <c r="AK1118" s="1" t="b">
        <v>0</v>
      </c>
    </row>
    <row r="1119" spans="1:37" x14ac:dyDescent="0.2">
      <c r="A1119" s="1">
        <v>1002</v>
      </c>
      <c r="B1119" s="1" t="s">
        <v>3674</v>
      </c>
      <c r="C1119" s="1"/>
      <c r="D1119" s="1" t="s">
        <v>3737</v>
      </c>
      <c r="E1119" s="1" t="s">
        <v>39</v>
      </c>
      <c r="F1119" s="1" t="b">
        <v>1</v>
      </c>
      <c r="G1119" s="1" t="s">
        <v>3738</v>
      </c>
      <c r="H1119" s="1" t="s">
        <v>3739</v>
      </c>
      <c r="K1119" s="1"/>
      <c r="L1119" s="1" t="s">
        <v>42</v>
      </c>
      <c r="M1119" s="1" t="s">
        <v>42</v>
      </c>
      <c r="N1119" s="1" t="s">
        <v>42</v>
      </c>
      <c r="O1119" s="1" t="s">
        <v>42</v>
      </c>
      <c r="P1119" s="1"/>
      <c r="Q1119" s="1" t="s">
        <v>3740</v>
      </c>
      <c r="R1119" s="1"/>
      <c r="S1119" s="1"/>
      <c r="T1119" s="1"/>
      <c r="U1119" s="1"/>
      <c r="V1119" s="1"/>
      <c r="W1119" s="1"/>
      <c r="Y1119" s="1" t="b">
        <v>1</v>
      </c>
      <c r="Z1119" s="1"/>
      <c r="AA1119" s="1"/>
      <c r="AB1119" s="1" t="b">
        <v>0</v>
      </c>
      <c r="AC1119" s="1" t="b">
        <v>0</v>
      </c>
      <c r="AD1119" s="1" t="s">
        <v>86</v>
      </c>
      <c r="AF1119" s="1" t="s">
        <v>45</v>
      </c>
      <c r="AG1119" s="1">
        <v>20044</v>
      </c>
      <c r="AH1119" s="1" t="b">
        <v>0</v>
      </c>
      <c r="AI1119" s="1"/>
      <c r="AJ1119" s="1"/>
      <c r="AK1119" s="1" t="b">
        <v>0</v>
      </c>
    </row>
    <row r="1120" spans="1:37" x14ac:dyDescent="0.2">
      <c r="A1120" s="1">
        <v>1951</v>
      </c>
      <c r="B1120" s="1" t="s">
        <v>3674</v>
      </c>
      <c r="C1120" s="1"/>
      <c r="D1120" s="1" t="s">
        <v>6917</v>
      </c>
      <c r="E1120" s="1"/>
      <c r="F1120" s="1" t="b">
        <v>0</v>
      </c>
      <c r="G1120" s="1" t="s">
        <v>6918</v>
      </c>
      <c r="H1120" s="1"/>
      <c r="K1120" s="1"/>
      <c r="L1120" s="1" t="s">
        <v>6913</v>
      </c>
      <c r="M1120" s="1" t="s">
        <v>6913</v>
      </c>
      <c r="N1120" s="1" t="s">
        <v>6913</v>
      </c>
      <c r="O1120" s="1" t="s">
        <v>6913</v>
      </c>
      <c r="P1120" s="1"/>
      <c r="Q1120" s="1"/>
      <c r="R1120" s="1"/>
      <c r="S1120" s="1"/>
      <c r="T1120" s="1"/>
      <c r="U1120" s="1"/>
      <c r="V1120" s="1"/>
      <c r="W1120" s="1"/>
      <c r="X1120" s="1"/>
      <c r="Y1120" s="1" t="b">
        <v>0</v>
      </c>
      <c r="Z1120" s="1"/>
      <c r="AA1120" s="1"/>
      <c r="AB1120" s="1" t="b">
        <v>0</v>
      </c>
      <c r="AC1120" s="1" t="b">
        <v>0</v>
      </c>
      <c r="AD1120" s="1" t="s">
        <v>86</v>
      </c>
      <c r="AF1120" s="1" t="s">
        <v>45</v>
      </c>
      <c r="AH1120" s="1" t="b">
        <v>0</v>
      </c>
      <c r="AI1120" s="1"/>
      <c r="AJ1120" s="1"/>
      <c r="AK1120" s="1" t="b">
        <v>0</v>
      </c>
    </row>
    <row r="1121" spans="1:37" x14ac:dyDescent="0.2">
      <c r="A1121" s="1">
        <v>1061</v>
      </c>
      <c r="B1121" s="1" t="s">
        <v>3674</v>
      </c>
      <c r="C1121" s="1"/>
      <c r="D1121" s="1" t="s">
        <v>3563</v>
      </c>
      <c r="E1121" s="1" t="s">
        <v>39</v>
      </c>
      <c r="F1121" s="1" t="b">
        <v>1</v>
      </c>
      <c r="G1121" s="1" t="s">
        <v>3943</v>
      </c>
      <c r="H1121" s="1"/>
      <c r="K1121" s="1"/>
      <c r="L1121" s="1" t="s">
        <v>42</v>
      </c>
      <c r="M1121" s="1" t="s">
        <v>42</v>
      </c>
      <c r="N1121" s="1" t="s">
        <v>42</v>
      </c>
      <c r="O1121" s="1" t="s">
        <v>42</v>
      </c>
      <c r="P1121" s="1"/>
      <c r="Q1121" s="1" t="s">
        <v>3944</v>
      </c>
      <c r="R1121" s="1"/>
      <c r="S1121" s="1"/>
      <c r="T1121" s="1"/>
      <c r="U1121" s="1"/>
      <c r="V1121" s="1"/>
      <c r="W1121" s="1"/>
      <c r="X1121" s="1"/>
      <c r="Y1121" s="1" t="b">
        <v>0</v>
      </c>
      <c r="Z1121" s="1"/>
      <c r="AA1121" s="1"/>
      <c r="AB1121" s="1" t="b">
        <v>0</v>
      </c>
      <c r="AC1121" s="1" t="b">
        <v>0</v>
      </c>
      <c r="AD1121" s="1" t="s">
        <v>86</v>
      </c>
      <c r="AE1121" s="1" t="s">
        <v>62</v>
      </c>
      <c r="AF1121" s="1" t="s">
        <v>45</v>
      </c>
      <c r="AH1121" s="1" t="b">
        <v>0</v>
      </c>
      <c r="AI1121" s="1"/>
      <c r="AJ1121" s="1"/>
      <c r="AK1121" s="1" t="b">
        <v>0</v>
      </c>
    </row>
    <row r="1122" spans="1:37" x14ac:dyDescent="0.2">
      <c r="A1122" s="1">
        <v>1952</v>
      </c>
      <c r="B1122" s="1" t="s">
        <v>3674</v>
      </c>
      <c r="C1122" s="1"/>
      <c r="D1122" s="1" t="s">
        <v>6919</v>
      </c>
      <c r="E1122" s="1"/>
      <c r="F1122" s="1" t="b">
        <v>0</v>
      </c>
      <c r="G1122" s="1"/>
      <c r="H1122" s="1"/>
      <c r="K1122" s="1"/>
      <c r="L1122" s="1" t="s">
        <v>6913</v>
      </c>
      <c r="M1122" s="1" t="s">
        <v>6913</v>
      </c>
      <c r="N1122" s="1" t="s">
        <v>6913</v>
      </c>
      <c r="O1122" s="1" t="s">
        <v>6913</v>
      </c>
      <c r="P1122" s="1"/>
      <c r="Q1122" s="1"/>
      <c r="R1122" s="1"/>
      <c r="S1122" s="1"/>
      <c r="T1122" s="1"/>
      <c r="U1122" s="1"/>
      <c r="V1122" s="1"/>
      <c r="W1122" s="1"/>
      <c r="X1122" s="1"/>
      <c r="Y1122" s="1" t="b">
        <v>0</v>
      </c>
      <c r="Z1122" s="1"/>
      <c r="AA1122" s="1"/>
      <c r="AB1122" s="1" t="b">
        <v>0</v>
      </c>
      <c r="AC1122" s="1" t="b">
        <v>0</v>
      </c>
      <c r="AD1122" s="1" t="s">
        <v>86</v>
      </c>
      <c r="AF1122" s="1" t="s">
        <v>45</v>
      </c>
      <c r="AH1122" s="1" t="b">
        <v>0</v>
      </c>
      <c r="AI1122" s="1"/>
      <c r="AJ1122" s="1"/>
      <c r="AK1122" s="1" t="b">
        <v>0</v>
      </c>
    </row>
    <row r="1123" spans="1:37" x14ac:dyDescent="0.2">
      <c r="A1123" s="1">
        <v>1003</v>
      </c>
      <c r="B1123" s="1" t="s">
        <v>3674</v>
      </c>
      <c r="C1123" s="1"/>
      <c r="D1123" s="1" t="s">
        <v>3741</v>
      </c>
      <c r="E1123" s="1" t="s">
        <v>39</v>
      </c>
      <c r="F1123" s="1" t="b">
        <v>1</v>
      </c>
      <c r="G1123" s="1" t="s">
        <v>3742</v>
      </c>
      <c r="H1123" s="1" t="s">
        <v>3743</v>
      </c>
      <c r="K1123" s="1" t="s">
        <v>3744</v>
      </c>
      <c r="L1123" s="1" t="s">
        <v>42</v>
      </c>
      <c r="M1123" s="1" t="s">
        <v>42</v>
      </c>
      <c r="N1123" s="1" t="s">
        <v>42</v>
      </c>
      <c r="O1123" s="1" t="s">
        <v>42</v>
      </c>
      <c r="P1123" s="1"/>
      <c r="Q1123" s="1" t="s">
        <v>3745</v>
      </c>
      <c r="R1123" s="1" t="s">
        <v>3746</v>
      </c>
      <c r="S1123" s="1"/>
      <c r="T1123" s="1"/>
      <c r="U1123" s="1"/>
      <c r="V1123" s="1"/>
      <c r="W1123" s="1"/>
      <c r="X1123" s="1"/>
      <c r="Y1123" s="1" t="b">
        <v>1</v>
      </c>
      <c r="Z1123" s="1"/>
      <c r="AA1123" s="1"/>
      <c r="AB1123" s="1" t="b">
        <v>0</v>
      </c>
      <c r="AC1123" s="1" t="b">
        <v>0</v>
      </c>
      <c r="AD1123" s="1" t="s">
        <v>86</v>
      </c>
      <c r="AE1123" s="1" t="s">
        <v>62</v>
      </c>
      <c r="AF1123" s="1" t="s">
        <v>45</v>
      </c>
      <c r="AG1123" s="1">
        <v>1730</v>
      </c>
      <c r="AH1123" s="1" t="b">
        <v>0</v>
      </c>
      <c r="AI1123" s="1"/>
      <c r="AJ1123" s="1"/>
      <c r="AK1123" s="1" t="b">
        <v>1</v>
      </c>
    </row>
    <row r="1124" spans="1:37" x14ac:dyDescent="0.2">
      <c r="A1124" s="1">
        <v>1004</v>
      </c>
      <c r="B1124" s="1" t="s">
        <v>3674</v>
      </c>
      <c r="C1124" s="1"/>
      <c r="D1124" s="1" t="s">
        <v>3747</v>
      </c>
      <c r="E1124" s="1" t="s">
        <v>39</v>
      </c>
      <c r="F1124" s="1" t="b">
        <v>1</v>
      </c>
      <c r="G1124" s="1" t="s">
        <v>3748</v>
      </c>
      <c r="H1124" s="1" t="s">
        <v>3749</v>
      </c>
      <c r="K1124" s="1" t="s">
        <v>3699</v>
      </c>
      <c r="L1124" s="1" t="s">
        <v>42</v>
      </c>
      <c r="M1124" s="1" t="s">
        <v>42</v>
      </c>
      <c r="N1124" s="1" t="s">
        <v>42</v>
      </c>
      <c r="O1124" s="1" t="s">
        <v>42</v>
      </c>
      <c r="Q1124" s="1" t="s">
        <v>3750</v>
      </c>
      <c r="R1124" s="1" t="s">
        <v>3751</v>
      </c>
      <c r="Y1124" s="1" t="b">
        <v>1</v>
      </c>
      <c r="AB1124" s="1" t="b">
        <v>0</v>
      </c>
      <c r="AC1124" s="1" t="b">
        <v>0</v>
      </c>
      <c r="AD1124" s="1" t="s">
        <v>86</v>
      </c>
      <c r="AE1124" s="1" t="s">
        <v>62</v>
      </c>
      <c r="AF1124" s="1" t="s">
        <v>45</v>
      </c>
      <c r="AG1124" s="1">
        <v>1731</v>
      </c>
      <c r="AH1124" s="1" t="b">
        <v>0</v>
      </c>
      <c r="AI1124" s="1"/>
      <c r="AJ1124" s="1"/>
      <c r="AK1124" s="1" t="b">
        <v>0</v>
      </c>
    </row>
    <row r="1125" spans="1:37" x14ac:dyDescent="0.2">
      <c r="A1125" s="1">
        <v>1005</v>
      </c>
      <c r="B1125" s="1" t="s">
        <v>3674</v>
      </c>
      <c r="C1125" s="1"/>
      <c r="D1125" s="1" t="s">
        <v>3747</v>
      </c>
      <c r="F1125" s="1" t="b">
        <v>0</v>
      </c>
      <c r="H1125" s="1" t="s">
        <v>3749</v>
      </c>
      <c r="I1125" s="1"/>
      <c r="J1125" s="1"/>
      <c r="K1125" s="1" t="s">
        <v>3699</v>
      </c>
      <c r="L1125" s="1" t="s">
        <v>42</v>
      </c>
      <c r="M1125" s="1" t="s">
        <v>42</v>
      </c>
      <c r="N1125" s="1" t="s">
        <v>42</v>
      </c>
      <c r="O1125" s="1" t="s">
        <v>42</v>
      </c>
      <c r="P1125" s="1"/>
      <c r="Q1125" s="1" t="s">
        <v>3750</v>
      </c>
      <c r="R1125" s="1" t="s">
        <v>3751</v>
      </c>
      <c r="S1125" s="1"/>
      <c r="T1125" s="1"/>
      <c r="U1125" s="1"/>
      <c r="V1125" s="1"/>
      <c r="W1125" s="1"/>
      <c r="Y1125" s="1" t="b">
        <v>1</v>
      </c>
      <c r="AB1125" s="1" t="b">
        <v>0</v>
      </c>
      <c r="AC1125" s="1" t="b">
        <v>0</v>
      </c>
      <c r="AD1125" s="1" t="s">
        <v>86</v>
      </c>
      <c r="AE1125" s="1" t="s">
        <v>62</v>
      </c>
      <c r="AF1125" s="1" t="s">
        <v>45</v>
      </c>
      <c r="AG1125" s="1">
        <v>2036</v>
      </c>
      <c r="AH1125" s="1" t="b">
        <v>1</v>
      </c>
      <c r="AI1125" s="1"/>
      <c r="AJ1125" s="1"/>
      <c r="AK1125" s="1" t="b">
        <v>0</v>
      </c>
    </row>
    <row r="1126" spans="1:37" x14ac:dyDescent="0.2">
      <c r="A1126" s="1">
        <v>1953</v>
      </c>
      <c r="B1126" s="1" t="s">
        <v>3674</v>
      </c>
      <c r="C1126" s="1"/>
      <c r="D1126" s="1" t="s">
        <v>6920</v>
      </c>
      <c r="E1126" s="1"/>
      <c r="F1126" s="1" t="b">
        <v>0</v>
      </c>
      <c r="G1126" s="1" t="s">
        <v>6921</v>
      </c>
      <c r="H1126" s="1"/>
      <c r="K1126" s="1"/>
      <c r="L1126" s="1" t="s">
        <v>6913</v>
      </c>
      <c r="M1126" s="1" t="s">
        <v>6913</v>
      </c>
      <c r="N1126" s="1" t="s">
        <v>6913</v>
      </c>
      <c r="O1126" s="1" t="s">
        <v>6913</v>
      </c>
      <c r="P1126" s="1"/>
      <c r="Q1126" s="1"/>
      <c r="R1126" s="1"/>
      <c r="S1126" s="1"/>
      <c r="T1126" s="1"/>
      <c r="U1126" s="1"/>
      <c r="V1126" s="1"/>
      <c r="W1126" s="1"/>
      <c r="X1126" s="1"/>
      <c r="Y1126" s="1" t="b">
        <v>0</v>
      </c>
      <c r="Z1126" s="1"/>
      <c r="AA1126" s="1"/>
      <c r="AB1126" s="1" t="b">
        <v>0</v>
      </c>
      <c r="AC1126" s="1" t="b">
        <v>0</v>
      </c>
      <c r="AD1126" s="1" t="s">
        <v>86</v>
      </c>
      <c r="AF1126" s="1" t="s">
        <v>45</v>
      </c>
      <c r="AH1126" s="1" t="b">
        <v>0</v>
      </c>
      <c r="AI1126" s="1"/>
      <c r="AJ1126" s="1"/>
      <c r="AK1126" s="1" t="b">
        <v>0</v>
      </c>
    </row>
    <row r="1127" spans="1:37" x14ac:dyDescent="0.2">
      <c r="A1127" s="1">
        <v>1006</v>
      </c>
      <c r="B1127" s="1" t="s">
        <v>3674</v>
      </c>
      <c r="C1127" s="1"/>
      <c r="D1127" s="1" t="s">
        <v>3752</v>
      </c>
      <c r="F1127" s="1" t="b">
        <v>0</v>
      </c>
      <c r="H1127" s="1" t="s">
        <v>3753</v>
      </c>
      <c r="I1127" s="1"/>
      <c r="J1127" s="1"/>
      <c r="K1127" s="1"/>
      <c r="L1127" s="1" t="s">
        <v>42</v>
      </c>
      <c r="M1127" s="1" t="s">
        <v>42</v>
      </c>
      <c r="N1127" s="1" t="s">
        <v>42</v>
      </c>
      <c r="O1127" s="1" t="s">
        <v>42</v>
      </c>
      <c r="P1127" s="1" t="s">
        <v>3754</v>
      </c>
      <c r="Q1127" s="1" t="s">
        <v>3755</v>
      </c>
      <c r="R1127" s="1" t="s">
        <v>3756</v>
      </c>
      <c r="S1127" s="1"/>
      <c r="T1127" s="1"/>
      <c r="U1127" s="1"/>
      <c r="V1127" s="1"/>
      <c r="W1127" s="1"/>
      <c r="Y1127" s="1" t="b">
        <v>0</v>
      </c>
      <c r="AB1127" s="1" t="b">
        <v>0</v>
      </c>
      <c r="AC1127" s="1" t="b">
        <v>0</v>
      </c>
      <c r="AD1127" s="1" t="s">
        <v>86</v>
      </c>
      <c r="AE1127" s="1" t="s">
        <v>62</v>
      </c>
      <c r="AF1127" s="1" t="s">
        <v>45</v>
      </c>
      <c r="AG1127" s="1">
        <v>2018</v>
      </c>
      <c r="AH1127" s="1" t="b">
        <v>1</v>
      </c>
      <c r="AI1127" s="1"/>
      <c r="AJ1127" s="1"/>
      <c r="AK1127" s="1" t="b">
        <v>0</v>
      </c>
    </row>
    <row r="1128" spans="1:37" x14ac:dyDescent="0.2">
      <c r="A1128" s="1">
        <v>1007</v>
      </c>
      <c r="B1128" s="1" t="s">
        <v>3674</v>
      </c>
      <c r="C1128" s="1"/>
      <c r="D1128" s="1" t="s">
        <v>3752</v>
      </c>
      <c r="F1128" s="1" t="b">
        <v>0</v>
      </c>
      <c r="H1128" s="1" t="s">
        <v>3753</v>
      </c>
      <c r="L1128" s="1" t="s">
        <v>42</v>
      </c>
      <c r="M1128" s="1" t="s">
        <v>42</v>
      </c>
      <c r="N1128" s="1" t="s">
        <v>42</v>
      </c>
      <c r="O1128" s="1" t="s">
        <v>42</v>
      </c>
      <c r="P1128" s="1" t="s">
        <v>3754</v>
      </c>
      <c r="Q1128" s="1" t="s">
        <v>3755</v>
      </c>
      <c r="R1128" s="1" t="s">
        <v>3756</v>
      </c>
      <c r="Y1128" s="1" t="b">
        <v>0</v>
      </c>
      <c r="AB1128" s="1" t="b">
        <v>0</v>
      </c>
      <c r="AC1128" s="1" t="b">
        <v>0</v>
      </c>
      <c r="AD1128" s="1" t="s">
        <v>86</v>
      </c>
      <c r="AE1128" s="1" t="s">
        <v>62</v>
      </c>
      <c r="AF1128" s="1" t="s">
        <v>45</v>
      </c>
      <c r="AG1128" s="1">
        <v>1732</v>
      </c>
      <c r="AH1128" s="1" t="b">
        <v>1</v>
      </c>
      <c r="AI1128" s="1"/>
      <c r="AJ1128" s="1"/>
      <c r="AK1128" s="1" t="b">
        <v>0</v>
      </c>
    </row>
    <row r="1129" spans="1:37" x14ac:dyDescent="0.2">
      <c r="A1129" s="1">
        <v>1062</v>
      </c>
      <c r="B1129" s="1" t="s">
        <v>3674</v>
      </c>
      <c r="C1129" s="1"/>
      <c r="D1129" s="1" t="s">
        <v>3945</v>
      </c>
      <c r="E1129" s="1" t="s">
        <v>39</v>
      </c>
      <c r="F1129" s="1" t="b">
        <v>0</v>
      </c>
      <c r="G1129" s="1" t="s">
        <v>3946</v>
      </c>
      <c r="H1129" s="1"/>
      <c r="K1129" s="1"/>
      <c r="L1129" s="1" t="s">
        <v>42</v>
      </c>
      <c r="M1129" s="1" t="s">
        <v>42</v>
      </c>
      <c r="N1129" s="1" t="s">
        <v>42</v>
      </c>
      <c r="O1129" s="1" t="s">
        <v>42</v>
      </c>
      <c r="P1129" s="1"/>
      <c r="Q1129" s="1"/>
      <c r="R1129" s="1"/>
      <c r="S1129" s="1"/>
      <c r="T1129" s="1"/>
      <c r="U1129" s="1"/>
      <c r="V1129" s="1"/>
      <c r="W1129" s="1"/>
      <c r="X1129" s="1"/>
      <c r="Y1129" s="1" t="b">
        <v>0</v>
      </c>
      <c r="Z1129" s="1"/>
      <c r="AA1129" s="1"/>
      <c r="AB1129" s="1" t="b">
        <v>0</v>
      </c>
      <c r="AC1129" s="1" t="b">
        <v>0</v>
      </c>
      <c r="AD1129" s="1" t="s">
        <v>86</v>
      </c>
      <c r="AE1129" s="1" t="s">
        <v>62</v>
      </c>
      <c r="AF1129" s="1" t="s">
        <v>45</v>
      </c>
      <c r="AH1129" s="1" t="b">
        <v>0</v>
      </c>
      <c r="AI1129" s="1"/>
      <c r="AJ1129" s="1"/>
      <c r="AK1129" s="1" t="b">
        <v>0</v>
      </c>
    </row>
    <row r="1130" spans="1:37" x14ac:dyDescent="0.2">
      <c r="A1130" s="1">
        <v>1063</v>
      </c>
      <c r="B1130" s="1" t="s">
        <v>3674</v>
      </c>
      <c r="D1130" s="1" t="s">
        <v>3947</v>
      </c>
      <c r="E1130" s="1" t="s">
        <v>39</v>
      </c>
      <c r="F1130" s="1" t="b">
        <v>1</v>
      </c>
      <c r="G1130" s="1" t="s">
        <v>3948</v>
      </c>
      <c r="H1130" s="1" t="s">
        <v>3949</v>
      </c>
      <c r="I1130" s="1"/>
      <c r="J1130" s="1"/>
      <c r="K1130" s="1"/>
      <c r="L1130" s="1" t="s">
        <v>42</v>
      </c>
      <c r="M1130" s="1" t="s">
        <v>42</v>
      </c>
      <c r="N1130" s="1" t="s">
        <v>42</v>
      </c>
      <c r="O1130" s="1" t="s">
        <v>42</v>
      </c>
      <c r="P1130" s="1"/>
      <c r="Q1130" s="1" t="s">
        <v>3950</v>
      </c>
      <c r="R1130" s="1"/>
      <c r="S1130" s="1"/>
      <c r="T1130" s="1"/>
      <c r="U1130" s="1"/>
      <c r="V1130" s="1"/>
      <c r="W1130" s="1"/>
      <c r="Y1130" s="1" t="b">
        <v>0</v>
      </c>
      <c r="Z1130" s="1"/>
      <c r="AA1130" s="1"/>
      <c r="AB1130" s="1" t="b">
        <v>0</v>
      </c>
      <c r="AC1130" s="1" t="b">
        <v>0</v>
      </c>
      <c r="AD1130" s="1" t="s">
        <v>86</v>
      </c>
      <c r="AE1130" s="1" t="s">
        <v>62</v>
      </c>
      <c r="AF1130" s="1" t="s">
        <v>45</v>
      </c>
      <c r="AG1130" s="1">
        <v>2057</v>
      </c>
      <c r="AH1130" s="1" t="b">
        <v>0</v>
      </c>
      <c r="AI1130" s="1"/>
      <c r="AJ1130" s="1"/>
      <c r="AK1130" s="1" t="b">
        <v>0</v>
      </c>
    </row>
    <row r="1131" spans="1:37" x14ac:dyDescent="0.2">
      <c r="A1131" s="1">
        <v>1008</v>
      </c>
      <c r="B1131" s="1" t="s">
        <v>3674</v>
      </c>
      <c r="C1131" s="1"/>
      <c r="D1131" s="1" t="s">
        <v>3757</v>
      </c>
      <c r="F1131" s="1" t="b">
        <v>0</v>
      </c>
      <c r="H1131" s="1" t="s">
        <v>3758</v>
      </c>
      <c r="K1131" s="1"/>
      <c r="L1131" s="1" t="s">
        <v>42</v>
      </c>
      <c r="M1131" s="1" t="s">
        <v>42</v>
      </c>
      <c r="N1131" s="1" t="s">
        <v>42</v>
      </c>
      <c r="O1131" s="1" t="s">
        <v>42</v>
      </c>
      <c r="P1131" s="1"/>
      <c r="Q1131" s="1" t="s">
        <v>3759</v>
      </c>
      <c r="R1131" s="1" t="s">
        <v>3760</v>
      </c>
      <c r="S1131" s="1"/>
      <c r="T1131" s="1"/>
      <c r="U1131" s="1"/>
      <c r="V1131" s="1"/>
      <c r="W1131" s="1"/>
      <c r="Y1131" s="1" t="b">
        <v>1</v>
      </c>
      <c r="Z1131" s="1"/>
      <c r="AA1131" s="1"/>
      <c r="AB1131" s="1" t="b">
        <v>0</v>
      </c>
      <c r="AC1131" s="1" t="b">
        <v>0</v>
      </c>
      <c r="AD1131" s="1" t="s">
        <v>86</v>
      </c>
      <c r="AF1131" s="1" t="s">
        <v>45</v>
      </c>
      <c r="AG1131" s="1">
        <v>15847</v>
      </c>
      <c r="AH1131" s="1" t="b">
        <v>1</v>
      </c>
      <c r="AI1131" s="1"/>
      <c r="AJ1131" s="1"/>
      <c r="AK1131" s="1" t="b">
        <v>0</v>
      </c>
    </row>
    <row r="1132" spans="1:37" x14ac:dyDescent="0.2">
      <c r="A1132" s="1">
        <v>1955</v>
      </c>
      <c r="B1132" s="1" t="s">
        <v>3674</v>
      </c>
      <c r="C1132" s="1"/>
      <c r="D1132" s="1" t="s">
        <v>6922</v>
      </c>
      <c r="E1132" s="1"/>
      <c r="F1132" s="1" t="b">
        <v>0</v>
      </c>
      <c r="G1132" s="1"/>
      <c r="H1132" s="1"/>
      <c r="K1132" s="1"/>
      <c r="L1132" s="1" t="s">
        <v>6913</v>
      </c>
      <c r="M1132" s="1" t="s">
        <v>6913</v>
      </c>
      <c r="N1132" s="1" t="s">
        <v>6913</v>
      </c>
      <c r="O1132" s="1" t="s">
        <v>6913</v>
      </c>
      <c r="P1132" s="1"/>
      <c r="Q1132" s="1"/>
      <c r="R1132" s="1"/>
      <c r="S1132" s="1"/>
      <c r="T1132" s="1"/>
      <c r="U1132" s="1"/>
      <c r="V1132" s="1"/>
      <c r="W1132" s="1"/>
      <c r="X1132" s="1"/>
      <c r="Y1132" s="1" t="b">
        <v>0</v>
      </c>
      <c r="Z1132" s="1"/>
      <c r="AA1132" s="1"/>
      <c r="AB1132" s="1" t="b">
        <v>0</v>
      </c>
      <c r="AC1132" s="1" t="b">
        <v>0</v>
      </c>
      <c r="AD1132" s="1" t="s">
        <v>86</v>
      </c>
      <c r="AF1132" s="1" t="s">
        <v>45</v>
      </c>
      <c r="AH1132" s="1" t="b">
        <v>0</v>
      </c>
      <c r="AI1132" s="1"/>
      <c r="AJ1132" s="1"/>
      <c r="AK1132" s="1" t="b">
        <v>0</v>
      </c>
    </row>
    <row r="1133" spans="1:37" x14ac:dyDescent="0.2">
      <c r="A1133" s="1">
        <v>1064</v>
      </c>
      <c r="B1133" s="1" t="s">
        <v>3674</v>
      </c>
      <c r="D1133" s="1" t="s">
        <v>3951</v>
      </c>
      <c r="E1133" s="1" t="s">
        <v>39</v>
      </c>
      <c r="F1133" s="1" t="b">
        <v>1</v>
      </c>
      <c r="G1133" s="1" t="s">
        <v>3952</v>
      </c>
      <c r="H1133" s="1" t="s">
        <v>3953</v>
      </c>
      <c r="K1133" s="1"/>
      <c r="L1133" s="1" t="s">
        <v>42</v>
      </c>
      <c r="M1133" s="1" t="s">
        <v>42</v>
      </c>
      <c r="N1133" s="1" t="s">
        <v>42</v>
      </c>
      <c r="O1133" s="1" t="s">
        <v>42</v>
      </c>
      <c r="P1133" s="1"/>
      <c r="Q1133" s="1" t="s">
        <v>3954</v>
      </c>
      <c r="R1133" s="1"/>
      <c r="S1133" s="1"/>
      <c r="T1133" s="1"/>
      <c r="U1133" s="1"/>
      <c r="V1133" s="1"/>
      <c r="W1133" s="1"/>
      <c r="Y1133" s="1" t="b">
        <v>0</v>
      </c>
      <c r="Z1133" s="1" t="s">
        <v>43</v>
      </c>
      <c r="AA1133" s="1"/>
      <c r="AB1133" s="1" t="b">
        <v>0</v>
      </c>
      <c r="AC1133" s="1" t="b">
        <v>0</v>
      </c>
      <c r="AD1133" s="1" t="s">
        <v>86</v>
      </c>
      <c r="AF1133" s="1" t="s">
        <v>45</v>
      </c>
      <c r="AG1133" s="1">
        <v>15789</v>
      </c>
      <c r="AH1133" s="1" t="b">
        <v>0</v>
      </c>
      <c r="AI1133" s="1"/>
      <c r="AJ1133" s="1"/>
      <c r="AK1133" s="1" t="b">
        <v>1</v>
      </c>
    </row>
    <row r="1134" spans="1:37" x14ac:dyDescent="0.2">
      <c r="A1134" s="1">
        <v>1956</v>
      </c>
      <c r="B1134" s="1" t="s">
        <v>3674</v>
      </c>
      <c r="C1134" s="1"/>
      <c r="D1134" s="1" t="s">
        <v>6923</v>
      </c>
      <c r="E1134" s="1"/>
      <c r="F1134" s="1" t="b">
        <v>0</v>
      </c>
      <c r="G1134" s="1"/>
      <c r="H1134" s="1"/>
      <c r="K1134" s="1"/>
      <c r="L1134" s="1" t="s">
        <v>6913</v>
      </c>
      <c r="M1134" s="1" t="s">
        <v>6913</v>
      </c>
      <c r="N1134" s="1" t="s">
        <v>6913</v>
      </c>
      <c r="O1134" s="1" t="s">
        <v>6913</v>
      </c>
      <c r="P1134" s="1"/>
      <c r="Q1134" s="1"/>
      <c r="R1134" s="1"/>
      <c r="S1134" s="1"/>
      <c r="T1134" s="1"/>
      <c r="U1134" s="1"/>
      <c r="V1134" s="1"/>
      <c r="W1134" s="1"/>
      <c r="X1134" s="1"/>
      <c r="Y1134" s="1" t="b">
        <v>0</v>
      </c>
      <c r="Z1134" s="1"/>
      <c r="AA1134" s="1"/>
      <c r="AB1134" s="1" t="b">
        <v>0</v>
      </c>
      <c r="AC1134" s="1" t="b">
        <v>0</v>
      </c>
      <c r="AD1134" s="1" t="s">
        <v>86</v>
      </c>
      <c r="AF1134" s="1" t="s">
        <v>45</v>
      </c>
      <c r="AH1134" s="1" t="b">
        <v>0</v>
      </c>
      <c r="AI1134" s="1"/>
      <c r="AJ1134" s="1"/>
      <c r="AK1134" s="1" t="b">
        <v>0</v>
      </c>
    </row>
    <row r="1135" spans="1:37" x14ac:dyDescent="0.2">
      <c r="A1135" s="1">
        <v>1009</v>
      </c>
      <c r="B1135" s="1" t="s">
        <v>3674</v>
      </c>
      <c r="C1135" s="1"/>
      <c r="D1135" s="1" t="s">
        <v>3761</v>
      </c>
      <c r="F1135" s="1" t="b">
        <v>0</v>
      </c>
      <c r="H1135" s="1" t="s">
        <v>3762</v>
      </c>
      <c r="I1135" s="1"/>
      <c r="J1135" s="1"/>
      <c r="K1135" s="1"/>
      <c r="L1135" s="1" t="s">
        <v>42</v>
      </c>
      <c r="M1135" s="1" t="s">
        <v>42</v>
      </c>
      <c r="N1135" s="1" t="s">
        <v>42</v>
      </c>
      <c r="O1135" s="1" t="s">
        <v>42</v>
      </c>
      <c r="P1135" s="1" t="s">
        <v>3763</v>
      </c>
      <c r="Q1135" s="1" t="s">
        <v>3764</v>
      </c>
      <c r="R1135" s="1" t="s">
        <v>3765</v>
      </c>
      <c r="S1135" s="1"/>
      <c r="T1135" s="1"/>
      <c r="U1135" s="1"/>
      <c r="V1135" s="1"/>
      <c r="W1135" s="1"/>
      <c r="Y1135" s="1" t="b">
        <v>1</v>
      </c>
      <c r="AB1135" s="1" t="b">
        <v>0</v>
      </c>
      <c r="AC1135" s="1" t="b">
        <v>0</v>
      </c>
      <c r="AD1135" s="1" t="s">
        <v>86</v>
      </c>
      <c r="AE1135" s="1" t="s">
        <v>62</v>
      </c>
      <c r="AF1135" s="1" t="s">
        <v>45</v>
      </c>
      <c r="AG1135" s="1">
        <v>2032</v>
      </c>
      <c r="AH1135" s="1" t="b">
        <v>1</v>
      </c>
      <c r="AI1135" s="1"/>
      <c r="AJ1135" s="1"/>
      <c r="AK1135" s="1" t="b">
        <v>0</v>
      </c>
    </row>
    <row r="1136" spans="1:37" x14ac:dyDescent="0.2">
      <c r="A1136" s="1">
        <v>1010</v>
      </c>
      <c r="B1136" s="1" t="s">
        <v>3674</v>
      </c>
      <c r="C1136" s="1"/>
      <c r="D1136" s="1" t="s">
        <v>3761</v>
      </c>
      <c r="F1136" s="1" t="b">
        <v>1</v>
      </c>
      <c r="H1136" s="1" t="s">
        <v>3762</v>
      </c>
      <c r="L1136" s="1" t="s">
        <v>42</v>
      </c>
      <c r="M1136" s="1" t="s">
        <v>42</v>
      </c>
      <c r="N1136" s="1" t="s">
        <v>42</v>
      </c>
      <c r="O1136" s="1" t="s">
        <v>42</v>
      </c>
      <c r="P1136" s="1" t="s">
        <v>3763</v>
      </c>
      <c r="Q1136" s="1" t="s">
        <v>3764</v>
      </c>
      <c r="R1136" s="1" t="s">
        <v>3765</v>
      </c>
      <c r="Y1136" s="1" t="b">
        <v>1</v>
      </c>
      <c r="AB1136" s="1" t="b">
        <v>0</v>
      </c>
      <c r="AC1136" s="1" t="b">
        <v>0</v>
      </c>
      <c r="AD1136" s="1" t="s">
        <v>86</v>
      </c>
      <c r="AE1136" s="1" t="s">
        <v>62</v>
      </c>
      <c r="AF1136" s="1" t="s">
        <v>45</v>
      </c>
      <c r="AG1136" s="1">
        <v>1733</v>
      </c>
      <c r="AH1136" s="1" t="b">
        <v>0</v>
      </c>
      <c r="AI1136" s="1"/>
      <c r="AJ1136" s="1"/>
      <c r="AK1136" s="1" t="b">
        <v>0</v>
      </c>
    </row>
    <row r="1137" spans="1:37" x14ac:dyDescent="0.2">
      <c r="A1137" s="1">
        <v>1957</v>
      </c>
      <c r="B1137" s="1" t="s">
        <v>3674</v>
      </c>
      <c r="C1137" s="1"/>
      <c r="D1137" s="1" t="s">
        <v>6924</v>
      </c>
      <c r="E1137" s="1"/>
      <c r="F1137" s="1" t="b">
        <v>0</v>
      </c>
      <c r="G1137" s="1" t="s">
        <v>6925</v>
      </c>
      <c r="H1137" s="1"/>
      <c r="K1137" s="1"/>
      <c r="L1137" s="1" t="s">
        <v>6913</v>
      </c>
      <c r="M1137" s="1" t="s">
        <v>6913</v>
      </c>
      <c r="N1137" s="1" t="s">
        <v>6913</v>
      </c>
      <c r="O1137" s="1" t="s">
        <v>6913</v>
      </c>
      <c r="P1137" s="1"/>
      <c r="Q1137" s="1"/>
      <c r="R1137" s="1"/>
      <c r="S1137" s="1"/>
      <c r="T1137" s="1"/>
      <c r="U1137" s="1"/>
      <c r="V1137" s="1"/>
      <c r="W1137" s="1"/>
      <c r="X1137" s="1"/>
      <c r="Y1137" s="1" t="b">
        <v>0</v>
      </c>
      <c r="Z1137" s="1"/>
      <c r="AA1137" s="1"/>
      <c r="AB1137" s="1" t="b">
        <v>0</v>
      </c>
      <c r="AC1137" s="1" t="b">
        <v>0</v>
      </c>
      <c r="AD1137" s="1" t="s">
        <v>86</v>
      </c>
      <c r="AF1137" s="1" t="s">
        <v>45</v>
      </c>
      <c r="AH1137" s="1" t="b">
        <v>0</v>
      </c>
      <c r="AI1137" s="1"/>
      <c r="AJ1137" s="1"/>
      <c r="AK1137" s="1" t="b">
        <v>0</v>
      </c>
    </row>
    <row r="1138" spans="1:37" x14ac:dyDescent="0.2">
      <c r="A1138" s="1">
        <v>1958</v>
      </c>
      <c r="B1138" s="1" t="s">
        <v>3674</v>
      </c>
      <c r="C1138" s="1"/>
      <c r="D1138" s="1" t="s">
        <v>6926</v>
      </c>
      <c r="E1138" s="1"/>
      <c r="F1138" s="1" t="b">
        <v>0</v>
      </c>
      <c r="G1138" s="1"/>
      <c r="H1138" s="1"/>
      <c r="K1138" s="1"/>
      <c r="L1138" s="1" t="s">
        <v>6913</v>
      </c>
      <c r="M1138" s="1" t="s">
        <v>6913</v>
      </c>
      <c r="N1138" s="1" t="s">
        <v>6913</v>
      </c>
      <c r="O1138" s="1" t="s">
        <v>6913</v>
      </c>
      <c r="P1138" s="1"/>
      <c r="Q1138" s="1"/>
      <c r="R1138" s="1"/>
      <c r="S1138" s="1"/>
      <c r="T1138" s="1"/>
      <c r="U1138" s="1"/>
      <c r="V1138" s="1"/>
      <c r="W1138" s="1"/>
      <c r="X1138" s="1"/>
      <c r="Y1138" s="1" t="b">
        <v>0</v>
      </c>
      <c r="Z1138" s="1"/>
      <c r="AA1138" s="1"/>
      <c r="AB1138" s="1" t="b">
        <v>0</v>
      </c>
      <c r="AC1138" s="1" t="b">
        <v>0</v>
      </c>
      <c r="AD1138" s="1" t="s">
        <v>86</v>
      </c>
      <c r="AF1138" s="1" t="s">
        <v>45</v>
      </c>
      <c r="AH1138" s="1" t="b">
        <v>0</v>
      </c>
      <c r="AI1138" s="1"/>
      <c r="AJ1138" s="1"/>
      <c r="AK1138" s="1" t="b">
        <v>0</v>
      </c>
    </row>
    <row r="1139" spans="1:37" x14ac:dyDescent="0.2">
      <c r="A1139" s="1">
        <v>1011</v>
      </c>
      <c r="B1139" s="1" t="s">
        <v>3674</v>
      </c>
      <c r="C1139" s="1"/>
      <c r="D1139" s="1" t="s">
        <v>3766</v>
      </c>
      <c r="E1139" s="1" t="s">
        <v>39</v>
      </c>
      <c r="F1139" s="1" t="b">
        <v>1</v>
      </c>
      <c r="G1139" s="1" t="s">
        <v>3767</v>
      </c>
      <c r="H1139" s="1" t="s">
        <v>3768</v>
      </c>
      <c r="I1139" s="1"/>
      <c r="J1139" s="1"/>
      <c r="K1139" s="1"/>
      <c r="L1139" s="1" t="s">
        <v>42</v>
      </c>
      <c r="M1139" s="1" t="s">
        <v>42</v>
      </c>
      <c r="N1139" s="1" t="s">
        <v>42</v>
      </c>
      <c r="O1139" s="1" t="s">
        <v>42</v>
      </c>
      <c r="P1139" s="1"/>
      <c r="Q1139" s="1" t="s">
        <v>3769</v>
      </c>
      <c r="R1139" s="1" t="s">
        <v>3770</v>
      </c>
      <c r="S1139" s="1" t="s">
        <v>3771</v>
      </c>
      <c r="T1139" s="1"/>
      <c r="U1139" s="1"/>
      <c r="V1139" s="1"/>
      <c r="W1139" s="1"/>
      <c r="Y1139" s="1" t="b">
        <v>0</v>
      </c>
      <c r="Z1139" s="1"/>
      <c r="AA1139" s="1"/>
      <c r="AB1139" s="1" t="b">
        <v>0</v>
      </c>
      <c r="AC1139" s="1" t="b">
        <v>0</v>
      </c>
      <c r="AD1139" s="1" t="s">
        <v>86</v>
      </c>
      <c r="AE1139" s="1" t="s">
        <v>62</v>
      </c>
      <c r="AF1139" s="1" t="s">
        <v>45</v>
      </c>
      <c r="AG1139" s="1">
        <v>2178</v>
      </c>
      <c r="AH1139" s="1" t="b">
        <v>0</v>
      </c>
      <c r="AI1139" s="1"/>
      <c r="AJ1139" s="1"/>
      <c r="AK1139" s="1" t="b">
        <v>0</v>
      </c>
    </row>
    <row r="1140" spans="1:37" x14ac:dyDescent="0.2">
      <c r="A1140" s="1">
        <v>1959</v>
      </c>
      <c r="B1140" s="1" t="s">
        <v>3674</v>
      </c>
      <c r="C1140" s="1"/>
      <c r="D1140" s="1" t="s">
        <v>6927</v>
      </c>
      <c r="E1140" s="1"/>
      <c r="F1140" s="1" t="b">
        <v>0</v>
      </c>
      <c r="G1140" s="1"/>
      <c r="H1140" s="1"/>
      <c r="K1140" s="1"/>
      <c r="L1140" s="1" t="s">
        <v>6913</v>
      </c>
      <c r="M1140" s="1" t="s">
        <v>6913</v>
      </c>
      <c r="N1140" s="1" t="s">
        <v>6913</v>
      </c>
      <c r="O1140" s="1" t="s">
        <v>6913</v>
      </c>
      <c r="P1140" s="1"/>
      <c r="Q1140" s="1"/>
      <c r="R1140" s="1"/>
      <c r="S1140" s="1"/>
      <c r="T1140" s="1"/>
      <c r="U1140" s="1"/>
      <c r="V1140" s="1"/>
      <c r="W1140" s="1"/>
      <c r="X1140" s="1"/>
      <c r="Y1140" s="1" t="b">
        <v>0</v>
      </c>
      <c r="Z1140" s="1"/>
      <c r="AA1140" s="1"/>
      <c r="AB1140" s="1" t="b">
        <v>0</v>
      </c>
      <c r="AC1140" s="1" t="b">
        <v>0</v>
      </c>
      <c r="AD1140" s="1" t="s">
        <v>86</v>
      </c>
      <c r="AF1140" s="1" t="s">
        <v>45</v>
      </c>
      <c r="AH1140" s="1" t="b">
        <v>0</v>
      </c>
      <c r="AI1140" s="1"/>
      <c r="AJ1140" s="1"/>
      <c r="AK1140" s="1" t="b">
        <v>0</v>
      </c>
    </row>
    <row r="1141" spans="1:37" x14ac:dyDescent="0.2">
      <c r="A1141" s="1">
        <v>1012</v>
      </c>
      <c r="B1141" s="1" t="s">
        <v>3674</v>
      </c>
      <c r="C1141" s="1"/>
      <c r="D1141" s="1" t="s">
        <v>3772</v>
      </c>
      <c r="F1141" s="1" t="b">
        <v>0</v>
      </c>
      <c r="H1141" s="1" t="s">
        <v>3773</v>
      </c>
      <c r="I1141" s="1"/>
      <c r="J1141" s="1"/>
      <c r="K1141" s="1"/>
      <c r="L1141" s="1" t="s">
        <v>42</v>
      </c>
      <c r="M1141" s="1" t="s">
        <v>42</v>
      </c>
      <c r="N1141" s="1" t="s">
        <v>42</v>
      </c>
      <c r="O1141" s="1" t="s">
        <v>42</v>
      </c>
      <c r="P1141" s="1"/>
      <c r="Q1141" s="1"/>
      <c r="R1141" s="1"/>
      <c r="S1141" s="1"/>
      <c r="T1141" s="1"/>
      <c r="U1141" s="1"/>
      <c r="V1141" s="1"/>
      <c r="W1141" s="1"/>
      <c r="Y1141" s="1" t="b">
        <v>0</v>
      </c>
      <c r="AB1141" s="1" t="b">
        <v>0</v>
      </c>
      <c r="AC1141" s="1" t="b">
        <v>0</v>
      </c>
      <c r="AD1141" s="1" t="s">
        <v>86</v>
      </c>
      <c r="AE1141" s="1" t="s">
        <v>62</v>
      </c>
      <c r="AF1141" s="1" t="s">
        <v>45</v>
      </c>
      <c r="AG1141" s="1">
        <v>2163</v>
      </c>
      <c r="AH1141" s="1" t="b">
        <v>1</v>
      </c>
      <c r="AI1141" s="1"/>
      <c r="AJ1141" s="1"/>
      <c r="AK1141" s="1" t="b">
        <v>0</v>
      </c>
    </row>
    <row r="1142" spans="1:37" x14ac:dyDescent="0.2">
      <c r="A1142" s="1">
        <v>1013</v>
      </c>
      <c r="B1142" s="1" t="s">
        <v>3674</v>
      </c>
      <c r="C1142" s="1"/>
      <c r="D1142" s="1" t="s">
        <v>3772</v>
      </c>
      <c r="F1142" s="1" t="b">
        <v>0</v>
      </c>
      <c r="H1142" s="1" t="s">
        <v>3773</v>
      </c>
      <c r="L1142" s="1" t="s">
        <v>42</v>
      </c>
      <c r="M1142" s="1" t="s">
        <v>42</v>
      </c>
      <c r="N1142" s="1" t="s">
        <v>42</v>
      </c>
      <c r="O1142" s="1" t="s">
        <v>42</v>
      </c>
      <c r="Q1142" s="1" t="s">
        <v>3774</v>
      </c>
      <c r="Y1142" s="1" t="b">
        <v>0</v>
      </c>
      <c r="AB1142" s="1" t="b">
        <v>0</v>
      </c>
      <c r="AC1142" s="1" t="b">
        <v>0</v>
      </c>
      <c r="AD1142" s="1" t="s">
        <v>86</v>
      </c>
      <c r="AE1142" s="1" t="s">
        <v>62</v>
      </c>
      <c r="AF1142" s="1" t="s">
        <v>45</v>
      </c>
      <c r="AG1142" s="1">
        <v>1734</v>
      </c>
      <c r="AH1142" s="1" t="b">
        <v>1</v>
      </c>
      <c r="AI1142" s="1"/>
      <c r="AJ1142" s="1"/>
      <c r="AK1142" s="1" t="b">
        <v>0</v>
      </c>
    </row>
    <row r="1143" spans="1:37" x14ac:dyDescent="0.2">
      <c r="A1143" s="1">
        <v>1014</v>
      </c>
      <c r="B1143" s="1" t="s">
        <v>3674</v>
      </c>
      <c r="C1143" s="1"/>
      <c r="D1143" s="1" t="s">
        <v>3775</v>
      </c>
      <c r="E1143" s="1" t="s">
        <v>39</v>
      </c>
      <c r="F1143" s="1" t="b">
        <v>1</v>
      </c>
      <c r="G1143" s="1" t="s">
        <v>3776</v>
      </c>
      <c r="H1143" s="1" t="s">
        <v>3777</v>
      </c>
      <c r="K1143" s="1"/>
      <c r="L1143" s="1" t="s">
        <v>42</v>
      </c>
      <c r="M1143" s="1" t="s">
        <v>42</v>
      </c>
      <c r="N1143" s="1" t="s">
        <v>42</v>
      </c>
      <c r="O1143" s="1" t="s">
        <v>42</v>
      </c>
      <c r="P1143" s="1"/>
      <c r="Q1143" s="1" t="s">
        <v>3778</v>
      </c>
      <c r="R1143" s="1"/>
      <c r="S1143" s="1"/>
      <c r="T1143" s="1"/>
      <c r="U1143" s="1"/>
      <c r="V1143" s="1"/>
      <c r="W1143" s="1"/>
      <c r="X1143" s="1"/>
      <c r="Y1143" s="1" t="b">
        <v>0</v>
      </c>
      <c r="Z1143" s="1"/>
      <c r="AA1143" s="1"/>
      <c r="AB1143" s="1" t="b">
        <v>0</v>
      </c>
      <c r="AC1143" s="1" t="b">
        <v>0</v>
      </c>
      <c r="AD1143" s="1" t="s">
        <v>86</v>
      </c>
      <c r="AF1143" s="1" t="s">
        <v>45</v>
      </c>
      <c r="AG1143" s="1">
        <v>20029</v>
      </c>
      <c r="AH1143" s="1" t="b">
        <v>0</v>
      </c>
      <c r="AI1143" s="1"/>
      <c r="AJ1143" s="1"/>
      <c r="AK1143" s="1" t="b">
        <v>0</v>
      </c>
    </row>
    <row r="1144" spans="1:37" x14ac:dyDescent="0.2">
      <c r="A1144" s="1">
        <v>1015</v>
      </c>
      <c r="B1144" s="1" t="s">
        <v>3674</v>
      </c>
      <c r="C1144" s="1"/>
      <c r="D1144" s="1" t="s">
        <v>3779</v>
      </c>
      <c r="E1144" s="1"/>
      <c r="F1144" s="1" t="b">
        <v>1</v>
      </c>
      <c r="G1144" s="1" t="s">
        <v>3780</v>
      </c>
      <c r="H1144" s="1" t="s">
        <v>3781</v>
      </c>
      <c r="K1144" s="1" t="s">
        <v>3707</v>
      </c>
      <c r="L1144" s="1" t="s">
        <v>42</v>
      </c>
      <c r="M1144" s="1" t="s">
        <v>42</v>
      </c>
      <c r="N1144" s="1" t="s">
        <v>42</v>
      </c>
      <c r="O1144" s="1" t="s">
        <v>42</v>
      </c>
      <c r="P1144" s="1"/>
      <c r="Q1144" s="1" t="s">
        <v>3782</v>
      </c>
      <c r="R1144" s="1"/>
      <c r="S1144" s="1"/>
      <c r="T1144" s="1"/>
      <c r="U1144" s="1"/>
      <c r="V1144" s="1"/>
      <c r="W1144" s="1"/>
      <c r="X1144" s="1"/>
      <c r="Y1144" s="1" t="b">
        <v>0</v>
      </c>
      <c r="Z1144" s="1"/>
      <c r="AA1144" s="1"/>
      <c r="AB1144" s="1" t="b">
        <v>0</v>
      </c>
      <c r="AC1144" s="1" t="b">
        <v>0</v>
      </c>
      <c r="AD1144" s="1" t="s">
        <v>86</v>
      </c>
      <c r="AE1144" s="1" t="s">
        <v>62</v>
      </c>
      <c r="AF1144" s="1" t="s">
        <v>45</v>
      </c>
      <c r="AG1144" s="1">
        <v>1735</v>
      </c>
      <c r="AH1144" s="1" t="b">
        <v>0</v>
      </c>
      <c r="AI1144" s="1"/>
      <c r="AJ1144" s="1"/>
      <c r="AK1144" s="1" t="b">
        <v>0</v>
      </c>
    </row>
    <row r="1145" spans="1:37" x14ac:dyDescent="0.2">
      <c r="A1145" s="1">
        <v>1016</v>
      </c>
      <c r="B1145" s="1" t="s">
        <v>3674</v>
      </c>
      <c r="C1145" s="1"/>
      <c r="D1145" s="1" t="s">
        <v>3783</v>
      </c>
      <c r="E1145" s="1" t="s">
        <v>39</v>
      </c>
      <c r="F1145" s="1" t="b">
        <v>1</v>
      </c>
      <c r="G1145" s="1" t="s">
        <v>3784</v>
      </c>
      <c r="H1145" s="1" t="s">
        <v>3785</v>
      </c>
      <c r="I1145" s="1"/>
      <c r="J1145" s="1"/>
      <c r="K1145" s="1" t="s">
        <v>3707</v>
      </c>
      <c r="L1145" s="1" t="s">
        <v>42</v>
      </c>
      <c r="M1145" s="1" t="s">
        <v>42</v>
      </c>
      <c r="N1145" s="1" t="s">
        <v>42</v>
      </c>
      <c r="O1145" s="1" t="s">
        <v>42</v>
      </c>
      <c r="P1145" s="1"/>
      <c r="Q1145" s="1" t="s">
        <v>3786</v>
      </c>
      <c r="R1145" s="1" t="s">
        <v>3787</v>
      </c>
      <c r="S1145" s="1" t="s">
        <v>3788</v>
      </c>
      <c r="T1145" s="1"/>
      <c r="U1145" s="1"/>
      <c r="V1145" s="1"/>
      <c r="W1145" s="1"/>
      <c r="Y1145" s="1" t="b">
        <v>1</v>
      </c>
      <c r="Z1145" s="1"/>
      <c r="AA1145" s="1"/>
      <c r="AB1145" s="1" t="b">
        <v>0</v>
      </c>
      <c r="AC1145" s="1" t="b">
        <v>0</v>
      </c>
      <c r="AD1145" s="1" t="s">
        <v>86</v>
      </c>
      <c r="AE1145" s="1" t="s">
        <v>62</v>
      </c>
      <c r="AF1145" s="1" t="s">
        <v>45</v>
      </c>
      <c r="AG1145" s="1">
        <v>1716</v>
      </c>
      <c r="AH1145" s="1" t="b">
        <v>0</v>
      </c>
      <c r="AI1145" s="1"/>
      <c r="AJ1145" s="1"/>
      <c r="AK1145" s="1" t="b">
        <v>0</v>
      </c>
    </row>
    <row r="1146" spans="1:37" x14ac:dyDescent="0.2">
      <c r="A1146" s="1">
        <v>1017</v>
      </c>
      <c r="B1146" s="1" t="s">
        <v>3674</v>
      </c>
      <c r="C1146" s="1"/>
      <c r="D1146" s="1" t="s">
        <v>3783</v>
      </c>
      <c r="F1146" s="1" t="b">
        <v>0</v>
      </c>
      <c r="H1146" s="1" t="s">
        <v>3785</v>
      </c>
      <c r="K1146" s="1" t="s">
        <v>3707</v>
      </c>
      <c r="L1146" s="1" t="s">
        <v>42</v>
      </c>
      <c r="M1146" s="1" t="s">
        <v>42</v>
      </c>
      <c r="N1146" s="1" t="s">
        <v>42</v>
      </c>
      <c r="O1146" s="1" t="s">
        <v>42</v>
      </c>
      <c r="Q1146" s="1" t="s">
        <v>3787</v>
      </c>
      <c r="Y1146" s="1" t="b">
        <v>1</v>
      </c>
      <c r="AB1146" s="1" t="b">
        <v>0</v>
      </c>
      <c r="AC1146" s="1" t="b">
        <v>0</v>
      </c>
      <c r="AD1146" s="1" t="s">
        <v>86</v>
      </c>
      <c r="AE1146" s="1" t="s">
        <v>62</v>
      </c>
      <c r="AF1146" s="1" t="s">
        <v>45</v>
      </c>
      <c r="AG1146" s="1">
        <v>1725</v>
      </c>
      <c r="AH1146" s="1" t="b">
        <v>1</v>
      </c>
      <c r="AI1146" s="1"/>
      <c r="AJ1146" s="1"/>
      <c r="AK1146" s="1" t="b">
        <v>0</v>
      </c>
    </row>
    <row r="1147" spans="1:37" x14ac:dyDescent="0.2">
      <c r="A1147" s="1">
        <v>1960</v>
      </c>
      <c r="B1147" s="1" t="s">
        <v>3674</v>
      </c>
      <c r="C1147" s="1"/>
      <c r="D1147" s="1" t="s">
        <v>6928</v>
      </c>
      <c r="E1147" s="1"/>
      <c r="F1147" s="1" t="b">
        <v>0</v>
      </c>
      <c r="G1147" s="1"/>
      <c r="H1147" s="1"/>
      <c r="K1147" s="1"/>
      <c r="L1147" s="1" t="s">
        <v>6913</v>
      </c>
      <c r="M1147" s="1" t="s">
        <v>6913</v>
      </c>
      <c r="N1147" s="1" t="s">
        <v>6913</v>
      </c>
      <c r="O1147" s="1" t="s">
        <v>6913</v>
      </c>
      <c r="P1147" s="1"/>
      <c r="Q1147" s="1"/>
      <c r="R1147" s="1"/>
      <c r="S1147" s="1"/>
      <c r="T1147" s="1"/>
      <c r="U1147" s="1"/>
      <c r="V1147" s="1"/>
      <c r="W1147" s="1"/>
      <c r="X1147" s="1"/>
      <c r="Y1147" s="1" t="b">
        <v>0</v>
      </c>
      <c r="Z1147" s="1"/>
      <c r="AA1147" s="1"/>
      <c r="AB1147" s="1" t="b">
        <v>0</v>
      </c>
      <c r="AC1147" s="1" t="b">
        <v>0</v>
      </c>
      <c r="AD1147" s="1" t="s">
        <v>86</v>
      </c>
      <c r="AF1147" s="1" t="s">
        <v>45</v>
      </c>
      <c r="AH1147" s="1" t="b">
        <v>0</v>
      </c>
      <c r="AI1147" s="1"/>
      <c r="AJ1147" s="1"/>
      <c r="AK1147" s="1" t="b">
        <v>0</v>
      </c>
    </row>
    <row r="1148" spans="1:37" x14ac:dyDescent="0.2">
      <c r="A1148" s="1">
        <v>1018</v>
      </c>
      <c r="B1148" s="1" t="s">
        <v>3674</v>
      </c>
      <c r="C1148" s="1"/>
      <c r="D1148" s="1" t="s">
        <v>3789</v>
      </c>
      <c r="F1148" s="1" t="b">
        <v>0</v>
      </c>
      <c r="H1148" s="1" t="s">
        <v>3790</v>
      </c>
      <c r="L1148" s="1" t="s">
        <v>42</v>
      </c>
      <c r="M1148" s="1" t="s">
        <v>42</v>
      </c>
      <c r="N1148" s="1" t="s">
        <v>42</v>
      </c>
      <c r="O1148" s="1" t="s">
        <v>42</v>
      </c>
      <c r="Q1148" s="1" t="s">
        <v>3791</v>
      </c>
      <c r="R1148" s="1" t="s">
        <v>3792</v>
      </c>
      <c r="Y1148" s="1" t="b">
        <v>1</v>
      </c>
      <c r="AB1148" s="1" t="b">
        <v>0</v>
      </c>
      <c r="AC1148" s="1" t="b">
        <v>0</v>
      </c>
      <c r="AD1148" s="1" t="s">
        <v>86</v>
      </c>
      <c r="AE1148" s="1" t="s">
        <v>62</v>
      </c>
      <c r="AF1148" s="1" t="s">
        <v>45</v>
      </c>
      <c r="AG1148" s="1">
        <v>1736</v>
      </c>
      <c r="AH1148" s="1" t="b">
        <v>0</v>
      </c>
      <c r="AI1148" s="1"/>
      <c r="AJ1148" s="1"/>
      <c r="AK1148" s="1" t="b">
        <v>0</v>
      </c>
    </row>
    <row r="1149" spans="1:37" x14ac:dyDescent="0.2">
      <c r="A1149" s="1">
        <v>1019</v>
      </c>
      <c r="B1149" s="1" t="s">
        <v>3674</v>
      </c>
      <c r="C1149" s="1"/>
      <c r="D1149" s="1" t="s">
        <v>3793</v>
      </c>
      <c r="E1149" s="1" t="s">
        <v>39</v>
      </c>
      <c r="F1149" s="1" t="b">
        <v>1</v>
      </c>
      <c r="G1149" s="1" t="s">
        <v>3794</v>
      </c>
      <c r="H1149" s="1" t="s">
        <v>3795</v>
      </c>
      <c r="K1149" s="1"/>
      <c r="L1149" s="1" t="s">
        <v>42</v>
      </c>
      <c r="M1149" s="1" t="s">
        <v>42</v>
      </c>
      <c r="N1149" s="1" t="s">
        <v>42</v>
      </c>
      <c r="O1149" s="1" t="s">
        <v>42</v>
      </c>
      <c r="P1149" s="1"/>
      <c r="Q1149" s="1" t="s">
        <v>3796</v>
      </c>
      <c r="R1149" s="1"/>
      <c r="S1149" s="1"/>
      <c r="T1149" s="1"/>
      <c r="U1149" s="1"/>
      <c r="V1149" s="1"/>
      <c r="W1149" s="1"/>
      <c r="Y1149" s="1" t="b">
        <v>0</v>
      </c>
      <c r="Z1149" s="1" t="s">
        <v>43</v>
      </c>
      <c r="AA1149" s="1"/>
      <c r="AB1149" s="1" t="b">
        <v>0</v>
      </c>
      <c r="AC1149" s="1" t="b">
        <v>0</v>
      </c>
      <c r="AD1149" s="1" t="s">
        <v>86</v>
      </c>
      <c r="AE1149" s="1" t="s">
        <v>62</v>
      </c>
      <c r="AF1149" s="1" t="s">
        <v>45</v>
      </c>
      <c r="AG1149" s="1">
        <v>2438</v>
      </c>
      <c r="AH1149" s="1" t="b">
        <v>0</v>
      </c>
      <c r="AI1149" s="1"/>
      <c r="AJ1149" s="1"/>
      <c r="AK1149" s="1" t="b">
        <v>0</v>
      </c>
    </row>
    <row r="1150" spans="1:37" x14ac:dyDescent="0.2">
      <c r="A1150" s="1">
        <v>1020</v>
      </c>
      <c r="B1150" s="1" t="s">
        <v>3674</v>
      </c>
      <c r="C1150" s="1"/>
      <c r="D1150" s="1" t="s">
        <v>3797</v>
      </c>
      <c r="E1150" s="1" t="s">
        <v>39</v>
      </c>
      <c r="F1150" s="1" t="b">
        <v>0</v>
      </c>
      <c r="G1150" s="1" t="s">
        <v>3798</v>
      </c>
      <c r="H1150" s="1" t="s">
        <v>3799</v>
      </c>
      <c r="K1150" s="1"/>
      <c r="L1150" s="1" t="s">
        <v>42</v>
      </c>
      <c r="M1150" s="1" t="s">
        <v>42</v>
      </c>
      <c r="N1150" s="1" t="s">
        <v>42</v>
      </c>
      <c r="O1150" s="1" t="s">
        <v>42</v>
      </c>
      <c r="P1150" s="1"/>
      <c r="Q1150" s="1"/>
      <c r="R1150" s="1"/>
      <c r="S1150" s="1"/>
      <c r="T1150" s="1"/>
      <c r="U1150" s="1"/>
      <c r="V1150" s="1"/>
      <c r="W1150" s="1"/>
      <c r="Y1150" s="1" t="b">
        <v>0</v>
      </c>
      <c r="Z1150" s="1"/>
      <c r="AA1150" s="1"/>
      <c r="AB1150" s="1" t="b">
        <v>0</v>
      </c>
      <c r="AC1150" s="1" t="b">
        <v>0</v>
      </c>
      <c r="AD1150" s="1" t="s">
        <v>86</v>
      </c>
      <c r="AF1150" s="1" t="s">
        <v>45</v>
      </c>
      <c r="AG1150" s="1">
        <v>20147</v>
      </c>
      <c r="AH1150" s="1" t="b">
        <v>0</v>
      </c>
      <c r="AI1150" s="1"/>
      <c r="AJ1150" s="1"/>
      <c r="AK1150" s="1" t="b">
        <v>0</v>
      </c>
    </row>
    <row r="1151" spans="1:37" x14ac:dyDescent="0.2">
      <c r="A1151" s="1">
        <v>1961</v>
      </c>
      <c r="B1151" s="1" t="s">
        <v>3674</v>
      </c>
      <c r="C1151" s="1"/>
      <c r="D1151" s="1" t="s">
        <v>6929</v>
      </c>
      <c r="E1151" s="1"/>
      <c r="F1151" s="1" t="b">
        <v>0</v>
      </c>
      <c r="G1151" s="1"/>
      <c r="H1151" s="1"/>
      <c r="K1151" s="1"/>
      <c r="L1151" s="1" t="s">
        <v>6913</v>
      </c>
      <c r="M1151" s="1" t="s">
        <v>6913</v>
      </c>
      <c r="N1151" s="1" t="s">
        <v>6913</v>
      </c>
      <c r="O1151" s="1" t="s">
        <v>6913</v>
      </c>
      <c r="P1151" s="1"/>
      <c r="Q1151" s="1"/>
      <c r="R1151" s="1"/>
      <c r="S1151" s="1"/>
      <c r="T1151" s="1"/>
      <c r="U1151" s="1"/>
      <c r="V1151" s="1"/>
      <c r="W1151" s="1"/>
      <c r="X1151" s="1"/>
      <c r="Y1151" s="1" t="b">
        <v>0</v>
      </c>
      <c r="Z1151" s="1"/>
      <c r="AA1151" s="1"/>
      <c r="AB1151" s="1" t="b">
        <v>0</v>
      </c>
      <c r="AC1151" s="1" t="b">
        <v>0</v>
      </c>
      <c r="AD1151" s="1" t="s">
        <v>86</v>
      </c>
      <c r="AF1151" s="1" t="s">
        <v>45</v>
      </c>
      <c r="AH1151" s="1" t="b">
        <v>0</v>
      </c>
      <c r="AI1151" s="1"/>
      <c r="AJ1151" s="1"/>
      <c r="AK1151" s="1" t="b">
        <v>0</v>
      </c>
    </row>
    <row r="1152" spans="1:37" x14ac:dyDescent="0.2">
      <c r="A1152" s="1">
        <v>1962</v>
      </c>
      <c r="B1152" s="1" t="s">
        <v>3674</v>
      </c>
      <c r="C1152" s="1"/>
      <c r="D1152" s="1" t="s">
        <v>6930</v>
      </c>
      <c r="E1152" s="1"/>
      <c r="F1152" s="1" t="b">
        <v>0</v>
      </c>
      <c r="G1152" s="1"/>
      <c r="H1152" s="1"/>
      <c r="K1152" s="1"/>
      <c r="L1152" s="1" t="s">
        <v>6913</v>
      </c>
      <c r="M1152" s="1" t="s">
        <v>6913</v>
      </c>
      <c r="N1152" s="1" t="s">
        <v>6913</v>
      </c>
      <c r="O1152" s="1" t="s">
        <v>6913</v>
      </c>
      <c r="P1152" s="1"/>
      <c r="Q1152" s="1"/>
      <c r="R1152" s="1"/>
      <c r="S1152" s="1"/>
      <c r="T1152" s="1"/>
      <c r="U1152" s="1"/>
      <c r="V1152" s="1"/>
      <c r="W1152" s="1"/>
      <c r="X1152" s="1"/>
      <c r="Y1152" s="1" t="b">
        <v>0</v>
      </c>
      <c r="Z1152" s="1"/>
      <c r="AA1152" s="1"/>
      <c r="AB1152" s="1" t="b">
        <v>0</v>
      </c>
      <c r="AC1152" s="1" t="b">
        <v>0</v>
      </c>
      <c r="AD1152" s="1" t="s">
        <v>86</v>
      </c>
      <c r="AF1152" s="1" t="s">
        <v>45</v>
      </c>
      <c r="AH1152" s="1" t="b">
        <v>0</v>
      </c>
      <c r="AI1152" s="1"/>
      <c r="AJ1152" s="1"/>
      <c r="AK1152" s="1" t="b">
        <v>0</v>
      </c>
    </row>
    <row r="1153" spans="1:37" x14ac:dyDescent="0.2">
      <c r="A1153" s="1">
        <v>1963</v>
      </c>
      <c r="B1153" s="1" t="s">
        <v>3674</v>
      </c>
      <c r="C1153" s="1"/>
      <c r="D1153" s="1" t="s">
        <v>6931</v>
      </c>
      <c r="E1153" s="1"/>
      <c r="F1153" s="1" t="b">
        <v>0</v>
      </c>
      <c r="G1153" s="1" t="s">
        <v>6932</v>
      </c>
      <c r="H1153" s="1"/>
      <c r="K1153" s="1"/>
      <c r="L1153" s="1" t="s">
        <v>6913</v>
      </c>
      <c r="M1153" s="1" t="s">
        <v>6913</v>
      </c>
      <c r="N1153" s="1" t="s">
        <v>6913</v>
      </c>
      <c r="O1153" s="1" t="s">
        <v>6913</v>
      </c>
      <c r="P1153" s="1"/>
      <c r="Q1153" s="1"/>
      <c r="R1153" s="1"/>
      <c r="S1153" s="1"/>
      <c r="T1153" s="1"/>
      <c r="U1153" s="1"/>
      <c r="V1153" s="1"/>
      <c r="W1153" s="1"/>
      <c r="X1153" s="1"/>
      <c r="Y1153" s="1" t="b">
        <v>0</v>
      </c>
      <c r="Z1153" s="1"/>
      <c r="AA1153" s="1"/>
      <c r="AB1153" s="1" t="b">
        <v>0</v>
      </c>
      <c r="AC1153" s="1" t="b">
        <v>0</v>
      </c>
      <c r="AD1153" s="1" t="s">
        <v>86</v>
      </c>
      <c r="AF1153" s="1" t="s">
        <v>45</v>
      </c>
      <c r="AH1153" s="1" t="b">
        <v>0</v>
      </c>
      <c r="AI1153" s="1"/>
      <c r="AJ1153" s="1"/>
      <c r="AK1153" s="1" t="b">
        <v>0</v>
      </c>
    </row>
    <row r="1154" spans="1:37" x14ac:dyDescent="0.2">
      <c r="A1154" s="1">
        <v>1964</v>
      </c>
      <c r="B1154" s="1" t="s">
        <v>3674</v>
      </c>
      <c r="C1154" s="1"/>
      <c r="D1154" s="1" t="s">
        <v>6933</v>
      </c>
      <c r="E1154" s="1"/>
      <c r="F1154" s="1" t="b">
        <v>0</v>
      </c>
      <c r="G1154" s="1"/>
      <c r="H1154" s="1"/>
      <c r="K1154" s="1"/>
      <c r="L1154" s="1" t="s">
        <v>6913</v>
      </c>
      <c r="M1154" s="1" t="s">
        <v>6913</v>
      </c>
      <c r="N1154" s="1" t="s">
        <v>6913</v>
      </c>
      <c r="O1154" s="1" t="s">
        <v>6913</v>
      </c>
      <c r="P1154" s="1"/>
      <c r="Q1154" s="1"/>
      <c r="R1154" s="1"/>
      <c r="S1154" s="1"/>
      <c r="T1154" s="1"/>
      <c r="U1154" s="1"/>
      <c r="V1154" s="1"/>
      <c r="W1154" s="1"/>
      <c r="X1154" s="1"/>
      <c r="Y1154" s="1" t="b">
        <v>0</v>
      </c>
      <c r="Z1154" s="1"/>
      <c r="AA1154" s="1"/>
      <c r="AB1154" s="1" t="b">
        <v>0</v>
      </c>
      <c r="AC1154" s="1" t="b">
        <v>0</v>
      </c>
      <c r="AD1154" s="1" t="s">
        <v>86</v>
      </c>
      <c r="AF1154" s="1" t="s">
        <v>45</v>
      </c>
      <c r="AH1154" s="1" t="b">
        <v>0</v>
      </c>
      <c r="AI1154" s="1"/>
      <c r="AJ1154" s="1"/>
      <c r="AK1154" s="1" t="b">
        <v>0</v>
      </c>
    </row>
    <row r="1155" spans="1:37" x14ac:dyDescent="0.2">
      <c r="A1155" s="1">
        <v>1021</v>
      </c>
      <c r="B1155" s="1" t="s">
        <v>3674</v>
      </c>
      <c r="C1155" s="1"/>
      <c r="D1155" s="1" t="s">
        <v>3800</v>
      </c>
      <c r="E1155" s="1" t="s">
        <v>39</v>
      </c>
      <c r="F1155" s="1" t="b">
        <v>1</v>
      </c>
      <c r="G1155" s="1" t="s">
        <v>3801</v>
      </c>
      <c r="H1155" s="1" t="s">
        <v>3802</v>
      </c>
      <c r="I1155" s="1"/>
      <c r="J1155" s="1"/>
      <c r="K1155" s="1"/>
      <c r="L1155" s="1" t="s">
        <v>42</v>
      </c>
      <c r="M1155" s="1" t="s">
        <v>42</v>
      </c>
      <c r="N1155" s="1" t="s">
        <v>42</v>
      </c>
      <c r="O1155" s="1" t="s">
        <v>42</v>
      </c>
      <c r="P1155" s="1" t="s">
        <v>3803</v>
      </c>
      <c r="Q1155" s="1" t="s">
        <v>3804</v>
      </c>
      <c r="R1155" s="1" t="s">
        <v>3805</v>
      </c>
      <c r="S1155" s="1" t="s">
        <v>3806</v>
      </c>
      <c r="T1155" s="1"/>
      <c r="U1155" s="1"/>
      <c r="V1155" s="1"/>
      <c r="W1155" s="1"/>
      <c r="Y1155" s="1" t="b">
        <v>0</v>
      </c>
      <c r="Z1155" s="1"/>
      <c r="AA1155" s="1"/>
      <c r="AB1155" s="1" t="b">
        <v>0</v>
      </c>
      <c r="AC1155" s="1" t="b">
        <v>0</v>
      </c>
      <c r="AD1155" s="1" t="s">
        <v>86</v>
      </c>
      <c r="AE1155" s="1" t="s">
        <v>62</v>
      </c>
      <c r="AF1155" s="1" t="s">
        <v>45</v>
      </c>
      <c r="AG1155" s="1">
        <v>2357</v>
      </c>
      <c r="AH1155" s="1" t="b">
        <v>0</v>
      </c>
      <c r="AI1155" s="1"/>
      <c r="AJ1155" s="1"/>
      <c r="AK1155" s="1" t="b">
        <v>0</v>
      </c>
    </row>
    <row r="1156" spans="1:37" x14ac:dyDescent="0.2">
      <c r="A1156" s="1">
        <v>1965</v>
      </c>
      <c r="B1156" s="1" t="s">
        <v>3674</v>
      </c>
      <c r="C1156" s="1"/>
      <c r="D1156" s="1" t="s">
        <v>6934</v>
      </c>
      <c r="E1156" s="1"/>
      <c r="F1156" s="1" t="b">
        <v>0</v>
      </c>
      <c r="G1156" s="1" t="s">
        <v>6935</v>
      </c>
      <c r="H1156" s="1"/>
      <c r="K1156" s="1"/>
      <c r="L1156" s="1" t="s">
        <v>6913</v>
      </c>
      <c r="M1156" s="1" t="s">
        <v>6913</v>
      </c>
      <c r="N1156" s="1" t="s">
        <v>6913</v>
      </c>
      <c r="O1156" s="1" t="s">
        <v>6913</v>
      </c>
      <c r="P1156" s="1"/>
      <c r="Q1156" s="1"/>
      <c r="R1156" s="1"/>
      <c r="S1156" s="1"/>
      <c r="T1156" s="1"/>
      <c r="U1156" s="1"/>
      <c r="V1156" s="1"/>
      <c r="W1156" s="1"/>
      <c r="X1156" s="1"/>
      <c r="Y1156" s="1" t="b">
        <v>0</v>
      </c>
      <c r="Z1156" s="1"/>
      <c r="AA1156" s="1"/>
      <c r="AB1156" s="1" t="b">
        <v>0</v>
      </c>
      <c r="AC1156" s="1" t="b">
        <v>0</v>
      </c>
      <c r="AD1156" s="1" t="s">
        <v>86</v>
      </c>
      <c r="AF1156" s="1" t="s">
        <v>45</v>
      </c>
      <c r="AH1156" s="1" t="b">
        <v>0</v>
      </c>
      <c r="AI1156" s="1"/>
      <c r="AJ1156" s="1"/>
      <c r="AK1156" s="1" t="b">
        <v>0</v>
      </c>
    </row>
    <row r="1157" spans="1:37" x14ac:dyDescent="0.2">
      <c r="A1157" s="1">
        <v>1022</v>
      </c>
      <c r="B1157" s="1" t="s">
        <v>3674</v>
      </c>
      <c r="C1157" s="1"/>
      <c r="D1157" s="1" t="s">
        <v>3807</v>
      </c>
      <c r="E1157" s="1" t="s">
        <v>39</v>
      </c>
      <c r="F1157" s="1" t="b">
        <v>1</v>
      </c>
      <c r="G1157" s="1" t="s">
        <v>3808</v>
      </c>
      <c r="H1157" s="1" t="s">
        <v>3809</v>
      </c>
      <c r="K1157" s="1"/>
      <c r="L1157" s="1" t="s">
        <v>42</v>
      </c>
      <c r="M1157" s="1" t="s">
        <v>42</v>
      </c>
      <c r="N1157" s="1" t="s">
        <v>42</v>
      </c>
      <c r="O1157" s="1" t="s">
        <v>42</v>
      </c>
      <c r="P1157" s="1"/>
      <c r="Q1157" s="1" t="s">
        <v>3810</v>
      </c>
      <c r="R1157" s="1" t="s">
        <v>3811</v>
      </c>
      <c r="S1157" s="1"/>
      <c r="T1157" s="1"/>
      <c r="U1157" s="1"/>
      <c r="V1157" s="1"/>
      <c r="W1157" s="1"/>
      <c r="Y1157" s="1" t="b">
        <v>1</v>
      </c>
      <c r="Z1157" s="1"/>
      <c r="AA1157" s="1"/>
      <c r="AB1157" s="1" t="b">
        <v>0</v>
      </c>
      <c r="AC1157" s="1" t="b">
        <v>0</v>
      </c>
      <c r="AD1157" s="1" t="s">
        <v>86</v>
      </c>
      <c r="AF1157" s="1" t="s">
        <v>45</v>
      </c>
      <c r="AG1157" s="1">
        <v>20025</v>
      </c>
      <c r="AH1157" s="1" t="b">
        <v>0</v>
      </c>
      <c r="AI1157" s="1"/>
      <c r="AJ1157" s="1"/>
      <c r="AK1157" s="1" t="b">
        <v>0</v>
      </c>
    </row>
    <row r="1158" spans="1:37" x14ac:dyDescent="0.2">
      <c r="A1158" s="1">
        <v>1023</v>
      </c>
      <c r="B1158" s="1" t="s">
        <v>3674</v>
      </c>
      <c r="C1158" s="1"/>
      <c r="D1158" s="1" t="s">
        <v>3812</v>
      </c>
      <c r="E1158" s="1" t="s">
        <v>39</v>
      </c>
      <c r="F1158" s="1" t="b">
        <v>1</v>
      </c>
      <c r="G1158" s="1" t="s">
        <v>3813</v>
      </c>
      <c r="H1158" s="1" t="s">
        <v>3814</v>
      </c>
      <c r="K1158" s="1"/>
      <c r="L1158" s="1" t="s">
        <v>42</v>
      </c>
      <c r="M1158" s="1" t="s">
        <v>42</v>
      </c>
      <c r="N1158" s="1" t="s">
        <v>42</v>
      </c>
      <c r="O1158" s="1" t="s">
        <v>42</v>
      </c>
      <c r="P1158" s="1"/>
      <c r="Q1158" s="1" t="s">
        <v>3815</v>
      </c>
      <c r="R1158" s="1" t="s">
        <v>3811</v>
      </c>
      <c r="S1158" s="1"/>
      <c r="T1158" s="1"/>
      <c r="U1158" s="1"/>
      <c r="V1158" s="1"/>
      <c r="W1158" s="1"/>
      <c r="Y1158" s="1" t="b">
        <v>1</v>
      </c>
      <c r="Z1158" s="1"/>
      <c r="AA1158" s="1"/>
      <c r="AB1158" s="1" t="b">
        <v>0</v>
      </c>
      <c r="AC1158" s="1" t="b">
        <v>0</v>
      </c>
      <c r="AD1158" s="1" t="s">
        <v>86</v>
      </c>
      <c r="AE1158" s="1" t="s">
        <v>62</v>
      </c>
      <c r="AF1158" s="1" t="s">
        <v>45</v>
      </c>
      <c r="AG1158" s="1">
        <v>1737</v>
      </c>
      <c r="AH1158" s="1" t="b">
        <v>0</v>
      </c>
      <c r="AI1158" s="1"/>
      <c r="AJ1158" s="1"/>
      <c r="AK1158" s="1" t="b">
        <v>1</v>
      </c>
    </row>
    <row r="1159" spans="1:37" x14ac:dyDescent="0.2">
      <c r="A1159" s="1">
        <v>1024</v>
      </c>
      <c r="B1159" s="1" t="s">
        <v>3674</v>
      </c>
      <c r="C1159" s="1"/>
      <c r="D1159" s="1" t="s">
        <v>3816</v>
      </c>
      <c r="E1159" s="1" t="s">
        <v>39</v>
      </c>
      <c r="F1159" s="1" t="b">
        <v>1</v>
      </c>
      <c r="G1159" s="1" t="s">
        <v>3817</v>
      </c>
      <c r="H1159" s="1" t="s">
        <v>3818</v>
      </c>
      <c r="I1159" s="1"/>
      <c r="J1159" s="1"/>
      <c r="K1159" s="1"/>
      <c r="L1159" s="1" t="s">
        <v>42</v>
      </c>
      <c r="M1159" s="1" t="s">
        <v>42</v>
      </c>
      <c r="N1159" s="1" t="s">
        <v>42</v>
      </c>
      <c r="O1159" s="1" t="s">
        <v>42</v>
      </c>
      <c r="P1159" s="1"/>
      <c r="Q1159" s="1" t="s">
        <v>3819</v>
      </c>
      <c r="R1159" s="1" t="s">
        <v>3820</v>
      </c>
      <c r="S1159" s="1"/>
      <c r="T1159" s="1"/>
      <c r="U1159" s="1"/>
      <c r="V1159" s="1"/>
      <c r="W1159" s="1"/>
      <c r="Y1159" s="1" t="b">
        <v>0</v>
      </c>
      <c r="AB1159" s="1" t="b">
        <v>0</v>
      </c>
      <c r="AC1159" s="1" t="b">
        <v>0</v>
      </c>
      <c r="AD1159" s="1" t="s">
        <v>86</v>
      </c>
      <c r="AE1159" s="1" t="s">
        <v>62</v>
      </c>
      <c r="AF1159" s="1" t="s">
        <v>45</v>
      </c>
      <c r="AG1159" s="1">
        <v>2184</v>
      </c>
      <c r="AH1159" s="1" t="b">
        <v>0</v>
      </c>
      <c r="AI1159" s="1"/>
      <c r="AJ1159" s="1"/>
      <c r="AK1159" s="1" t="b">
        <v>0</v>
      </c>
    </row>
    <row r="1160" spans="1:37" x14ac:dyDescent="0.2">
      <c r="A1160" s="1">
        <v>1966</v>
      </c>
      <c r="B1160" s="1" t="s">
        <v>3674</v>
      </c>
      <c r="C1160" s="1"/>
      <c r="D1160" s="1" t="s">
        <v>6936</v>
      </c>
      <c r="E1160" s="1"/>
      <c r="F1160" s="1" t="b">
        <v>0</v>
      </c>
      <c r="G1160" s="1"/>
      <c r="H1160" s="1"/>
      <c r="K1160" s="1"/>
      <c r="L1160" s="1" t="s">
        <v>6913</v>
      </c>
      <c r="M1160" s="1" t="s">
        <v>6913</v>
      </c>
      <c r="N1160" s="1" t="s">
        <v>6913</v>
      </c>
      <c r="O1160" s="1" t="s">
        <v>6913</v>
      </c>
      <c r="P1160" s="1"/>
      <c r="Q1160" s="1"/>
      <c r="R1160" s="1"/>
      <c r="S1160" s="1"/>
      <c r="T1160" s="1"/>
      <c r="U1160" s="1"/>
      <c r="V1160" s="1"/>
      <c r="W1160" s="1"/>
      <c r="X1160" s="1"/>
      <c r="Y1160" s="1" t="b">
        <v>0</v>
      </c>
      <c r="Z1160" s="1"/>
      <c r="AA1160" s="1"/>
      <c r="AB1160" s="1" t="b">
        <v>0</v>
      </c>
      <c r="AC1160" s="1" t="b">
        <v>0</v>
      </c>
      <c r="AD1160" s="1" t="s">
        <v>86</v>
      </c>
      <c r="AF1160" s="1" t="s">
        <v>45</v>
      </c>
      <c r="AH1160" s="1" t="b">
        <v>0</v>
      </c>
      <c r="AI1160" s="1"/>
      <c r="AJ1160" s="1"/>
      <c r="AK1160" s="1" t="b">
        <v>0</v>
      </c>
    </row>
    <row r="1161" spans="1:37" x14ac:dyDescent="0.2">
      <c r="A1161" s="1">
        <v>1967</v>
      </c>
      <c r="B1161" s="1" t="s">
        <v>3674</v>
      </c>
      <c r="C1161" s="1"/>
      <c r="D1161" s="1" t="s">
        <v>6937</v>
      </c>
      <c r="E1161" s="1"/>
      <c r="F1161" s="1" t="b">
        <v>0</v>
      </c>
      <c r="G1161" s="1"/>
      <c r="H1161" s="1"/>
      <c r="K1161" s="1"/>
      <c r="L1161" s="1" t="s">
        <v>6913</v>
      </c>
      <c r="M1161" s="1" t="s">
        <v>6913</v>
      </c>
      <c r="N1161" s="1" t="s">
        <v>6913</v>
      </c>
      <c r="O1161" s="1" t="s">
        <v>6913</v>
      </c>
      <c r="P1161" s="1"/>
      <c r="Q1161" s="1"/>
      <c r="R1161" s="1"/>
      <c r="S1161" s="1"/>
      <c r="T1161" s="1"/>
      <c r="U1161" s="1"/>
      <c r="V1161" s="1"/>
      <c r="W1161" s="1"/>
      <c r="X1161" s="1"/>
      <c r="Y1161" s="1" t="b">
        <v>0</v>
      </c>
      <c r="Z1161" s="1"/>
      <c r="AA1161" s="1"/>
      <c r="AB1161" s="1" t="b">
        <v>0</v>
      </c>
      <c r="AC1161" s="1" t="b">
        <v>0</v>
      </c>
      <c r="AD1161" s="1" t="s">
        <v>86</v>
      </c>
      <c r="AF1161" s="1" t="s">
        <v>45</v>
      </c>
      <c r="AH1161" s="1" t="b">
        <v>0</v>
      </c>
      <c r="AI1161" s="1"/>
      <c r="AJ1161" s="1"/>
      <c r="AK1161" s="1" t="b">
        <v>0</v>
      </c>
    </row>
    <row r="1162" spans="1:37" x14ac:dyDescent="0.2">
      <c r="A1162" s="1">
        <v>1025</v>
      </c>
      <c r="B1162" s="1" t="s">
        <v>3674</v>
      </c>
      <c r="C1162" s="1"/>
      <c r="D1162" s="1" t="s">
        <v>3821</v>
      </c>
      <c r="E1162" s="1" t="s">
        <v>39</v>
      </c>
      <c r="F1162" s="1" t="b">
        <v>1</v>
      </c>
      <c r="G1162" s="1" t="s">
        <v>3822</v>
      </c>
      <c r="H1162" s="1" t="s">
        <v>3823</v>
      </c>
      <c r="K1162" s="1"/>
      <c r="L1162" s="1" t="s">
        <v>42</v>
      </c>
      <c r="M1162" s="1" t="s">
        <v>42</v>
      </c>
      <c r="N1162" s="1" t="s">
        <v>42</v>
      </c>
      <c r="O1162" s="1" t="s">
        <v>42</v>
      </c>
      <c r="P1162" s="1"/>
      <c r="Q1162" s="1" t="s">
        <v>3824</v>
      </c>
      <c r="R1162" s="1"/>
      <c r="S1162" s="1"/>
      <c r="T1162" s="1"/>
      <c r="U1162" s="1"/>
      <c r="V1162" s="1"/>
      <c r="W1162" s="1"/>
      <c r="Y1162" s="1" t="b">
        <v>0</v>
      </c>
      <c r="Z1162" s="1"/>
      <c r="AA1162" s="1"/>
      <c r="AB1162" s="1" t="b">
        <v>0</v>
      </c>
      <c r="AC1162" s="1" t="b">
        <v>0</v>
      </c>
      <c r="AD1162" s="1" t="s">
        <v>86</v>
      </c>
      <c r="AF1162" s="1" t="s">
        <v>45</v>
      </c>
      <c r="AG1162" s="1">
        <v>20027</v>
      </c>
      <c r="AH1162" s="1" t="b">
        <v>0</v>
      </c>
      <c r="AI1162" s="1"/>
      <c r="AJ1162" s="1"/>
      <c r="AK1162" s="1" t="b">
        <v>0</v>
      </c>
    </row>
    <row r="1163" spans="1:37" x14ac:dyDescent="0.2">
      <c r="A1163" s="1">
        <v>1968</v>
      </c>
      <c r="B1163" s="1" t="s">
        <v>3674</v>
      </c>
      <c r="C1163" s="1"/>
      <c r="D1163" s="1" t="s">
        <v>6938</v>
      </c>
      <c r="E1163" s="1"/>
      <c r="F1163" s="1" t="b">
        <v>0</v>
      </c>
      <c r="G1163" s="1"/>
      <c r="H1163" s="1"/>
      <c r="K1163" s="1"/>
      <c r="L1163" s="1" t="s">
        <v>6913</v>
      </c>
      <c r="M1163" s="1" t="s">
        <v>6913</v>
      </c>
      <c r="N1163" s="1" t="s">
        <v>6913</v>
      </c>
      <c r="O1163" s="1" t="s">
        <v>6913</v>
      </c>
      <c r="P1163" s="1"/>
      <c r="Q1163" s="1"/>
      <c r="R1163" s="1"/>
      <c r="S1163" s="1"/>
      <c r="T1163" s="1"/>
      <c r="U1163" s="1"/>
      <c r="V1163" s="1"/>
      <c r="W1163" s="1"/>
      <c r="X1163" s="1"/>
      <c r="Y1163" s="1" t="b">
        <v>0</v>
      </c>
      <c r="Z1163" s="1"/>
      <c r="AA1163" s="1"/>
      <c r="AB1163" s="1" t="b">
        <v>0</v>
      </c>
      <c r="AC1163" s="1" t="b">
        <v>0</v>
      </c>
      <c r="AD1163" s="1" t="s">
        <v>86</v>
      </c>
      <c r="AF1163" s="1" t="s">
        <v>45</v>
      </c>
      <c r="AH1163" s="1" t="b">
        <v>0</v>
      </c>
      <c r="AI1163" s="1"/>
      <c r="AJ1163" s="1"/>
      <c r="AK1163" s="1" t="b">
        <v>0</v>
      </c>
    </row>
    <row r="1164" spans="1:37" x14ac:dyDescent="0.2">
      <c r="A1164" s="1">
        <v>1026</v>
      </c>
      <c r="B1164" s="1" t="s">
        <v>3674</v>
      </c>
      <c r="C1164" s="1"/>
      <c r="D1164" s="1" t="s">
        <v>3825</v>
      </c>
      <c r="F1164" s="1" t="b">
        <v>0</v>
      </c>
      <c r="H1164" s="1" t="s">
        <v>3826</v>
      </c>
      <c r="I1164" s="1"/>
      <c r="K1164" s="1"/>
      <c r="L1164" s="1" t="s">
        <v>42</v>
      </c>
      <c r="M1164" s="1" t="s">
        <v>42</v>
      </c>
      <c r="N1164" s="1" t="s">
        <v>42</v>
      </c>
      <c r="O1164" s="1" t="s">
        <v>42</v>
      </c>
      <c r="P1164" s="1"/>
      <c r="Q1164" s="1"/>
      <c r="R1164" s="1"/>
      <c r="S1164" s="1"/>
      <c r="T1164" s="1"/>
      <c r="U1164" s="1"/>
      <c r="V1164" s="1"/>
      <c r="W1164" s="1"/>
      <c r="Y1164" s="1" t="b">
        <v>0</v>
      </c>
      <c r="AB1164" s="1" t="b">
        <v>0</v>
      </c>
      <c r="AC1164" s="1" t="b">
        <v>0</v>
      </c>
      <c r="AD1164" s="1" t="s">
        <v>86</v>
      </c>
      <c r="AE1164" s="1" t="s">
        <v>62</v>
      </c>
      <c r="AF1164" s="1" t="s">
        <v>45</v>
      </c>
      <c r="AG1164" s="1">
        <v>2079</v>
      </c>
      <c r="AH1164" s="1" t="b">
        <v>1</v>
      </c>
      <c r="AI1164" s="1"/>
      <c r="AJ1164" s="1"/>
      <c r="AK1164" s="1" t="b">
        <v>0</v>
      </c>
    </row>
    <row r="1165" spans="1:37" x14ac:dyDescent="0.2">
      <c r="A1165" s="1">
        <v>1969</v>
      </c>
      <c r="B1165" s="1" t="s">
        <v>3674</v>
      </c>
      <c r="C1165" s="1"/>
      <c r="D1165" s="1" t="s">
        <v>6939</v>
      </c>
      <c r="E1165" s="1"/>
      <c r="F1165" s="1" t="b">
        <v>0</v>
      </c>
      <c r="G1165" s="1"/>
      <c r="H1165" s="1"/>
      <c r="K1165" s="1"/>
      <c r="L1165" s="1" t="s">
        <v>6913</v>
      </c>
      <c r="M1165" s="1" t="s">
        <v>6913</v>
      </c>
      <c r="N1165" s="1" t="s">
        <v>6913</v>
      </c>
      <c r="O1165" s="1" t="s">
        <v>6913</v>
      </c>
      <c r="P1165" s="1"/>
      <c r="Q1165" s="1"/>
      <c r="R1165" s="1"/>
      <c r="S1165" s="1"/>
      <c r="T1165" s="1"/>
      <c r="U1165" s="1"/>
      <c r="V1165" s="1"/>
      <c r="W1165" s="1"/>
      <c r="X1165" s="1"/>
      <c r="Y1165" s="1" t="b">
        <v>0</v>
      </c>
      <c r="Z1165" s="1"/>
      <c r="AA1165" s="1"/>
      <c r="AB1165" s="1" t="b">
        <v>0</v>
      </c>
      <c r="AC1165" s="1" t="b">
        <v>0</v>
      </c>
      <c r="AD1165" s="1" t="s">
        <v>86</v>
      </c>
      <c r="AF1165" s="1" t="s">
        <v>45</v>
      </c>
      <c r="AH1165" s="1" t="b">
        <v>0</v>
      </c>
      <c r="AI1165" s="1"/>
      <c r="AJ1165" s="1"/>
      <c r="AK1165" s="1" t="b">
        <v>0</v>
      </c>
    </row>
    <row r="1166" spans="1:37" x14ac:dyDescent="0.2">
      <c r="A1166" s="1">
        <v>1027</v>
      </c>
      <c r="B1166" s="1" t="s">
        <v>3674</v>
      </c>
      <c r="C1166" s="1"/>
      <c r="D1166" s="1" t="s">
        <v>3827</v>
      </c>
      <c r="E1166" s="1" t="s">
        <v>39</v>
      </c>
      <c r="F1166" s="1" t="b">
        <v>1</v>
      </c>
      <c r="G1166" s="1" t="s">
        <v>3828</v>
      </c>
      <c r="H1166" s="1" t="s">
        <v>3829</v>
      </c>
      <c r="I1166" s="1"/>
      <c r="K1166" s="1"/>
      <c r="L1166" s="1" t="s">
        <v>42</v>
      </c>
      <c r="M1166" s="1" t="s">
        <v>42</v>
      </c>
      <c r="N1166" s="1" t="s">
        <v>42</v>
      </c>
      <c r="O1166" s="1" t="s">
        <v>42</v>
      </c>
      <c r="P1166" s="1"/>
      <c r="Q1166" s="1" t="s">
        <v>3830</v>
      </c>
      <c r="R1166" s="1" t="s">
        <v>3831</v>
      </c>
      <c r="S1166" s="1" t="s">
        <v>3832</v>
      </c>
      <c r="T1166" s="1"/>
      <c r="U1166" s="1"/>
      <c r="V1166" s="1"/>
      <c r="W1166" s="1"/>
      <c r="Y1166" s="1" t="b">
        <v>0</v>
      </c>
      <c r="Z1166" s="1"/>
      <c r="AA1166" s="1"/>
      <c r="AB1166" s="1" t="b">
        <v>0</v>
      </c>
      <c r="AC1166" s="1" t="b">
        <v>0</v>
      </c>
      <c r="AD1166" s="1" t="s">
        <v>86</v>
      </c>
      <c r="AE1166" s="1" t="s">
        <v>62</v>
      </c>
      <c r="AF1166" s="1" t="s">
        <v>45</v>
      </c>
      <c r="AG1166" s="1">
        <v>2033</v>
      </c>
      <c r="AH1166" s="1" t="b">
        <v>0</v>
      </c>
      <c r="AI1166" s="1"/>
      <c r="AJ1166" s="1"/>
      <c r="AK1166" s="1" t="b">
        <v>0</v>
      </c>
    </row>
    <row r="1167" spans="1:37" x14ac:dyDescent="0.2">
      <c r="A1167" s="1">
        <v>1028</v>
      </c>
      <c r="B1167" s="1" t="s">
        <v>3674</v>
      </c>
      <c r="C1167" s="1"/>
      <c r="D1167" s="1" t="s">
        <v>3833</v>
      </c>
      <c r="F1167" s="1" t="b">
        <v>0</v>
      </c>
      <c r="H1167" s="1" t="s">
        <v>3834</v>
      </c>
      <c r="I1167" s="1"/>
      <c r="K1167" s="1" t="s">
        <v>3835</v>
      </c>
      <c r="L1167" s="1" t="s">
        <v>42</v>
      </c>
      <c r="M1167" s="1" t="s">
        <v>42</v>
      </c>
      <c r="N1167" s="1" t="s">
        <v>42</v>
      </c>
      <c r="O1167" s="1" t="s">
        <v>42</v>
      </c>
      <c r="P1167" s="1"/>
      <c r="Q1167" s="1"/>
      <c r="R1167" s="1"/>
      <c r="S1167" s="1"/>
      <c r="T1167" s="1"/>
      <c r="U1167" s="1"/>
      <c r="V1167" s="1"/>
      <c r="W1167" s="1"/>
      <c r="Y1167" s="1" t="b">
        <v>0</v>
      </c>
      <c r="AB1167" s="1" t="b">
        <v>0</v>
      </c>
      <c r="AC1167" s="1" t="b">
        <v>0</v>
      </c>
      <c r="AD1167" s="1" t="s">
        <v>86</v>
      </c>
      <c r="AE1167" s="1" t="s">
        <v>62</v>
      </c>
      <c r="AF1167" s="1" t="s">
        <v>45</v>
      </c>
      <c r="AG1167" s="1">
        <v>1552</v>
      </c>
      <c r="AH1167" s="1" t="b">
        <v>1</v>
      </c>
      <c r="AI1167" s="1"/>
      <c r="AJ1167" s="1"/>
      <c r="AK1167" s="1" t="b">
        <v>0</v>
      </c>
    </row>
    <row r="1168" spans="1:37" x14ac:dyDescent="0.2">
      <c r="A1168" s="1">
        <v>1029</v>
      </c>
      <c r="B1168" s="1" t="s">
        <v>3674</v>
      </c>
      <c r="C1168" s="1"/>
      <c r="D1168" s="1" t="s">
        <v>3836</v>
      </c>
      <c r="F1168" s="1" t="b">
        <v>1</v>
      </c>
      <c r="H1168" s="1" t="s">
        <v>3837</v>
      </c>
      <c r="K1168" s="1"/>
      <c r="L1168" s="1" t="s">
        <v>42</v>
      </c>
      <c r="M1168" s="1" t="s">
        <v>42</v>
      </c>
      <c r="N1168" s="1" t="s">
        <v>42</v>
      </c>
      <c r="O1168" s="1" t="s">
        <v>42</v>
      </c>
      <c r="P1168" s="1"/>
      <c r="Q1168" s="1" t="s">
        <v>3838</v>
      </c>
      <c r="R1168" s="1"/>
      <c r="S1168" s="1"/>
      <c r="T1168" s="1"/>
      <c r="U1168" s="1"/>
      <c r="V1168" s="1"/>
      <c r="W1168" s="1"/>
      <c r="Y1168" s="1" t="b">
        <v>0</v>
      </c>
      <c r="Z1168" s="1" t="s">
        <v>43</v>
      </c>
      <c r="AA1168" s="1"/>
      <c r="AB1168" s="1" t="b">
        <v>0</v>
      </c>
      <c r="AC1168" s="1" t="b">
        <v>0</v>
      </c>
      <c r="AD1168" s="1" t="s">
        <v>86</v>
      </c>
      <c r="AE1168" s="1" t="s">
        <v>62</v>
      </c>
      <c r="AF1168" s="1" t="s">
        <v>45</v>
      </c>
      <c r="AG1168" s="1">
        <v>2451</v>
      </c>
      <c r="AH1168" s="1" t="b">
        <v>0</v>
      </c>
      <c r="AI1168" s="1"/>
      <c r="AJ1168" s="1"/>
      <c r="AK1168" s="1" t="b">
        <v>0</v>
      </c>
    </row>
    <row r="1169" spans="1:37" x14ac:dyDescent="0.2">
      <c r="A1169" s="1">
        <v>1970</v>
      </c>
      <c r="B1169" s="1" t="s">
        <v>3674</v>
      </c>
      <c r="C1169" s="1"/>
      <c r="D1169" s="1" t="s">
        <v>6940</v>
      </c>
      <c r="E1169" s="1"/>
      <c r="F1169" s="1" t="b">
        <v>0</v>
      </c>
      <c r="G1169" s="1"/>
      <c r="H1169" s="1"/>
      <c r="K1169" s="1"/>
      <c r="L1169" s="1" t="s">
        <v>6913</v>
      </c>
      <c r="M1169" s="1" t="s">
        <v>6913</v>
      </c>
      <c r="N1169" s="1" t="s">
        <v>6913</v>
      </c>
      <c r="O1169" s="1" t="s">
        <v>6913</v>
      </c>
      <c r="P1169" s="1"/>
      <c r="Q1169" s="1"/>
      <c r="R1169" s="1"/>
      <c r="S1169" s="1"/>
      <c r="T1169" s="1"/>
      <c r="U1169" s="1"/>
      <c r="V1169" s="1"/>
      <c r="W1169" s="1"/>
      <c r="X1169" s="1"/>
      <c r="Y1169" s="1" t="b">
        <v>0</v>
      </c>
      <c r="Z1169" s="1"/>
      <c r="AA1169" s="1"/>
      <c r="AB1169" s="1" t="b">
        <v>0</v>
      </c>
      <c r="AC1169" s="1" t="b">
        <v>0</v>
      </c>
      <c r="AD1169" s="1" t="s">
        <v>86</v>
      </c>
      <c r="AF1169" s="1" t="s">
        <v>45</v>
      </c>
      <c r="AH1169" s="1" t="b">
        <v>0</v>
      </c>
      <c r="AI1169" s="1"/>
      <c r="AJ1169" s="1"/>
      <c r="AK1169" s="1" t="b">
        <v>0</v>
      </c>
    </row>
    <row r="1170" spans="1:37" x14ac:dyDescent="0.2">
      <c r="A1170" s="1">
        <v>1971</v>
      </c>
      <c r="B1170" s="1" t="s">
        <v>3674</v>
      </c>
      <c r="C1170" s="1"/>
      <c r="D1170" s="1" t="s">
        <v>6941</v>
      </c>
      <c r="E1170" s="1"/>
      <c r="F1170" s="1" t="b">
        <v>0</v>
      </c>
      <c r="G1170" s="1"/>
      <c r="H1170" s="1"/>
      <c r="K1170" s="1"/>
      <c r="L1170" s="1" t="s">
        <v>6913</v>
      </c>
      <c r="M1170" s="1" t="s">
        <v>6913</v>
      </c>
      <c r="N1170" s="1" t="s">
        <v>6913</v>
      </c>
      <c r="O1170" s="1" t="s">
        <v>6913</v>
      </c>
      <c r="P1170" s="1"/>
      <c r="Q1170" s="1"/>
      <c r="R1170" s="1"/>
      <c r="S1170" s="1"/>
      <c r="T1170" s="1"/>
      <c r="U1170" s="1"/>
      <c r="V1170" s="1"/>
      <c r="W1170" s="1"/>
      <c r="X1170" s="1"/>
      <c r="Y1170" s="1" t="b">
        <v>0</v>
      </c>
      <c r="Z1170" s="1"/>
      <c r="AA1170" s="1"/>
      <c r="AB1170" s="1" t="b">
        <v>0</v>
      </c>
      <c r="AC1170" s="1" t="b">
        <v>0</v>
      </c>
      <c r="AD1170" s="1" t="s">
        <v>86</v>
      </c>
      <c r="AF1170" s="1" t="s">
        <v>45</v>
      </c>
      <c r="AH1170" s="1" t="b">
        <v>0</v>
      </c>
      <c r="AI1170" s="1"/>
      <c r="AJ1170" s="1"/>
      <c r="AK1170" s="1" t="b">
        <v>0</v>
      </c>
    </row>
    <row r="1171" spans="1:37" x14ac:dyDescent="0.2">
      <c r="A1171" s="1">
        <v>1030</v>
      </c>
      <c r="B1171" s="1" t="s">
        <v>3674</v>
      </c>
      <c r="C1171" s="1"/>
      <c r="D1171" s="1" t="s">
        <v>3839</v>
      </c>
      <c r="E1171" s="1" t="s">
        <v>39</v>
      </c>
      <c r="F1171" s="1" t="b">
        <v>1</v>
      </c>
      <c r="G1171" s="1" t="s">
        <v>3840</v>
      </c>
      <c r="H1171" s="1" t="s">
        <v>3841</v>
      </c>
      <c r="K1171" s="1" t="s">
        <v>3842</v>
      </c>
      <c r="L1171" s="1" t="s">
        <v>42</v>
      </c>
      <c r="M1171" s="1" t="s">
        <v>42</v>
      </c>
      <c r="N1171" s="1" t="s">
        <v>42</v>
      </c>
      <c r="O1171" s="1" t="s">
        <v>42</v>
      </c>
      <c r="P1171" s="1"/>
      <c r="Q1171" s="1" t="s">
        <v>3843</v>
      </c>
      <c r="R1171" s="1" t="s">
        <v>3844</v>
      </c>
      <c r="S1171" s="1"/>
      <c r="T1171" s="1"/>
      <c r="U1171" s="1"/>
      <c r="V1171" s="1"/>
      <c r="W1171" s="1"/>
      <c r="Y1171" s="1" t="b">
        <v>0</v>
      </c>
      <c r="Z1171" s="1"/>
      <c r="AA1171" s="1"/>
      <c r="AB1171" s="1" t="b">
        <v>0</v>
      </c>
      <c r="AC1171" s="1" t="b">
        <v>0</v>
      </c>
      <c r="AD1171" s="1" t="s">
        <v>86</v>
      </c>
      <c r="AE1171" s="1" t="s">
        <v>62</v>
      </c>
      <c r="AF1171" s="1" t="s">
        <v>45</v>
      </c>
      <c r="AG1171" s="1">
        <v>1741</v>
      </c>
      <c r="AH1171" s="1" t="b">
        <v>0</v>
      </c>
      <c r="AI1171" s="1"/>
      <c r="AJ1171" s="1"/>
      <c r="AK1171" s="1" t="b">
        <v>0</v>
      </c>
    </row>
    <row r="1172" spans="1:37" x14ac:dyDescent="0.2">
      <c r="A1172" s="1">
        <v>1972</v>
      </c>
      <c r="B1172" s="1" t="s">
        <v>3674</v>
      </c>
      <c r="C1172" s="1"/>
      <c r="D1172" s="1" t="s">
        <v>6942</v>
      </c>
      <c r="E1172" s="1"/>
      <c r="F1172" s="1" t="b">
        <v>0</v>
      </c>
      <c r="G1172" s="1" t="s">
        <v>6943</v>
      </c>
      <c r="H1172" s="1"/>
      <c r="K1172" s="1"/>
      <c r="L1172" s="1" t="s">
        <v>6913</v>
      </c>
      <c r="M1172" s="1" t="s">
        <v>6913</v>
      </c>
      <c r="N1172" s="1" t="s">
        <v>6913</v>
      </c>
      <c r="O1172" s="1" t="s">
        <v>6913</v>
      </c>
      <c r="P1172" s="1"/>
      <c r="Q1172" s="1"/>
      <c r="R1172" s="1"/>
      <c r="S1172" s="1"/>
      <c r="T1172" s="1"/>
      <c r="U1172" s="1"/>
      <c r="V1172" s="1"/>
      <c r="W1172" s="1"/>
      <c r="X1172" s="1"/>
      <c r="Y1172" s="1" t="b">
        <v>0</v>
      </c>
      <c r="Z1172" s="1"/>
      <c r="AA1172" s="1"/>
      <c r="AB1172" s="1" t="b">
        <v>0</v>
      </c>
      <c r="AC1172" s="1" t="b">
        <v>0</v>
      </c>
      <c r="AD1172" s="1" t="s">
        <v>86</v>
      </c>
      <c r="AF1172" s="1" t="s">
        <v>45</v>
      </c>
      <c r="AH1172" s="1" t="b">
        <v>0</v>
      </c>
      <c r="AI1172" s="1"/>
      <c r="AJ1172" s="1"/>
      <c r="AK1172" s="1" t="b">
        <v>0</v>
      </c>
    </row>
    <row r="1173" spans="1:37" x14ac:dyDescent="0.2">
      <c r="A1173" s="1">
        <v>1065</v>
      </c>
      <c r="B1173" s="1" t="s">
        <v>3674</v>
      </c>
      <c r="D1173" s="1" t="s">
        <v>3955</v>
      </c>
      <c r="E1173" s="1" t="s">
        <v>39</v>
      </c>
      <c r="F1173" s="1" t="b">
        <v>1</v>
      </c>
      <c r="G1173" s="1" t="s">
        <v>3956</v>
      </c>
      <c r="H1173" s="1" t="s">
        <v>3957</v>
      </c>
      <c r="K1173" s="1"/>
      <c r="L1173" s="1" t="s">
        <v>42</v>
      </c>
      <c r="M1173" s="1" t="s">
        <v>42</v>
      </c>
      <c r="N1173" s="1" t="s">
        <v>42</v>
      </c>
      <c r="O1173" s="1" t="s">
        <v>42</v>
      </c>
      <c r="P1173" s="1"/>
      <c r="Q1173" s="1" t="s">
        <v>3958</v>
      </c>
      <c r="R1173" s="1"/>
      <c r="S1173" s="1"/>
      <c r="T1173" s="1"/>
      <c r="U1173" s="1"/>
      <c r="V1173" s="1"/>
      <c r="W1173" s="1"/>
      <c r="Y1173" s="1" t="b">
        <v>0</v>
      </c>
      <c r="Z1173" s="1" t="s">
        <v>43</v>
      </c>
      <c r="AA1173" s="1"/>
      <c r="AB1173" s="1" t="b">
        <v>0</v>
      </c>
      <c r="AC1173" s="1" t="b">
        <v>0</v>
      </c>
      <c r="AD1173" s="1" t="s">
        <v>86</v>
      </c>
      <c r="AE1173" s="1" t="s">
        <v>62</v>
      </c>
      <c r="AF1173" s="1" t="s">
        <v>45</v>
      </c>
      <c r="AG1173" s="1">
        <v>2441</v>
      </c>
      <c r="AH1173" s="1" t="b">
        <v>0</v>
      </c>
      <c r="AI1173" s="1"/>
      <c r="AJ1173" s="1"/>
      <c r="AK1173" s="1" t="b">
        <v>0</v>
      </c>
    </row>
    <row r="1174" spans="1:37" x14ac:dyDescent="0.2">
      <c r="A1174" s="1">
        <v>1031</v>
      </c>
      <c r="B1174" s="1" t="s">
        <v>3674</v>
      </c>
      <c r="C1174" s="1"/>
      <c r="D1174" s="1" t="s">
        <v>3845</v>
      </c>
      <c r="E1174" s="1" t="s">
        <v>39</v>
      </c>
      <c r="F1174" s="1" t="b">
        <v>1</v>
      </c>
      <c r="G1174" s="1" t="s">
        <v>3846</v>
      </c>
      <c r="H1174" s="1" t="s">
        <v>3847</v>
      </c>
      <c r="K1174" s="1"/>
      <c r="L1174" s="1" t="s">
        <v>42</v>
      </c>
      <c r="M1174" s="1" t="s">
        <v>42</v>
      </c>
      <c r="N1174" s="1" t="s">
        <v>42</v>
      </c>
      <c r="O1174" s="1" t="s">
        <v>42</v>
      </c>
      <c r="P1174" s="1"/>
      <c r="Q1174" s="1" t="s">
        <v>3750</v>
      </c>
      <c r="R1174" s="1" t="s">
        <v>3751</v>
      </c>
      <c r="S1174" s="1"/>
      <c r="T1174" s="1"/>
      <c r="U1174" s="1"/>
      <c r="V1174" s="1"/>
      <c r="W1174" s="1"/>
      <c r="Y1174" s="1" t="b">
        <v>1</v>
      </c>
      <c r="Z1174" s="1"/>
      <c r="AA1174" s="1"/>
      <c r="AB1174" s="1" t="b">
        <v>0</v>
      </c>
      <c r="AC1174" s="1" t="b">
        <v>0</v>
      </c>
      <c r="AD1174" s="1" t="s">
        <v>86</v>
      </c>
      <c r="AF1174" s="1" t="s">
        <v>45</v>
      </c>
      <c r="AG1174" s="1">
        <v>20026</v>
      </c>
      <c r="AH1174" s="1" t="b">
        <v>0</v>
      </c>
      <c r="AI1174" s="1"/>
      <c r="AJ1174" s="1"/>
      <c r="AK1174" s="1" t="b">
        <v>0</v>
      </c>
    </row>
    <row r="1175" spans="1:37" x14ac:dyDescent="0.2">
      <c r="A1175" s="1">
        <v>1032</v>
      </c>
      <c r="B1175" s="1" t="s">
        <v>3674</v>
      </c>
      <c r="C1175" s="1"/>
      <c r="D1175" s="1" t="s">
        <v>3848</v>
      </c>
      <c r="E1175" s="1"/>
      <c r="F1175" s="1" t="b">
        <v>1</v>
      </c>
      <c r="H1175" s="1" t="s">
        <v>3849</v>
      </c>
      <c r="I1175" s="1"/>
      <c r="K1175" s="1"/>
      <c r="L1175" s="1" t="s">
        <v>42</v>
      </c>
      <c r="M1175" s="1" t="s">
        <v>42</v>
      </c>
      <c r="N1175" s="1" t="s">
        <v>42</v>
      </c>
      <c r="O1175" s="1" t="s">
        <v>42</v>
      </c>
      <c r="P1175" s="1"/>
      <c r="Q1175" s="1" t="s">
        <v>3850</v>
      </c>
      <c r="R1175" s="1"/>
      <c r="S1175" s="1"/>
      <c r="T1175" s="1"/>
      <c r="U1175" s="1"/>
      <c r="V1175" s="1"/>
      <c r="W1175" s="1"/>
      <c r="Y1175" s="1" t="b">
        <v>0</v>
      </c>
      <c r="AB1175" s="1" t="b">
        <v>0</v>
      </c>
      <c r="AC1175" s="1" t="b">
        <v>0</v>
      </c>
      <c r="AD1175" s="1" t="s">
        <v>86</v>
      </c>
      <c r="AE1175" s="1" t="s">
        <v>62</v>
      </c>
      <c r="AF1175" s="1" t="s">
        <v>45</v>
      </c>
      <c r="AG1175" s="1">
        <v>2085</v>
      </c>
      <c r="AH1175" s="1" t="b">
        <v>0</v>
      </c>
      <c r="AI1175" s="1"/>
      <c r="AJ1175" s="1"/>
      <c r="AK1175" s="1" t="b">
        <v>0</v>
      </c>
    </row>
    <row r="1176" spans="1:37" x14ac:dyDescent="0.2">
      <c r="A1176" s="1">
        <v>1033</v>
      </c>
      <c r="B1176" s="1" t="s">
        <v>3674</v>
      </c>
      <c r="C1176" s="1"/>
      <c r="D1176" s="1" t="s">
        <v>3851</v>
      </c>
      <c r="E1176" s="1" t="s">
        <v>39</v>
      </c>
      <c r="F1176" s="1" t="b">
        <v>1</v>
      </c>
      <c r="G1176" s="1" t="s">
        <v>3852</v>
      </c>
      <c r="H1176" s="1" t="s">
        <v>3829</v>
      </c>
      <c r="K1176" s="1"/>
      <c r="L1176" s="1" t="s">
        <v>42</v>
      </c>
      <c r="M1176" s="1" t="s">
        <v>42</v>
      </c>
      <c r="N1176" s="1" t="s">
        <v>42</v>
      </c>
      <c r="O1176" s="1" t="s">
        <v>42</v>
      </c>
      <c r="P1176" s="1"/>
      <c r="Q1176" s="1" t="s">
        <v>3853</v>
      </c>
      <c r="R1176" s="1"/>
      <c r="S1176" s="1"/>
      <c r="T1176" s="1"/>
      <c r="U1176" s="1"/>
      <c r="V1176" s="1"/>
      <c r="W1176" s="1"/>
      <c r="Y1176" s="1" t="b">
        <v>0</v>
      </c>
      <c r="Z1176" s="1" t="s">
        <v>43</v>
      </c>
      <c r="AA1176" s="1"/>
      <c r="AB1176" s="1" t="b">
        <v>0</v>
      </c>
      <c r="AC1176" s="1" t="b">
        <v>0</v>
      </c>
      <c r="AD1176" s="1" t="s">
        <v>86</v>
      </c>
      <c r="AE1176" s="1" t="s">
        <v>62</v>
      </c>
      <c r="AF1176" s="1" t="s">
        <v>45</v>
      </c>
      <c r="AG1176" s="1">
        <v>2429</v>
      </c>
      <c r="AH1176" s="1" t="b">
        <v>0</v>
      </c>
      <c r="AI1176" s="1"/>
      <c r="AJ1176" s="1"/>
      <c r="AK1176" s="1" t="b">
        <v>0</v>
      </c>
    </row>
    <row r="1177" spans="1:37" x14ac:dyDescent="0.2">
      <c r="A1177" s="1">
        <v>1034</v>
      </c>
      <c r="B1177" s="1" t="s">
        <v>3674</v>
      </c>
      <c r="C1177" s="1"/>
      <c r="D1177" s="1" t="s">
        <v>3854</v>
      </c>
      <c r="E1177" s="1" t="s">
        <v>39</v>
      </c>
      <c r="F1177" s="1" t="b">
        <v>1</v>
      </c>
      <c r="G1177" s="1" t="s">
        <v>3855</v>
      </c>
      <c r="H1177" s="1" t="s">
        <v>3675</v>
      </c>
      <c r="I1177" s="1"/>
      <c r="K1177" s="1"/>
      <c r="L1177" s="1" t="s">
        <v>42</v>
      </c>
      <c r="M1177" s="1" t="s">
        <v>42</v>
      </c>
      <c r="N1177" s="1" t="s">
        <v>42</v>
      </c>
      <c r="O1177" s="1" t="s">
        <v>42</v>
      </c>
      <c r="P1177" s="1"/>
      <c r="Q1177" s="1" t="s">
        <v>3676</v>
      </c>
      <c r="R1177" s="1"/>
      <c r="S1177" s="1"/>
      <c r="T1177" s="1"/>
      <c r="U1177" s="1"/>
      <c r="V1177" s="1"/>
      <c r="W1177" s="1"/>
      <c r="Y1177" s="1" t="b">
        <v>0</v>
      </c>
      <c r="Z1177" s="1"/>
      <c r="AA1177" s="1"/>
      <c r="AB1177" s="1" t="b">
        <v>0</v>
      </c>
      <c r="AC1177" s="1" t="b">
        <v>0</v>
      </c>
      <c r="AD1177" s="1" t="s">
        <v>86</v>
      </c>
      <c r="AE1177" s="1" t="s">
        <v>62</v>
      </c>
      <c r="AF1177" s="1" t="s">
        <v>45</v>
      </c>
      <c r="AG1177" s="1">
        <v>2070</v>
      </c>
      <c r="AH1177" s="1" t="b">
        <v>0</v>
      </c>
      <c r="AI1177" s="1"/>
      <c r="AJ1177" s="1"/>
      <c r="AK1177" s="1" t="b">
        <v>0</v>
      </c>
    </row>
    <row r="1178" spans="1:37" x14ac:dyDescent="0.2">
      <c r="A1178" s="1">
        <v>1973</v>
      </c>
      <c r="B1178" s="1" t="s">
        <v>3674</v>
      </c>
      <c r="C1178" s="1"/>
      <c r="D1178" s="1" t="s">
        <v>6944</v>
      </c>
      <c r="E1178" s="1"/>
      <c r="F1178" s="1" t="b">
        <v>0</v>
      </c>
      <c r="G1178" s="1"/>
      <c r="H1178" s="1"/>
      <c r="K1178" s="1"/>
      <c r="L1178" s="1" t="s">
        <v>6913</v>
      </c>
      <c r="M1178" s="1" t="s">
        <v>6913</v>
      </c>
      <c r="N1178" s="1" t="s">
        <v>6913</v>
      </c>
      <c r="O1178" s="1" t="s">
        <v>6913</v>
      </c>
      <c r="P1178" s="1"/>
      <c r="Q1178" s="1"/>
      <c r="R1178" s="1"/>
      <c r="S1178" s="1"/>
      <c r="T1178" s="1"/>
      <c r="U1178" s="1"/>
      <c r="V1178" s="1"/>
      <c r="W1178" s="1"/>
      <c r="X1178" s="1"/>
      <c r="Y1178" s="1" t="b">
        <v>0</v>
      </c>
      <c r="Z1178" s="1"/>
      <c r="AA1178" s="1"/>
      <c r="AB1178" s="1" t="b">
        <v>0</v>
      </c>
      <c r="AC1178" s="1" t="b">
        <v>0</v>
      </c>
      <c r="AD1178" s="1" t="s">
        <v>86</v>
      </c>
      <c r="AF1178" s="1" t="s">
        <v>45</v>
      </c>
      <c r="AH1178" s="1" t="b">
        <v>0</v>
      </c>
      <c r="AI1178" s="1"/>
      <c r="AJ1178" s="1"/>
      <c r="AK1178" s="1" t="b">
        <v>0</v>
      </c>
    </row>
    <row r="1179" spans="1:37" x14ac:dyDescent="0.2">
      <c r="A1179" s="1">
        <v>1035</v>
      </c>
      <c r="B1179" s="1" t="s">
        <v>3674</v>
      </c>
      <c r="C1179" s="1"/>
      <c r="D1179" s="1" t="s">
        <v>3856</v>
      </c>
      <c r="E1179" s="1" t="s">
        <v>39</v>
      </c>
      <c r="F1179" s="1" t="b">
        <v>1</v>
      </c>
      <c r="G1179" s="1" t="s">
        <v>3857</v>
      </c>
      <c r="H1179" s="1" t="s">
        <v>3858</v>
      </c>
      <c r="K1179" s="1"/>
      <c r="L1179" s="1" t="s">
        <v>42</v>
      </c>
      <c r="M1179" s="1" t="s">
        <v>42</v>
      </c>
      <c r="N1179" s="1" t="s">
        <v>42</v>
      </c>
      <c r="O1179" s="1" t="s">
        <v>42</v>
      </c>
      <c r="P1179" s="1"/>
      <c r="Q1179" s="1" t="s">
        <v>3859</v>
      </c>
      <c r="R1179" s="1" t="s">
        <v>3713</v>
      </c>
      <c r="S1179" s="1" t="s">
        <v>3714</v>
      </c>
      <c r="T1179" s="1"/>
      <c r="U1179" s="1"/>
      <c r="V1179" s="1"/>
      <c r="W1179" s="1"/>
      <c r="Y1179" s="1" t="b">
        <v>0</v>
      </c>
      <c r="Z1179" s="1"/>
      <c r="AA1179" s="1"/>
      <c r="AB1179" s="1" t="b">
        <v>0</v>
      </c>
      <c r="AC1179" s="1" t="b">
        <v>0</v>
      </c>
      <c r="AD1179" s="1" t="s">
        <v>86</v>
      </c>
      <c r="AF1179" s="1" t="s">
        <v>45</v>
      </c>
      <c r="AG1179" s="1">
        <v>15767</v>
      </c>
      <c r="AH1179" s="1" t="b">
        <v>0</v>
      </c>
      <c r="AI1179" s="1"/>
      <c r="AJ1179" s="1"/>
      <c r="AK1179" s="1" t="b">
        <v>0</v>
      </c>
    </row>
    <row r="1180" spans="1:37" x14ac:dyDescent="0.2">
      <c r="A1180" s="1">
        <v>1974</v>
      </c>
      <c r="B1180" s="1" t="s">
        <v>3674</v>
      </c>
      <c r="C1180" s="1"/>
      <c r="D1180" s="1" t="s">
        <v>6945</v>
      </c>
      <c r="E1180" s="1"/>
      <c r="F1180" s="1" t="b">
        <v>0</v>
      </c>
      <c r="G1180" s="1" t="s">
        <v>6946</v>
      </c>
      <c r="H1180" s="1"/>
      <c r="K1180" s="1"/>
      <c r="L1180" s="1" t="s">
        <v>6913</v>
      </c>
      <c r="M1180" s="1" t="s">
        <v>6913</v>
      </c>
      <c r="N1180" s="1" t="s">
        <v>6913</v>
      </c>
      <c r="O1180" s="1" t="s">
        <v>6913</v>
      </c>
      <c r="P1180" s="1"/>
      <c r="Q1180" s="1"/>
      <c r="R1180" s="1"/>
      <c r="S1180" s="1"/>
      <c r="T1180" s="1"/>
      <c r="U1180" s="1"/>
      <c r="V1180" s="1"/>
      <c r="W1180" s="1"/>
      <c r="X1180" s="1"/>
      <c r="Y1180" s="1" t="b">
        <v>0</v>
      </c>
      <c r="Z1180" s="1"/>
      <c r="AA1180" s="1"/>
      <c r="AB1180" s="1" t="b">
        <v>0</v>
      </c>
      <c r="AC1180" s="1" t="b">
        <v>0</v>
      </c>
      <c r="AD1180" s="1" t="s">
        <v>86</v>
      </c>
      <c r="AF1180" s="1" t="s">
        <v>45</v>
      </c>
      <c r="AH1180" s="1" t="b">
        <v>0</v>
      </c>
      <c r="AI1180" s="1"/>
      <c r="AJ1180" s="1"/>
      <c r="AK1180" s="1" t="b">
        <v>0</v>
      </c>
    </row>
    <row r="1181" spans="1:37" x14ac:dyDescent="0.2">
      <c r="A1181" s="1">
        <v>1036</v>
      </c>
      <c r="B1181" s="1" t="s">
        <v>3674</v>
      </c>
      <c r="C1181" s="1"/>
      <c r="D1181" s="1" t="s">
        <v>3860</v>
      </c>
      <c r="E1181" s="1" t="s">
        <v>39</v>
      </c>
      <c r="F1181" s="1" t="b">
        <v>1</v>
      </c>
      <c r="G1181" s="1" t="s">
        <v>3861</v>
      </c>
      <c r="H1181" s="1" t="s">
        <v>3862</v>
      </c>
      <c r="K1181" s="1"/>
      <c r="L1181" s="1" t="s">
        <v>42</v>
      </c>
      <c r="M1181" s="1" t="s">
        <v>42</v>
      </c>
      <c r="N1181" s="1" t="s">
        <v>42</v>
      </c>
      <c r="O1181" s="1" t="s">
        <v>42</v>
      </c>
      <c r="P1181" s="1"/>
      <c r="Q1181" s="1" t="s">
        <v>3863</v>
      </c>
      <c r="R1181" s="1"/>
      <c r="S1181" s="1"/>
      <c r="T1181" s="1"/>
      <c r="U1181" s="1"/>
      <c r="V1181" s="1"/>
      <c r="W1181" s="1"/>
      <c r="X1181" s="1"/>
      <c r="Y1181" s="1" t="b">
        <v>0</v>
      </c>
      <c r="Z1181" s="1" t="s">
        <v>43</v>
      </c>
      <c r="AA1181" s="1"/>
      <c r="AB1181" s="1" t="b">
        <v>0</v>
      </c>
      <c r="AC1181" s="1" t="b">
        <v>0</v>
      </c>
      <c r="AD1181" s="1" t="s">
        <v>86</v>
      </c>
      <c r="AF1181" s="1" t="s">
        <v>45</v>
      </c>
      <c r="AG1181" s="1">
        <v>20042</v>
      </c>
      <c r="AH1181" s="1" t="b">
        <v>0</v>
      </c>
      <c r="AI1181" s="1"/>
      <c r="AJ1181" s="1"/>
      <c r="AK1181" s="1" t="b">
        <v>0</v>
      </c>
    </row>
    <row r="1182" spans="1:37" x14ac:dyDescent="0.2">
      <c r="A1182" s="1">
        <v>1975</v>
      </c>
      <c r="B1182" s="1" t="s">
        <v>3674</v>
      </c>
      <c r="C1182" s="1"/>
      <c r="D1182" s="1" t="s">
        <v>6947</v>
      </c>
      <c r="E1182" s="1"/>
      <c r="F1182" s="1" t="b">
        <v>0</v>
      </c>
      <c r="G1182" s="1"/>
      <c r="H1182" s="1"/>
      <c r="K1182" s="1"/>
      <c r="L1182" s="1" t="s">
        <v>6913</v>
      </c>
      <c r="M1182" s="1" t="s">
        <v>6913</v>
      </c>
      <c r="N1182" s="1" t="s">
        <v>6913</v>
      </c>
      <c r="O1182" s="1" t="s">
        <v>6913</v>
      </c>
      <c r="P1182" s="1"/>
      <c r="Q1182" s="1"/>
      <c r="R1182" s="1"/>
      <c r="S1182" s="1"/>
      <c r="T1182" s="1"/>
      <c r="U1182" s="1"/>
      <c r="V1182" s="1"/>
      <c r="W1182" s="1"/>
      <c r="X1182" s="1"/>
      <c r="Y1182" s="1" t="b">
        <v>0</v>
      </c>
      <c r="Z1182" s="1"/>
      <c r="AA1182" s="1"/>
      <c r="AB1182" s="1" t="b">
        <v>0</v>
      </c>
      <c r="AC1182" s="1" t="b">
        <v>0</v>
      </c>
      <c r="AD1182" s="1" t="s">
        <v>86</v>
      </c>
      <c r="AF1182" s="1" t="s">
        <v>45</v>
      </c>
      <c r="AH1182" s="1" t="b">
        <v>0</v>
      </c>
      <c r="AI1182" s="1"/>
      <c r="AJ1182" s="1"/>
      <c r="AK1182" s="1" t="b">
        <v>0</v>
      </c>
    </row>
    <row r="1183" spans="1:37" x14ac:dyDescent="0.2">
      <c r="A1183" s="1">
        <v>1976</v>
      </c>
      <c r="B1183" s="1" t="s">
        <v>3674</v>
      </c>
      <c r="C1183" s="1"/>
      <c r="D1183" s="1" t="s">
        <v>6948</v>
      </c>
      <c r="E1183" s="1"/>
      <c r="F1183" s="1" t="b">
        <v>0</v>
      </c>
      <c r="G1183" s="1"/>
      <c r="H1183" s="1"/>
      <c r="K1183" s="1"/>
      <c r="L1183" s="1" t="s">
        <v>6913</v>
      </c>
      <c r="M1183" s="1" t="s">
        <v>6913</v>
      </c>
      <c r="N1183" s="1" t="s">
        <v>6913</v>
      </c>
      <c r="O1183" s="1" t="s">
        <v>6913</v>
      </c>
      <c r="P1183" s="1"/>
      <c r="Q1183" s="1"/>
      <c r="R1183" s="1"/>
      <c r="S1183" s="1"/>
      <c r="T1183" s="1"/>
      <c r="U1183" s="1"/>
      <c r="V1183" s="1"/>
      <c r="W1183" s="1"/>
      <c r="X1183" s="1"/>
      <c r="Y1183" s="1" t="b">
        <v>0</v>
      </c>
      <c r="Z1183" s="1"/>
      <c r="AA1183" s="1"/>
      <c r="AB1183" s="1" t="b">
        <v>0</v>
      </c>
      <c r="AC1183" s="1" t="b">
        <v>0</v>
      </c>
      <c r="AD1183" s="1" t="s">
        <v>86</v>
      </c>
      <c r="AF1183" s="1" t="s">
        <v>45</v>
      </c>
      <c r="AH1183" s="1" t="b">
        <v>0</v>
      </c>
      <c r="AI1183" s="1"/>
      <c r="AJ1183" s="1"/>
      <c r="AK1183" s="1" t="b">
        <v>0</v>
      </c>
    </row>
    <row r="1184" spans="1:37" x14ac:dyDescent="0.2">
      <c r="A1184" s="1">
        <v>1037</v>
      </c>
      <c r="B1184" s="1" t="s">
        <v>3674</v>
      </c>
      <c r="C1184" s="1"/>
      <c r="D1184" s="1" t="s">
        <v>3864</v>
      </c>
      <c r="E1184" s="1" t="s">
        <v>39</v>
      </c>
      <c r="F1184" s="1" t="b">
        <v>1</v>
      </c>
      <c r="G1184" s="1" t="s">
        <v>3865</v>
      </c>
      <c r="H1184" s="1" t="s">
        <v>3866</v>
      </c>
      <c r="K1184" s="1"/>
      <c r="L1184" s="1" t="s">
        <v>42</v>
      </c>
      <c r="M1184" s="1" t="s">
        <v>42</v>
      </c>
      <c r="N1184" s="1" t="s">
        <v>42</v>
      </c>
      <c r="O1184" s="1" t="s">
        <v>42</v>
      </c>
      <c r="P1184" s="1"/>
      <c r="Q1184" s="1" t="s">
        <v>3867</v>
      </c>
      <c r="R1184" s="1"/>
      <c r="S1184" s="1"/>
      <c r="T1184" s="1"/>
      <c r="U1184" s="1"/>
      <c r="V1184" s="1"/>
      <c r="W1184" s="1"/>
      <c r="Y1184" s="1" t="b">
        <v>0</v>
      </c>
      <c r="Z1184" s="1"/>
      <c r="AA1184" s="1"/>
      <c r="AB1184" s="1" t="b">
        <v>0</v>
      </c>
      <c r="AC1184" s="1" t="b">
        <v>0</v>
      </c>
      <c r="AD1184" s="1" t="s">
        <v>86</v>
      </c>
      <c r="AF1184" s="1" t="s">
        <v>45</v>
      </c>
      <c r="AG1184" s="1">
        <v>15843</v>
      </c>
      <c r="AH1184" s="1" t="b">
        <v>0</v>
      </c>
      <c r="AI1184" s="1"/>
      <c r="AJ1184" s="1"/>
      <c r="AK1184" s="1" t="b">
        <v>0</v>
      </c>
    </row>
    <row r="1185" spans="1:37" x14ac:dyDescent="0.2">
      <c r="A1185" s="1">
        <v>1038</v>
      </c>
      <c r="B1185" s="1" t="s">
        <v>3674</v>
      </c>
      <c r="C1185" s="1"/>
      <c r="D1185" s="1" t="s">
        <v>3868</v>
      </c>
      <c r="F1185" s="1" t="b">
        <v>1</v>
      </c>
      <c r="H1185" s="1" t="s">
        <v>3869</v>
      </c>
      <c r="I1185" s="1"/>
      <c r="J1185" s="1"/>
      <c r="K1185" s="1"/>
      <c r="L1185" s="1" t="s">
        <v>42</v>
      </c>
      <c r="M1185" s="1" t="s">
        <v>42</v>
      </c>
      <c r="N1185" s="1" t="s">
        <v>42</v>
      </c>
      <c r="O1185" s="1" t="s">
        <v>42</v>
      </c>
      <c r="P1185" s="1"/>
      <c r="Q1185" s="1" t="s">
        <v>3870</v>
      </c>
      <c r="R1185" s="1"/>
      <c r="S1185" s="1"/>
      <c r="T1185" s="1"/>
      <c r="U1185" s="1"/>
      <c r="V1185" s="1"/>
      <c r="W1185" s="1"/>
      <c r="Y1185" s="1" t="b">
        <v>0</v>
      </c>
      <c r="AB1185" s="1" t="b">
        <v>0</v>
      </c>
      <c r="AC1185" s="1" t="b">
        <v>0</v>
      </c>
      <c r="AD1185" s="1" t="s">
        <v>86</v>
      </c>
      <c r="AE1185" s="1" t="s">
        <v>62</v>
      </c>
      <c r="AF1185" s="1" t="s">
        <v>45</v>
      </c>
      <c r="AG1185" s="1">
        <v>2183</v>
      </c>
      <c r="AH1185" s="1" t="b">
        <v>0</v>
      </c>
      <c r="AI1185" s="1"/>
      <c r="AJ1185" s="1"/>
      <c r="AK1185" s="1" t="b">
        <v>0</v>
      </c>
    </row>
    <row r="1186" spans="1:37" x14ac:dyDescent="0.2">
      <c r="A1186" s="1">
        <v>1977</v>
      </c>
      <c r="B1186" s="1" t="s">
        <v>3674</v>
      </c>
      <c r="C1186" s="1"/>
      <c r="D1186" s="1" t="s">
        <v>6949</v>
      </c>
      <c r="E1186" s="1"/>
      <c r="F1186" s="1" t="b">
        <v>0</v>
      </c>
      <c r="G1186" s="1"/>
      <c r="H1186" s="1"/>
      <c r="K1186" s="1"/>
      <c r="L1186" s="1" t="s">
        <v>6913</v>
      </c>
      <c r="M1186" s="1" t="s">
        <v>6913</v>
      </c>
      <c r="N1186" s="1" t="s">
        <v>6913</v>
      </c>
      <c r="O1186" s="1" t="s">
        <v>6913</v>
      </c>
      <c r="P1186" s="1"/>
      <c r="Q1186" s="1"/>
      <c r="R1186" s="1"/>
      <c r="S1186" s="1"/>
      <c r="T1186" s="1"/>
      <c r="U1186" s="1"/>
      <c r="V1186" s="1"/>
      <c r="W1186" s="1"/>
      <c r="X1186" s="1"/>
      <c r="Y1186" s="1" t="b">
        <v>0</v>
      </c>
      <c r="Z1186" s="1"/>
      <c r="AA1186" s="1"/>
      <c r="AB1186" s="1" t="b">
        <v>0</v>
      </c>
      <c r="AC1186" s="1" t="b">
        <v>0</v>
      </c>
      <c r="AD1186" s="1" t="s">
        <v>86</v>
      </c>
      <c r="AF1186" s="1" t="s">
        <v>45</v>
      </c>
      <c r="AH1186" s="1" t="b">
        <v>0</v>
      </c>
      <c r="AI1186" s="1"/>
      <c r="AJ1186" s="1"/>
      <c r="AK1186" s="1" t="b">
        <v>0</v>
      </c>
    </row>
    <row r="1187" spans="1:37" x14ac:dyDescent="0.2">
      <c r="A1187" s="1">
        <v>1978</v>
      </c>
      <c r="B1187" s="1" t="s">
        <v>3674</v>
      </c>
      <c r="C1187" s="1"/>
      <c r="D1187" s="1" t="s">
        <v>6950</v>
      </c>
      <c r="E1187" s="1"/>
      <c r="F1187" s="1" t="b">
        <v>0</v>
      </c>
      <c r="G1187" s="1"/>
      <c r="H1187" s="1"/>
      <c r="K1187" s="1"/>
      <c r="L1187" s="1" t="s">
        <v>6913</v>
      </c>
      <c r="M1187" s="1" t="s">
        <v>6913</v>
      </c>
      <c r="N1187" s="1" t="s">
        <v>6913</v>
      </c>
      <c r="O1187" s="1" t="s">
        <v>6913</v>
      </c>
      <c r="P1187" s="1"/>
      <c r="Q1187" s="1"/>
      <c r="R1187" s="1"/>
      <c r="S1187" s="1"/>
      <c r="T1187" s="1"/>
      <c r="U1187" s="1"/>
      <c r="V1187" s="1"/>
      <c r="W1187" s="1"/>
      <c r="X1187" s="1"/>
      <c r="Y1187" s="1" t="b">
        <v>0</v>
      </c>
      <c r="Z1187" s="1"/>
      <c r="AA1187" s="1"/>
      <c r="AB1187" s="1" t="b">
        <v>0</v>
      </c>
      <c r="AC1187" s="1" t="b">
        <v>0</v>
      </c>
      <c r="AD1187" s="1" t="s">
        <v>86</v>
      </c>
      <c r="AF1187" s="1" t="s">
        <v>45</v>
      </c>
      <c r="AH1187" s="1" t="b">
        <v>0</v>
      </c>
      <c r="AI1187" s="1"/>
      <c r="AJ1187" s="1"/>
      <c r="AK1187" s="1" t="b">
        <v>0</v>
      </c>
    </row>
    <row r="1188" spans="1:37" x14ac:dyDescent="0.2">
      <c r="A1188" s="1">
        <v>1979</v>
      </c>
      <c r="B1188" s="1" t="s">
        <v>3674</v>
      </c>
      <c r="C1188" s="1"/>
      <c r="D1188" s="1" t="s">
        <v>6951</v>
      </c>
      <c r="E1188" s="1"/>
      <c r="F1188" s="1" t="b">
        <v>0</v>
      </c>
      <c r="G1188" s="1"/>
      <c r="H1188" s="1"/>
      <c r="K1188" s="1"/>
      <c r="L1188" s="1" t="s">
        <v>6913</v>
      </c>
      <c r="M1188" s="1" t="s">
        <v>6913</v>
      </c>
      <c r="N1188" s="1" t="s">
        <v>6913</v>
      </c>
      <c r="O1188" s="1" t="s">
        <v>6913</v>
      </c>
      <c r="P1188" s="1"/>
      <c r="Q1188" s="1"/>
      <c r="R1188" s="1"/>
      <c r="S1188" s="1"/>
      <c r="T1188" s="1"/>
      <c r="U1188" s="1"/>
      <c r="V1188" s="1"/>
      <c r="W1188" s="1"/>
      <c r="X1188" s="1"/>
      <c r="Y1188" s="1" t="b">
        <v>0</v>
      </c>
      <c r="Z1188" s="1"/>
      <c r="AA1188" s="1"/>
      <c r="AB1188" s="1" t="b">
        <v>0</v>
      </c>
      <c r="AC1188" s="1" t="b">
        <v>0</v>
      </c>
      <c r="AD1188" s="1" t="s">
        <v>86</v>
      </c>
      <c r="AF1188" s="1" t="s">
        <v>45</v>
      </c>
      <c r="AH1188" s="1" t="b">
        <v>0</v>
      </c>
      <c r="AI1188" s="1"/>
      <c r="AJ1188" s="1"/>
      <c r="AK1188" s="1" t="b">
        <v>0</v>
      </c>
    </row>
    <row r="1189" spans="1:37" x14ac:dyDescent="0.2">
      <c r="A1189" s="1">
        <v>1980</v>
      </c>
      <c r="B1189" s="1" t="s">
        <v>3674</v>
      </c>
      <c r="C1189" s="1"/>
      <c r="D1189" s="1" t="s">
        <v>6952</v>
      </c>
      <c r="E1189" s="1"/>
      <c r="F1189" s="1" t="b">
        <v>0</v>
      </c>
      <c r="G1189" s="1"/>
      <c r="H1189" s="1"/>
      <c r="K1189" s="1"/>
      <c r="L1189" s="1" t="s">
        <v>6913</v>
      </c>
      <c r="M1189" s="1" t="s">
        <v>6913</v>
      </c>
      <c r="N1189" s="1" t="s">
        <v>6913</v>
      </c>
      <c r="O1189" s="1" t="s">
        <v>6913</v>
      </c>
      <c r="P1189" s="1"/>
      <c r="Q1189" s="1"/>
      <c r="R1189" s="1"/>
      <c r="S1189" s="1"/>
      <c r="T1189" s="1"/>
      <c r="U1189" s="1"/>
      <c r="V1189" s="1"/>
      <c r="W1189" s="1"/>
      <c r="X1189" s="1"/>
      <c r="Y1189" s="1" t="b">
        <v>0</v>
      </c>
      <c r="Z1189" s="1"/>
      <c r="AA1189" s="1"/>
      <c r="AB1189" s="1" t="b">
        <v>0</v>
      </c>
      <c r="AC1189" s="1" t="b">
        <v>0</v>
      </c>
      <c r="AD1189" s="1" t="s">
        <v>86</v>
      </c>
      <c r="AF1189" s="1" t="s">
        <v>45</v>
      </c>
      <c r="AH1189" s="1" t="b">
        <v>0</v>
      </c>
      <c r="AI1189" s="1"/>
      <c r="AJ1189" s="1"/>
      <c r="AK1189" s="1" t="b">
        <v>0</v>
      </c>
    </row>
    <row r="1190" spans="1:37" x14ac:dyDescent="0.2">
      <c r="A1190" s="1">
        <v>1039</v>
      </c>
      <c r="B1190" s="1" t="s">
        <v>3674</v>
      </c>
      <c r="C1190" s="1"/>
      <c r="D1190" s="1" t="s">
        <v>3871</v>
      </c>
      <c r="E1190" s="1" t="s">
        <v>39</v>
      </c>
      <c r="F1190" s="1" t="b">
        <v>1</v>
      </c>
      <c r="G1190" s="1" t="s">
        <v>3872</v>
      </c>
      <c r="H1190" s="1" t="s">
        <v>3873</v>
      </c>
      <c r="I1190" s="1"/>
      <c r="K1190" s="1"/>
      <c r="L1190" s="1" t="s">
        <v>42</v>
      </c>
      <c r="M1190" s="1" t="s">
        <v>42</v>
      </c>
      <c r="N1190" s="1" t="s">
        <v>42</v>
      </c>
      <c r="O1190" s="1" t="s">
        <v>42</v>
      </c>
      <c r="P1190" s="1"/>
      <c r="Q1190" s="1" t="s">
        <v>3759</v>
      </c>
      <c r="R1190" s="1" t="s">
        <v>3760</v>
      </c>
      <c r="S1190" s="1"/>
      <c r="T1190" s="1"/>
      <c r="U1190" s="1"/>
      <c r="V1190" s="1"/>
      <c r="W1190" s="1"/>
      <c r="Y1190" s="1" t="b">
        <v>1</v>
      </c>
      <c r="AB1190" s="1" t="b">
        <v>0</v>
      </c>
      <c r="AC1190" s="1" t="b">
        <v>0</v>
      </c>
      <c r="AD1190" s="1" t="s">
        <v>86</v>
      </c>
      <c r="AE1190" s="1" t="s">
        <v>62</v>
      </c>
      <c r="AF1190" s="1" t="s">
        <v>45</v>
      </c>
      <c r="AG1190" s="1">
        <v>2059</v>
      </c>
      <c r="AH1190" s="1" t="b">
        <v>0</v>
      </c>
      <c r="AI1190" s="1"/>
      <c r="AJ1190" s="1"/>
      <c r="AK1190" s="1" t="b">
        <v>0</v>
      </c>
    </row>
    <row r="1191" spans="1:37" x14ac:dyDescent="0.2">
      <c r="A1191" s="1">
        <v>1040</v>
      </c>
      <c r="B1191" s="1" t="s">
        <v>3674</v>
      </c>
      <c r="C1191" s="1"/>
      <c r="D1191" s="1" t="s">
        <v>3874</v>
      </c>
      <c r="E1191" s="1" t="s">
        <v>39</v>
      </c>
      <c r="F1191" s="1" t="b">
        <v>1</v>
      </c>
      <c r="G1191" s="1" t="s">
        <v>3875</v>
      </c>
      <c r="H1191" s="1" t="s">
        <v>3876</v>
      </c>
      <c r="K1191" s="1"/>
      <c r="L1191" s="1" t="s">
        <v>42</v>
      </c>
      <c r="M1191" s="1" t="s">
        <v>42</v>
      </c>
      <c r="N1191" s="1" t="s">
        <v>42</v>
      </c>
      <c r="O1191" s="1" t="s">
        <v>42</v>
      </c>
      <c r="P1191" s="1"/>
      <c r="Q1191" s="1" t="s">
        <v>3877</v>
      </c>
      <c r="R1191" s="1"/>
      <c r="S1191" s="1"/>
      <c r="T1191" s="1"/>
      <c r="U1191" s="1"/>
      <c r="V1191" s="1"/>
      <c r="W1191" s="1"/>
      <c r="Y1191" s="1" t="b">
        <v>0</v>
      </c>
      <c r="Z1191" s="1" t="s">
        <v>43</v>
      </c>
      <c r="AA1191" s="1"/>
      <c r="AB1191" s="1" t="b">
        <v>0</v>
      </c>
      <c r="AC1191" s="1" t="b">
        <v>0</v>
      </c>
      <c r="AD1191" s="1" t="s">
        <v>86</v>
      </c>
      <c r="AF1191" s="1" t="s">
        <v>45</v>
      </c>
      <c r="AG1191" s="1">
        <v>15764</v>
      </c>
      <c r="AH1191" s="1" t="b">
        <v>0</v>
      </c>
      <c r="AI1191" s="1"/>
      <c r="AJ1191" s="1"/>
      <c r="AK1191" s="1" t="b">
        <v>0</v>
      </c>
    </row>
    <row r="1192" spans="1:37" x14ac:dyDescent="0.2">
      <c r="A1192" s="1">
        <v>1981</v>
      </c>
      <c r="B1192" s="1" t="s">
        <v>3674</v>
      </c>
      <c r="C1192" s="1"/>
      <c r="D1192" s="1" t="s">
        <v>6953</v>
      </c>
      <c r="E1192" s="1"/>
      <c r="F1192" s="1" t="b">
        <v>0</v>
      </c>
      <c r="G1192" s="1"/>
      <c r="H1192" s="1"/>
      <c r="K1192" s="1"/>
      <c r="L1192" s="1" t="s">
        <v>6913</v>
      </c>
      <c r="M1192" s="1" t="s">
        <v>6913</v>
      </c>
      <c r="N1192" s="1" t="s">
        <v>6913</v>
      </c>
      <c r="O1192" s="1" t="s">
        <v>6913</v>
      </c>
      <c r="P1192" s="1"/>
      <c r="Q1192" s="1"/>
      <c r="R1192" s="1"/>
      <c r="S1192" s="1"/>
      <c r="T1192" s="1"/>
      <c r="U1192" s="1"/>
      <c r="V1192" s="1"/>
      <c r="W1192" s="1"/>
      <c r="X1192" s="1"/>
      <c r="Y1192" s="1" t="b">
        <v>0</v>
      </c>
      <c r="Z1192" s="1"/>
      <c r="AA1192" s="1"/>
      <c r="AB1192" s="1" t="b">
        <v>0</v>
      </c>
      <c r="AC1192" s="1" t="b">
        <v>0</v>
      </c>
      <c r="AD1192" s="1" t="s">
        <v>86</v>
      </c>
      <c r="AF1192" s="1" t="s">
        <v>45</v>
      </c>
      <c r="AH1192" s="1" t="b">
        <v>0</v>
      </c>
      <c r="AI1192" s="1"/>
      <c r="AJ1192" s="1"/>
      <c r="AK1192" s="1" t="b">
        <v>0</v>
      </c>
    </row>
    <row r="1193" spans="1:37" x14ac:dyDescent="0.2">
      <c r="A1193" s="1">
        <v>1041</v>
      </c>
      <c r="B1193" s="1" t="s">
        <v>3674</v>
      </c>
      <c r="C1193" s="1"/>
      <c r="D1193" s="1" t="s">
        <v>3878</v>
      </c>
      <c r="E1193" s="1" t="s">
        <v>39</v>
      </c>
      <c r="F1193" s="1" t="b">
        <v>1</v>
      </c>
      <c r="G1193" s="1" t="s">
        <v>3879</v>
      </c>
      <c r="H1193" s="1" t="s">
        <v>3880</v>
      </c>
      <c r="K1193" s="1"/>
      <c r="L1193" s="1" t="s">
        <v>42</v>
      </c>
      <c r="M1193" s="1" t="s">
        <v>42</v>
      </c>
      <c r="N1193" s="1" t="s">
        <v>42</v>
      </c>
      <c r="O1193" s="1" t="s">
        <v>42</v>
      </c>
      <c r="P1193" s="1"/>
      <c r="Q1193" s="1" t="s">
        <v>3881</v>
      </c>
      <c r="R1193" s="1"/>
      <c r="S1193" s="1"/>
      <c r="T1193" s="1"/>
      <c r="U1193" s="1"/>
      <c r="V1193" s="1"/>
      <c r="W1193" s="1"/>
      <c r="Y1193" s="1" t="b">
        <v>0</v>
      </c>
      <c r="Z1193" s="1"/>
      <c r="AA1193" s="1"/>
      <c r="AB1193" s="1" t="b">
        <v>0</v>
      </c>
      <c r="AC1193" s="1" t="b">
        <v>0</v>
      </c>
      <c r="AD1193" s="1" t="s">
        <v>86</v>
      </c>
      <c r="AF1193" s="1" t="s">
        <v>45</v>
      </c>
      <c r="AG1193" s="1">
        <v>20030</v>
      </c>
      <c r="AH1193" s="1" t="b">
        <v>0</v>
      </c>
      <c r="AI1193" s="1"/>
      <c r="AJ1193" s="1"/>
      <c r="AK1193" s="1" t="b">
        <v>0</v>
      </c>
    </row>
    <row r="1194" spans="1:37" x14ac:dyDescent="0.2">
      <c r="A1194" s="1">
        <v>1982</v>
      </c>
      <c r="B1194" s="1" t="s">
        <v>3674</v>
      </c>
      <c r="C1194" s="1"/>
      <c r="D1194" s="1" t="s">
        <v>6954</v>
      </c>
      <c r="E1194" s="1"/>
      <c r="F1194" s="1" t="b">
        <v>0</v>
      </c>
      <c r="G1194" s="1" t="s">
        <v>6955</v>
      </c>
      <c r="H1194" s="1"/>
      <c r="K1194" s="1"/>
      <c r="L1194" s="1" t="s">
        <v>6913</v>
      </c>
      <c r="M1194" s="1" t="s">
        <v>6913</v>
      </c>
      <c r="N1194" s="1" t="s">
        <v>6913</v>
      </c>
      <c r="O1194" s="1" t="s">
        <v>6913</v>
      </c>
      <c r="P1194" s="1"/>
      <c r="Q1194" s="1"/>
      <c r="R1194" s="1"/>
      <c r="S1194" s="1"/>
      <c r="T1194" s="1"/>
      <c r="U1194" s="1"/>
      <c r="V1194" s="1"/>
      <c r="W1194" s="1"/>
      <c r="X1194" s="1"/>
      <c r="Y1194" s="1" t="b">
        <v>0</v>
      </c>
      <c r="Z1194" s="1"/>
      <c r="AA1194" s="1"/>
      <c r="AB1194" s="1" t="b">
        <v>0</v>
      </c>
      <c r="AC1194" s="1" t="b">
        <v>0</v>
      </c>
      <c r="AD1194" s="1" t="s">
        <v>86</v>
      </c>
      <c r="AF1194" s="1" t="s">
        <v>45</v>
      </c>
      <c r="AH1194" s="1" t="b">
        <v>0</v>
      </c>
      <c r="AI1194" s="1"/>
      <c r="AJ1194" s="1"/>
      <c r="AK1194" s="1" t="b">
        <v>0</v>
      </c>
    </row>
    <row r="1195" spans="1:37" x14ac:dyDescent="0.2">
      <c r="A1195" s="1">
        <v>1042</v>
      </c>
      <c r="B1195" s="1" t="s">
        <v>3674</v>
      </c>
      <c r="C1195" s="1"/>
      <c r="D1195" s="1" t="s">
        <v>3882</v>
      </c>
      <c r="E1195" s="1" t="s">
        <v>39</v>
      </c>
      <c r="F1195" s="1" t="b">
        <v>1</v>
      </c>
      <c r="G1195" s="1" t="s">
        <v>3883</v>
      </c>
      <c r="H1195" s="1" t="s">
        <v>3884</v>
      </c>
      <c r="K1195" s="1"/>
      <c r="L1195" s="1" t="s">
        <v>42</v>
      </c>
      <c r="M1195" s="1" t="s">
        <v>42</v>
      </c>
      <c r="N1195" s="1" t="s">
        <v>42</v>
      </c>
      <c r="O1195" s="1" t="s">
        <v>42</v>
      </c>
      <c r="P1195" s="1"/>
      <c r="Q1195" s="1" t="s">
        <v>3885</v>
      </c>
      <c r="R1195" s="1" t="s">
        <v>3886</v>
      </c>
      <c r="S1195" s="1" t="s">
        <v>3887</v>
      </c>
      <c r="T1195" s="1"/>
      <c r="U1195" s="1"/>
      <c r="V1195" s="1"/>
      <c r="W1195" s="1"/>
      <c r="Y1195" s="1" t="b">
        <v>1</v>
      </c>
      <c r="Z1195" s="1"/>
      <c r="AA1195" s="1"/>
      <c r="AB1195" s="1" t="b">
        <v>0</v>
      </c>
      <c r="AC1195" s="1" t="b">
        <v>0</v>
      </c>
      <c r="AD1195" s="1" t="s">
        <v>86</v>
      </c>
      <c r="AE1195" s="1" t="s">
        <v>62</v>
      </c>
      <c r="AF1195" s="1" t="s">
        <v>45</v>
      </c>
      <c r="AG1195" s="1">
        <v>1724</v>
      </c>
      <c r="AH1195" s="1" t="b">
        <v>0</v>
      </c>
      <c r="AI1195" s="1"/>
      <c r="AJ1195" s="1"/>
      <c r="AK1195" s="1" t="b">
        <v>0</v>
      </c>
    </row>
    <row r="1196" spans="1:37" x14ac:dyDescent="0.2">
      <c r="A1196" s="1">
        <v>1983</v>
      </c>
      <c r="B1196" s="1" t="s">
        <v>3674</v>
      </c>
      <c r="C1196" s="1"/>
      <c r="D1196" s="1" t="s">
        <v>6956</v>
      </c>
      <c r="E1196" s="1"/>
      <c r="F1196" s="1" t="b">
        <v>0</v>
      </c>
      <c r="G1196" s="1"/>
      <c r="H1196" s="1"/>
      <c r="K1196" s="1"/>
      <c r="L1196" s="1" t="s">
        <v>6913</v>
      </c>
      <c r="M1196" s="1" t="s">
        <v>6913</v>
      </c>
      <c r="N1196" s="1" t="s">
        <v>6913</v>
      </c>
      <c r="O1196" s="1" t="s">
        <v>6913</v>
      </c>
      <c r="P1196" s="1"/>
      <c r="Q1196" s="1"/>
      <c r="R1196" s="1"/>
      <c r="S1196" s="1"/>
      <c r="T1196" s="1"/>
      <c r="U1196" s="1"/>
      <c r="V1196" s="1"/>
      <c r="W1196" s="1"/>
      <c r="X1196" s="1"/>
      <c r="Y1196" s="1" t="b">
        <v>0</v>
      </c>
      <c r="Z1196" s="1"/>
      <c r="AA1196" s="1"/>
      <c r="AB1196" s="1" t="b">
        <v>0</v>
      </c>
      <c r="AC1196" s="1" t="b">
        <v>0</v>
      </c>
      <c r="AD1196" s="1" t="s">
        <v>86</v>
      </c>
      <c r="AF1196" s="1" t="s">
        <v>45</v>
      </c>
      <c r="AH1196" s="1" t="b">
        <v>0</v>
      </c>
      <c r="AI1196" s="1"/>
      <c r="AJ1196" s="1"/>
      <c r="AK1196" s="1" t="b">
        <v>0</v>
      </c>
    </row>
    <row r="1197" spans="1:37" x14ac:dyDescent="0.2">
      <c r="A1197" s="1">
        <v>1984</v>
      </c>
      <c r="B1197" s="1" t="s">
        <v>3674</v>
      </c>
      <c r="C1197" s="1"/>
      <c r="D1197" s="1" t="s">
        <v>6957</v>
      </c>
      <c r="E1197" s="1"/>
      <c r="F1197" s="1" t="b">
        <v>0</v>
      </c>
      <c r="G1197" s="1"/>
      <c r="H1197" s="1"/>
      <c r="K1197" s="1"/>
      <c r="L1197" s="1" t="s">
        <v>6913</v>
      </c>
      <c r="M1197" s="1" t="s">
        <v>6913</v>
      </c>
      <c r="N1197" s="1" t="s">
        <v>6913</v>
      </c>
      <c r="O1197" s="1" t="s">
        <v>6913</v>
      </c>
      <c r="P1197" s="1"/>
      <c r="Q1197" s="1"/>
      <c r="R1197" s="1"/>
      <c r="S1197" s="1"/>
      <c r="T1197" s="1"/>
      <c r="U1197" s="1"/>
      <c r="V1197" s="1"/>
      <c r="W1197" s="1"/>
      <c r="X1197" s="1"/>
      <c r="Y1197" s="1" t="b">
        <v>0</v>
      </c>
      <c r="Z1197" s="1"/>
      <c r="AA1197" s="1"/>
      <c r="AB1197" s="1" t="b">
        <v>0</v>
      </c>
      <c r="AC1197" s="1" t="b">
        <v>0</v>
      </c>
      <c r="AD1197" s="1" t="s">
        <v>86</v>
      </c>
      <c r="AF1197" s="1" t="s">
        <v>45</v>
      </c>
      <c r="AH1197" s="1" t="b">
        <v>0</v>
      </c>
      <c r="AI1197" s="1"/>
      <c r="AJ1197" s="1"/>
      <c r="AK1197" s="1" t="b">
        <v>0</v>
      </c>
    </row>
    <row r="1198" spans="1:37" x14ac:dyDescent="0.2">
      <c r="A1198" s="1">
        <v>1985</v>
      </c>
      <c r="B1198" s="1" t="s">
        <v>3674</v>
      </c>
      <c r="C1198" s="1"/>
      <c r="D1198" s="1" t="s">
        <v>6958</v>
      </c>
      <c r="E1198" s="1"/>
      <c r="F1198" s="1" t="b">
        <v>0</v>
      </c>
      <c r="G1198" s="1"/>
      <c r="H1198" s="1"/>
      <c r="K1198" s="1"/>
      <c r="L1198" s="1" t="s">
        <v>6913</v>
      </c>
      <c r="M1198" s="1" t="s">
        <v>6913</v>
      </c>
      <c r="N1198" s="1" t="s">
        <v>6913</v>
      </c>
      <c r="O1198" s="1" t="s">
        <v>6913</v>
      </c>
      <c r="P1198" s="1"/>
      <c r="Q1198" s="1"/>
      <c r="R1198" s="1"/>
      <c r="S1198" s="1"/>
      <c r="T1198" s="1"/>
      <c r="U1198" s="1"/>
      <c r="V1198" s="1"/>
      <c r="W1198" s="1"/>
      <c r="X1198" s="1"/>
      <c r="Y1198" s="1" t="b">
        <v>0</v>
      </c>
      <c r="Z1198" s="1"/>
      <c r="AA1198" s="1"/>
      <c r="AB1198" s="1" t="b">
        <v>0</v>
      </c>
      <c r="AC1198" s="1" t="b">
        <v>0</v>
      </c>
      <c r="AD1198" s="1" t="s">
        <v>86</v>
      </c>
      <c r="AF1198" s="1" t="s">
        <v>45</v>
      </c>
      <c r="AH1198" s="1" t="b">
        <v>0</v>
      </c>
      <c r="AI1198" s="1"/>
      <c r="AJ1198" s="1"/>
      <c r="AK1198" s="1" t="b">
        <v>0</v>
      </c>
    </row>
    <row r="1199" spans="1:37" x14ac:dyDescent="0.2">
      <c r="A1199" s="1">
        <v>1043</v>
      </c>
      <c r="B1199" s="1" t="s">
        <v>3674</v>
      </c>
      <c r="C1199" s="1"/>
      <c r="D1199" s="1" t="s">
        <v>3888</v>
      </c>
      <c r="E1199" s="1" t="s">
        <v>39</v>
      </c>
      <c r="F1199" s="1" t="b">
        <v>1</v>
      </c>
      <c r="G1199" s="1" t="s">
        <v>3889</v>
      </c>
      <c r="H1199" s="1" t="s">
        <v>3890</v>
      </c>
      <c r="K1199" s="1"/>
      <c r="L1199" s="1" t="s">
        <v>42</v>
      </c>
      <c r="M1199" s="1" t="s">
        <v>42</v>
      </c>
      <c r="N1199" s="1" t="s">
        <v>42</v>
      </c>
      <c r="O1199" s="1" t="s">
        <v>42</v>
      </c>
      <c r="P1199" s="1"/>
      <c r="Q1199" s="1" t="s">
        <v>3830</v>
      </c>
      <c r="R1199" s="1" t="s">
        <v>3831</v>
      </c>
      <c r="S1199" s="1" t="s">
        <v>3832</v>
      </c>
      <c r="T1199" s="1"/>
      <c r="U1199" s="1"/>
      <c r="V1199" s="1"/>
      <c r="W1199" s="1"/>
      <c r="Y1199" s="1" t="b">
        <v>0</v>
      </c>
      <c r="Z1199" s="1"/>
      <c r="AA1199" s="1"/>
      <c r="AB1199" s="1" t="b">
        <v>0</v>
      </c>
      <c r="AC1199" s="1" t="b">
        <v>0</v>
      </c>
      <c r="AD1199" s="1" t="s">
        <v>86</v>
      </c>
      <c r="AF1199" s="1" t="s">
        <v>45</v>
      </c>
      <c r="AG1199" s="1">
        <v>20028</v>
      </c>
      <c r="AH1199" s="1" t="b">
        <v>0</v>
      </c>
      <c r="AI1199" s="1"/>
      <c r="AJ1199" s="1"/>
      <c r="AK1199" s="1" t="b">
        <v>0</v>
      </c>
    </row>
    <row r="1200" spans="1:37" x14ac:dyDescent="0.2">
      <c r="A1200" s="1">
        <v>1986</v>
      </c>
      <c r="B1200" s="1" t="s">
        <v>3674</v>
      </c>
      <c r="C1200" s="1"/>
      <c r="D1200" s="1" t="s">
        <v>6959</v>
      </c>
      <c r="E1200" s="1"/>
      <c r="F1200" s="1" t="b">
        <v>0</v>
      </c>
      <c r="G1200" s="1"/>
      <c r="H1200" s="1"/>
      <c r="K1200" s="1"/>
      <c r="L1200" s="1" t="s">
        <v>6913</v>
      </c>
      <c r="M1200" s="1" t="s">
        <v>6913</v>
      </c>
      <c r="N1200" s="1" t="s">
        <v>6913</v>
      </c>
      <c r="O1200" s="1" t="s">
        <v>6913</v>
      </c>
      <c r="P1200" s="1"/>
      <c r="Q1200" s="1"/>
      <c r="R1200" s="1"/>
      <c r="S1200" s="1"/>
      <c r="T1200" s="1"/>
      <c r="U1200" s="1"/>
      <c r="V1200" s="1"/>
      <c r="W1200" s="1"/>
      <c r="X1200" s="1"/>
      <c r="Y1200" s="1" t="b">
        <v>0</v>
      </c>
      <c r="Z1200" s="1"/>
      <c r="AA1200" s="1"/>
      <c r="AB1200" s="1" t="b">
        <v>0</v>
      </c>
      <c r="AC1200" s="1" t="b">
        <v>0</v>
      </c>
      <c r="AD1200" s="1" t="s">
        <v>86</v>
      </c>
      <c r="AF1200" s="1" t="s">
        <v>45</v>
      </c>
      <c r="AH1200" s="1" t="b">
        <v>0</v>
      </c>
      <c r="AI1200" s="1"/>
      <c r="AJ1200" s="1"/>
      <c r="AK1200" s="1" t="b">
        <v>0</v>
      </c>
    </row>
    <row r="1201" spans="1:37" x14ac:dyDescent="0.2">
      <c r="A1201" s="1">
        <v>1846</v>
      </c>
      <c r="B1201" s="1" t="s">
        <v>3674</v>
      </c>
      <c r="C1201" s="1"/>
      <c r="D1201" s="1" t="s">
        <v>6628</v>
      </c>
      <c r="E1201" s="1" t="s">
        <v>39</v>
      </c>
      <c r="F1201" s="1" t="b">
        <v>0</v>
      </c>
      <c r="G1201" s="1" t="s">
        <v>6629</v>
      </c>
      <c r="H1201" s="1"/>
      <c r="K1201" s="1"/>
      <c r="L1201" s="1" t="s">
        <v>42</v>
      </c>
      <c r="M1201" s="1" t="s">
        <v>42</v>
      </c>
      <c r="N1201" s="1" t="s">
        <v>42</v>
      </c>
      <c r="O1201" s="1" t="s">
        <v>42</v>
      </c>
      <c r="P1201" s="1"/>
      <c r="Q1201" s="1"/>
      <c r="R1201" s="1"/>
      <c r="S1201" s="1"/>
      <c r="T1201" s="1"/>
      <c r="U1201" s="1"/>
      <c r="V1201" s="1"/>
      <c r="W1201" s="1"/>
      <c r="X1201" s="1"/>
      <c r="Y1201" s="1" t="b">
        <v>0</v>
      </c>
      <c r="Z1201" s="1"/>
      <c r="AA1201" s="1"/>
      <c r="AB1201" s="1" t="b">
        <v>0</v>
      </c>
      <c r="AC1201" s="1" t="b">
        <v>0</v>
      </c>
      <c r="AD1201" s="1" t="s">
        <v>86</v>
      </c>
      <c r="AF1201" s="1" t="s">
        <v>45</v>
      </c>
      <c r="AH1201" s="1" t="b">
        <v>0</v>
      </c>
      <c r="AI1201" s="1"/>
      <c r="AJ1201" s="1"/>
      <c r="AK1201" s="1" t="b">
        <v>0</v>
      </c>
    </row>
    <row r="1202" spans="1:37" x14ac:dyDescent="0.2">
      <c r="A1202" s="1">
        <v>1044</v>
      </c>
      <c r="B1202" s="1" t="s">
        <v>3674</v>
      </c>
      <c r="C1202" s="1"/>
      <c r="D1202" s="1" t="s">
        <v>3891</v>
      </c>
      <c r="E1202" s="1" t="s">
        <v>39</v>
      </c>
      <c r="F1202" s="1" t="b">
        <v>1</v>
      </c>
      <c r="G1202" s="1" t="s">
        <v>3892</v>
      </c>
      <c r="H1202" s="1" t="s">
        <v>3893</v>
      </c>
      <c r="K1202" s="1"/>
      <c r="L1202" s="1" t="s">
        <v>42</v>
      </c>
      <c r="M1202" s="1" t="s">
        <v>42</v>
      </c>
      <c r="N1202" s="1" t="s">
        <v>42</v>
      </c>
      <c r="O1202" s="1" t="s">
        <v>42</v>
      </c>
      <c r="P1202" s="1"/>
      <c r="Q1202" s="1" t="s">
        <v>3894</v>
      </c>
      <c r="R1202" s="1"/>
      <c r="S1202" s="1"/>
      <c r="T1202" s="1"/>
      <c r="U1202" s="1"/>
      <c r="V1202" s="1"/>
      <c r="W1202" s="1"/>
      <c r="Y1202" s="1" t="b">
        <v>1</v>
      </c>
      <c r="Z1202" s="1"/>
      <c r="AA1202" s="1"/>
      <c r="AB1202" s="1" t="b">
        <v>0</v>
      </c>
      <c r="AC1202" s="1" t="b">
        <v>0</v>
      </c>
      <c r="AD1202" s="1" t="s">
        <v>86</v>
      </c>
      <c r="AF1202" s="1" t="s">
        <v>45</v>
      </c>
      <c r="AG1202" s="1">
        <v>20023</v>
      </c>
      <c r="AH1202" s="1" t="b">
        <v>0</v>
      </c>
      <c r="AI1202" s="1"/>
      <c r="AJ1202" s="1"/>
      <c r="AK1202" s="1" t="b">
        <v>0</v>
      </c>
    </row>
    <row r="1203" spans="1:37" x14ac:dyDescent="0.2">
      <c r="A1203" s="1">
        <v>1045</v>
      </c>
      <c r="B1203" s="1" t="s">
        <v>3674</v>
      </c>
      <c r="C1203" s="1"/>
      <c r="D1203" s="1" t="s">
        <v>535</v>
      </c>
      <c r="E1203" s="1"/>
      <c r="F1203" s="1" t="b">
        <v>1</v>
      </c>
      <c r="G1203" s="1" t="s">
        <v>3895</v>
      </c>
      <c r="H1203" s="1" t="s">
        <v>3896</v>
      </c>
      <c r="K1203" s="1"/>
      <c r="L1203" s="1" t="s">
        <v>42</v>
      </c>
      <c r="M1203" s="1" t="s">
        <v>42</v>
      </c>
      <c r="N1203" s="1" t="s">
        <v>42</v>
      </c>
      <c r="O1203" s="1" t="s">
        <v>42</v>
      </c>
      <c r="P1203" s="1"/>
      <c r="Q1203" s="1"/>
      <c r="R1203" s="1"/>
      <c r="S1203" s="1"/>
      <c r="T1203" s="1"/>
      <c r="U1203" s="1"/>
      <c r="V1203" s="1"/>
      <c r="W1203" s="1"/>
      <c r="X1203" s="1"/>
      <c r="Y1203" s="1" t="b">
        <v>0</v>
      </c>
      <c r="Z1203" s="1" t="s">
        <v>43</v>
      </c>
      <c r="AA1203" s="1"/>
      <c r="AB1203" s="1" t="b">
        <v>0</v>
      </c>
      <c r="AC1203" s="1" t="b">
        <v>0</v>
      </c>
      <c r="AD1203" s="1" t="s">
        <v>86</v>
      </c>
      <c r="AF1203" s="1" t="s">
        <v>45</v>
      </c>
      <c r="AG1203" s="1">
        <v>20041</v>
      </c>
      <c r="AH1203" s="1" t="b">
        <v>0</v>
      </c>
      <c r="AI1203" s="1"/>
      <c r="AJ1203" s="1"/>
      <c r="AK1203" s="1" t="b">
        <v>0</v>
      </c>
    </row>
    <row r="1204" spans="1:37" x14ac:dyDescent="0.2">
      <c r="A1204" s="1">
        <v>1046</v>
      </c>
      <c r="B1204" s="1" t="s">
        <v>3674</v>
      </c>
      <c r="C1204" s="1"/>
      <c r="D1204" s="1" t="s">
        <v>3897</v>
      </c>
      <c r="E1204" s="1" t="s">
        <v>39</v>
      </c>
      <c r="F1204" s="1" t="b">
        <v>0</v>
      </c>
      <c r="G1204" s="1" t="s">
        <v>3898</v>
      </c>
      <c r="H1204" s="1" t="s">
        <v>3899</v>
      </c>
      <c r="K1204" s="1"/>
      <c r="L1204" s="1" t="s">
        <v>42</v>
      </c>
      <c r="M1204" s="1" t="s">
        <v>42</v>
      </c>
      <c r="N1204" s="1" t="s">
        <v>42</v>
      </c>
      <c r="O1204" s="1" t="s">
        <v>42</v>
      </c>
      <c r="P1204" s="1" t="s">
        <v>3900</v>
      </c>
      <c r="Q1204" s="1" t="s">
        <v>3901</v>
      </c>
      <c r="R1204" s="1" t="s">
        <v>3902</v>
      </c>
      <c r="Y1204" s="1" t="b">
        <v>0</v>
      </c>
      <c r="AB1204" s="1" t="b">
        <v>0</v>
      </c>
      <c r="AC1204" s="1" t="b">
        <v>0</v>
      </c>
      <c r="AD1204" s="1" t="s">
        <v>86</v>
      </c>
      <c r="AE1204" s="1" t="s">
        <v>62</v>
      </c>
      <c r="AF1204" s="1" t="s">
        <v>45</v>
      </c>
      <c r="AG1204" s="1">
        <v>1738</v>
      </c>
      <c r="AH1204" s="1" t="b">
        <v>1</v>
      </c>
      <c r="AI1204" s="1"/>
      <c r="AJ1204" s="1"/>
      <c r="AK1204" s="1" t="b">
        <v>0</v>
      </c>
    </row>
    <row r="1205" spans="1:37" x14ac:dyDescent="0.2">
      <c r="A1205" s="1">
        <v>1047</v>
      </c>
      <c r="B1205" s="1" t="s">
        <v>3674</v>
      </c>
      <c r="C1205" s="1"/>
      <c r="D1205" s="1" t="s">
        <v>3897</v>
      </c>
      <c r="E1205" s="1" t="s">
        <v>39</v>
      </c>
      <c r="F1205" s="1" t="b">
        <v>1</v>
      </c>
      <c r="G1205" s="1" t="s">
        <v>3903</v>
      </c>
      <c r="H1205" s="1" t="s">
        <v>3899</v>
      </c>
      <c r="I1205" s="1"/>
      <c r="J1205" s="1"/>
      <c r="K1205" s="1"/>
      <c r="L1205" s="1" t="s">
        <v>42</v>
      </c>
      <c r="M1205" s="1" t="s">
        <v>42</v>
      </c>
      <c r="N1205" s="1" t="s">
        <v>42</v>
      </c>
      <c r="O1205" s="1" t="s">
        <v>42</v>
      </c>
      <c r="P1205" s="1" t="s">
        <v>3900</v>
      </c>
      <c r="Q1205" s="1" t="s">
        <v>3901</v>
      </c>
      <c r="R1205" s="1" t="s">
        <v>3902</v>
      </c>
      <c r="S1205" s="1"/>
      <c r="T1205" s="1"/>
      <c r="U1205" s="1"/>
      <c r="V1205" s="1"/>
      <c r="W1205" s="1"/>
      <c r="Y1205" s="1" t="b">
        <v>0</v>
      </c>
      <c r="AB1205" s="1" t="b">
        <v>0</v>
      </c>
      <c r="AC1205" s="1" t="b">
        <v>0</v>
      </c>
      <c r="AD1205" s="1" t="s">
        <v>86</v>
      </c>
      <c r="AE1205" s="1" t="s">
        <v>62</v>
      </c>
      <c r="AF1205" s="1" t="s">
        <v>45</v>
      </c>
      <c r="AG1205" s="1">
        <v>1714</v>
      </c>
      <c r="AH1205" s="1" t="b">
        <v>0</v>
      </c>
      <c r="AI1205" s="1"/>
      <c r="AJ1205" s="1"/>
      <c r="AK1205" s="1" t="b">
        <v>0</v>
      </c>
    </row>
    <row r="1206" spans="1:37" x14ac:dyDescent="0.2">
      <c r="A1206" s="1">
        <v>1048</v>
      </c>
      <c r="B1206" s="1" t="s">
        <v>3674</v>
      </c>
      <c r="C1206" s="1"/>
      <c r="D1206" s="1" t="s">
        <v>3904</v>
      </c>
      <c r="E1206" s="1"/>
      <c r="F1206" s="1" t="b">
        <v>1</v>
      </c>
      <c r="G1206" s="1" t="s">
        <v>3898</v>
      </c>
      <c r="H1206" s="1" t="s">
        <v>3905</v>
      </c>
      <c r="K1206" s="1"/>
      <c r="L1206" s="1" t="s">
        <v>42</v>
      </c>
      <c r="M1206" s="1" t="s">
        <v>42</v>
      </c>
      <c r="N1206" s="1" t="s">
        <v>42</v>
      </c>
      <c r="O1206" s="1" t="s">
        <v>42</v>
      </c>
      <c r="P1206" s="1"/>
      <c r="Q1206" s="1" t="s">
        <v>3906</v>
      </c>
      <c r="R1206" s="1" t="s">
        <v>3886</v>
      </c>
      <c r="S1206" s="1"/>
      <c r="T1206" s="1"/>
      <c r="U1206" s="1"/>
      <c r="V1206" s="1"/>
      <c r="W1206" s="1"/>
      <c r="X1206" s="1"/>
      <c r="Y1206" s="1" t="b">
        <v>1</v>
      </c>
      <c r="Z1206" s="1"/>
      <c r="AA1206" s="1"/>
      <c r="AB1206" s="1" t="b">
        <v>0</v>
      </c>
      <c r="AC1206" s="1" t="b">
        <v>0</v>
      </c>
      <c r="AD1206" s="1" t="s">
        <v>86</v>
      </c>
      <c r="AF1206" s="1" t="s">
        <v>45</v>
      </c>
      <c r="AG1206" s="1">
        <v>20024</v>
      </c>
      <c r="AH1206" s="1" t="b">
        <v>0</v>
      </c>
      <c r="AI1206" s="1"/>
      <c r="AJ1206" s="1"/>
      <c r="AK1206" s="1" t="b">
        <v>0</v>
      </c>
    </row>
    <row r="1207" spans="1:37" x14ac:dyDescent="0.2">
      <c r="A1207" s="1">
        <v>1987</v>
      </c>
      <c r="B1207" s="1" t="s">
        <v>3674</v>
      </c>
      <c r="C1207" s="1"/>
      <c r="D1207" s="1" t="s">
        <v>6960</v>
      </c>
      <c r="E1207" s="1"/>
      <c r="F1207" s="1" t="b">
        <v>0</v>
      </c>
      <c r="G1207" s="1" t="s">
        <v>6961</v>
      </c>
      <c r="H1207" s="1"/>
      <c r="K1207" s="1"/>
      <c r="L1207" s="1" t="s">
        <v>6913</v>
      </c>
      <c r="M1207" s="1" t="s">
        <v>6913</v>
      </c>
      <c r="N1207" s="1" t="s">
        <v>6913</v>
      </c>
      <c r="O1207" s="1" t="s">
        <v>6913</v>
      </c>
      <c r="P1207" s="1"/>
      <c r="Q1207" s="1"/>
      <c r="R1207" s="1"/>
      <c r="S1207" s="1"/>
      <c r="T1207" s="1"/>
      <c r="U1207" s="1"/>
      <c r="V1207" s="1"/>
      <c r="W1207" s="1"/>
      <c r="X1207" s="1"/>
      <c r="Y1207" s="1" t="b">
        <v>0</v>
      </c>
      <c r="Z1207" s="1"/>
      <c r="AA1207" s="1"/>
      <c r="AB1207" s="1" t="b">
        <v>0</v>
      </c>
      <c r="AC1207" s="1" t="b">
        <v>0</v>
      </c>
      <c r="AD1207" s="1" t="s">
        <v>86</v>
      </c>
      <c r="AF1207" s="1" t="s">
        <v>45</v>
      </c>
      <c r="AH1207" s="1" t="b">
        <v>0</v>
      </c>
      <c r="AI1207" s="1"/>
      <c r="AJ1207" s="1"/>
      <c r="AK1207" s="1" t="b">
        <v>0</v>
      </c>
    </row>
    <row r="1208" spans="1:37" x14ac:dyDescent="0.2">
      <c r="A1208" s="1">
        <v>1049</v>
      </c>
      <c r="B1208" s="1" t="s">
        <v>3674</v>
      </c>
      <c r="C1208" s="1"/>
      <c r="D1208" s="1" t="s">
        <v>3907</v>
      </c>
      <c r="F1208" s="1" t="b">
        <v>0</v>
      </c>
      <c r="H1208" s="1" t="s">
        <v>3908</v>
      </c>
      <c r="L1208" s="1" t="s">
        <v>42</v>
      </c>
      <c r="M1208" s="1" t="s">
        <v>42</v>
      </c>
      <c r="N1208" s="1" t="s">
        <v>42</v>
      </c>
      <c r="O1208" s="1" t="s">
        <v>42</v>
      </c>
      <c r="Y1208" s="1" t="b">
        <v>0</v>
      </c>
      <c r="AB1208" s="1" t="b">
        <v>0</v>
      </c>
      <c r="AC1208" s="1" t="b">
        <v>0</v>
      </c>
      <c r="AD1208" s="1" t="s">
        <v>86</v>
      </c>
      <c r="AE1208" s="1" t="s">
        <v>62</v>
      </c>
      <c r="AF1208" s="1" t="s">
        <v>45</v>
      </c>
      <c r="AG1208" s="1">
        <v>1739</v>
      </c>
      <c r="AH1208" s="1" t="b">
        <v>1</v>
      </c>
      <c r="AI1208" s="1"/>
      <c r="AJ1208" s="1"/>
      <c r="AK1208" s="1" t="b">
        <v>0</v>
      </c>
    </row>
    <row r="1209" spans="1:37" x14ac:dyDescent="0.2">
      <c r="A1209" s="1">
        <v>986</v>
      </c>
      <c r="B1209" s="1" t="s">
        <v>3674</v>
      </c>
      <c r="C1209" s="1"/>
      <c r="D1209" s="1"/>
      <c r="F1209" s="1" t="b">
        <v>1</v>
      </c>
      <c r="H1209" s="1" t="s">
        <v>3675</v>
      </c>
      <c r="K1209" s="1"/>
      <c r="L1209" s="1" t="s">
        <v>42</v>
      </c>
      <c r="M1209" s="1" t="s">
        <v>42</v>
      </c>
      <c r="N1209" s="1" t="s">
        <v>42</v>
      </c>
      <c r="O1209" s="1" t="s">
        <v>42</v>
      </c>
      <c r="P1209" s="1"/>
      <c r="Q1209" s="1" t="s">
        <v>3676</v>
      </c>
      <c r="R1209" s="1"/>
      <c r="S1209" s="1"/>
      <c r="T1209" s="1"/>
      <c r="U1209" s="1"/>
      <c r="V1209" s="1"/>
      <c r="W1209" s="1"/>
      <c r="Y1209" s="1" t="b">
        <v>0</v>
      </c>
      <c r="Z1209" s="1"/>
      <c r="AA1209" s="1"/>
      <c r="AB1209" s="1" t="b">
        <v>0</v>
      </c>
      <c r="AC1209" s="1" t="b">
        <v>0</v>
      </c>
      <c r="AD1209" s="1" t="s">
        <v>86</v>
      </c>
      <c r="AF1209" s="1" t="s">
        <v>45</v>
      </c>
      <c r="AG1209" s="1">
        <v>15788</v>
      </c>
      <c r="AH1209" s="1" t="b">
        <v>1</v>
      </c>
      <c r="AI1209" s="1"/>
      <c r="AJ1209" s="1"/>
      <c r="AK1209" s="1" t="b">
        <v>0</v>
      </c>
    </row>
    <row r="1210" spans="1:37" x14ac:dyDescent="0.2">
      <c r="A1210" s="1">
        <v>1066</v>
      </c>
      <c r="B1210" s="1" t="s">
        <v>3959</v>
      </c>
      <c r="C1210" s="1" t="s">
        <v>3960</v>
      </c>
      <c r="D1210" s="1" t="s">
        <v>3961</v>
      </c>
      <c r="F1210" s="1" t="b">
        <v>0</v>
      </c>
      <c r="H1210" s="1" t="s">
        <v>3962</v>
      </c>
      <c r="L1210" s="1" t="s">
        <v>42</v>
      </c>
      <c r="M1210" s="1" t="s">
        <v>42</v>
      </c>
      <c r="N1210" s="1" t="s">
        <v>42</v>
      </c>
      <c r="O1210" s="1" t="s">
        <v>42</v>
      </c>
      <c r="Q1210" s="1" t="s">
        <v>3963</v>
      </c>
      <c r="Y1210" s="1" t="b">
        <v>0</v>
      </c>
      <c r="AB1210" s="1" t="b">
        <v>0</v>
      </c>
      <c r="AC1210" s="1" t="b">
        <v>0</v>
      </c>
      <c r="AD1210" s="1" t="s">
        <v>86</v>
      </c>
      <c r="AE1210" s="1" t="s">
        <v>3964</v>
      </c>
      <c r="AF1210" s="1" t="s">
        <v>45</v>
      </c>
      <c r="AG1210" s="1">
        <v>1747</v>
      </c>
      <c r="AH1210" s="1" t="b">
        <v>1</v>
      </c>
      <c r="AI1210" s="1"/>
      <c r="AJ1210" s="1"/>
      <c r="AK1210" s="1" t="b">
        <v>0</v>
      </c>
    </row>
    <row r="1211" spans="1:37" x14ac:dyDescent="0.2">
      <c r="A1211" s="1">
        <v>1069</v>
      </c>
      <c r="B1211" s="1" t="s">
        <v>3965</v>
      </c>
      <c r="C1211" s="1" t="s">
        <v>2701</v>
      </c>
      <c r="D1211" s="1" t="s">
        <v>3967</v>
      </c>
      <c r="F1211" s="1" t="b">
        <v>0</v>
      </c>
      <c r="H1211" s="1" t="s">
        <v>3968</v>
      </c>
      <c r="L1211" s="1" t="s">
        <v>42</v>
      </c>
      <c r="M1211" s="1" t="s">
        <v>42</v>
      </c>
      <c r="N1211" s="1" t="s">
        <v>42</v>
      </c>
      <c r="O1211" s="1" t="s">
        <v>42</v>
      </c>
      <c r="Y1211" s="1" t="b">
        <v>0</v>
      </c>
      <c r="AB1211" s="1" t="b">
        <v>0</v>
      </c>
      <c r="AC1211" s="1" t="b">
        <v>0</v>
      </c>
      <c r="AD1211" s="1" t="s">
        <v>86</v>
      </c>
      <c r="AE1211" s="1" t="s">
        <v>62</v>
      </c>
      <c r="AF1211" s="1" t="s">
        <v>45</v>
      </c>
      <c r="AG1211" s="1">
        <v>1748</v>
      </c>
      <c r="AH1211" s="1" t="b">
        <v>1</v>
      </c>
      <c r="AK1211" s="1" t="b">
        <v>0</v>
      </c>
    </row>
    <row r="1212" spans="1:37" x14ac:dyDescent="0.2">
      <c r="A1212" s="1">
        <v>1070</v>
      </c>
      <c r="B1212" s="1" t="s">
        <v>3965</v>
      </c>
      <c r="C1212" s="1" t="s">
        <v>2701</v>
      </c>
      <c r="D1212" s="1" t="s">
        <v>3967</v>
      </c>
      <c r="F1212" s="1" t="b">
        <v>0</v>
      </c>
      <c r="H1212" s="1" t="s">
        <v>3968</v>
      </c>
      <c r="I1212" s="1"/>
      <c r="J1212" s="1"/>
      <c r="K1212" s="1"/>
      <c r="L1212" s="1" t="s">
        <v>42</v>
      </c>
      <c r="M1212" s="1" t="s">
        <v>42</v>
      </c>
      <c r="N1212" s="1" t="s">
        <v>42</v>
      </c>
      <c r="O1212" s="1" t="s">
        <v>42</v>
      </c>
      <c r="P1212" s="1"/>
      <c r="Q1212" s="1"/>
      <c r="R1212" s="1"/>
      <c r="S1212" s="1"/>
      <c r="T1212" s="1"/>
      <c r="U1212" s="1"/>
      <c r="V1212" s="1"/>
      <c r="W1212" s="1"/>
      <c r="Y1212" s="1" t="b">
        <v>0</v>
      </c>
      <c r="AB1212" s="1" t="b">
        <v>0</v>
      </c>
      <c r="AC1212" s="1" t="b">
        <v>0</v>
      </c>
      <c r="AD1212" s="1" t="s">
        <v>86</v>
      </c>
      <c r="AE1212" s="1" t="s">
        <v>62</v>
      </c>
      <c r="AF1212" s="1" t="s">
        <v>45</v>
      </c>
      <c r="AG1212" s="1">
        <v>2026</v>
      </c>
      <c r="AH1212" s="1" t="b">
        <v>1</v>
      </c>
      <c r="AK1212" s="1" t="b">
        <v>0</v>
      </c>
    </row>
    <row r="1213" spans="1:37" x14ac:dyDescent="0.2">
      <c r="A1213" s="1">
        <v>1071</v>
      </c>
      <c r="B1213" s="1" t="s">
        <v>3965</v>
      </c>
      <c r="C1213" s="1" t="s">
        <v>2701</v>
      </c>
      <c r="D1213" s="1" t="s">
        <v>3969</v>
      </c>
      <c r="F1213" s="1" t="b">
        <v>0</v>
      </c>
      <c r="H1213" s="1" t="s">
        <v>3970</v>
      </c>
      <c r="L1213" s="1" t="s">
        <v>42</v>
      </c>
      <c r="M1213" s="1" t="s">
        <v>42</v>
      </c>
      <c r="N1213" s="1" t="s">
        <v>42</v>
      </c>
      <c r="O1213" s="1" t="s">
        <v>42</v>
      </c>
      <c r="Y1213" s="1" t="b">
        <v>0</v>
      </c>
      <c r="AB1213" s="1" t="b">
        <v>0</v>
      </c>
      <c r="AC1213" s="1" t="b">
        <v>0</v>
      </c>
      <c r="AD1213" s="1" t="s">
        <v>86</v>
      </c>
      <c r="AE1213" s="1" t="s">
        <v>62</v>
      </c>
      <c r="AF1213" s="1" t="s">
        <v>45</v>
      </c>
      <c r="AG1213" s="1">
        <v>1750</v>
      </c>
      <c r="AH1213" s="1" t="b">
        <v>1</v>
      </c>
      <c r="AK1213" s="1" t="b">
        <v>0</v>
      </c>
    </row>
    <row r="1214" spans="1:37" x14ac:dyDescent="0.2">
      <c r="A1214" s="1">
        <v>1072</v>
      </c>
      <c r="B1214" s="1" t="s">
        <v>3965</v>
      </c>
      <c r="C1214" s="1" t="s">
        <v>2701</v>
      </c>
      <c r="D1214" s="1" t="s">
        <v>3969</v>
      </c>
      <c r="F1214" s="1" t="b">
        <v>0</v>
      </c>
      <c r="H1214" s="1" t="s">
        <v>3970</v>
      </c>
      <c r="I1214" s="1"/>
      <c r="J1214" s="1"/>
      <c r="K1214" s="1"/>
      <c r="L1214" s="1" t="s">
        <v>42</v>
      </c>
      <c r="M1214" s="1" t="s">
        <v>42</v>
      </c>
      <c r="N1214" s="1" t="s">
        <v>42</v>
      </c>
      <c r="O1214" s="1" t="s">
        <v>42</v>
      </c>
      <c r="P1214" s="1"/>
      <c r="Q1214" s="1"/>
      <c r="R1214" s="1"/>
      <c r="S1214" s="1"/>
      <c r="T1214" s="1"/>
      <c r="U1214" s="1"/>
      <c r="V1214" s="1"/>
      <c r="W1214" s="1"/>
      <c r="Y1214" s="1" t="b">
        <v>0</v>
      </c>
      <c r="AB1214" s="1" t="b">
        <v>0</v>
      </c>
      <c r="AC1214" s="1" t="b">
        <v>0</v>
      </c>
      <c r="AD1214" s="1" t="s">
        <v>86</v>
      </c>
      <c r="AE1214" s="1" t="s">
        <v>62</v>
      </c>
      <c r="AF1214" s="1" t="s">
        <v>45</v>
      </c>
      <c r="AG1214" s="1">
        <v>2027</v>
      </c>
      <c r="AH1214" s="1" t="b">
        <v>1</v>
      </c>
      <c r="AK1214" s="1" t="b">
        <v>0</v>
      </c>
    </row>
    <row r="1215" spans="1:37" x14ac:dyDescent="0.2">
      <c r="A1215" s="1">
        <v>1067</v>
      </c>
      <c r="B1215" s="1" t="s">
        <v>3965</v>
      </c>
      <c r="C1215" s="1" t="s">
        <v>2701</v>
      </c>
      <c r="F1215" s="1" t="b">
        <v>0</v>
      </c>
      <c r="H1215" s="1" t="s">
        <v>3966</v>
      </c>
      <c r="L1215" s="1" t="s">
        <v>42</v>
      </c>
      <c r="M1215" s="1" t="s">
        <v>42</v>
      </c>
      <c r="N1215" s="1" t="s">
        <v>42</v>
      </c>
      <c r="O1215" s="1" t="s">
        <v>42</v>
      </c>
      <c r="Y1215" s="1" t="b">
        <v>0</v>
      </c>
      <c r="AB1215" s="1" t="b">
        <v>0</v>
      </c>
      <c r="AC1215" s="1" t="b">
        <v>0</v>
      </c>
      <c r="AD1215" s="1" t="s">
        <v>86</v>
      </c>
      <c r="AE1215" s="1" t="s">
        <v>62</v>
      </c>
      <c r="AF1215" s="1" t="s">
        <v>45</v>
      </c>
      <c r="AG1215" s="1">
        <v>1749</v>
      </c>
      <c r="AH1215" s="1" t="b">
        <v>1</v>
      </c>
      <c r="AK1215" s="1" t="b">
        <v>0</v>
      </c>
    </row>
    <row r="1216" spans="1:37" x14ac:dyDescent="0.2">
      <c r="A1216" s="1">
        <v>1068</v>
      </c>
      <c r="B1216" s="1" t="s">
        <v>3965</v>
      </c>
      <c r="C1216" s="1" t="s">
        <v>2701</v>
      </c>
      <c r="F1216" s="1" t="b">
        <v>0</v>
      </c>
      <c r="H1216" s="1" t="s">
        <v>3966</v>
      </c>
      <c r="L1216" s="1" t="s">
        <v>42</v>
      </c>
      <c r="M1216" s="1" t="s">
        <v>42</v>
      </c>
      <c r="N1216" s="1" t="s">
        <v>42</v>
      </c>
      <c r="O1216" s="1" t="s">
        <v>42</v>
      </c>
      <c r="Y1216" s="1" t="b">
        <v>0</v>
      </c>
      <c r="AB1216" s="1" t="b">
        <v>0</v>
      </c>
      <c r="AC1216" s="1" t="b">
        <v>0</v>
      </c>
      <c r="AD1216" s="1" t="s">
        <v>86</v>
      </c>
      <c r="AE1216" s="1" t="s">
        <v>62</v>
      </c>
      <c r="AF1216" s="1" t="s">
        <v>45</v>
      </c>
      <c r="AG1216" s="1">
        <v>1703</v>
      </c>
      <c r="AH1216" s="1" t="b">
        <v>1</v>
      </c>
      <c r="AK1216" s="1" t="b">
        <v>0</v>
      </c>
    </row>
    <row r="1217" spans="1:37" x14ac:dyDescent="0.2">
      <c r="A1217" s="1">
        <v>1073</v>
      </c>
      <c r="B1217" s="1" t="s">
        <v>3971</v>
      </c>
      <c r="C1217" s="1" t="s">
        <v>3972</v>
      </c>
      <c r="F1217" s="1" t="b">
        <v>0</v>
      </c>
      <c r="H1217" s="1" t="s">
        <v>3973</v>
      </c>
      <c r="L1217" s="1" t="s">
        <v>42</v>
      </c>
      <c r="M1217" s="1" t="s">
        <v>42</v>
      </c>
      <c r="N1217" s="1" t="s">
        <v>42</v>
      </c>
      <c r="O1217" s="1" t="s">
        <v>42</v>
      </c>
      <c r="Y1217" s="1" t="b">
        <v>0</v>
      </c>
      <c r="AB1217" s="1" t="b">
        <v>0</v>
      </c>
      <c r="AC1217" s="1" t="b">
        <v>0</v>
      </c>
      <c r="AD1217" s="1" t="s">
        <v>86</v>
      </c>
      <c r="AE1217" s="1" t="s">
        <v>62</v>
      </c>
      <c r="AF1217" s="1" t="s">
        <v>45</v>
      </c>
      <c r="AG1217" s="1">
        <v>1751</v>
      </c>
      <c r="AH1217" s="1" t="b">
        <v>1</v>
      </c>
      <c r="AI1217" s="1"/>
      <c r="AJ1217" s="1"/>
      <c r="AK1217" s="1" t="b">
        <v>0</v>
      </c>
    </row>
    <row r="1218" spans="1:37" x14ac:dyDescent="0.2">
      <c r="A1218" s="1">
        <v>1074</v>
      </c>
      <c r="B1218" s="1" t="s">
        <v>3971</v>
      </c>
      <c r="C1218" s="1" t="s">
        <v>3974</v>
      </c>
      <c r="D1218" s="1"/>
      <c r="E1218" s="1"/>
      <c r="F1218" s="1" t="b">
        <v>1</v>
      </c>
      <c r="H1218" s="1" t="s">
        <v>3975</v>
      </c>
      <c r="K1218" s="1"/>
      <c r="L1218" s="1" t="s">
        <v>42</v>
      </c>
      <c r="M1218" s="1" t="s">
        <v>42</v>
      </c>
      <c r="N1218" s="1" t="s">
        <v>42</v>
      </c>
      <c r="O1218" s="1" t="s">
        <v>42</v>
      </c>
      <c r="P1218" s="1"/>
      <c r="Q1218" s="1" t="s">
        <v>3976</v>
      </c>
      <c r="R1218" s="1"/>
      <c r="S1218" s="1"/>
      <c r="T1218" s="1"/>
      <c r="U1218" s="1"/>
      <c r="V1218" s="1"/>
      <c r="W1218" s="1"/>
      <c r="Y1218" s="1" t="b">
        <v>0</v>
      </c>
      <c r="Z1218" s="1"/>
      <c r="AA1218" s="1"/>
      <c r="AB1218" s="1" t="b">
        <v>0</v>
      </c>
      <c r="AC1218" s="1" t="b">
        <v>0</v>
      </c>
      <c r="AD1218" s="1" t="s">
        <v>86</v>
      </c>
      <c r="AE1218" s="1" t="s">
        <v>62</v>
      </c>
      <c r="AF1218" s="1" t="s">
        <v>45</v>
      </c>
      <c r="AG1218" s="1">
        <v>1752</v>
      </c>
      <c r="AH1218" s="1" t="b">
        <v>0</v>
      </c>
      <c r="AI1218" s="1"/>
      <c r="AJ1218" s="1"/>
      <c r="AK1218" s="1" t="b">
        <v>0</v>
      </c>
    </row>
    <row r="1219" spans="1:37" x14ac:dyDescent="0.2">
      <c r="A1219" s="1">
        <v>1076</v>
      </c>
      <c r="B1219" s="1" t="s">
        <v>3977</v>
      </c>
      <c r="C1219" s="1" t="s">
        <v>3980</v>
      </c>
      <c r="D1219" s="1"/>
      <c r="E1219" s="1" t="s">
        <v>39</v>
      </c>
      <c r="F1219" s="1" t="b">
        <v>1</v>
      </c>
      <c r="G1219" s="1" t="s">
        <v>3981</v>
      </c>
      <c r="H1219" s="1" t="s">
        <v>3982</v>
      </c>
      <c r="I1219" s="1"/>
      <c r="J1219" s="1"/>
      <c r="K1219" s="1"/>
      <c r="L1219" s="1" t="s">
        <v>42</v>
      </c>
      <c r="M1219" s="1" t="s">
        <v>42</v>
      </c>
      <c r="N1219" s="1" t="s">
        <v>42</v>
      </c>
      <c r="O1219" s="1" t="s">
        <v>42</v>
      </c>
      <c r="P1219" s="1"/>
      <c r="Q1219" s="1" t="s">
        <v>3983</v>
      </c>
      <c r="R1219" s="1"/>
      <c r="S1219" s="1"/>
      <c r="T1219" s="1"/>
      <c r="U1219" s="1"/>
      <c r="V1219" s="1"/>
      <c r="W1219" s="1"/>
      <c r="Y1219" s="1" t="b">
        <v>1</v>
      </c>
      <c r="Z1219" s="1"/>
      <c r="AA1219" s="1"/>
      <c r="AB1219" s="1" t="b">
        <v>0</v>
      </c>
      <c r="AC1219" s="1" t="b">
        <v>0</v>
      </c>
      <c r="AD1219" s="1" t="s">
        <v>233</v>
      </c>
      <c r="AE1219" s="1" t="s">
        <v>62</v>
      </c>
      <c r="AF1219" s="1" t="s">
        <v>45</v>
      </c>
      <c r="AG1219" s="1">
        <v>2242</v>
      </c>
      <c r="AH1219" s="1" t="b">
        <v>0</v>
      </c>
      <c r="AI1219" s="1"/>
      <c r="AJ1219" s="1"/>
      <c r="AK1219" s="1" t="b">
        <v>0</v>
      </c>
    </row>
    <row r="1220" spans="1:37" x14ac:dyDescent="0.2">
      <c r="A1220" s="1">
        <v>1092</v>
      </c>
      <c r="B1220" s="1" t="s">
        <v>3977</v>
      </c>
      <c r="C1220" s="1" t="s">
        <v>4043</v>
      </c>
      <c r="D1220" s="1" t="s">
        <v>686</v>
      </c>
      <c r="E1220" s="1" t="s">
        <v>39</v>
      </c>
      <c r="F1220" s="1" t="b">
        <v>1</v>
      </c>
      <c r="G1220" s="1" t="s">
        <v>4044</v>
      </c>
      <c r="H1220" s="1" t="s">
        <v>4045</v>
      </c>
      <c r="I1220" s="1"/>
      <c r="J1220" s="1"/>
      <c r="K1220" s="1"/>
      <c r="L1220" s="1" t="s">
        <v>42</v>
      </c>
      <c r="M1220" s="1" t="s">
        <v>42</v>
      </c>
      <c r="N1220" s="1" t="s">
        <v>42</v>
      </c>
      <c r="O1220" s="1" t="s">
        <v>42</v>
      </c>
      <c r="P1220" s="1"/>
      <c r="Q1220" s="1" t="s">
        <v>4046</v>
      </c>
      <c r="R1220" s="1"/>
      <c r="S1220" s="1"/>
      <c r="T1220" s="1"/>
      <c r="U1220" s="1"/>
      <c r="V1220" s="1"/>
      <c r="W1220" s="1"/>
      <c r="X1220" s="1"/>
      <c r="Y1220" s="1" t="b">
        <v>0</v>
      </c>
      <c r="Z1220" s="1"/>
      <c r="AA1220" s="1"/>
      <c r="AB1220" s="1" t="b">
        <v>0</v>
      </c>
      <c r="AC1220" s="1" t="b">
        <v>0</v>
      </c>
      <c r="AD1220" s="1" t="s">
        <v>3080</v>
      </c>
      <c r="AE1220" s="1" t="s">
        <v>62</v>
      </c>
      <c r="AF1220" s="1" t="s">
        <v>45</v>
      </c>
      <c r="AG1220" s="1">
        <v>2239</v>
      </c>
      <c r="AH1220" s="1" t="b">
        <v>0</v>
      </c>
      <c r="AI1220" s="1"/>
      <c r="AJ1220" s="1"/>
      <c r="AK1220" s="1" t="b">
        <v>0</v>
      </c>
    </row>
    <row r="1221" spans="1:37" x14ac:dyDescent="0.2">
      <c r="A1221" s="1">
        <v>1078</v>
      </c>
      <c r="B1221" s="1" t="s">
        <v>3977</v>
      </c>
      <c r="C1221" s="1" t="s">
        <v>3984</v>
      </c>
      <c r="D1221" s="1" t="s">
        <v>3988</v>
      </c>
      <c r="F1221" s="1" t="b">
        <v>0</v>
      </c>
      <c r="H1221" s="1" t="s">
        <v>3989</v>
      </c>
      <c r="L1221" s="1" t="s">
        <v>42</v>
      </c>
      <c r="M1221" s="1" t="s">
        <v>42</v>
      </c>
      <c r="N1221" s="1" t="s">
        <v>42</v>
      </c>
      <c r="O1221" s="1" t="s">
        <v>42</v>
      </c>
      <c r="Q1221" s="1" t="s">
        <v>3990</v>
      </c>
      <c r="Y1221" s="1" t="b">
        <v>0</v>
      </c>
      <c r="AB1221" s="1" t="b">
        <v>0</v>
      </c>
      <c r="AC1221" s="1" t="b">
        <v>0</v>
      </c>
      <c r="AD1221" s="1" t="s">
        <v>86</v>
      </c>
      <c r="AE1221" s="1" t="s">
        <v>62</v>
      </c>
      <c r="AF1221" s="1" t="s">
        <v>45</v>
      </c>
      <c r="AG1221" s="1">
        <v>1757</v>
      </c>
      <c r="AH1221" s="1" t="b">
        <v>1</v>
      </c>
      <c r="AI1221" s="1"/>
      <c r="AJ1221" s="1"/>
      <c r="AK1221" s="1" t="b">
        <v>0</v>
      </c>
    </row>
    <row r="1222" spans="1:37" x14ac:dyDescent="0.2">
      <c r="A1222" s="1">
        <v>1077</v>
      </c>
      <c r="B1222" s="1" t="s">
        <v>3977</v>
      </c>
      <c r="C1222" s="1" t="s">
        <v>3984</v>
      </c>
      <c r="D1222" s="1"/>
      <c r="E1222" s="1" t="s">
        <v>39</v>
      </c>
      <c r="F1222" s="1" t="b">
        <v>1</v>
      </c>
      <c r="G1222" s="1" t="s">
        <v>3985</v>
      </c>
      <c r="H1222" s="1" t="s">
        <v>3986</v>
      </c>
      <c r="K1222" s="1"/>
      <c r="L1222" s="1" t="s">
        <v>42</v>
      </c>
      <c r="M1222" s="1" t="s">
        <v>42</v>
      </c>
      <c r="N1222" s="1" t="s">
        <v>42</v>
      </c>
      <c r="O1222" s="1" t="s">
        <v>42</v>
      </c>
      <c r="P1222" s="1"/>
      <c r="Q1222" s="1" t="s">
        <v>3987</v>
      </c>
      <c r="R1222" s="1"/>
      <c r="S1222" s="1"/>
      <c r="T1222" s="1"/>
      <c r="U1222" s="1"/>
      <c r="V1222" s="1"/>
      <c r="W1222" s="1"/>
      <c r="Y1222" s="1" t="b">
        <v>1</v>
      </c>
      <c r="Z1222" s="1"/>
      <c r="AA1222" s="1"/>
      <c r="AB1222" s="1" t="b">
        <v>0</v>
      </c>
      <c r="AC1222" s="1" t="b">
        <v>0</v>
      </c>
      <c r="AD1222" s="1" t="s">
        <v>86</v>
      </c>
      <c r="AE1222" s="1" t="s">
        <v>62</v>
      </c>
      <c r="AF1222" s="1" t="s">
        <v>45</v>
      </c>
      <c r="AG1222" s="1">
        <v>1755</v>
      </c>
      <c r="AH1222" s="1" t="b">
        <v>1</v>
      </c>
      <c r="AI1222" s="1"/>
      <c r="AJ1222" s="1"/>
      <c r="AK1222" s="1" t="b">
        <v>1</v>
      </c>
    </row>
    <row r="1223" spans="1:37" x14ac:dyDescent="0.2">
      <c r="A1223" s="1">
        <v>1079</v>
      </c>
      <c r="B1223" s="1" t="s">
        <v>3977</v>
      </c>
      <c r="C1223" s="1" t="s">
        <v>3991</v>
      </c>
      <c r="D1223" s="1"/>
      <c r="F1223" s="1" t="b">
        <v>0</v>
      </c>
      <c r="H1223" s="1" t="s">
        <v>3992</v>
      </c>
      <c r="I1223" s="1"/>
      <c r="K1223" s="1" t="s">
        <v>3993</v>
      </c>
      <c r="L1223" s="1" t="s">
        <v>42</v>
      </c>
      <c r="M1223" s="1" t="s">
        <v>42</v>
      </c>
      <c r="N1223" s="1" t="s">
        <v>42</v>
      </c>
      <c r="O1223" s="1" t="s">
        <v>42</v>
      </c>
      <c r="P1223" s="1"/>
      <c r="Q1223" s="1" t="s">
        <v>3994</v>
      </c>
      <c r="R1223" s="1"/>
      <c r="S1223" s="1"/>
      <c r="T1223" s="1"/>
      <c r="U1223" s="1"/>
      <c r="V1223" s="1"/>
      <c r="W1223" s="1"/>
      <c r="Y1223" s="1" t="b">
        <v>0</v>
      </c>
      <c r="AB1223" s="1" t="b">
        <v>0</v>
      </c>
      <c r="AC1223" s="1" t="b">
        <v>0</v>
      </c>
      <c r="AD1223" s="1" t="s">
        <v>86</v>
      </c>
      <c r="AE1223" s="1" t="s">
        <v>62</v>
      </c>
      <c r="AF1223" s="1" t="s">
        <v>45</v>
      </c>
      <c r="AG1223" s="1">
        <v>1265</v>
      </c>
      <c r="AH1223" s="1" t="b">
        <v>1</v>
      </c>
      <c r="AI1223" s="1"/>
      <c r="AJ1223" s="1"/>
      <c r="AK1223" s="1" t="b">
        <v>0</v>
      </c>
    </row>
    <row r="1224" spans="1:37" x14ac:dyDescent="0.2">
      <c r="A1224" s="1">
        <v>1080</v>
      </c>
      <c r="B1224" s="1" t="s">
        <v>3977</v>
      </c>
      <c r="C1224" s="1" t="s">
        <v>3995</v>
      </c>
      <c r="D1224" s="1"/>
      <c r="F1224" s="1" t="b">
        <v>0</v>
      </c>
      <c r="H1224" s="1" t="s">
        <v>3996</v>
      </c>
      <c r="I1224" s="1"/>
      <c r="J1224" s="1"/>
      <c r="K1224" s="1"/>
      <c r="L1224" s="1" t="s">
        <v>42</v>
      </c>
      <c r="M1224" s="1" t="s">
        <v>42</v>
      </c>
      <c r="N1224" s="1" t="s">
        <v>42</v>
      </c>
      <c r="O1224" s="1" t="s">
        <v>42</v>
      </c>
      <c r="P1224" s="1"/>
      <c r="Q1224" s="1" t="s">
        <v>3997</v>
      </c>
      <c r="R1224" s="1"/>
      <c r="S1224" s="1"/>
      <c r="T1224" s="1"/>
      <c r="U1224" s="1"/>
      <c r="V1224" s="1"/>
      <c r="W1224" s="1"/>
      <c r="Y1224" s="1" t="b">
        <v>0</v>
      </c>
      <c r="AB1224" s="1" t="b">
        <v>0</v>
      </c>
      <c r="AC1224" s="1" t="b">
        <v>0</v>
      </c>
      <c r="AD1224" s="1" t="s">
        <v>86</v>
      </c>
      <c r="AE1224" s="1" t="s">
        <v>62</v>
      </c>
      <c r="AF1224" s="1" t="s">
        <v>45</v>
      </c>
      <c r="AG1224" s="1">
        <v>2347</v>
      </c>
      <c r="AH1224" s="1" t="b">
        <v>1</v>
      </c>
      <c r="AI1224" s="1"/>
      <c r="AJ1224" s="1"/>
      <c r="AK1224" s="1" t="b">
        <v>0</v>
      </c>
    </row>
    <row r="1225" spans="1:37" x14ac:dyDescent="0.2">
      <c r="A1225" s="1">
        <v>1081</v>
      </c>
      <c r="B1225" s="1" t="s">
        <v>3977</v>
      </c>
      <c r="C1225" s="1" t="s">
        <v>2278</v>
      </c>
      <c r="D1225" s="1" t="s">
        <v>3998</v>
      </c>
      <c r="F1225" s="1" t="b">
        <v>0</v>
      </c>
      <c r="H1225" s="1" t="s">
        <v>3999</v>
      </c>
      <c r="I1225" s="1"/>
      <c r="J1225" s="1"/>
      <c r="K1225" s="1"/>
      <c r="L1225" s="1" t="s">
        <v>42</v>
      </c>
      <c r="M1225" s="1" t="s">
        <v>42</v>
      </c>
      <c r="N1225" s="1" t="s">
        <v>42</v>
      </c>
      <c r="O1225" s="1" t="s">
        <v>42</v>
      </c>
      <c r="P1225" s="1"/>
      <c r="Q1225" s="1"/>
      <c r="R1225" s="1"/>
      <c r="S1225" s="1"/>
      <c r="T1225" s="1"/>
      <c r="U1225" s="1"/>
      <c r="V1225" s="1"/>
      <c r="W1225" s="1"/>
      <c r="Y1225" s="1" t="b">
        <v>0</v>
      </c>
      <c r="Z1225" s="1"/>
      <c r="AA1225" s="1"/>
      <c r="AB1225" s="1" t="b">
        <v>0</v>
      </c>
      <c r="AC1225" s="1" t="b">
        <v>0</v>
      </c>
      <c r="AD1225" s="1" t="s">
        <v>86</v>
      </c>
      <c r="AE1225" s="1" t="s">
        <v>62</v>
      </c>
      <c r="AF1225" s="1" t="s">
        <v>45</v>
      </c>
      <c r="AG1225" s="1">
        <v>2366</v>
      </c>
      <c r="AH1225" s="1" t="b">
        <v>1</v>
      </c>
      <c r="AI1225" s="1"/>
      <c r="AJ1225" s="1"/>
      <c r="AK1225" s="1" t="b">
        <v>0</v>
      </c>
    </row>
    <row r="1226" spans="1:37" x14ac:dyDescent="0.2">
      <c r="A1226" s="1">
        <v>1082</v>
      </c>
      <c r="B1226" s="1" t="s">
        <v>3977</v>
      </c>
      <c r="C1226" s="1" t="s">
        <v>4000</v>
      </c>
      <c r="D1226" s="1" t="s">
        <v>4001</v>
      </c>
      <c r="E1226" s="1"/>
      <c r="F1226" s="1" t="b">
        <v>1</v>
      </c>
      <c r="G1226" s="1" t="s">
        <v>3985</v>
      </c>
      <c r="H1226" s="1" t="s">
        <v>4002</v>
      </c>
      <c r="K1226" s="1"/>
      <c r="L1226" s="1" t="s">
        <v>42</v>
      </c>
      <c r="M1226" s="1" t="s">
        <v>42</v>
      </c>
      <c r="N1226" s="1" t="s">
        <v>42</v>
      </c>
      <c r="O1226" s="1" t="s">
        <v>42</v>
      </c>
      <c r="P1226" s="1"/>
      <c r="Q1226" s="1" t="s">
        <v>4003</v>
      </c>
      <c r="R1226" s="1"/>
      <c r="S1226" s="1"/>
      <c r="T1226" s="1"/>
      <c r="U1226" s="1"/>
      <c r="V1226" s="1"/>
      <c r="W1226" s="1"/>
      <c r="X1226" s="1"/>
      <c r="Y1226" s="1" t="b">
        <v>0</v>
      </c>
      <c r="Z1226" s="1"/>
      <c r="AA1226" s="1"/>
      <c r="AB1226" s="1" t="b">
        <v>0</v>
      </c>
      <c r="AC1226" s="1" t="b">
        <v>0</v>
      </c>
      <c r="AD1226" s="1" t="s">
        <v>86</v>
      </c>
      <c r="AE1226" s="1" t="s">
        <v>62</v>
      </c>
      <c r="AF1226" s="1" t="s">
        <v>45</v>
      </c>
      <c r="AG1226" s="1">
        <v>1756</v>
      </c>
      <c r="AH1226" s="1" t="b">
        <v>0</v>
      </c>
      <c r="AI1226" s="1"/>
      <c r="AJ1226" s="1"/>
      <c r="AK1226" s="1" t="b">
        <v>0</v>
      </c>
    </row>
    <row r="1227" spans="1:37" x14ac:dyDescent="0.2">
      <c r="A1227" s="1">
        <v>1084</v>
      </c>
      <c r="B1227" s="1" t="s">
        <v>3977</v>
      </c>
      <c r="C1227" s="1" t="s">
        <v>614</v>
      </c>
      <c r="D1227" s="1" t="s">
        <v>4006</v>
      </c>
      <c r="E1227" s="1" t="s">
        <v>39</v>
      </c>
      <c r="F1227" s="1" t="b">
        <v>1</v>
      </c>
      <c r="G1227" s="1" t="s">
        <v>4007</v>
      </c>
      <c r="H1227" s="1" t="s">
        <v>4008</v>
      </c>
      <c r="I1227" s="1"/>
      <c r="J1227" s="1"/>
      <c r="K1227" s="1"/>
      <c r="L1227" s="1" t="s">
        <v>42</v>
      </c>
      <c r="M1227" s="1" t="s">
        <v>42</v>
      </c>
      <c r="N1227" s="1" t="s">
        <v>42</v>
      </c>
      <c r="O1227" s="1" t="s">
        <v>42</v>
      </c>
      <c r="P1227" s="1" t="s">
        <v>4009</v>
      </c>
      <c r="Q1227" s="1" t="s">
        <v>4010</v>
      </c>
      <c r="R1227" s="1"/>
      <c r="S1227" s="1"/>
      <c r="T1227" s="1"/>
      <c r="U1227" s="1"/>
      <c r="V1227" s="1"/>
      <c r="W1227" s="1"/>
      <c r="Y1227" s="1" t="b">
        <v>0</v>
      </c>
      <c r="AB1227" s="1" t="b">
        <v>0</v>
      </c>
      <c r="AC1227" s="1" t="b">
        <v>0</v>
      </c>
      <c r="AD1227" s="1" t="s">
        <v>86</v>
      </c>
      <c r="AE1227" s="1" t="s">
        <v>62</v>
      </c>
      <c r="AF1227" s="1" t="s">
        <v>45</v>
      </c>
      <c r="AG1227" s="1">
        <v>2336</v>
      </c>
      <c r="AH1227" s="1" t="b">
        <v>0</v>
      </c>
      <c r="AI1227" s="1"/>
      <c r="AJ1227" s="1"/>
      <c r="AK1227" s="1" t="b">
        <v>0</v>
      </c>
    </row>
    <row r="1228" spans="1:37" x14ac:dyDescent="0.2">
      <c r="A1228" s="1">
        <v>1085</v>
      </c>
      <c r="B1228" s="1" t="s">
        <v>3977</v>
      </c>
      <c r="C1228" s="1" t="s">
        <v>614</v>
      </c>
      <c r="D1228" s="1" t="s">
        <v>4011</v>
      </c>
      <c r="E1228" s="1" t="s">
        <v>39</v>
      </c>
      <c r="F1228" s="1" t="b">
        <v>1</v>
      </c>
      <c r="G1228" s="1" t="s">
        <v>4012</v>
      </c>
      <c r="H1228" s="1" t="s">
        <v>4013</v>
      </c>
      <c r="I1228" s="1"/>
      <c r="J1228" s="1"/>
      <c r="K1228" s="1"/>
      <c r="L1228" s="1" t="s">
        <v>42</v>
      </c>
      <c r="M1228" s="1" t="s">
        <v>42</v>
      </c>
      <c r="N1228" s="1" t="s">
        <v>42</v>
      </c>
      <c r="O1228" s="1" t="s">
        <v>42</v>
      </c>
      <c r="P1228" s="1"/>
      <c r="Q1228" s="1" t="s">
        <v>4014</v>
      </c>
      <c r="R1228" s="1"/>
      <c r="S1228" s="1"/>
      <c r="T1228" s="1"/>
      <c r="U1228" s="1"/>
      <c r="V1228" s="1"/>
      <c r="W1228" s="1"/>
      <c r="Y1228" s="1" t="b">
        <v>0</v>
      </c>
      <c r="AB1228" s="1" t="b">
        <v>0</v>
      </c>
      <c r="AC1228" s="1" t="b">
        <v>0</v>
      </c>
      <c r="AD1228" s="1" t="s">
        <v>86</v>
      </c>
      <c r="AE1228" s="1" t="s">
        <v>62</v>
      </c>
      <c r="AF1228" s="1" t="s">
        <v>45</v>
      </c>
      <c r="AG1228" s="1">
        <v>2222</v>
      </c>
      <c r="AH1228" s="1" t="b">
        <v>0</v>
      </c>
      <c r="AI1228" s="1"/>
      <c r="AJ1228" s="1"/>
      <c r="AK1228" s="1" t="b">
        <v>0</v>
      </c>
    </row>
    <row r="1229" spans="1:37" x14ac:dyDescent="0.2">
      <c r="A1229" s="1">
        <v>1086</v>
      </c>
      <c r="B1229" s="1" t="s">
        <v>3977</v>
      </c>
      <c r="C1229" s="1" t="s">
        <v>614</v>
      </c>
      <c r="D1229" s="1" t="s">
        <v>4015</v>
      </c>
      <c r="E1229" s="1"/>
      <c r="F1229" s="1" t="b">
        <v>1</v>
      </c>
      <c r="G1229" s="1" t="s">
        <v>4016</v>
      </c>
      <c r="H1229" s="1" t="s">
        <v>4017</v>
      </c>
      <c r="I1229" s="1"/>
      <c r="J1229" s="1"/>
      <c r="K1229" s="1"/>
      <c r="L1229" s="1" t="s">
        <v>42</v>
      </c>
      <c r="M1229" s="1" t="s">
        <v>42</v>
      </c>
      <c r="N1229" s="1" t="s">
        <v>42</v>
      </c>
      <c r="O1229" s="1" t="s">
        <v>42</v>
      </c>
      <c r="P1229" s="1"/>
      <c r="Q1229" s="1" t="s">
        <v>4018</v>
      </c>
      <c r="R1229" s="1"/>
      <c r="S1229" s="1"/>
      <c r="T1229" s="1"/>
      <c r="U1229" s="1"/>
      <c r="V1229" s="1"/>
      <c r="W1229" s="1"/>
      <c r="X1229" s="1"/>
      <c r="Y1229" s="1" t="b">
        <v>0</v>
      </c>
      <c r="Z1229" s="1"/>
      <c r="AA1229" s="1"/>
      <c r="AB1229" s="1" t="b">
        <v>0</v>
      </c>
      <c r="AC1229" s="1" t="b">
        <v>0</v>
      </c>
      <c r="AD1229" s="1" t="s">
        <v>86</v>
      </c>
      <c r="AE1229" s="1" t="s">
        <v>62</v>
      </c>
      <c r="AF1229" s="1" t="s">
        <v>45</v>
      </c>
      <c r="AG1229" s="1">
        <v>2251</v>
      </c>
      <c r="AH1229" s="1" t="b">
        <v>0</v>
      </c>
      <c r="AI1229" s="1"/>
      <c r="AJ1229" s="1"/>
      <c r="AK1229" s="1" t="b">
        <v>0</v>
      </c>
    </row>
    <row r="1230" spans="1:37" x14ac:dyDescent="0.2">
      <c r="A1230" s="1">
        <v>1087</v>
      </c>
      <c r="B1230" s="1" t="s">
        <v>3977</v>
      </c>
      <c r="C1230" s="1" t="s">
        <v>614</v>
      </c>
      <c r="D1230" s="1" t="s">
        <v>4019</v>
      </c>
      <c r="E1230" s="1" t="s">
        <v>39</v>
      </c>
      <c r="F1230" s="1" t="b">
        <v>1</v>
      </c>
      <c r="G1230" s="1" t="s">
        <v>4020</v>
      </c>
      <c r="H1230" s="1" t="s">
        <v>4021</v>
      </c>
      <c r="K1230" s="1"/>
      <c r="L1230" s="1" t="s">
        <v>42</v>
      </c>
      <c r="M1230" s="1" t="s">
        <v>42</v>
      </c>
      <c r="N1230" s="1" t="s">
        <v>42</v>
      </c>
      <c r="O1230" s="1" t="s">
        <v>42</v>
      </c>
      <c r="P1230" s="1"/>
      <c r="Q1230" s="1" t="s">
        <v>4022</v>
      </c>
      <c r="R1230" s="1" t="s">
        <v>4023</v>
      </c>
      <c r="S1230" s="1" t="s">
        <v>4024</v>
      </c>
      <c r="T1230" s="1" t="s">
        <v>4025</v>
      </c>
      <c r="U1230" s="1"/>
      <c r="V1230" s="1"/>
      <c r="W1230" s="1"/>
      <c r="Y1230" s="1" t="b">
        <v>0</v>
      </c>
      <c r="Z1230" s="1" t="s">
        <v>43</v>
      </c>
      <c r="AA1230" s="1"/>
      <c r="AB1230" s="1" t="b">
        <v>0</v>
      </c>
      <c r="AC1230" s="1" t="b">
        <v>0</v>
      </c>
      <c r="AD1230" s="1" t="s">
        <v>1047</v>
      </c>
      <c r="AE1230" s="1" t="s">
        <v>62</v>
      </c>
      <c r="AF1230" s="1" t="s">
        <v>45</v>
      </c>
      <c r="AG1230" s="1">
        <v>2470</v>
      </c>
      <c r="AH1230" s="1" t="b">
        <v>0</v>
      </c>
      <c r="AI1230" s="1"/>
      <c r="AJ1230" s="1"/>
      <c r="AK1230" s="1" t="b">
        <v>0</v>
      </c>
    </row>
    <row r="1231" spans="1:37" x14ac:dyDescent="0.2">
      <c r="A1231" s="1">
        <v>1088</v>
      </c>
      <c r="B1231" s="1" t="s">
        <v>3977</v>
      </c>
      <c r="C1231" s="1" t="s">
        <v>614</v>
      </c>
      <c r="D1231" s="1" t="s">
        <v>4026</v>
      </c>
      <c r="E1231" s="1" t="s">
        <v>39</v>
      </c>
      <c r="F1231" s="1" t="b">
        <v>1</v>
      </c>
      <c r="G1231" s="1" t="s">
        <v>4027</v>
      </c>
      <c r="H1231" s="1" t="s">
        <v>4028</v>
      </c>
      <c r="K1231" s="1"/>
      <c r="L1231" s="1" t="s">
        <v>42</v>
      </c>
      <c r="M1231" s="1" t="s">
        <v>42</v>
      </c>
      <c r="N1231" s="1" t="s">
        <v>42</v>
      </c>
      <c r="O1231" s="1" t="s">
        <v>42</v>
      </c>
      <c r="P1231" s="1"/>
      <c r="Q1231" s="1" t="s">
        <v>3916</v>
      </c>
      <c r="R1231" s="1"/>
      <c r="S1231" s="1"/>
      <c r="T1231" s="1"/>
      <c r="U1231" s="1"/>
      <c r="V1231" s="1"/>
      <c r="W1231" s="1"/>
      <c r="Y1231" s="1" t="b">
        <v>0</v>
      </c>
      <c r="Z1231" s="1" t="s">
        <v>43</v>
      </c>
      <c r="AA1231" s="1"/>
      <c r="AB1231" s="1" t="b">
        <v>0</v>
      </c>
      <c r="AC1231" s="1" t="b">
        <v>0</v>
      </c>
      <c r="AD1231" s="1" t="s">
        <v>86</v>
      </c>
      <c r="AE1231" s="1" t="s">
        <v>62</v>
      </c>
      <c r="AF1231" s="1" t="s">
        <v>45</v>
      </c>
      <c r="AG1231" s="1">
        <v>2463</v>
      </c>
      <c r="AH1231" s="1" t="b">
        <v>0</v>
      </c>
      <c r="AI1231" s="1"/>
      <c r="AJ1231" s="1"/>
      <c r="AK1231" s="1" t="b">
        <v>1</v>
      </c>
    </row>
    <row r="1232" spans="1:37" x14ac:dyDescent="0.2">
      <c r="A1232" s="1">
        <v>1089</v>
      </c>
      <c r="B1232" s="1" t="s">
        <v>3977</v>
      </c>
      <c r="C1232" s="1" t="s">
        <v>614</v>
      </c>
      <c r="D1232" s="1" t="s">
        <v>4029</v>
      </c>
      <c r="E1232" s="1" t="s">
        <v>39</v>
      </c>
      <c r="F1232" s="1" t="b">
        <v>1</v>
      </c>
      <c r="G1232" s="1" t="s">
        <v>4030</v>
      </c>
      <c r="H1232" s="1" t="s">
        <v>4031</v>
      </c>
      <c r="K1232" s="1"/>
      <c r="L1232" s="1" t="s">
        <v>42</v>
      </c>
      <c r="M1232" s="1" t="s">
        <v>42</v>
      </c>
      <c r="N1232" s="1" t="s">
        <v>42</v>
      </c>
      <c r="O1232" s="1" t="s">
        <v>42</v>
      </c>
      <c r="Q1232" s="1" t="s">
        <v>4032</v>
      </c>
      <c r="Y1232" s="1" t="b">
        <v>0</v>
      </c>
      <c r="AB1232" s="1" t="b">
        <v>0</v>
      </c>
      <c r="AC1232" s="1" t="b">
        <v>0</v>
      </c>
      <c r="AD1232" s="1" t="s">
        <v>86</v>
      </c>
      <c r="AE1232" s="1" t="s">
        <v>62</v>
      </c>
      <c r="AF1232" s="1" t="s">
        <v>45</v>
      </c>
      <c r="AG1232" s="1">
        <v>1753</v>
      </c>
      <c r="AH1232" s="1" t="b">
        <v>0</v>
      </c>
      <c r="AI1232" s="1"/>
      <c r="AJ1232" s="1"/>
      <c r="AK1232" s="1" t="b">
        <v>0</v>
      </c>
    </row>
    <row r="1233" spans="1:37" x14ac:dyDescent="0.2">
      <c r="A1233" s="1">
        <v>1090</v>
      </c>
      <c r="B1233" s="1" t="s">
        <v>3977</v>
      </c>
      <c r="C1233" s="1" t="s">
        <v>614</v>
      </c>
      <c r="D1233" s="1" t="s">
        <v>4033</v>
      </c>
      <c r="F1233" s="1" t="b">
        <v>1</v>
      </c>
      <c r="H1233" s="1" t="s">
        <v>4034</v>
      </c>
      <c r="I1233" s="1"/>
      <c r="J1233" s="1"/>
      <c r="K1233" s="1"/>
      <c r="L1233" s="1" t="s">
        <v>42</v>
      </c>
      <c r="M1233" s="1" t="s">
        <v>42</v>
      </c>
      <c r="N1233" s="1" t="s">
        <v>42</v>
      </c>
      <c r="O1233" s="1" t="s">
        <v>42</v>
      </c>
      <c r="P1233" s="1"/>
      <c r="Q1233" s="1" t="s">
        <v>4035</v>
      </c>
      <c r="R1233" s="1"/>
      <c r="S1233" s="1"/>
      <c r="T1233" s="1"/>
      <c r="U1233" s="1"/>
      <c r="V1233" s="1"/>
      <c r="W1233" s="1"/>
      <c r="Y1233" s="1" t="b">
        <v>0</v>
      </c>
      <c r="Z1233" s="1"/>
      <c r="AA1233" s="1"/>
      <c r="AB1233" s="1" t="b">
        <v>0</v>
      </c>
      <c r="AC1233" s="1" t="b">
        <v>0</v>
      </c>
      <c r="AD1233" s="1" t="s">
        <v>86</v>
      </c>
      <c r="AE1233" s="1" t="s">
        <v>62</v>
      </c>
      <c r="AF1233" s="1" t="s">
        <v>45</v>
      </c>
      <c r="AG1233" s="1">
        <v>2378</v>
      </c>
      <c r="AH1233" s="1" t="b">
        <v>1</v>
      </c>
      <c r="AI1233" s="1"/>
      <c r="AJ1233" s="1"/>
      <c r="AK1233" s="1" t="b">
        <v>0</v>
      </c>
    </row>
    <row r="1234" spans="1:37" x14ac:dyDescent="0.2">
      <c r="A1234" s="1">
        <v>1991</v>
      </c>
      <c r="B1234" s="1" t="s">
        <v>3977</v>
      </c>
      <c r="C1234" s="1" t="s">
        <v>614</v>
      </c>
      <c r="D1234" s="1" t="s">
        <v>6966</v>
      </c>
      <c r="E1234" s="1" t="s">
        <v>39</v>
      </c>
      <c r="F1234" s="1" t="b">
        <v>1</v>
      </c>
      <c r="G1234" s="1" t="s">
        <v>6967</v>
      </c>
      <c r="H1234" s="1"/>
      <c r="K1234" s="1"/>
      <c r="L1234" s="1" t="s">
        <v>42</v>
      </c>
      <c r="M1234" s="1" t="s">
        <v>42</v>
      </c>
      <c r="N1234" s="1" t="s">
        <v>42</v>
      </c>
      <c r="O1234" s="1" t="s">
        <v>42</v>
      </c>
      <c r="P1234" s="1"/>
      <c r="Q1234" s="1" t="s">
        <v>6968</v>
      </c>
      <c r="R1234" s="1"/>
      <c r="S1234" s="1"/>
      <c r="T1234" s="1"/>
      <c r="U1234" s="1"/>
      <c r="V1234" s="1"/>
      <c r="W1234" s="1"/>
      <c r="X1234" s="1"/>
      <c r="Y1234" s="1" t="b">
        <v>0</v>
      </c>
      <c r="Z1234" s="1"/>
      <c r="AA1234" s="1"/>
      <c r="AB1234" s="1" t="b">
        <v>0</v>
      </c>
      <c r="AC1234" s="1" t="b">
        <v>0</v>
      </c>
      <c r="AD1234" s="1" t="s">
        <v>86</v>
      </c>
      <c r="AF1234" s="1" t="s">
        <v>45</v>
      </c>
      <c r="AH1234" s="1" t="b">
        <v>0</v>
      </c>
      <c r="AI1234" s="1"/>
      <c r="AJ1234" s="1"/>
      <c r="AK1234" s="1" t="b">
        <v>0</v>
      </c>
    </row>
    <row r="1235" spans="1:37" x14ac:dyDescent="0.2">
      <c r="A1235" s="1">
        <v>1091</v>
      </c>
      <c r="B1235" s="1" t="s">
        <v>3977</v>
      </c>
      <c r="C1235" s="1" t="s">
        <v>614</v>
      </c>
      <c r="D1235" s="1" t="s">
        <v>4036</v>
      </c>
      <c r="E1235" s="1" t="s">
        <v>39</v>
      </c>
      <c r="F1235" s="1" t="b">
        <v>1</v>
      </c>
      <c r="G1235" s="1" t="s">
        <v>4037</v>
      </c>
      <c r="H1235" s="1" t="s">
        <v>4038</v>
      </c>
      <c r="I1235" s="1"/>
      <c r="J1235" s="1"/>
      <c r="K1235" s="1"/>
      <c r="L1235" s="1" t="s">
        <v>42</v>
      </c>
      <c r="M1235" s="1" t="s">
        <v>42</v>
      </c>
      <c r="N1235" s="1" t="s">
        <v>42</v>
      </c>
      <c r="O1235" s="1" t="s">
        <v>42</v>
      </c>
      <c r="P1235" s="1"/>
      <c r="Q1235" s="1" t="s">
        <v>4039</v>
      </c>
      <c r="R1235" s="1" t="s">
        <v>4040</v>
      </c>
      <c r="S1235" s="1" t="s">
        <v>4041</v>
      </c>
      <c r="T1235" s="1" t="s">
        <v>4042</v>
      </c>
      <c r="U1235" s="1"/>
      <c r="V1235" s="1"/>
      <c r="W1235" s="1"/>
      <c r="Y1235" s="1" t="b">
        <v>0</v>
      </c>
      <c r="Z1235" s="1"/>
      <c r="AA1235" s="1"/>
      <c r="AB1235" s="1" t="b">
        <v>0</v>
      </c>
      <c r="AC1235" s="1" t="b">
        <v>0</v>
      </c>
      <c r="AD1235" s="1" t="s">
        <v>1196</v>
      </c>
      <c r="AE1235" s="1" t="s">
        <v>62</v>
      </c>
      <c r="AF1235" s="1" t="s">
        <v>45</v>
      </c>
      <c r="AG1235" s="1">
        <v>2342</v>
      </c>
      <c r="AH1235" s="1" t="b">
        <v>0</v>
      </c>
      <c r="AI1235" s="1"/>
      <c r="AJ1235" s="1"/>
      <c r="AK1235" s="1" t="b">
        <v>0</v>
      </c>
    </row>
    <row r="1236" spans="1:37" x14ac:dyDescent="0.2">
      <c r="A1236" s="1">
        <v>1093</v>
      </c>
      <c r="B1236" s="1" t="s">
        <v>3977</v>
      </c>
      <c r="C1236" s="1" t="s">
        <v>614</v>
      </c>
      <c r="D1236" s="1" t="s">
        <v>4047</v>
      </c>
      <c r="E1236" s="1" t="s">
        <v>39</v>
      </c>
      <c r="F1236" s="1" t="b">
        <v>1</v>
      </c>
      <c r="G1236" s="1" t="s">
        <v>4048</v>
      </c>
      <c r="H1236" s="1" t="s">
        <v>4049</v>
      </c>
      <c r="I1236" s="1"/>
      <c r="J1236" s="1"/>
      <c r="K1236" s="1"/>
      <c r="L1236" s="1" t="s">
        <v>42</v>
      </c>
      <c r="M1236" s="1" t="s">
        <v>42</v>
      </c>
      <c r="N1236" s="1" t="s">
        <v>42</v>
      </c>
      <c r="O1236" s="1" t="s">
        <v>42</v>
      </c>
      <c r="P1236" s="1"/>
      <c r="Q1236" s="1" t="s">
        <v>4005</v>
      </c>
      <c r="R1236" s="1"/>
      <c r="S1236" s="1"/>
      <c r="T1236" s="1"/>
      <c r="U1236" s="1"/>
      <c r="V1236" s="1"/>
      <c r="W1236" s="1"/>
      <c r="Y1236" s="1" t="b">
        <v>0</v>
      </c>
      <c r="AB1236" s="1" t="b">
        <v>0</v>
      </c>
      <c r="AC1236" s="1" t="b">
        <v>0</v>
      </c>
      <c r="AD1236" s="1" t="s">
        <v>86</v>
      </c>
      <c r="AE1236" s="1" t="s">
        <v>62</v>
      </c>
      <c r="AF1236" s="1" t="s">
        <v>45</v>
      </c>
      <c r="AG1236" s="1">
        <v>2226</v>
      </c>
      <c r="AH1236" s="1" t="b">
        <v>0</v>
      </c>
      <c r="AI1236" s="1"/>
      <c r="AJ1236" s="1"/>
      <c r="AK1236" s="1" t="b">
        <v>0</v>
      </c>
    </row>
    <row r="1237" spans="1:37" x14ac:dyDescent="0.2">
      <c r="A1237" s="1">
        <v>1094</v>
      </c>
      <c r="B1237" s="1" t="s">
        <v>3977</v>
      </c>
      <c r="C1237" s="1" t="s">
        <v>614</v>
      </c>
      <c r="D1237" s="1" t="s">
        <v>4050</v>
      </c>
      <c r="F1237" s="1" t="b">
        <v>1</v>
      </c>
      <c r="H1237" s="1" t="s">
        <v>4049</v>
      </c>
      <c r="I1237" s="1"/>
      <c r="J1237" s="1"/>
      <c r="K1237" s="1"/>
      <c r="L1237" s="1" t="s">
        <v>42</v>
      </c>
      <c r="M1237" s="1" t="s">
        <v>42</v>
      </c>
      <c r="N1237" s="1" t="s">
        <v>42</v>
      </c>
      <c r="O1237" s="1" t="s">
        <v>42</v>
      </c>
      <c r="P1237" s="1" t="s">
        <v>4051</v>
      </c>
      <c r="Q1237" s="1" t="s">
        <v>4052</v>
      </c>
      <c r="R1237" s="1"/>
      <c r="S1237" s="1"/>
      <c r="T1237" s="1"/>
      <c r="U1237" s="1"/>
      <c r="V1237" s="1"/>
      <c r="W1237" s="1"/>
      <c r="Y1237" s="1" t="b">
        <v>0</v>
      </c>
      <c r="AB1237" s="1" t="b">
        <v>0</v>
      </c>
      <c r="AC1237" s="1" t="b">
        <v>0</v>
      </c>
      <c r="AD1237" s="1" t="s">
        <v>86</v>
      </c>
      <c r="AE1237" s="1" t="s">
        <v>62</v>
      </c>
      <c r="AF1237" s="1" t="s">
        <v>45</v>
      </c>
      <c r="AG1237" s="1">
        <v>2337</v>
      </c>
      <c r="AH1237" s="1" t="b">
        <v>1</v>
      </c>
      <c r="AI1237" s="1"/>
      <c r="AJ1237" s="1"/>
      <c r="AK1237" s="1" t="b">
        <v>0</v>
      </c>
    </row>
    <row r="1238" spans="1:37" x14ac:dyDescent="0.2">
      <c r="A1238" s="1">
        <v>1095</v>
      </c>
      <c r="B1238" s="1" t="s">
        <v>3977</v>
      </c>
      <c r="C1238" s="1" t="s">
        <v>614</v>
      </c>
      <c r="D1238" s="1" t="s">
        <v>4053</v>
      </c>
      <c r="E1238" s="1" t="s">
        <v>39</v>
      </c>
      <c r="F1238" s="1" t="b">
        <v>1</v>
      </c>
      <c r="G1238" s="1" t="s">
        <v>4054</v>
      </c>
      <c r="H1238" s="1" t="s">
        <v>4031</v>
      </c>
      <c r="I1238" s="1"/>
      <c r="J1238" s="1"/>
      <c r="K1238" s="1"/>
      <c r="L1238" s="1" t="s">
        <v>42</v>
      </c>
      <c r="M1238" s="1" t="s">
        <v>42</v>
      </c>
      <c r="N1238" s="1" t="s">
        <v>42</v>
      </c>
      <c r="O1238" s="1" t="s">
        <v>42</v>
      </c>
      <c r="P1238" s="1" t="s">
        <v>4055</v>
      </c>
      <c r="Q1238" s="1" t="s">
        <v>4056</v>
      </c>
      <c r="R1238" s="1"/>
      <c r="S1238" s="1"/>
      <c r="T1238" s="1"/>
      <c r="U1238" s="1"/>
      <c r="V1238" s="1"/>
      <c r="W1238" s="1"/>
      <c r="Y1238" s="1" t="b">
        <v>0</v>
      </c>
      <c r="AB1238" s="1" t="b">
        <v>0</v>
      </c>
      <c r="AC1238" s="1" t="b">
        <v>0</v>
      </c>
      <c r="AD1238" s="1" t="s">
        <v>86</v>
      </c>
      <c r="AE1238" s="1" t="s">
        <v>62</v>
      </c>
      <c r="AF1238" s="1" t="s">
        <v>45</v>
      </c>
      <c r="AG1238" s="1">
        <v>2344</v>
      </c>
      <c r="AH1238" s="1" t="b">
        <v>0</v>
      </c>
      <c r="AI1238" s="1"/>
      <c r="AJ1238" s="1"/>
      <c r="AK1238" s="1" t="b">
        <v>0</v>
      </c>
    </row>
    <row r="1239" spans="1:37" x14ac:dyDescent="0.2">
      <c r="A1239" s="1">
        <v>1096</v>
      </c>
      <c r="B1239" s="1" t="s">
        <v>3977</v>
      </c>
      <c r="C1239" s="1" t="s">
        <v>614</v>
      </c>
      <c r="D1239" s="1" t="s">
        <v>4057</v>
      </c>
      <c r="E1239" s="1"/>
      <c r="F1239" s="1" t="b">
        <v>1</v>
      </c>
      <c r="G1239" s="1" t="s">
        <v>4058</v>
      </c>
      <c r="H1239" s="1" t="s">
        <v>4059</v>
      </c>
      <c r="K1239" s="1"/>
      <c r="L1239" s="1" t="s">
        <v>42</v>
      </c>
      <c r="M1239" s="1" t="s">
        <v>42</v>
      </c>
      <c r="N1239" s="1" t="s">
        <v>42</v>
      </c>
      <c r="O1239" s="1" t="s">
        <v>42</v>
      </c>
      <c r="P1239" s="1"/>
      <c r="Q1239" s="1" t="s">
        <v>4060</v>
      </c>
      <c r="R1239" s="1"/>
      <c r="S1239" s="1"/>
      <c r="T1239" s="1"/>
      <c r="U1239" s="1"/>
      <c r="V1239" s="1"/>
      <c r="W1239" s="1"/>
      <c r="X1239" s="1"/>
      <c r="Y1239" s="1" t="b">
        <v>0</v>
      </c>
      <c r="Z1239" s="1"/>
      <c r="AA1239" s="1"/>
      <c r="AB1239" s="1" t="b">
        <v>0</v>
      </c>
      <c r="AC1239" s="1" t="b">
        <v>0</v>
      </c>
      <c r="AD1239" s="1" t="s">
        <v>86</v>
      </c>
      <c r="AE1239" s="1" t="s">
        <v>62</v>
      </c>
      <c r="AF1239" s="1" t="s">
        <v>45</v>
      </c>
      <c r="AG1239" s="1">
        <v>1758</v>
      </c>
      <c r="AH1239" s="1" t="b">
        <v>0</v>
      </c>
      <c r="AI1239" s="1"/>
      <c r="AJ1239" s="1"/>
      <c r="AK1239" s="1" t="b">
        <v>0</v>
      </c>
    </row>
    <row r="1240" spans="1:37" x14ac:dyDescent="0.2">
      <c r="A1240" s="1">
        <v>1097</v>
      </c>
      <c r="B1240" s="1" t="s">
        <v>3977</v>
      </c>
      <c r="C1240" s="1" t="s">
        <v>614</v>
      </c>
      <c r="D1240" s="1" t="s">
        <v>4061</v>
      </c>
      <c r="F1240" s="1" t="b">
        <v>0</v>
      </c>
      <c r="H1240" s="1" t="s">
        <v>4062</v>
      </c>
      <c r="K1240" s="1"/>
      <c r="L1240" s="1" t="s">
        <v>42</v>
      </c>
      <c r="M1240" s="1" t="s">
        <v>42</v>
      </c>
      <c r="N1240" s="1" t="s">
        <v>42</v>
      </c>
      <c r="O1240" s="1" t="s">
        <v>42</v>
      </c>
      <c r="P1240" s="1"/>
      <c r="Q1240" s="1" t="s">
        <v>4063</v>
      </c>
      <c r="R1240" s="1"/>
      <c r="S1240" s="1"/>
      <c r="T1240" s="1"/>
      <c r="U1240" s="1"/>
      <c r="V1240" s="1"/>
      <c r="W1240" s="1"/>
      <c r="Y1240" s="1" t="b">
        <v>0</v>
      </c>
      <c r="Z1240" s="1"/>
      <c r="AA1240" s="1"/>
      <c r="AB1240" s="1" t="b">
        <v>0</v>
      </c>
      <c r="AC1240" s="1" t="b">
        <v>0</v>
      </c>
      <c r="AD1240" s="1" t="s">
        <v>86</v>
      </c>
      <c r="AE1240" s="1" t="s">
        <v>62</v>
      </c>
      <c r="AF1240" s="1" t="s">
        <v>45</v>
      </c>
      <c r="AG1240" s="1">
        <v>2617</v>
      </c>
      <c r="AH1240" s="1" t="b">
        <v>1</v>
      </c>
      <c r="AI1240" s="1"/>
      <c r="AJ1240" s="1"/>
      <c r="AK1240" s="1" t="b">
        <v>0</v>
      </c>
    </row>
    <row r="1241" spans="1:37" x14ac:dyDescent="0.2">
      <c r="A1241" s="1">
        <v>1098</v>
      </c>
      <c r="B1241" s="1" t="s">
        <v>3977</v>
      </c>
      <c r="C1241" s="1" t="s">
        <v>614</v>
      </c>
      <c r="D1241" s="1" t="s">
        <v>4064</v>
      </c>
      <c r="F1241" s="1" t="b">
        <v>1</v>
      </c>
      <c r="H1241" s="1" t="s">
        <v>4062</v>
      </c>
      <c r="K1241" s="1"/>
      <c r="L1241" s="1" t="s">
        <v>42</v>
      </c>
      <c r="M1241" s="1" t="s">
        <v>42</v>
      </c>
      <c r="N1241" s="1" t="s">
        <v>42</v>
      </c>
      <c r="O1241" s="1" t="s">
        <v>42</v>
      </c>
      <c r="P1241" s="1"/>
      <c r="Q1241" s="1" t="s">
        <v>4063</v>
      </c>
      <c r="R1241" s="1"/>
      <c r="S1241" s="1"/>
      <c r="T1241" s="1"/>
      <c r="U1241" s="1"/>
      <c r="V1241" s="1"/>
      <c r="W1241" s="1"/>
      <c r="Y1241" s="1" t="b">
        <v>0</v>
      </c>
      <c r="Z1241" s="1"/>
      <c r="AA1241" s="1"/>
      <c r="AB1241" s="1" t="b">
        <v>0</v>
      </c>
      <c r="AC1241" s="1" t="b">
        <v>0</v>
      </c>
      <c r="AD1241" s="1" t="s">
        <v>86</v>
      </c>
      <c r="AF1241" s="1" t="s">
        <v>45</v>
      </c>
      <c r="AG1241" s="1">
        <v>15856</v>
      </c>
      <c r="AH1241" s="1" t="b">
        <v>1</v>
      </c>
      <c r="AI1241" s="1"/>
      <c r="AJ1241" s="1"/>
      <c r="AK1241" s="1" t="b">
        <v>0</v>
      </c>
    </row>
    <row r="1242" spans="1:37" x14ac:dyDescent="0.2">
      <c r="A1242" s="1">
        <v>1083</v>
      </c>
      <c r="B1242" s="1" t="s">
        <v>3977</v>
      </c>
      <c r="C1242" s="1" t="s">
        <v>614</v>
      </c>
      <c r="D1242" s="1"/>
      <c r="F1242" s="1" t="b">
        <v>1</v>
      </c>
      <c r="H1242" s="1" t="s">
        <v>4004</v>
      </c>
      <c r="K1242" s="1"/>
      <c r="L1242" s="1" t="s">
        <v>42</v>
      </c>
      <c r="M1242" s="1" t="s">
        <v>42</v>
      </c>
      <c r="N1242" s="1" t="s">
        <v>42</v>
      </c>
      <c r="O1242" s="1" t="s">
        <v>42</v>
      </c>
      <c r="P1242" s="1"/>
      <c r="Q1242" s="1" t="s">
        <v>4005</v>
      </c>
      <c r="R1242" s="1"/>
      <c r="S1242" s="1"/>
      <c r="T1242" s="1"/>
      <c r="U1242" s="1"/>
      <c r="V1242" s="1"/>
      <c r="W1242" s="1"/>
      <c r="Y1242" s="1" t="b">
        <v>0</v>
      </c>
      <c r="Z1242" s="1"/>
      <c r="AA1242" s="1"/>
      <c r="AB1242" s="1" t="b">
        <v>0</v>
      </c>
      <c r="AC1242" s="1" t="b">
        <v>0</v>
      </c>
      <c r="AD1242" s="1" t="s">
        <v>86</v>
      </c>
      <c r="AF1242" s="1" t="s">
        <v>45</v>
      </c>
      <c r="AG1242" s="1">
        <v>15777</v>
      </c>
      <c r="AH1242" s="1" t="b">
        <v>1</v>
      </c>
      <c r="AI1242" s="1"/>
      <c r="AJ1242" s="1"/>
      <c r="AK1242" s="1" t="b">
        <v>0</v>
      </c>
    </row>
    <row r="1243" spans="1:37" x14ac:dyDescent="0.2">
      <c r="A1243" s="1">
        <v>1100</v>
      </c>
      <c r="B1243" s="1" t="s">
        <v>3977</v>
      </c>
      <c r="C1243" s="1" t="s">
        <v>4065</v>
      </c>
      <c r="D1243" s="1" t="s">
        <v>4070</v>
      </c>
      <c r="E1243" s="1" t="s">
        <v>39</v>
      </c>
      <c r="F1243" s="1" t="b">
        <v>1</v>
      </c>
      <c r="G1243" s="1" t="s">
        <v>4071</v>
      </c>
      <c r="L1243" s="1" t="s">
        <v>42</v>
      </c>
      <c r="M1243" s="1" t="s">
        <v>42</v>
      </c>
      <c r="N1243" s="1" t="s">
        <v>42</v>
      </c>
      <c r="O1243" s="1" t="s">
        <v>42</v>
      </c>
      <c r="Y1243" s="1" t="b">
        <v>0</v>
      </c>
      <c r="AB1243" s="1" t="b">
        <v>0</v>
      </c>
      <c r="AC1243" s="1" t="b">
        <v>0</v>
      </c>
      <c r="AD1243" s="1" t="s">
        <v>86</v>
      </c>
      <c r="AE1243" s="1" t="s">
        <v>62</v>
      </c>
      <c r="AF1243" s="1" t="s">
        <v>45</v>
      </c>
      <c r="AH1243" s="1" t="b">
        <v>0</v>
      </c>
      <c r="AI1243" s="1"/>
      <c r="AJ1243" s="1"/>
      <c r="AK1243" s="1" t="b">
        <v>0</v>
      </c>
    </row>
    <row r="1244" spans="1:37" x14ac:dyDescent="0.2">
      <c r="A1244" s="1">
        <v>1099</v>
      </c>
      <c r="B1244" s="1" t="s">
        <v>3977</v>
      </c>
      <c r="C1244" s="1" t="s">
        <v>4065</v>
      </c>
      <c r="D1244" s="1"/>
      <c r="E1244" s="1" t="s">
        <v>39</v>
      </c>
      <c r="F1244" s="1" t="b">
        <v>1</v>
      </c>
      <c r="G1244" s="1" t="s">
        <v>4066</v>
      </c>
      <c r="H1244" s="1" t="s">
        <v>4067</v>
      </c>
      <c r="K1244" s="1" t="s">
        <v>4068</v>
      </c>
      <c r="L1244" s="1" t="s">
        <v>42</v>
      </c>
      <c r="M1244" s="1" t="s">
        <v>42</v>
      </c>
      <c r="N1244" s="1" t="s">
        <v>42</v>
      </c>
      <c r="O1244" s="1" t="s">
        <v>42</v>
      </c>
      <c r="P1244" s="1"/>
      <c r="Q1244" s="1" t="s">
        <v>4069</v>
      </c>
      <c r="R1244" s="1"/>
      <c r="S1244" s="1"/>
      <c r="T1244" s="1"/>
      <c r="U1244" s="1"/>
      <c r="V1244" s="1"/>
      <c r="W1244" s="1"/>
      <c r="X1244" s="1"/>
      <c r="Y1244" s="1" t="b">
        <v>0</v>
      </c>
      <c r="Z1244" s="1"/>
      <c r="AA1244" s="1"/>
      <c r="AB1244" s="1" t="b">
        <v>0</v>
      </c>
      <c r="AC1244" s="1" t="b">
        <v>0</v>
      </c>
      <c r="AD1244" s="1" t="s">
        <v>86</v>
      </c>
      <c r="AF1244" s="1" t="s">
        <v>45</v>
      </c>
      <c r="AG1244" s="1">
        <v>20287</v>
      </c>
      <c r="AH1244" s="1" t="b">
        <v>0</v>
      </c>
      <c r="AI1244" s="1"/>
      <c r="AJ1244" s="1"/>
      <c r="AK1244" s="1" t="b">
        <v>0</v>
      </c>
    </row>
    <row r="1245" spans="1:37" x14ac:dyDescent="0.2">
      <c r="A1245" s="1">
        <v>2009</v>
      </c>
      <c r="B1245" s="1" t="s">
        <v>3977</v>
      </c>
      <c r="C1245" s="1" t="s">
        <v>7009</v>
      </c>
      <c r="D1245" s="1"/>
      <c r="E1245" s="1" t="s">
        <v>39</v>
      </c>
      <c r="F1245" s="1" t="b">
        <v>1</v>
      </c>
      <c r="G1245" s="1" t="s">
        <v>7010</v>
      </c>
      <c r="H1245" s="1" t="s">
        <v>7011</v>
      </c>
      <c r="K1245" s="1"/>
      <c r="L1245" s="1" t="s">
        <v>42</v>
      </c>
      <c r="M1245" s="1" t="s">
        <v>42</v>
      </c>
      <c r="N1245" s="1" t="s">
        <v>42</v>
      </c>
      <c r="O1245" s="1" t="s">
        <v>42</v>
      </c>
      <c r="P1245" s="1"/>
      <c r="Q1245" s="1" t="s">
        <v>7012</v>
      </c>
      <c r="R1245" s="1"/>
      <c r="S1245" s="1"/>
      <c r="T1245" s="1"/>
      <c r="U1245" s="1"/>
      <c r="V1245" s="1"/>
      <c r="W1245" s="1"/>
      <c r="X1245" s="1"/>
      <c r="Y1245" s="1" t="b">
        <v>0</v>
      </c>
      <c r="Z1245" s="1"/>
      <c r="AA1245" s="1"/>
      <c r="AB1245" s="1" t="b">
        <v>0</v>
      </c>
      <c r="AC1245" s="1" t="b">
        <v>0</v>
      </c>
      <c r="AD1245" s="1" t="s">
        <v>86</v>
      </c>
      <c r="AF1245" s="1" t="s">
        <v>45</v>
      </c>
      <c r="AH1245" s="1" t="b">
        <v>0</v>
      </c>
      <c r="AI1245" s="1"/>
      <c r="AJ1245" s="1"/>
      <c r="AK1245" s="1" t="b">
        <v>0</v>
      </c>
    </row>
    <row r="1246" spans="1:37" x14ac:dyDescent="0.2">
      <c r="A1246" s="1">
        <v>2035</v>
      </c>
      <c r="B1246" s="1" t="s">
        <v>3977</v>
      </c>
      <c r="C1246" s="1"/>
      <c r="D1246" s="1" t="s">
        <v>7071</v>
      </c>
      <c r="E1246" s="1" t="s">
        <v>302</v>
      </c>
      <c r="F1246" s="1" t="b">
        <v>1</v>
      </c>
      <c r="G1246" s="1" t="s">
        <v>7072</v>
      </c>
      <c r="H1246" s="1"/>
      <c r="K1246" s="1" t="s">
        <v>7073</v>
      </c>
      <c r="L1246" s="1" t="s">
        <v>42</v>
      </c>
      <c r="M1246" s="1" t="s">
        <v>42</v>
      </c>
      <c r="N1246" s="1" t="s">
        <v>42</v>
      </c>
      <c r="O1246" s="1" t="s">
        <v>42</v>
      </c>
      <c r="P1246" s="1"/>
      <c r="Q1246" s="1" t="s">
        <v>7074</v>
      </c>
      <c r="R1246" s="1"/>
      <c r="S1246" s="1"/>
      <c r="T1246" s="1"/>
      <c r="U1246" s="1"/>
      <c r="V1246" s="1"/>
      <c r="W1246" s="1"/>
      <c r="X1246" s="1"/>
      <c r="Y1246" s="1" t="b">
        <v>0</v>
      </c>
      <c r="Z1246" s="1"/>
      <c r="AA1246" s="1"/>
      <c r="AB1246" s="1" t="b">
        <v>0</v>
      </c>
      <c r="AC1246" s="1" t="b">
        <v>0</v>
      </c>
      <c r="AD1246" s="1" t="s">
        <v>86</v>
      </c>
      <c r="AF1246" s="1" t="s">
        <v>45</v>
      </c>
      <c r="AH1246" s="1" t="b">
        <v>0</v>
      </c>
      <c r="AI1246" s="1"/>
      <c r="AJ1246" s="1"/>
      <c r="AK1246" s="1" t="b">
        <v>0</v>
      </c>
    </row>
    <row r="1247" spans="1:37" x14ac:dyDescent="0.2">
      <c r="A1247" s="1">
        <v>2051</v>
      </c>
      <c r="B1247" s="1" t="s">
        <v>3977</v>
      </c>
      <c r="C1247" s="1"/>
      <c r="D1247" s="1" t="s">
        <v>7113</v>
      </c>
      <c r="E1247" s="1" t="s">
        <v>39</v>
      </c>
      <c r="F1247" s="1" t="b">
        <v>1</v>
      </c>
      <c r="G1247" s="1"/>
      <c r="H1247" s="1"/>
      <c r="K1247" s="1" t="s">
        <v>7102</v>
      </c>
      <c r="L1247" s="1" t="s">
        <v>42</v>
      </c>
      <c r="M1247" s="1" t="s">
        <v>42</v>
      </c>
      <c r="N1247" s="1" t="s">
        <v>42</v>
      </c>
      <c r="O1247" s="1" t="s">
        <v>42</v>
      </c>
      <c r="P1247" s="1"/>
      <c r="Q1247" s="1"/>
      <c r="R1247" s="1"/>
      <c r="S1247" s="1"/>
      <c r="T1247" s="1"/>
      <c r="U1247" s="1"/>
      <c r="V1247" s="1"/>
      <c r="W1247" s="1"/>
      <c r="X1247" s="1"/>
      <c r="Y1247" s="1" t="b">
        <v>0</v>
      </c>
      <c r="Z1247" s="1"/>
      <c r="AA1247" s="1"/>
      <c r="AB1247" s="1" t="b">
        <v>0</v>
      </c>
      <c r="AC1247" s="1" t="b">
        <v>0</v>
      </c>
      <c r="AD1247" s="1" t="s">
        <v>86</v>
      </c>
      <c r="AF1247" s="1" t="s">
        <v>45</v>
      </c>
      <c r="AH1247" s="1" t="b">
        <v>0</v>
      </c>
      <c r="AI1247" s="1"/>
      <c r="AJ1247" s="1"/>
      <c r="AK1247" s="1" t="b">
        <v>0</v>
      </c>
    </row>
    <row r="1248" spans="1:37" x14ac:dyDescent="0.2">
      <c r="A1248" s="1">
        <v>2049</v>
      </c>
      <c r="B1248" s="1" t="s">
        <v>3977</v>
      </c>
      <c r="C1248" s="1"/>
      <c r="D1248" s="1" t="s">
        <v>7107</v>
      </c>
      <c r="E1248" s="1" t="s">
        <v>39</v>
      </c>
      <c r="F1248" s="1" t="b">
        <v>1</v>
      </c>
      <c r="G1248" s="1" t="s">
        <v>7108</v>
      </c>
      <c r="H1248" s="1"/>
      <c r="K1248" s="1" t="s">
        <v>7102</v>
      </c>
      <c r="L1248" s="1" t="s">
        <v>42</v>
      </c>
      <c r="M1248" s="1" t="s">
        <v>42</v>
      </c>
      <c r="N1248" s="1" t="s">
        <v>42</v>
      </c>
      <c r="O1248" s="1" t="s">
        <v>42</v>
      </c>
      <c r="P1248" s="1"/>
      <c r="Q1248" s="1" t="s">
        <v>7109</v>
      </c>
      <c r="R1248" s="1"/>
      <c r="S1248" s="1"/>
      <c r="T1248" s="1"/>
      <c r="U1248" s="1"/>
      <c r="V1248" s="1"/>
      <c r="W1248" s="1"/>
      <c r="X1248" s="1"/>
      <c r="Y1248" s="1" t="b">
        <v>0</v>
      </c>
      <c r="Z1248" s="1"/>
      <c r="AA1248" s="1"/>
      <c r="AB1248" s="1" t="b">
        <v>0</v>
      </c>
      <c r="AC1248" s="1" t="b">
        <v>0</v>
      </c>
      <c r="AD1248" s="1" t="s">
        <v>86</v>
      </c>
      <c r="AF1248" s="1" t="s">
        <v>45</v>
      </c>
      <c r="AH1248" s="1" t="b">
        <v>0</v>
      </c>
      <c r="AI1248" s="1"/>
      <c r="AJ1248" s="1"/>
      <c r="AK1248" s="1" t="b">
        <v>0</v>
      </c>
    </row>
    <row r="1249" spans="1:37" x14ac:dyDescent="0.2">
      <c r="A1249" s="1">
        <v>2056</v>
      </c>
      <c r="B1249" s="1" t="s">
        <v>3977</v>
      </c>
      <c r="C1249" s="1"/>
      <c r="D1249" s="1" t="s">
        <v>7127</v>
      </c>
      <c r="E1249" s="1" t="s">
        <v>39</v>
      </c>
      <c r="F1249" s="1" t="b">
        <v>1</v>
      </c>
      <c r="G1249" s="1" t="s">
        <v>7128</v>
      </c>
      <c r="H1249" s="1"/>
      <c r="K1249" s="1"/>
      <c r="L1249" s="1" t="s">
        <v>42</v>
      </c>
      <c r="M1249" s="1" t="s">
        <v>42</v>
      </c>
      <c r="N1249" s="1" t="s">
        <v>42</v>
      </c>
      <c r="O1249" s="1" t="s">
        <v>42</v>
      </c>
      <c r="P1249" s="1"/>
      <c r="Q1249" s="1" t="s">
        <v>7129</v>
      </c>
      <c r="R1249" s="1"/>
      <c r="S1249" s="1"/>
      <c r="T1249" s="1"/>
      <c r="U1249" s="1"/>
      <c r="V1249" s="1"/>
      <c r="W1249" s="1"/>
      <c r="X1249" s="1"/>
      <c r="Y1249" s="1" t="b">
        <v>0</v>
      </c>
      <c r="Z1249" s="1"/>
      <c r="AA1249" s="1"/>
      <c r="AB1249" s="1" t="b">
        <v>0</v>
      </c>
      <c r="AC1249" s="1" t="b">
        <v>0</v>
      </c>
      <c r="AD1249" s="1" t="s">
        <v>86</v>
      </c>
      <c r="AF1249" s="1" t="s">
        <v>45</v>
      </c>
      <c r="AH1249" s="1" t="b">
        <v>0</v>
      </c>
      <c r="AI1249" s="1"/>
      <c r="AJ1249" s="1"/>
      <c r="AK1249" s="1" t="b">
        <v>0</v>
      </c>
    </row>
    <row r="1250" spans="1:37" x14ac:dyDescent="0.2">
      <c r="A1250" s="1">
        <v>2045</v>
      </c>
      <c r="B1250" s="1" t="s">
        <v>3977</v>
      </c>
      <c r="C1250" s="1"/>
      <c r="D1250" s="1" t="s">
        <v>7095</v>
      </c>
      <c r="E1250" s="1" t="s">
        <v>39</v>
      </c>
      <c r="F1250" s="1" t="b">
        <v>1</v>
      </c>
      <c r="G1250" s="1" t="s">
        <v>7096</v>
      </c>
      <c r="H1250" s="1"/>
      <c r="K1250" s="1"/>
      <c r="L1250" s="1" t="s">
        <v>42</v>
      </c>
      <c r="M1250" s="1" t="s">
        <v>42</v>
      </c>
      <c r="N1250" s="1" t="s">
        <v>42</v>
      </c>
      <c r="O1250" s="1" t="s">
        <v>42</v>
      </c>
      <c r="P1250" s="1"/>
      <c r="Q1250" s="1" t="s">
        <v>7097</v>
      </c>
      <c r="R1250" s="1"/>
      <c r="S1250" s="1"/>
      <c r="T1250" s="1"/>
      <c r="U1250" s="1"/>
      <c r="V1250" s="1"/>
      <c r="W1250" s="1"/>
      <c r="X1250" s="1"/>
      <c r="Y1250" s="1" t="b">
        <v>0</v>
      </c>
      <c r="Z1250" s="1"/>
      <c r="AA1250" s="1"/>
      <c r="AB1250" s="1" t="b">
        <v>0</v>
      </c>
      <c r="AC1250" s="1" t="b">
        <v>0</v>
      </c>
      <c r="AD1250" s="1" t="s">
        <v>86</v>
      </c>
      <c r="AF1250" s="1" t="s">
        <v>45</v>
      </c>
      <c r="AH1250" s="1" t="b">
        <v>0</v>
      </c>
      <c r="AI1250" s="1"/>
      <c r="AJ1250" s="1"/>
      <c r="AK1250" s="1" t="b">
        <v>0</v>
      </c>
    </row>
    <row r="1251" spans="1:37" x14ac:dyDescent="0.2">
      <c r="A1251" s="1">
        <v>2041</v>
      </c>
      <c r="B1251" s="1" t="s">
        <v>3977</v>
      </c>
      <c r="C1251" s="1"/>
      <c r="D1251" s="1" t="s">
        <v>7084</v>
      </c>
      <c r="E1251" s="1" t="s">
        <v>39</v>
      </c>
      <c r="F1251" s="1" t="b">
        <v>1</v>
      </c>
      <c r="G1251" s="1" t="s">
        <v>7085</v>
      </c>
      <c r="H1251" s="1"/>
      <c r="K1251" s="1"/>
      <c r="L1251" s="1" t="s">
        <v>42</v>
      </c>
      <c r="M1251" s="1" t="s">
        <v>42</v>
      </c>
      <c r="N1251" s="1" t="s">
        <v>42</v>
      </c>
      <c r="O1251" s="1" t="s">
        <v>42</v>
      </c>
      <c r="P1251" s="1"/>
      <c r="Q1251" s="1" t="s">
        <v>4010</v>
      </c>
      <c r="R1251" s="1"/>
      <c r="S1251" s="1"/>
      <c r="T1251" s="1"/>
      <c r="U1251" s="1"/>
      <c r="V1251" s="1"/>
      <c r="W1251" s="1"/>
      <c r="X1251" s="1"/>
      <c r="Y1251" s="1" t="b">
        <v>0</v>
      </c>
      <c r="Z1251" s="1"/>
      <c r="AA1251" s="1"/>
      <c r="AB1251" s="1" t="b">
        <v>0</v>
      </c>
      <c r="AC1251" s="1" t="b">
        <v>0</v>
      </c>
      <c r="AD1251" s="1" t="s">
        <v>86</v>
      </c>
      <c r="AF1251" s="1" t="s">
        <v>45</v>
      </c>
      <c r="AH1251" s="1" t="b">
        <v>0</v>
      </c>
      <c r="AI1251" s="1"/>
      <c r="AJ1251" s="1"/>
      <c r="AK1251" s="1" t="b">
        <v>0</v>
      </c>
    </row>
    <row r="1252" spans="1:37" x14ac:dyDescent="0.2">
      <c r="A1252" s="1">
        <v>1075</v>
      </c>
      <c r="B1252" s="1" t="s">
        <v>3977</v>
      </c>
      <c r="C1252" s="1"/>
      <c r="D1252" s="1" t="s">
        <v>3978</v>
      </c>
      <c r="F1252" s="1" t="b">
        <v>0</v>
      </c>
      <c r="H1252" s="1" t="s">
        <v>3979</v>
      </c>
      <c r="L1252" s="1" t="s">
        <v>42</v>
      </c>
      <c r="M1252" s="1" t="s">
        <v>42</v>
      </c>
      <c r="N1252" s="1" t="s">
        <v>42</v>
      </c>
      <c r="O1252" s="1" t="s">
        <v>42</v>
      </c>
      <c r="Y1252" s="1" t="b">
        <v>0</v>
      </c>
      <c r="AB1252" s="1" t="b">
        <v>0</v>
      </c>
      <c r="AC1252" s="1" t="b">
        <v>0</v>
      </c>
      <c r="AD1252" s="1" t="s">
        <v>86</v>
      </c>
      <c r="AE1252" s="1" t="s">
        <v>62</v>
      </c>
      <c r="AF1252" s="1" t="s">
        <v>45</v>
      </c>
      <c r="AG1252" s="1">
        <v>1754</v>
      </c>
      <c r="AH1252" s="1" t="b">
        <v>1</v>
      </c>
      <c r="AI1252" s="1"/>
      <c r="AJ1252" s="1"/>
      <c r="AK1252" s="1" t="b">
        <v>0</v>
      </c>
    </row>
    <row r="1253" spans="1:37" x14ac:dyDescent="0.2">
      <c r="A1253" s="1">
        <v>2042</v>
      </c>
      <c r="B1253" s="1" t="s">
        <v>3977</v>
      </c>
      <c r="C1253" s="1"/>
      <c r="D1253" s="1" t="s">
        <v>7086</v>
      </c>
      <c r="E1253" s="1" t="s">
        <v>39</v>
      </c>
      <c r="F1253" s="1" t="b">
        <v>1</v>
      </c>
      <c r="G1253" s="1" t="s">
        <v>7087</v>
      </c>
      <c r="H1253" s="1"/>
      <c r="K1253" s="1"/>
      <c r="L1253" s="1" t="s">
        <v>42</v>
      </c>
      <c r="M1253" s="1" t="s">
        <v>42</v>
      </c>
      <c r="N1253" s="1" t="s">
        <v>42</v>
      </c>
      <c r="O1253" s="1" t="s">
        <v>42</v>
      </c>
      <c r="P1253" s="1"/>
      <c r="Q1253" s="1" t="s">
        <v>7088</v>
      </c>
      <c r="R1253" s="1"/>
      <c r="S1253" s="1"/>
      <c r="T1253" s="1"/>
      <c r="U1253" s="1"/>
      <c r="V1253" s="1"/>
      <c r="W1253" s="1"/>
      <c r="X1253" s="1"/>
      <c r="Y1253" s="1" t="b">
        <v>0</v>
      </c>
      <c r="Z1253" s="1"/>
      <c r="AA1253" s="1"/>
      <c r="AB1253" s="1" t="b">
        <v>0</v>
      </c>
      <c r="AC1253" s="1" t="b">
        <v>0</v>
      </c>
      <c r="AD1253" s="1" t="s">
        <v>86</v>
      </c>
      <c r="AF1253" s="1" t="s">
        <v>45</v>
      </c>
      <c r="AH1253" s="1" t="b">
        <v>0</v>
      </c>
      <c r="AI1253" s="1"/>
      <c r="AJ1253" s="1"/>
      <c r="AK1253" s="1" t="b">
        <v>0</v>
      </c>
    </row>
    <row r="1254" spans="1:37" x14ac:dyDescent="0.2">
      <c r="A1254" s="1">
        <v>2048</v>
      </c>
      <c r="B1254" s="1" t="s">
        <v>3977</v>
      </c>
      <c r="C1254" s="1"/>
      <c r="D1254" s="1" t="s">
        <v>7104</v>
      </c>
      <c r="E1254" s="1" t="s">
        <v>39</v>
      </c>
      <c r="F1254" s="1" t="b">
        <v>1</v>
      </c>
      <c r="G1254" s="1" t="s">
        <v>7105</v>
      </c>
      <c r="H1254" s="1"/>
      <c r="K1254" s="1" t="s">
        <v>7102</v>
      </c>
      <c r="L1254" s="1" t="s">
        <v>42</v>
      </c>
      <c r="M1254" s="1" t="s">
        <v>42</v>
      </c>
      <c r="N1254" s="1" t="s">
        <v>42</v>
      </c>
      <c r="O1254" s="1" t="s">
        <v>42</v>
      </c>
      <c r="P1254" s="1"/>
      <c r="Q1254" s="1" t="s">
        <v>7106</v>
      </c>
      <c r="R1254" s="1"/>
      <c r="S1254" s="1"/>
      <c r="T1254" s="1"/>
      <c r="U1254" s="1"/>
      <c r="V1254" s="1"/>
      <c r="W1254" s="1"/>
      <c r="X1254" s="1"/>
      <c r="Y1254" s="1" t="b">
        <v>0</v>
      </c>
      <c r="Z1254" s="1"/>
      <c r="AA1254" s="1"/>
      <c r="AB1254" s="1" t="b">
        <v>0</v>
      </c>
      <c r="AC1254" s="1" t="b">
        <v>0</v>
      </c>
      <c r="AD1254" s="1" t="s">
        <v>86</v>
      </c>
      <c r="AF1254" s="1" t="s">
        <v>45</v>
      </c>
      <c r="AH1254" s="1" t="b">
        <v>0</v>
      </c>
      <c r="AI1254" s="1"/>
      <c r="AJ1254" s="1"/>
      <c r="AK1254" s="1" t="b">
        <v>0</v>
      </c>
    </row>
    <row r="1255" spans="1:37" x14ac:dyDescent="0.2">
      <c r="A1255" s="1">
        <v>2055</v>
      </c>
      <c r="B1255" s="1" t="s">
        <v>3977</v>
      </c>
      <c r="C1255" s="1"/>
      <c r="D1255" s="1" t="s">
        <v>6966</v>
      </c>
      <c r="E1255" s="1" t="s">
        <v>39</v>
      </c>
      <c r="F1255" s="1" t="b">
        <v>1</v>
      </c>
      <c r="G1255" s="1" t="s">
        <v>6967</v>
      </c>
      <c r="H1255" s="1"/>
      <c r="K1255" s="1" t="s">
        <v>7102</v>
      </c>
      <c r="L1255" s="1" t="s">
        <v>42</v>
      </c>
      <c r="M1255" s="1" t="s">
        <v>42</v>
      </c>
      <c r="N1255" s="1" t="s">
        <v>42</v>
      </c>
      <c r="O1255" s="1" t="s">
        <v>42</v>
      </c>
      <c r="P1255" s="1"/>
      <c r="Q1255" s="1" t="s">
        <v>6968</v>
      </c>
      <c r="R1255" s="1"/>
      <c r="S1255" s="1"/>
      <c r="T1255" s="1"/>
      <c r="U1255" s="1"/>
      <c r="V1255" s="1"/>
      <c r="W1255" s="1"/>
      <c r="X1255" s="1"/>
      <c r="Y1255" s="1" t="b">
        <v>0</v>
      </c>
      <c r="Z1255" s="1"/>
      <c r="AA1255" s="1"/>
      <c r="AB1255" s="1" t="b">
        <v>0</v>
      </c>
      <c r="AC1255" s="1" t="b">
        <v>0</v>
      </c>
      <c r="AD1255" s="1" t="s">
        <v>86</v>
      </c>
      <c r="AF1255" s="1" t="s">
        <v>45</v>
      </c>
      <c r="AH1255" s="1" t="b">
        <v>0</v>
      </c>
      <c r="AI1255" s="1"/>
      <c r="AJ1255" s="1"/>
      <c r="AK1255" s="1" t="b">
        <v>0</v>
      </c>
    </row>
    <row r="1256" spans="1:37" x14ac:dyDescent="0.2">
      <c r="A1256" s="1">
        <v>2047</v>
      </c>
      <c r="B1256" s="1" t="s">
        <v>3977</v>
      </c>
      <c r="C1256" s="1"/>
      <c r="D1256" s="1" t="s">
        <v>7100</v>
      </c>
      <c r="E1256" s="1" t="s">
        <v>39</v>
      </c>
      <c r="F1256" s="1" t="b">
        <v>1</v>
      </c>
      <c r="G1256" s="1" t="s">
        <v>7101</v>
      </c>
      <c r="H1256" s="1"/>
      <c r="K1256" s="1" t="s">
        <v>7102</v>
      </c>
      <c r="L1256" s="1" t="s">
        <v>42</v>
      </c>
      <c r="M1256" s="1" t="s">
        <v>42</v>
      </c>
      <c r="N1256" s="1" t="s">
        <v>42</v>
      </c>
      <c r="O1256" s="1" t="s">
        <v>42</v>
      </c>
      <c r="P1256" s="1"/>
      <c r="Q1256" s="1" t="s">
        <v>7103</v>
      </c>
      <c r="R1256" s="1"/>
      <c r="S1256" s="1"/>
      <c r="T1256" s="1"/>
      <c r="U1256" s="1"/>
      <c r="V1256" s="1"/>
      <c r="W1256" s="1"/>
      <c r="X1256" s="1"/>
      <c r="Y1256" s="1" t="b">
        <v>0</v>
      </c>
      <c r="Z1256" s="1"/>
      <c r="AA1256" s="1"/>
      <c r="AB1256" s="1" t="b">
        <v>0</v>
      </c>
      <c r="AC1256" s="1" t="b">
        <v>0</v>
      </c>
      <c r="AD1256" s="1" t="s">
        <v>86</v>
      </c>
      <c r="AF1256" s="1" t="s">
        <v>45</v>
      </c>
      <c r="AH1256" s="1" t="b">
        <v>0</v>
      </c>
      <c r="AI1256" s="1"/>
      <c r="AJ1256" s="1"/>
      <c r="AK1256" s="1" t="b">
        <v>0</v>
      </c>
    </row>
    <row r="1257" spans="1:37" x14ac:dyDescent="0.2">
      <c r="A1257" s="1">
        <v>2052</v>
      </c>
      <c r="B1257" s="1" t="s">
        <v>3977</v>
      </c>
      <c r="C1257" s="1"/>
      <c r="D1257" s="1" t="s">
        <v>7114</v>
      </c>
      <c r="E1257" s="1" t="s">
        <v>39</v>
      </c>
      <c r="F1257" s="1" t="b">
        <v>1</v>
      </c>
      <c r="G1257" s="1" t="s">
        <v>7115</v>
      </c>
      <c r="H1257" s="1"/>
      <c r="K1257" s="1" t="s">
        <v>7102</v>
      </c>
      <c r="L1257" s="1" t="s">
        <v>42</v>
      </c>
      <c r="M1257" s="1" t="s">
        <v>42</v>
      </c>
      <c r="N1257" s="1" t="s">
        <v>42</v>
      </c>
      <c r="O1257" s="1" t="s">
        <v>42</v>
      </c>
      <c r="P1257" s="1"/>
      <c r="Q1257" s="1" t="s">
        <v>7116</v>
      </c>
      <c r="R1257" s="1"/>
      <c r="S1257" s="1"/>
      <c r="T1257" s="1"/>
      <c r="U1257" s="1"/>
      <c r="V1257" s="1"/>
      <c r="W1257" s="1"/>
      <c r="X1257" s="1"/>
      <c r="Y1257" s="1" t="b">
        <v>0</v>
      </c>
      <c r="Z1257" s="1"/>
      <c r="AA1257" s="1"/>
      <c r="AB1257" s="1" t="b">
        <v>0</v>
      </c>
      <c r="AC1257" s="1" t="b">
        <v>0</v>
      </c>
      <c r="AD1257" s="1" t="s">
        <v>86</v>
      </c>
      <c r="AF1257" s="1" t="s">
        <v>45</v>
      </c>
      <c r="AH1257" s="1" t="b">
        <v>0</v>
      </c>
      <c r="AI1257" s="1"/>
      <c r="AJ1257" s="1"/>
      <c r="AK1257" s="1" t="b">
        <v>0</v>
      </c>
    </row>
    <row r="1258" spans="1:37" x14ac:dyDescent="0.2">
      <c r="A1258" s="1">
        <v>2050</v>
      </c>
      <c r="B1258" s="1" t="s">
        <v>3977</v>
      </c>
      <c r="C1258" s="1"/>
      <c r="D1258" s="1" t="s">
        <v>7110</v>
      </c>
      <c r="E1258" s="1" t="s">
        <v>39</v>
      </c>
      <c r="F1258" s="1" t="b">
        <v>1</v>
      </c>
      <c r="G1258" s="1" t="s">
        <v>7111</v>
      </c>
      <c r="H1258" s="1"/>
      <c r="K1258" s="1" t="s">
        <v>7102</v>
      </c>
      <c r="L1258" s="1" t="s">
        <v>42</v>
      </c>
      <c r="M1258" s="1" t="s">
        <v>42</v>
      </c>
      <c r="N1258" s="1" t="s">
        <v>42</v>
      </c>
      <c r="O1258" s="1" t="s">
        <v>42</v>
      </c>
      <c r="P1258" s="1"/>
      <c r="Q1258" s="1" t="s">
        <v>7112</v>
      </c>
      <c r="R1258" s="1"/>
      <c r="S1258" s="1"/>
      <c r="T1258" s="1"/>
      <c r="U1258" s="1"/>
      <c r="V1258" s="1"/>
      <c r="W1258" s="1"/>
      <c r="X1258" s="1"/>
      <c r="Y1258" s="1" t="b">
        <v>0</v>
      </c>
      <c r="Z1258" s="1"/>
      <c r="AA1258" s="1"/>
      <c r="AB1258" s="1" t="b">
        <v>0</v>
      </c>
      <c r="AC1258" s="1" t="b">
        <v>0</v>
      </c>
      <c r="AD1258" s="1" t="s">
        <v>86</v>
      </c>
      <c r="AF1258" s="1" t="s">
        <v>45</v>
      </c>
      <c r="AH1258" s="1" t="b">
        <v>0</v>
      </c>
      <c r="AI1258" s="1"/>
      <c r="AJ1258" s="1"/>
      <c r="AK1258" s="1" t="b">
        <v>0</v>
      </c>
    </row>
    <row r="1259" spans="1:37" x14ac:dyDescent="0.2">
      <c r="A1259" s="1">
        <v>2043</v>
      </c>
      <c r="B1259" s="1" t="s">
        <v>3977</v>
      </c>
      <c r="C1259" s="1"/>
      <c r="D1259" s="1" t="s">
        <v>7089</v>
      </c>
      <c r="E1259" s="1" t="s">
        <v>39</v>
      </c>
      <c r="F1259" s="1" t="b">
        <v>1</v>
      </c>
      <c r="G1259" s="1" t="s">
        <v>7090</v>
      </c>
      <c r="H1259" s="1"/>
      <c r="K1259" s="1"/>
      <c r="L1259" s="1" t="s">
        <v>42</v>
      </c>
      <c r="M1259" s="1" t="s">
        <v>42</v>
      </c>
      <c r="N1259" s="1" t="s">
        <v>42</v>
      </c>
      <c r="O1259" s="1" t="s">
        <v>42</v>
      </c>
      <c r="P1259" s="1"/>
      <c r="Q1259" s="1" t="s">
        <v>7091</v>
      </c>
      <c r="R1259" s="1"/>
      <c r="S1259" s="1"/>
      <c r="T1259" s="1"/>
      <c r="U1259" s="1"/>
      <c r="V1259" s="1"/>
      <c r="W1259" s="1"/>
      <c r="X1259" s="1"/>
      <c r="Y1259" s="1" t="b">
        <v>0</v>
      </c>
      <c r="Z1259" s="1"/>
      <c r="AA1259" s="1"/>
      <c r="AB1259" s="1" t="b">
        <v>0</v>
      </c>
      <c r="AC1259" s="1" t="b">
        <v>0</v>
      </c>
      <c r="AD1259" s="1" t="s">
        <v>86</v>
      </c>
      <c r="AF1259" s="1" t="s">
        <v>45</v>
      </c>
      <c r="AH1259" s="1" t="b">
        <v>0</v>
      </c>
      <c r="AI1259" s="1"/>
      <c r="AJ1259" s="1"/>
      <c r="AK1259" s="1" t="b">
        <v>0</v>
      </c>
    </row>
    <row r="1260" spans="1:37" x14ac:dyDescent="0.2">
      <c r="A1260" s="1">
        <v>2046</v>
      </c>
      <c r="B1260" s="1" t="s">
        <v>3977</v>
      </c>
      <c r="C1260" s="1"/>
      <c r="D1260" s="1" t="s">
        <v>1874</v>
      </c>
      <c r="E1260" s="1" t="s">
        <v>302</v>
      </c>
      <c r="F1260" s="1" t="b">
        <v>1</v>
      </c>
      <c r="G1260" s="1" t="s">
        <v>7098</v>
      </c>
      <c r="H1260" s="1"/>
      <c r="K1260" s="1" t="s">
        <v>7073</v>
      </c>
      <c r="L1260" s="1" t="s">
        <v>42</v>
      </c>
      <c r="M1260" s="1" t="s">
        <v>42</v>
      </c>
      <c r="N1260" s="1" t="s">
        <v>42</v>
      </c>
      <c r="O1260" s="1" t="s">
        <v>42</v>
      </c>
      <c r="P1260" s="1"/>
      <c r="Q1260" s="1" t="s">
        <v>7099</v>
      </c>
      <c r="R1260" s="1"/>
      <c r="S1260" s="1"/>
      <c r="T1260" s="1"/>
      <c r="U1260" s="1"/>
      <c r="V1260" s="1"/>
      <c r="W1260" s="1"/>
      <c r="X1260" s="1"/>
      <c r="Y1260" s="1" t="b">
        <v>0</v>
      </c>
      <c r="Z1260" s="1"/>
      <c r="AA1260" s="1"/>
      <c r="AB1260" s="1" t="b">
        <v>0</v>
      </c>
      <c r="AC1260" s="1" t="b">
        <v>0</v>
      </c>
      <c r="AD1260" s="1" t="s">
        <v>86</v>
      </c>
      <c r="AF1260" s="1" t="s">
        <v>45</v>
      </c>
      <c r="AH1260" s="1" t="b">
        <v>0</v>
      </c>
      <c r="AI1260" s="1"/>
      <c r="AJ1260" s="1"/>
      <c r="AK1260" s="1" t="b">
        <v>0</v>
      </c>
    </row>
    <row r="1261" spans="1:37" x14ac:dyDescent="0.2">
      <c r="A1261" s="1">
        <v>2044</v>
      </c>
      <c r="B1261" s="1" t="s">
        <v>3977</v>
      </c>
      <c r="C1261" s="1"/>
      <c r="D1261" s="1" t="s">
        <v>7092</v>
      </c>
      <c r="E1261" s="1" t="s">
        <v>39</v>
      </c>
      <c r="F1261" s="1" t="b">
        <v>1</v>
      </c>
      <c r="G1261" s="1" t="s">
        <v>7093</v>
      </c>
      <c r="H1261" s="1"/>
      <c r="K1261" s="1"/>
      <c r="L1261" s="1" t="s">
        <v>42</v>
      </c>
      <c r="M1261" s="1" t="s">
        <v>42</v>
      </c>
      <c r="N1261" s="1" t="s">
        <v>42</v>
      </c>
      <c r="O1261" s="1" t="s">
        <v>42</v>
      </c>
      <c r="P1261" s="1"/>
      <c r="Q1261" s="1" t="s">
        <v>7094</v>
      </c>
      <c r="R1261" s="1"/>
      <c r="S1261" s="1"/>
      <c r="T1261" s="1"/>
      <c r="U1261" s="1"/>
      <c r="V1261" s="1"/>
      <c r="W1261" s="1"/>
      <c r="X1261" s="1"/>
      <c r="Y1261" s="1" t="b">
        <v>0</v>
      </c>
      <c r="Z1261" s="1"/>
      <c r="AA1261" s="1"/>
      <c r="AB1261" s="1" t="b">
        <v>0</v>
      </c>
      <c r="AC1261" s="1" t="b">
        <v>0</v>
      </c>
      <c r="AD1261" s="1" t="s">
        <v>86</v>
      </c>
      <c r="AF1261" s="1" t="s">
        <v>45</v>
      </c>
      <c r="AH1261" s="1" t="b">
        <v>0</v>
      </c>
      <c r="AI1261" s="1"/>
      <c r="AJ1261" s="1"/>
      <c r="AK1261" s="1" t="b">
        <v>0</v>
      </c>
    </row>
    <row r="1262" spans="1:37" x14ac:dyDescent="0.2">
      <c r="A1262" s="1">
        <v>1101</v>
      </c>
      <c r="B1262" s="1" t="s">
        <v>4072</v>
      </c>
      <c r="C1262" s="1" t="s">
        <v>4073</v>
      </c>
      <c r="F1262" s="1" t="b">
        <v>0</v>
      </c>
      <c r="H1262" s="1" t="s">
        <v>4074</v>
      </c>
      <c r="L1262" s="1" t="s">
        <v>42</v>
      </c>
      <c r="M1262" s="1" t="s">
        <v>42</v>
      </c>
      <c r="N1262" s="1" t="s">
        <v>42</v>
      </c>
      <c r="O1262" s="1" t="s">
        <v>42</v>
      </c>
      <c r="Y1262" s="1" t="b">
        <v>0</v>
      </c>
      <c r="AB1262" s="1" t="b">
        <v>0</v>
      </c>
      <c r="AC1262" s="1" t="b">
        <v>0</v>
      </c>
      <c r="AD1262" s="1" t="s">
        <v>86</v>
      </c>
      <c r="AE1262" s="1" t="s">
        <v>62</v>
      </c>
      <c r="AF1262" s="1" t="s">
        <v>45</v>
      </c>
      <c r="AG1262" s="1">
        <v>1759</v>
      </c>
      <c r="AH1262" s="1" t="b">
        <v>1</v>
      </c>
      <c r="AI1262" s="1"/>
      <c r="AJ1262" s="1"/>
      <c r="AK1262" s="1" t="b">
        <v>0</v>
      </c>
    </row>
    <row r="1263" spans="1:37" x14ac:dyDescent="0.2">
      <c r="A1263" s="1">
        <v>2005</v>
      </c>
      <c r="B1263" s="1" t="s">
        <v>7000</v>
      </c>
      <c r="C1263" s="1" t="s">
        <v>7001</v>
      </c>
      <c r="D1263" s="1" t="s">
        <v>7002</v>
      </c>
      <c r="E1263" s="1" t="s">
        <v>39</v>
      </c>
      <c r="F1263" s="1" t="b">
        <v>1</v>
      </c>
      <c r="G1263" s="1"/>
      <c r="H1263" s="1"/>
      <c r="K1263" s="1"/>
      <c r="L1263" s="1" t="s">
        <v>42</v>
      </c>
      <c r="M1263" s="1" t="s">
        <v>42</v>
      </c>
      <c r="N1263" s="1" t="s">
        <v>42</v>
      </c>
      <c r="O1263" s="1" t="s">
        <v>42</v>
      </c>
      <c r="P1263" s="1"/>
      <c r="Q1263" s="1"/>
      <c r="R1263" s="1"/>
      <c r="S1263" s="1"/>
      <c r="T1263" s="1"/>
      <c r="U1263" s="1"/>
      <c r="V1263" s="1"/>
      <c r="W1263" s="1"/>
      <c r="X1263" s="1"/>
      <c r="Y1263" s="1" t="b">
        <v>1</v>
      </c>
      <c r="Z1263" s="1"/>
      <c r="AA1263" s="1"/>
      <c r="AB1263" s="1" t="b">
        <v>0</v>
      </c>
      <c r="AC1263" s="1" t="b">
        <v>0</v>
      </c>
      <c r="AD1263" s="1" t="s">
        <v>86</v>
      </c>
      <c r="AF1263" s="1" t="s">
        <v>45</v>
      </c>
      <c r="AH1263" s="1" t="b">
        <v>0</v>
      </c>
      <c r="AI1263" s="1"/>
      <c r="AJ1263" s="1"/>
      <c r="AK1263" s="1" t="b">
        <v>0</v>
      </c>
    </row>
    <row r="1264" spans="1:37" x14ac:dyDescent="0.2">
      <c r="A1264" s="1">
        <v>1102</v>
      </c>
      <c r="B1264" s="1" t="s">
        <v>4075</v>
      </c>
      <c r="C1264" s="1" t="s">
        <v>4076</v>
      </c>
      <c r="D1264" s="1"/>
      <c r="E1264" s="1" t="s">
        <v>39</v>
      </c>
      <c r="F1264" s="1" t="b">
        <v>1</v>
      </c>
      <c r="G1264" s="1" t="s">
        <v>4077</v>
      </c>
      <c r="H1264" s="1" t="s">
        <v>4078</v>
      </c>
      <c r="I1264" s="1"/>
      <c r="J1264" s="1"/>
      <c r="K1264" s="1"/>
      <c r="L1264" s="1" t="s">
        <v>42</v>
      </c>
      <c r="M1264" s="1" t="s">
        <v>42</v>
      </c>
      <c r="N1264" s="1" t="s">
        <v>42</v>
      </c>
      <c r="O1264" s="1" t="s">
        <v>42</v>
      </c>
      <c r="P1264" s="1"/>
      <c r="Q1264" s="1" t="s">
        <v>4079</v>
      </c>
      <c r="R1264" s="1"/>
      <c r="S1264" s="1"/>
      <c r="T1264" s="1"/>
      <c r="U1264" s="1"/>
      <c r="V1264" s="1"/>
      <c r="W1264" s="1"/>
      <c r="Y1264" s="1" t="b">
        <v>1</v>
      </c>
      <c r="AB1264" s="1" t="b">
        <v>0</v>
      </c>
      <c r="AC1264" s="1" t="b">
        <v>0</v>
      </c>
      <c r="AD1264" s="1" t="s">
        <v>86</v>
      </c>
      <c r="AE1264" s="1" t="s">
        <v>62</v>
      </c>
      <c r="AF1264" s="1" t="s">
        <v>45</v>
      </c>
      <c r="AG1264" s="1">
        <v>2307</v>
      </c>
      <c r="AH1264" s="1" t="b">
        <v>0</v>
      </c>
      <c r="AI1264" s="1"/>
      <c r="AJ1264" s="1"/>
      <c r="AK1264" s="1" t="b">
        <v>1</v>
      </c>
    </row>
    <row r="1265" spans="1:37" x14ac:dyDescent="0.2">
      <c r="A1265" s="1">
        <v>1104</v>
      </c>
      <c r="B1265" s="1" t="s">
        <v>4080</v>
      </c>
      <c r="C1265" s="1" t="s">
        <v>4081</v>
      </c>
      <c r="D1265" s="1" t="s">
        <v>4084</v>
      </c>
      <c r="E1265" s="1" t="s">
        <v>39</v>
      </c>
      <c r="F1265" s="1" t="b">
        <v>1</v>
      </c>
      <c r="G1265" s="1" t="s">
        <v>4085</v>
      </c>
      <c r="H1265" s="1" t="s">
        <v>4086</v>
      </c>
      <c r="K1265" s="1"/>
      <c r="L1265" s="1" t="s">
        <v>42</v>
      </c>
      <c r="M1265" s="1" t="s">
        <v>42</v>
      </c>
      <c r="N1265" s="1" t="s">
        <v>42</v>
      </c>
      <c r="O1265" s="1" t="s">
        <v>42</v>
      </c>
      <c r="Q1265" s="1" t="s">
        <v>4087</v>
      </c>
      <c r="R1265" s="1" t="s">
        <v>4088</v>
      </c>
      <c r="S1265" s="1" t="s">
        <v>4083</v>
      </c>
      <c r="Y1265" s="1" t="b">
        <v>0</v>
      </c>
      <c r="AB1265" s="1" t="b">
        <v>0</v>
      </c>
      <c r="AC1265" s="1" t="b">
        <v>0</v>
      </c>
      <c r="AD1265" s="1" t="s">
        <v>86</v>
      </c>
      <c r="AE1265" s="1" t="s">
        <v>62</v>
      </c>
      <c r="AF1265" s="1" t="s">
        <v>45</v>
      </c>
      <c r="AG1265" s="1">
        <v>1760</v>
      </c>
      <c r="AH1265" s="1" t="b">
        <v>0</v>
      </c>
      <c r="AI1265" s="1"/>
      <c r="AJ1265" s="1"/>
      <c r="AK1265" s="1" t="b">
        <v>0</v>
      </c>
    </row>
    <row r="1266" spans="1:37" x14ac:dyDescent="0.2">
      <c r="A1266" s="1">
        <v>1105</v>
      </c>
      <c r="B1266" s="1" t="s">
        <v>4080</v>
      </c>
      <c r="C1266" s="1" t="s">
        <v>4081</v>
      </c>
      <c r="D1266" s="1" t="s">
        <v>4089</v>
      </c>
      <c r="E1266" s="1" t="s">
        <v>39</v>
      </c>
      <c r="F1266" s="1" t="b">
        <v>1</v>
      </c>
      <c r="G1266" s="1" t="s">
        <v>4090</v>
      </c>
      <c r="H1266" s="1" t="s">
        <v>4091</v>
      </c>
      <c r="K1266" s="1"/>
      <c r="L1266" s="1" t="s">
        <v>42</v>
      </c>
      <c r="M1266" s="1" t="s">
        <v>42</v>
      </c>
      <c r="N1266" s="1" t="s">
        <v>42</v>
      </c>
      <c r="O1266" s="1" t="s">
        <v>42</v>
      </c>
      <c r="P1266" s="1"/>
      <c r="Q1266" s="1" t="s">
        <v>4083</v>
      </c>
      <c r="R1266" s="1"/>
      <c r="S1266" s="1"/>
      <c r="T1266" s="1"/>
      <c r="U1266" s="1"/>
      <c r="V1266" s="1"/>
      <c r="W1266" s="1"/>
      <c r="Y1266" s="1" t="b">
        <v>0</v>
      </c>
      <c r="Z1266" s="1"/>
      <c r="AA1266" s="1"/>
      <c r="AB1266" s="1" t="b">
        <v>0</v>
      </c>
      <c r="AC1266" s="1" t="b">
        <v>0</v>
      </c>
      <c r="AD1266" s="1" t="s">
        <v>86</v>
      </c>
      <c r="AE1266" s="1" t="s">
        <v>62</v>
      </c>
      <c r="AF1266" s="1" t="s">
        <v>45</v>
      </c>
      <c r="AG1266" s="1">
        <v>2619</v>
      </c>
      <c r="AH1266" s="1" t="b">
        <v>0</v>
      </c>
      <c r="AI1266" s="1"/>
      <c r="AJ1266" s="1"/>
      <c r="AK1266" s="1" t="b">
        <v>0</v>
      </c>
    </row>
    <row r="1267" spans="1:37" x14ac:dyDescent="0.2">
      <c r="A1267" s="1">
        <v>1106</v>
      </c>
      <c r="B1267" s="1" t="s">
        <v>4080</v>
      </c>
      <c r="C1267" s="1" t="s">
        <v>4081</v>
      </c>
      <c r="D1267" s="1" t="s">
        <v>4092</v>
      </c>
      <c r="E1267" s="1" t="s">
        <v>39</v>
      </c>
      <c r="F1267" s="1" t="b">
        <v>1</v>
      </c>
      <c r="G1267" s="1" t="s">
        <v>4093</v>
      </c>
      <c r="H1267" s="1" t="s">
        <v>4094</v>
      </c>
      <c r="K1267" s="1"/>
      <c r="L1267" s="1" t="s">
        <v>42</v>
      </c>
      <c r="M1267" s="1" t="s">
        <v>42</v>
      </c>
      <c r="N1267" s="1" t="s">
        <v>42</v>
      </c>
      <c r="O1267" s="1" t="s">
        <v>42</v>
      </c>
      <c r="P1267" s="1"/>
      <c r="Q1267" s="1" t="s">
        <v>4095</v>
      </c>
      <c r="R1267" s="1"/>
      <c r="S1267" s="1"/>
      <c r="T1267" s="1"/>
      <c r="U1267" s="1"/>
      <c r="V1267" s="1"/>
      <c r="W1267" s="1"/>
      <c r="Y1267" s="1" t="b">
        <v>0</v>
      </c>
      <c r="Z1267" s="1"/>
      <c r="AA1267" s="1"/>
      <c r="AB1267" s="1" t="b">
        <v>0</v>
      </c>
      <c r="AC1267" s="1" t="b">
        <v>0</v>
      </c>
      <c r="AD1267" s="1" t="s">
        <v>86</v>
      </c>
      <c r="AF1267" s="1" t="s">
        <v>45</v>
      </c>
      <c r="AG1267" s="1">
        <v>20216</v>
      </c>
      <c r="AH1267" s="1" t="b">
        <v>0</v>
      </c>
      <c r="AI1267" s="1"/>
      <c r="AJ1267" s="1"/>
      <c r="AK1267" s="1" t="b">
        <v>0</v>
      </c>
    </row>
    <row r="1268" spans="1:37" x14ac:dyDescent="0.2">
      <c r="A1268" s="1">
        <v>1103</v>
      </c>
      <c r="B1268" s="1" t="s">
        <v>4080</v>
      </c>
      <c r="C1268" s="1" t="s">
        <v>4081</v>
      </c>
      <c r="D1268" s="1"/>
      <c r="F1268" s="1" t="b">
        <v>0</v>
      </c>
      <c r="H1268" s="1" t="s">
        <v>4082</v>
      </c>
      <c r="K1268" s="1"/>
      <c r="L1268" s="1" t="s">
        <v>42</v>
      </c>
      <c r="M1268" s="1" t="s">
        <v>42</v>
      </c>
      <c r="N1268" s="1" t="s">
        <v>42</v>
      </c>
      <c r="O1268" s="1" t="s">
        <v>42</v>
      </c>
      <c r="P1268" s="1"/>
      <c r="Q1268" s="1" t="s">
        <v>4083</v>
      </c>
      <c r="R1268" s="1"/>
      <c r="S1268" s="1"/>
      <c r="T1268" s="1"/>
      <c r="U1268" s="1"/>
      <c r="V1268" s="1"/>
      <c r="W1268" s="1"/>
      <c r="Y1268" s="1" t="b">
        <v>0</v>
      </c>
      <c r="Z1268" s="1"/>
      <c r="AA1268" s="1"/>
      <c r="AB1268" s="1" t="b">
        <v>0</v>
      </c>
      <c r="AC1268" s="1" t="b">
        <v>0</v>
      </c>
      <c r="AD1268" s="1" t="s">
        <v>86</v>
      </c>
      <c r="AE1268" s="1" t="s">
        <v>62</v>
      </c>
      <c r="AF1268" s="1" t="s">
        <v>45</v>
      </c>
      <c r="AG1268" s="1">
        <v>1761</v>
      </c>
      <c r="AH1268" s="1" t="b">
        <v>0</v>
      </c>
      <c r="AI1268" s="1"/>
      <c r="AJ1268" s="1"/>
      <c r="AK1268" s="1" t="b">
        <v>0</v>
      </c>
    </row>
    <row r="1269" spans="1:37" x14ac:dyDescent="0.2">
      <c r="A1269" s="1">
        <v>1124</v>
      </c>
      <c r="B1269" s="1" t="s">
        <v>4096</v>
      </c>
      <c r="C1269" s="1" t="s">
        <v>4159</v>
      </c>
      <c r="D1269" s="1" t="s">
        <v>4160</v>
      </c>
      <c r="E1269" s="1" t="s">
        <v>39</v>
      </c>
      <c r="F1269" s="1" t="b">
        <v>1</v>
      </c>
      <c r="G1269" s="1" t="s">
        <v>4161</v>
      </c>
      <c r="H1269" s="1" t="s">
        <v>4162</v>
      </c>
      <c r="K1269" s="1"/>
      <c r="L1269" s="1" t="s">
        <v>42</v>
      </c>
      <c r="M1269" s="1" t="s">
        <v>42</v>
      </c>
      <c r="N1269" s="1" t="s">
        <v>42</v>
      </c>
      <c r="O1269" s="1" t="s">
        <v>42</v>
      </c>
      <c r="P1269" s="1"/>
      <c r="Q1269" s="1" t="s">
        <v>4163</v>
      </c>
      <c r="R1269" s="1"/>
      <c r="S1269" s="1"/>
      <c r="T1269" s="1"/>
      <c r="U1269" s="1"/>
      <c r="V1269" s="1"/>
      <c r="W1269" s="1"/>
      <c r="Y1269" s="1" t="b">
        <v>0</v>
      </c>
      <c r="Z1269" s="1" t="s">
        <v>43</v>
      </c>
      <c r="AA1269" s="1"/>
      <c r="AB1269" s="1" t="b">
        <v>0</v>
      </c>
      <c r="AC1269" s="1" t="b">
        <v>0</v>
      </c>
      <c r="AD1269" s="1" t="s">
        <v>86</v>
      </c>
      <c r="AE1269" s="1" t="s">
        <v>62</v>
      </c>
      <c r="AF1269" s="1" t="s">
        <v>45</v>
      </c>
      <c r="AG1269" s="1">
        <v>2467</v>
      </c>
      <c r="AH1269" s="1" t="b">
        <v>0</v>
      </c>
      <c r="AI1269" s="1"/>
      <c r="AJ1269" s="1"/>
      <c r="AK1269" s="1" t="b">
        <v>0</v>
      </c>
    </row>
    <row r="1270" spans="1:37" x14ac:dyDescent="0.2">
      <c r="A1270" s="1">
        <v>1107</v>
      </c>
      <c r="B1270" s="1" t="s">
        <v>4096</v>
      </c>
      <c r="C1270" s="1"/>
      <c r="D1270" s="1" t="s">
        <v>4097</v>
      </c>
      <c r="E1270" s="1" t="s">
        <v>39</v>
      </c>
      <c r="F1270" s="1" t="b">
        <v>1</v>
      </c>
      <c r="G1270" s="1" t="s">
        <v>4098</v>
      </c>
      <c r="H1270" s="1" t="s">
        <v>4099</v>
      </c>
      <c r="I1270" s="1"/>
      <c r="K1270" s="1"/>
      <c r="L1270" s="1" t="s">
        <v>42</v>
      </c>
      <c r="M1270" s="1" t="s">
        <v>42</v>
      </c>
      <c r="N1270" s="1" t="s">
        <v>42</v>
      </c>
      <c r="O1270" s="1" t="s">
        <v>42</v>
      </c>
      <c r="Q1270" s="1" t="s">
        <v>4100</v>
      </c>
      <c r="R1270" s="1"/>
      <c r="S1270" s="1"/>
      <c r="T1270" s="1"/>
      <c r="U1270" s="1"/>
      <c r="V1270" s="1"/>
      <c r="W1270" s="1"/>
      <c r="Y1270" s="1" t="b">
        <v>1</v>
      </c>
      <c r="AB1270" s="1" t="b">
        <v>0</v>
      </c>
      <c r="AC1270" s="1" t="b">
        <v>0</v>
      </c>
      <c r="AD1270" s="1" t="s">
        <v>86</v>
      </c>
      <c r="AE1270" s="1" t="s">
        <v>62</v>
      </c>
      <c r="AF1270" s="1" t="s">
        <v>45</v>
      </c>
      <c r="AG1270" s="1">
        <v>1988</v>
      </c>
      <c r="AH1270" s="1" t="b">
        <v>0</v>
      </c>
      <c r="AI1270" s="1"/>
      <c r="AJ1270" s="1"/>
      <c r="AK1270" s="1" t="b">
        <v>0</v>
      </c>
    </row>
    <row r="1271" spans="1:37" x14ac:dyDescent="0.2">
      <c r="A1271" s="1">
        <v>1108</v>
      </c>
      <c r="B1271" s="1" t="s">
        <v>4096</v>
      </c>
      <c r="C1271" s="1"/>
      <c r="D1271" s="1" t="s">
        <v>4101</v>
      </c>
      <c r="E1271" s="1" t="s">
        <v>39</v>
      </c>
      <c r="F1271" s="1" t="b">
        <v>1</v>
      </c>
      <c r="G1271" s="1" t="s">
        <v>4102</v>
      </c>
      <c r="H1271" s="1" t="s">
        <v>4103</v>
      </c>
      <c r="K1271" s="1"/>
      <c r="L1271" s="1" t="s">
        <v>42</v>
      </c>
      <c r="M1271" s="1" t="s">
        <v>42</v>
      </c>
      <c r="N1271" s="1" t="s">
        <v>42</v>
      </c>
      <c r="O1271" s="1" t="s">
        <v>42</v>
      </c>
      <c r="P1271" s="1"/>
      <c r="Q1271" s="1" t="s">
        <v>4104</v>
      </c>
      <c r="R1271" s="1"/>
      <c r="S1271" s="1"/>
      <c r="T1271" s="1"/>
      <c r="U1271" s="1"/>
      <c r="V1271" s="1"/>
      <c r="W1271" s="1"/>
      <c r="Y1271" s="1" t="b">
        <v>0</v>
      </c>
      <c r="Z1271" s="1"/>
      <c r="AA1271" s="1"/>
      <c r="AB1271" s="1" t="b">
        <v>0</v>
      </c>
      <c r="AC1271" s="1" t="b">
        <v>0</v>
      </c>
      <c r="AD1271" s="1" t="s">
        <v>86</v>
      </c>
      <c r="AF1271" s="1" t="s">
        <v>45</v>
      </c>
      <c r="AG1271" s="1">
        <v>20210</v>
      </c>
      <c r="AH1271" s="1" t="b">
        <v>0</v>
      </c>
      <c r="AI1271" s="1"/>
      <c r="AJ1271" s="1"/>
      <c r="AK1271" s="1" t="b">
        <v>0</v>
      </c>
    </row>
    <row r="1272" spans="1:37" x14ac:dyDescent="0.2">
      <c r="A1272" s="1">
        <v>1109</v>
      </c>
      <c r="B1272" s="1" t="s">
        <v>4096</v>
      </c>
      <c r="C1272" s="1"/>
      <c r="D1272" s="1" t="s">
        <v>4105</v>
      </c>
      <c r="F1272" s="1" t="b">
        <v>0</v>
      </c>
      <c r="H1272" s="1" t="s">
        <v>4106</v>
      </c>
      <c r="L1272" s="1" t="s">
        <v>42</v>
      </c>
      <c r="M1272" s="1" t="s">
        <v>42</v>
      </c>
      <c r="N1272" s="1" t="s">
        <v>42</v>
      </c>
      <c r="O1272" s="1" t="s">
        <v>42</v>
      </c>
      <c r="Y1272" s="1" t="b">
        <v>0</v>
      </c>
      <c r="AB1272" s="1" t="b">
        <v>0</v>
      </c>
      <c r="AC1272" s="1" t="b">
        <v>0</v>
      </c>
      <c r="AD1272" s="1" t="s">
        <v>86</v>
      </c>
      <c r="AE1272" s="1" t="s">
        <v>62</v>
      </c>
      <c r="AF1272" s="1" t="s">
        <v>45</v>
      </c>
      <c r="AG1272" s="1">
        <v>1237</v>
      </c>
      <c r="AH1272" s="1" t="b">
        <v>1</v>
      </c>
      <c r="AI1272" s="1"/>
      <c r="AJ1272" s="1"/>
      <c r="AK1272" s="1" t="b">
        <v>0</v>
      </c>
    </row>
    <row r="1273" spans="1:37" x14ac:dyDescent="0.2">
      <c r="A1273" s="1">
        <v>1110</v>
      </c>
      <c r="B1273" s="1" t="s">
        <v>4096</v>
      </c>
      <c r="C1273" s="1"/>
      <c r="D1273" s="1" t="s">
        <v>4107</v>
      </c>
      <c r="E1273" s="1" t="s">
        <v>39</v>
      </c>
      <c r="F1273" s="1" t="b">
        <v>1</v>
      </c>
      <c r="G1273" s="1" t="s">
        <v>4108</v>
      </c>
      <c r="H1273" s="1" t="s">
        <v>4109</v>
      </c>
      <c r="I1273" s="1"/>
      <c r="K1273" s="1"/>
      <c r="L1273" s="1" t="s">
        <v>42</v>
      </c>
      <c r="M1273" s="1" t="s">
        <v>42</v>
      </c>
      <c r="N1273" s="1" t="s">
        <v>42</v>
      </c>
      <c r="O1273" s="1" t="s">
        <v>42</v>
      </c>
      <c r="P1273" s="1"/>
      <c r="Q1273" s="1" t="s">
        <v>4110</v>
      </c>
      <c r="R1273" s="1"/>
      <c r="S1273" s="1"/>
      <c r="T1273" s="1"/>
      <c r="U1273" s="1"/>
      <c r="V1273" s="1"/>
      <c r="W1273" s="1"/>
      <c r="Y1273" s="1" t="b">
        <v>0</v>
      </c>
      <c r="AB1273" s="1" t="b">
        <v>0</v>
      </c>
      <c r="AC1273" s="1" t="b">
        <v>0</v>
      </c>
      <c r="AD1273" s="1" t="s">
        <v>86</v>
      </c>
      <c r="AE1273" s="1" t="s">
        <v>62</v>
      </c>
      <c r="AF1273" s="1" t="s">
        <v>45</v>
      </c>
      <c r="AG1273" s="1">
        <v>1542</v>
      </c>
      <c r="AH1273" s="1" t="b">
        <v>0</v>
      </c>
      <c r="AI1273" s="1"/>
      <c r="AJ1273" s="1"/>
      <c r="AK1273" s="1" t="b">
        <v>0</v>
      </c>
    </row>
    <row r="1274" spans="1:37" x14ac:dyDescent="0.2">
      <c r="A1274" s="1">
        <v>1111</v>
      </c>
      <c r="B1274" s="1" t="s">
        <v>4096</v>
      </c>
      <c r="C1274" s="1"/>
      <c r="D1274" s="1" t="s">
        <v>4111</v>
      </c>
      <c r="F1274" s="1" t="b">
        <v>0</v>
      </c>
      <c r="H1274" s="1" t="s">
        <v>4112</v>
      </c>
      <c r="I1274" s="1"/>
      <c r="K1274" s="1"/>
      <c r="L1274" s="1" t="s">
        <v>42</v>
      </c>
      <c r="M1274" s="1" t="s">
        <v>42</v>
      </c>
      <c r="N1274" s="1" t="s">
        <v>42</v>
      </c>
      <c r="O1274" s="1" t="s">
        <v>42</v>
      </c>
      <c r="P1274" s="1"/>
      <c r="Q1274" s="1" t="s">
        <v>4113</v>
      </c>
      <c r="R1274" s="1"/>
      <c r="S1274" s="1"/>
      <c r="T1274" s="1"/>
      <c r="U1274" s="1"/>
      <c r="V1274" s="1"/>
      <c r="W1274" s="1"/>
      <c r="Y1274" s="1" t="b">
        <v>0</v>
      </c>
      <c r="AB1274" s="1" t="b">
        <v>0</v>
      </c>
      <c r="AC1274" s="1" t="b">
        <v>0</v>
      </c>
      <c r="AD1274" s="1" t="s">
        <v>86</v>
      </c>
      <c r="AE1274" s="1" t="s">
        <v>62</v>
      </c>
      <c r="AF1274" s="1" t="s">
        <v>45</v>
      </c>
      <c r="AG1274" s="1">
        <v>1514</v>
      </c>
      <c r="AH1274" s="1" t="b">
        <v>1</v>
      </c>
      <c r="AI1274" s="1"/>
      <c r="AJ1274" s="1"/>
      <c r="AK1274" s="1" t="b">
        <v>0</v>
      </c>
    </row>
    <row r="1275" spans="1:37" x14ac:dyDescent="0.2">
      <c r="A1275" s="1">
        <v>1112</v>
      </c>
      <c r="B1275" s="1" t="s">
        <v>4096</v>
      </c>
      <c r="C1275" s="1"/>
      <c r="D1275" s="1" t="s">
        <v>4114</v>
      </c>
      <c r="F1275" s="1" t="b">
        <v>0</v>
      </c>
      <c r="H1275" s="1" t="s">
        <v>4115</v>
      </c>
      <c r="I1275" s="1"/>
      <c r="K1275" s="1" t="s">
        <v>4116</v>
      </c>
      <c r="L1275" s="1" t="s">
        <v>42</v>
      </c>
      <c r="M1275" s="1" t="s">
        <v>42</v>
      </c>
      <c r="N1275" s="1" t="s">
        <v>42</v>
      </c>
      <c r="O1275" s="1" t="s">
        <v>42</v>
      </c>
      <c r="P1275" s="1"/>
      <c r="Q1275" s="1" t="s">
        <v>4117</v>
      </c>
      <c r="T1275" s="1"/>
      <c r="U1275" s="1"/>
      <c r="V1275" s="1"/>
      <c r="W1275" s="1"/>
      <c r="Y1275" s="1" t="b">
        <v>0</v>
      </c>
      <c r="AB1275" s="1" t="b">
        <v>0</v>
      </c>
      <c r="AC1275" s="1" t="b">
        <v>0</v>
      </c>
      <c r="AD1275" s="1" t="s">
        <v>86</v>
      </c>
      <c r="AE1275" s="1" t="s">
        <v>62</v>
      </c>
      <c r="AF1275" s="1" t="s">
        <v>45</v>
      </c>
      <c r="AG1275" s="1">
        <v>1940</v>
      </c>
      <c r="AH1275" s="1" t="b">
        <v>1</v>
      </c>
      <c r="AI1275" s="1"/>
      <c r="AJ1275" s="1"/>
      <c r="AK1275" s="1" t="b">
        <v>0</v>
      </c>
    </row>
    <row r="1276" spans="1:37" x14ac:dyDescent="0.2">
      <c r="A1276" s="1">
        <v>1113</v>
      </c>
      <c r="B1276" s="1" t="s">
        <v>4096</v>
      </c>
      <c r="C1276" s="1"/>
      <c r="D1276" s="1" t="s">
        <v>4118</v>
      </c>
      <c r="E1276" s="1" t="s">
        <v>39</v>
      </c>
      <c r="F1276" s="1" t="b">
        <v>1</v>
      </c>
      <c r="G1276" s="1" t="s">
        <v>4119</v>
      </c>
      <c r="H1276" s="1" t="s">
        <v>4120</v>
      </c>
      <c r="I1276" s="1"/>
      <c r="K1276" s="1"/>
      <c r="L1276" s="1" t="s">
        <v>42</v>
      </c>
      <c r="M1276" s="1" t="s">
        <v>42</v>
      </c>
      <c r="N1276" s="1" t="s">
        <v>42</v>
      </c>
      <c r="O1276" s="1" t="s">
        <v>42</v>
      </c>
      <c r="P1276" s="1"/>
      <c r="Q1276" s="1" t="s">
        <v>4121</v>
      </c>
      <c r="S1276" s="1"/>
      <c r="T1276" s="1"/>
      <c r="U1276" s="1"/>
      <c r="V1276" s="1"/>
      <c r="W1276" s="1"/>
      <c r="Y1276" s="1" t="b">
        <v>0</v>
      </c>
      <c r="AB1276" s="1" t="b">
        <v>0</v>
      </c>
      <c r="AC1276" s="1" t="b">
        <v>0</v>
      </c>
      <c r="AD1276" s="1" t="s">
        <v>86</v>
      </c>
      <c r="AE1276" s="1" t="s">
        <v>62</v>
      </c>
      <c r="AF1276" s="1" t="s">
        <v>45</v>
      </c>
      <c r="AG1276" s="1">
        <v>1548</v>
      </c>
      <c r="AH1276" s="1" t="b">
        <v>0</v>
      </c>
      <c r="AI1276" s="1"/>
      <c r="AJ1276" s="1"/>
      <c r="AK1276" s="1" t="b">
        <v>0</v>
      </c>
    </row>
    <row r="1277" spans="1:37" x14ac:dyDescent="0.2">
      <c r="A1277" s="1">
        <v>1114</v>
      </c>
      <c r="B1277" s="1" t="s">
        <v>4096</v>
      </c>
      <c r="C1277" s="1"/>
      <c r="D1277" s="1" t="s">
        <v>4122</v>
      </c>
      <c r="F1277" s="1" t="b">
        <v>0</v>
      </c>
      <c r="H1277" s="1" t="s">
        <v>4123</v>
      </c>
      <c r="L1277" s="1" t="s">
        <v>42</v>
      </c>
      <c r="M1277" s="1" t="s">
        <v>42</v>
      </c>
      <c r="N1277" s="1" t="s">
        <v>42</v>
      </c>
      <c r="O1277" s="1" t="s">
        <v>42</v>
      </c>
      <c r="Q1277" s="1" t="s">
        <v>4124</v>
      </c>
      <c r="Y1277" s="1" t="b">
        <v>1</v>
      </c>
      <c r="AB1277" s="1" t="b">
        <v>0</v>
      </c>
      <c r="AC1277" s="1" t="b">
        <v>0</v>
      </c>
      <c r="AD1277" s="1" t="s">
        <v>86</v>
      </c>
      <c r="AE1277" s="1" t="s">
        <v>62</v>
      </c>
      <c r="AF1277" s="1" t="s">
        <v>45</v>
      </c>
      <c r="AG1277" s="1">
        <v>1762</v>
      </c>
      <c r="AH1277" s="1" t="b">
        <v>1</v>
      </c>
      <c r="AI1277" s="1"/>
      <c r="AJ1277" s="1"/>
      <c r="AK1277" s="1" t="b">
        <v>0</v>
      </c>
    </row>
    <row r="1278" spans="1:37" x14ac:dyDescent="0.2">
      <c r="A1278" s="1">
        <v>1115</v>
      </c>
      <c r="B1278" s="1" t="s">
        <v>4096</v>
      </c>
      <c r="C1278" s="1"/>
      <c r="D1278" s="1" t="s">
        <v>4125</v>
      </c>
      <c r="E1278" s="1" t="s">
        <v>39</v>
      </c>
      <c r="F1278" s="1" t="b">
        <v>1</v>
      </c>
      <c r="G1278" s="1" t="s">
        <v>4126</v>
      </c>
      <c r="H1278" s="1" t="s">
        <v>4127</v>
      </c>
      <c r="K1278" s="1"/>
      <c r="L1278" s="1" t="s">
        <v>42</v>
      </c>
      <c r="M1278" s="1" t="s">
        <v>42</v>
      </c>
      <c r="N1278" s="1" t="s">
        <v>42</v>
      </c>
      <c r="O1278" s="1" t="s">
        <v>42</v>
      </c>
      <c r="Q1278" s="1" t="s">
        <v>4128</v>
      </c>
      <c r="Y1278" s="1" t="b">
        <v>0</v>
      </c>
      <c r="AB1278" s="1" t="b">
        <v>0</v>
      </c>
      <c r="AC1278" s="1" t="b">
        <v>0</v>
      </c>
      <c r="AD1278" s="1" t="s">
        <v>86</v>
      </c>
      <c r="AE1278" s="1" t="s">
        <v>62</v>
      </c>
      <c r="AF1278" s="1" t="s">
        <v>45</v>
      </c>
      <c r="AG1278" s="1">
        <v>1236</v>
      </c>
      <c r="AH1278" s="1" t="b">
        <v>0</v>
      </c>
      <c r="AI1278" s="1"/>
      <c r="AJ1278" s="1"/>
      <c r="AK1278" s="1" t="b">
        <v>1</v>
      </c>
    </row>
    <row r="1279" spans="1:37" x14ac:dyDescent="0.2">
      <c r="A1279" s="1">
        <v>1116</v>
      </c>
      <c r="B1279" s="1" t="s">
        <v>4096</v>
      </c>
      <c r="C1279" s="1"/>
      <c r="D1279" s="1" t="s">
        <v>4129</v>
      </c>
      <c r="E1279" s="1" t="s">
        <v>39</v>
      </c>
      <c r="F1279" s="1" t="b">
        <v>1</v>
      </c>
      <c r="G1279" s="1" t="s">
        <v>4130</v>
      </c>
      <c r="H1279" s="1" t="s">
        <v>4131</v>
      </c>
      <c r="I1279" s="1"/>
      <c r="J1279" s="1"/>
      <c r="K1279" s="1"/>
      <c r="L1279" s="1" t="s">
        <v>42</v>
      </c>
      <c r="M1279" s="1" t="s">
        <v>42</v>
      </c>
      <c r="N1279" s="1" t="s">
        <v>42</v>
      </c>
      <c r="O1279" s="1" t="s">
        <v>42</v>
      </c>
      <c r="P1279" s="1" t="s">
        <v>4132</v>
      </c>
      <c r="Q1279" s="1" t="s">
        <v>4133</v>
      </c>
      <c r="R1279" s="1" t="s">
        <v>4134</v>
      </c>
      <c r="S1279" s="1"/>
      <c r="T1279" s="1"/>
      <c r="U1279" s="1"/>
      <c r="V1279" s="1"/>
      <c r="W1279" s="1"/>
      <c r="Y1279" s="1" t="b">
        <v>0</v>
      </c>
      <c r="Z1279" s="1"/>
      <c r="AA1279" s="1"/>
      <c r="AB1279" s="1" t="b">
        <v>0</v>
      </c>
      <c r="AC1279" s="1" t="b">
        <v>0</v>
      </c>
      <c r="AD1279" s="1" t="s">
        <v>86</v>
      </c>
      <c r="AE1279" s="1" t="s">
        <v>62</v>
      </c>
      <c r="AF1279" s="1" t="s">
        <v>45</v>
      </c>
      <c r="AG1279" s="1">
        <v>2293</v>
      </c>
      <c r="AH1279" s="1" t="b">
        <v>0</v>
      </c>
      <c r="AI1279" s="1"/>
      <c r="AJ1279" s="1"/>
      <c r="AK1279" s="1" t="b">
        <v>0</v>
      </c>
    </row>
    <row r="1280" spans="1:37" x14ac:dyDescent="0.2">
      <c r="A1280" s="1">
        <v>1117</v>
      </c>
      <c r="B1280" s="1" t="s">
        <v>4096</v>
      </c>
      <c r="C1280" s="1"/>
      <c r="D1280" s="1" t="s">
        <v>4135</v>
      </c>
      <c r="F1280" s="1" t="b">
        <v>0</v>
      </c>
      <c r="H1280" s="1" t="s">
        <v>4136</v>
      </c>
      <c r="I1280" s="1"/>
      <c r="K1280" s="1"/>
      <c r="L1280" s="1" t="s">
        <v>42</v>
      </c>
      <c r="M1280" s="1" t="s">
        <v>42</v>
      </c>
      <c r="N1280" s="1" t="s">
        <v>42</v>
      </c>
      <c r="O1280" s="1" t="s">
        <v>42</v>
      </c>
      <c r="Q1280" s="1" t="s">
        <v>4137</v>
      </c>
      <c r="R1280" s="1"/>
      <c r="S1280" s="1"/>
      <c r="T1280" s="1"/>
      <c r="U1280" s="1"/>
      <c r="V1280" s="1"/>
      <c r="W1280" s="1"/>
      <c r="Y1280" s="1" t="b">
        <v>0</v>
      </c>
      <c r="AB1280" s="1" t="b">
        <v>0</v>
      </c>
      <c r="AC1280" s="1" t="b">
        <v>0</v>
      </c>
      <c r="AD1280" s="1" t="s">
        <v>86</v>
      </c>
      <c r="AE1280" s="1" t="s">
        <v>62</v>
      </c>
      <c r="AF1280" s="1" t="s">
        <v>45</v>
      </c>
      <c r="AG1280" s="1">
        <v>1939</v>
      </c>
      <c r="AH1280" s="1" t="b">
        <v>1</v>
      </c>
      <c r="AI1280" s="1"/>
      <c r="AJ1280" s="1"/>
      <c r="AK1280" s="1" t="b">
        <v>0</v>
      </c>
    </row>
    <row r="1281" spans="1:37" x14ac:dyDescent="0.2">
      <c r="A1281" s="1">
        <v>1118</v>
      </c>
      <c r="B1281" s="1" t="s">
        <v>4096</v>
      </c>
      <c r="C1281" s="1"/>
      <c r="D1281" s="1" t="s">
        <v>4138</v>
      </c>
      <c r="F1281" s="1" t="b">
        <v>0</v>
      </c>
      <c r="H1281" s="1" t="s">
        <v>4139</v>
      </c>
      <c r="L1281" s="1" t="s">
        <v>42</v>
      </c>
      <c r="M1281" s="1" t="s">
        <v>42</v>
      </c>
      <c r="N1281" s="1" t="s">
        <v>42</v>
      </c>
      <c r="O1281" s="1" t="s">
        <v>42</v>
      </c>
      <c r="Y1281" s="1" t="b">
        <v>0</v>
      </c>
      <c r="AB1281" s="1" t="b">
        <v>0</v>
      </c>
      <c r="AC1281" s="1" t="b">
        <v>0</v>
      </c>
      <c r="AD1281" s="1" t="s">
        <v>86</v>
      </c>
      <c r="AE1281" s="1" t="s">
        <v>62</v>
      </c>
      <c r="AF1281" s="1" t="s">
        <v>45</v>
      </c>
      <c r="AG1281" s="1">
        <v>1238</v>
      </c>
      <c r="AH1281" s="1" t="b">
        <v>1</v>
      </c>
      <c r="AI1281" s="1"/>
      <c r="AJ1281" s="1"/>
      <c r="AK1281" s="1" t="b">
        <v>0</v>
      </c>
    </row>
    <row r="1282" spans="1:37" x14ac:dyDescent="0.2">
      <c r="A1282" s="1">
        <v>1119</v>
      </c>
      <c r="B1282" s="1" t="s">
        <v>4096</v>
      </c>
      <c r="C1282" s="1"/>
      <c r="D1282" s="1" t="s">
        <v>4140</v>
      </c>
      <c r="F1282" s="1" t="b">
        <v>0</v>
      </c>
      <c r="H1282" s="1" t="s">
        <v>4141</v>
      </c>
      <c r="I1282" s="1"/>
      <c r="J1282" s="1"/>
      <c r="K1282" s="1"/>
      <c r="L1282" s="1" t="s">
        <v>42</v>
      </c>
      <c r="M1282" s="1" t="s">
        <v>42</v>
      </c>
      <c r="N1282" s="1" t="s">
        <v>42</v>
      </c>
      <c r="O1282" s="1" t="s">
        <v>42</v>
      </c>
      <c r="Q1282" s="1" t="s">
        <v>4100</v>
      </c>
      <c r="R1282" s="1"/>
      <c r="S1282" s="1"/>
      <c r="T1282" s="1"/>
      <c r="U1282" s="1"/>
      <c r="V1282" s="1"/>
      <c r="W1282" s="1"/>
      <c r="Y1282" s="1" t="b">
        <v>1</v>
      </c>
      <c r="AB1282" s="1" t="b">
        <v>0</v>
      </c>
      <c r="AC1282" s="1" t="b">
        <v>0</v>
      </c>
      <c r="AD1282" s="1" t="s">
        <v>86</v>
      </c>
      <c r="AE1282" s="1" t="s">
        <v>62</v>
      </c>
      <c r="AF1282" s="1" t="s">
        <v>45</v>
      </c>
      <c r="AG1282" s="1">
        <v>2294</v>
      </c>
      <c r="AH1282" s="1" t="b">
        <v>1</v>
      </c>
      <c r="AI1282" s="1"/>
      <c r="AJ1282" s="1"/>
      <c r="AK1282" s="1" t="b">
        <v>0</v>
      </c>
    </row>
    <row r="1283" spans="1:37" x14ac:dyDescent="0.2">
      <c r="A1283" s="1">
        <v>1120</v>
      </c>
      <c r="B1283" s="1" t="s">
        <v>4096</v>
      </c>
      <c r="C1283" s="1"/>
      <c r="D1283" s="1" t="s">
        <v>4142</v>
      </c>
      <c r="E1283" s="1" t="s">
        <v>39</v>
      </c>
      <c r="F1283" s="1" t="b">
        <v>1</v>
      </c>
      <c r="G1283" s="1" t="s">
        <v>4143</v>
      </c>
      <c r="H1283" s="1" t="s">
        <v>4144</v>
      </c>
      <c r="I1283" s="1"/>
      <c r="K1283" s="1"/>
      <c r="L1283" s="1" t="s">
        <v>42</v>
      </c>
      <c r="M1283" s="1" t="s">
        <v>42</v>
      </c>
      <c r="N1283" s="1" t="s">
        <v>42</v>
      </c>
      <c r="O1283" s="1" t="s">
        <v>42</v>
      </c>
      <c r="P1283" s="1" t="s">
        <v>4145</v>
      </c>
      <c r="Q1283" s="1" t="s">
        <v>4146</v>
      </c>
      <c r="R1283" s="1" t="s">
        <v>4147</v>
      </c>
      <c r="S1283" s="1"/>
      <c r="T1283" s="1"/>
      <c r="U1283" s="1"/>
      <c r="V1283" s="1"/>
      <c r="W1283" s="1"/>
      <c r="Y1283" s="1" t="b">
        <v>0</v>
      </c>
      <c r="AB1283" s="1" t="b">
        <v>0</v>
      </c>
      <c r="AC1283" s="1" t="b">
        <v>0</v>
      </c>
      <c r="AD1283" s="1" t="s">
        <v>482</v>
      </c>
      <c r="AE1283" s="1" t="s">
        <v>62</v>
      </c>
      <c r="AF1283" s="1" t="s">
        <v>45</v>
      </c>
      <c r="AG1283" s="1">
        <v>1942</v>
      </c>
      <c r="AH1283" s="1" t="b">
        <v>0</v>
      </c>
      <c r="AI1283" s="1"/>
      <c r="AJ1283" s="1"/>
      <c r="AK1283" s="1" t="b">
        <v>0</v>
      </c>
    </row>
    <row r="1284" spans="1:37" x14ac:dyDescent="0.2">
      <c r="A1284" s="1">
        <v>1121</v>
      </c>
      <c r="B1284" s="1" t="s">
        <v>4096</v>
      </c>
      <c r="C1284" s="1"/>
      <c r="D1284" s="1" t="s">
        <v>4148</v>
      </c>
      <c r="E1284" s="1" t="s">
        <v>39</v>
      </c>
      <c r="F1284" s="1" t="b">
        <v>1</v>
      </c>
      <c r="G1284" s="1" t="s">
        <v>4149</v>
      </c>
      <c r="H1284" s="1" t="s">
        <v>4150</v>
      </c>
      <c r="I1284" s="1"/>
      <c r="K1284" s="1"/>
      <c r="L1284" s="1" t="s">
        <v>42</v>
      </c>
      <c r="M1284" s="1" t="s">
        <v>42</v>
      </c>
      <c r="N1284" s="1" t="s">
        <v>42</v>
      </c>
      <c r="O1284" s="1" t="s">
        <v>42</v>
      </c>
      <c r="P1284" s="1"/>
      <c r="Q1284" s="1" t="s">
        <v>4151</v>
      </c>
      <c r="R1284" s="1"/>
      <c r="S1284" s="1"/>
      <c r="T1284" s="1"/>
      <c r="U1284" s="1"/>
      <c r="V1284" s="1"/>
      <c r="W1284" s="1"/>
      <c r="Y1284" s="1" t="b">
        <v>0</v>
      </c>
      <c r="Z1284" s="1"/>
      <c r="AA1284" s="1"/>
      <c r="AB1284" s="1" t="b">
        <v>0</v>
      </c>
      <c r="AC1284" s="1" t="b">
        <v>0</v>
      </c>
      <c r="AD1284" s="1" t="s">
        <v>86</v>
      </c>
      <c r="AE1284" s="1" t="s">
        <v>62</v>
      </c>
      <c r="AF1284" s="1" t="s">
        <v>45</v>
      </c>
      <c r="AG1284" s="1">
        <v>1997</v>
      </c>
      <c r="AH1284" s="1" t="b">
        <v>0</v>
      </c>
      <c r="AI1284" s="1"/>
      <c r="AJ1284" s="1"/>
      <c r="AK1284" s="1" t="b">
        <v>0</v>
      </c>
    </row>
    <row r="1285" spans="1:37" x14ac:dyDescent="0.2">
      <c r="A1285" s="1">
        <v>1122</v>
      </c>
      <c r="B1285" s="1" t="s">
        <v>4096</v>
      </c>
      <c r="C1285" s="1"/>
      <c r="D1285" s="1" t="s">
        <v>4152</v>
      </c>
      <c r="F1285" s="1" t="b">
        <v>0</v>
      </c>
      <c r="H1285" s="1" t="s">
        <v>4153</v>
      </c>
      <c r="I1285" s="1"/>
      <c r="K1285" s="1"/>
      <c r="L1285" s="1" t="s">
        <v>42</v>
      </c>
      <c r="M1285" s="1" t="s">
        <v>42</v>
      </c>
      <c r="N1285" s="1" t="s">
        <v>42</v>
      </c>
      <c r="O1285" s="1" t="s">
        <v>42</v>
      </c>
      <c r="P1285" s="1"/>
      <c r="Q1285" s="1" t="s">
        <v>4154</v>
      </c>
      <c r="R1285" s="1"/>
      <c r="S1285" s="1"/>
      <c r="T1285" s="1"/>
      <c r="U1285" s="1"/>
      <c r="V1285" s="1"/>
      <c r="W1285" s="1"/>
      <c r="Y1285" s="1" t="b">
        <v>1</v>
      </c>
      <c r="AB1285" s="1" t="b">
        <v>0</v>
      </c>
      <c r="AC1285" s="1" t="b">
        <v>0</v>
      </c>
      <c r="AD1285" s="1" t="s">
        <v>86</v>
      </c>
      <c r="AE1285" s="1" t="s">
        <v>62</v>
      </c>
      <c r="AF1285" s="1" t="s">
        <v>45</v>
      </c>
      <c r="AG1285" s="1">
        <v>1543</v>
      </c>
      <c r="AH1285" s="1" t="b">
        <v>1</v>
      </c>
      <c r="AI1285" s="1"/>
      <c r="AJ1285" s="1"/>
      <c r="AK1285" s="1" t="b">
        <v>0</v>
      </c>
    </row>
    <row r="1286" spans="1:37" x14ac:dyDescent="0.2">
      <c r="A1286" s="1">
        <v>1123</v>
      </c>
      <c r="B1286" s="1" t="s">
        <v>4096</v>
      </c>
      <c r="C1286" s="1"/>
      <c r="D1286" s="1" t="s">
        <v>4155</v>
      </c>
      <c r="E1286" s="1" t="s">
        <v>39</v>
      </c>
      <c r="F1286" s="1" t="b">
        <v>1</v>
      </c>
      <c r="G1286" s="1" t="s">
        <v>4156</v>
      </c>
      <c r="H1286" s="1" t="s">
        <v>4157</v>
      </c>
      <c r="K1286" s="1"/>
      <c r="L1286" s="1" t="s">
        <v>42</v>
      </c>
      <c r="M1286" s="1" t="s">
        <v>42</v>
      </c>
      <c r="N1286" s="1" t="s">
        <v>42</v>
      </c>
      <c r="O1286" s="1" t="s">
        <v>42</v>
      </c>
      <c r="P1286" s="1"/>
      <c r="Q1286" s="1" t="s">
        <v>4158</v>
      </c>
      <c r="R1286" s="1"/>
      <c r="S1286" s="1"/>
      <c r="T1286" s="1"/>
      <c r="U1286" s="1"/>
      <c r="V1286" s="1"/>
      <c r="W1286" s="1"/>
      <c r="Y1286" s="1" t="b">
        <v>0</v>
      </c>
      <c r="Z1286" s="1" t="s">
        <v>43</v>
      </c>
      <c r="AA1286" s="1"/>
      <c r="AB1286" s="1" t="b">
        <v>0</v>
      </c>
      <c r="AC1286" s="1" t="b">
        <v>0</v>
      </c>
      <c r="AD1286" s="1" t="s">
        <v>86</v>
      </c>
      <c r="AF1286" s="1" t="s">
        <v>45</v>
      </c>
      <c r="AG1286" s="1">
        <v>20116</v>
      </c>
      <c r="AH1286" s="1" t="b">
        <v>0</v>
      </c>
      <c r="AI1286" s="1"/>
      <c r="AJ1286" s="1"/>
      <c r="AK1286" s="1" t="b">
        <v>0</v>
      </c>
    </row>
    <row r="1287" spans="1:37" x14ac:dyDescent="0.2">
      <c r="A1287" s="1">
        <v>1125</v>
      </c>
      <c r="B1287" s="1" t="s">
        <v>4164</v>
      </c>
      <c r="C1287" s="1" t="s">
        <v>4165</v>
      </c>
      <c r="D1287" s="1" t="s">
        <v>4166</v>
      </c>
      <c r="F1287" s="1" t="b">
        <v>0</v>
      </c>
      <c r="H1287" s="1" t="s">
        <v>4167</v>
      </c>
      <c r="L1287" s="1" t="s">
        <v>42</v>
      </c>
      <c r="M1287" s="1" t="s">
        <v>42</v>
      </c>
      <c r="N1287" s="1" t="s">
        <v>42</v>
      </c>
      <c r="O1287" s="1" t="s">
        <v>42</v>
      </c>
      <c r="Y1287" s="1" t="b">
        <v>0</v>
      </c>
      <c r="AB1287" s="1" t="b">
        <v>0</v>
      </c>
      <c r="AC1287" s="1" t="b">
        <v>0</v>
      </c>
      <c r="AD1287" s="1" t="s">
        <v>86</v>
      </c>
      <c r="AE1287" s="1" t="s">
        <v>62</v>
      </c>
      <c r="AF1287" s="1" t="s">
        <v>45</v>
      </c>
      <c r="AG1287" s="1">
        <v>1239</v>
      </c>
      <c r="AH1287" s="1" t="b">
        <v>1</v>
      </c>
      <c r="AI1287" s="1"/>
      <c r="AJ1287" s="1"/>
      <c r="AK1287" s="1" t="b">
        <v>0</v>
      </c>
    </row>
    <row r="1288" spans="1:37" x14ac:dyDescent="0.2">
      <c r="A1288" s="1">
        <v>1126</v>
      </c>
      <c r="B1288" s="1" t="s">
        <v>4164</v>
      </c>
      <c r="C1288" s="1" t="s">
        <v>4168</v>
      </c>
      <c r="D1288" s="1" t="s">
        <v>4169</v>
      </c>
      <c r="E1288" s="1" t="s">
        <v>39</v>
      </c>
      <c r="F1288" s="1" t="b">
        <v>1</v>
      </c>
      <c r="G1288" s="1" t="s">
        <v>4170</v>
      </c>
      <c r="H1288" s="1" t="s">
        <v>4171</v>
      </c>
      <c r="K1288" s="1"/>
      <c r="L1288" s="1" t="s">
        <v>42</v>
      </c>
      <c r="M1288" s="1" t="s">
        <v>42</v>
      </c>
      <c r="N1288" s="1" t="s">
        <v>42</v>
      </c>
      <c r="O1288" s="1" t="s">
        <v>42</v>
      </c>
      <c r="P1288" s="1"/>
      <c r="Q1288" s="1" t="s">
        <v>4172</v>
      </c>
      <c r="R1288" s="1" t="s">
        <v>4173</v>
      </c>
      <c r="S1288" s="1"/>
      <c r="T1288" s="1"/>
      <c r="U1288" s="1"/>
      <c r="V1288" s="1"/>
      <c r="W1288" s="1"/>
      <c r="Y1288" s="1" t="b">
        <v>0</v>
      </c>
      <c r="Z1288" s="1" t="s">
        <v>43</v>
      </c>
      <c r="AA1288" s="1"/>
      <c r="AB1288" s="1" t="b">
        <v>0</v>
      </c>
      <c r="AC1288" s="1" t="b">
        <v>0</v>
      </c>
      <c r="AD1288" s="1" t="s">
        <v>86</v>
      </c>
      <c r="AE1288" s="1" t="s">
        <v>62</v>
      </c>
      <c r="AF1288" s="1" t="s">
        <v>45</v>
      </c>
      <c r="AG1288" s="1">
        <v>2622</v>
      </c>
      <c r="AH1288" s="1" t="b">
        <v>0</v>
      </c>
      <c r="AI1288" s="1"/>
      <c r="AJ1288" s="1"/>
      <c r="AK1288" s="1" t="b">
        <v>0</v>
      </c>
    </row>
    <row r="1289" spans="1:37" x14ac:dyDescent="0.2">
      <c r="A1289" s="1">
        <v>1127</v>
      </c>
      <c r="B1289" s="1" t="s">
        <v>4164</v>
      </c>
      <c r="C1289" s="1" t="s">
        <v>2543</v>
      </c>
      <c r="D1289" s="1" t="s">
        <v>4174</v>
      </c>
      <c r="E1289" s="1" t="s">
        <v>39</v>
      </c>
      <c r="F1289" s="1" t="b">
        <v>1</v>
      </c>
      <c r="G1289" s="1" t="s">
        <v>4175</v>
      </c>
      <c r="H1289" s="1" t="s">
        <v>4176</v>
      </c>
      <c r="K1289" s="1"/>
      <c r="L1289" s="1" t="s">
        <v>42</v>
      </c>
      <c r="M1289" s="1" t="s">
        <v>42</v>
      </c>
      <c r="N1289" s="1" t="s">
        <v>42</v>
      </c>
      <c r="O1289" s="1" t="s">
        <v>42</v>
      </c>
      <c r="P1289" s="1"/>
      <c r="Q1289" s="1" t="s">
        <v>4177</v>
      </c>
      <c r="R1289" s="1"/>
      <c r="S1289" s="1"/>
      <c r="T1289" s="1"/>
      <c r="U1289" s="1"/>
      <c r="V1289" s="1"/>
      <c r="W1289" s="1"/>
      <c r="Y1289" s="1" t="b">
        <v>0</v>
      </c>
      <c r="Z1289" s="1" t="s">
        <v>43</v>
      </c>
      <c r="AA1289" s="1"/>
      <c r="AB1289" s="1" t="b">
        <v>0</v>
      </c>
      <c r="AC1289" s="1" t="b">
        <v>0</v>
      </c>
      <c r="AD1289" s="1" t="s">
        <v>86</v>
      </c>
      <c r="AF1289" s="1" t="s">
        <v>45</v>
      </c>
      <c r="AG1289" s="1">
        <v>20100</v>
      </c>
      <c r="AH1289" s="1" t="b">
        <v>0</v>
      </c>
      <c r="AI1289" s="1"/>
      <c r="AJ1289" s="1"/>
      <c r="AK1289" s="1" t="b">
        <v>0</v>
      </c>
    </row>
    <row r="1290" spans="1:37" x14ac:dyDescent="0.2">
      <c r="A1290" s="1">
        <v>1129</v>
      </c>
      <c r="B1290" s="1" t="s">
        <v>4164</v>
      </c>
      <c r="C1290" s="1" t="s">
        <v>4178</v>
      </c>
      <c r="D1290" s="1" t="s">
        <v>1160</v>
      </c>
      <c r="E1290" s="1" t="s">
        <v>39</v>
      </c>
      <c r="F1290" s="1" t="b">
        <v>1</v>
      </c>
      <c r="G1290" s="1" t="s">
        <v>4182</v>
      </c>
      <c r="H1290" s="1" t="s">
        <v>4183</v>
      </c>
      <c r="K1290" s="1"/>
      <c r="L1290" s="1" t="s">
        <v>42</v>
      </c>
      <c r="M1290" s="1" t="s">
        <v>42</v>
      </c>
      <c r="N1290" s="1" t="s">
        <v>42</v>
      </c>
      <c r="O1290" s="1" t="s">
        <v>42</v>
      </c>
      <c r="P1290" s="1"/>
      <c r="Q1290" s="1" t="s">
        <v>4184</v>
      </c>
      <c r="R1290" s="1"/>
      <c r="S1290" s="1"/>
      <c r="T1290" s="1"/>
      <c r="U1290" s="1"/>
      <c r="V1290" s="1"/>
      <c r="W1290" s="1"/>
      <c r="Y1290" s="1" t="b">
        <v>0</v>
      </c>
      <c r="Z1290" s="1" t="s">
        <v>43</v>
      </c>
      <c r="AA1290" s="1"/>
      <c r="AB1290" s="1" t="b">
        <v>0</v>
      </c>
      <c r="AC1290" s="1" t="b">
        <v>0</v>
      </c>
      <c r="AD1290" s="1" t="s">
        <v>86</v>
      </c>
      <c r="AF1290" s="1" t="s">
        <v>45</v>
      </c>
      <c r="AG1290" s="1">
        <v>20240</v>
      </c>
      <c r="AH1290" s="1" t="b">
        <v>0</v>
      </c>
      <c r="AI1290" s="1"/>
      <c r="AJ1290" s="1"/>
      <c r="AK1290" s="1" t="b">
        <v>0</v>
      </c>
    </row>
    <row r="1291" spans="1:37" x14ac:dyDescent="0.2">
      <c r="A1291" s="1">
        <v>1128</v>
      </c>
      <c r="B1291" s="1" t="s">
        <v>4164</v>
      </c>
      <c r="C1291" s="1" t="s">
        <v>4178</v>
      </c>
      <c r="D1291" s="1"/>
      <c r="E1291" s="1" t="s">
        <v>39</v>
      </c>
      <c r="F1291" s="1" t="b">
        <v>1</v>
      </c>
      <c r="G1291" s="1" t="s">
        <v>4179</v>
      </c>
      <c r="H1291" s="1" t="s">
        <v>4180</v>
      </c>
      <c r="K1291" s="1"/>
      <c r="L1291" s="1" t="s">
        <v>42</v>
      </c>
      <c r="M1291" s="1" t="s">
        <v>42</v>
      </c>
      <c r="N1291" s="1" t="s">
        <v>42</v>
      </c>
      <c r="O1291" s="1" t="s">
        <v>42</v>
      </c>
      <c r="P1291" s="1"/>
      <c r="Q1291" s="1" t="s">
        <v>4181</v>
      </c>
      <c r="R1291" s="1"/>
      <c r="S1291" s="1"/>
      <c r="T1291" s="1"/>
      <c r="U1291" s="1"/>
      <c r="V1291" s="1"/>
      <c r="W1291" s="1"/>
      <c r="Y1291" s="1" t="b">
        <v>0</v>
      </c>
      <c r="Z1291" s="1" t="s">
        <v>43</v>
      </c>
      <c r="AA1291" s="1"/>
      <c r="AB1291" s="1" t="b">
        <v>0</v>
      </c>
      <c r="AC1291" s="1" t="b">
        <v>0</v>
      </c>
      <c r="AD1291" s="1" t="s">
        <v>86</v>
      </c>
      <c r="AF1291" s="1" t="s">
        <v>45</v>
      </c>
      <c r="AG1291" s="1">
        <v>20093</v>
      </c>
      <c r="AH1291" s="1" t="b">
        <v>0</v>
      </c>
      <c r="AI1291" s="1"/>
      <c r="AJ1291" s="1"/>
      <c r="AK1291" s="1" t="b">
        <v>0</v>
      </c>
    </row>
    <row r="1292" spans="1:37" x14ac:dyDescent="0.2">
      <c r="A1292" s="1">
        <v>1130</v>
      </c>
      <c r="B1292" s="1" t="s">
        <v>4185</v>
      </c>
      <c r="C1292" s="1" t="s">
        <v>4186</v>
      </c>
      <c r="D1292" s="1"/>
      <c r="E1292" s="1" t="s">
        <v>39</v>
      </c>
      <c r="F1292" s="1" t="b">
        <v>1</v>
      </c>
      <c r="G1292" s="1" t="s">
        <v>4187</v>
      </c>
      <c r="H1292" s="1" t="s">
        <v>4188</v>
      </c>
      <c r="I1292" s="1"/>
      <c r="J1292" s="1"/>
      <c r="K1292" s="1"/>
      <c r="L1292" s="1" t="s">
        <v>42</v>
      </c>
      <c r="M1292" s="1" t="s">
        <v>42</v>
      </c>
      <c r="N1292" s="1" t="s">
        <v>42</v>
      </c>
      <c r="O1292" s="1" t="s">
        <v>42</v>
      </c>
      <c r="P1292" s="1" t="s">
        <v>4189</v>
      </c>
      <c r="Q1292" s="1" t="s">
        <v>4190</v>
      </c>
      <c r="R1292" s="1" t="s">
        <v>4191</v>
      </c>
      <c r="S1292" s="1"/>
      <c r="T1292" s="1"/>
      <c r="U1292" s="1"/>
      <c r="V1292" s="1"/>
      <c r="W1292" s="1"/>
      <c r="Y1292" s="1" t="b">
        <v>0</v>
      </c>
      <c r="AB1292" s="1" t="b">
        <v>0</v>
      </c>
      <c r="AC1292" s="1" t="b">
        <v>0</v>
      </c>
      <c r="AD1292" s="1" t="s">
        <v>613</v>
      </c>
      <c r="AE1292" s="1" t="s">
        <v>62</v>
      </c>
      <c r="AF1292" s="1" t="s">
        <v>45</v>
      </c>
      <c r="AG1292" s="1">
        <v>2345</v>
      </c>
      <c r="AH1292" s="1" t="b">
        <v>0</v>
      </c>
      <c r="AI1292" s="1"/>
      <c r="AJ1292" s="1"/>
      <c r="AK1292" s="1" t="b">
        <v>1</v>
      </c>
    </row>
    <row r="1293" spans="1:37" x14ac:dyDescent="0.2">
      <c r="A1293" s="1">
        <v>1131</v>
      </c>
      <c r="B1293" s="1" t="s">
        <v>4185</v>
      </c>
      <c r="C1293" s="1" t="s">
        <v>4192</v>
      </c>
      <c r="D1293" s="1"/>
      <c r="F1293" s="1" t="b">
        <v>0</v>
      </c>
      <c r="H1293" s="1" t="s">
        <v>4193</v>
      </c>
      <c r="I1293" s="1"/>
      <c r="J1293" s="1"/>
      <c r="K1293" s="1"/>
      <c r="L1293" s="1" t="s">
        <v>42</v>
      </c>
      <c r="M1293" s="1" t="s">
        <v>42</v>
      </c>
      <c r="N1293" s="1" t="s">
        <v>42</v>
      </c>
      <c r="O1293" s="1" t="s">
        <v>42</v>
      </c>
      <c r="P1293" s="1"/>
      <c r="Q1293" s="1" t="s">
        <v>4194</v>
      </c>
      <c r="R1293" s="1"/>
      <c r="S1293" s="1"/>
      <c r="T1293" s="1"/>
      <c r="U1293" s="1"/>
      <c r="V1293" s="1"/>
      <c r="W1293" s="1"/>
      <c r="Y1293" s="1" t="b">
        <v>0</v>
      </c>
      <c r="AB1293" s="1" t="b">
        <v>0</v>
      </c>
      <c r="AC1293" s="1" t="b">
        <v>0</v>
      </c>
      <c r="AD1293" s="1" t="s">
        <v>86</v>
      </c>
      <c r="AE1293" s="1" t="s">
        <v>62</v>
      </c>
      <c r="AF1293" s="1" t="s">
        <v>45</v>
      </c>
      <c r="AG1293" s="1">
        <v>2338</v>
      </c>
      <c r="AH1293" s="1" t="b">
        <v>1</v>
      </c>
      <c r="AI1293" s="1"/>
      <c r="AJ1293" s="1"/>
      <c r="AK1293" s="1" t="b">
        <v>0</v>
      </c>
    </row>
    <row r="1294" spans="1:37" x14ac:dyDescent="0.2">
      <c r="A1294" s="1">
        <v>1132</v>
      </c>
      <c r="B1294" s="1" t="s">
        <v>4185</v>
      </c>
      <c r="C1294" s="1" t="s">
        <v>4195</v>
      </c>
      <c r="D1294" s="1" t="s">
        <v>4196</v>
      </c>
      <c r="F1294" s="1" t="b">
        <v>1</v>
      </c>
      <c r="H1294" s="1" t="s">
        <v>4197</v>
      </c>
      <c r="I1294" s="1"/>
      <c r="J1294" s="1"/>
      <c r="K1294" s="1"/>
      <c r="L1294" s="1" t="s">
        <v>42</v>
      </c>
      <c r="M1294" s="1" t="s">
        <v>42</v>
      </c>
      <c r="N1294" s="1" t="s">
        <v>42</v>
      </c>
      <c r="O1294" s="1" t="s">
        <v>42</v>
      </c>
      <c r="P1294" s="1"/>
      <c r="Q1294" s="1" t="s">
        <v>4198</v>
      </c>
      <c r="R1294" s="1"/>
      <c r="S1294" s="1"/>
      <c r="T1294" s="1"/>
      <c r="U1294" s="1"/>
      <c r="V1294" s="1"/>
      <c r="W1294" s="1"/>
      <c r="Y1294" s="1" t="b">
        <v>0</v>
      </c>
      <c r="Z1294" s="1"/>
      <c r="AA1294" s="1"/>
      <c r="AB1294" s="1" t="b">
        <v>0</v>
      </c>
      <c r="AC1294" s="1" t="b">
        <v>0</v>
      </c>
      <c r="AD1294" s="1" t="s">
        <v>86</v>
      </c>
      <c r="AE1294" s="1" t="s">
        <v>3964</v>
      </c>
      <c r="AF1294" s="1" t="s">
        <v>45</v>
      </c>
      <c r="AG1294" s="1">
        <v>2071</v>
      </c>
      <c r="AH1294" s="1" t="b">
        <v>1</v>
      </c>
      <c r="AI1294" s="1"/>
      <c r="AJ1294" s="1"/>
      <c r="AK1294" s="1" t="b">
        <v>0</v>
      </c>
    </row>
    <row r="1295" spans="1:37" x14ac:dyDescent="0.2">
      <c r="A1295" s="1">
        <v>1133</v>
      </c>
      <c r="B1295" s="1" t="s">
        <v>4185</v>
      </c>
      <c r="C1295" s="1" t="s">
        <v>4195</v>
      </c>
      <c r="D1295" s="1" t="s">
        <v>4199</v>
      </c>
      <c r="F1295" s="1" t="b">
        <v>1</v>
      </c>
      <c r="H1295" s="1" t="s">
        <v>4200</v>
      </c>
      <c r="K1295" s="1"/>
      <c r="L1295" s="1" t="s">
        <v>42</v>
      </c>
      <c r="M1295" s="1" t="s">
        <v>42</v>
      </c>
      <c r="N1295" s="1" t="s">
        <v>42</v>
      </c>
      <c r="O1295" s="1" t="s">
        <v>42</v>
      </c>
      <c r="P1295" s="1"/>
      <c r="Q1295" s="1" t="s">
        <v>4201</v>
      </c>
      <c r="R1295" s="1"/>
      <c r="S1295" s="1"/>
      <c r="T1295" s="1"/>
      <c r="U1295" s="1"/>
      <c r="V1295" s="1"/>
      <c r="W1295" s="1"/>
      <c r="Y1295" s="1" t="b">
        <v>1</v>
      </c>
      <c r="Z1295" s="1"/>
      <c r="AA1295" s="1"/>
      <c r="AB1295" s="1" t="b">
        <v>0</v>
      </c>
      <c r="AC1295" s="1" t="b">
        <v>0</v>
      </c>
      <c r="AD1295" s="1" t="s">
        <v>86</v>
      </c>
      <c r="AE1295" s="1" t="s">
        <v>3964</v>
      </c>
      <c r="AF1295" s="1" t="s">
        <v>45</v>
      </c>
      <c r="AG1295" s="1">
        <v>2605</v>
      </c>
      <c r="AH1295" s="1" t="b">
        <v>1</v>
      </c>
      <c r="AI1295" s="1"/>
      <c r="AJ1295" s="1"/>
      <c r="AK1295" s="1" t="b">
        <v>0</v>
      </c>
    </row>
    <row r="1296" spans="1:37" x14ac:dyDescent="0.2">
      <c r="A1296" s="1">
        <v>1134</v>
      </c>
      <c r="B1296" s="1" t="s">
        <v>4185</v>
      </c>
      <c r="C1296" s="1" t="s">
        <v>4195</v>
      </c>
      <c r="D1296" s="1" t="s">
        <v>204</v>
      </c>
      <c r="F1296" s="1" t="b">
        <v>1</v>
      </c>
      <c r="H1296" s="1" t="s">
        <v>4202</v>
      </c>
      <c r="K1296" s="1"/>
      <c r="L1296" s="1" t="s">
        <v>42</v>
      </c>
      <c r="M1296" s="1" t="s">
        <v>42</v>
      </c>
      <c r="N1296" s="1" t="s">
        <v>42</v>
      </c>
      <c r="O1296" s="1" t="s">
        <v>42</v>
      </c>
      <c r="Q1296" s="1" t="s">
        <v>4203</v>
      </c>
      <c r="Y1296" s="1" t="b">
        <v>1</v>
      </c>
      <c r="AB1296" s="1" t="b">
        <v>0</v>
      </c>
      <c r="AC1296" s="1" t="b">
        <v>0</v>
      </c>
      <c r="AD1296" s="1" t="s">
        <v>86</v>
      </c>
      <c r="AE1296" s="1" t="s">
        <v>3964</v>
      </c>
      <c r="AF1296" s="1" t="s">
        <v>45</v>
      </c>
      <c r="AG1296" s="1">
        <v>1240</v>
      </c>
      <c r="AH1296" s="1" t="b">
        <v>1</v>
      </c>
      <c r="AI1296" s="1"/>
      <c r="AJ1296" s="1"/>
      <c r="AK1296" s="1" t="b">
        <v>0</v>
      </c>
    </row>
    <row r="1297" spans="1:37" x14ac:dyDescent="0.2">
      <c r="A1297" s="1">
        <v>1136</v>
      </c>
      <c r="B1297" s="1" t="s">
        <v>4185</v>
      </c>
      <c r="C1297" s="1" t="s">
        <v>4204</v>
      </c>
      <c r="D1297" s="1" t="s">
        <v>4208</v>
      </c>
      <c r="E1297" s="1" t="s">
        <v>39</v>
      </c>
      <c r="F1297" s="1" t="b">
        <v>1</v>
      </c>
      <c r="G1297" s="1" t="s">
        <v>4209</v>
      </c>
      <c r="H1297" s="1" t="s">
        <v>4210</v>
      </c>
      <c r="K1297" s="1"/>
      <c r="L1297" s="1" t="s">
        <v>42</v>
      </c>
      <c r="M1297" s="1" t="s">
        <v>42</v>
      </c>
      <c r="N1297" s="1" t="s">
        <v>42</v>
      </c>
      <c r="O1297" s="1" t="s">
        <v>42</v>
      </c>
      <c r="P1297" s="1"/>
      <c r="Q1297" s="1" t="s">
        <v>4211</v>
      </c>
      <c r="R1297" s="1" t="s">
        <v>4207</v>
      </c>
      <c r="S1297" s="1" t="s">
        <v>4212</v>
      </c>
      <c r="T1297" s="1"/>
      <c r="U1297" s="1"/>
      <c r="V1297" s="1"/>
      <c r="W1297" s="1"/>
      <c r="Y1297" s="1" t="b">
        <v>1</v>
      </c>
      <c r="Z1297" s="1"/>
      <c r="AA1297" s="1"/>
      <c r="AB1297" s="1" t="b">
        <v>0</v>
      </c>
      <c r="AC1297" s="1" t="b">
        <v>0</v>
      </c>
      <c r="AD1297" s="1" t="s">
        <v>86</v>
      </c>
      <c r="AE1297" s="1" t="s">
        <v>62</v>
      </c>
      <c r="AF1297" s="1" t="s">
        <v>45</v>
      </c>
      <c r="AG1297" s="1">
        <v>1241</v>
      </c>
      <c r="AH1297" s="1" t="b">
        <v>0</v>
      </c>
      <c r="AI1297" s="1"/>
      <c r="AJ1297" s="1"/>
      <c r="AK1297" s="1" t="b">
        <v>1</v>
      </c>
    </row>
    <row r="1298" spans="1:37" x14ac:dyDescent="0.2">
      <c r="A1298" s="1">
        <v>1137</v>
      </c>
      <c r="B1298" s="1" t="s">
        <v>4185</v>
      </c>
      <c r="C1298" s="1" t="s">
        <v>4204</v>
      </c>
      <c r="D1298" s="1" t="s">
        <v>4213</v>
      </c>
      <c r="E1298" s="1" t="s">
        <v>39</v>
      </c>
      <c r="F1298" s="1" t="b">
        <v>1</v>
      </c>
      <c r="G1298" s="1" t="s">
        <v>4214</v>
      </c>
      <c r="H1298" s="1" t="s">
        <v>4215</v>
      </c>
      <c r="K1298" s="1"/>
      <c r="L1298" s="1" t="s">
        <v>42</v>
      </c>
      <c r="M1298" s="1" t="s">
        <v>42</v>
      </c>
      <c r="N1298" s="1" t="s">
        <v>42</v>
      </c>
      <c r="O1298" s="1" t="s">
        <v>42</v>
      </c>
      <c r="P1298" s="1"/>
      <c r="Q1298" s="1" t="s">
        <v>4212</v>
      </c>
      <c r="R1298" s="1"/>
      <c r="S1298" s="1"/>
      <c r="T1298" s="1"/>
      <c r="U1298" s="1"/>
      <c r="V1298" s="1"/>
      <c r="W1298" s="1"/>
      <c r="Y1298" s="1" t="b">
        <v>1</v>
      </c>
      <c r="Z1298" s="1"/>
      <c r="AA1298" s="1"/>
      <c r="AB1298" s="1" t="b">
        <v>0</v>
      </c>
      <c r="AC1298" s="1" t="b">
        <v>0</v>
      </c>
      <c r="AD1298" s="1" t="s">
        <v>86</v>
      </c>
      <c r="AF1298" s="1" t="s">
        <v>45</v>
      </c>
      <c r="AG1298" s="1">
        <v>20010</v>
      </c>
      <c r="AH1298" s="1" t="b">
        <v>0</v>
      </c>
      <c r="AI1298" s="1"/>
      <c r="AJ1298" s="1"/>
      <c r="AK1298" s="1" t="b">
        <v>0</v>
      </c>
    </row>
    <row r="1299" spans="1:37" x14ac:dyDescent="0.2">
      <c r="A1299" s="1">
        <v>1138</v>
      </c>
      <c r="B1299" s="1" t="s">
        <v>4185</v>
      </c>
      <c r="C1299" s="1" t="s">
        <v>4204</v>
      </c>
      <c r="D1299" s="1" t="s">
        <v>4216</v>
      </c>
      <c r="E1299" s="1" t="s">
        <v>39</v>
      </c>
      <c r="F1299" s="1" t="b">
        <v>1</v>
      </c>
      <c r="G1299" s="1" t="s">
        <v>4217</v>
      </c>
      <c r="H1299" s="1" t="s">
        <v>4218</v>
      </c>
      <c r="K1299" s="1"/>
      <c r="L1299" s="1" t="s">
        <v>42</v>
      </c>
      <c r="M1299" s="1" t="s">
        <v>42</v>
      </c>
      <c r="N1299" s="1" t="s">
        <v>42</v>
      </c>
      <c r="O1299" s="1" t="s">
        <v>42</v>
      </c>
      <c r="P1299" s="1"/>
      <c r="Q1299" s="1" t="s">
        <v>4219</v>
      </c>
      <c r="R1299" s="1"/>
      <c r="S1299" s="1"/>
      <c r="T1299" s="1"/>
      <c r="U1299" s="1"/>
      <c r="V1299" s="1"/>
      <c r="W1299" s="1"/>
      <c r="Y1299" s="1" t="b">
        <v>1</v>
      </c>
      <c r="Z1299" s="1"/>
      <c r="AA1299" s="1"/>
      <c r="AB1299" s="1" t="b">
        <v>0</v>
      </c>
      <c r="AC1299" s="1" t="b">
        <v>0</v>
      </c>
      <c r="AD1299" s="1" t="s">
        <v>86</v>
      </c>
      <c r="AF1299" s="1" t="s">
        <v>45</v>
      </c>
      <c r="AG1299" s="1">
        <v>20009</v>
      </c>
      <c r="AH1299" s="1" t="b">
        <v>0</v>
      </c>
      <c r="AI1299" s="1"/>
      <c r="AJ1299" s="1"/>
      <c r="AK1299" s="1" t="b">
        <v>0</v>
      </c>
    </row>
    <row r="1300" spans="1:37" x14ac:dyDescent="0.2">
      <c r="A1300" s="1">
        <v>1135</v>
      </c>
      <c r="B1300" s="1" t="s">
        <v>4185</v>
      </c>
      <c r="C1300" s="1" t="s">
        <v>4204</v>
      </c>
      <c r="D1300" s="1"/>
      <c r="E1300" s="1" t="s">
        <v>39</v>
      </c>
      <c r="F1300" s="1" t="b">
        <v>1</v>
      </c>
      <c r="G1300" s="1" t="s">
        <v>4205</v>
      </c>
      <c r="H1300" s="1" t="s">
        <v>4206</v>
      </c>
      <c r="K1300" s="1"/>
      <c r="L1300" s="1" t="s">
        <v>42</v>
      </c>
      <c r="M1300" s="1" t="s">
        <v>42</v>
      </c>
      <c r="N1300" s="1" t="s">
        <v>42</v>
      </c>
      <c r="O1300" s="1" t="s">
        <v>42</v>
      </c>
      <c r="P1300" s="1"/>
      <c r="Q1300" s="1" t="s">
        <v>4207</v>
      </c>
      <c r="R1300" s="1"/>
      <c r="S1300" s="1"/>
      <c r="T1300" s="1"/>
      <c r="U1300" s="1"/>
      <c r="V1300" s="1"/>
      <c r="W1300" s="1"/>
      <c r="Y1300" s="1" t="b">
        <v>1</v>
      </c>
      <c r="Z1300" s="1"/>
      <c r="AA1300" s="1"/>
      <c r="AB1300" s="1" t="b">
        <v>0</v>
      </c>
      <c r="AC1300" s="1" t="b">
        <v>0</v>
      </c>
      <c r="AD1300" s="1" t="s">
        <v>86</v>
      </c>
      <c r="AE1300" s="1" t="s">
        <v>62</v>
      </c>
      <c r="AF1300" s="1" t="s">
        <v>45</v>
      </c>
      <c r="AG1300" s="1">
        <v>15670</v>
      </c>
      <c r="AH1300" s="1" t="b">
        <v>0</v>
      </c>
      <c r="AI1300" s="1"/>
      <c r="AJ1300" s="1"/>
      <c r="AK1300" s="1" t="b">
        <v>0</v>
      </c>
    </row>
    <row r="1301" spans="1:37" x14ac:dyDescent="0.2">
      <c r="A1301" s="1">
        <v>1140</v>
      </c>
      <c r="B1301" s="1" t="s">
        <v>4220</v>
      </c>
      <c r="C1301" s="1" t="s">
        <v>2275</v>
      </c>
      <c r="D1301" s="1" t="s">
        <v>4224</v>
      </c>
      <c r="E1301" s="1" t="s">
        <v>302</v>
      </c>
      <c r="F1301" s="1" t="b">
        <v>1</v>
      </c>
      <c r="G1301" s="1" t="s">
        <v>4225</v>
      </c>
      <c r="H1301" s="1" t="s">
        <v>4226</v>
      </c>
      <c r="K1301" s="1"/>
      <c r="L1301" s="1" t="s">
        <v>42</v>
      </c>
      <c r="M1301" s="1" t="s">
        <v>42</v>
      </c>
      <c r="N1301" s="1" t="s">
        <v>42</v>
      </c>
      <c r="O1301" s="1" t="s">
        <v>42</v>
      </c>
      <c r="P1301" s="1"/>
      <c r="Q1301" s="1" t="s">
        <v>4227</v>
      </c>
      <c r="R1301" s="1"/>
      <c r="S1301" s="1"/>
      <c r="T1301" s="1"/>
      <c r="U1301" s="1"/>
      <c r="V1301" s="1"/>
      <c r="W1301" s="1"/>
      <c r="X1301" s="1"/>
      <c r="Y1301" s="1" t="b">
        <v>0</v>
      </c>
      <c r="Z1301" s="1" t="s">
        <v>43</v>
      </c>
      <c r="AA1301" s="1"/>
      <c r="AB1301" s="1" t="b">
        <v>0</v>
      </c>
      <c r="AC1301" s="1" t="b">
        <v>0</v>
      </c>
      <c r="AD1301" s="1" t="s">
        <v>86</v>
      </c>
      <c r="AF1301" s="1" t="s">
        <v>45</v>
      </c>
      <c r="AG1301" s="1">
        <v>20035</v>
      </c>
      <c r="AH1301" s="1" t="b">
        <v>0</v>
      </c>
      <c r="AI1301" s="1"/>
      <c r="AJ1301" s="1"/>
      <c r="AK1301" s="1" t="b">
        <v>0</v>
      </c>
    </row>
    <row r="1302" spans="1:37" x14ac:dyDescent="0.2">
      <c r="A1302" s="1">
        <v>1141</v>
      </c>
      <c r="B1302" s="1" t="s">
        <v>4220</v>
      </c>
      <c r="C1302" s="1" t="s">
        <v>2275</v>
      </c>
      <c r="D1302" s="1" t="s">
        <v>4228</v>
      </c>
      <c r="E1302" s="1" t="s">
        <v>302</v>
      </c>
      <c r="F1302" s="1" t="b">
        <v>1</v>
      </c>
      <c r="G1302" s="1" t="s">
        <v>4229</v>
      </c>
      <c r="H1302" s="1" t="s">
        <v>4230</v>
      </c>
      <c r="K1302" s="1"/>
      <c r="L1302" s="1" t="s">
        <v>42</v>
      </c>
      <c r="M1302" s="1" t="s">
        <v>42</v>
      </c>
      <c r="N1302" s="1" t="s">
        <v>42</v>
      </c>
      <c r="O1302" s="1" t="s">
        <v>42</v>
      </c>
      <c r="P1302" s="1"/>
      <c r="Q1302" s="1" t="s">
        <v>4231</v>
      </c>
      <c r="R1302" s="1"/>
      <c r="S1302" s="1"/>
      <c r="T1302" s="1"/>
      <c r="U1302" s="1"/>
      <c r="V1302" s="1"/>
      <c r="W1302" s="1"/>
      <c r="Y1302" s="1" t="b">
        <v>0</v>
      </c>
      <c r="Z1302" s="1" t="s">
        <v>43</v>
      </c>
      <c r="AA1302" s="1"/>
      <c r="AB1302" s="1" t="b">
        <v>0</v>
      </c>
      <c r="AC1302" s="1" t="b">
        <v>0</v>
      </c>
      <c r="AD1302" s="1" t="s">
        <v>86</v>
      </c>
      <c r="AF1302" s="1" t="s">
        <v>45</v>
      </c>
      <c r="AG1302" s="1">
        <v>20205</v>
      </c>
      <c r="AH1302" s="1" t="b">
        <v>0</v>
      </c>
      <c r="AI1302" s="1"/>
      <c r="AJ1302" s="1"/>
      <c r="AK1302" s="1" t="b">
        <v>0</v>
      </c>
    </row>
    <row r="1303" spans="1:37" x14ac:dyDescent="0.2">
      <c r="A1303" s="1">
        <v>1139</v>
      </c>
      <c r="B1303" s="1" t="s">
        <v>4220</v>
      </c>
      <c r="C1303" s="1" t="s">
        <v>2275</v>
      </c>
      <c r="D1303" s="1"/>
      <c r="E1303" s="1" t="s">
        <v>302</v>
      </c>
      <c r="F1303" s="1" t="b">
        <v>1</v>
      </c>
      <c r="G1303" s="1" t="s">
        <v>4221</v>
      </c>
      <c r="H1303" s="1" t="s">
        <v>4222</v>
      </c>
      <c r="K1303" s="1"/>
      <c r="L1303" s="1" t="s">
        <v>42</v>
      </c>
      <c r="M1303" s="1" t="s">
        <v>42</v>
      </c>
      <c r="N1303" s="1" t="s">
        <v>42</v>
      </c>
      <c r="O1303" s="1" t="s">
        <v>42</v>
      </c>
      <c r="P1303" s="1"/>
      <c r="Q1303" s="1" t="s">
        <v>4223</v>
      </c>
      <c r="R1303" s="1"/>
      <c r="S1303" s="1"/>
      <c r="T1303" s="1"/>
      <c r="U1303" s="1"/>
      <c r="V1303" s="1"/>
      <c r="W1303" s="1"/>
      <c r="Y1303" s="1" t="b">
        <v>0</v>
      </c>
      <c r="Z1303" s="1" t="s">
        <v>43</v>
      </c>
      <c r="AA1303" s="1"/>
      <c r="AB1303" s="1" t="b">
        <v>0</v>
      </c>
      <c r="AC1303" s="1" t="b">
        <v>0</v>
      </c>
      <c r="AD1303" s="1" t="s">
        <v>86</v>
      </c>
      <c r="AF1303" s="1" t="s">
        <v>45</v>
      </c>
      <c r="AG1303" s="1">
        <v>20208</v>
      </c>
      <c r="AH1303" s="1" t="b">
        <v>0</v>
      </c>
      <c r="AI1303" s="1"/>
      <c r="AJ1303" s="1"/>
      <c r="AK1303" s="1" t="b">
        <v>0</v>
      </c>
    </row>
    <row r="1304" spans="1:37" x14ac:dyDescent="0.2">
      <c r="A1304" s="1">
        <v>1927</v>
      </c>
      <c r="B1304" s="1" t="s">
        <v>4232</v>
      </c>
      <c r="C1304" s="1" t="s">
        <v>2669</v>
      </c>
      <c r="D1304" s="1"/>
      <c r="E1304" s="1" t="s">
        <v>39</v>
      </c>
      <c r="F1304" s="1" t="b">
        <v>1</v>
      </c>
      <c r="G1304" s="1" t="s">
        <v>6856</v>
      </c>
      <c r="H1304" s="1" t="s">
        <v>6857</v>
      </c>
      <c r="K1304" s="1" t="s">
        <v>4236</v>
      </c>
      <c r="L1304" s="1" t="s">
        <v>42</v>
      </c>
      <c r="M1304" s="1" t="s">
        <v>42</v>
      </c>
      <c r="N1304" s="1" t="s">
        <v>42</v>
      </c>
      <c r="O1304" s="1" t="s">
        <v>42</v>
      </c>
      <c r="P1304" s="1"/>
      <c r="Q1304" s="1" t="s">
        <v>6858</v>
      </c>
      <c r="R1304" s="1"/>
      <c r="S1304" s="1"/>
      <c r="T1304" s="1"/>
      <c r="U1304" s="1"/>
      <c r="V1304" s="1"/>
      <c r="W1304" s="1"/>
      <c r="X1304" s="1"/>
      <c r="Y1304" s="1" t="b">
        <v>1</v>
      </c>
      <c r="Z1304" s="1"/>
      <c r="AA1304" s="1"/>
      <c r="AB1304" s="1" t="b">
        <v>0</v>
      </c>
      <c r="AC1304" s="1" t="b">
        <v>0</v>
      </c>
      <c r="AD1304" s="1" t="s">
        <v>86</v>
      </c>
      <c r="AF1304" s="1" t="s">
        <v>45</v>
      </c>
      <c r="AH1304" s="1" t="b">
        <v>0</v>
      </c>
      <c r="AI1304" s="1"/>
      <c r="AJ1304" s="1"/>
      <c r="AK1304" s="1" t="b">
        <v>0</v>
      </c>
    </row>
    <row r="1305" spans="1:37" x14ac:dyDescent="0.2">
      <c r="A1305" s="1">
        <v>1144</v>
      </c>
      <c r="B1305" s="1" t="s">
        <v>4232</v>
      </c>
      <c r="C1305" s="1" t="s">
        <v>4240</v>
      </c>
      <c r="D1305" s="1" t="s">
        <v>4241</v>
      </c>
      <c r="F1305" s="1" t="b">
        <v>1</v>
      </c>
      <c r="H1305" s="1" t="s">
        <v>4242</v>
      </c>
      <c r="I1305" s="1"/>
      <c r="J1305" s="1"/>
      <c r="K1305" s="1"/>
      <c r="L1305" s="1" t="s">
        <v>42</v>
      </c>
      <c r="M1305" s="1" t="s">
        <v>42</v>
      </c>
      <c r="N1305" s="1" t="s">
        <v>42</v>
      </c>
      <c r="O1305" s="1" t="s">
        <v>42</v>
      </c>
      <c r="P1305" s="1"/>
      <c r="Q1305" s="1" t="s">
        <v>4243</v>
      </c>
      <c r="R1305" s="1" t="s">
        <v>4244</v>
      </c>
      <c r="S1305" s="1"/>
      <c r="T1305" s="1"/>
      <c r="U1305" s="1"/>
      <c r="V1305" s="1"/>
      <c r="W1305" s="1"/>
      <c r="Y1305" s="1" t="b">
        <v>0</v>
      </c>
      <c r="Z1305" s="1"/>
      <c r="AA1305" s="1"/>
      <c r="AB1305" s="1" t="b">
        <v>0</v>
      </c>
      <c r="AC1305" s="1" t="b">
        <v>0</v>
      </c>
      <c r="AD1305" s="1" t="s">
        <v>86</v>
      </c>
      <c r="AE1305" s="1" t="s">
        <v>62</v>
      </c>
      <c r="AF1305" s="1" t="s">
        <v>45</v>
      </c>
      <c r="AG1305" s="1">
        <v>1270</v>
      </c>
      <c r="AH1305" s="1" t="b">
        <v>1</v>
      </c>
      <c r="AI1305" s="1"/>
      <c r="AJ1305" s="1"/>
      <c r="AK1305" s="1" t="b">
        <v>1</v>
      </c>
    </row>
    <row r="1306" spans="1:37" x14ac:dyDescent="0.2">
      <c r="A1306" s="1">
        <v>1145</v>
      </c>
      <c r="B1306" s="1" t="s">
        <v>4232</v>
      </c>
      <c r="C1306" s="1" t="s">
        <v>4240</v>
      </c>
      <c r="D1306" s="1" t="s">
        <v>4245</v>
      </c>
      <c r="F1306" s="1" t="b">
        <v>1</v>
      </c>
      <c r="H1306" s="1" t="s">
        <v>4246</v>
      </c>
      <c r="I1306" s="1"/>
      <c r="J1306" s="1"/>
      <c r="K1306" s="1"/>
      <c r="L1306" s="1" t="s">
        <v>42</v>
      </c>
      <c r="M1306" s="1" t="s">
        <v>42</v>
      </c>
      <c r="N1306" s="1" t="s">
        <v>42</v>
      </c>
      <c r="O1306" s="1" t="s">
        <v>42</v>
      </c>
      <c r="P1306" s="1"/>
      <c r="Q1306" s="1" t="s">
        <v>4247</v>
      </c>
      <c r="R1306" s="1"/>
      <c r="S1306" s="1"/>
      <c r="T1306" s="1"/>
      <c r="U1306" s="1"/>
      <c r="V1306" s="1"/>
      <c r="W1306" s="1"/>
      <c r="Y1306" s="1" t="b">
        <v>0</v>
      </c>
      <c r="AB1306" s="1" t="b">
        <v>0</v>
      </c>
      <c r="AC1306" s="1" t="b">
        <v>0</v>
      </c>
      <c r="AD1306" s="1" t="s">
        <v>86</v>
      </c>
      <c r="AE1306" s="1" t="s">
        <v>62</v>
      </c>
      <c r="AF1306" s="1" t="s">
        <v>45</v>
      </c>
      <c r="AG1306" s="1">
        <v>2284</v>
      </c>
      <c r="AH1306" s="1" t="b">
        <v>1</v>
      </c>
      <c r="AI1306" s="1"/>
      <c r="AJ1306" s="1"/>
      <c r="AK1306" s="1" t="b">
        <v>0</v>
      </c>
    </row>
    <row r="1307" spans="1:37" x14ac:dyDescent="0.2">
      <c r="A1307" s="1">
        <v>1146</v>
      </c>
      <c r="B1307" s="1" t="s">
        <v>4232</v>
      </c>
      <c r="C1307" s="1" t="s">
        <v>4240</v>
      </c>
      <c r="D1307" s="1" t="s">
        <v>4248</v>
      </c>
      <c r="E1307" s="1" t="s">
        <v>39</v>
      </c>
      <c r="F1307" s="1" t="b">
        <v>1</v>
      </c>
      <c r="G1307" s="1" t="s">
        <v>4249</v>
      </c>
      <c r="H1307" s="1" t="s">
        <v>4250</v>
      </c>
      <c r="K1307" s="1"/>
      <c r="L1307" s="1" t="s">
        <v>42</v>
      </c>
      <c r="M1307" s="1" t="s">
        <v>42</v>
      </c>
      <c r="N1307" s="1" t="s">
        <v>42</v>
      </c>
      <c r="O1307" s="1" t="s">
        <v>42</v>
      </c>
      <c r="P1307" s="1"/>
      <c r="Q1307" s="1" t="s">
        <v>4251</v>
      </c>
      <c r="R1307" s="1" t="s">
        <v>4247</v>
      </c>
      <c r="S1307" s="1"/>
      <c r="T1307" s="1"/>
      <c r="U1307" s="1"/>
      <c r="V1307" s="1"/>
      <c r="W1307" s="1"/>
      <c r="Y1307" s="1" t="b">
        <v>0</v>
      </c>
      <c r="Z1307" s="1"/>
      <c r="AA1307" s="1"/>
      <c r="AB1307" s="1" t="b">
        <v>0</v>
      </c>
      <c r="AC1307" s="1" t="b">
        <v>0</v>
      </c>
      <c r="AD1307" s="1" t="s">
        <v>86</v>
      </c>
      <c r="AE1307" s="1" t="s">
        <v>62</v>
      </c>
      <c r="AF1307" s="1" t="s">
        <v>45</v>
      </c>
      <c r="AG1307" s="1">
        <v>1243</v>
      </c>
      <c r="AH1307" s="1" t="b">
        <v>0</v>
      </c>
      <c r="AI1307" s="1"/>
      <c r="AJ1307" s="1"/>
      <c r="AK1307" s="1" t="b">
        <v>0</v>
      </c>
    </row>
    <row r="1308" spans="1:37" x14ac:dyDescent="0.2">
      <c r="A1308" s="1">
        <v>1147</v>
      </c>
      <c r="B1308" s="1" t="s">
        <v>4232</v>
      </c>
      <c r="C1308" s="1" t="s">
        <v>4240</v>
      </c>
      <c r="D1308" s="1" t="s">
        <v>4252</v>
      </c>
      <c r="E1308" s="1" t="s">
        <v>39</v>
      </c>
      <c r="F1308" s="1" t="b">
        <v>1</v>
      </c>
      <c r="G1308" s="1" t="s">
        <v>4253</v>
      </c>
      <c r="H1308" s="1" t="s">
        <v>4254</v>
      </c>
      <c r="K1308" s="1"/>
      <c r="L1308" s="1" t="s">
        <v>42</v>
      </c>
      <c r="M1308" s="1" t="s">
        <v>42</v>
      </c>
      <c r="N1308" s="1" t="s">
        <v>42</v>
      </c>
      <c r="O1308" s="1" t="s">
        <v>42</v>
      </c>
      <c r="Q1308" s="1" t="s">
        <v>4255</v>
      </c>
      <c r="Y1308" s="1" t="b">
        <v>0</v>
      </c>
      <c r="AB1308" s="1" t="b">
        <v>0</v>
      </c>
      <c r="AC1308" s="1" t="b">
        <v>0</v>
      </c>
      <c r="AD1308" s="1" t="s">
        <v>86</v>
      </c>
      <c r="AE1308" s="1" t="s">
        <v>62</v>
      </c>
      <c r="AF1308" s="1" t="s">
        <v>45</v>
      </c>
      <c r="AG1308" s="1">
        <v>1244</v>
      </c>
      <c r="AH1308" s="1" t="b">
        <v>0</v>
      </c>
      <c r="AI1308" s="1"/>
      <c r="AJ1308" s="1"/>
      <c r="AK1308" s="1" t="b">
        <v>0</v>
      </c>
    </row>
    <row r="1309" spans="1:37" x14ac:dyDescent="0.2">
      <c r="A1309" s="1">
        <v>1148</v>
      </c>
      <c r="B1309" s="1" t="s">
        <v>4232</v>
      </c>
      <c r="C1309" s="1" t="s">
        <v>4240</v>
      </c>
      <c r="D1309" s="1" t="s">
        <v>4256</v>
      </c>
      <c r="E1309" s="1" t="s">
        <v>39</v>
      </c>
      <c r="F1309" s="1" t="b">
        <v>1</v>
      </c>
      <c r="G1309" s="1" t="s">
        <v>4257</v>
      </c>
      <c r="H1309" s="1" t="s">
        <v>4258</v>
      </c>
      <c r="K1309" s="1"/>
      <c r="L1309" s="1" t="s">
        <v>42</v>
      </c>
      <c r="M1309" s="1" t="s">
        <v>42</v>
      </c>
      <c r="N1309" s="1" t="s">
        <v>42</v>
      </c>
      <c r="O1309" s="1" t="s">
        <v>42</v>
      </c>
      <c r="P1309" s="1"/>
      <c r="Q1309" s="1" t="s">
        <v>4259</v>
      </c>
      <c r="R1309" s="1"/>
      <c r="S1309" s="1"/>
      <c r="T1309" s="1"/>
      <c r="U1309" s="1"/>
      <c r="V1309" s="1"/>
      <c r="W1309" s="1"/>
      <c r="Y1309" s="1" t="b">
        <v>0</v>
      </c>
      <c r="Z1309" s="1"/>
      <c r="AA1309" s="1"/>
      <c r="AB1309" s="1" t="b">
        <v>0</v>
      </c>
      <c r="AC1309" s="1" t="b">
        <v>0</v>
      </c>
      <c r="AD1309" s="1" t="s">
        <v>86</v>
      </c>
      <c r="AF1309" s="1" t="s">
        <v>45</v>
      </c>
      <c r="AG1309" s="1">
        <v>20199</v>
      </c>
      <c r="AH1309" s="1" t="b">
        <v>0</v>
      </c>
      <c r="AI1309" s="1"/>
      <c r="AJ1309" s="1"/>
      <c r="AK1309" s="1" t="b">
        <v>0</v>
      </c>
    </row>
    <row r="1310" spans="1:37" x14ac:dyDescent="0.2">
      <c r="A1310" s="1">
        <v>1149</v>
      </c>
      <c r="B1310" s="1" t="s">
        <v>4232</v>
      </c>
      <c r="C1310" s="1" t="s">
        <v>4240</v>
      </c>
      <c r="D1310" s="1" t="s">
        <v>4260</v>
      </c>
      <c r="E1310" s="1" t="s">
        <v>39</v>
      </c>
      <c r="F1310" s="1" t="b">
        <v>1</v>
      </c>
      <c r="G1310" s="1" t="s">
        <v>4261</v>
      </c>
      <c r="H1310" s="1" t="s">
        <v>4262</v>
      </c>
      <c r="K1310" s="1" t="s">
        <v>4263</v>
      </c>
      <c r="L1310" s="1" t="s">
        <v>42</v>
      </c>
      <c r="M1310" s="1" t="s">
        <v>42</v>
      </c>
      <c r="N1310" s="1" t="s">
        <v>42</v>
      </c>
      <c r="O1310" s="1" t="s">
        <v>42</v>
      </c>
      <c r="P1310" s="1"/>
      <c r="Q1310" s="1" t="s">
        <v>4264</v>
      </c>
      <c r="R1310" s="1"/>
      <c r="S1310" s="1"/>
      <c r="T1310" s="1"/>
      <c r="U1310" s="1"/>
      <c r="V1310" s="1"/>
      <c r="W1310" s="1"/>
      <c r="Y1310" s="1" t="b">
        <v>0</v>
      </c>
      <c r="Z1310" s="1"/>
      <c r="AA1310" s="1"/>
      <c r="AB1310" s="1" t="b">
        <v>0</v>
      </c>
      <c r="AC1310" s="1" t="b">
        <v>0</v>
      </c>
      <c r="AD1310" s="1" t="s">
        <v>86</v>
      </c>
      <c r="AE1310" s="1" t="s">
        <v>62</v>
      </c>
      <c r="AF1310" s="1" t="s">
        <v>45</v>
      </c>
      <c r="AG1310" s="1">
        <v>1242</v>
      </c>
      <c r="AH1310" s="1" t="b">
        <v>0</v>
      </c>
      <c r="AI1310" s="1"/>
      <c r="AJ1310" s="1"/>
      <c r="AK1310" s="1" t="b">
        <v>1</v>
      </c>
    </row>
    <row r="1311" spans="1:37" x14ac:dyDescent="0.2">
      <c r="A1311" s="1">
        <v>1142</v>
      </c>
      <c r="B1311" s="1" t="s">
        <v>4232</v>
      </c>
      <c r="C1311" s="1"/>
      <c r="D1311" s="1" t="s">
        <v>4233</v>
      </c>
      <c r="E1311" s="1" t="s">
        <v>39</v>
      </c>
      <c r="F1311" s="1" t="b">
        <v>1</v>
      </c>
      <c r="G1311" s="1" t="s">
        <v>4234</v>
      </c>
      <c r="H1311" s="1" t="s">
        <v>4235</v>
      </c>
      <c r="I1311" s="1"/>
      <c r="K1311" s="1" t="s">
        <v>4236</v>
      </c>
      <c r="L1311" s="1" t="s">
        <v>42</v>
      </c>
      <c r="M1311" s="1" t="s">
        <v>42</v>
      </c>
      <c r="N1311" s="1" t="s">
        <v>42</v>
      </c>
      <c r="O1311" s="1" t="s">
        <v>42</v>
      </c>
      <c r="P1311" s="1"/>
      <c r="Q1311" s="1" t="s">
        <v>4237</v>
      </c>
      <c r="R1311" s="1"/>
      <c r="S1311" s="1"/>
      <c r="T1311" s="1"/>
      <c r="U1311" s="1"/>
      <c r="V1311" s="1"/>
      <c r="W1311" s="1"/>
      <c r="Y1311" s="1" t="b">
        <v>1</v>
      </c>
      <c r="Z1311" s="1"/>
      <c r="AA1311" s="1"/>
      <c r="AB1311" s="1" t="b">
        <v>0</v>
      </c>
      <c r="AC1311" s="1" t="b">
        <v>0</v>
      </c>
      <c r="AD1311" s="1" t="s">
        <v>86</v>
      </c>
      <c r="AE1311" s="1" t="s">
        <v>62</v>
      </c>
      <c r="AF1311" s="1" t="s">
        <v>45</v>
      </c>
      <c r="AG1311" s="1">
        <v>1507</v>
      </c>
      <c r="AH1311" s="1" t="b">
        <v>0</v>
      </c>
      <c r="AI1311" s="1"/>
      <c r="AJ1311" s="1"/>
      <c r="AK1311" s="1" t="b">
        <v>0</v>
      </c>
    </row>
    <row r="1312" spans="1:37" x14ac:dyDescent="0.2">
      <c r="A1312" s="1">
        <v>1143</v>
      </c>
      <c r="B1312" s="1" t="s">
        <v>4232</v>
      </c>
      <c r="C1312" s="1"/>
      <c r="D1312" s="1" t="s">
        <v>4238</v>
      </c>
      <c r="F1312" s="1" t="b">
        <v>0</v>
      </c>
      <c r="H1312" s="1" t="s">
        <v>4239</v>
      </c>
      <c r="L1312" s="1" t="s">
        <v>42</v>
      </c>
      <c r="M1312" s="1" t="s">
        <v>42</v>
      </c>
      <c r="N1312" s="1" t="s">
        <v>42</v>
      </c>
      <c r="O1312" s="1" t="s">
        <v>42</v>
      </c>
      <c r="R1312" s="1" t="s">
        <v>4237</v>
      </c>
      <c r="Y1312" s="1" t="b">
        <v>0</v>
      </c>
      <c r="AB1312" s="1" t="b">
        <v>0</v>
      </c>
      <c r="AC1312" s="1" t="b">
        <v>0</v>
      </c>
      <c r="AD1312" s="1" t="s">
        <v>86</v>
      </c>
      <c r="AE1312" s="1" t="s">
        <v>62</v>
      </c>
      <c r="AF1312" s="1" t="s">
        <v>45</v>
      </c>
      <c r="AG1312" s="1">
        <v>1245</v>
      </c>
      <c r="AH1312" s="1" t="b">
        <v>1</v>
      </c>
      <c r="AI1312" s="1"/>
      <c r="AJ1312" s="1"/>
      <c r="AK1312" s="1" t="b">
        <v>0</v>
      </c>
    </row>
    <row r="1313" spans="1:37" x14ac:dyDescent="0.2">
      <c r="A1313" s="1">
        <v>1150</v>
      </c>
      <c r="B1313" s="1" t="s">
        <v>4265</v>
      </c>
      <c r="C1313" s="1" t="s">
        <v>4266</v>
      </c>
      <c r="D1313" s="1"/>
      <c r="E1313" s="1" t="s">
        <v>39</v>
      </c>
      <c r="F1313" s="1" t="b">
        <v>1</v>
      </c>
      <c r="G1313" s="1" t="s">
        <v>4267</v>
      </c>
      <c r="H1313" s="1" t="s">
        <v>4268</v>
      </c>
      <c r="K1313" s="1" t="s">
        <v>4269</v>
      </c>
      <c r="L1313" s="1" t="s">
        <v>42</v>
      </c>
      <c r="M1313" s="1" t="s">
        <v>42</v>
      </c>
      <c r="N1313" s="1" t="s">
        <v>42</v>
      </c>
      <c r="O1313" s="1" t="s">
        <v>42</v>
      </c>
      <c r="P1313" s="1"/>
      <c r="Q1313" s="1" t="s">
        <v>4270</v>
      </c>
      <c r="R1313" s="1"/>
      <c r="S1313" s="1"/>
      <c r="T1313" s="1"/>
      <c r="U1313" s="1"/>
      <c r="V1313" s="1"/>
      <c r="W1313" s="1"/>
      <c r="X1313" s="1"/>
      <c r="Y1313" s="1" t="b">
        <v>0</v>
      </c>
      <c r="Z1313" s="1" t="s">
        <v>43</v>
      </c>
      <c r="AA1313" s="1"/>
      <c r="AB1313" s="1" t="b">
        <v>0</v>
      </c>
      <c r="AC1313" s="1" t="b">
        <v>0</v>
      </c>
      <c r="AD1313" s="1" t="s">
        <v>86</v>
      </c>
      <c r="AF1313" s="1" t="s">
        <v>45</v>
      </c>
      <c r="AG1313" s="1">
        <v>20109</v>
      </c>
      <c r="AH1313" s="1" t="b">
        <v>0</v>
      </c>
      <c r="AI1313" s="1"/>
      <c r="AJ1313" s="1"/>
      <c r="AK1313" s="1" t="b">
        <v>0</v>
      </c>
    </row>
    <row r="1314" spans="1:37" x14ac:dyDescent="0.2">
      <c r="A1314" s="1">
        <v>1151</v>
      </c>
      <c r="B1314" s="1" t="s">
        <v>4271</v>
      </c>
      <c r="C1314" s="1" t="s">
        <v>4272</v>
      </c>
      <c r="F1314" s="1" t="b">
        <v>0</v>
      </c>
      <c r="L1314" s="1" t="s">
        <v>42</v>
      </c>
      <c r="M1314" s="1" t="s">
        <v>42</v>
      </c>
      <c r="N1314" s="1" t="s">
        <v>42</v>
      </c>
      <c r="O1314" s="1" t="s">
        <v>42</v>
      </c>
      <c r="Y1314" s="1" t="b">
        <v>0</v>
      </c>
      <c r="AB1314" s="1" t="b">
        <v>0</v>
      </c>
      <c r="AC1314" s="1" t="b">
        <v>0</v>
      </c>
      <c r="AD1314" s="1" t="s">
        <v>86</v>
      </c>
      <c r="AE1314" s="1" t="s">
        <v>62</v>
      </c>
      <c r="AF1314" s="1" t="s">
        <v>45</v>
      </c>
      <c r="AG1314" s="1">
        <v>1246</v>
      </c>
      <c r="AH1314" s="1" t="b">
        <v>1</v>
      </c>
      <c r="AI1314" s="1"/>
      <c r="AJ1314" s="1"/>
      <c r="AK1314" s="1" t="b">
        <v>0</v>
      </c>
    </row>
    <row r="1315" spans="1:37" x14ac:dyDescent="0.2">
      <c r="A1315" s="1">
        <v>1153</v>
      </c>
      <c r="B1315" s="1" t="s">
        <v>4273</v>
      </c>
      <c r="C1315" s="1" t="s">
        <v>4274</v>
      </c>
      <c r="D1315" s="1" t="s">
        <v>4278</v>
      </c>
      <c r="F1315" s="1" t="b">
        <v>0</v>
      </c>
      <c r="H1315" s="1" t="s">
        <v>4279</v>
      </c>
      <c r="K1315" s="1"/>
      <c r="L1315" s="1" t="s">
        <v>42</v>
      </c>
      <c r="M1315" s="1" t="s">
        <v>42</v>
      </c>
      <c r="N1315" s="1" t="s">
        <v>42</v>
      </c>
      <c r="O1315" s="1" t="s">
        <v>42</v>
      </c>
      <c r="Q1315" s="1" t="s">
        <v>4280</v>
      </c>
      <c r="Y1315" s="1" t="b">
        <v>0</v>
      </c>
      <c r="AB1315" s="1" t="b">
        <v>0</v>
      </c>
      <c r="AC1315" s="1" t="b">
        <v>0</v>
      </c>
      <c r="AD1315" s="1" t="s">
        <v>86</v>
      </c>
      <c r="AE1315" s="1" t="s">
        <v>62</v>
      </c>
      <c r="AF1315" s="1" t="s">
        <v>45</v>
      </c>
      <c r="AG1315" s="1">
        <v>1248</v>
      </c>
      <c r="AH1315" s="1" t="b">
        <v>1</v>
      </c>
      <c r="AI1315" s="1"/>
      <c r="AJ1315" s="1"/>
      <c r="AK1315" s="1" t="b">
        <v>0</v>
      </c>
    </row>
    <row r="1316" spans="1:37" x14ac:dyDescent="0.2">
      <c r="A1316" s="1">
        <v>1154</v>
      </c>
      <c r="B1316" s="1" t="s">
        <v>4273</v>
      </c>
      <c r="C1316" s="1" t="s">
        <v>4274</v>
      </c>
      <c r="D1316" s="1" t="s">
        <v>4281</v>
      </c>
      <c r="F1316" s="1" t="b">
        <v>0</v>
      </c>
      <c r="H1316" s="1" t="s">
        <v>4282</v>
      </c>
      <c r="L1316" s="1" t="s">
        <v>42</v>
      </c>
      <c r="M1316" s="1" t="s">
        <v>42</v>
      </c>
      <c r="N1316" s="1" t="s">
        <v>42</v>
      </c>
      <c r="O1316" s="1" t="s">
        <v>42</v>
      </c>
      <c r="Y1316" s="1" t="b">
        <v>0</v>
      </c>
      <c r="AB1316" s="1" t="b">
        <v>0</v>
      </c>
      <c r="AC1316" s="1" t="b">
        <v>0</v>
      </c>
      <c r="AD1316" s="1" t="s">
        <v>86</v>
      </c>
      <c r="AE1316" s="1" t="s">
        <v>62</v>
      </c>
      <c r="AF1316" s="1" t="s">
        <v>45</v>
      </c>
      <c r="AG1316" s="1">
        <v>1247</v>
      </c>
      <c r="AH1316" s="1" t="b">
        <v>1</v>
      </c>
      <c r="AI1316" s="1"/>
      <c r="AJ1316" s="1"/>
      <c r="AK1316" s="1" t="b">
        <v>0</v>
      </c>
    </row>
    <row r="1317" spans="1:37" x14ac:dyDescent="0.2">
      <c r="A1317" s="1">
        <v>1152</v>
      </c>
      <c r="B1317" s="1" t="s">
        <v>4273</v>
      </c>
      <c r="C1317" s="1" t="s">
        <v>4274</v>
      </c>
      <c r="D1317" s="1"/>
      <c r="E1317" s="1" t="s">
        <v>39</v>
      </c>
      <c r="F1317" s="1" t="b">
        <v>1</v>
      </c>
      <c r="G1317" s="1" t="s">
        <v>4275</v>
      </c>
      <c r="H1317" s="1" t="s">
        <v>4276</v>
      </c>
      <c r="I1317" s="1"/>
      <c r="J1317" s="1"/>
      <c r="K1317" s="1"/>
      <c r="L1317" s="1" t="s">
        <v>42</v>
      </c>
      <c r="M1317" s="1" t="s">
        <v>42</v>
      </c>
      <c r="N1317" s="1" t="s">
        <v>42</v>
      </c>
      <c r="O1317" s="1" t="s">
        <v>42</v>
      </c>
      <c r="P1317" s="1"/>
      <c r="Q1317" s="1" t="s">
        <v>4277</v>
      </c>
      <c r="R1317" s="1"/>
      <c r="S1317" s="1"/>
      <c r="T1317" s="1"/>
      <c r="U1317" s="1"/>
      <c r="V1317" s="1"/>
      <c r="W1317" s="1"/>
      <c r="Y1317" s="1" t="b">
        <v>0</v>
      </c>
      <c r="AB1317" s="1" t="b">
        <v>0</v>
      </c>
      <c r="AC1317" s="1" t="b">
        <v>0</v>
      </c>
      <c r="AD1317" s="1" t="s">
        <v>86</v>
      </c>
      <c r="AE1317" s="1" t="s">
        <v>62</v>
      </c>
      <c r="AF1317" s="1" t="s">
        <v>45</v>
      </c>
      <c r="AG1317" s="1">
        <v>2316</v>
      </c>
      <c r="AH1317" s="1" t="b">
        <v>0</v>
      </c>
      <c r="AI1317" s="1"/>
      <c r="AJ1317" s="1"/>
      <c r="AK1317" s="1" t="b">
        <v>0</v>
      </c>
    </row>
    <row r="1318" spans="1:37" x14ac:dyDescent="0.2">
      <c r="A1318" s="1">
        <v>1155</v>
      </c>
      <c r="B1318" s="1" t="s">
        <v>4283</v>
      </c>
      <c r="C1318" s="1" t="s">
        <v>4284</v>
      </c>
      <c r="D1318" s="1" t="s">
        <v>4285</v>
      </c>
      <c r="E1318" s="1" t="s">
        <v>39</v>
      </c>
      <c r="F1318" s="1" t="b">
        <v>1</v>
      </c>
      <c r="G1318" s="1" t="s">
        <v>4286</v>
      </c>
      <c r="H1318" s="1"/>
      <c r="K1318" s="1"/>
      <c r="L1318" s="1" t="s">
        <v>42</v>
      </c>
      <c r="M1318" s="1" t="s">
        <v>42</v>
      </c>
      <c r="N1318" s="1" t="s">
        <v>42</v>
      </c>
      <c r="O1318" s="1" t="s">
        <v>42</v>
      </c>
      <c r="P1318" s="1"/>
      <c r="Q1318" s="1" t="s">
        <v>4287</v>
      </c>
      <c r="R1318" s="1"/>
      <c r="S1318" s="1"/>
      <c r="T1318" s="1"/>
      <c r="U1318" s="1"/>
      <c r="V1318" s="1"/>
      <c r="W1318" s="1"/>
      <c r="Y1318" s="1" t="b">
        <v>0</v>
      </c>
      <c r="Z1318" s="1"/>
      <c r="AA1318" s="1"/>
      <c r="AB1318" s="1" t="b">
        <v>0</v>
      </c>
      <c r="AC1318" s="1" t="b">
        <v>0</v>
      </c>
      <c r="AD1318" s="1" t="s">
        <v>86</v>
      </c>
      <c r="AF1318" s="1" t="s">
        <v>45</v>
      </c>
      <c r="AG1318" s="1">
        <v>20174</v>
      </c>
      <c r="AH1318" s="1" t="b">
        <v>0</v>
      </c>
      <c r="AI1318" s="1"/>
      <c r="AJ1318" s="1"/>
      <c r="AK1318" s="1" t="b">
        <v>0</v>
      </c>
    </row>
    <row r="1319" spans="1:37" x14ac:dyDescent="0.2">
      <c r="A1319" s="1">
        <v>1156</v>
      </c>
      <c r="B1319" s="1" t="s">
        <v>4288</v>
      </c>
      <c r="C1319" s="1" t="s">
        <v>4284</v>
      </c>
      <c r="D1319" s="1" t="s">
        <v>4289</v>
      </c>
      <c r="F1319" s="1" t="b">
        <v>0</v>
      </c>
      <c r="H1319" s="1" t="s">
        <v>4290</v>
      </c>
      <c r="I1319" s="1"/>
      <c r="J1319" s="1"/>
      <c r="K1319" s="1"/>
      <c r="L1319" s="1" t="s">
        <v>42</v>
      </c>
      <c r="M1319" s="1" t="s">
        <v>42</v>
      </c>
      <c r="N1319" s="1" t="s">
        <v>42</v>
      </c>
      <c r="O1319" s="1" t="s">
        <v>42</v>
      </c>
      <c r="P1319" s="1"/>
      <c r="Q1319" s="1"/>
      <c r="R1319" s="1" t="s">
        <v>4291</v>
      </c>
      <c r="S1319" s="1"/>
      <c r="T1319" s="1"/>
      <c r="U1319" s="1"/>
      <c r="V1319" s="1"/>
      <c r="W1319" s="1"/>
      <c r="Y1319" s="1" t="b">
        <v>0</v>
      </c>
      <c r="AB1319" s="1" t="b">
        <v>0</v>
      </c>
      <c r="AC1319" s="1" t="b">
        <v>0</v>
      </c>
      <c r="AD1319" s="1" t="s">
        <v>86</v>
      </c>
      <c r="AE1319" s="1" t="s">
        <v>62</v>
      </c>
      <c r="AF1319" s="1" t="s">
        <v>45</v>
      </c>
      <c r="AG1319" s="1">
        <v>1544</v>
      </c>
      <c r="AH1319" s="1" t="b">
        <v>1</v>
      </c>
      <c r="AI1319" s="1"/>
      <c r="AJ1319" s="1"/>
      <c r="AK1319" s="1" t="b">
        <v>0</v>
      </c>
    </row>
    <row r="1320" spans="1:37" x14ac:dyDescent="0.2">
      <c r="A1320" s="1">
        <v>1157</v>
      </c>
      <c r="B1320" s="1" t="s">
        <v>4288</v>
      </c>
      <c r="C1320" s="1" t="s">
        <v>4284</v>
      </c>
      <c r="D1320" s="1" t="s">
        <v>4292</v>
      </c>
      <c r="F1320" s="1" t="b">
        <v>0</v>
      </c>
      <c r="H1320" s="1" t="s">
        <v>4293</v>
      </c>
      <c r="L1320" s="1" t="s">
        <v>42</v>
      </c>
      <c r="M1320" s="1" t="s">
        <v>42</v>
      </c>
      <c r="N1320" s="1" t="s">
        <v>42</v>
      </c>
      <c r="O1320" s="1" t="s">
        <v>42</v>
      </c>
      <c r="Q1320" s="1" t="s">
        <v>4294</v>
      </c>
      <c r="Y1320" s="1" t="b">
        <v>0</v>
      </c>
      <c r="AB1320" s="1" t="b">
        <v>0</v>
      </c>
      <c r="AC1320" s="1" t="b">
        <v>0</v>
      </c>
      <c r="AD1320" s="1" t="s">
        <v>86</v>
      </c>
      <c r="AE1320" s="1" t="s">
        <v>62</v>
      </c>
      <c r="AF1320" s="1" t="s">
        <v>45</v>
      </c>
      <c r="AG1320" s="1">
        <v>1250</v>
      </c>
      <c r="AH1320" s="1" t="b">
        <v>1</v>
      </c>
      <c r="AI1320" s="1"/>
      <c r="AJ1320" s="1"/>
      <c r="AK1320" s="1" t="b">
        <v>1</v>
      </c>
    </row>
    <row r="1321" spans="1:37" x14ac:dyDescent="0.2">
      <c r="A1321" s="1">
        <v>1158</v>
      </c>
      <c r="B1321" s="1" t="s">
        <v>4288</v>
      </c>
      <c r="C1321" s="1" t="s">
        <v>1773</v>
      </c>
      <c r="D1321" s="1"/>
      <c r="E1321" s="1" t="s">
        <v>39</v>
      </c>
      <c r="F1321" s="1" t="b">
        <v>1</v>
      </c>
      <c r="G1321" s="1" t="s">
        <v>4295</v>
      </c>
      <c r="H1321" s="1" t="s">
        <v>4296</v>
      </c>
      <c r="K1321" s="1"/>
      <c r="L1321" s="1" t="s">
        <v>42</v>
      </c>
      <c r="M1321" s="1" t="s">
        <v>42</v>
      </c>
      <c r="N1321" s="1" t="s">
        <v>42</v>
      </c>
      <c r="O1321" s="1" t="s">
        <v>42</v>
      </c>
      <c r="P1321" s="1"/>
      <c r="Q1321" s="1" t="s">
        <v>4297</v>
      </c>
      <c r="R1321" s="1"/>
      <c r="S1321" s="1"/>
      <c r="T1321" s="1"/>
      <c r="U1321" s="1"/>
      <c r="V1321" s="1"/>
      <c r="W1321" s="1"/>
      <c r="Y1321" s="1" t="b">
        <v>0</v>
      </c>
      <c r="Z1321" s="1"/>
      <c r="AA1321" s="1"/>
      <c r="AB1321" s="1" t="b">
        <v>0</v>
      </c>
      <c r="AC1321" s="1" t="b">
        <v>0</v>
      </c>
      <c r="AD1321" s="1" t="s">
        <v>86</v>
      </c>
      <c r="AE1321" s="1" t="s">
        <v>62</v>
      </c>
      <c r="AF1321" s="1" t="s">
        <v>45</v>
      </c>
      <c r="AG1321" s="1">
        <v>1249</v>
      </c>
      <c r="AH1321" s="1" t="b">
        <v>0</v>
      </c>
      <c r="AI1321" s="1"/>
      <c r="AJ1321" s="1"/>
      <c r="AK1321" s="1" t="b">
        <v>0</v>
      </c>
    </row>
    <row r="1322" spans="1:37" x14ac:dyDescent="0.2">
      <c r="A1322" s="1">
        <v>1159</v>
      </c>
      <c r="B1322" s="1" t="s">
        <v>4288</v>
      </c>
      <c r="C1322" s="1" t="s">
        <v>4298</v>
      </c>
      <c r="E1322" s="1" t="s">
        <v>39</v>
      </c>
      <c r="F1322" s="1" t="b">
        <v>1</v>
      </c>
      <c r="G1322" s="1" t="s">
        <v>4299</v>
      </c>
      <c r="H1322" s="1" t="s">
        <v>4300</v>
      </c>
      <c r="K1322" s="1"/>
      <c r="L1322" s="1" t="s">
        <v>42</v>
      </c>
      <c r="M1322" s="1" t="s">
        <v>42</v>
      </c>
      <c r="N1322" s="1" t="s">
        <v>42</v>
      </c>
      <c r="O1322" s="1" t="s">
        <v>42</v>
      </c>
      <c r="Q1322" s="1" t="s">
        <v>4301</v>
      </c>
      <c r="Y1322" s="1" t="b">
        <v>0</v>
      </c>
      <c r="AB1322" s="1" t="b">
        <v>0</v>
      </c>
      <c r="AC1322" s="1" t="b">
        <v>0</v>
      </c>
      <c r="AD1322" s="1" t="s">
        <v>86</v>
      </c>
      <c r="AE1322" s="1" t="s">
        <v>62</v>
      </c>
      <c r="AF1322" s="1" t="s">
        <v>45</v>
      </c>
      <c r="AG1322" s="1">
        <v>1251</v>
      </c>
      <c r="AH1322" s="1" t="b">
        <v>0</v>
      </c>
      <c r="AI1322" s="1"/>
      <c r="AJ1322" s="1"/>
      <c r="AK1322" s="1" t="b">
        <v>0</v>
      </c>
    </row>
    <row r="1323" spans="1:37" x14ac:dyDescent="0.2">
      <c r="A1323" s="1">
        <v>1160</v>
      </c>
      <c r="B1323" s="1" t="s">
        <v>4288</v>
      </c>
      <c r="C1323" s="1"/>
      <c r="D1323" s="1" t="s">
        <v>4302</v>
      </c>
      <c r="E1323" s="1" t="s">
        <v>39</v>
      </c>
      <c r="F1323" s="1" t="b">
        <v>1</v>
      </c>
      <c r="G1323" s="1" t="s">
        <v>4303</v>
      </c>
      <c r="H1323" s="1" t="s">
        <v>4304</v>
      </c>
      <c r="I1323" s="1"/>
      <c r="K1323" s="1"/>
      <c r="L1323" s="1" t="s">
        <v>42</v>
      </c>
      <c r="M1323" s="1" t="s">
        <v>42</v>
      </c>
      <c r="N1323" s="1" t="s">
        <v>42</v>
      </c>
      <c r="O1323" s="1" t="s">
        <v>42</v>
      </c>
      <c r="P1323" s="1"/>
      <c r="Q1323" s="1" t="s">
        <v>4305</v>
      </c>
      <c r="R1323" s="1" t="s">
        <v>4306</v>
      </c>
      <c r="S1323" s="1"/>
      <c r="T1323" s="1"/>
      <c r="U1323" s="1"/>
      <c r="V1323" s="1"/>
      <c r="W1323" s="1"/>
      <c r="X1323" s="1"/>
      <c r="Y1323" s="1" t="b">
        <v>0</v>
      </c>
      <c r="Z1323" s="1"/>
      <c r="AA1323" s="1"/>
      <c r="AB1323" s="1" t="b">
        <v>0</v>
      </c>
      <c r="AC1323" s="1" t="b">
        <v>0</v>
      </c>
      <c r="AD1323" s="1" t="s">
        <v>86</v>
      </c>
      <c r="AE1323" s="1" t="s">
        <v>62</v>
      </c>
      <c r="AF1323" s="1" t="s">
        <v>45</v>
      </c>
      <c r="AG1323" s="1">
        <v>2094</v>
      </c>
      <c r="AH1323" s="1" t="b">
        <v>0</v>
      </c>
      <c r="AI1323" s="1"/>
      <c r="AJ1323" s="1"/>
      <c r="AK1323" s="1" t="b">
        <v>1</v>
      </c>
    </row>
    <row r="1324" spans="1:37" x14ac:dyDescent="0.2">
      <c r="A1324" s="1">
        <v>1161</v>
      </c>
      <c r="B1324" s="1" t="s">
        <v>4288</v>
      </c>
      <c r="D1324" s="1" t="s">
        <v>4307</v>
      </c>
      <c r="E1324" s="1" t="s">
        <v>39</v>
      </c>
      <c r="F1324" s="1" t="b">
        <v>1</v>
      </c>
      <c r="G1324" s="1" t="s">
        <v>4308</v>
      </c>
      <c r="H1324" s="1" t="s">
        <v>4309</v>
      </c>
      <c r="K1324" s="1"/>
      <c r="L1324" s="1" t="s">
        <v>42</v>
      </c>
      <c r="M1324" s="1" t="s">
        <v>42</v>
      </c>
      <c r="N1324" s="1" t="s">
        <v>42</v>
      </c>
      <c r="O1324" s="1" t="s">
        <v>42</v>
      </c>
      <c r="P1324" s="1"/>
      <c r="Q1324" s="1" t="s">
        <v>4310</v>
      </c>
      <c r="R1324" s="1"/>
      <c r="S1324" s="1"/>
      <c r="T1324" s="1"/>
      <c r="U1324" s="1"/>
      <c r="V1324" s="1"/>
      <c r="W1324" s="1"/>
      <c r="Y1324" s="1" t="b">
        <v>1</v>
      </c>
      <c r="Z1324" s="1"/>
      <c r="AA1324" s="1"/>
      <c r="AB1324" s="1" t="b">
        <v>0</v>
      </c>
      <c r="AC1324" s="1" t="b">
        <v>0</v>
      </c>
      <c r="AD1324" s="1" t="s">
        <v>86</v>
      </c>
      <c r="AE1324" s="1" t="s">
        <v>62</v>
      </c>
      <c r="AF1324" s="1" t="s">
        <v>45</v>
      </c>
      <c r="AG1324" s="1">
        <v>1252</v>
      </c>
      <c r="AH1324" s="1" t="b">
        <v>0</v>
      </c>
      <c r="AI1324" s="1"/>
      <c r="AJ1324" s="1"/>
      <c r="AK1324" s="1" t="b">
        <v>1</v>
      </c>
    </row>
    <row r="1325" spans="1:37" x14ac:dyDescent="0.2">
      <c r="A1325" s="1">
        <v>1162</v>
      </c>
      <c r="B1325" s="1" t="s">
        <v>4311</v>
      </c>
      <c r="C1325" s="1" t="s">
        <v>4312</v>
      </c>
      <c r="D1325" s="1"/>
      <c r="F1325" s="1" t="b">
        <v>1</v>
      </c>
      <c r="H1325" s="1"/>
      <c r="K1325" s="1"/>
      <c r="L1325" s="1" t="s">
        <v>42</v>
      </c>
      <c r="M1325" s="1" t="s">
        <v>42</v>
      </c>
      <c r="N1325" s="1" t="s">
        <v>42</v>
      </c>
      <c r="O1325" s="1" t="s">
        <v>42</v>
      </c>
      <c r="P1325" s="1"/>
      <c r="Q1325" s="1"/>
      <c r="R1325" s="1"/>
      <c r="S1325" s="1"/>
      <c r="T1325" s="1"/>
      <c r="U1325" s="1"/>
      <c r="V1325" s="1"/>
      <c r="W1325" s="1"/>
      <c r="Y1325" s="1" t="b">
        <v>0</v>
      </c>
      <c r="Z1325" s="1" t="s">
        <v>43</v>
      </c>
      <c r="AA1325" s="1"/>
      <c r="AB1325" s="1" t="b">
        <v>0</v>
      </c>
      <c r="AC1325" s="1" t="b">
        <v>0</v>
      </c>
      <c r="AD1325" s="1" t="s">
        <v>86</v>
      </c>
      <c r="AF1325" s="1" t="s">
        <v>45</v>
      </c>
      <c r="AG1325" s="1">
        <v>20159</v>
      </c>
      <c r="AH1325" s="1" t="b">
        <v>0</v>
      </c>
      <c r="AI1325" s="1"/>
      <c r="AJ1325" s="1"/>
      <c r="AK1325" s="1" t="b">
        <v>0</v>
      </c>
    </row>
    <row r="1326" spans="1:37" x14ac:dyDescent="0.2">
      <c r="A1326" s="1">
        <v>1163</v>
      </c>
      <c r="B1326" s="1" t="s">
        <v>4313</v>
      </c>
      <c r="C1326" s="1" t="s">
        <v>4314</v>
      </c>
      <c r="D1326" s="1" t="s">
        <v>4315</v>
      </c>
      <c r="F1326" s="1" t="b">
        <v>0</v>
      </c>
      <c r="H1326" s="1" t="s">
        <v>4316</v>
      </c>
      <c r="L1326" s="1" t="s">
        <v>42</v>
      </c>
      <c r="M1326" s="1" t="s">
        <v>42</v>
      </c>
      <c r="N1326" s="1" t="s">
        <v>42</v>
      </c>
      <c r="O1326" s="1" t="s">
        <v>42</v>
      </c>
      <c r="Q1326" s="1" t="s">
        <v>4317</v>
      </c>
      <c r="Y1326" s="1" t="b">
        <v>0</v>
      </c>
      <c r="AB1326" s="1" t="b">
        <v>0</v>
      </c>
      <c r="AC1326" s="1" t="b">
        <v>0</v>
      </c>
      <c r="AD1326" s="1" t="s">
        <v>86</v>
      </c>
      <c r="AE1326" s="1" t="s">
        <v>62</v>
      </c>
      <c r="AF1326" s="1" t="s">
        <v>45</v>
      </c>
      <c r="AG1326" s="1">
        <v>1763</v>
      </c>
      <c r="AH1326" s="1" t="b">
        <v>1</v>
      </c>
      <c r="AI1326" s="1"/>
      <c r="AJ1326" s="1"/>
      <c r="AK1326" s="1" t="b">
        <v>0</v>
      </c>
    </row>
    <row r="1327" spans="1:37" x14ac:dyDescent="0.2">
      <c r="A1327" s="1">
        <v>1164</v>
      </c>
      <c r="B1327" s="1" t="s">
        <v>4313</v>
      </c>
      <c r="C1327" s="1" t="s">
        <v>4314</v>
      </c>
      <c r="D1327" s="1" t="s">
        <v>4318</v>
      </c>
      <c r="F1327" s="1" t="b">
        <v>0</v>
      </c>
      <c r="H1327" s="1" t="s">
        <v>4319</v>
      </c>
      <c r="L1327" s="1" t="s">
        <v>42</v>
      </c>
      <c r="M1327" s="1" t="s">
        <v>42</v>
      </c>
      <c r="N1327" s="1" t="s">
        <v>42</v>
      </c>
      <c r="O1327" s="1" t="s">
        <v>42</v>
      </c>
      <c r="Y1327" s="1" t="b">
        <v>0</v>
      </c>
      <c r="AB1327" s="1" t="b">
        <v>0</v>
      </c>
      <c r="AC1327" s="1" t="b">
        <v>0</v>
      </c>
      <c r="AD1327" s="1" t="s">
        <v>86</v>
      </c>
      <c r="AE1327" s="1" t="s">
        <v>62</v>
      </c>
      <c r="AF1327" s="1" t="s">
        <v>45</v>
      </c>
      <c r="AG1327" s="1">
        <v>1253</v>
      </c>
      <c r="AH1327" s="1" t="b">
        <v>1</v>
      </c>
      <c r="AK1327" s="1" t="b">
        <v>0</v>
      </c>
    </row>
    <row r="1328" spans="1:37" x14ac:dyDescent="0.2">
      <c r="A1328" s="1">
        <v>1165</v>
      </c>
      <c r="B1328" s="1" t="s">
        <v>4313</v>
      </c>
      <c r="C1328" s="1" t="s">
        <v>4320</v>
      </c>
      <c r="F1328" s="1" t="b">
        <v>0</v>
      </c>
      <c r="H1328" s="1" t="s">
        <v>4321</v>
      </c>
      <c r="L1328" s="1" t="s">
        <v>42</v>
      </c>
      <c r="M1328" s="1" t="s">
        <v>42</v>
      </c>
      <c r="N1328" s="1" t="s">
        <v>42</v>
      </c>
      <c r="O1328" s="1" t="s">
        <v>42</v>
      </c>
      <c r="Q1328" s="1" t="s">
        <v>4322</v>
      </c>
      <c r="Y1328" s="1" t="b">
        <v>1</v>
      </c>
      <c r="AB1328" s="1" t="b">
        <v>0</v>
      </c>
      <c r="AC1328" s="1" t="b">
        <v>0</v>
      </c>
      <c r="AD1328" s="1" t="s">
        <v>86</v>
      </c>
      <c r="AE1328" s="1" t="s">
        <v>62</v>
      </c>
      <c r="AF1328" s="1" t="s">
        <v>45</v>
      </c>
      <c r="AG1328" s="1">
        <v>1764</v>
      </c>
      <c r="AH1328" s="1" t="b">
        <v>1</v>
      </c>
      <c r="AI1328" s="1"/>
      <c r="AJ1328" s="1"/>
      <c r="AK1328" s="1" t="b">
        <v>0</v>
      </c>
    </row>
    <row r="1329" spans="1:37" x14ac:dyDescent="0.2">
      <c r="A1329" s="1">
        <v>1166</v>
      </c>
      <c r="B1329" s="1" t="s">
        <v>4313</v>
      </c>
      <c r="C1329" s="1" t="s">
        <v>3121</v>
      </c>
      <c r="F1329" s="1" t="b">
        <v>0</v>
      </c>
      <c r="H1329" s="1" t="s">
        <v>4323</v>
      </c>
      <c r="L1329" s="1" t="s">
        <v>42</v>
      </c>
      <c r="M1329" s="1" t="s">
        <v>42</v>
      </c>
      <c r="N1329" s="1" t="s">
        <v>42</v>
      </c>
      <c r="O1329" s="1" t="s">
        <v>42</v>
      </c>
      <c r="Q1329" s="1" t="s">
        <v>4324</v>
      </c>
      <c r="Y1329" s="1" t="b">
        <v>0</v>
      </c>
      <c r="AB1329" s="1" t="b">
        <v>0</v>
      </c>
      <c r="AC1329" s="1" t="b">
        <v>0</v>
      </c>
      <c r="AD1329" s="1" t="s">
        <v>86</v>
      </c>
      <c r="AE1329" s="1" t="s">
        <v>62</v>
      </c>
      <c r="AF1329" s="1" t="s">
        <v>45</v>
      </c>
      <c r="AG1329" s="1">
        <v>1765</v>
      </c>
      <c r="AH1329" s="1" t="b">
        <v>1</v>
      </c>
      <c r="AI1329" s="1"/>
      <c r="AJ1329" s="1"/>
      <c r="AK1329" s="1" t="b">
        <v>0</v>
      </c>
    </row>
    <row r="1330" spans="1:37" x14ac:dyDescent="0.2">
      <c r="A1330" s="1">
        <v>1168</v>
      </c>
      <c r="B1330" s="1" t="s">
        <v>4325</v>
      </c>
      <c r="C1330" s="1" t="s">
        <v>4330</v>
      </c>
      <c r="D1330" s="1" t="s">
        <v>4331</v>
      </c>
      <c r="F1330" s="1" t="b">
        <v>0</v>
      </c>
      <c r="H1330" s="1" t="s">
        <v>4332</v>
      </c>
      <c r="L1330" s="1" t="s">
        <v>42</v>
      </c>
      <c r="M1330" s="1" t="s">
        <v>42</v>
      </c>
      <c r="N1330" s="1" t="s">
        <v>42</v>
      </c>
      <c r="O1330" s="1" t="s">
        <v>42</v>
      </c>
      <c r="Y1330" s="1" t="b">
        <v>0</v>
      </c>
      <c r="AB1330" s="1" t="b">
        <v>0</v>
      </c>
      <c r="AC1330" s="1" t="b">
        <v>0</v>
      </c>
      <c r="AD1330" s="1" t="s">
        <v>86</v>
      </c>
      <c r="AE1330" s="1" t="s">
        <v>62</v>
      </c>
      <c r="AF1330" s="1" t="s">
        <v>45</v>
      </c>
      <c r="AG1330" s="1">
        <v>1766</v>
      </c>
      <c r="AH1330" s="1" t="b">
        <v>1</v>
      </c>
      <c r="AI1330" s="1"/>
      <c r="AJ1330" s="1"/>
      <c r="AK1330" s="1" t="b">
        <v>0</v>
      </c>
    </row>
    <row r="1331" spans="1:37" x14ac:dyDescent="0.2">
      <c r="A1331" s="1">
        <v>1867</v>
      </c>
      <c r="B1331" s="1" t="s">
        <v>4325</v>
      </c>
      <c r="C1331" s="1" t="s">
        <v>1175</v>
      </c>
      <c r="D1331" s="1" t="s">
        <v>6690</v>
      </c>
      <c r="E1331" s="1" t="s">
        <v>39</v>
      </c>
      <c r="F1331" s="1" t="b">
        <v>1</v>
      </c>
      <c r="G1331" s="1" t="s">
        <v>6691</v>
      </c>
      <c r="H1331" s="1" t="s">
        <v>6692</v>
      </c>
      <c r="K1331" s="1"/>
      <c r="L1331" s="1" t="s">
        <v>42</v>
      </c>
      <c r="M1331" s="1" t="s">
        <v>42</v>
      </c>
      <c r="N1331" s="1" t="s">
        <v>42</v>
      </c>
      <c r="O1331" s="1" t="s">
        <v>42</v>
      </c>
      <c r="P1331" s="1"/>
      <c r="Q1331" s="1"/>
      <c r="R1331" s="1"/>
      <c r="S1331" s="1"/>
      <c r="T1331" s="1"/>
      <c r="U1331" s="1"/>
      <c r="V1331" s="1"/>
      <c r="W1331" s="1"/>
      <c r="X1331" s="1"/>
      <c r="Y1331" s="1" t="b">
        <v>0</v>
      </c>
      <c r="Z1331" s="1"/>
      <c r="AA1331" s="1"/>
      <c r="AB1331" s="1" t="b">
        <v>0</v>
      </c>
      <c r="AC1331" s="1" t="b">
        <v>0</v>
      </c>
      <c r="AD1331" s="1" t="s">
        <v>86</v>
      </c>
      <c r="AF1331" s="1" t="s">
        <v>45</v>
      </c>
      <c r="AH1331" s="1" t="b">
        <v>0</v>
      </c>
      <c r="AI1331" s="1"/>
      <c r="AJ1331" s="1"/>
      <c r="AK1331" s="1" t="b">
        <v>0</v>
      </c>
    </row>
    <row r="1332" spans="1:37" x14ac:dyDescent="0.2">
      <c r="A1332" s="1">
        <v>1170</v>
      </c>
      <c r="B1332" s="1" t="s">
        <v>4325</v>
      </c>
      <c r="C1332" s="1" t="s">
        <v>1175</v>
      </c>
      <c r="D1332" s="1" t="s">
        <v>4336</v>
      </c>
      <c r="E1332" s="1" t="s">
        <v>39</v>
      </c>
      <c r="F1332" s="1" t="b">
        <v>1</v>
      </c>
      <c r="G1332" s="1" t="s">
        <v>4337</v>
      </c>
      <c r="H1332" s="1" t="s">
        <v>4338</v>
      </c>
      <c r="K1332" s="1"/>
      <c r="L1332" s="1" t="s">
        <v>42</v>
      </c>
      <c r="M1332" s="1" t="s">
        <v>42</v>
      </c>
      <c r="N1332" s="1" t="s">
        <v>42</v>
      </c>
      <c r="O1332" s="1" t="s">
        <v>42</v>
      </c>
      <c r="P1332" s="1"/>
      <c r="Q1332" s="1" t="s">
        <v>4339</v>
      </c>
      <c r="R1332" s="1"/>
      <c r="S1332" s="1"/>
      <c r="T1332" s="1"/>
      <c r="U1332" s="1"/>
      <c r="V1332" s="1"/>
      <c r="W1332" s="1"/>
      <c r="X1332" s="1"/>
      <c r="Y1332" s="1" t="b">
        <v>0</v>
      </c>
      <c r="Z1332" s="1"/>
      <c r="AA1332" s="1"/>
      <c r="AB1332" s="1" t="b">
        <v>0</v>
      </c>
      <c r="AC1332" s="1" t="b">
        <v>0</v>
      </c>
      <c r="AD1332" s="1" t="s">
        <v>86</v>
      </c>
      <c r="AE1332" s="1" t="s">
        <v>62</v>
      </c>
      <c r="AF1332" s="1" t="s">
        <v>45</v>
      </c>
      <c r="AG1332" s="1">
        <v>1768</v>
      </c>
      <c r="AH1332" s="1" t="b">
        <v>0</v>
      </c>
      <c r="AI1332" s="1"/>
      <c r="AJ1332" s="1"/>
      <c r="AK1332" s="1" t="b">
        <v>0</v>
      </c>
    </row>
    <row r="1333" spans="1:37" x14ac:dyDescent="0.2">
      <c r="A1333" s="1">
        <v>1171</v>
      </c>
      <c r="B1333" s="1" t="s">
        <v>4325</v>
      </c>
      <c r="C1333" s="1" t="s">
        <v>1175</v>
      </c>
      <c r="D1333" s="1" t="s">
        <v>4340</v>
      </c>
      <c r="E1333" s="1" t="s">
        <v>302</v>
      </c>
      <c r="F1333" s="1" t="b">
        <v>1</v>
      </c>
      <c r="G1333" s="1" t="s">
        <v>4341</v>
      </c>
      <c r="H1333" s="1" t="s">
        <v>4342</v>
      </c>
      <c r="K1333" s="1" t="s">
        <v>4343</v>
      </c>
      <c r="L1333" s="1" t="s">
        <v>42</v>
      </c>
      <c r="M1333" s="1" t="s">
        <v>42</v>
      </c>
      <c r="N1333" s="1" t="s">
        <v>42</v>
      </c>
      <c r="O1333" s="1" t="s">
        <v>42</v>
      </c>
      <c r="P1333" s="1"/>
      <c r="Q1333" s="1" t="s">
        <v>4344</v>
      </c>
      <c r="R1333" s="1"/>
      <c r="S1333" s="1"/>
      <c r="T1333" s="1"/>
      <c r="U1333" s="1"/>
      <c r="V1333" s="1"/>
      <c r="W1333" s="1"/>
      <c r="X1333" s="1"/>
      <c r="Y1333" s="1" t="b">
        <v>0</v>
      </c>
      <c r="Z1333" s="1"/>
      <c r="AA1333" s="1"/>
      <c r="AB1333" s="1" t="b">
        <v>0</v>
      </c>
      <c r="AC1333" s="1" t="b">
        <v>0</v>
      </c>
      <c r="AD1333" s="1" t="s">
        <v>86</v>
      </c>
      <c r="AF1333" s="1" t="s">
        <v>45</v>
      </c>
      <c r="AG1333" s="1">
        <v>15785</v>
      </c>
      <c r="AH1333" s="1" t="b">
        <v>0</v>
      </c>
      <c r="AI1333" s="1"/>
      <c r="AJ1333" s="1"/>
      <c r="AK1333" s="1" t="b">
        <v>0</v>
      </c>
    </row>
    <row r="1334" spans="1:37" x14ac:dyDescent="0.2">
      <c r="A1334" s="1">
        <v>1169</v>
      </c>
      <c r="B1334" s="1" t="s">
        <v>4325</v>
      </c>
      <c r="C1334" s="1" t="s">
        <v>1175</v>
      </c>
      <c r="E1334" s="1" t="s">
        <v>39</v>
      </c>
      <c r="F1334" s="1" t="b">
        <v>1</v>
      </c>
      <c r="G1334" s="1" t="s">
        <v>4333</v>
      </c>
      <c r="H1334" s="1" t="s">
        <v>4334</v>
      </c>
      <c r="K1334" s="1"/>
      <c r="L1334" s="1" t="s">
        <v>42</v>
      </c>
      <c r="M1334" s="1" t="s">
        <v>42</v>
      </c>
      <c r="N1334" s="1" t="s">
        <v>42</v>
      </c>
      <c r="O1334" s="1" t="s">
        <v>42</v>
      </c>
      <c r="Q1334" s="1" t="s">
        <v>4335</v>
      </c>
      <c r="Y1334" s="1" t="b">
        <v>0</v>
      </c>
      <c r="AB1334" s="1" t="b">
        <v>0</v>
      </c>
      <c r="AC1334" s="1" t="b">
        <v>0</v>
      </c>
      <c r="AD1334" s="1" t="s">
        <v>86</v>
      </c>
      <c r="AE1334" s="1" t="s">
        <v>62</v>
      </c>
      <c r="AF1334" s="1" t="s">
        <v>45</v>
      </c>
      <c r="AG1334" s="1">
        <v>1767</v>
      </c>
      <c r="AH1334" s="1" t="b">
        <v>0</v>
      </c>
      <c r="AI1334" s="1"/>
      <c r="AJ1334" s="1"/>
      <c r="AK1334" s="1" t="b">
        <v>0</v>
      </c>
    </row>
    <row r="1335" spans="1:37" x14ac:dyDescent="0.2">
      <c r="A1335" s="1">
        <v>1172</v>
      </c>
      <c r="B1335" s="1" t="s">
        <v>4325</v>
      </c>
      <c r="C1335" s="1" t="s">
        <v>4345</v>
      </c>
      <c r="F1335" s="1" t="b">
        <v>0</v>
      </c>
      <c r="H1335" s="1" t="s">
        <v>4346</v>
      </c>
      <c r="L1335" s="1" t="s">
        <v>42</v>
      </c>
      <c r="M1335" s="1" t="s">
        <v>42</v>
      </c>
      <c r="N1335" s="1" t="s">
        <v>42</v>
      </c>
      <c r="O1335" s="1" t="s">
        <v>42</v>
      </c>
      <c r="Y1335" s="1" t="b">
        <v>0</v>
      </c>
      <c r="AB1335" s="1" t="b">
        <v>0</v>
      </c>
      <c r="AC1335" s="1" t="b">
        <v>0</v>
      </c>
      <c r="AD1335" s="1" t="s">
        <v>86</v>
      </c>
      <c r="AE1335" s="1" t="s">
        <v>62</v>
      </c>
      <c r="AF1335" s="1" t="s">
        <v>45</v>
      </c>
      <c r="AG1335" s="1">
        <v>1769</v>
      </c>
      <c r="AH1335" s="1" t="b">
        <v>1</v>
      </c>
      <c r="AI1335" s="1"/>
      <c r="AJ1335" s="1"/>
      <c r="AK1335" s="1" t="b">
        <v>0</v>
      </c>
    </row>
    <row r="1336" spans="1:37" x14ac:dyDescent="0.2">
      <c r="A1336" s="1">
        <v>1173</v>
      </c>
      <c r="B1336" s="1" t="s">
        <v>4325</v>
      </c>
      <c r="C1336" s="1" t="s">
        <v>4347</v>
      </c>
      <c r="F1336" s="1" t="b">
        <v>0</v>
      </c>
      <c r="H1336" s="1" t="s">
        <v>4348</v>
      </c>
      <c r="L1336" s="1" t="s">
        <v>42</v>
      </c>
      <c r="M1336" s="1" t="s">
        <v>42</v>
      </c>
      <c r="N1336" s="1" t="s">
        <v>42</v>
      </c>
      <c r="O1336" s="1" t="s">
        <v>42</v>
      </c>
      <c r="Q1336" s="1" t="s">
        <v>4349</v>
      </c>
      <c r="Y1336" s="1" t="b">
        <v>0</v>
      </c>
      <c r="AB1336" s="1" t="b">
        <v>0</v>
      </c>
      <c r="AC1336" s="1" t="b">
        <v>0</v>
      </c>
      <c r="AD1336" s="1" t="s">
        <v>86</v>
      </c>
      <c r="AE1336" s="1" t="s">
        <v>62</v>
      </c>
      <c r="AF1336" s="1" t="s">
        <v>45</v>
      </c>
      <c r="AG1336" s="1">
        <v>1770</v>
      </c>
      <c r="AH1336" s="1" t="b">
        <v>1</v>
      </c>
      <c r="AI1336" s="1"/>
      <c r="AJ1336" s="1"/>
      <c r="AK1336" s="1" t="b">
        <v>0</v>
      </c>
    </row>
    <row r="1337" spans="1:37" x14ac:dyDescent="0.2">
      <c r="A1337" s="1">
        <v>1167</v>
      </c>
      <c r="B1337" s="1" t="s">
        <v>4325</v>
      </c>
      <c r="C1337" s="1"/>
      <c r="D1337" s="1" t="s">
        <v>4326</v>
      </c>
      <c r="E1337" s="1" t="s">
        <v>39</v>
      </c>
      <c r="F1337" s="1" t="b">
        <v>1</v>
      </c>
      <c r="G1337" s="1" t="s">
        <v>4327</v>
      </c>
      <c r="H1337" s="1" t="s">
        <v>4328</v>
      </c>
      <c r="K1337" s="1"/>
      <c r="L1337" s="1" t="s">
        <v>42</v>
      </c>
      <c r="M1337" s="1" t="s">
        <v>42</v>
      </c>
      <c r="N1337" s="1" t="s">
        <v>42</v>
      </c>
      <c r="O1337" s="1" t="s">
        <v>42</v>
      </c>
      <c r="P1337" s="1"/>
      <c r="Q1337" s="1" t="s">
        <v>4329</v>
      </c>
      <c r="R1337" s="1"/>
      <c r="S1337" s="1"/>
      <c r="T1337" s="1"/>
      <c r="U1337" s="1"/>
      <c r="V1337" s="1"/>
      <c r="W1337" s="1"/>
      <c r="X1337" s="1"/>
      <c r="Y1337" s="1" t="b">
        <v>0</v>
      </c>
      <c r="Z1337" s="1"/>
      <c r="AA1337" s="1"/>
      <c r="AB1337" s="1" t="b">
        <v>0</v>
      </c>
      <c r="AC1337" s="1" t="b">
        <v>0</v>
      </c>
      <c r="AD1337" s="1" t="s">
        <v>3080</v>
      </c>
      <c r="AF1337" s="1" t="s">
        <v>45</v>
      </c>
      <c r="AG1337" s="1">
        <v>20062</v>
      </c>
      <c r="AH1337" s="1" t="b">
        <v>0</v>
      </c>
      <c r="AI1337" s="1"/>
      <c r="AJ1337" s="1"/>
      <c r="AK1337" s="1" t="b">
        <v>0</v>
      </c>
    </row>
    <row r="1338" spans="1:37" x14ac:dyDescent="0.2">
      <c r="A1338" s="1">
        <v>1174</v>
      </c>
      <c r="B1338" s="1" t="s">
        <v>4350</v>
      </c>
      <c r="C1338" s="1" t="s">
        <v>4351</v>
      </c>
      <c r="D1338" s="1" t="s">
        <v>4352</v>
      </c>
      <c r="F1338" s="1" t="b">
        <v>0</v>
      </c>
      <c r="H1338" s="1" t="s">
        <v>4353</v>
      </c>
      <c r="L1338" s="1" t="s">
        <v>42</v>
      </c>
      <c r="M1338" s="1" t="s">
        <v>42</v>
      </c>
      <c r="N1338" s="1" t="s">
        <v>42</v>
      </c>
      <c r="O1338" s="1" t="s">
        <v>42</v>
      </c>
      <c r="Y1338" s="1" t="b">
        <v>0</v>
      </c>
      <c r="AB1338" s="1" t="b">
        <v>0</v>
      </c>
      <c r="AC1338" s="1" t="b">
        <v>0</v>
      </c>
      <c r="AD1338" s="1" t="s">
        <v>86</v>
      </c>
      <c r="AE1338" s="1" t="s">
        <v>62</v>
      </c>
      <c r="AF1338" s="1" t="s">
        <v>45</v>
      </c>
      <c r="AG1338" s="1">
        <v>1771</v>
      </c>
      <c r="AH1338" s="1" t="b">
        <v>1</v>
      </c>
      <c r="AI1338" s="1"/>
      <c r="AJ1338" s="1"/>
      <c r="AK1338" s="1" t="b">
        <v>0</v>
      </c>
    </row>
    <row r="1339" spans="1:37" x14ac:dyDescent="0.2">
      <c r="A1339" s="1">
        <v>1175</v>
      </c>
      <c r="B1339" s="1" t="s">
        <v>4350</v>
      </c>
      <c r="C1339" s="1" t="s">
        <v>4354</v>
      </c>
      <c r="D1339" s="1" t="s">
        <v>4355</v>
      </c>
      <c r="F1339" s="1" t="b">
        <v>0</v>
      </c>
      <c r="H1339" s="1" t="s">
        <v>4356</v>
      </c>
      <c r="L1339" s="1" t="s">
        <v>42</v>
      </c>
      <c r="M1339" s="1" t="s">
        <v>42</v>
      </c>
      <c r="N1339" s="1" t="s">
        <v>42</v>
      </c>
      <c r="O1339" s="1" t="s">
        <v>42</v>
      </c>
      <c r="Y1339" s="1" t="b">
        <v>0</v>
      </c>
      <c r="AB1339" s="1" t="b">
        <v>0</v>
      </c>
      <c r="AC1339" s="1" t="b">
        <v>0</v>
      </c>
      <c r="AD1339" s="1" t="s">
        <v>86</v>
      </c>
      <c r="AE1339" s="1" t="s">
        <v>62</v>
      </c>
      <c r="AF1339" s="1" t="s">
        <v>45</v>
      </c>
      <c r="AG1339" s="1">
        <v>1772</v>
      </c>
      <c r="AH1339" s="1" t="b">
        <v>1</v>
      </c>
      <c r="AI1339" s="1"/>
      <c r="AJ1339" s="1"/>
      <c r="AK1339" s="1" t="b">
        <v>0</v>
      </c>
    </row>
    <row r="1340" spans="1:37" x14ac:dyDescent="0.2">
      <c r="A1340" s="1">
        <v>1177</v>
      </c>
      <c r="B1340" s="1" t="s">
        <v>4357</v>
      </c>
      <c r="C1340" s="1" t="s">
        <v>4358</v>
      </c>
      <c r="D1340" s="1" t="s">
        <v>4360</v>
      </c>
      <c r="E1340" s="1" t="s">
        <v>302</v>
      </c>
      <c r="F1340" s="1" t="b">
        <v>1</v>
      </c>
      <c r="G1340" s="1" t="s">
        <v>4361</v>
      </c>
      <c r="H1340" s="1" t="s">
        <v>4362</v>
      </c>
      <c r="K1340" s="1"/>
      <c r="L1340" s="1" t="s">
        <v>42</v>
      </c>
      <c r="M1340" s="1" t="s">
        <v>42</v>
      </c>
      <c r="N1340" s="1" t="s">
        <v>42</v>
      </c>
      <c r="O1340" s="1" t="s">
        <v>42</v>
      </c>
      <c r="P1340" s="1"/>
      <c r="Q1340" s="1" t="s">
        <v>4363</v>
      </c>
      <c r="R1340" s="1"/>
      <c r="S1340" s="1"/>
      <c r="T1340" s="1"/>
      <c r="U1340" s="1"/>
      <c r="V1340" s="1"/>
      <c r="W1340" s="1"/>
      <c r="Y1340" s="1" t="b">
        <v>0</v>
      </c>
      <c r="Z1340" s="1" t="s">
        <v>43</v>
      </c>
      <c r="AA1340" s="1"/>
      <c r="AB1340" s="1" t="b">
        <v>0</v>
      </c>
      <c r="AC1340" s="1" t="b">
        <v>0</v>
      </c>
      <c r="AD1340" s="1" t="s">
        <v>86</v>
      </c>
      <c r="AF1340" s="1" t="s">
        <v>45</v>
      </c>
      <c r="AG1340" s="1">
        <v>20217</v>
      </c>
      <c r="AH1340" s="1" t="b">
        <v>0</v>
      </c>
      <c r="AI1340" s="1"/>
      <c r="AJ1340" s="1"/>
      <c r="AK1340" s="1" t="b">
        <v>0</v>
      </c>
    </row>
    <row r="1341" spans="1:37" x14ac:dyDescent="0.2">
      <c r="A1341" s="1">
        <v>1178</v>
      </c>
      <c r="B1341" s="1" t="s">
        <v>4357</v>
      </c>
      <c r="C1341" s="1" t="s">
        <v>4358</v>
      </c>
      <c r="D1341" s="1" t="s">
        <v>4364</v>
      </c>
      <c r="E1341" s="1" t="s">
        <v>302</v>
      </c>
      <c r="F1341" s="1" t="b">
        <v>1</v>
      </c>
      <c r="G1341" s="1" t="s">
        <v>4365</v>
      </c>
      <c r="L1341" s="1" t="s">
        <v>42</v>
      </c>
      <c r="M1341" s="1" t="s">
        <v>42</v>
      </c>
      <c r="N1341" s="1" t="s">
        <v>42</v>
      </c>
      <c r="O1341" s="1" t="s">
        <v>42</v>
      </c>
      <c r="Y1341" s="1" t="b">
        <v>0</v>
      </c>
      <c r="AB1341" s="1" t="b">
        <v>0</v>
      </c>
      <c r="AC1341" s="1" t="b">
        <v>0</v>
      </c>
      <c r="AD1341" s="1" t="s">
        <v>86</v>
      </c>
      <c r="AE1341" s="1" t="s">
        <v>62</v>
      </c>
      <c r="AF1341" s="1" t="s">
        <v>45</v>
      </c>
      <c r="AH1341" s="1" t="b">
        <v>0</v>
      </c>
      <c r="AI1341" s="1"/>
      <c r="AJ1341" s="1"/>
      <c r="AK1341" s="1" t="b">
        <v>0</v>
      </c>
    </row>
    <row r="1342" spans="1:37" x14ac:dyDescent="0.2">
      <c r="A1342" s="1">
        <v>1176</v>
      </c>
      <c r="B1342" s="1" t="s">
        <v>4357</v>
      </c>
      <c r="C1342" s="1" t="s">
        <v>4358</v>
      </c>
      <c r="F1342" s="1" t="b">
        <v>0</v>
      </c>
      <c r="H1342" s="1" t="s">
        <v>4359</v>
      </c>
      <c r="L1342" s="1" t="s">
        <v>42</v>
      </c>
      <c r="M1342" s="1" t="s">
        <v>42</v>
      </c>
      <c r="N1342" s="1" t="s">
        <v>42</v>
      </c>
      <c r="O1342" s="1" t="s">
        <v>42</v>
      </c>
      <c r="Y1342" s="1" t="b">
        <v>0</v>
      </c>
      <c r="AB1342" s="1" t="b">
        <v>0</v>
      </c>
      <c r="AC1342" s="1" t="b">
        <v>0</v>
      </c>
      <c r="AD1342" s="1" t="s">
        <v>86</v>
      </c>
      <c r="AE1342" s="1" t="s">
        <v>62</v>
      </c>
      <c r="AF1342" s="1" t="s">
        <v>45</v>
      </c>
      <c r="AG1342" s="1">
        <v>1773</v>
      </c>
      <c r="AH1342" s="1" t="b">
        <v>1</v>
      </c>
      <c r="AI1342" s="1"/>
      <c r="AJ1342" s="1"/>
      <c r="AK1342" s="1" t="b">
        <v>0</v>
      </c>
    </row>
    <row r="1343" spans="1:37" x14ac:dyDescent="0.2">
      <c r="A1343" s="1">
        <v>1179</v>
      </c>
      <c r="B1343" s="1" t="s">
        <v>4366</v>
      </c>
      <c r="C1343" s="1" t="s">
        <v>4367</v>
      </c>
      <c r="D1343" s="1" t="s">
        <v>670</v>
      </c>
      <c r="F1343" s="1" t="b">
        <v>0</v>
      </c>
      <c r="H1343" s="1" t="s">
        <v>4368</v>
      </c>
      <c r="L1343" s="1" t="s">
        <v>42</v>
      </c>
      <c r="M1343" s="1" t="s">
        <v>42</v>
      </c>
      <c r="N1343" s="1" t="s">
        <v>42</v>
      </c>
      <c r="O1343" s="1" t="s">
        <v>42</v>
      </c>
      <c r="Y1343" s="1" t="b">
        <v>0</v>
      </c>
      <c r="AB1343" s="1" t="b">
        <v>0</v>
      </c>
      <c r="AC1343" s="1" t="b">
        <v>0</v>
      </c>
      <c r="AD1343" s="1" t="s">
        <v>86</v>
      </c>
      <c r="AE1343" s="1" t="s">
        <v>62</v>
      </c>
      <c r="AF1343" s="1" t="s">
        <v>45</v>
      </c>
      <c r="AG1343" s="1">
        <v>1774</v>
      </c>
      <c r="AH1343" s="1" t="b">
        <v>1</v>
      </c>
      <c r="AI1343" s="1"/>
      <c r="AJ1343" s="1"/>
      <c r="AK1343" s="1" t="b">
        <v>0</v>
      </c>
    </row>
    <row r="1344" spans="1:37" x14ac:dyDescent="0.2">
      <c r="A1344" s="1">
        <v>1188</v>
      </c>
      <c r="B1344" s="1" t="s">
        <v>4369</v>
      </c>
      <c r="C1344" s="1" t="s">
        <v>4393</v>
      </c>
      <c r="D1344" s="1"/>
      <c r="E1344" s="1"/>
      <c r="F1344" s="1" t="b">
        <v>1</v>
      </c>
      <c r="G1344" s="1" t="s">
        <v>4394</v>
      </c>
      <c r="H1344" s="1" t="s">
        <v>4395</v>
      </c>
      <c r="K1344" s="1"/>
      <c r="L1344" s="1" t="s">
        <v>42</v>
      </c>
      <c r="M1344" s="1" t="s">
        <v>42</v>
      </c>
      <c r="N1344" s="1" t="s">
        <v>42</v>
      </c>
      <c r="O1344" s="1" t="s">
        <v>42</v>
      </c>
      <c r="P1344" s="1"/>
      <c r="Q1344" s="1" t="s">
        <v>4396</v>
      </c>
      <c r="R1344" s="1"/>
      <c r="S1344" s="1"/>
      <c r="T1344" s="1"/>
      <c r="U1344" s="1"/>
      <c r="V1344" s="1"/>
      <c r="W1344" s="1"/>
      <c r="X1344" s="1"/>
      <c r="Y1344" s="1" t="b">
        <v>0</v>
      </c>
      <c r="Z1344" s="1"/>
      <c r="AA1344" s="1"/>
      <c r="AB1344" s="1" t="b">
        <v>0</v>
      </c>
      <c r="AC1344" s="1" t="b">
        <v>0</v>
      </c>
      <c r="AD1344" s="1" t="s">
        <v>86</v>
      </c>
      <c r="AE1344" s="1" t="s">
        <v>62</v>
      </c>
      <c r="AF1344" s="1" t="s">
        <v>45</v>
      </c>
      <c r="AG1344" s="1">
        <v>1781</v>
      </c>
      <c r="AH1344" s="1" t="b">
        <v>0</v>
      </c>
      <c r="AI1344" s="1"/>
      <c r="AJ1344" s="1"/>
      <c r="AK1344" s="1" t="b">
        <v>0</v>
      </c>
    </row>
    <row r="1345" spans="1:37" x14ac:dyDescent="0.2">
      <c r="A1345" s="1">
        <v>1189</v>
      </c>
      <c r="B1345" s="1" t="s">
        <v>4369</v>
      </c>
      <c r="C1345" s="1" t="s">
        <v>4397</v>
      </c>
      <c r="D1345" s="1" t="s">
        <v>4398</v>
      </c>
      <c r="F1345" s="1" t="b">
        <v>0</v>
      </c>
      <c r="H1345" s="1" t="s">
        <v>4399</v>
      </c>
      <c r="L1345" s="1" t="s">
        <v>42</v>
      </c>
      <c r="M1345" s="1" t="s">
        <v>42</v>
      </c>
      <c r="N1345" s="1" t="s">
        <v>42</v>
      </c>
      <c r="O1345" s="1" t="s">
        <v>42</v>
      </c>
      <c r="Q1345" s="1" t="s">
        <v>4400</v>
      </c>
      <c r="Y1345" s="1" t="b">
        <v>0</v>
      </c>
      <c r="AB1345" s="1" t="b">
        <v>0</v>
      </c>
      <c r="AC1345" s="1" t="b">
        <v>0</v>
      </c>
      <c r="AD1345" s="1" t="s">
        <v>86</v>
      </c>
      <c r="AE1345" s="1" t="s">
        <v>62</v>
      </c>
      <c r="AF1345" s="1" t="s">
        <v>45</v>
      </c>
      <c r="AG1345" s="1">
        <v>1782</v>
      </c>
      <c r="AH1345" s="1" t="b">
        <v>1</v>
      </c>
      <c r="AI1345" s="1"/>
      <c r="AJ1345" s="1"/>
      <c r="AK1345" s="1" t="b">
        <v>0</v>
      </c>
    </row>
    <row r="1346" spans="1:37" x14ac:dyDescent="0.2">
      <c r="A1346" s="1">
        <v>1180</v>
      </c>
      <c r="B1346" s="1" t="s">
        <v>4369</v>
      </c>
      <c r="C1346" s="1"/>
      <c r="D1346" s="1" t="s">
        <v>4370</v>
      </c>
      <c r="F1346" s="1" t="b">
        <v>0</v>
      </c>
      <c r="H1346" s="1" t="s">
        <v>4371</v>
      </c>
      <c r="I1346" s="1"/>
      <c r="J1346" s="1"/>
      <c r="K1346" s="1"/>
      <c r="L1346" s="1" t="s">
        <v>42</v>
      </c>
      <c r="M1346" s="1" t="s">
        <v>42</v>
      </c>
      <c r="N1346" s="1" t="s">
        <v>42</v>
      </c>
      <c r="O1346" s="1" t="s">
        <v>42</v>
      </c>
      <c r="P1346" s="1"/>
      <c r="Q1346" s="1" t="s">
        <v>4372</v>
      </c>
      <c r="R1346" s="1"/>
      <c r="S1346" s="1"/>
      <c r="T1346" s="1"/>
      <c r="U1346" s="1"/>
      <c r="V1346" s="1"/>
      <c r="W1346" s="1"/>
      <c r="Y1346" s="1" t="b">
        <v>0</v>
      </c>
      <c r="AB1346" s="1" t="b">
        <v>0</v>
      </c>
      <c r="AC1346" s="1" t="b">
        <v>0</v>
      </c>
      <c r="AD1346" s="1" t="s">
        <v>86</v>
      </c>
      <c r="AE1346" s="1" t="s">
        <v>62</v>
      </c>
      <c r="AF1346" s="1" t="s">
        <v>45</v>
      </c>
      <c r="AG1346" s="1">
        <v>2350</v>
      </c>
      <c r="AH1346" s="1" t="b">
        <v>1</v>
      </c>
      <c r="AI1346" s="1"/>
      <c r="AJ1346" s="1"/>
      <c r="AK1346" s="1" t="b">
        <v>0</v>
      </c>
    </row>
    <row r="1347" spans="1:37" x14ac:dyDescent="0.2">
      <c r="A1347" s="1">
        <v>1181</v>
      </c>
      <c r="B1347" s="1" t="s">
        <v>4369</v>
      </c>
      <c r="C1347" s="1"/>
      <c r="D1347" s="1" t="s">
        <v>4373</v>
      </c>
      <c r="F1347" s="1" t="b">
        <v>0</v>
      </c>
      <c r="H1347" s="1" t="s">
        <v>4374</v>
      </c>
      <c r="L1347" s="1" t="s">
        <v>42</v>
      </c>
      <c r="M1347" s="1" t="s">
        <v>42</v>
      </c>
      <c r="N1347" s="1" t="s">
        <v>42</v>
      </c>
      <c r="O1347" s="1" t="s">
        <v>42</v>
      </c>
      <c r="Y1347" s="1" t="b">
        <v>0</v>
      </c>
      <c r="AB1347" s="1" t="b">
        <v>0</v>
      </c>
      <c r="AC1347" s="1" t="b">
        <v>0</v>
      </c>
      <c r="AD1347" s="1" t="s">
        <v>86</v>
      </c>
      <c r="AE1347" s="1" t="s">
        <v>62</v>
      </c>
      <c r="AF1347" s="1" t="s">
        <v>45</v>
      </c>
      <c r="AG1347" s="1">
        <v>1776</v>
      </c>
      <c r="AH1347" s="1" t="b">
        <v>1</v>
      </c>
      <c r="AI1347" s="1"/>
      <c r="AJ1347" s="1"/>
      <c r="AK1347" s="1" t="b">
        <v>0</v>
      </c>
    </row>
    <row r="1348" spans="1:37" x14ac:dyDescent="0.2">
      <c r="A1348" s="1">
        <v>1182</v>
      </c>
      <c r="B1348" s="1" t="s">
        <v>4369</v>
      </c>
      <c r="C1348" s="1"/>
      <c r="D1348" s="1" t="s">
        <v>4375</v>
      </c>
      <c r="F1348" s="1" t="b">
        <v>0</v>
      </c>
      <c r="H1348" s="1" t="s">
        <v>4376</v>
      </c>
      <c r="L1348" s="1" t="s">
        <v>42</v>
      </c>
      <c r="M1348" s="1" t="s">
        <v>42</v>
      </c>
      <c r="N1348" s="1" t="s">
        <v>42</v>
      </c>
      <c r="O1348" s="1" t="s">
        <v>42</v>
      </c>
      <c r="Y1348" s="1" t="b">
        <v>0</v>
      </c>
      <c r="AB1348" s="1" t="b">
        <v>0</v>
      </c>
      <c r="AC1348" s="1" t="b">
        <v>0</v>
      </c>
      <c r="AD1348" s="1" t="s">
        <v>86</v>
      </c>
      <c r="AE1348" s="1" t="s">
        <v>62</v>
      </c>
      <c r="AF1348" s="1" t="s">
        <v>45</v>
      </c>
      <c r="AG1348" s="1">
        <v>1777</v>
      </c>
      <c r="AH1348" s="1" t="b">
        <v>1</v>
      </c>
      <c r="AI1348" s="1"/>
      <c r="AJ1348" s="1"/>
      <c r="AK1348" s="1" t="b">
        <v>0</v>
      </c>
    </row>
    <row r="1349" spans="1:37" x14ac:dyDescent="0.2">
      <c r="A1349" s="1">
        <v>1183</v>
      </c>
      <c r="B1349" s="1" t="s">
        <v>4369</v>
      </c>
      <c r="C1349" s="1"/>
      <c r="D1349" s="1" t="s">
        <v>4377</v>
      </c>
      <c r="F1349" s="1" t="b">
        <v>0</v>
      </c>
      <c r="H1349" s="1" t="s">
        <v>4378</v>
      </c>
      <c r="L1349" s="1" t="s">
        <v>42</v>
      </c>
      <c r="M1349" s="1" t="s">
        <v>42</v>
      </c>
      <c r="N1349" s="1" t="s">
        <v>42</v>
      </c>
      <c r="O1349" s="1" t="s">
        <v>42</v>
      </c>
      <c r="Y1349" s="1" t="b">
        <v>0</v>
      </c>
      <c r="AB1349" s="1" t="b">
        <v>0</v>
      </c>
      <c r="AC1349" s="1" t="b">
        <v>0</v>
      </c>
      <c r="AD1349" s="1" t="s">
        <v>86</v>
      </c>
      <c r="AE1349" s="1" t="s">
        <v>62</v>
      </c>
      <c r="AF1349" s="1" t="s">
        <v>45</v>
      </c>
      <c r="AG1349" s="1">
        <v>1778</v>
      </c>
      <c r="AH1349" s="1" t="b">
        <v>1</v>
      </c>
      <c r="AI1349" s="1"/>
      <c r="AJ1349" s="1"/>
      <c r="AK1349" s="1" t="b">
        <v>0</v>
      </c>
    </row>
    <row r="1350" spans="1:37" x14ac:dyDescent="0.2">
      <c r="A1350" s="1">
        <v>1184</v>
      </c>
      <c r="B1350" s="1" t="s">
        <v>4369</v>
      </c>
      <c r="C1350" s="1"/>
      <c r="D1350" s="1" t="s">
        <v>4379</v>
      </c>
      <c r="F1350" s="1" t="b">
        <v>0</v>
      </c>
      <c r="H1350" s="1" t="s">
        <v>4380</v>
      </c>
      <c r="L1350" s="1" t="s">
        <v>42</v>
      </c>
      <c r="M1350" s="1" t="s">
        <v>42</v>
      </c>
      <c r="N1350" s="1" t="s">
        <v>42</v>
      </c>
      <c r="O1350" s="1" t="s">
        <v>42</v>
      </c>
      <c r="Y1350" s="1" t="b">
        <v>0</v>
      </c>
      <c r="AB1350" s="1" t="b">
        <v>0</v>
      </c>
      <c r="AC1350" s="1" t="b">
        <v>0</v>
      </c>
      <c r="AD1350" s="1" t="s">
        <v>86</v>
      </c>
      <c r="AE1350" s="1" t="s">
        <v>62</v>
      </c>
      <c r="AF1350" s="1" t="s">
        <v>45</v>
      </c>
      <c r="AG1350" s="1">
        <v>1779</v>
      </c>
      <c r="AH1350" s="1" t="b">
        <v>1</v>
      </c>
      <c r="AI1350" s="1"/>
      <c r="AJ1350" s="1"/>
      <c r="AK1350" s="1" t="b">
        <v>0</v>
      </c>
    </row>
    <row r="1351" spans="1:37" x14ac:dyDescent="0.2">
      <c r="A1351" s="1">
        <v>1185</v>
      </c>
      <c r="B1351" s="1" t="s">
        <v>4369</v>
      </c>
      <c r="C1351" s="1"/>
      <c r="D1351" s="1" t="s">
        <v>4381</v>
      </c>
      <c r="F1351" s="1" t="b">
        <v>1</v>
      </c>
      <c r="H1351" s="1" t="s">
        <v>4382</v>
      </c>
      <c r="K1351" s="1"/>
      <c r="L1351" s="1" t="s">
        <v>42</v>
      </c>
      <c r="M1351" s="1" t="s">
        <v>42</v>
      </c>
      <c r="N1351" s="1" t="s">
        <v>42</v>
      </c>
      <c r="O1351" s="1" t="s">
        <v>42</v>
      </c>
      <c r="P1351" s="1"/>
      <c r="Q1351" s="1" t="s">
        <v>4383</v>
      </c>
      <c r="R1351" s="1" t="s">
        <v>4384</v>
      </c>
      <c r="S1351" s="1"/>
      <c r="T1351" s="1"/>
      <c r="U1351" s="1"/>
      <c r="V1351" s="1"/>
      <c r="W1351" s="1"/>
      <c r="Y1351" s="1" t="b">
        <v>1</v>
      </c>
      <c r="Z1351" s="1"/>
      <c r="AA1351" s="1" t="s">
        <v>1679</v>
      </c>
      <c r="AB1351" s="1" t="b">
        <v>0</v>
      </c>
      <c r="AC1351" s="1" t="b">
        <v>0</v>
      </c>
      <c r="AD1351" s="1" t="s">
        <v>86</v>
      </c>
      <c r="AE1351" s="1" t="s">
        <v>62</v>
      </c>
      <c r="AF1351" s="1" t="s">
        <v>45</v>
      </c>
      <c r="AG1351" s="1">
        <v>1780</v>
      </c>
      <c r="AH1351" s="1" t="b">
        <v>1</v>
      </c>
      <c r="AI1351" s="1"/>
      <c r="AJ1351" s="1"/>
      <c r="AK1351" s="1" t="b">
        <v>0</v>
      </c>
    </row>
    <row r="1352" spans="1:37" x14ac:dyDescent="0.2">
      <c r="A1352" s="1">
        <v>1186</v>
      </c>
      <c r="B1352" s="1" t="s">
        <v>4369</v>
      </c>
      <c r="C1352" s="1"/>
      <c r="D1352" s="1" t="s">
        <v>4385</v>
      </c>
      <c r="F1352" s="1" t="b">
        <v>0</v>
      </c>
      <c r="H1352" s="1" t="s">
        <v>4386</v>
      </c>
      <c r="L1352" s="1" t="s">
        <v>42</v>
      </c>
      <c r="M1352" s="1" t="s">
        <v>42</v>
      </c>
      <c r="N1352" s="1" t="s">
        <v>42</v>
      </c>
      <c r="O1352" s="1" t="s">
        <v>42</v>
      </c>
      <c r="Q1352" s="1" t="s">
        <v>4387</v>
      </c>
      <c r="Y1352" s="1" t="b">
        <v>0</v>
      </c>
      <c r="AB1352" s="1" t="b">
        <v>0</v>
      </c>
      <c r="AC1352" s="1" t="b">
        <v>0</v>
      </c>
      <c r="AD1352" s="1" t="s">
        <v>86</v>
      </c>
      <c r="AE1352" s="1" t="s">
        <v>62</v>
      </c>
      <c r="AF1352" s="1" t="s">
        <v>45</v>
      </c>
      <c r="AG1352" s="1">
        <v>1775</v>
      </c>
      <c r="AH1352" s="1" t="b">
        <v>1</v>
      </c>
      <c r="AI1352" s="1"/>
      <c r="AJ1352" s="1"/>
      <c r="AK1352" s="1" t="b">
        <v>0</v>
      </c>
    </row>
    <row r="1353" spans="1:37" x14ac:dyDescent="0.2">
      <c r="A1353" s="1">
        <v>1187</v>
      </c>
      <c r="B1353" s="1" t="s">
        <v>4369</v>
      </c>
      <c r="C1353" s="1"/>
      <c r="D1353" s="1" t="s">
        <v>4388</v>
      </c>
      <c r="F1353" s="1" t="b">
        <v>1</v>
      </c>
      <c r="H1353" s="1" t="s">
        <v>4389</v>
      </c>
      <c r="K1353" s="1"/>
      <c r="L1353" s="1" t="s">
        <v>42</v>
      </c>
      <c r="M1353" s="1" t="s">
        <v>42</v>
      </c>
      <c r="N1353" s="1" t="s">
        <v>42</v>
      </c>
      <c r="O1353" s="1" t="s">
        <v>42</v>
      </c>
      <c r="P1353" s="1"/>
      <c r="Q1353" s="1" t="s">
        <v>4390</v>
      </c>
      <c r="R1353" s="1" t="s">
        <v>4391</v>
      </c>
      <c r="S1353" s="1" t="s">
        <v>4392</v>
      </c>
      <c r="T1353" s="1"/>
      <c r="U1353" s="1"/>
      <c r="V1353" s="1"/>
      <c r="W1353" s="1"/>
      <c r="Y1353" s="1" t="b">
        <v>0</v>
      </c>
      <c r="Z1353" s="1"/>
      <c r="AA1353" s="1"/>
      <c r="AB1353" s="1" t="b">
        <v>0</v>
      </c>
      <c r="AC1353" s="1" t="b">
        <v>0</v>
      </c>
      <c r="AD1353" s="1" t="s">
        <v>37</v>
      </c>
      <c r="AE1353" s="1" t="s">
        <v>62</v>
      </c>
      <c r="AF1353" s="1" t="s">
        <v>45</v>
      </c>
      <c r="AG1353" s="1">
        <v>2474</v>
      </c>
      <c r="AH1353" s="1" t="b">
        <v>1</v>
      </c>
      <c r="AI1353" s="1"/>
      <c r="AJ1353" s="1"/>
      <c r="AK1353" s="1" t="b">
        <v>0</v>
      </c>
    </row>
    <row r="1354" spans="1:37" x14ac:dyDescent="0.2">
      <c r="A1354" s="1">
        <v>2058</v>
      </c>
      <c r="B1354" s="1" t="s">
        <v>7133</v>
      </c>
      <c r="C1354" s="1" t="s">
        <v>7134</v>
      </c>
      <c r="D1354" s="1" t="s">
        <v>7135</v>
      </c>
      <c r="E1354" s="1" t="s">
        <v>302</v>
      </c>
      <c r="F1354" s="1" t="b">
        <v>1</v>
      </c>
      <c r="G1354" s="1" t="s">
        <v>7136</v>
      </c>
      <c r="H1354" s="1" t="s">
        <v>7137</v>
      </c>
      <c r="K1354" s="1" t="s">
        <v>7138</v>
      </c>
      <c r="L1354" s="1" t="s">
        <v>42</v>
      </c>
      <c r="M1354" s="1" t="s">
        <v>42</v>
      </c>
      <c r="N1354" s="1" t="s">
        <v>42</v>
      </c>
      <c r="O1354" s="1" t="s">
        <v>42</v>
      </c>
      <c r="P1354" s="1"/>
      <c r="Q1354" s="1"/>
      <c r="R1354" s="1"/>
      <c r="S1354" s="1"/>
      <c r="T1354" s="1"/>
      <c r="U1354" s="1"/>
      <c r="V1354" s="1"/>
      <c r="W1354" s="1"/>
      <c r="X1354" s="1"/>
      <c r="Y1354" s="1" t="b">
        <v>0</v>
      </c>
      <c r="Z1354" s="1" t="s">
        <v>43</v>
      </c>
      <c r="AA1354" s="1"/>
      <c r="AB1354" s="1" t="b">
        <v>0</v>
      </c>
      <c r="AC1354" s="1" t="b">
        <v>0</v>
      </c>
      <c r="AD1354" s="1" t="s">
        <v>86</v>
      </c>
      <c r="AF1354" s="1" t="s">
        <v>45</v>
      </c>
      <c r="AH1354" s="1" t="b">
        <v>0</v>
      </c>
      <c r="AI1354" s="1"/>
      <c r="AJ1354" s="1"/>
      <c r="AK1354" s="1" t="b">
        <v>0</v>
      </c>
    </row>
    <row r="1355" spans="1:37" x14ac:dyDescent="0.2">
      <c r="A1355" s="1">
        <v>1190</v>
      </c>
      <c r="B1355" s="1" t="s">
        <v>4401</v>
      </c>
      <c r="C1355" s="1" t="s">
        <v>1821</v>
      </c>
      <c r="D1355" s="1" t="s">
        <v>4402</v>
      </c>
      <c r="F1355" s="1" t="b">
        <v>0</v>
      </c>
      <c r="H1355" s="1" t="s">
        <v>4403</v>
      </c>
      <c r="L1355" s="1" t="s">
        <v>42</v>
      </c>
      <c r="M1355" s="1" t="s">
        <v>42</v>
      </c>
      <c r="N1355" s="1" t="s">
        <v>42</v>
      </c>
      <c r="O1355" s="1" t="s">
        <v>42</v>
      </c>
      <c r="Y1355" s="1" t="b">
        <v>0</v>
      </c>
      <c r="AB1355" s="1" t="b">
        <v>0</v>
      </c>
      <c r="AC1355" s="1" t="b">
        <v>0</v>
      </c>
      <c r="AD1355" s="1" t="s">
        <v>86</v>
      </c>
      <c r="AE1355" s="1" t="s">
        <v>62</v>
      </c>
      <c r="AF1355" s="1" t="s">
        <v>45</v>
      </c>
      <c r="AG1355" s="1">
        <v>1786</v>
      </c>
      <c r="AH1355" s="1" t="b">
        <v>1</v>
      </c>
      <c r="AI1355" s="1"/>
      <c r="AJ1355" s="1"/>
      <c r="AK1355" s="1" t="b">
        <v>0</v>
      </c>
    </row>
    <row r="1356" spans="1:37" x14ac:dyDescent="0.2">
      <c r="A1356" s="1">
        <v>1191</v>
      </c>
      <c r="B1356" s="1" t="s">
        <v>4401</v>
      </c>
      <c r="C1356" s="1"/>
      <c r="D1356" s="1" t="s">
        <v>4404</v>
      </c>
      <c r="F1356" s="1" t="b">
        <v>0</v>
      </c>
      <c r="H1356" s="1" t="s">
        <v>4405</v>
      </c>
      <c r="L1356" s="1" t="s">
        <v>42</v>
      </c>
      <c r="M1356" s="1" t="s">
        <v>42</v>
      </c>
      <c r="N1356" s="1" t="s">
        <v>42</v>
      </c>
      <c r="O1356" s="1" t="s">
        <v>42</v>
      </c>
      <c r="Y1356" s="1" t="b">
        <v>0</v>
      </c>
      <c r="AB1356" s="1" t="b">
        <v>0</v>
      </c>
      <c r="AC1356" s="1" t="b">
        <v>0</v>
      </c>
      <c r="AD1356" s="1" t="s">
        <v>86</v>
      </c>
      <c r="AE1356" s="1" t="s">
        <v>62</v>
      </c>
      <c r="AF1356" s="1" t="s">
        <v>45</v>
      </c>
      <c r="AG1356" s="1">
        <v>1785</v>
      </c>
      <c r="AH1356" s="1" t="b">
        <v>1</v>
      </c>
      <c r="AI1356" s="1"/>
      <c r="AJ1356" s="1"/>
      <c r="AK1356" s="1" t="b">
        <v>0</v>
      </c>
    </row>
    <row r="1357" spans="1:37" x14ac:dyDescent="0.2">
      <c r="A1357" s="1">
        <v>1192</v>
      </c>
      <c r="B1357" s="1" t="s">
        <v>4401</v>
      </c>
      <c r="C1357" s="1"/>
      <c r="D1357" s="1" t="s">
        <v>4406</v>
      </c>
      <c r="F1357" s="1" t="b">
        <v>0</v>
      </c>
      <c r="H1357" s="1" t="s">
        <v>4407</v>
      </c>
      <c r="L1357" s="1" t="s">
        <v>42</v>
      </c>
      <c r="M1357" s="1" t="s">
        <v>42</v>
      </c>
      <c r="N1357" s="1" t="s">
        <v>42</v>
      </c>
      <c r="O1357" s="1" t="s">
        <v>42</v>
      </c>
      <c r="Y1357" s="1" t="b">
        <v>0</v>
      </c>
      <c r="AB1357" s="1" t="b">
        <v>0</v>
      </c>
      <c r="AC1357" s="1" t="b">
        <v>0</v>
      </c>
      <c r="AD1357" s="1" t="s">
        <v>86</v>
      </c>
      <c r="AE1357" s="1" t="s">
        <v>62</v>
      </c>
      <c r="AF1357" s="1" t="s">
        <v>45</v>
      </c>
      <c r="AG1357" s="1">
        <v>1784</v>
      </c>
      <c r="AH1357" s="1" t="b">
        <v>1</v>
      </c>
      <c r="AI1357" s="1"/>
      <c r="AJ1357" s="1"/>
      <c r="AK1357" s="1" t="b">
        <v>0</v>
      </c>
    </row>
    <row r="1358" spans="1:37" x14ac:dyDescent="0.2">
      <c r="A1358" s="1">
        <v>1193</v>
      </c>
      <c r="B1358" s="1" t="s">
        <v>4401</v>
      </c>
      <c r="C1358" s="1"/>
      <c r="D1358" s="1" t="s">
        <v>4408</v>
      </c>
      <c r="F1358" s="1" t="b">
        <v>0</v>
      </c>
      <c r="H1358" s="1" t="s">
        <v>4409</v>
      </c>
      <c r="L1358" s="1" t="s">
        <v>42</v>
      </c>
      <c r="M1358" s="1" t="s">
        <v>42</v>
      </c>
      <c r="N1358" s="1" t="s">
        <v>42</v>
      </c>
      <c r="O1358" s="1" t="s">
        <v>42</v>
      </c>
      <c r="Y1358" s="1" t="b">
        <v>0</v>
      </c>
      <c r="AB1358" s="1" t="b">
        <v>0</v>
      </c>
      <c r="AC1358" s="1" t="b">
        <v>0</v>
      </c>
      <c r="AD1358" s="1" t="s">
        <v>86</v>
      </c>
      <c r="AE1358" s="1" t="s">
        <v>62</v>
      </c>
      <c r="AF1358" s="1" t="s">
        <v>45</v>
      </c>
      <c r="AG1358" s="1">
        <v>1783</v>
      </c>
      <c r="AH1358" s="1" t="b">
        <v>1</v>
      </c>
      <c r="AI1358" s="1"/>
      <c r="AJ1358" s="1"/>
      <c r="AK1358" s="1" t="b">
        <v>0</v>
      </c>
    </row>
    <row r="1359" spans="1:37" x14ac:dyDescent="0.2">
      <c r="A1359" s="1">
        <v>1195</v>
      </c>
      <c r="B1359" s="1" t="s">
        <v>4410</v>
      </c>
      <c r="C1359" s="1" t="s">
        <v>4411</v>
      </c>
      <c r="D1359" s="1" t="s">
        <v>4416</v>
      </c>
      <c r="E1359" s="1" t="s">
        <v>302</v>
      </c>
      <c r="F1359" s="1" t="b">
        <v>1</v>
      </c>
      <c r="G1359" s="1" t="s">
        <v>4417</v>
      </c>
      <c r="H1359" s="1" t="s">
        <v>4418</v>
      </c>
      <c r="K1359" s="1" t="s">
        <v>4414</v>
      </c>
      <c r="L1359" s="1" t="s">
        <v>42</v>
      </c>
      <c r="M1359" s="1" t="s">
        <v>42</v>
      </c>
      <c r="N1359" s="1" t="s">
        <v>42</v>
      </c>
      <c r="O1359" s="1" t="s">
        <v>42</v>
      </c>
      <c r="P1359" s="1"/>
      <c r="Q1359" s="1" t="s">
        <v>4419</v>
      </c>
      <c r="R1359" s="1" t="s">
        <v>4420</v>
      </c>
      <c r="S1359" s="1"/>
      <c r="T1359" s="1"/>
      <c r="U1359" s="1"/>
      <c r="V1359" s="1"/>
      <c r="W1359" s="1"/>
      <c r="Y1359" s="1" t="b">
        <v>0</v>
      </c>
      <c r="Z1359" s="1" t="s">
        <v>43</v>
      </c>
      <c r="AA1359" s="1"/>
      <c r="AB1359" s="1" t="b">
        <v>0</v>
      </c>
      <c r="AC1359" s="1" t="b">
        <v>0</v>
      </c>
      <c r="AD1359" s="1" t="s">
        <v>86</v>
      </c>
      <c r="AF1359" s="1" t="s">
        <v>45</v>
      </c>
      <c r="AG1359" s="1">
        <v>15804</v>
      </c>
      <c r="AH1359" s="1" t="b">
        <v>0</v>
      </c>
      <c r="AI1359" s="1"/>
      <c r="AJ1359" s="1"/>
      <c r="AK1359" s="1" t="b">
        <v>0</v>
      </c>
    </row>
    <row r="1360" spans="1:37" x14ac:dyDescent="0.2">
      <c r="A1360" s="1">
        <v>1194</v>
      </c>
      <c r="B1360" s="1" t="s">
        <v>4410</v>
      </c>
      <c r="C1360" s="1" t="s">
        <v>4411</v>
      </c>
      <c r="D1360" s="1"/>
      <c r="E1360" s="1" t="s">
        <v>302</v>
      </c>
      <c r="F1360" s="1" t="b">
        <v>1</v>
      </c>
      <c r="G1360" s="1" t="s">
        <v>4412</v>
      </c>
      <c r="H1360" s="1" t="s">
        <v>4413</v>
      </c>
      <c r="K1360" s="1" t="s">
        <v>4414</v>
      </c>
      <c r="L1360" s="1" t="s">
        <v>42</v>
      </c>
      <c r="M1360" s="1" t="s">
        <v>42</v>
      </c>
      <c r="N1360" s="1" t="s">
        <v>42</v>
      </c>
      <c r="O1360" s="1" t="s">
        <v>42</v>
      </c>
      <c r="P1360" s="1"/>
      <c r="Q1360" s="1" t="s">
        <v>4415</v>
      </c>
      <c r="R1360" s="1"/>
      <c r="S1360" s="1"/>
      <c r="T1360" s="1"/>
      <c r="U1360" s="1"/>
      <c r="V1360" s="1"/>
      <c r="W1360" s="1"/>
      <c r="Y1360" s="1" t="b">
        <v>0</v>
      </c>
      <c r="Z1360" s="1" t="s">
        <v>43</v>
      </c>
      <c r="AA1360" s="1"/>
      <c r="AB1360" s="1" t="b">
        <v>0</v>
      </c>
      <c r="AC1360" s="1" t="b">
        <v>0</v>
      </c>
      <c r="AD1360" s="1" t="s">
        <v>86</v>
      </c>
      <c r="AF1360" s="1" t="s">
        <v>45</v>
      </c>
      <c r="AG1360" s="1">
        <v>15803</v>
      </c>
      <c r="AH1360" s="1" t="b">
        <v>0</v>
      </c>
      <c r="AI1360" s="1"/>
      <c r="AJ1360" s="1"/>
      <c r="AK1360" s="1" t="b">
        <v>0</v>
      </c>
    </row>
    <row r="1361" spans="1:37" x14ac:dyDescent="0.2">
      <c r="A1361" s="1">
        <v>1196</v>
      </c>
      <c r="B1361" s="1" t="s">
        <v>4410</v>
      </c>
      <c r="C1361" s="1" t="s">
        <v>4421</v>
      </c>
      <c r="F1361" s="1" t="b">
        <v>0</v>
      </c>
      <c r="L1361" s="1" t="s">
        <v>42</v>
      </c>
      <c r="M1361" s="1" t="s">
        <v>42</v>
      </c>
      <c r="N1361" s="1" t="s">
        <v>42</v>
      </c>
      <c r="O1361" s="1" t="s">
        <v>42</v>
      </c>
      <c r="Y1361" s="1" t="b">
        <v>0</v>
      </c>
      <c r="AB1361" s="1" t="b">
        <v>0</v>
      </c>
      <c r="AC1361" s="1" t="b">
        <v>0</v>
      </c>
      <c r="AD1361" s="1" t="s">
        <v>86</v>
      </c>
      <c r="AE1361" s="1" t="s">
        <v>62</v>
      </c>
      <c r="AF1361" s="1" t="s">
        <v>45</v>
      </c>
      <c r="AG1361" s="1">
        <v>1787</v>
      </c>
      <c r="AH1361" s="1" t="b">
        <v>1</v>
      </c>
      <c r="AI1361" s="1"/>
      <c r="AJ1361" s="1"/>
      <c r="AK1361" s="1" t="b">
        <v>0</v>
      </c>
    </row>
    <row r="1362" spans="1:37" x14ac:dyDescent="0.2">
      <c r="A1362" s="1">
        <v>1197</v>
      </c>
      <c r="B1362" s="1" t="s">
        <v>4422</v>
      </c>
      <c r="C1362" s="1" t="s">
        <v>1159</v>
      </c>
      <c r="D1362" s="1" t="s">
        <v>4423</v>
      </c>
      <c r="E1362" s="1"/>
      <c r="F1362" s="1" t="b">
        <v>1</v>
      </c>
      <c r="G1362" s="1" t="s">
        <v>4424</v>
      </c>
      <c r="H1362" s="1" t="s">
        <v>4425</v>
      </c>
      <c r="K1362" s="1"/>
      <c r="L1362" s="1" t="s">
        <v>42</v>
      </c>
      <c r="M1362" s="1" t="s">
        <v>42</v>
      </c>
      <c r="N1362" s="1" t="s">
        <v>42</v>
      </c>
      <c r="O1362" s="1" t="s">
        <v>42</v>
      </c>
      <c r="P1362" s="1" t="s">
        <v>4426</v>
      </c>
      <c r="Q1362" s="1" t="s">
        <v>4427</v>
      </c>
      <c r="R1362" s="1"/>
      <c r="S1362" s="1"/>
      <c r="T1362" s="1"/>
      <c r="U1362" s="1"/>
      <c r="V1362" s="1"/>
      <c r="W1362" s="1"/>
      <c r="X1362" s="1"/>
      <c r="Y1362" s="1" t="b">
        <v>1</v>
      </c>
      <c r="Z1362" s="1"/>
      <c r="AA1362" s="1"/>
      <c r="AB1362" s="1" t="b">
        <v>0</v>
      </c>
      <c r="AC1362" s="1" t="b">
        <v>0</v>
      </c>
      <c r="AD1362" s="1" t="s">
        <v>86</v>
      </c>
      <c r="AE1362" s="1" t="s">
        <v>62</v>
      </c>
      <c r="AF1362" s="1" t="s">
        <v>45</v>
      </c>
      <c r="AG1362" s="1">
        <v>1789</v>
      </c>
      <c r="AH1362" s="1" t="b">
        <v>0</v>
      </c>
      <c r="AI1362" s="1"/>
      <c r="AJ1362" s="1"/>
      <c r="AK1362" s="1" t="b">
        <v>0</v>
      </c>
    </row>
    <row r="1363" spans="1:37" x14ac:dyDescent="0.2">
      <c r="A1363" s="1">
        <v>1198</v>
      </c>
      <c r="B1363" s="1" t="s">
        <v>4422</v>
      </c>
      <c r="C1363" s="1" t="s">
        <v>4428</v>
      </c>
      <c r="D1363" s="1"/>
      <c r="E1363" s="1" t="s">
        <v>39</v>
      </c>
      <c r="F1363" s="1" t="b">
        <v>1</v>
      </c>
      <c r="G1363" s="1" t="s">
        <v>4429</v>
      </c>
      <c r="H1363" s="1" t="s">
        <v>4430</v>
      </c>
      <c r="K1363" s="1" t="s">
        <v>4431</v>
      </c>
      <c r="L1363" s="1" t="s">
        <v>42</v>
      </c>
      <c r="M1363" s="1" t="s">
        <v>42</v>
      </c>
      <c r="N1363" s="1" t="s">
        <v>42</v>
      </c>
      <c r="O1363" s="1" t="s">
        <v>42</v>
      </c>
      <c r="P1363" s="1"/>
      <c r="Q1363" s="1" t="s">
        <v>4432</v>
      </c>
      <c r="R1363" s="1"/>
      <c r="S1363" s="1"/>
      <c r="T1363" s="1"/>
      <c r="U1363" s="1"/>
      <c r="V1363" s="1"/>
      <c r="W1363" s="1"/>
      <c r="Y1363" s="1" t="b">
        <v>1</v>
      </c>
      <c r="Z1363" s="1"/>
      <c r="AA1363" s="1"/>
      <c r="AB1363" s="1" t="b">
        <v>0</v>
      </c>
      <c r="AC1363" s="1" t="b">
        <v>0</v>
      </c>
      <c r="AD1363" s="1" t="s">
        <v>86</v>
      </c>
      <c r="AE1363" s="1" t="s">
        <v>62</v>
      </c>
      <c r="AF1363" s="1" t="s">
        <v>45</v>
      </c>
      <c r="AG1363" s="1">
        <v>1788</v>
      </c>
      <c r="AH1363" s="1" t="b">
        <v>0</v>
      </c>
      <c r="AI1363" s="1"/>
      <c r="AJ1363" s="1"/>
      <c r="AK1363" s="1" t="b">
        <v>1</v>
      </c>
    </row>
    <row r="1364" spans="1:37" x14ac:dyDescent="0.2">
      <c r="A1364" s="1">
        <v>1199</v>
      </c>
      <c r="B1364" s="1" t="s">
        <v>4422</v>
      </c>
      <c r="C1364" s="1" t="s">
        <v>4433</v>
      </c>
      <c r="F1364" s="1" t="b">
        <v>0</v>
      </c>
      <c r="H1364" s="1" t="s">
        <v>4434</v>
      </c>
      <c r="L1364" s="1" t="s">
        <v>42</v>
      </c>
      <c r="M1364" s="1" t="s">
        <v>42</v>
      </c>
      <c r="N1364" s="1" t="s">
        <v>42</v>
      </c>
      <c r="O1364" s="1" t="s">
        <v>42</v>
      </c>
      <c r="Y1364" s="1" t="b">
        <v>0</v>
      </c>
      <c r="AB1364" s="1" t="b">
        <v>0</v>
      </c>
      <c r="AC1364" s="1" t="b">
        <v>0</v>
      </c>
      <c r="AD1364" s="1" t="s">
        <v>86</v>
      </c>
      <c r="AE1364" s="1" t="s">
        <v>62</v>
      </c>
      <c r="AF1364" s="1" t="s">
        <v>45</v>
      </c>
      <c r="AG1364" s="1">
        <v>1790</v>
      </c>
      <c r="AH1364" s="1" t="b">
        <v>1</v>
      </c>
      <c r="AI1364" s="1"/>
      <c r="AJ1364" s="1"/>
      <c r="AK1364" s="1" t="b">
        <v>0</v>
      </c>
    </row>
    <row r="1365" spans="1:37" x14ac:dyDescent="0.2">
      <c r="A1365" s="1">
        <v>1201</v>
      </c>
      <c r="B1365" s="1" t="s">
        <v>4422</v>
      </c>
      <c r="C1365" s="1" t="s">
        <v>558</v>
      </c>
      <c r="D1365" s="1" t="s">
        <v>4436</v>
      </c>
      <c r="E1365" s="1" t="s">
        <v>39</v>
      </c>
      <c r="F1365" s="1" t="b">
        <v>1</v>
      </c>
      <c r="G1365" s="1" t="s">
        <v>4437</v>
      </c>
      <c r="H1365" s="1" t="s">
        <v>4438</v>
      </c>
      <c r="I1365" s="1"/>
      <c r="K1365" s="1"/>
      <c r="L1365" s="1" t="s">
        <v>42</v>
      </c>
      <c r="M1365" s="1" t="s">
        <v>42</v>
      </c>
      <c r="N1365" s="1" t="s">
        <v>42</v>
      </c>
      <c r="O1365" s="1" t="s">
        <v>42</v>
      </c>
      <c r="P1365" s="1"/>
      <c r="Q1365" s="1" t="s">
        <v>4439</v>
      </c>
      <c r="R1365" s="1"/>
      <c r="S1365" s="1"/>
      <c r="T1365" s="1"/>
      <c r="U1365" s="1"/>
      <c r="V1365" s="1"/>
      <c r="W1365" s="1"/>
      <c r="Y1365" s="1" t="b">
        <v>0</v>
      </c>
      <c r="AB1365" s="1" t="b">
        <v>0</v>
      </c>
      <c r="AC1365" s="1" t="b">
        <v>0</v>
      </c>
      <c r="AD1365" s="1" t="s">
        <v>86</v>
      </c>
      <c r="AE1365" s="1" t="s">
        <v>62</v>
      </c>
      <c r="AF1365" s="1" t="s">
        <v>45</v>
      </c>
      <c r="AG1365" s="1">
        <v>2097</v>
      </c>
      <c r="AH1365" s="1" t="b">
        <v>0</v>
      </c>
      <c r="AI1365" s="1"/>
      <c r="AJ1365" s="1"/>
      <c r="AK1365" s="1" t="b">
        <v>0</v>
      </c>
    </row>
    <row r="1366" spans="1:37" x14ac:dyDescent="0.2">
      <c r="A1366" s="1">
        <v>1200</v>
      </c>
      <c r="B1366" s="1" t="s">
        <v>4422</v>
      </c>
      <c r="C1366" s="1" t="s">
        <v>558</v>
      </c>
      <c r="D1366" s="1"/>
      <c r="F1366" s="1" t="b">
        <v>0</v>
      </c>
      <c r="H1366" s="1" t="s">
        <v>4435</v>
      </c>
      <c r="I1366" s="1"/>
      <c r="J1366" s="1"/>
      <c r="K1366" s="1"/>
      <c r="L1366" s="1" t="s">
        <v>42</v>
      </c>
      <c r="M1366" s="1" t="s">
        <v>42</v>
      </c>
      <c r="N1366" s="1" t="s">
        <v>42</v>
      </c>
      <c r="O1366" s="1" t="s">
        <v>42</v>
      </c>
      <c r="P1366" s="1"/>
      <c r="Q1366" s="1"/>
      <c r="R1366" s="1"/>
      <c r="S1366" s="1"/>
      <c r="T1366" s="1"/>
      <c r="U1366" s="1"/>
      <c r="V1366" s="1"/>
      <c r="W1366" s="1"/>
      <c r="Y1366" s="1" t="b">
        <v>0</v>
      </c>
      <c r="AB1366" s="1" t="b">
        <v>0</v>
      </c>
      <c r="AC1366" s="1" t="b">
        <v>0</v>
      </c>
      <c r="AD1366" s="1" t="s">
        <v>86</v>
      </c>
      <c r="AE1366" s="1" t="s">
        <v>62</v>
      </c>
      <c r="AF1366" s="1" t="s">
        <v>45</v>
      </c>
      <c r="AG1366" s="1">
        <v>2287</v>
      </c>
      <c r="AH1366" s="1" t="b">
        <v>0</v>
      </c>
      <c r="AI1366" s="1"/>
      <c r="AJ1366" s="1"/>
      <c r="AK1366" s="1" t="b">
        <v>0</v>
      </c>
    </row>
    <row r="1367" spans="1:37" x14ac:dyDescent="0.2">
      <c r="A1367" s="1">
        <v>1203</v>
      </c>
      <c r="B1367" s="1" t="s">
        <v>4440</v>
      </c>
      <c r="C1367" s="1" t="s">
        <v>4441</v>
      </c>
      <c r="D1367" s="1" t="s">
        <v>4444</v>
      </c>
      <c r="E1367" s="1"/>
      <c r="F1367" s="1" t="b">
        <v>1</v>
      </c>
      <c r="G1367" s="1" t="s">
        <v>4445</v>
      </c>
      <c r="H1367" s="1" t="s">
        <v>4446</v>
      </c>
      <c r="K1367" s="1"/>
      <c r="L1367" s="1" t="s">
        <v>42</v>
      </c>
      <c r="M1367" s="1" t="s">
        <v>42</v>
      </c>
      <c r="N1367" s="1" t="s">
        <v>42</v>
      </c>
      <c r="O1367" s="1" t="s">
        <v>42</v>
      </c>
      <c r="P1367" s="1"/>
      <c r="Q1367" s="1" t="s">
        <v>4447</v>
      </c>
      <c r="R1367" s="1"/>
      <c r="S1367" s="1"/>
      <c r="T1367" s="1"/>
      <c r="U1367" s="1"/>
      <c r="V1367" s="1"/>
      <c r="W1367" s="1"/>
      <c r="X1367" s="1"/>
      <c r="Y1367" s="1" t="b">
        <v>0</v>
      </c>
      <c r="Z1367" s="1"/>
      <c r="AA1367" s="1"/>
      <c r="AB1367" s="1" t="b">
        <v>0</v>
      </c>
      <c r="AC1367" s="1" t="b">
        <v>0</v>
      </c>
      <c r="AD1367" s="1" t="s">
        <v>4448</v>
      </c>
      <c r="AE1367" s="1" t="s">
        <v>62</v>
      </c>
      <c r="AF1367" s="1" t="s">
        <v>45</v>
      </c>
      <c r="AG1367" s="1">
        <v>1793</v>
      </c>
      <c r="AH1367" s="1" t="b">
        <v>0</v>
      </c>
      <c r="AI1367" s="1"/>
      <c r="AJ1367" s="1"/>
      <c r="AK1367" s="1" t="b">
        <v>0</v>
      </c>
    </row>
    <row r="1368" spans="1:37" x14ac:dyDescent="0.2">
      <c r="A1368" s="1">
        <v>1204</v>
      </c>
      <c r="B1368" s="1" t="s">
        <v>4440</v>
      </c>
      <c r="C1368" s="1" t="s">
        <v>4441</v>
      </c>
      <c r="D1368" s="1" t="s">
        <v>4449</v>
      </c>
      <c r="F1368" s="1" t="b">
        <v>1</v>
      </c>
      <c r="H1368" s="1" t="s">
        <v>4450</v>
      </c>
      <c r="K1368" s="1"/>
      <c r="L1368" s="1" t="s">
        <v>42</v>
      </c>
      <c r="M1368" s="1" t="s">
        <v>42</v>
      </c>
      <c r="N1368" s="1" t="s">
        <v>42</v>
      </c>
      <c r="O1368" s="1" t="s">
        <v>42</v>
      </c>
      <c r="Q1368" s="1" t="s">
        <v>4451</v>
      </c>
      <c r="Y1368" s="1" t="b">
        <v>0</v>
      </c>
      <c r="AB1368" s="1" t="b">
        <v>0</v>
      </c>
      <c r="AC1368" s="1" t="b">
        <v>0</v>
      </c>
      <c r="AD1368" s="1" t="s">
        <v>86</v>
      </c>
      <c r="AE1368" s="1" t="s">
        <v>62</v>
      </c>
      <c r="AF1368" s="1" t="s">
        <v>45</v>
      </c>
      <c r="AG1368" s="1">
        <v>1794</v>
      </c>
      <c r="AH1368" s="1" t="b">
        <v>1</v>
      </c>
      <c r="AI1368" s="1"/>
      <c r="AJ1368" s="1"/>
      <c r="AK1368" s="1" t="b">
        <v>0</v>
      </c>
    </row>
    <row r="1369" spans="1:37" x14ac:dyDescent="0.2">
      <c r="A1369" s="1">
        <v>1205</v>
      </c>
      <c r="B1369" s="1" t="s">
        <v>4440</v>
      </c>
      <c r="C1369" s="1" t="s">
        <v>4441</v>
      </c>
      <c r="D1369" s="1" t="s">
        <v>1299</v>
      </c>
      <c r="F1369" s="1" t="b">
        <v>1</v>
      </c>
      <c r="H1369" s="1" t="s">
        <v>4452</v>
      </c>
      <c r="K1369" s="1"/>
      <c r="L1369" s="1" t="s">
        <v>42</v>
      </c>
      <c r="M1369" s="1" t="s">
        <v>42</v>
      </c>
      <c r="N1369" s="1" t="s">
        <v>42</v>
      </c>
      <c r="O1369" s="1" t="s">
        <v>42</v>
      </c>
      <c r="Q1369" s="1" t="s">
        <v>4443</v>
      </c>
      <c r="Y1369" s="1" t="b">
        <v>0</v>
      </c>
      <c r="AB1369" s="1" t="b">
        <v>0</v>
      </c>
      <c r="AC1369" s="1" t="b">
        <v>0</v>
      </c>
      <c r="AD1369" s="1" t="s">
        <v>86</v>
      </c>
      <c r="AE1369" s="1" t="s">
        <v>62</v>
      </c>
      <c r="AF1369" s="1" t="s">
        <v>45</v>
      </c>
      <c r="AG1369" s="1">
        <v>1792</v>
      </c>
      <c r="AH1369" s="1" t="b">
        <v>1</v>
      </c>
      <c r="AI1369" s="1"/>
      <c r="AJ1369" s="1"/>
      <c r="AK1369" s="1" t="b">
        <v>0</v>
      </c>
    </row>
    <row r="1370" spans="1:37" x14ac:dyDescent="0.2">
      <c r="A1370" s="1">
        <v>1206</v>
      </c>
      <c r="B1370" s="1" t="s">
        <v>4440</v>
      </c>
      <c r="C1370" s="1" t="s">
        <v>4441</v>
      </c>
      <c r="D1370" s="1" t="s">
        <v>4453</v>
      </c>
      <c r="F1370" s="1" t="b">
        <v>0</v>
      </c>
      <c r="H1370" s="1" t="s">
        <v>4454</v>
      </c>
      <c r="L1370" s="1" t="s">
        <v>42</v>
      </c>
      <c r="M1370" s="1" t="s">
        <v>42</v>
      </c>
      <c r="N1370" s="1" t="s">
        <v>42</v>
      </c>
      <c r="O1370" s="1" t="s">
        <v>42</v>
      </c>
      <c r="R1370" s="1" t="s">
        <v>4443</v>
      </c>
      <c r="Y1370" s="1" t="b">
        <v>0</v>
      </c>
      <c r="AB1370" s="1" t="b">
        <v>0</v>
      </c>
      <c r="AC1370" s="1" t="b">
        <v>0</v>
      </c>
      <c r="AD1370" s="1" t="s">
        <v>86</v>
      </c>
      <c r="AE1370" s="1" t="s">
        <v>62</v>
      </c>
      <c r="AF1370" s="1" t="s">
        <v>45</v>
      </c>
      <c r="AG1370" s="1">
        <v>1795</v>
      </c>
      <c r="AH1370" s="1" t="b">
        <v>1</v>
      </c>
      <c r="AI1370" s="1"/>
      <c r="AJ1370" s="1"/>
      <c r="AK1370" s="1" t="b">
        <v>0</v>
      </c>
    </row>
    <row r="1371" spans="1:37" x14ac:dyDescent="0.2">
      <c r="A1371" s="1">
        <v>1202</v>
      </c>
      <c r="B1371" s="1" t="s">
        <v>4440</v>
      </c>
      <c r="C1371" s="1" t="s">
        <v>4441</v>
      </c>
      <c r="D1371" s="1"/>
      <c r="F1371" s="1" t="b">
        <v>0</v>
      </c>
      <c r="H1371" s="1" t="s">
        <v>4442</v>
      </c>
      <c r="I1371" s="1"/>
      <c r="J1371" s="1"/>
      <c r="K1371" s="1"/>
      <c r="L1371" s="1" t="s">
        <v>42</v>
      </c>
      <c r="M1371" s="1" t="s">
        <v>42</v>
      </c>
      <c r="N1371" s="1" t="s">
        <v>42</v>
      </c>
      <c r="O1371" s="1" t="s">
        <v>42</v>
      </c>
      <c r="P1371" s="1"/>
      <c r="Q1371" s="1"/>
      <c r="R1371" s="1" t="s">
        <v>4443</v>
      </c>
      <c r="S1371" s="1"/>
      <c r="T1371" s="1"/>
      <c r="U1371" s="1"/>
      <c r="V1371" s="1"/>
      <c r="W1371" s="1"/>
      <c r="Y1371" s="1" t="b">
        <v>0</v>
      </c>
      <c r="AB1371" s="1" t="b">
        <v>0</v>
      </c>
      <c r="AC1371" s="1" t="b">
        <v>0</v>
      </c>
      <c r="AD1371" s="1" t="s">
        <v>86</v>
      </c>
      <c r="AE1371" s="1" t="s">
        <v>62</v>
      </c>
      <c r="AF1371" s="1" t="s">
        <v>45</v>
      </c>
      <c r="AG1371" s="1">
        <v>2295</v>
      </c>
      <c r="AH1371" s="1" t="b">
        <v>1</v>
      </c>
      <c r="AI1371" s="1"/>
      <c r="AJ1371" s="1"/>
      <c r="AK1371" s="1" t="b">
        <v>0</v>
      </c>
    </row>
    <row r="1372" spans="1:37" x14ac:dyDescent="0.2">
      <c r="A1372" s="1">
        <v>1207</v>
      </c>
      <c r="B1372" s="1" t="s">
        <v>4440</v>
      </c>
      <c r="C1372" s="1" t="s">
        <v>4455</v>
      </c>
      <c r="D1372" s="1" t="s">
        <v>4307</v>
      </c>
      <c r="F1372" s="1" t="b">
        <v>0</v>
      </c>
      <c r="H1372" s="1" t="s">
        <v>4456</v>
      </c>
      <c r="L1372" s="1" t="s">
        <v>42</v>
      </c>
      <c r="M1372" s="1" t="s">
        <v>42</v>
      </c>
      <c r="N1372" s="1" t="s">
        <v>42</v>
      </c>
      <c r="O1372" s="1" t="s">
        <v>42</v>
      </c>
      <c r="Q1372" s="1" t="s">
        <v>4457</v>
      </c>
      <c r="Y1372" s="1" t="b">
        <v>0</v>
      </c>
      <c r="AB1372" s="1" t="b">
        <v>0</v>
      </c>
      <c r="AC1372" s="1" t="b">
        <v>0</v>
      </c>
      <c r="AD1372" s="1" t="s">
        <v>86</v>
      </c>
      <c r="AE1372" s="1" t="s">
        <v>62</v>
      </c>
      <c r="AF1372" s="1" t="s">
        <v>45</v>
      </c>
      <c r="AG1372" s="1">
        <v>1791</v>
      </c>
      <c r="AH1372" s="1" t="b">
        <v>1</v>
      </c>
      <c r="AI1372" s="1"/>
      <c r="AJ1372" s="1"/>
      <c r="AK1372" s="1" t="b">
        <v>0</v>
      </c>
    </row>
    <row r="1373" spans="1:37" x14ac:dyDescent="0.2">
      <c r="A1373" s="1">
        <v>1208</v>
      </c>
      <c r="B1373" s="1" t="s">
        <v>4458</v>
      </c>
      <c r="C1373" s="1" t="s">
        <v>4459</v>
      </c>
      <c r="F1373" s="1" t="b">
        <v>0</v>
      </c>
      <c r="H1373" s="1" t="s">
        <v>4460</v>
      </c>
      <c r="L1373" s="1" t="s">
        <v>42</v>
      </c>
      <c r="M1373" s="1" t="s">
        <v>42</v>
      </c>
      <c r="N1373" s="1" t="s">
        <v>42</v>
      </c>
      <c r="O1373" s="1" t="s">
        <v>42</v>
      </c>
      <c r="Q1373" s="1" t="s">
        <v>4461</v>
      </c>
      <c r="Y1373" s="1" t="b">
        <v>1</v>
      </c>
      <c r="AB1373" s="1" t="b">
        <v>0</v>
      </c>
      <c r="AC1373" s="1" t="b">
        <v>0</v>
      </c>
      <c r="AD1373" s="1" t="s">
        <v>86</v>
      </c>
      <c r="AE1373" s="1" t="s">
        <v>62</v>
      </c>
      <c r="AF1373" s="1" t="s">
        <v>45</v>
      </c>
      <c r="AG1373" s="1">
        <v>1796</v>
      </c>
      <c r="AH1373" s="1" t="b">
        <v>1</v>
      </c>
      <c r="AI1373" s="1"/>
      <c r="AJ1373" s="1"/>
      <c r="AK1373" s="1" t="b">
        <v>0</v>
      </c>
    </row>
    <row r="1374" spans="1:37" x14ac:dyDescent="0.2">
      <c r="A1374" s="1">
        <v>1209</v>
      </c>
      <c r="B1374" s="1" t="s">
        <v>4458</v>
      </c>
      <c r="C1374" s="1" t="s">
        <v>4462</v>
      </c>
      <c r="F1374" s="1" t="b">
        <v>0</v>
      </c>
      <c r="H1374" s="1" t="s">
        <v>4463</v>
      </c>
      <c r="L1374" s="1" t="s">
        <v>42</v>
      </c>
      <c r="M1374" s="1" t="s">
        <v>42</v>
      </c>
      <c r="N1374" s="1" t="s">
        <v>42</v>
      </c>
      <c r="O1374" s="1" t="s">
        <v>42</v>
      </c>
      <c r="Q1374" s="1" t="s">
        <v>4461</v>
      </c>
      <c r="Y1374" s="1" t="b">
        <v>0</v>
      </c>
      <c r="AB1374" s="1" t="b">
        <v>0</v>
      </c>
      <c r="AC1374" s="1" t="b">
        <v>0</v>
      </c>
      <c r="AD1374" s="1" t="s">
        <v>86</v>
      </c>
      <c r="AE1374" s="1" t="s">
        <v>62</v>
      </c>
      <c r="AF1374" s="1" t="s">
        <v>45</v>
      </c>
      <c r="AG1374" s="1">
        <v>1797</v>
      </c>
      <c r="AH1374" s="1" t="b">
        <v>1</v>
      </c>
      <c r="AI1374" s="1"/>
      <c r="AJ1374" s="1"/>
      <c r="AK1374" s="1" t="b">
        <v>0</v>
      </c>
    </row>
    <row r="1375" spans="1:37" x14ac:dyDescent="0.2">
      <c r="A1375" s="1">
        <v>1210</v>
      </c>
      <c r="B1375" s="1" t="s">
        <v>4464</v>
      </c>
      <c r="C1375" s="1" t="s">
        <v>4465</v>
      </c>
      <c r="D1375" s="1"/>
      <c r="E1375" s="1" t="s">
        <v>39</v>
      </c>
      <c r="F1375" s="1" t="b">
        <v>1</v>
      </c>
      <c r="G1375" s="1" t="s">
        <v>4466</v>
      </c>
      <c r="H1375" s="1" t="s">
        <v>4467</v>
      </c>
      <c r="K1375" s="1" t="s">
        <v>4468</v>
      </c>
      <c r="L1375" s="1" t="s">
        <v>42</v>
      </c>
      <c r="M1375" s="1" t="s">
        <v>42</v>
      </c>
      <c r="N1375" s="1" t="s">
        <v>42</v>
      </c>
      <c r="O1375" s="1" t="s">
        <v>42</v>
      </c>
      <c r="P1375" s="1"/>
      <c r="Q1375" s="1" t="s">
        <v>4469</v>
      </c>
      <c r="R1375" s="1"/>
      <c r="S1375" s="1"/>
      <c r="T1375" s="1"/>
      <c r="U1375" s="1"/>
      <c r="V1375" s="1"/>
      <c r="W1375" s="1"/>
      <c r="Y1375" s="1" t="b">
        <v>1</v>
      </c>
      <c r="Z1375" s="1"/>
      <c r="AA1375" s="1"/>
      <c r="AB1375" s="1" t="b">
        <v>0</v>
      </c>
      <c r="AC1375" s="1" t="b">
        <v>0</v>
      </c>
      <c r="AD1375" s="1" t="s">
        <v>86</v>
      </c>
      <c r="AF1375" s="1" t="s">
        <v>45</v>
      </c>
      <c r="AG1375" s="1">
        <v>20123</v>
      </c>
      <c r="AH1375" s="1" t="b">
        <v>0</v>
      </c>
      <c r="AI1375" s="1"/>
      <c r="AJ1375" s="1"/>
      <c r="AK1375" s="1" t="b">
        <v>0</v>
      </c>
    </row>
    <row r="1376" spans="1:37" x14ac:dyDescent="0.2">
      <c r="A1376" s="1">
        <v>1212</v>
      </c>
      <c r="B1376" s="1" t="s">
        <v>4470</v>
      </c>
      <c r="C1376" s="1" t="s">
        <v>4471</v>
      </c>
      <c r="D1376" s="1" t="s">
        <v>1160</v>
      </c>
      <c r="F1376" s="1" t="b">
        <v>0</v>
      </c>
      <c r="H1376" s="1" t="s">
        <v>4474</v>
      </c>
      <c r="L1376" s="1" t="s">
        <v>42</v>
      </c>
      <c r="M1376" s="1" t="s">
        <v>42</v>
      </c>
      <c r="N1376" s="1" t="s">
        <v>42</v>
      </c>
      <c r="O1376" s="1" t="s">
        <v>42</v>
      </c>
      <c r="Q1376" s="1" t="s">
        <v>4475</v>
      </c>
      <c r="Y1376" s="1" t="b">
        <v>1</v>
      </c>
      <c r="AB1376" s="1" t="b">
        <v>0</v>
      </c>
      <c r="AC1376" s="1" t="b">
        <v>0</v>
      </c>
      <c r="AD1376" s="1" t="s">
        <v>86</v>
      </c>
      <c r="AE1376" s="1" t="s">
        <v>62</v>
      </c>
      <c r="AF1376" s="1" t="s">
        <v>45</v>
      </c>
      <c r="AG1376" s="1">
        <v>1800</v>
      </c>
      <c r="AH1376" s="1" t="b">
        <v>1</v>
      </c>
      <c r="AI1376" s="1"/>
      <c r="AJ1376" s="1"/>
      <c r="AK1376" s="1" t="b">
        <v>0</v>
      </c>
    </row>
    <row r="1377" spans="1:37" x14ac:dyDescent="0.2">
      <c r="A1377" s="1">
        <v>1211</v>
      </c>
      <c r="B1377" s="1" t="s">
        <v>4470</v>
      </c>
      <c r="C1377" s="1" t="s">
        <v>4471</v>
      </c>
      <c r="F1377" s="1" t="b">
        <v>0</v>
      </c>
      <c r="H1377" s="1" t="s">
        <v>4472</v>
      </c>
      <c r="L1377" s="1" t="s">
        <v>42</v>
      </c>
      <c r="M1377" s="1" t="s">
        <v>42</v>
      </c>
      <c r="N1377" s="1" t="s">
        <v>42</v>
      </c>
      <c r="O1377" s="1" t="s">
        <v>42</v>
      </c>
      <c r="Q1377" s="1" t="s">
        <v>4473</v>
      </c>
      <c r="Y1377" s="1" t="b">
        <v>0</v>
      </c>
      <c r="AB1377" s="1" t="b">
        <v>0</v>
      </c>
      <c r="AC1377" s="1" t="b">
        <v>0</v>
      </c>
      <c r="AD1377" s="1" t="s">
        <v>86</v>
      </c>
      <c r="AE1377" s="1" t="s">
        <v>62</v>
      </c>
      <c r="AF1377" s="1" t="s">
        <v>45</v>
      </c>
      <c r="AG1377" s="1">
        <v>1799</v>
      </c>
      <c r="AH1377" s="1" t="b">
        <v>1</v>
      </c>
      <c r="AI1377" s="1"/>
      <c r="AJ1377" s="1"/>
      <c r="AK1377" s="1" t="b">
        <v>0</v>
      </c>
    </row>
    <row r="1378" spans="1:37" x14ac:dyDescent="0.2">
      <c r="A1378" s="1">
        <v>1213</v>
      </c>
      <c r="B1378" s="1" t="s">
        <v>4470</v>
      </c>
      <c r="C1378" s="1" t="s">
        <v>513</v>
      </c>
      <c r="D1378" s="1" t="s">
        <v>4476</v>
      </c>
      <c r="F1378" s="1" t="b">
        <v>0</v>
      </c>
      <c r="H1378" s="1" t="s">
        <v>4477</v>
      </c>
      <c r="L1378" s="1" t="s">
        <v>42</v>
      </c>
      <c r="M1378" s="1" t="s">
        <v>42</v>
      </c>
      <c r="N1378" s="1" t="s">
        <v>42</v>
      </c>
      <c r="O1378" s="1" t="s">
        <v>42</v>
      </c>
      <c r="Q1378" s="1" t="s">
        <v>4478</v>
      </c>
      <c r="Y1378" s="1" t="b">
        <v>0</v>
      </c>
      <c r="AB1378" s="1" t="b">
        <v>0</v>
      </c>
      <c r="AC1378" s="1" t="b">
        <v>0</v>
      </c>
      <c r="AD1378" s="1" t="s">
        <v>86</v>
      </c>
      <c r="AE1378" s="1" t="s">
        <v>62</v>
      </c>
      <c r="AF1378" s="1" t="s">
        <v>45</v>
      </c>
      <c r="AG1378" s="1">
        <v>1798</v>
      </c>
      <c r="AH1378" s="1" t="b">
        <v>1</v>
      </c>
      <c r="AI1378" s="1"/>
      <c r="AJ1378" s="1"/>
      <c r="AK1378" s="1" t="b">
        <v>0</v>
      </c>
    </row>
    <row r="1379" spans="1:37" x14ac:dyDescent="0.2">
      <c r="A1379" s="1">
        <v>1214</v>
      </c>
      <c r="B1379" s="1" t="s">
        <v>4470</v>
      </c>
      <c r="C1379" s="1" t="s">
        <v>513</v>
      </c>
      <c r="D1379" s="1" t="s">
        <v>4479</v>
      </c>
      <c r="F1379" s="1" t="b">
        <v>0</v>
      </c>
      <c r="H1379" s="1" t="s">
        <v>4477</v>
      </c>
      <c r="L1379" s="1" t="s">
        <v>42</v>
      </c>
      <c r="M1379" s="1" t="s">
        <v>42</v>
      </c>
      <c r="N1379" s="1" t="s">
        <v>42</v>
      </c>
      <c r="O1379" s="1" t="s">
        <v>42</v>
      </c>
      <c r="Q1379" s="1" t="s">
        <v>4480</v>
      </c>
      <c r="Y1379" s="1" t="b">
        <v>0</v>
      </c>
      <c r="AB1379" s="1" t="b">
        <v>0</v>
      </c>
      <c r="AC1379" s="1" t="b">
        <v>0</v>
      </c>
      <c r="AD1379" s="1" t="s">
        <v>86</v>
      </c>
      <c r="AE1379" s="1" t="s">
        <v>62</v>
      </c>
      <c r="AF1379" s="1" t="s">
        <v>45</v>
      </c>
      <c r="AG1379" s="1">
        <v>1801</v>
      </c>
      <c r="AH1379" s="1" t="b">
        <v>1</v>
      </c>
      <c r="AI1379" s="1"/>
      <c r="AJ1379" s="1"/>
      <c r="AK1379" s="1" t="b">
        <v>0</v>
      </c>
    </row>
    <row r="1380" spans="1:37" x14ac:dyDescent="0.2">
      <c r="A1380" s="1">
        <v>1215</v>
      </c>
      <c r="B1380" s="1" t="s">
        <v>4470</v>
      </c>
      <c r="C1380" s="1" t="s">
        <v>513</v>
      </c>
      <c r="D1380" s="1" t="s">
        <v>4481</v>
      </c>
      <c r="F1380" s="1" t="b">
        <v>0</v>
      </c>
      <c r="H1380" s="1" t="s">
        <v>4482</v>
      </c>
      <c r="I1380" s="1"/>
      <c r="K1380" s="1" t="s">
        <v>4483</v>
      </c>
      <c r="L1380" s="1" t="s">
        <v>42</v>
      </c>
      <c r="M1380" s="1" t="s">
        <v>42</v>
      </c>
      <c r="N1380" s="1" t="s">
        <v>42</v>
      </c>
      <c r="O1380" s="1" t="s">
        <v>42</v>
      </c>
      <c r="P1380" s="1"/>
      <c r="Q1380" s="1" t="s">
        <v>4484</v>
      </c>
      <c r="R1380" s="1"/>
      <c r="S1380" s="1"/>
      <c r="T1380" s="1"/>
      <c r="U1380" s="1"/>
      <c r="V1380" s="1"/>
      <c r="W1380" s="1"/>
      <c r="Y1380" s="1" t="b">
        <v>0</v>
      </c>
      <c r="AB1380" s="1" t="b">
        <v>0</v>
      </c>
      <c r="AC1380" s="1" t="b">
        <v>0</v>
      </c>
      <c r="AD1380" s="1" t="s">
        <v>86</v>
      </c>
      <c r="AE1380" s="1" t="s">
        <v>62</v>
      </c>
      <c r="AF1380" s="1" t="s">
        <v>45</v>
      </c>
      <c r="AG1380" s="1">
        <v>2062</v>
      </c>
      <c r="AH1380" s="1" t="b">
        <v>1</v>
      </c>
      <c r="AI1380" s="1"/>
      <c r="AJ1380" s="1"/>
      <c r="AK1380" s="1" t="b">
        <v>0</v>
      </c>
    </row>
    <row r="1381" spans="1:37" x14ac:dyDescent="0.2">
      <c r="A1381" s="1">
        <v>1216</v>
      </c>
      <c r="B1381" s="1" t="s">
        <v>4470</v>
      </c>
      <c r="C1381" s="1" t="s">
        <v>4485</v>
      </c>
      <c r="D1381" s="1" t="s">
        <v>4486</v>
      </c>
      <c r="F1381" s="1" t="b">
        <v>0</v>
      </c>
      <c r="H1381" s="1" t="s">
        <v>4487</v>
      </c>
      <c r="I1381" s="1"/>
      <c r="K1381" s="1" t="s">
        <v>4483</v>
      </c>
      <c r="L1381" s="1" t="s">
        <v>42</v>
      </c>
      <c r="M1381" s="1" t="s">
        <v>42</v>
      </c>
      <c r="N1381" s="1" t="s">
        <v>42</v>
      </c>
      <c r="O1381" s="1" t="s">
        <v>42</v>
      </c>
      <c r="P1381" s="1"/>
      <c r="Q1381" s="1" t="s">
        <v>4488</v>
      </c>
      <c r="R1381" s="1"/>
      <c r="S1381" s="1"/>
      <c r="T1381" s="1"/>
      <c r="U1381" s="1"/>
      <c r="V1381" s="1"/>
      <c r="W1381" s="1"/>
      <c r="Y1381" s="1" t="b">
        <v>0</v>
      </c>
      <c r="AB1381" s="1" t="b">
        <v>0</v>
      </c>
      <c r="AC1381" s="1" t="b">
        <v>0</v>
      </c>
      <c r="AD1381" s="1" t="s">
        <v>86</v>
      </c>
      <c r="AE1381" s="1" t="s">
        <v>62</v>
      </c>
      <c r="AF1381" s="1" t="s">
        <v>45</v>
      </c>
      <c r="AG1381" s="1">
        <v>2061</v>
      </c>
      <c r="AH1381" s="1" t="b">
        <v>1</v>
      </c>
      <c r="AI1381" s="1"/>
      <c r="AJ1381" s="1"/>
      <c r="AK1381" s="1" t="b">
        <v>0</v>
      </c>
    </row>
    <row r="1382" spans="1:37" x14ac:dyDescent="0.2">
      <c r="A1382" s="1">
        <v>1217</v>
      </c>
      <c r="B1382" s="1" t="s">
        <v>4489</v>
      </c>
      <c r="C1382" s="1" t="s">
        <v>4490</v>
      </c>
      <c r="D1382" s="1"/>
      <c r="E1382" s="1" t="s">
        <v>39</v>
      </c>
      <c r="F1382" s="1" t="b">
        <v>1</v>
      </c>
      <c r="G1382" s="1" t="s">
        <v>4491</v>
      </c>
      <c r="H1382" s="1" t="s">
        <v>4492</v>
      </c>
      <c r="I1382" s="1"/>
      <c r="K1382" s="1"/>
      <c r="L1382" s="1" t="s">
        <v>42</v>
      </c>
      <c r="M1382" s="1" t="s">
        <v>42</v>
      </c>
      <c r="N1382" s="1" t="s">
        <v>42</v>
      </c>
      <c r="O1382" s="1" t="s">
        <v>42</v>
      </c>
      <c r="P1382" s="1"/>
      <c r="Q1382" s="1" t="s">
        <v>4493</v>
      </c>
      <c r="R1382" s="1" t="s">
        <v>4494</v>
      </c>
      <c r="S1382" s="1" t="s">
        <v>239</v>
      </c>
      <c r="T1382" s="1"/>
      <c r="U1382" s="1"/>
      <c r="V1382" s="1"/>
      <c r="W1382" s="1"/>
      <c r="Y1382" s="1" t="b">
        <v>1</v>
      </c>
      <c r="Z1382" s="1"/>
      <c r="AA1382" s="1"/>
      <c r="AB1382" s="1" t="b">
        <v>0</v>
      </c>
      <c r="AC1382" s="1" t="b">
        <v>0</v>
      </c>
      <c r="AD1382" s="1" t="s">
        <v>86</v>
      </c>
      <c r="AE1382" s="1" t="s">
        <v>240</v>
      </c>
      <c r="AF1382" s="1" t="s">
        <v>45</v>
      </c>
      <c r="AG1382" s="1">
        <v>1604</v>
      </c>
      <c r="AH1382" s="1" t="b">
        <v>0</v>
      </c>
      <c r="AI1382" s="1"/>
      <c r="AJ1382" s="1"/>
      <c r="AK1382" s="1" t="b">
        <v>0</v>
      </c>
    </row>
    <row r="1383" spans="1:37" x14ac:dyDescent="0.2">
      <c r="A1383" s="1">
        <v>1218</v>
      </c>
      <c r="B1383" s="1" t="s">
        <v>4495</v>
      </c>
      <c r="C1383" s="1" t="s">
        <v>4496</v>
      </c>
      <c r="D1383" s="1" t="s">
        <v>4497</v>
      </c>
      <c r="E1383" s="1" t="s">
        <v>39</v>
      </c>
      <c r="F1383" s="1" t="b">
        <v>1</v>
      </c>
      <c r="G1383" s="1" t="s">
        <v>4498</v>
      </c>
      <c r="H1383" s="1"/>
      <c r="K1383" s="1"/>
      <c r="L1383" s="1" t="s">
        <v>42</v>
      </c>
      <c r="M1383" s="1" t="s">
        <v>42</v>
      </c>
      <c r="N1383" s="1" t="s">
        <v>42</v>
      </c>
      <c r="O1383" s="1" t="s">
        <v>42</v>
      </c>
      <c r="Y1383" s="1" t="b">
        <v>0</v>
      </c>
      <c r="AB1383" s="1" t="b">
        <v>0</v>
      </c>
      <c r="AC1383" s="1" t="b">
        <v>0</v>
      </c>
      <c r="AD1383" s="1" t="s">
        <v>86</v>
      </c>
      <c r="AE1383" s="1" t="s">
        <v>62</v>
      </c>
      <c r="AF1383" s="1" t="s">
        <v>45</v>
      </c>
      <c r="AH1383" s="1" t="b">
        <v>0</v>
      </c>
      <c r="AI1383" s="1"/>
      <c r="AJ1383" s="1"/>
      <c r="AK1383" s="1" t="b">
        <v>0</v>
      </c>
    </row>
    <row r="1384" spans="1:37" x14ac:dyDescent="0.2">
      <c r="A1384" s="1">
        <v>1220</v>
      </c>
      <c r="B1384" s="1" t="s">
        <v>4499</v>
      </c>
      <c r="C1384" s="1" t="s">
        <v>4506</v>
      </c>
      <c r="F1384" s="1" t="b">
        <v>0</v>
      </c>
      <c r="H1384" s="1" t="s">
        <v>4507</v>
      </c>
      <c r="L1384" s="1" t="s">
        <v>42</v>
      </c>
      <c r="M1384" s="1" t="s">
        <v>42</v>
      </c>
      <c r="N1384" s="1" t="s">
        <v>42</v>
      </c>
      <c r="O1384" s="1" t="s">
        <v>42</v>
      </c>
      <c r="Y1384" s="1" t="b">
        <v>1</v>
      </c>
      <c r="AB1384" s="1" t="b">
        <v>0</v>
      </c>
      <c r="AC1384" s="1" t="b">
        <v>0</v>
      </c>
      <c r="AD1384" s="1" t="s">
        <v>86</v>
      </c>
      <c r="AE1384" s="1" t="s">
        <v>62</v>
      </c>
      <c r="AF1384" s="1" t="s">
        <v>45</v>
      </c>
      <c r="AG1384" s="1">
        <v>1802</v>
      </c>
      <c r="AH1384" s="1" t="b">
        <v>1</v>
      </c>
      <c r="AI1384" s="1"/>
      <c r="AJ1384" s="1"/>
      <c r="AK1384" s="1" t="b">
        <v>0</v>
      </c>
    </row>
    <row r="1385" spans="1:37" x14ac:dyDescent="0.2">
      <c r="A1385" s="1">
        <v>1939</v>
      </c>
      <c r="B1385" s="1" t="s">
        <v>4499</v>
      </c>
      <c r="C1385" s="1" t="s">
        <v>6890</v>
      </c>
      <c r="D1385" s="1"/>
      <c r="E1385" s="1"/>
      <c r="F1385" s="1" t="b">
        <v>1</v>
      </c>
      <c r="G1385" s="1" t="s">
        <v>6891</v>
      </c>
      <c r="H1385" s="1" t="s">
        <v>6892</v>
      </c>
      <c r="K1385" s="1" t="s">
        <v>6893</v>
      </c>
      <c r="L1385" s="1" t="s">
        <v>42</v>
      </c>
      <c r="M1385" s="1" t="s">
        <v>42</v>
      </c>
      <c r="N1385" s="1" t="s">
        <v>42</v>
      </c>
      <c r="O1385" s="1" t="s">
        <v>42</v>
      </c>
      <c r="P1385" s="1"/>
      <c r="Q1385" s="1" t="s">
        <v>6894</v>
      </c>
      <c r="R1385" s="1"/>
      <c r="S1385" s="1"/>
      <c r="T1385" s="1"/>
      <c r="U1385" s="1"/>
      <c r="V1385" s="1"/>
      <c r="W1385" s="1"/>
      <c r="X1385" s="1"/>
      <c r="Y1385" s="1" t="b">
        <v>1</v>
      </c>
      <c r="Z1385" s="1"/>
      <c r="AA1385" s="1"/>
      <c r="AB1385" s="1" t="b">
        <v>0</v>
      </c>
      <c r="AC1385" s="1" t="b">
        <v>0</v>
      </c>
      <c r="AD1385" s="1" t="s">
        <v>86</v>
      </c>
      <c r="AF1385" s="1" t="s">
        <v>45</v>
      </c>
      <c r="AH1385" s="1" t="b">
        <v>0</v>
      </c>
      <c r="AI1385" s="1"/>
      <c r="AJ1385" s="1"/>
      <c r="AK1385" s="1" t="b">
        <v>0</v>
      </c>
    </row>
    <row r="1386" spans="1:37" x14ac:dyDescent="0.2">
      <c r="A1386" s="1">
        <v>1221</v>
      </c>
      <c r="B1386" s="1" t="s">
        <v>4499</v>
      </c>
      <c r="C1386" s="1" t="s">
        <v>4508</v>
      </c>
      <c r="D1386" s="1"/>
      <c r="F1386" s="1" t="b">
        <v>0</v>
      </c>
      <c r="H1386" s="1" t="s">
        <v>4507</v>
      </c>
      <c r="I1386" s="1"/>
      <c r="J1386" s="1"/>
      <c r="K1386" s="1"/>
      <c r="L1386" s="1" t="s">
        <v>42</v>
      </c>
      <c r="M1386" s="1" t="s">
        <v>42</v>
      </c>
      <c r="N1386" s="1" t="s">
        <v>42</v>
      </c>
      <c r="O1386" s="1" t="s">
        <v>42</v>
      </c>
      <c r="P1386" s="1"/>
      <c r="Q1386" s="1"/>
      <c r="R1386" s="1"/>
      <c r="S1386" s="1"/>
      <c r="T1386" s="1"/>
      <c r="U1386" s="1"/>
      <c r="V1386" s="1"/>
      <c r="W1386" s="1"/>
      <c r="Y1386" s="1" t="b">
        <v>0</v>
      </c>
      <c r="AB1386" s="1" t="b">
        <v>0</v>
      </c>
      <c r="AC1386" s="1" t="b">
        <v>0</v>
      </c>
      <c r="AD1386" s="1" t="s">
        <v>86</v>
      </c>
      <c r="AE1386" s="1" t="s">
        <v>62</v>
      </c>
      <c r="AF1386" s="1" t="s">
        <v>45</v>
      </c>
      <c r="AG1386" s="1">
        <v>2151</v>
      </c>
      <c r="AH1386" s="1" t="b">
        <v>1</v>
      </c>
      <c r="AI1386" s="1"/>
      <c r="AJ1386" s="1"/>
      <c r="AK1386" s="1" t="b">
        <v>0</v>
      </c>
    </row>
    <row r="1387" spans="1:37" x14ac:dyDescent="0.2">
      <c r="A1387" s="1">
        <v>1222</v>
      </c>
      <c r="B1387" s="1" t="s">
        <v>4499</v>
      </c>
      <c r="C1387" s="1" t="s">
        <v>4509</v>
      </c>
      <c r="D1387" s="1"/>
      <c r="E1387" s="1" t="s">
        <v>39</v>
      </c>
      <c r="F1387" s="1" t="b">
        <v>0</v>
      </c>
      <c r="G1387" s="1" t="s">
        <v>4510</v>
      </c>
      <c r="H1387" s="1" t="s">
        <v>4511</v>
      </c>
      <c r="K1387" s="1"/>
      <c r="L1387" s="1" t="s">
        <v>42</v>
      </c>
      <c r="M1387" s="1" t="s">
        <v>42</v>
      </c>
      <c r="N1387" s="1" t="s">
        <v>42</v>
      </c>
      <c r="O1387" s="1" t="s">
        <v>42</v>
      </c>
      <c r="P1387" s="1"/>
      <c r="Q1387" s="1"/>
      <c r="R1387" s="1"/>
      <c r="S1387" s="1"/>
      <c r="T1387" s="1"/>
      <c r="U1387" s="1"/>
      <c r="V1387" s="1"/>
      <c r="W1387" s="1"/>
      <c r="Y1387" s="1" t="b">
        <v>0</v>
      </c>
      <c r="Z1387" s="1" t="s">
        <v>43</v>
      </c>
      <c r="AA1387" s="1"/>
      <c r="AB1387" s="1" t="b">
        <v>0</v>
      </c>
      <c r="AC1387" s="1" t="b">
        <v>0</v>
      </c>
      <c r="AD1387" s="1" t="s">
        <v>86</v>
      </c>
      <c r="AF1387" s="1" t="s">
        <v>45</v>
      </c>
      <c r="AG1387" s="1">
        <v>20105</v>
      </c>
      <c r="AH1387" s="1" t="b">
        <v>0</v>
      </c>
      <c r="AI1387" s="1"/>
      <c r="AJ1387" s="1"/>
      <c r="AK1387" s="1" t="b">
        <v>0</v>
      </c>
    </row>
    <row r="1388" spans="1:37" x14ac:dyDescent="0.2">
      <c r="A1388" s="1">
        <v>1219</v>
      </c>
      <c r="B1388" s="1" t="s">
        <v>4499</v>
      </c>
      <c r="C1388" s="1"/>
      <c r="D1388" s="1" t="s">
        <v>4500</v>
      </c>
      <c r="E1388" s="1" t="s">
        <v>39</v>
      </c>
      <c r="F1388" s="1" t="b">
        <v>1</v>
      </c>
      <c r="G1388" s="1" t="s">
        <v>4501</v>
      </c>
      <c r="H1388" s="1" t="s">
        <v>4502</v>
      </c>
      <c r="I1388" s="1"/>
      <c r="J1388" s="1"/>
      <c r="K1388" s="1" t="s">
        <v>4503</v>
      </c>
      <c r="L1388" s="1" t="s">
        <v>42</v>
      </c>
      <c r="M1388" s="1" t="s">
        <v>42</v>
      </c>
      <c r="N1388" s="1" t="s">
        <v>42</v>
      </c>
      <c r="O1388" s="1" t="s">
        <v>42</v>
      </c>
      <c r="P1388" s="1"/>
      <c r="Q1388" s="1" t="s">
        <v>4504</v>
      </c>
      <c r="R1388" s="1" t="s">
        <v>4505</v>
      </c>
      <c r="S1388" s="1"/>
      <c r="T1388" s="1"/>
      <c r="U1388" s="1"/>
      <c r="V1388" s="1"/>
      <c r="W1388" s="1"/>
      <c r="Y1388" s="1" t="b">
        <v>1</v>
      </c>
      <c r="Z1388" s="1"/>
      <c r="AA1388" s="1"/>
      <c r="AB1388" s="1" t="b">
        <v>0</v>
      </c>
      <c r="AC1388" s="1" t="b">
        <v>0</v>
      </c>
      <c r="AD1388" s="1" t="s">
        <v>86</v>
      </c>
      <c r="AE1388" s="1" t="s">
        <v>62</v>
      </c>
      <c r="AF1388" s="1" t="s">
        <v>45</v>
      </c>
      <c r="AG1388" s="1">
        <v>2152</v>
      </c>
      <c r="AH1388" s="1" t="b">
        <v>0</v>
      </c>
      <c r="AI1388" s="1"/>
      <c r="AJ1388" s="1"/>
      <c r="AK1388" s="1" t="b">
        <v>0</v>
      </c>
    </row>
    <row r="1389" spans="1:37" x14ac:dyDescent="0.2">
      <c r="A1389" s="1">
        <v>1223</v>
      </c>
      <c r="B1389" s="1" t="s">
        <v>4512</v>
      </c>
      <c r="C1389" s="1" t="s">
        <v>984</v>
      </c>
      <c r="D1389" s="1"/>
      <c r="E1389" s="1" t="s">
        <v>39</v>
      </c>
      <c r="F1389" s="1" t="b">
        <v>1</v>
      </c>
      <c r="G1389" s="1" t="s">
        <v>4513</v>
      </c>
      <c r="H1389" s="1" t="s">
        <v>4514</v>
      </c>
      <c r="K1389" s="1"/>
      <c r="L1389" s="1" t="s">
        <v>42</v>
      </c>
      <c r="M1389" s="1" t="s">
        <v>42</v>
      </c>
      <c r="N1389" s="1" t="s">
        <v>42</v>
      </c>
      <c r="O1389" s="1" t="s">
        <v>42</v>
      </c>
      <c r="P1389" s="1"/>
      <c r="Q1389" s="1" t="s">
        <v>4515</v>
      </c>
      <c r="R1389" s="1"/>
      <c r="S1389" s="1"/>
      <c r="T1389" s="1"/>
      <c r="U1389" s="1"/>
      <c r="V1389" s="1"/>
      <c r="W1389" s="1"/>
      <c r="Y1389" s="1" t="b">
        <v>0</v>
      </c>
      <c r="Z1389" s="1" t="s">
        <v>43</v>
      </c>
      <c r="AA1389" s="1"/>
      <c r="AB1389" s="1" t="b">
        <v>0</v>
      </c>
      <c r="AC1389" s="1" t="b">
        <v>0</v>
      </c>
      <c r="AD1389" s="1" t="s">
        <v>86</v>
      </c>
      <c r="AF1389" s="1" t="s">
        <v>45</v>
      </c>
      <c r="AG1389" s="1">
        <v>20148</v>
      </c>
      <c r="AH1389" s="1" t="b">
        <v>0</v>
      </c>
      <c r="AI1389" s="1"/>
      <c r="AJ1389" s="1"/>
      <c r="AK1389" s="1" t="b">
        <v>0</v>
      </c>
    </row>
    <row r="1390" spans="1:37" x14ac:dyDescent="0.2">
      <c r="A1390" s="1">
        <v>1224</v>
      </c>
      <c r="B1390" s="1" t="s">
        <v>4516</v>
      </c>
      <c r="C1390" s="1" t="s">
        <v>4517</v>
      </c>
      <c r="F1390" s="1" t="b">
        <v>0</v>
      </c>
      <c r="H1390" s="1" t="s">
        <v>4518</v>
      </c>
      <c r="L1390" s="1" t="s">
        <v>42</v>
      </c>
      <c r="M1390" s="1" t="s">
        <v>42</v>
      </c>
      <c r="N1390" s="1" t="s">
        <v>42</v>
      </c>
      <c r="O1390" s="1" t="s">
        <v>42</v>
      </c>
      <c r="Y1390" s="1" t="b">
        <v>0</v>
      </c>
      <c r="AB1390" s="1" t="b">
        <v>0</v>
      </c>
      <c r="AC1390" s="1" t="b">
        <v>0</v>
      </c>
      <c r="AD1390" s="1" t="s">
        <v>86</v>
      </c>
      <c r="AE1390" s="1" t="s">
        <v>62</v>
      </c>
      <c r="AF1390" s="1" t="s">
        <v>45</v>
      </c>
      <c r="AG1390" s="1">
        <v>1804</v>
      </c>
      <c r="AH1390" s="1" t="b">
        <v>1</v>
      </c>
      <c r="AI1390" s="1"/>
      <c r="AJ1390" s="1"/>
      <c r="AK1390" s="1" t="b">
        <v>0</v>
      </c>
    </row>
    <row r="1391" spans="1:37" x14ac:dyDescent="0.2">
      <c r="A1391" s="1">
        <v>1225</v>
      </c>
      <c r="B1391" s="1" t="s">
        <v>4516</v>
      </c>
      <c r="C1391" s="1" t="s">
        <v>4519</v>
      </c>
      <c r="D1391" s="1"/>
      <c r="E1391" s="1" t="s">
        <v>39</v>
      </c>
      <c r="F1391" s="1" t="b">
        <v>1</v>
      </c>
      <c r="G1391" s="1" t="s">
        <v>4520</v>
      </c>
      <c r="H1391" s="1" t="s">
        <v>4521</v>
      </c>
      <c r="K1391" s="1"/>
      <c r="L1391" s="1" t="s">
        <v>42</v>
      </c>
      <c r="M1391" s="1" t="s">
        <v>42</v>
      </c>
      <c r="N1391" s="1" t="s">
        <v>42</v>
      </c>
      <c r="O1391" s="1" t="s">
        <v>42</v>
      </c>
      <c r="P1391" s="1" t="s">
        <v>4522</v>
      </c>
      <c r="Q1391" s="1" t="s">
        <v>4523</v>
      </c>
      <c r="R1391" s="1" t="s">
        <v>4524</v>
      </c>
      <c r="S1391" s="1"/>
      <c r="T1391" s="1"/>
      <c r="U1391" s="1"/>
      <c r="V1391" s="1"/>
      <c r="W1391" s="1"/>
      <c r="X1391" s="1"/>
      <c r="Y1391" s="1" t="b">
        <v>0</v>
      </c>
      <c r="Z1391" s="1"/>
      <c r="AA1391" s="1"/>
      <c r="AB1391" s="1" t="b">
        <v>0</v>
      </c>
      <c r="AC1391" s="1" t="b">
        <v>0</v>
      </c>
      <c r="AD1391" s="1" t="s">
        <v>86</v>
      </c>
      <c r="AE1391" s="1" t="s">
        <v>62</v>
      </c>
      <c r="AF1391" s="1" t="s">
        <v>45</v>
      </c>
      <c r="AG1391" s="1">
        <v>1803</v>
      </c>
      <c r="AH1391" s="1" t="b">
        <v>0</v>
      </c>
      <c r="AI1391" s="1"/>
      <c r="AJ1391" s="1"/>
      <c r="AK1391" s="1" t="b">
        <v>1</v>
      </c>
    </row>
    <row r="1392" spans="1:37" x14ac:dyDescent="0.2">
      <c r="A1392" s="1">
        <v>1226</v>
      </c>
      <c r="B1392" s="1" t="s">
        <v>4525</v>
      </c>
      <c r="C1392" s="1" t="s">
        <v>4526</v>
      </c>
      <c r="F1392" s="1" t="b">
        <v>0</v>
      </c>
      <c r="H1392" s="1" t="s">
        <v>4527</v>
      </c>
      <c r="L1392" s="1" t="s">
        <v>42</v>
      </c>
      <c r="M1392" s="1" t="s">
        <v>42</v>
      </c>
      <c r="N1392" s="1" t="s">
        <v>42</v>
      </c>
      <c r="O1392" s="1" t="s">
        <v>42</v>
      </c>
      <c r="Y1392" s="1" t="b">
        <v>0</v>
      </c>
      <c r="AB1392" s="1" t="b">
        <v>0</v>
      </c>
      <c r="AC1392" s="1" t="b">
        <v>0</v>
      </c>
      <c r="AD1392" s="1" t="s">
        <v>86</v>
      </c>
      <c r="AE1392" s="1" t="s">
        <v>62</v>
      </c>
      <c r="AF1392" s="1" t="s">
        <v>45</v>
      </c>
      <c r="AG1392" s="1">
        <v>1805</v>
      </c>
      <c r="AH1392" s="1" t="b">
        <v>1</v>
      </c>
      <c r="AI1392" s="1"/>
      <c r="AJ1392" s="1"/>
      <c r="AK1392" s="1" t="b">
        <v>0</v>
      </c>
    </row>
    <row r="1393" spans="1:37" x14ac:dyDescent="0.2">
      <c r="A1393" s="1">
        <v>1227</v>
      </c>
      <c r="B1393" s="1" t="s">
        <v>4528</v>
      </c>
      <c r="C1393" s="1" t="s">
        <v>4529</v>
      </c>
      <c r="D1393" s="1" t="s">
        <v>4530</v>
      </c>
      <c r="E1393" s="1" t="s">
        <v>39</v>
      </c>
      <c r="F1393" s="1" t="b">
        <v>1</v>
      </c>
      <c r="G1393" s="1" t="s">
        <v>4531</v>
      </c>
      <c r="H1393" s="1" t="s">
        <v>4532</v>
      </c>
      <c r="K1393" s="1"/>
      <c r="L1393" s="1" t="s">
        <v>42</v>
      </c>
      <c r="M1393" s="1" t="s">
        <v>42</v>
      </c>
      <c r="N1393" s="1" t="s">
        <v>42</v>
      </c>
      <c r="O1393" s="1" t="s">
        <v>42</v>
      </c>
      <c r="Q1393" s="1" t="s">
        <v>4533</v>
      </c>
      <c r="Y1393" s="1" t="b">
        <v>0</v>
      </c>
      <c r="AB1393" s="1" t="b">
        <v>0</v>
      </c>
      <c r="AC1393" s="1" t="b">
        <v>0</v>
      </c>
      <c r="AD1393" s="1" t="s">
        <v>86</v>
      </c>
      <c r="AE1393" s="1" t="s">
        <v>62</v>
      </c>
      <c r="AF1393" s="1" t="s">
        <v>45</v>
      </c>
      <c r="AG1393" s="1">
        <v>1806</v>
      </c>
      <c r="AH1393" s="1" t="b">
        <v>0</v>
      </c>
      <c r="AI1393" s="1"/>
      <c r="AJ1393" s="1"/>
      <c r="AK1393" s="1" t="b">
        <v>0</v>
      </c>
    </row>
    <row r="1394" spans="1:37" x14ac:dyDescent="0.2">
      <c r="A1394" s="1">
        <v>1228</v>
      </c>
      <c r="B1394" s="1" t="s">
        <v>4534</v>
      </c>
      <c r="C1394" s="1"/>
      <c r="D1394" s="1"/>
      <c r="F1394" s="1" t="b">
        <v>0</v>
      </c>
      <c r="H1394" s="1"/>
      <c r="I1394" s="1"/>
      <c r="K1394" s="1"/>
      <c r="L1394" s="1" t="s">
        <v>42</v>
      </c>
      <c r="M1394" s="1" t="s">
        <v>42</v>
      </c>
      <c r="N1394" s="1" t="s">
        <v>42</v>
      </c>
      <c r="O1394" s="1" t="s">
        <v>42</v>
      </c>
      <c r="P1394" s="1"/>
      <c r="Q1394" s="1"/>
      <c r="R1394" s="1"/>
      <c r="S1394" s="1"/>
      <c r="T1394" s="1"/>
      <c r="U1394" s="1"/>
      <c r="V1394" s="1"/>
      <c r="W1394" s="1"/>
      <c r="Y1394" s="1" t="b">
        <v>0</v>
      </c>
      <c r="AB1394" s="1" t="b">
        <v>0</v>
      </c>
      <c r="AC1394" s="1" t="b">
        <v>0</v>
      </c>
      <c r="AD1394" s="1" t="s">
        <v>86</v>
      </c>
      <c r="AE1394" s="1" t="s">
        <v>62</v>
      </c>
      <c r="AF1394" s="1" t="s">
        <v>45</v>
      </c>
      <c r="AG1394" s="1">
        <v>1553</v>
      </c>
      <c r="AH1394" s="1" t="b">
        <v>1</v>
      </c>
      <c r="AI1394" s="1"/>
      <c r="AJ1394" s="1"/>
      <c r="AK1394" s="1" t="b">
        <v>0</v>
      </c>
    </row>
    <row r="1395" spans="1:37" x14ac:dyDescent="0.2">
      <c r="A1395" s="1">
        <v>1890</v>
      </c>
      <c r="B1395" s="1" t="s">
        <v>6772</v>
      </c>
      <c r="C1395" s="1" t="s">
        <v>6773</v>
      </c>
      <c r="D1395" s="1" t="s">
        <v>6774</v>
      </c>
      <c r="E1395" s="1" t="s">
        <v>39</v>
      </c>
      <c r="F1395" s="1" t="b">
        <v>1</v>
      </c>
      <c r="G1395" s="1" t="s">
        <v>6775</v>
      </c>
      <c r="H1395" s="1" t="s">
        <v>6776</v>
      </c>
      <c r="K1395" s="1"/>
      <c r="L1395" s="1" t="s">
        <v>42</v>
      </c>
      <c r="M1395" s="1" t="s">
        <v>42</v>
      </c>
      <c r="N1395" s="1" t="s">
        <v>42</v>
      </c>
      <c r="O1395" s="1" t="s">
        <v>42</v>
      </c>
      <c r="P1395" s="1"/>
      <c r="Q1395" s="1" t="s">
        <v>6777</v>
      </c>
      <c r="R1395" s="1"/>
      <c r="S1395" s="1"/>
      <c r="T1395" s="1"/>
      <c r="U1395" s="1"/>
      <c r="V1395" s="1"/>
      <c r="W1395" s="1"/>
      <c r="X1395" s="1"/>
      <c r="Y1395" s="1" t="b">
        <v>0</v>
      </c>
      <c r="Z1395" s="1"/>
      <c r="AA1395" s="1"/>
      <c r="AB1395" s="1" t="b">
        <v>0</v>
      </c>
      <c r="AC1395" s="1" t="b">
        <v>0</v>
      </c>
      <c r="AD1395" s="1" t="s">
        <v>86</v>
      </c>
      <c r="AF1395" s="1" t="s">
        <v>45</v>
      </c>
      <c r="AH1395" s="1" t="b">
        <v>0</v>
      </c>
      <c r="AI1395" s="1"/>
      <c r="AJ1395" s="1"/>
      <c r="AK1395" s="1" t="b">
        <v>0</v>
      </c>
    </row>
    <row r="1396" spans="1:37" x14ac:dyDescent="0.2">
      <c r="A1396" s="1">
        <v>1943</v>
      </c>
      <c r="B1396" s="1" t="s">
        <v>6772</v>
      </c>
      <c r="C1396" s="1" t="s">
        <v>6773</v>
      </c>
      <c r="D1396" s="1" t="s">
        <v>3836</v>
      </c>
      <c r="E1396" s="1" t="s">
        <v>39</v>
      </c>
      <c r="F1396" s="1" t="b">
        <v>1</v>
      </c>
      <c r="G1396" s="1" t="s">
        <v>6904</v>
      </c>
      <c r="H1396" s="1"/>
      <c r="K1396" s="1"/>
      <c r="L1396" s="1" t="s">
        <v>42</v>
      </c>
      <c r="M1396" s="1" t="s">
        <v>42</v>
      </c>
      <c r="N1396" s="1" t="s">
        <v>42</v>
      </c>
      <c r="O1396" s="1" t="s">
        <v>42</v>
      </c>
      <c r="P1396" s="1"/>
      <c r="Q1396" s="1"/>
      <c r="R1396" s="1"/>
      <c r="S1396" s="1"/>
      <c r="T1396" s="1"/>
      <c r="U1396" s="1"/>
      <c r="V1396" s="1"/>
      <c r="W1396" s="1"/>
      <c r="X1396" s="1"/>
      <c r="Y1396" s="1" t="b">
        <v>0</v>
      </c>
      <c r="Z1396" s="1"/>
      <c r="AA1396" s="1"/>
      <c r="AB1396" s="1" t="b">
        <v>0</v>
      </c>
      <c r="AC1396" s="1" t="b">
        <v>0</v>
      </c>
      <c r="AD1396" s="1" t="s">
        <v>86</v>
      </c>
      <c r="AF1396" s="1" t="s">
        <v>45</v>
      </c>
      <c r="AH1396" s="1" t="b">
        <v>0</v>
      </c>
      <c r="AI1396" s="1"/>
      <c r="AJ1396" s="1"/>
      <c r="AK1396" s="1" t="b">
        <v>0</v>
      </c>
    </row>
    <row r="1397" spans="1:37" x14ac:dyDescent="0.2">
      <c r="A1397" s="1">
        <v>1232</v>
      </c>
      <c r="B1397" s="1" t="s">
        <v>4535</v>
      </c>
      <c r="C1397" s="1" t="s">
        <v>4543</v>
      </c>
      <c r="D1397" s="1" t="s">
        <v>4544</v>
      </c>
      <c r="E1397" s="1" t="s">
        <v>39</v>
      </c>
      <c r="F1397" s="1" t="b">
        <v>1</v>
      </c>
      <c r="G1397" s="1" t="s">
        <v>4545</v>
      </c>
      <c r="H1397" s="1" t="s">
        <v>4546</v>
      </c>
      <c r="K1397" s="1"/>
      <c r="L1397" s="1" t="s">
        <v>42</v>
      </c>
      <c r="M1397" s="1" t="s">
        <v>42</v>
      </c>
      <c r="N1397" s="1" t="s">
        <v>42</v>
      </c>
      <c r="O1397" s="1" t="s">
        <v>42</v>
      </c>
      <c r="P1397" s="1"/>
      <c r="Q1397" s="1" t="s">
        <v>4547</v>
      </c>
      <c r="R1397" s="1"/>
      <c r="S1397" s="1"/>
      <c r="T1397" s="1"/>
      <c r="U1397" s="1"/>
      <c r="V1397" s="1"/>
      <c r="W1397" s="1"/>
      <c r="X1397" s="1"/>
      <c r="Y1397" s="1" t="b">
        <v>0</v>
      </c>
      <c r="Z1397" s="1"/>
      <c r="AA1397" s="1"/>
      <c r="AB1397" s="1" t="b">
        <v>0</v>
      </c>
      <c r="AC1397" s="1" t="b">
        <v>0</v>
      </c>
      <c r="AD1397" s="1" t="s">
        <v>86</v>
      </c>
      <c r="AE1397" s="1" t="s">
        <v>62</v>
      </c>
      <c r="AF1397" s="1" t="s">
        <v>45</v>
      </c>
      <c r="AH1397" s="1" t="b">
        <v>0</v>
      </c>
      <c r="AI1397" s="1"/>
      <c r="AJ1397" s="1"/>
      <c r="AK1397" s="1" t="b">
        <v>0</v>
      </c>
    </row>
    <row r="1398" spans="1:37" x14ac:dyDescent="0.2">
      <c r="A1398" s="1">
        <v>1874</v>
      </c>
      <c r="B1398" s="1" t="s">
        <v>4535</v>
      </c>
      <c r="C1398" s="1"/>
      <c r="D1398" s="1" t="s">
        <v>6716</v>
      </c>
      <c r="E1398" s="1"/>
      <c r="F1398" s="1" t="b">
        <v>1</v>
      </c>
      <c r="G1398" s="1" t="s">
        <v>6717</v>
      </c>
      <c r="H1398" s="1" t="s">
        <v>6718</v>
      </c>
      <c r="K1398" s="1"/>
      <c r="L1398" s="1" t="s">
        <v>42</v>
      </c>
      <c r="M1398" s="1" t="s">
        <v>42</v>
      </c>
      <c r="N1398" s="1" t="s">
        <v>42</v>
      </c>
      <c r="O1398" s="1" t="s">
        <v>42</v>
      </c>
      <c r="P1398" s="1"/>
      <c r="Q1398" s="1" t="s">
        <v>6719</v>
      </c>
      <c r="R1398" s="1"/>
      <c r="S1398" s="1"/>
      <c r="T1398" s="1"/>
      <c r="U1398" s="1"/>
      <c r="V1398" s="1"/>
      <c r="W1398" s="1"/>
      <c r="X1398" s="1"/>
      <c r="Y1398" s="1" t="b">
        <v>0</v>
      </c>
      <c r="Z1398" s="1"/>
      <c r="AA1398" s="1"/>
      <c r="AB1398" s="1" t="b">
        <v>0</v>
      </c>
      <c r="AC1398" s="1" t="b">
        <v>0</v>
      </c>
      <c r="AD1398" s="1" t="s">
        <v>6720</v>
      </c>
      <c r="AF1398" s="1" t="s">
        <v>45</v>
      </c>
      <c r="AH1398" s="1" t="b">
        <v>0</v>
      </c>
      <c r="AI1398" s="1"/>
      <c r="AJ1398" s="1"/>
      <c r="AK1398" s="1" t="b">
        <v>0</v>
      </c>
    </row>
    <row r="1399" spans="1:37" x14ac:dyDescent="0.2">
      <c r="A1399" s="1">
        <v>1229</v>
      </c>
      <c r="B1399" s="1" t="s">
        <v>4535</v>
      </c>
      <c r="C1399" s="1"/>
      <c r="D1399" s="1" t="s">
        <v>4536</v>
      </c>
      <c r="F1399" s="1" t="b">
        <v>0</v>
      </c>
      <c r="H1399" s="1" t="s">
        <v>4537</v>
      </c>
      <c r="L1399" s="1" t="s">
        <v>42</v>
      </c>
      <c r="M1399" s="1" t="s">
        <v>42</v>
      </c>
      <c r="N1399" s="1" t="s">
        <v>42</v>
      </c>
      <c r="O1399" s="1" t="s">
        <v>42</v>
      </c>
      <c r="Y1399" s="1" t="b">
        <v>0</v>
      </c>
      <c r="AB1399" s="1" t="b">
        <v>0</v>
      </c>
      <c r="AC1399" s="1" t="b">
        <v>0</v>
      </c>
      <c r="AD1399" s="1" t="s">
        <v>86</v>
      </c>
      <c r="AE1399" s="1" t="s">
        <v>62</v>
      </c>
      <c r="AF1399" s="1" t="s">
        <v>45</v>
      </c>
      <c r="AG1399" s="1">
        <v>1807</v>
      </c>
      <c r="AH1399" s="1" t="b">
        <v>1</v>
      </c>
      <c r="AI1399" s="1"/>
      <c r="AJ1399" s="1"/>
      <c r="AK1399" s="1" t="b">
        <v>0</v>
      </c>
    </row>
    <row r="1400" spans="1:37" x14ac:dyDescent="0.2">
      <c r="A1400" s="1">
        <v>1230</v>
      </c>
      <c r="B1400" s="1" t="s">
        <v>4535</v>
      </c>
      <c r="C1400" s="1"/>
      <c r="D1400" s="1" t="s">
        <v>4538</v>
      </c>
      <c r="F1400" s="1" t="b">
        <v>0</v>
      </c>
      <c r="H1400" s="1" t="s">
        <v>4539</v>
      </c>
      <c r="I1400" s="1"/>
      <c r="J1400" s="1"/>
      <c r="K1400" s="1"/>
      <c r="L1400" s="1" t="s">
        <v>42</v>
      </c>
      <c r="M1400" s="1" t="s">
        <v>42</v>
      </c>
      <c r="N1400" s="1" t="s">
        <v>42</v>
      </c>
      <c r="O1400" s="1" t="s">
        <v>42</v>
      </c>
      <c r="P1400" s="1"/>
      <c r="Q1400" s="1" t="s">
        <v>4540</v>
      </c>
      <c r="R1400" s="1"/>
      <c r="S1400" s="1"/>
      <c r="T1400" s="1"/>
      <c r="U1400" s="1"/>
      <c r="V1400" s="1"/>
      <c r="W1400" s="1"/>
      <c r="Y1400" s="1" t="b">
        <v>0</v>
      </c>
      <c r="AB1400" s="1" t="b">
        <v>0</v>
      </c>
      <c r="AC1400" s="1" t="b">
        <v>0</v>
      </c>
      <c r="AD1400" s="1" t="s">
        <v>86</v>
      </c>
      <c r="AE1400" s="1" t="s">
        <v>62</v>
      </c>
      <c r="AF1400" s="1" t="s">
        <v>45</v>
      </c>
      <c r="AG1400" s="1">
        <v>1508</v>
      </c>
      <c r="AH1400" s="1" t="b">
        <v>1</v>
      </c>
      <c r="AI1400" s="1"/>
      <c r="AJ1400" s="1"/>
      <c r="AK1400" s="1" t="b">
        <v>0</v>
      </c>
    </row>
    <row r="1401" spans="1:37" x14ac:dyDescent="0.2">
      <c r="A1401" s="1">
        <v>1872</v>
      </c>
      <c r="B1401" s="1" t="s">
        <v>4535</v>
      </c>
      <c r="C1401" s="1"/>
      <c r="D1401" s="1" t="s">
        <v>6708</v>
      </c>
      <c r="E1401" s="1"/>
      <c r="F1401" s="1" t="b">
        <v>1</v>
      </c>
      <c r="G1401" s="1" t="s">
        <v>6709</v>
      </c>
      <c r="H1401" s="1" t="s">
        <v>6710</v>
      </c>
      <c r="K1401" s="1"/>
      <c r="L1401" s="1" t="s">
        <v>42</v>
      </c>
      <c r="M1401" s="1" t="s">
        <v>42</v>
      </c>
      <c r="N1401" s="1" t="s">
        <v>42</v>
      </c>
      <c r="O1401" s="1" t="s">
        <v>42</v>
      </c>
      <c r="P1401" s="1"/>
      <c r="Q1401" s="1" t="s">
        <v>6711</v>
      </c>
      <c r="R1401" s="1"/>
      <c r="S1401" s="1"/>
      <c r="T1401" s="1"/>
      <c r="U1401" s="1"/>
      <c r="V1401" s="1"/>
      <c r="W1401" s="1"/>
      <c r="X1401" s="1"/>
      <c r="Y1401" s="1" t="b">
        <v>0</v>
      </c>
      <c r="Z1401" s="1"/>
      <c r="AA1401" s="1"/>
      <c r="AB1401" s="1" t="b">
        <v>0</v>
      </c>
      <c r="AC1401" s="1" t="b">
        <v>0</v>
      </c>
      <c r="AD1401" s="1" t="s">
        <v>86</v>
      </c>
      <c r="AF1401" s="1" t="s">
        <v>45</v>
      </c>
      <c r="AH1401" s="1" t="b">
        <v>0</v>
      </c>
      <c r="AI1401" s="1"/>
      <c r="AJ1401" s="1"/>
      <c r="AK1401" s="1" t="b">
        <v>0</v>
      </c>
    </row>
    <row r="1402" spans="1:37" x14ac:dyDescent="0.2">
      <c r="A1402" s="1">
        <v>1231</v>
      </c>
      <c r="B1402" s="1" t="s">
        <v>4535</v>
      </c>
      <c r="C1402" s="1"/>
      <c r="D1402" s="1" t="s">
        <v>4541</v>
      </c>
      <c r="F1402" s="1" t="b">
        <v>0</v>
      </c>
      <c r="H1402" s="1" t="s">
        <v>4542</v>
      </c>
      <c r="L1402" s="1" t="s">
        <v>42</v>
      </c>
      <c r="M1402" s="1" t="s">
        <v>42</v>
      </c>
      <c r="N1402" s="1" t="s">
        <v>42</v>
      </c>
      <c r="O1402" s="1" t="s">
        <v>42</v>
      </c>
      <c r="Y1402" s="1" t="b">
        <v>0</v>
      </c>
      <c r="AB1402" s="1" t="b">
        <v>0</v>
      </c>
      <c r="AC1402" s="1" t="b">
        <v>0</v>
      </c>
      <c r="AD1402" s="1" t="s">
        <v>86</v>
      </c>
      <c r="AE1402" s="1" t="s">
        <v>62</v>
      </c>
      <c r="AF1402" s="1" t="s">
        <v>45</v>
      </c>
      <c r="AG1402" s="1">
        <v>1808</v>
      </c>
      <c r="AH1402" s="1" t="b">
        <v>1</v>
      </c>
      <c r="AI1402" s="1"/>
      <c r="AJ1402" s="1"/>
      <c r="AK1402" s="1" t="b">
        <v>0</v>
      </c>
    </row>
    <row r="1403" spans="1:37" x14ac:dyDescent="0.2">
      <c r="A1403" s="1">
        <v>1233</v>
      </c>
      <c r="B1403" s="1" t="s">
        <v>4548</v>
      </c>
      <c r="C1403" s="1" t="s">
        <v>4549</v>
      </c>
      <c r="D1403" s="1"/>
      <c r="E1403" s="1"/>
      <c r="F1403" s="1" t="b">
        <v>1</v>
      </c>
      <c r="G1403" s="1" t="s">
        <v>4550</v>
      </c>
      <c r="H1403" s="1" t="s">
        <v>4551</v>
      </c>
      <c r="K1403" s="1"/>
      <c r="L1403" s="1" t="s">
        <v>42</v>
      </c>
      <c r="M1403" s="1" t="s">
        <v>42</v>
      </c>
      <c r="N1403" s="1" t="s">
        <v>42</v>
      </c>
      <c r="O1403" s="1" t="s">
        <v>42</v>
      </c>
      <c r="P1403" s="1"/>
      <c r="Q1403" s="1" t="s">
        <v>4552</v>
      </c>
      <c r="R1403" s="1"/>
      <c r="S1403" s="1"/>
      <c r="T1403" s="1"/>
      <c r="U1403" s="1"/>
      <c r="V1403" s="1"/>
      <c r="W1403" s="1"/>
      <c r="X1403" s="1"/>
      <c r="Y1403" s="1" t="b">
        <v>0</v>
      </c>
      <c r="Z1403" s="1"/>
      <c r="AA1403" s="1"/>
      <c r="AB1403" s="1" t="b">
        <v>0</v>
      </c>
      <c r="AC1403" s="1" t="b">
        <v>0</v>
      </c>
      <c r="AD1403" s="1" t="s">
        <v>442</v>
      </c>
      <c r="AE1403" s="1" t="s">
        <v>62</v>
      </c>
      <c r="AF1403" s="1" t="s">
        <v>45</v>
      </c>
      <c r="AG1403" s="1">
        <v>1809</v>
      </c>
      <c r="AH1403" s="1" t="b">
        <v>0</v>
      </c>
      <c r="AI1403" s="1"/>
      <c r="AJ1403" s="1"/>
      <c r="AK1403" s="1" t="b">
        <v>0</v>
      </c>
    </row>
    <row r="1404" spans="1:37" x14ac:dyDescent="0.2">
      <c r="A1404" s="1">
        <v>1930</v>
      </c>
      <c r="B1404" s="1" t="s">
        <v>6865</v>
      </c>
      <c r="C1404" s="1" t="s">
        <v>6547</v>
      </c>
      <c r="D1404" s="1"/>
      <c r="E1404" s="1" t="s">
        <v>39</v>
      </c>
      <c r="F1404" s="1" t="b">
        <v>1</v>
      </c>
      <c r="G1404" s="1" t="s">
        <v>6164</v>
      </c>
      <c r="H1404" s="1" t="s">
        <v>6866</v>
      </c>
      <c r="K1404" s="1" t="s">
        <v>6867</v>
      </c>
      <c r="L1404" s="1" t="s">
        <v>42</v>
      </c>
      <c r="M1404" s="1" t="s">
        <v>42</v>
      </c>
      <c r="N1404" s="1" t="s">
        <v>42</v>
      </c>
      <c r="O1404" s="1" t="s">
        <v>42</v>
      </c>
      <c r="P1404" s="1"/>
      <c r="Q1404" s="1"/>
      <c r="R1404" s="1"/>
      <c r="S1404" s="1"/>
      <c r="T1404" s="1"/>
      <c r="U1404" s="1"/>
      <c r="V1404" s="1"/>
      <c r="W1404" s="1"/>
      <c r="X1404" s="1"/>
      <c r="Y1404" s="1" t="b">
        <v>0</v>
      </c>
      <c r="Z1404" s="1" t="s">
        <v>43</v>
      </c>
      <c r="AA1404" s="1"/>
      <c r="AB1404" s="1" t="b">
        <v>0</v>
      </c>
      <c r="AC1404" s="1" t="b">
        <v>0</v>
      </c>
      <c r="AD1404" s="1" t="s">
        <v>86</v>
      </c>
      <c r="AF1404" s="1" t="s">
        <v>45</v>
      </c>
      <c r="AH1404" s="1" t="b">
        <v>0</v>
      </c>
      <c r="AI1404" s="1"/>
      <c r="AJ1404" s="1"/>
      <c r="AK1404" s="1" t="b">
        <v>0</v>
      </c>
    </row>
    <row r="1405" spans="1:37" x14ac:dyDescent="0.2">
      <c r="A1405" s="1">
        <v>1234</v>
      </c>
      <c r="B1405" s="1" t="s">
        <v>4553</v>
      </c>
      <c r="C1405" s="1"/>
      <c r="D1405" s="1" t="s">
        <v>4554</v>
      </c>
      <c r="E1405" s="1"/>
      <c r="F1405" s="1" t="b">
        <v>1</v>
      </c>
      <c r="H1405" s="1" t="s">
        <v>4555</v>
      </c>
      <c r="K1405" s="1"/>
      <c r="L1405" s="1" t="s">
        <v>42</v>
      </c>
      <c r="M1405" s="1" t="s">
        <v>42</v>
      </c>
      <c r="N1405" s="1" t="s">
        <v>42</v>
      </c>
      <c r="O1405" s="1" t="s">
        <v>42</v>
      </c>
      <c r="P1405" s="1"/>
      <c r="Q1405" s="1" t="s">
        <v>4556</v>
      </c>
      <c r="R1405" s="1"/>
      <c r="S1405" s="1"/>
      <c r="T1405" s="1"/>
      <c r="U1405" s="1"/>
      <c r="V1405" s="1"/>
      <c r="W1405" s="1"/>
      <c r="Y1405" s="1" t="b">
        <v>0</v>
      </c>
      <c r="Z1405" s="1"/>
      <c r="AA1405" s="1"/>
      <c r="AB1405" s="1" t="b">
        <v>0</v>
      </c>
      <c r="AC1405" s="1" t="b">
        <v>0</v>
      </c>
      <c r="AD1405" s="1" t="s">
        <v>86</v>
      </c>
      <c r="AF1405" s="1" t="s">
        <v>45</v>
      </c>
      <c r="AG1405" s="1">
        <v>20007</v>
      </c>
      <c r="AH1405" s="1" t="b">
        <v>1</v>
      </c>
      <c r="AI1405" s="1"/>
      <c r="AJ1405" s="1"/>
      <c r="AK1405" s="1" t="b">
        <v>0</v>
      </c>
    </row>
    <row r="1406" spans="1:37" x14ac:dyDescent="0.2">
      <c r="A1406" s="1">
        <v>1240</v>
      </c>
      <c r="B1406" s="1" t="s">
        <v>4557</v>
      </c>
      <c r="C1406" s="1" t="s">
        <v>2876</v>
      </c>
      <c r="F1406" s="1" t="b">
        <v>0</v>
      </c>
      <c r="H1406" s="1" t="s">
        <v>4575</v>
      </c>
      <c r="L1406" s="1" t="s">
        <v>42</v>
      </c>
      <c r="M1406" s="1" t="s">
        <v>42</v>
      </c>
      <c r="N1406" s="1" t="s">
        <v>42</v>
      </c>
      <c r="O1406" s="1" t="s">
        <v>42</v>
      </c>
      <c r="Q1406" s="1" t="s">
        <v>4576</v>
      </c>
      <c r="Y1406" s="1" t="b">
        <v>0</v>
      </c>
      <c r="AB1406" s="1" t="b">
        <v>0</v>
      </c>
      <c r="AC1406" s="1" t="b">
        <v>0</v>
      </c>
      <c r="AD1406" s="1" t="s">
        <v>86</v>
      </c>
      <c r="AE1406" s="1" t="s">
        <v>62</v>
      </c>
      <c r="AF1406" s="1" t="s">
        <v>45</v>
      </c>
      <c r="AG1406" s="1">
        <v>1519</v>
      </c>
      <c r="AH1406" s="1" t="b">
        <v>1</v>
      </c>
      <c r="AI1406" s="1"/>
      <c r="AJ1406" s="1"/>
      <c r="AK1406" s="1" t="b">
        <v>0</v>
      </c>
    </row>
    <row r="1407" spans="1:37" x14ac:dyDescent="0.2">
      <c r="A1407" s="1">
        <v>1241</v>
      </c>
      <c r="B1407" s="1" t="s">
        <v>4557</v>
      </c>
      <c r="C1407" s="1" t="s">
        <v>4577</v>
      </c>
      <c r="D1407" s="1"/>
      <c r="E1407" s="1" t="s">
        <v>39</v>
      </c>
      <c r="F1407" s="1" t="b">
        <v>1</v>
      </c>
      <c r="G1407" s="1" t="s">
        <v>4578</v>
      </c>
      <c r="H1407" s="1" t="s">
        <v>4579</v>
      </c>
      <c r="K1407" s="1"/>
      <c r="L1407" s="1" t="s">
        <v>42</v>
      </c>
      <c r="M1407" s="1" t="s">
        <v>42</v>
      </c>
      <c r="N1407" s="1" t="s">
        <v>42</v>
      </c>
      <c r="O1407" s="1" t="s">
        <v>42</v>
      </c>
      <c r="P1407" s="1"/>
      <c r="Q1407" s="1" t="s">
        <v>4580</v>
      </c>
      <c r="R1407" s="1" t="s">
        <v>4581</v>
      </c>
      <c r="S1407" s="1" t="s">
        <v>4582</v>
      </c>
      <c r="T1407" s="1"/>
      <c r="U1407" s="1"/>
      <c r="V1407" s="1"/>
      <c r="W1407" s="1"/>
      <c r="X1407" s="1"/>
      <c r="Y1407" s="1" t="b">
        <v>0</v>
      </c>
      <c r="Z1407" s="1" t="s">
        <v>43</v>
      </c>
      <c r="AA1407" s="1"/>
      <c r="AB1407" s="1" t="b">
        <v>0</v>
      </c>
      <c r="AC1407" s="1" t="b">
        <v>0</v>
      </c>
      <c r="AD1407" s="1" t="s">
        <v>86</v>
      </c>
      <c r="AE1407" s="1" t="s">
        <v>62</v>
      </c>
      <c r="AF1407" s="1" t="s">
        <v>45</v>
      </c>
      <c r="AG1407" s="1">
        <v>2520</v>
      </c>
      <c r="AH1407" s="1" t="b">
        <v>0</v>
      </c>
      <c r="AI1407" s="1"/>
      <c r="AJ1407" s="1"/>
      <c r="AK1407" s="1" t="b">
        <v>0</v>
      </c>
    </row>
    <row r="1408" spans="1:37" x14ac:dyDescent="0.2">
      <c r="A1408" s="1">
        <v>1243</v>
      </c>
      <c r="B1408" s="1" t="s">
        <v>4557</v>
      </c>
      <c r="C1408" s="1" t="s">
        <v>1612</v>
      </c>
      <c r="D1408" s="1" t="s">
        <v>4586</v>
      </c>
      <c r="E1408" s="1" t="s">
        <v>39</v>
      </c>
      <c r="F1408" s="1" t="b">
        <v>1</v>
      </c>
      <c r="G1408" s="1" t="s">
        <v>4587</v>
      </c>
      <c r="H1408" s="1" t="s">
        <v>4588</v>
      </c>
      <c r="K1408" s="1"/>
      <c r="L1408" s="1" t="s">
        <v>42</v>
      </c>
      <c r="M1408" s="1" t="s">
        <v>42</v>
      </c>
      <c r="N1408" s="1" t="s">
        <v>42</v>
      </c>
      <c r="O1408" s="1" t="s">
        <v>42</v>
      </c>
      <c r="P1408" s="1" t="s">
        <v>4589</v>
      </c>
      <c r="Q1408" s="1" t="s">
        <v>4590</v>
      </c>
      <c r="R1408" s="1" t="s">
        <v>4591</v>
      </c>
      <c r="S1408" s="1"/>
      <c r="T1408" s="1"/>
      <c r="U1408" s="1"/>
      <c r="V1408" s="1"/>
      <c r="W1408" s="1"/>
      <c r="Y1408" s="1" t="b">
        <v>0</v>
      </c>
      <c r="Z1408" s="1"/>
      <c r="AA1408" s="1"/>
      <c r="AB1408" s="1" t="b">
        <v>0</v>
      </c>
      <c r="AC1408" s="1" t="b">
        <v>0</v>
      </c>
      <c r="AD1408" s="1" t="s">
        <v>617</v>
      </c>
      <c r="AF1408" s="1" t="s">
        <v>45</v>
      </c>
      <c r="AG1408" s="1">
        <v>19969</v>
      </c>
      <c r="AH1408" s="1" t="b">
        <v>0</v>
      </c>
      <c r="AI1408" s="1"/>
      <c r="AJ1408" s="1"/>
      <c r="AK1408" s="1" t="b">
        <v>0</v>
      </c>
    </row>
    <row r="1409" spans="1:37" x14ac:dyDescent="0.2">
      <c r="A1409" s="1">
        <v>1244</v>
      </c>
      <c r="B1409" s="1" t="s">
        <v>4557</v>
      </c>
      <c r="C1409" s="1" t="s">
        <v>1612</v>
      </c>
      <c r="D1409" s="1" t="s">
        <v>4592</v>
      </c>
      <c r="E1409" s="1" t="s">
        <v>302</v>
      </c>
      <c r="F1409" s="1" t="b">
        <v>1</v>
      </c>
      <c r="G1409" s="1" t="s">
        <v>4593</v>
      </c>
      <c r="H1409" s="1" t="s">
        <v>4594</v>
      </c>
      <c r="I1409" s="1"/>
      <c r="J1409" s="1"/>
      <c r="K1409" s="1"/>
      <c r="L1409" s="1" t="s">
        <v>42</v>
      </c>
      <c r="M1409" s="1" t="s">
        <v>42</v>
      </c>
      <c r="N1409" s="1" t="s">
        <v>42</v>
      </c>
      <c r="O1409" s="1" t="s">
        <v>42</v>
      </c>
      <c r="P1409" s="1"/>
      <c r="Q1409" s="1" t="s">
        <v>4595</v>
      </c>
      <c r="R1409" s="1"/>
      <c r="S1409" s="1"/>
      <c r="T1409" s="1"/>
      <c r="U1409" s="1"/>
      <c r="V1409" s="1"/>
      <c r="W1409" s="1"/>
      <c r="Y1409" s="1" t="b">
        <v>0</v>
      </c>
      <c r="AB1409" s="1" t="b">
        <v>0</v>
      </c>
      <c r="AC1409" s="1" t="b">
        <v>0</v>
      </c>
      <c r="AD1409" s="1" t="s">
        <v>86</v>
      </c>
      <c r="AE1409" s="1" t="s">
        <v>62</v>
      </c>
      <c r="AF1409" s="1" t="s">
        <v>45</v>
      </c>
      <c r="AG1409" s="1">
        <v>2116</v>
      </c>
      <c r="AH1409" s="1" t="b">
        <v>0</v>
      </c>
      <c r="AI1409" s="1"/>
      <c r="AJ1409" s="1"/>
      <c r="AK1409" s="1" t="b">
        <v>0</v>
      </c>
    </row>
    <row r="1410" spans="1:37" x14ac:dyDescent="0.2">
      <c r="A1410" s="1">
        <v>1242</v>
      </c>
      <c r="B1410" s="1" t="s">
        <v>4557</v>
      </c>
      <c r="C1410" s="1" t="s">
        <v>1612</v>
      </c>
      <c r="D1410" s="1"/>
      <c r="E1410" s="1" t="s">
        <v>39</v>
      </c>
      <c r="F1410" s="1" t="b">
        <v>1</v>
      </c>
      <c r="G1410" s="1" t="s">
        <v>4583</v>
      </c>
      <c r="H1410" s="1" t="s">
        <v>4584</v>
      </c>
      <c r="K1410" s="1"/>
      <c r="L1410" s="1" t="s">
        <v>42</v>
      </c>
      <c r="M1410" s="1" t="s">
        <v>42</v>
      </c>
      <c r="N1410" s="1" t="s">
        <v>42</v>
      </c>
      <c r="O1410" s="1" t="s">
        <v>42</v>
      </c>
      <c r="P1410" s="1"/>
      <c r="Q1410" s="1" t="s">
        <v>4585</v>
      </c>
      <c r="R1410" s="1"/>
      <c r="S1410" s="1"/>
      <c r="T1410" s="1"/>
      <c r="U1410" s="1"/>
      <c r="V1410" s="1"/>
      <c r="W1410" s="1"/>
      <c r="Y1410" s="1" t="b">
        <v>0</v>
      </c>
      <c r="Z1410" s="1"/>
      <c r="AA1410" s="1"/>
      <c r="AB1410" s="1" t="b">
        <v>0</v>
      </c>
      <c r="AC1410" s="1" t="b">
        <v>0</v>
      </c>
      <c r="AD1410" s="1" t="s">
        <v>86</v>
      </c>
      <c r="AE1410" s="1" t="s">
        <v>62</v>
      </c>
      <c r="AF1410" s="1" t="s">
        <v>45</v>
      </c>
      <c r="AG1410" s="1">
        <v>1516</v>
      </c>
      <c r="AH1410" s="1" t="b">
        <v>0</v>
      </c>
      <c r="AI1410" s="1"/>
      <c r="AJ1410" s="1"/>
      <c r="AK1410" s="1" t="b">
        <v>0</v>
      </c>
    </row>
    <row r="1411" spans="1:37" x14ac:dyDescent="0.2">
      <c r="A1411" s="1">
        <v>1245</v>
      </c>
      <c r="B1411" s="1" t="s">
        <v>4557</v>
      </c>
      <c r="C1411" s="1" t="s">
        <v>4596</v>
      </c>
      <c r="F1411" s="1" t="b">
        <v>0</v>
      </c>
      <c r="H1411" s="1" t="s">
        <v>4597</v>
      </c>
      <c r="L1411" s="1" t="s">
        <v>42</v>
      </c>
      <c r="M1411" s="1" t="s">
        <v>42</v>
      </c>
      <c r="N1411" s="1" t="s">
        <v>42</v>
      </c>
      <c r="O1411" s="1" t="s">
        <v>42</v>
      </c>
      <c r="Y1411" s="1" t="b">
        <v>0</v>
      </c>
      <c r="AB1411" s="1" t="b">
        <v>0</v>
      </c>
      <c r="AC1411" s="1" t="b">
        <v>0</v>
      </c>
      <c r="AD1411" s="1" t="s">
        <v>86</v>
      </c>
      <c r="AE1411" s="1" t="s">
        <v>62</v>
      </c>
      <c r="AF1411" s="1" t="s">
        <v>45</v>
      </c>
      <c r="AG1411" s="1">
        <v>1811</v>
      </c>
      <c r="AH1411" s="1" t="b">
        <v>1</v>
      </c>
      <c r="AI1411" s="1"/>
      <c r="AJ1411" s="1"/>
      <c r="AK1411" s="1" t="b">
        <v>0</v>
      </c>
    </row>
    <row r="1412" spans="1:37" x14ac:dyDescent="0.2">
      <c r="A1412" s="1">
        <v>1247</v>
      </c>
      <c r="B1412" s="1" t="s">
        <v>4557</v>
      </c>
      <c r="C1412" s="1" t="s">
        <v>4598</v>
      </c>
      <c r="D1412" s="1" t="s">
        <v>4607</v>
      </c>
      <c r="E1412" s="1" t="s">
        <v>39</v>
      </c>
      <c r="F1412" s="1" t="b">
        <v>1</v>
      </c>
      <c r="G1412" s="1" t="s">
        <v>4608</v>
      </c>
      <c r="H1412" s="1"/>
      <c r="K1412" s="1"/>
      <c r="L1412" s="1" t="s">
        <v>42</v>
      </c>
      <c r="M1412" s="1" t="s">
        <v>42</v>
      </c>
      <c r="N1412" s="1" t="s">
        <v>42</v>
      </c>
      <c r="O1412" s="1" t="s">
        <v>42</v>
      </c>
      <c r="P1412" s="1"/>
      <c r="Q1412" s="1" t="s">
        <v>4609</v>
      </c>
      <c r="R1412" s="1"/>
      <c r="S1412" s="1"/>
      <c r="T1412" s="1"/>
      <c r="U1412" s="1"/>
      <c r="V1412" s="1"/>
      <c r="W1412" s="1"/>
      <c r="X1412" s="1"/>
      <c r="Y1412" s="1" t="b">
        <v>0</v>
      </c>
      <c r="Z1412" s="1"/>
      <c r="AA1412" s="1"/>
      <c r="AB1412" s="1" t="b">
        <v>0</v>
      </c>
      <c r="AC1412" s="1" t="b">
        <v>0</v>
      </c>
      <c r="AD1412" s="1" t="s">
        <v>86</v>
      </c>
      <c r="AE1412" s="1" t="s">
        <v>62</v>
      </c>
      <c r="AF1412" s="1" t="s">
        <v>45</v>
      </c>
      <c r="AH1412" s="1" t="b">
        <v>0</v>
      </c>
      <c r="AI1412" s="1"/>
      <c r="AJ1412" s="1"/>
      <c r="AK1412" s="1" t="b">
        <v>0</v>
      </c>
    </row>
    <row r="1413" spans="1:37" x14ac:dyDescent="0.2">
      <c r="A1413" s="1">
        <v>1246</v>
      </c>
      <c r="B1413" s="1" t="s">
        <v>4557</v>
      </c>
      <c r="C1413" s="1" t="s">
        <v>4598</v>
      </c>
      <c r="D1413" s="1"/>
      <c r="E1413" s="1" t="s">
        <v>39</v>
      </c>
      <c r="F1413" s="1" t="b">
        <v>1</v>
      </c>
      <c r="G1413" s="1" t="s">
        <v>4599</v>
      </c>
      <c r="H1413" s="1" t="s">
        <v>4600</v>
      </c>
      <c r="K1413" s="1"/>
      <c r="L1413" s="1" t="s">
        <v>42</v>
      </c>
      <c r="M1413" s="1" t="s">
        <v>42</v>
      </c>
      <c r="N1413" s="1" t="s">
        <v>42</v>
      </c>
      <c r="O1413" s="1" t="s">
        <v>42</v>
      </c>
      <c r="P1413" s="1"/>
      <c r="Q1413" s="1" t="s">
        <v>4601</v>
      </c>
      <c r="R1413" s="1" t="s">
        <v>4602</v>
      </c>
      <c r="S1413" s="1" t="s">
        <v>4603</v>
      </c>
      <c r="T1413" s="1" t="s">
        <v>4604</v>
      </c>
      <c r="U1413" s="1" t="s">
        <v>4605</v>
      </c>
      <c r="V1413" s="1"/>
      <c r="W1413" s="1"/>
      <c r="Y1413" s="1" t="b">
        <v>0</v>
      </c>
      <c r="Z1413" s="1"/>
      <c r="AA1413" s="1"/>
      <c r="AB1413" s="1" t="b">
        <v>0</v>
      </c>
      <c r="AC1413" s="1" t="b">
        <v>0</v>
      </c>
      <c r="AD1413" s="1" t="s">
        <v>4606</v>
      </c>
      <c r="AE1413" s="1" t="s">
        <v>62</v>
      </c>
      <c r="AF1413" s="1" t="s">
        <v>45</v>
      </c>
      <c r="AG1413" s="1">
        <v>1520</v>
      </c>
      <c r="AH1413" s="1" t="b">
        <v>0</v>
      </c>
      <c r="AI1413" s="1"/>
      <c r="AJ1413" s="1"/>
      <c r="AK1413" s="1" t="b">
        <v>0</v>
      </c>
    </row>
    <row r="1414" spans="1:37" x14ac:dyDescent="0.2">
      <c r="A1414" s="1">
        <v>1248</v>
      </c>
      <c r="B1414" s="1" t="s">
        <v>4557</v>
      </c>
      <c r="C1414" s="1" t="s">
        <v>1529</v>
      </c>
      <c r="D1414" s="1" t="s">
        <v>4610</v>
      </c>
      <c r="E1414" s="1" t="s">
        <v>39</v>
      </c>
      <c r="F1414" s="1" t="b">
        <v>1</v>
      </c>
      <c r="G1414" s="1" t="s">
        <v>4611</v>
      </c>
      <c r="H1414" s="1"/>
      <c r="K1414" s="1"/>
      <c r="L1414" s="1" t="s">
        <v>42</v>
      </c>
      <c r="M1414" s="1" t="s">
        <v>42</v>
      </c>
      <c r="N1414" s="1" t="s">
        <v>42</v>
      </c>
      <c r="O1414" s="1" t="s">
        <v>42</v>
      </c>
      <c r="P1414" s="1"/>
      <c r="Q1414" s="1" t="s">
        <v>4612</v>
      </c>
      <c r="R1414" s="1"/>
      <c r="S1414" s="1"/>
      <c r="T1414" s="1"/>
      <c r="U1414" s="1"/>
      <c r="V1414" s="1"/>
      <c r="W1414" s="1"/>
      <c r="X1414" s="1"/>
      <c r="Y1414" s="1" t="b">
        <v>0</v>
      </c>
      <c r="Z1414" s="1"/>
      <c r="AA1414" s="1"/>
      <c r="AB1414" s="1" t="b">
        <v>0</v>
      </c>
      <c r="AC1414" s="1" t="b">
        <v>0</v>
      </c>
      <c r="AD1414" s="1" t="s">
        <v>86</v>
      </c>
      <c r="AE1414" s="1" t="s">
        <v>62</v>
      </c>
      <c r="AF1414" s="1" t="s">
        <v>45</v>
      </c>
      <c r="AH1414" s="1" t="b">
        <v>0</v>
      </c>
      <c r="AI1414" s="1"/>
      <c r="AJ1414" s="1"/>
      <c r="AK1414" s="1" t="b">
        <v>0</v>
      </c>
    </row>
    <row r="1415" spans="1:37" x14ac:dyDescent="0.2">
      <c r="A1415" s="1">
        <v>1249</v>
      </c>
      <c r="B1415" s="1" t="s">
        <v>4557</v>
      </c>
      <c r="C1415" s="1" t="s">
        <v>1529</v>
      </c>
      <c r="D1415" s="1" t="s">
        <v>4613</v>
      </c>
      <c r="E1415" s="1" t="s">
        <v>39</v>
      </c>
      <c r="F1415" s="1" t="b">
        <v>1</v>
      </c>
      <c r="G1415" s="1" t="s">
        <v>4614</v>
      </c>
      <c r="L1415" s="1" t="s">
        <v>42</v>
      </c>
      <c r="M1415" s="1" t="s">
        <v>42</v>
      </c>
      <c r="N1415" s="1" t="s">
        <v>42</v>
      </c>
      <c r="O1415" s="1" t="s">
        <v>42</v>
      </c>
      <c r="Y1415" s="1" t="b">
        <v>0</v>
      </c>
      <c r="AB1415" s="1" t="b">
        <v>0</v>
      </c>
      <c r="AC1415" s="1" t="b">
        <v>0</v>
      </c>
      <c r="AD1415" s="1" t="s">
        <v>86</v>
      </c>
      <c r="AE1415" s="1" t="s">
        <v>62</v>
      </c>
      <c r="AF1415" s="1" t="s">
        <v>45</v>
      </c>
      <c r="AH1415" s="1" t="b">
        <v>0</v>
      </c>
      <c r="AI1415" s="1"/>
      <c r="AJ1415" s="1"/>
      <c r="AK1415" s="1" t="b">
        <v>0</v>
      </c>
    </row>
    <row r="1416" spans="1:37" x14ac:dyDescent="0.2">
      <c r="A1416" s="1">
        <v>1250</v>
      </c>
      <c r="B1416" s="1" t="s">
        <v>4557</v>
      </c>
      <c r="C1416" s="1" t="s">
        <v>1529</v>
      </c>
      <c r="D1416" s="1" t="s">
        <v>4615</v>
      </c>
      <c r="E1416" s="1"/>
      <c r="F1416" s="1" t="b">
        <v>1</v>
      </c>
      <c r="G1416" s="1" t="s">
        <v>4616</v>
      </c>
      <c r="H1416" s="1" t="s">
        <v>4617</v>
      </c>
      <c r="I1416" s="1"/>
      <c r="K1416" s="1"/>
      <c r="L1416" s="1" t="s">
        <v>42</v>
      </c>
      <c r="M1416" s="1" t="s">
        <v>42</v>
      </c>
      <c r="N1416" s="1" t="s">
        <v>42</v>
      </c>
      <c r="O1416" s="1" t="s">
        <v>42</v>
      </c>
      <c r="P1416" s="1"/>
      <c r="Q1416" s="1" t="s">
        <v>4618</v>
      </c>
      <c r="R1416" s="1"/>
      <c r="S1416" s="1"/>
      <c r="T1416" s="1"/>
      <c r="U1416" s="1"/>
      <c r="V1416" s="1"/>
      <c r="W1416" s="1"/>
      <c r="X1416" s="1"/>
      <c r="Y1416" s="1" t="b">
        <v>0</v>
      </c>
      <c r="Z1416" s="1"/>
      <c r="AA1416" s="1"/>
      <c r="AB1416" s="1" t="b">
        <v>0</v>
      </c>
      <c r="AC1416" s="1" t="b">
        <v>0</v>
      </c>
      <c r="AD1416" s="1" t="s">
        <v>86</v>
      </c>
      <c r="AE1416" s="1" t="s">
        <v>62</v>
      </c>
      <c r="AF1416" s="1" t="s">
        <v>45</v>
      </c>
      <c r="AG1416" s="1">
        <v>1614</v>
      </c>
      <c r="AH1416" s="1" t="b">
        <v>0</v>
      </c>
      <c r="AI1416" s="1"/>
      <c r="AJ1416" s="1"/>
      <c r="AK1416" s="1" t="b">
        <v>0</v>
      </c>
    </row>
    <row r="1417" spans="1:37" x14ac:dyDescent="0.2">
      <c r="A1417" s="1">
        <v>1251</v>
      </c>
      <c r="B1417" s="1" t="s">
        <v>4557</v>
      </c>
      <c r="C1417" s="1" t="s">
        <v>4619</v>
      </c>
      <c r="F1417" s="1" t="b">
        <v>0</v>
      </c>
      <c r="H1417" s="1" t="s">
        <v>4620</v>
      </c>
      <c r="L1417" s="1" t="s">
        <v>42</v>
      </c>
      <c r="M1417" s="1" t="s">
        <v>42</v>
      </c>
      <c r="N1417" s="1" t="s">
        <v>42</v>
      </c>
      <c r="O1417" s="1" t="s">
        <v>42</v>
      </c>
      <c r="Y1417" s="1" t="b">
        <v>0</v>
      </c>
      <c r="AB1417" s="1" t="b">
        <v>0</v>
      </c>
      <c r="AC1417" s="1" t="b">
        <v>0</v>
      </c>
      <c r="AD1417" s="1" t="s">
        <v>86</v>
      </c>
      <c r="AE1417" s="1" t="s">
        <v>62</v>
      </c>
      <c r="AF1417" s="1" t="s">
        <v>45</v>
      </c>
      <c r="AG1417" s="1">
        <v>1810</v>
      </c>
      <c r="AH1417" s="1" t="b">
        <v>1</v>
      </c>
      <c r="AI1417" s="1"/>
      <c r="AJ1417" s="1"/>
      <c r="AK1417" s="1" t="b">
        <v>0</v>
      </c>
    </row>
    <row r="1418" spans="1:37" x14ac:dyDescent="0.2">
      <c r="A1418" s="1">
        <v>1252</v>
      </c>
      <c r="B1418" s="1" t="s">
        <v>4557</v>
      </c>
      <c r="C1418" s="1" t="s">
        <v>4621</v>
      </c>
      <c r="D1418" s="1"/>
      <c r="E1418" s="1" t="s">
        <v>39</v>
      </c>
      <c r="F1418" s="1" t="b">
        <v>1</v>
      </c>
      <c r="G1418" s="1" t="s">
        <v>4622</v>
      </c>
      <c r="H1418" s="1" t="s">
        <v>4623</v>
      </c>
      <c r="K1418" s="1"/>
      <c r="L1418" s="1" t="s">
        <v>42</v>
      </c>
      <c r="M1418" s="1" t="s">
        <v>42</v>
      </c>
      <c r="N1418" s="1" t="s">
        <v>42</v>
      </c>
      <c r="O1418" s="1" t="s">
        <v>42</v>
      </c>
      <c r="P1418" s="1"/>
      <c r="Q1418" s="1" t="s">
        <v>4624</v>
      </c>
      <c r="R1418" s="1"/>
      <c r="S1418" s="1"/>
      <c r="T1418" s="1"/>
      <c r="U1418" s="1"/>
      <c r="V1418" s="1"/>
      <c r="W1418" s="1"/>
      <c r="Y1418" s="1" t="b">
        <v>0</v>
      </c>
      <c r="Z1418" s="1"/>
      <c r="AA1418" s="1"/>
      <c r="AB1418" s="1" t="b">
        <v>0</v>
      </c>
      <c r="AC1418" s="1" t="b">
        <v>0</v>
      </c>
      <c r="AD1418" s="1" t="s">
        <v>86</v>
      </c>
      <c r="AF1418" s="1" t="s">
        <v>45</v>
      </c>
      <c r="AG1418" s="1">
        <v>20234</v>
      </c>
      <c r="AH1418" s="1" t="b">
        <v>0</v>
      </c>
      <c r="AI1418" s="1"/>
      <c r="AJ1418" s="1"/>
      <c r="AK1418" s="1" t="b">
        <v>0</v>
      </c>
    </row>
    <row r="1419" spans="1:37" x14ac:dyDescent="0.2">
      <c r="A1419" s="1">
        <v>1253</v>
      </c>
      <c r="B1419" s="1" t="s">
        <v>4557</v>
      </c>
      <c r="C1419" s="1" t="s">
        <v>4625</v>
      </c>
      <c r="D1419" s="1" t="s">
        <v>4626</v>
      </c>
      <c r="E1419" s="1" t="s">
        <v>39</v>
      </c>
      <c r="F1419" s="1" t="b">
        <v>1</v>
      </c>
      <c r="G1419" s="1" t="s">
        <v>4627</v>
      </c>
      <c r="H1419" s="1" t="s">
        <v>4628</v>
      </c>
      <c r="K1419" s="1" t="s">
        <v>4629</v>
      </c>
      <c r="L1419" s="1" t="s">
        <v>42</v>
      </c>
      <c r="M1419" s="1" t="s">
        <v>42</v>
      </c>
      <c r="N1419" s="1" t="s">
        <v>42</v>
      </c>
      <c r="O1419" s="1" t="s">
        <v>42</v>
      </c>
      <c r="P1419" s="1"/>
      <c r="Q1419" s="1" t="s">
        <v>4630</v>
      </c>
      <c r="R1419" s="1"/>
      <c r="S1419" s="1"/>
      <c r="T1419" s="1"/>
      <c r="U1419" s="1"/>
      <c r="V1419" s="1"/>
      <c r="W1419" s="1"/>
      <c r="Y1419" s="1" t="b">
        <v>0</v>
      </c>
      <c r="Z1419" s="1"/>
      <c r="AA1419" s="1"/>
      <c r="AB1419" s="1" t="b">
        <v>0</v>
      </c>
      <c r="AC1419" s="1" t="b">
        <v>0</v>
      </c>
      <c r="AD1419" s="1" t="s">
        <v>86</v>
      </c>
      <c r="AE1419" s="1" t="s">
        <v>62</v>
      </c>
      <c r="AF1419" s="1" t="s">
        <v>45</v>
      </c>
      <c r="AG1419" s="1">
        <v>1521</v>
      </c>
      <c r="AH1419" s="1" t="b">
        <v>0</v>
      </c>
      <c r="AI1419" s="1"/>
      <c r="AJ1419" s="1"/>
      <c r="AK1419" s="1" t="b">
        <v>0</v>
      </c>
    </row>
    <row r="1420" spans="1:37" x14ac:dyDescent="0.2">
      <c r="A1420" s="1">
        <v>1235</v>
      </c>
      <c r="B1420" s="1" t="s">
        <v>4557</v>
      </c>
      <c r="C1420" s="1"/>
      <c r="D1420" s="1" t="s">
        <v>4558</v>
      </c>
      <c r="E1420" s="1" t="s">
        <v>39</v>
      </c>
      <c r="F1420" s="1" t="b">
        <v>1</v>
      </c>
      <c r="G1420" s="1" t="s">
        <v>4559</v>
      </c>
      <c r="H1420" s="1" t="s">
        <v>4560</v>
      </c>
      <c r="K1420" s="1"/>
      <c r="L1420" s="1" t="s">
        <v>42</v>
      </c>
      <c r="M1420" s="1" t="s">
        <v>42</v>
      </c>
      <c r="N1420" s="1" t="s">
        <v>42</v>
      </c>
      <c r="O1420" s="1" t="s">
        <v>42</v>
      </c>
      <c r="P1420" s="1"/>
      <c r="Q1420" s="1" t="s">
        <v>4561</v>
      </c>
      <c r="R1420" s="1"/>
      <c r="S1420" s="1"/>
      <c r="T1420" s="1"/>
      <c r="U1420" s="1"/>
      <c r="V1420" s="1"/>
      <c r="W1420" s="1"/>
      <c r="Y1420" s="1" t="b">
        <v>0</v>
      </c>
      <c r="Z1420" s="1"/>
      <c r="AA1420" s="1"/>
      <c r="AB1420" s="1" t="b">
        <v>0</v>
      </c>
      <c r="AC1420" s="1" t="b">
        <v>0</v>
      </c>
      <c r="AD1420" s="1" t="s">
        <v>617</v>
      </c>
      <c r="AF1420" s="1" t="s">
        <v>45</v>
      </c>
      <c r="AG1420" s="1">
        <v>20245</v>
      </c>
      <c r="AH1420" s="1" t="b">
        <v>0</v>
      </c>
      <c r="AI1420" s="1"/>
      <c r="AJ1420" s="1"/>
      <c r="AK1420" s="1" t="b">
        <v>0</v>
      </c>
    </row>
    <row r="1421" spans="1:37" x14ac:dyDescent="0.2">
      <c r="A1421" s="1">
        <v>1236</v>
      </c>
      <c r="B1421" s="1" t="s">
        <v>4557</v>
      </c>
      <c r="C1421" s="1"/>
      <c r="D1421" s="1" t="s">
        <v>4562</v>
      </c>
      <c r="E1421" s="1" t="s">
        <v>39</v>
      </c>
      <c r="F1421" s="1" t="b">
        <v>1</v>
      </c>
      <c r="G1421" s="1" t="s">
        <v>4563</v>
      </c>
      <c r="H1421" s="1" t="s">
        <v>4564</v>
      </c>
      <c r="I1421" s="1"/>
      <c r="K1421" s="1"/>
      <c r="L1421" s="1" t="s">
        <v>42</v>
      </c>
      <c r="M1421" s="1" t="s">
        <v>42</v>
      </c>
      <c r="N1421" s="1" t="s">
        <v>42</v>
      </c>
      <c r="O1421" s="1" t="s">
        <v>42</v>
      </c>
      <c r="P1421" s="1"/>
      <c r="Q1421" s="1" t="s">
        <v>4556</v>
      </c>
      <c r="R1421" s="1"/>
      <c r="S1421" s="1"/>
      <c r="T1421" s="1"/>
      <c r="U1421" s="1"/>
      <c r="V1421" s="1"/>
      <c r="W1421" s="1"/>
      <c r="Y1421" s="1" t="b">
        <v>0</v>
      </c>
      <c r="Z1421" s="1"/>
      <c r="AA1421" s="1"/>
      <c r="AB1421" s="1" t="b">
        <v>0</v>
      </c>
      <c r="AC1421" s="1" t="b">
        <v>0</v>
      </c>
      <c r="AD1421" s="1" t="s">
        <v>86</v>
      </c>
      <c r="AE1421" s="1" t="s">
        <v>62</v>
      </c>
      <c r="AF1421" s="1" t="s">
        <v>45</v>
      </c>
      <c r="AG1421" s="1">
        <v>15713</v>
      </c>
      <c r="AH1421" s="1" t="b">
        <v>0</v>
      </c>
      <c r="AI1421" s="1"/>
      <c r="AJ1421" s="1"/>
      <c r="AK1421" s="1" t="b">
        <v>0</v>
      </c>
    </row>
    <row r="1422" spans="1:37" x14ac:dyDescent="0.2">
      <c r="A1422" s="1">
        <v>1237</v>
      </c>
      <c r="B1422" s="1" t="s">
        <v>4557</v>
      </c>
      <c r="C1422" s="1"/>
      <c r="D1422" s="1" t="s">
        <v>4565</v>
      </c>
      <c r="F1422" s="1" t="b">
        <v>1</v>
      </c>
      <c r="H1422" s="1" t="s">
        <v>4566</v>
      </c>
      <c r="K1422" s="1"/>
      <c r="L1422" s="1" t="s">
        <v>42</v>
      </c>
      <c r="M1422" s="1" t="s">
        <v>42</v>
      </c>
      <c r="N1422" s="1" t="s">
        <v>42</v>
      </c>
      <c r="O1422" s="1" t="s">
        <v>42</v>
      </c>
      <c r="P1422" s="1"/>
      <c r="Q1422" s="1"/>
      <c r="R1422" s="1"/>
      <c r="S1422" s="1"/>
      <c r="T1422" s="1"/>
      <c r="U1422" s="1"/>
      <c r="V1422" s="1"/>
      <c r="W1422" s="1"/>
      <c r="Y1422" s="1" t="b">
        <v>0</v>
      </c>
      <c r="Z1422" s="1" t="s">
        <v>43</v>
      </c>
      <c r="AA1422" s="1"/>
      <c r="AB1422" s="1" t="b">
        <v>0</v>
      </c>
      <c r="AC1422" s="1" t="b">
        <v>0</v>
      </c>
      <c r="AD1422" s="1" t="s">
        <v>86</v>
      </c>
      <c r="AE1422" s="1" t="s">
        <v>62</v>
      </c>
      <c r="AF1422" s="1" t="s">
        <v>45</v>
      </c>
      <c r="AG1422" s="1">
        <v>15695</v>
      </c>
      <c r="AH1422" s="1" t="b">
        <v>1</v>
      </c>
      <c r="AI1422" s="1" t="s">
        <v>4567</v>
      </c>
      <c r="AJ1422" s="1"/>
      <c r="AK1422" s="1" t="b">
        <v>0</v>
      </c>
    </row>
    <row r="1423" spans="1:37" x14ac:dyDescent="0.2">
      <c r="A1423" s="1">
        <v>1238</v>
      </c>
      <c r="B1423" s="1" t="s">
        <v>4557</v>
      </c>
      <c r="C1423" s="1"/>
      <c r="D1423" s="1" t="s">
        <v>4568</v>
      </c>
      <c r="E1423" s="1" t="s">
        <v>39</v>
      </c>
      <c r="F1423" s="1" t="b">
        <v>1</v>
      </c>
      <c r="G1423" s="1" t="s">
        <v>4569</v>
      </c>
      <c r="H1423" s="1" t="s">
        <v>4570</v>
      </c>
      <c r="K1423" s="1"/>
      <c r="L1423" s="1" t="s">
        <v>42</v>
      </c>
      <c r="M1423" s="1" t="s">
        <v>42</v>
      </c>
      <c r="N1423" s="1" t="s">
        <v>42</v>
      </c>
      <c r="O1423" s="1" t="s">
        <v>42</v>
      </c>
      <c r="P1423" s="1"/>
      <c r="Q1423" s="1" t="s">
        <v>4556</v>
      </c>
      <c r="R1423" s="1"/>
      <c r="S1423" s="1"/>
      <c r="T1423" s="1"/>
      <c r="U1423" s="1"/>
      <c r="V1423" s="1"/>
      <c r="W1423" s="1"/>
      <c r="Y1423" s="1" t="b">
        <v>0</v>
      </c>
      <c r="Z1423" s="1"/>
      <c r="AA1423" s="1"/>
      <c r="AB1423" s="1" t="b">
        <v>0</v>
      </c>
      <c r="AC1423" s="1" t="b">
        <v>0</v>
      </c>
      <c r="AD1423" s="1" t="s">
        <v>1047</v>
      </c>
      <c r="AF1423" s="1" t="s">
        <v>45</v>
      </c>
      <c r="AG1423" s="1">
        <v>19965</v>
      </c>
      <c r="AH1423" s="1" t="b">
        <v>0</v>
      </c>
      <c r="AI1423" s="1"/>
      <c r="AJ1423" s="1"/>
      <c r="AK1423" s="1" t="b">
        <v>0</v>
      </c>
    </row>
    <row r="1424" spans="1:37" x14ac:dyDescent="0.2">
      <c r="A1424" s="1">
        <v>1239</v>
      </c>
      <c r="B1424" s="1" t="s">
        <v>4557</v>
      </c>
      <c r="C1424" s="1"/>
      <c r="D1424" s="1" t="s">
        <v>4571</v>
      </c>
      <c r="E1424" s="1" t="s">
        <v>39</v>
      </c>
      <c r="F1424" s="1" t="b">
        <v>1</v>
      </c>
      <c r="G1424" s="1" t="s">
        <v>4572</v>
      </c>
      <c r="H1424" s="1" t="s">
        <v>4573</v>
      </c>
      <c r="K1424" s="1"/>
      <c r="L1424" s="1" t="s">
        <v>42</v>
      </c>
      <c r="M1424" s="1" t="s">
        <v>42</v>
      </c>
      <c r="N1424" s="1" t="s">
        <v>42</v>
      </c>
      <c r="O1424" s="1" t="s">
        <v>42</v>
      </c>
      <c r="P1424" s="1"/>
      <c r="Q1424" s="1" t="s">
        <v>4574</v>
      </c>
      <c r="R1424" s="1"/>
      <c r="S1424" s="1"/>
      <c r="T1424" s="1"/>
      <c r="U1424" s="1"/>
      <c r="V1424" s="1"/>
      <c r="W1424" s="1"/>
      <c r="Y1424" s="1" t="b">
        <v>0</v>
      </c>
      <c r="Z1424" s="1"/>
      <c r="AA1424" s="1"/>
      <c r="AB1424" s="1" t="b">
        <v>0</v>
      </c>
      <c r="AC1424" s="1" t="b">
        <v>0</v>
      </c>
      <c r="AD1424" s="1" t="s">
        <v>86</v>
      </c>
      <c r="AE1424" s="1" t="s">
        <v>62</v>
      </c>
      <c r="AF1424" s="1" t="s">
        <v>45</v>
      </c>
      <c r="AG1424" s="1">
        <v>1518</v>
      </c>
      <c r="AH1424" s="1" t="b">
        <v>0</v>
      </c>
      <c r="AI1424" s="1"/>
      <c r="AJ1424" s="1"/>
      <c r="AK1424" s="1" t="b">
        <v>1</v>
      </c>
    </row>
    <row r="1425" spans="1:37" x14ac:dyDescent="0.2">
      <c r="A1425" s="1">
        <v>1254</v>
      </c>
      <c r="B1425" s="1" t="s">
        <v>4631</v>
      </c>
      <c r="C1425" s="1" t="s">
        <v>4632</v>
      </c>
      <c r="F1425" s="1" t="b">
        <v>0</v>
      </c>
      <c r="H1425" s="1" t="s">
        <v>4633</v>
      </c>
      <c r="L1425" s="1" t="s">
        <v>42</v>
      </c>
      <c r="M1425" s="1" t="s">
        <v>42</v>
      </c>
      <c r="N1425" s="1" t="s">
        <v>42</v>
      </c>
      <c r="O1425" s="1" t="s">
        <v>42</v>
      </c>
      <c r="Y1425" s="1" t="b">
        <v>0</v>
      </c>
      <c r="AB1425" s="1" t="b">
        <v>0</v>
      </c>
      <c r="AC1425" s="1" t="b">
        <v>0</v>
      </c>
      <c r="AD1425" s="1" t="s">
        <v>86</v>
      </c>
      <c r="AE1425" s="1" t="s">
        <v>62</v>
      </c>
      <c r="AF1425" s="1" t="s">
        <v>45</v>
      </c>
      <c r="AG1425" s="1">
        <v>1524</v>
      </c>
      <c r="AH1425" s="1" t="b">
        <v>1</v>
      </c>
      <c r="AI1425" s="1"/>
      <c r="AJ1425" s="1"/>
      <c r="AK1425" s="1" t="b">
        <v>0</v>
      </c>
    </row>
    <row r="1426" spans="1:37" x14ac:dyDescent="0.2">
      <c r="A1426" s="1">
        <v>1255</v>
      </c>
      <c r="B1426" s="1" t="s">
        <v>4631</v>
      </c>
      <c r="C1426" s="1" t="s">
        <v>4634</v>
      </c>
      <c r="D1426" s="1" t="s">
        <v>4635</v>
      </c>
      <c r="F1426" s="1" t="b">
        <v>1</v>
      </c>
      <c r="H1426" s="1" t="s">
        <v>4636</v>
      </c>
      <c r="K1426" s="1"/>
      <c r="L1426" s="1" t="s">
        <v>42</v>
      </c>
      <c r="M1426" s="1" t="s">
        <v>42</v>
      </c>
      <c r="N1426" s="1" t="s">
        <v>42</v>
      </c>
      <c r="O1426" s="1" t="s">
        <v>42</v>
      </c>
      <c r="P1426" s="1" t="s">
        <v>4637</v>
      </c>
      <c r="Q1426" s="1" t="s">
        <v>4638</v>
      </c>
      <c r="Y1426" s="1" t="b">
        <v>0</v>
      </c>
      <c r="AB1426" s="1" t="b">
        <v>0</v>
      </c>
      <c r="AC1426" s="1" t="b">
        <v>0</v>
      </c>
      <c r="AD1426" s="1" t="s">
        <v>86</v>
      </c>
      <c r="AE1426" s="1" t="s">
        <v>62</v>
      </c>
      <c r="AF1426" s="1" t="s">
        <v>45</v>
      </c>
      <c r="AG1426" s="1">
        <v>1523</v>
      </c>
      <c r="AH1426" s="1" t="b">
        <v>1</v>
      </c>
      <c r="AI1426" s="1"/>
      <c r="AJ1426" s="1"/>
      <c r="AK1426" s="1" t="b">
        <v>0</v>
      </c>
    </row>
    <row r="1427" spans="1:37" x14ac:dyDescent="0.2">
      <c r="A1427" s="1">
        <v>1256</v>
      </c>
      <c r="B1427" s="1" t="s">
        <v>4631</v>
      </c>
      <c r="C1427" s="1" t="s">
        <v>4634</v>
      </c>
      <c r="D1427" s="1" t="s">
        <v>4639</v>
      </c>
      <c r="E1427" s="1" t="s">
        <v>39</v>
      </c>
      <c r="F1427" s="1" t="b">
        <v>1</v>
      </c>
      <c r="G1427" s="1" t="s">
        <v>4640</v>
      </c>
      <c r="H1427" s="1" t="s">
        <v>4641</v>
      </c>
      <c r="K1427" s="1"/>
      <c r="L1427" s="1" t="s">
        <v>42</v>
      </c>
      <c r="M1427" s="1" t="s">
        <v>42</v>
      </c>
      <c r="N1427" s="1" t="s">
        <v>42</v>
      </c>
      <c r="O1427" s="1" t="s">
        <v>42</v>
      </c>
      <c r="Q1427" s="1" t="s">
        <v>4642</v>
      </c>
      <c r="Y1427" s="1" t="b">
        <v>0</v>
      </c>
      <c r="AB1427" s="1" t="b">
        <v>0</v>
      </c>
      <c r="AC1427" s="1" t="b">
        <v>0</v>
      </c>
      <c r="AD1427" s="1" t="s">
        <v>86</v>
      </c>
      <c r="AE1427" s="1" t="s">
        <v>62</v>
      </c>
      <c r="AF1427" s="1" t="s">
        <v>45</v>
      </c>
      <c r="AG1427" s="1">
        <v>1522</v>
      </c>
      <c r="AH1427" s="1" t="b">
        <v>0</v>
      </c>
      <c r="AI1427" s="1"/>
      <c r="AJ1427" s="1"/>
      <c r="AK1427" s="1" t="b">
        <v>0</v>
      </c>
    </row>
    <row r="1428" spans="1:37" x14ac:dyDescent="0.2">
      <c r="A1428" s="1">
        <v>1257</v>
      </c>
      <c r="B1428" s="1" t="s">
        <v>4631</v>
      </c>
      <c r="C1428" s="1" t="s">
        <v>4634</v>
      </c>
      <c r="D1428" s="1" t="s">
        <v>4643</v>
      </c>
      <c r="F1428" s="1" t="b">
        <v>0</v>
      </c>
      <c r="H1428" s="1" t="s">
        <v>4644</v>
      </c>
      <c r="L1428" s="1" t="s">
        <v>42</v>
      </c>
      <c r="M1428" s="1" t="s">
        <v>42</v>
      </c>
      <c r="N1428" s="1" t="s">
        <v>42</v>
      </c>
      <c r="O1428" s="1" t="s">
        <v>42</v>
      </c>
      <c r="Y1428" s="1" t="b">
        <v>0</v>
      </c>
      <c r="AB1428" s="1" t="b">
        <v>0</v>
      </c>
      <c r="AC1428" s="1" t="b">
        <v>0</v>
      </c>
      <c r="AD1428" s="1" t="s">
        <v>86</v>
      </c>
      <c r="AE1428" s="1" t="s">
        <v>62</v>
      </c>
      <c r="AF1428" s="1" t="s">
        <v>45</v>
      </c>
      <c r="AG1428" s="1">
        <v>1525</v>
      </c>
      <c r="AH1428" s="1" t="b">
        <v>1</v>
      </c>
      <c r="AI1428" s="1"/>
      <c r="AJ1428" s="1"/>
      <c r="AK1428" s="1" t="b">
        <v>0</v>
      </c>
    </row>
    <row r="1429" spans="1:37" x14ac:dyDescent="0.2">
      <c r="A1429" s="1">
        <v>1258</v>
      </c>
      <c r="B1429" s="1" t="s">
        <v>4631</v>
      </c>
      <c r="C1429" s="1" t="s">
        <v>4645</v>
      </c>
      <c r="F1429" s="1" t="b">
        <v>0</v>
      </c>
      <c r="H1429" s="1" t="s">
        <v>4646</v>
      </c>
      <c r="L1429" s="1" t="s">
        <v>42</v>
      </c>
      <c r="M1429" s="1" t="s">
        <v>42</v>
      </c>
      <c r="N1429" s="1" t="s">
        <v>42</v>
      </c>
      <c r="O1429" s="1" t="s">
        <v>42</v>
      </c>
      <c r="Q1429" s="1" t="s">
        <v>4647</v>
      </c>
      <c r="Y1429" s="1" t="b">
        <v>0</v>
      </c>
      <c r="AB1429" s="1" t="b">
        <v>0</v>
      </c>
      <c r="AC1429" s="1" t="b">
        <v>0</v>
      </c>
      <c r="AD1429" s="1" t="s">
        <v>86</v>
      </c>
      <c r="AE1429" s="1" t="s">
        <v>62</v>
      </c>
      <c r="AF1429" s="1" t="s">
        <v>45</v>
      </c>
      <c r="AG1429" s="1">
        <v>1526</v>
      </c>
      <c r="AH1429" s="1" t="b">
        <v>1</v>
      </c>
      <c r="AI1429" s="1"/>
      <c r="AJ1429" s="1"/>
      <c r="AK1429" s="1" t="b">
        <v>0</v>
      </c>
    </row>
    <row r="1430" spans="1:37" x14ac:dyDescent="0.2">
      <c r="A1430" s="1">
        <v>1259</v>
      </c>
      <c r="B1430" s="1" t="s">
        <v>4631</v>
      </c>
      <c r="C1430" s="1" t="s">
        <v>1024</v>
      </c>
      <c r="F1430" s="1" t="b">
        <v>0</v>
      </c>
      <c r="H1430" s="1" t="s">
        <v>4648</v>
      </c>
      <c r="L1430" s="1" t="s">
        <v>42</v>
      </c>
      <c r="M1430" s="1" t="s">
        <v>42</v>
      </c>
      <c r="N1430" s="1" t="s">
        <v>42</v>
      </c>
      <c r="O1430" s="1" t="s">
        <v>42</v>
      </c>
      <c r="Y1430" s="1" t="b">
        <v>0</v>
      </c>
      <c r="AB1430" s="1" t="b">
        <v>0</v>
      </c>
      <c r="AC1430" s="1" t="b">
        <v>0</v>
      </c>
      <c r="AD1430" s="1" t="s">
        <v>86</v>
      </c>
      <c r="AE1430" s="1" t="s">
        <v>62</v>
      </c>
      <c r="AF1430" s="1" t="s">
        <v>45</v>
      </c>
      <c r="AG1430" s="1">
        <v>1528</v>
      </c>
      <c r="AH1430" s="1" t="b">
        <v>1</v>
      </c>
      <c r="AI1430" s="1"/>
      <c r="AJ1430" s="1"/>
      <c r="AK1430" s="1" t="b">
        <v>0</v>
      </c>
    </row>
    <row r="1431" spans="1:37" x14ac:dyDescent="0.2">
      <c r="A1431" s="1">
        <v>1260</v>
      </c>
      <c r="B1431" s="1" t="s">
        <v>4631</v>
      </c>
      <c r="C1431" s="1" t="s">
        <v>4649</v>
      </c>
      <c r="D1431" s="1" t="s">
        <v>4650</v>
      </c>
      <c r="E1431" s="1" t="s">
        <v>39</v>
      </c>
      <c r="F1431" s="1" t="b">
        <v>1</v>
      </c>
      <c r="G1431" s="1" t="s">
        <v>4651</v>
      </c>
      <c r="H1431" s="1" t="s">
        <v>4652</v>
      </c>
      <c r="K1431" s="1"/>
      <c r="L1431" s="1" t="s">
        <v>42</v>
      </c>
      <c r="M1431" s="1" t="s">
        <v>42</v>
      </c>
      <c r="N1431" s="1" t="s">
        <v>42</v>
      </c>
      <c r="O1431" s="1" t="s">
        <v>42</v>
      </c>
      <c r="P1431" s="1"/>
      <c r="Q1431" s="1" t="s">
        <v>4653</v>
      </c>
      <c r="R1431" s="1"/>
      <c r="S1431" s="1"/>
      <c r="T1431" s="1"/>
      <c r="U1431" s="1"/>
      <c r="V1431" s="1"/>
      <c r="W1431" s="1"/>
      <c r="Y1431" s="1" t="b">
        <v>0</v>
      </c>
      <c r="Z1431" s="1"/>
      <c r="AA1431" s="1"/>
      <c r="AB1431" s="1" t="b">
        <v>0</v>
      </c>
      <c r="AC1431" s="1" t="b">
        <v>0</v>
      </c>
      <c r="AD1431" s="1" t="s">
        <v>86</v>
      </c>
      <c r="AE1431" s="1" t="s">
        <v>62</v>
      </c>
      <c r="AF1431" s="1" t="s">
        <v>45</v>
      </c>
      <c r="AG1431" s="1">
        <v>1527</v>
      </c>
      <c r="AH1431" s="1" t="b">
        <v>0</v>
      </c>
      <c r="AI1431" s="1"/>
      <c r="AJ1431" s="1"/>
      <c r="AK1431" s="1" t="b">
        <v>0</v>
      </c>
    </row>
    <row r="1432" spans="1:37" x14ac:dyDescent="0.2">
      <c r="A1432" s="1">
        <v>1261</v>
      </c>
      <c r="B1432" s="1" t="s">
        <v>4654</v>
      </c>
      <c r="C1432" s="1" t="s">
        <v>4655</v>
      </c>
      <c r="D1432" s="1" t="s">
        <v>4656</v>
      </c>
      <c r="E1432" s="1" t="s">
        <v>39</v>
      </c>
      <c r="F1432" s="1" t="b">
        <v>1</v>
      </c>
      <c r="G1432" s="1" t="s">
        <v>4657</v>
      </c>
      <c r="H1432" s="1" t="s">
        <v>4658</v>
      </c>
      <c r="K1432" s="1" t="s">
        <v>4659</v>
      </c>
      <c r="L1432" s="1" t="s">
        <v>42</v>
      </c>
      <c r="M1432" s="1" t="s">
        <v>42</v>
      </c>
      <c r="N1432" s="1" t="s">
        <v>42</v>
      </c>
      <c r="O1432" s="1" t="s">
        <v>42</v>
      </c>
      <c r="P1432" s="1"/>
      <c r="Q1432" s="1" t="s">
        <v>4660</v>
      </c>
      <c r="R1432" s="1" t="s">
        <v>4661</v>
      </c>
      <c r="S1432" s="1" t="s">
        <v>4662</v>
      </c>
      <c r="T1432" s="1"/>
      <c r="U1432" s="1"/>
      <c r="V1432" s="1"/>
      <c r="W1432" s="1"/>
      <c r="Y1432" s="1" t="b">
        <v>1</v>
      </c>
      <c r="Z1432" s="1"/>
      <c r="AA1432" s="1"/>
      <c r="AB1432" s="1" t="b">
        <v>0</v>
      </c>
      <c r="AC1432" s="1" t="b">
        <v>0</v>
      </c>
      <c r="AD1432" s="1" t="s">
        <v>86</v>
      </c>
      <c r="AE1432" s="1" t="s">
        <v>62</v>
      </c>
      <c r="AF1432" s="1" t="s">
        <v>45</v>
      </c>
      <c r="AG1432" s="1">
        <v>1529</v>
      </c>
      <c r="AH1432" s="1" t="b">
        <v>0</v>
      </c>
      <c r="AI1432" s="1"/>
      <c r="AJ1432" s="1"/>
      <c r="AK1432" s="1" t="b">
        <v>0</v>
      </c>
    </row>
    <row r="1433" spans="1:37" x14ac:dyDescent="0.2">
      <c r="A1433" s="1">
        <v>1858</v>
      </c>
      <c r="B1433" s="1" t="s">
        <v>4654</v>
      </c>
      <c r="C1433" s="1" t="s">
        <v>4655</v>
      </c>
      <c r="D1433" s="1" t="s">
        <v>6658</v>
      </c>
      <c r="E1433" s="1" t="s">
        <v>39</v>
      </c>
      <c r="F1433" s="1" t="b">
        <v>1</v>
      </c>
      <c r="G1433" s="1" t="s">
        <v>6659</v>
      </c>
      <c r="H1433" s="1" t="s">
        <v>6660</v>
      </c>
      <c r="K1433" s="1" t="s">
        <v>4659</v>
      </c>
      <c r="L1433" s="1" t="s">
        <v>42</v>
      </c>
      <c r="M1433" s="1" t="s">
        <v>42</v>
      </c>
      <c r="N1433" s="1" t="s">
        <v>42</v>
      </c>
      <c r="O1433" s="1" t="s">
        <v>42</v>
      </c>
      <c r="P1433" s="1"/>
      <c r="Q1433" s="1" t="s">
        <v>6661</v>
      </c>
      <c r="R1433" s="1"/>
      <c r="S1433" s="1"/>
      <c r="T1433" s="1"/>
      <c r="U1433" s="1"/>
      <c r="V1433" s="1"/>
      <c r="W1433" s="1"/>
      <c r="X1433" s="1"/>
      <c r="Y1433" s="1" t="b">
        <v>0</v>
      </c>
      <c r="Z1433" s="1"/>
      <c r="AA1433" s="1"/>
      <c r="AB1433" s="1" t="b">
        <v>0</v>
      </c>
      <c r="AC1433" s="1" t="b">
        <v>0</v>
      </c>
      <c r="AD1433" s="1" t="s">
        <v>86</v>
      </c>
      <c r="AF1433" s="1" t="s">
        <v>45</v>
      </c>
      <c r="AH1433" s="1" t="b">
        <v>0</v>
      </c>
      <c r="AI1433" s="1"/>
      <c r="AJ1433" s="1"/>
      <c r="AK1433" s="1" t="b">
        <v>0</v>
      </c>
    </row>
    <row r="1434" spans="1:37" x14ac:dyDescent="0.2">
      <c r="A1434" s="1">
        <v>1841</v>
      </c>
      <c r="B1434" s="1" t="s">
        <v>4654</v>
      </c>
      <c r="C1434" s="1" t="s">
        <v>4655</v>
      </c>
      <c r="D1434" s="1"/>
      <c r="E1434" s="1" t="s">
        <v>39</v>
      </c>
      <c r="F1434" s="1" t="b">
        <v>1</v>
      </c>
      <c r="G1434" s="1" t="s">
        <v>6619</v>
      </c>
      <c r="H1434" s="1" t="s">
        <v>4658</v>
      </c>
      <c r="K1434" s="1" t="s">
        <v>4659</v>
      </c>
      <c r="L1434" s="1" t="s">
        <v>42</v>
      </c>
      <c r="M1434" s="1" t="s">
        <v>42</v>
      </c>
      <c r="N1434" s="1" t="s">
        <v>42</v>
      </c>
      <c r="O1434" s="1" t="s">
        <v>42</v>
      </c>
      <c r="P1434" s="1"/>
      <c r="Q1434" s="1" t="s">
        <v>4660</v>
      </c>
      <c r="R1434" s="1" t="s">
        <v>4661</v>
      </c>
      <c r="S1434" s="1" t="s">
        <v>4662</v>
      </c>
      <c r="T1434" s="1"/>
      <c r="U1434" s="1"/>
      <c r="V1434" s="1"/>
      <c r="W1434" s="1"/>
      <c r="X1434" s="1"/>
      <c r="Y1434" s="1" t="b">
        <v>0</v>
      </c>
      <c r="Z1434" s="1"/>
      <c r="AA1434" s="1"/>
      <c r="AB1434" s="1" t="b">
        <v>0</v>
      </c>
      <c r="AC1434" s="1" t="b">
        <v>0</v>
      </c>
      <c r="AD1434" s="1" t="s">
        <v>86</v>
      </c>
      <c r="AF1434" s="1" t="s">
        <v>45</v>
      </c>
      <c r="AH1434" s="1" t="b">
        <v>0</v>
      </c>
      <c r="AI1434" s="1"/>
      <c r="AJ1434" s="1"/>
      <c r="AK1434" s="1" t="b">
        <v>0</v>
      </c>
    </row>
    <row r="1435" spans="1:37" x14ac:dyDescent="0.2">
      <c r="A1435" s="1">
        <v>1842</v>
      </c>
      <c r="B1435" s="1" t="s">
        <v>4654</v>
      </c>
      <c r="C1435" s="1" t="s">
        <v>4655</v>
      </c>
      <c r="D1435" s="1"/>
      <c r="E1435" s="1" t="s">
        <v>39</v>
      </c>
      <c r="F1435" s="1" t="b">
        <v>1</v>
      </c>
      <c r="G1435" s="1" t="s">
        <v>6620</v>
      </c>
      <c r="H1435" s="1" t="s">
        <v>4658</v>
      </c>
      <c r="K1435" s="1" t="s">
        <v>4659</v>
      </c>
      <c r="L1435" s="1" t="s">
        <v>42</v>
      </c>
      <c r="M1435" s="1" t="s">
        <v>42</v>
      </c>
      <c r="N1435" s="1" t="s">
        <v>42</v>
      </c>
      <c r="O1435" s="1" t="s">
        <v>42</v>
      </c>
      <c r="P1435" s="1"/>
      <c r="Q1435" s="1" t="s">
        <v>4660</v>
      </c>
      <c r="R1435" s="1" t="s">
        <v>4661</v>
      </c>
      <c r="S1435" s="1" t="s">
        <v>4662</v>
      </c>
      <c r="T1435" s="1"/>
      <c r="U1435" s="1"/>
      <c r="V1435" s="1"/>
      <c r="W1435" s="1"/>
      <c r="X1435" s="1"/>
      <c r="Y1435" s="1" t="b">
        <v>0</v>
      </c>
      <c r="Z1435" s="1"/>
      <c r="AA1435" s="1"/>
      <c r="AB1435" s="1" t="b">
        <v>0</v>
      </c>
      <c r="AC1435" s="1" t="b">
        <v>0</v>
      </c>
      <c r="AD1435" s="1" t="s">
        <v>86</v>
      </c>
      <c r="AF1435" s="1" t="s">
        <v>45</v>
      </c>
      <c r="AH1435" s="1" t="b">
        <v>1</v>
      </c>
      <c r="AI1435" s="1"/>
      <c r="AJ1435" s="1"/>
      <c r="AK1435" s="1" t="b">
        <v>0</v>
      </c>
    </row>
    <row r="1436" spans="1:37" x14ac:dyDescent="0.2">
      <c r="A1436" s="1">
        <v>1262</v>
      </c>
      <c r="B1436" s="1" t="s">
        <v>4654</v>
      </c>
      <c r="C1436" s="1" t="s">
        <v>4663</v>
      </c>
      <c r="D1436" s="1"/>
      <c r="F1436" s="1" t="b">
        <v>1</v>
      </c>
      <c r="H1436" s="1" t="s">
        <v>4664</v>
      </c>
      <c r="K1436" s="1"/>
      <c r="L1436" s="1" t="s">
        <v>42</v>
      </c>
      <c r="M1436" s="1" t="s">
        <v>42</v>
      </c>
      <c r="N1436" s="1" t="s">
        <v>42</v>
      </c>
      <c r="O1436" s="1" t="s">
        <v>42</v>
      </c>
      <c r="P1436" s="1"/>
      <c r="Q1436" s="1"/>
      <c r="R1436" s="1"/>
      <c r="S1436" s="1"/>
      <c r="T1436" s="1"/>
      <c r="U1436" s="1"/>
      <c r="V1436" s="1"/>
      <c r="W1436" s="1"/>
      <c r="Y1436" s="1" t="b">
        <v>1</v>
      </c>
      <c r="Z1436" s="1"/>
      <c r="AA1436" s="1"/>
      <c r="AB1436" s="1" t="b">
        <v>0</v>
      </c>
      <c r="AC1436" s="1" t="b">
        <v>0</v>
      </c>
      <c r="AD1436" s="1" t="s">
        <v>86</v>
      </c>
      <c r="AF1436" s="1" t="s">
        <v>45</v>
      </c>
      <c r="AG1436" s="1">
        <v>20045</v>
      </c>
      <c r="AH1436" s="1" t="b">
        <v>1</v>
      </c>
      <c r="AI1436" s="1"/>
      <c r="AJ1436" s="1"/>
      <c r="AK1436" s="1" t="b">
        <v>0</v>
      </c>
    </row>
    <row r="1437" spans="1:37" x14ac:dyDescent="0.2">
      <c r="A1437" s="1">
        <v>1263</v>
      </c>
      <c r="B1437" s="1" t="s">
        <v>4654</v>
      </c>
      <c r="C1437" s="1" t="s">
        <v>2625</v>
      </c>
      <c r="D1437" s="1" t="s">
        <v>4665</v>
      </c>
      <c r="F1437" s="1" t="b">
        <v>0</v>
      </c>
      <c r="H1437" s="1" t="s">
        <v>4666</v>
      </c>
      <c r="L1437" s="1" t="s">
        <v>42</v>
      </c>
      <c r="M1437" s="1" t="s">
        <v>42</v>
      </c>
      <c r="N1437" s="1" t="s">
        <v>42</v>
      </c>
      <c r="O1437" s="1" t="s">
        <v>42</v>
      </c>
      <c r="Y1437" s="1" t="b">
        <v>0</v>
      </c>
      <c r="AB1437" s="1" t="b">
        <v>0</v>
      </c>
      <c r="AC1437" s="1" t="b">
        <v>0</v>
      </c>
      <c r="AD1437" s="1" t="s">
        <v>86</v>
      </c>
      <c r="AE1437" s="1" t="s">
        <v>62</v>
      </c>
      <c r="AF1437" s="1" t="s">
        <v>45</v>
      </c>
      <c r="AG1437" s="1">
        <v>1530</v>
      </c>
      <c r="AH1437" s="1" t="b">
        <v>1</v>
      </c>
      <c r="AI1437" s="1"/>
      <c r="AJ1437" s="1"/>
      <c r="AK1437" s="1" t="b">
        <v>0</v>
      </c>
    </row>
    <row r="1438" spans="1:37" x14ac:dyDescent="0.2">
      <c r="A1438" s="1">
        <v>1264</v>
      </c>
      <c r="B1438" s="1" t="s">
        <v>4667</v>
      </c>
      <c r="C1438" s="1" t="s">
        <v>4668</v>
      </c>
      <c r="F1438" s="1" t="b">
        <v>0</v>
      </c>
      <c r="H1438" s="1" t="s">
        <v>4669</v>
      </c>
      <c r="L1438" s="1" t="s">
        <v>42</v>
      </c>
      <c r="M1438" s="1" t="s">
        <v>42</v>
      </c>
      <c r="N1438" s="1" t="s">
        <v>42</v>
      </c>
      <c r="O1438" s="1" t="s">
        <v>42</v>
      </c>
      <c r="Y1438" s="1" t="b">
        <v>0</v>
      </c>
      <c r="AB1438" s="1" t="b">
        <v>0</v>
      </c>
      <c r="AC1438" s="1" t="b">
        <v>0</v>
      </c>
      <c r="AD1438" s="1" t="s">
        <v>86</v>
      </c>
      <c r="AE1438" s="1" t="s">
        <v>62</v>
      </c>
      <c r="AF1438" s="1" t="s">
        <v>45</v>
      </c>
      <c r="AG1438" s="1">
        <v>1531</v>
      </c>
      <c r="AH1438" s="1" t="b">
        <v>1</v>
      </c>
      <c r="AI1438" s="1"/>
      <c r="AJ1438" s="1"/>
      <c r="AK1438" s="1" t="b">
        <v>0</v>
      </c>
    </row>
    <row r="1439" spans="1:37" x14ac:dyDescent="0.2">
      <c r="A1439" s="1">
        <v>1265</v>
      </c>
      <c r="B1439" s="1" t="s">
        <v>4670</v>
      </c>
      <c r="C1439" s="1" t="s">
        <v>4671</v>
      </c>
      <c r="D1439" s="1"/>
      <c r="F1439" s="1" t="b">
        <v>0</v>
      </c>
      <c r="H1439" s="1" t="s">
        <v>4672</v>
      </c>
      <c r="K1439" s="1"/>
      <c r="L1439" s="1" t="s">
        <v>42</v>
      </c>
      <c r="M1439" s="1" t="s">
        <v>42</v>
      </c>
      <c r="N1439" s="1" t="s">
        <v>42</v>
      </c>
      <c r="O1439" s="1" t="s">
        <v>42</v>
      </c>
      <c r="P1439" s="1" t="s">
        <v>4673</v>
      </c>
      <c r="Q1439" s="1" t="s">
        <v>4674</v>
      </c>
      <c r="R1439" s="1"/>
      <c r="S1439" s="1" t="s">
        <v>239</v>
      </c>
      <c r="T1439" s="1"/>
      <c r="U1439" s="1"/>
      <c r="V1439" s="1"/>
      <c r="W1439" s="1"/>
      <c r="Y1439" s="1" t="b">
        <v>1</v>
      </c>
      <c r="Z1439" s="1"/>
      <c r="AA1439" s="1"/>
      <c r="AB1439" s="1" t="b">
        <v>0</v>
      </c>
      <c r="AC1439" s="1" t="b">
        <v>0</v>
      </c>
      <c r="AD1439" s="1" t="s">
        <v>86</v>
      </c>
      <c r="AE1439" s="1" t="s">
        <v>240</v>
      </c>
      <c r="AF1439" s="1" t="s">
        <v>45</v>
      </c>
      <c r="AG1439" s="1">
        <v>1605</v>
      </c>
      <c r="AH1439" s="1" t="b">
        <v>1</v>
      </c>
      <c r="AI1439" s="1"/>
      <c r="AJ1439" s="1"/>
      <c r="AK1439" s="1" t="b">
        <v>0</v>
      </c>
    </row>
    <row r="1440" spans="1:37" x14ac:dyDescent="0.2">
      <c r="A1440" s="1">
        <v>1266</v>
      </c>
      <c r="B1440" s="1" t="s">
        <v>4675</v>
      </c>
      <c r="C1440" s="1" t="s">
        <v>4676</v>
      </c>
      <c r="D1440" s="1"/>
      <c r="E1440" s="1" t="s">
        <v>39</v>
      </c>
      <c r="F1440" s="1" t="b">
        <v>1</v>
      </c>
      <c r="G1440" s="1" t="s">
        <v>4677</v>
      </c>
      <c r="H1440" s="1" t="s">
        <v>4678</v>
      </c>
      <c r="K1440" s="1" t="s">
        <v>4679</v>
      </c>
      <c r="L1440" s="1" t="s">
        <v>42</v>
      </c>
      <c r="M1440" s="1" t="s">
        <v>42</v>
      </c>
      <c r="N1440" s="1" t="s">
        <v>42</v>
      </c>
      <c r="O1440" s="1" t="s">
        <v>42</v>
      </c>
      <c r="P1440" s="1"/>
      <c r="Q1440" s="1" t="s">
        <v>4680</v>
      </c>
      <c r="R1440" s="1"/>
      <c r="S1440" s="1"/>
      <c r="T1440" s="1"/>
      <c r="U1440" s="1"/>
      <c r="V1440" s="1"/>
      <c r="W1440" s="1"/>
      <c r="Y1440" s="1" t="b">
        <v>0</v>
      </c>
      <c r="Z1440" s="1"/>
      <c r="AA1440" s="1"/>
      <c r="AB1440" s="1" t="b">
        <v>0</v>
      </c>
      <c r="AC1440" s="1" t="b">
        <v>0</v>
      </c>
      <c r="AD1440" s="1" t="s">
        <v>86</v>
      </c>
      <c r="AF1440" s="1" t="s">
        <v>45</v>
      </c>
      <c r="AG1440" s="1">
        <v>20223</v>
      </c>
      <c r="AH1440" s="1" t="b">
        <v>0</v>
      </c>
      <c r="AI1440" s="1"/>
      <c r="AJ1440" s="1"/>
      <c r="AK1440" s="1" t="b">
        <v>0</v>
      </c>
    </row>
    <row r="1441" spans="1:37" x14ac:dyDescent="0.2">
      <c r="A1441" s="1">
        <v>1267</v>
      </c>
      <c r="B1441" s="1" t="s">
        <v>4681</v>
      </c>
      <c r="C1441" s="1" t="s">
        <v>4682</v>
      </c>
      <c r="E1441" s="1" t="s">
        <v>39</v>
      </c>
      <c r="F1441" s="1" t="b">
        <v>1</v>
      </c>
      <c r="G1441" s="1" t="s">
        <v>4683</v>
      </c>
      <c r="H1441" s="1" t="s">
        <v>4684</v>
      </c>
      <c r="K1441" s="1"/>
      <c r="L1441" s="1" t="s">
        <v>42</v>
      </c>
      <c r="M1441" s="1" t="s">
        <v>42</v>
      </c>
      <c r="N1441" s="1" t="s">
        <v>42</v>
      </c>
      <c r="O1441" s="1" t="s">
        <v>42</v>
      </c>
      <c r="Q1441" s="1" t="s">
        <v>4685</v>
      </c>
      <c r="Y1441" s="1" t="b">
        <v>0</v>
      </c>
      <c r="AB1441" s="1" t="b">
        <v>0</v>
      </c>
      <c r="AC1441" s="1" t="b">
        <v>0</v>
      </c>
      <c r="AD1441" s="1" t="s">
        <v>86</v>
      </c>
      <c r="AE1441" s="1" t="s">
        <v>62</v>
      </c>
      <c r="AF1441" s="1" t="s">
        <v>45</v>
      </c>
      <c r="AG1441" s="1">
        <v>1532</v>
      </c>
      <c r="AH1441" s="1" t="b">
        <v>0</v>
      </c>
      <c r="AI1441" s="1"/>
      <c r="AJ1441" s="1"/>
      <c r="AK1441" s="1" t="b">
        <v>0</v>
      </c>
    </row>
    <row r="1442" spans="1:37" x14ac:dyDescent="0.2">
      <c r="A1442" s="1">
        <v>1894</v>
      </c>
      <c r="B1442" s="1" t="s">
        <v>4686</v>
      </c>
      <c r="C1442" s="1" t="s">
        <v>4687</v>
      </c>
      <c r="D1442" s="1" t="s">
        <v>6789</v>
      </c>
      <c r="E1442" s="1" t="s">
        <v>39</v>
      </c>
      <c r="F1442" s="1" t="b">
        <v>1</v>
      </c>
      <c r="G1442" s="1" t="s">
        <v>6790</v>
      </c>
      <c r="H1442" s="1" t="s">
        <v>6791</v>
      </c>
      <c r="K1442" s="1"/>
      <c r="L1442" s="1" t="s">
        <v>42</v>
      </c>
      <c r="M1442" s="1" t="s">
        <v>42</v>
      </c>
      <c r="N1442" s="1" t="s">
        <v>42</v>
      </c>
      <c r="O1442" s="1" t="s">
        <v>42</v>
      </c>
      <c r="P1442" s="1"/>
      <c r="Q1442" s="1" t="s">
        <v>6792</v>
      </c>
      <c r="R1442" s="1"/>
      <c r="S1442" s="1"/>
      <c r="T1442" s="1"/>
      <c r="U1442" s="1"/>
      <c r="V1442" s="1"/>
      <c r="W1442" s="1"/>
      <c r="X1442" s="1"/>
      <c r="Y1442" s="1" t="b">
        <v>1</v>
      </c>
      <c r="Z1442" s="1"/>
      <c r="AA1442" s="1"/>
      <c r="AB1442" s="1" t="b">
        <v>0</v>
      </c>
      <c r="AC1442" s="1" t="b">
        <v>0</v>
      </c>
      <c r="AD1442" s="1" t="s">
        <v>86</v>
      </c>
      <c r="AF1442" s="1" t="s">
        <v>45</v>
      </c>
      <c r="AH1442" s="1" t="b">
        <v>0</v>
      </c>
      <c r="AI1442" s="1"/>
      <c r="AJ1442" s="1"/>
      <c r="AK1442" s="1" t="b">
        <v>0</v>
      </c>
    </row>
    <row r="1443" spans="1:37" x14ac:dyDescent="0.2">
      <c r="A1443" s="1">
        <v>1268</v>
      </c>
      <c r="B1443" s="1" t="s">
        <v>4686</v>
      </c>
      <c r="C1443" s="1" t="s">
        <v>4687</v>
      </c>
      <c r="D1443" s="1" t="s">
        <v>4688</v>
      </c>
      <c r="E1443" s="1" t="s">
        <v>39</v>
      </c>
      <c r="F1443" s="1" t="b">
        <v>0</v>
      </c>
      <c r="G1443" s="1" t="s">
        <v>4689</v>
      </c>
      <c r="H1443" s="1" t="s">
        <v>4690</v>
      </c>
      <c r="K1443" s="1"/>
      <c r="L1443" s="1" t="s">
        <v>42</v>
      </c>
      <c r="M1443" s="1" t="s">
        <v>42</v>
      </c>
      <c r="N1443" s="1" t="s">
        <v>42</v>
      </c>
      <c r="O1443" s="1" t="s">
        <v>42</v>
      </c>
      <c r="Y1443" s="1" t="b">
        <v>1</v>
      </c>
      <c r="AB1443" s="1" t="b">
        <v>0</v>
      </c>
      <c r="AC1443" s="1" t="b">
        <v>0</v>
      </c>
      <c r="AD1443" s="1" t="s">
        <v>86</v>
      </c>
      <c r="AE1443" s="1" t="s">
        <v>62</v>
      </c>
      <c r="AF1443" s="1" t="s">
        <v>45</v>
      </c>
      <c r="AG1443" s="1">
        <v>1533</v>
      </c>
      <c r="AH1443" s="1" t="b">
        <v>0</v>
      </c>
      <c r="AI1443" s="1"/>
      <c r="AJ1443" s="1"/>
      <c r="AK1443" s="1" t="b">
        <v>0</v>
      </c>
    </row>
    <row r="1444" spans="1:37" x14ac:dyDescent="0.2">
      <c r="A1444" s="1">
        <v>1272</v>
      </c>
      <c r="B1444" s="1" t="s">
        <v>4691</v>
      </c>
      <c r="C1444" s="1" t="s">
        <v>4700</v>
      </c>
      <c r="F1444" s="1" t="b">
        <v>0</v>
      </c>
      <c r="H1444" s="1" t="s">
        <v>4701</v>
      </c>
      <c r="L1444" s="1" t="s">
        <v>42</v>
      </c>
      <c r="M1444" s="1" t="s">
        <v>42</v>
      </c>
      <c r="N1444" s="1" t="s">
        <v>42</v>
      </c>
      <c r="O1444" s="1" t="s">
        <v>42</v>
      </c>
      <c r="Q1444" s="1" t="s">
        <v>4695</v>
      </c>
      <c r="Y1444" s="1" t="b">
        <v>0</v>
      </c>
      <c r="AB1444" s="1" t="b">
        <v>0</v>
      </c>
      <c r="AC1444" s="1" t="b">
        <v>0</v>
      </c>
      <c r="AD1444" s="1" t="s">
        <v>86</v>
      </c>
      <c r="AE1444" s="1" t="s">
        <v>62</v>
      </c>
      <c r="AF1444" s="1" t="s">
        <v>45</v>
      </c>
      <c r="AG1444" s="1">
        <v>1537</v>
      </c>
      <c r="AH1444" s="1" t="b">
        <v>1</v>
      </c>
      <c r="AI1444" s="1"/>
      <c r="AJ1444" s="1"/>
      <c r="AK1444" s="1" t="b">
        <v>0</v>
      </c>
    </row>
    <row r="1445" spans="1:37" x14ac:dyDescent="0.2">
      <c r="A1445" s="1">
        <v>1273</v>
      </c>
      <c r="B1445" s="1" t="s">
        <v>4691</v>
      </c>
      <c r="C1445" s="1" t="s">
        <v>4702</v>
      </c>
      <c r="D1445" s="1" t="s">
        <v>4703</v>
      </c>
      <c r="F1445" s="1" t="b">
        <v>1</v>
      </c>
      <c r="H1445" s="1" t="s">
        <v>4704</v>
      </c>
      <c r="K1445" s="1"/>
      <c r="L1445" s="1" t="s">
        <v>42</v>
      </c>
      <c r="M1445" s="1" t="s">
        <v>42</v>
      </c>
      <c r="N1445" s="1" t="s">
        <v>42</v>
      </c>
      <c r="O1445" s="1" t="s">
        <v>42</v>
      </c>
      <c r="Q1445" s="1" t="s">
        <v>4695</v>
      </c>
      <c r="Y1445" s="1" t="b">
        <v>1</v>
      </c>
      <c r="AB1445" s="1" t="b">
        <v>0</v>
      </c>
      <c r="AC1445" s="1" t="b">
        <v>0</v>
      </c>
      <c r="AD1445" s="1" t="s">
        <v>86</v>
      </c>
      <c r="AE1445" s="1" t="s">
        <v>62</v>
      </c>
      <c r="AF1445" s="1" t="s">
        <v>45</v>
      </c>
      <c r="AG1445" s="1">
        <v>1538</v>
      </c>
      <c r="AH1445" s="1" t="b">
        <v>0</v>
      </c>
      <c r="AI1445" s="1"/>
      <c r="AJ1445" s="1"/>
      <c r="AK1445" s="1" t="b">
        <v>0</v>
      </c>
    </row>
    <row r="1446" spans="1:37" x14ac:dyDescent="0.2">
      <c r="A1446" s="1">
        <v>1274</v>
      </c>
      <c r="B1446" s="1" t="s">
        <v>4691</v>
      </c>
      <c r="C1446" s="1" t="s">
        <v>4702</v>
      </c>
      <c r="D1446" s="1" t="s">
        <v>4705</v>
      </c>
      <c r="E1446" s="1"/>
      <c r="F1446" s="1" t="b">
        <v>1</v>
      </c>
      <c r="G1446" s="1" t="s">
        <v>4706</v>
      </c>
      <c r="H1446" s="1" t="s">
        <v>4707</v>
      </c>
      <c r="K1446" s="1"/>
      <c r="L1446" s="1" t="s">
        <v>42</v>
      </c>
      <c r="M1446" s="1" t="s">
        <v>42</v>
      </c>
      <c r="N1446" s="1" t="s">
        <v>42</v>
      </c>
      <c r="O1446" s="1" t="s">
        <v>42</v>
      </c>
      <c r="P1446" s="1"/>
      <c r="Q1446" s="1" t="s">
        <v>4708</v>
      </c>
      <c r="R1446" s="1"/>
      <c r="S1446" s="1"/>
      <c r="T1446" s="1"/>
      <c r="U1446" s="1"/>
      <c r="V1446" s="1"/>
      <c r="W1446" s="1"/>
      <c r="X1446" s="1"/>
      <c r="Y1446" s="1" t="b">
        <v>0</v>
      </c>
      <c r="Z1446" s="1"/>
      <c r="AA1446" s="1"/>
      <c r="AB1446" s="1" t="b">
        <v>0</v>
      </c>
      <c r="AC1446" s="1" t="b">
        <v>0</v>
      </c>
      <c r="AD1446" s="1" t="s">
        <v>86</v>
      </c>
      <c r="AE1446" s="1" t="s">
        <v>62</v>
      </c>
      <c r="AF1446" s="1" t="s">
        <v>45</v>
      </c>
      <c r="AG1446" s="1">
        <v>1812</v>
      </c>
      <c r="AH1446" s="1" t="b">
        <v>0</v>
      </c>
      <c r="AI1446" s="1"/>
      <c r="AJ1446" s="1"/>
      <c r="AK1446" s="1" t="b">
        <v>0</v>
      </c>
    </row>
    <row r="1447" spans="1:37" x14ac:dyDescent="0.2">
      <c r="A1447" s="1">
        <v>1269</v>
      </c>
      <c r="B1447" s="1" t="s">
        <v>4691</v>
      </c>
      <c r="D1447" s="1" t="s">
        <v>4692</v>
      </c>
      <c r="F1447" s="1" t="b">
        <v>0</v>
      </c>
      <c r="H1447" s="1" t="s">
        <v>4693</v>
      </c>
      <c r="L1447" s="1" t="s">
        <v>42</v>
      </c>
      <c r="M1447" s="1" t="s">
        <v>42</v>
      </c>
      <c r="N1447" s="1" t="s">
        <v>42</v>
      </c>
      <c r="O1447" s="1" t="s">
        <v>42</v>
      </c>
      <c r="Y1447" s="1" t="b">
        <v>0</v>
      </c>
      <c r="AB1447" s="1" t="b">
        <v>0</v>
      </c>
      <c r="AC1447" s="1" t="b">
        <v>0</v>
      </c>
      <c r="AD1447" s="1" t="s">
        <v>86</v>
      </c>
      <c r="AE1447" s="1" t="s">
        <v>62</v>
      </c>
      <c r="AF1447" s="1" t="s">
        <v>45</v>
      </c>
      <c r="AG1447" s="1">
        <v>1536</v>
      </c>
      <c r="AH1447" s="1" t="b">
        <v>1</v>
      </c>
      <c r="AI1447" s="1"/>
      <c r="AJ1447" s="1"/>
      <c r="AK1447" s="1" t="b">
        <v>0</v>
      </c>
    </row>
    <row r="1448" spans="1:37" x14ac:dyDescent="0.2">
      <c r="A1448" s="1">
        <v>1271</v>
      </c>
      <c r="B1448" s="1" t="s">
        <v>4691</v>
      </c>
      <c r="C1448" s="1"/>
      <c r="D1448" s="1" t="s">
        <v>4696</v>
      </c>
      <c r="E1448" s="1"/>
      <c r="F1448" s="1" t="b">
        <v>1</v>
      </c>
      <c r="G1448" s="1" t="s">
        <v>4697</v>
      </c>
      <c r="H1448" s="1" t="s">
        <v>4698</v>
      </c>
      <c r="K1448" s="1"/>
      <c r="L1448" s="1" t="s">
        <v>42</v>
      </c>
      <c r="M1448" s="1" t="s">
        <v>42</v>
      </c>
      <c r="N1448" s="1" t="s">
        <v>42</v>
      </c>
      <c r="O1448" s="1" t="s">
        <v>42</v>
      </c>
      <c r="P1448" s="1"/>
      <c r="Q1448" s="1" t="s">
        <v>4699</v>
      </c>
      <c r="R1448" s="1"/>
      <c r="S1448" s="1"/>
      <c r="T1448" s="1"/>
      <c r="U1448" s="1"/>
      <c r="V1448" s="1"/>
      <c r="W1448" s="1"/>
      <c r="X1448" s="1"/>
      <c r="Y1448" s="1" t="b">
        <v>0</v>
      </c>
      <c r="Z1448" s="1"/>
      <c r="AA1448" s="1"/>
      <c r="AB1448" s="1" t="b">
        <v>0</v>
      </c>
      <c r="AC1448" s="1" t="b">
        <v>0</v>
      </c>
      <c r="AD1448" s="1" t="s">
        <v>86</v>
      </c>
      <c r="AE1448" s="1" t="s">
        <v>62</v>
      </c>
      <c r="AF1448" s="1" t="s">
        <v>45</v>
      </c>
      <c r="AG1448" s="1">
        <v>1534</v>
      </c>
      <c r="AH1448" s="1" t="b">
        <v>0</v>
      </c>
      <c r="AI1448" s="1"/>
      <c r="AJ1448" s="1"/>
      <c r="AK1448" s="1" t="b">
        <v>0</v>
      </c>
    </row>
    <row r="1449" spans="1:37" x14ac:dyDescent="0.2">
      <c r="A1449" s="1">
        <v>1270</v>
      </c>
      <c r="B1449" s="1" t="s">
        <v>4691</v>
      </c>
      <c r="C1449" s="1"/>
      <c r="F1449" s="1" t="b">
        <v>0</v>
      </c>
      <c r="H1449" s="1" t="s">
        <v>4694</v>
      </c>
      <c r="L1449" s="1" t="s">
        <v>42</v>
      </c>
      <c r="M1449" s="1" t="s">
        <v>42</v>
      </c>
      <c r="N1449" s="1" t="s">
        <v>42</v>
      </c>
      <c r="O1449" s="1" t="s">
        <v>42</v>
      </c>
      <c r="Q1449" s="1" t="s">
        <v>4695</v>
      </c>
      <c r="Y1449" s="1" t="b">
        <v>0</v>
      </c>
      <c r="AB1449" s="1" t="b">
        <v>0</v>
      </c>
      <c r="AC1449" s="1" t="b">
        <v>0</v>
      </c>
      <c r="AD1449" s="1" t="s">
        <v>86</v>
      </c>
      <c r="AE1449" s="1" t="s">
        <v>62</v>
      </c>
      <c r="AF1449" s="1" t="s">
        <v>45</v>
      </c>
      <c r="AG1449" s="1">
        <v>1535</v>
      </c>
      <c r="AH1449" s="1" t="b">
        <v>1</v>
      </c>
      <c r="AI1449" s="1"/>
      <c r="AJ1449" s="1"/>
      <c r="AK1449" s="1" t="b">
        <v>0</v>
      </c>
    </row>
    <row r="1450" spans="1:37" x14ac:dyDescent="0.2">
      <c r="A1450" s="1">
        <v>1275</v>
      </c>
      <c r="B1450" s="1" t="s">
        <v>4709</v>
      </c>
      <c r="C1450" s="1" t="s">
        <v>4710</v>
      </c>
      <c r="F1450" s="1" t="b">
        <v>0</v>
      </c>
      <c r="H1450" s="1" t="s">
        <v>4711</v>
      </c>
      <c r="L1450" s="1" t="s">
        <v>42</v>
      </c>
      <c r="M1450" s="1" t="s">
        <v>42</v>
      </c>
      <c r="N1450" s="1" t="s">
        <v>42</v>
      </c>
      <c r="O1450" s="1" t="s">
        <v>42</v>
      </c>
      <c r="Q1450" s="1" t="s">
        <v>4712</v>
      </c>
      <c r="Y1450" s="1" t="b">
        <v>1</v>
      </c>
      <c r="AB1450" s="1" t="b">
        <v>0</v>
      </c>
      <c r="AC1450" s="1" t="b">
        <v>0</v>
      </c>
      <c r="AD1450" s="1" t="s">
        <v>86</v>
      </c>
      <c r="AE1450" s="1" t="s">
        <v>240</v>
      </c>
      <c r="AF1450" s="1" t="s">
        <v>45</v>
      </c>
      <c r="AG1450" s="1">
        <v>1606</v>
      </c>
      <c r="AH1450" s="1" t="b">
        <v>1</v>
      </c>
      <c r="AI1450" s="1"/>
      <c r="AJ1450" s="1"/>
      <c r="AK1450" s="1" t="b">
        <v>0</v>
      </c>
    </row>
    <row r="1451" spans="1:37" x14ac:dyDescent="0.2">
      <c r="A1451" s="1">
        <v>1276</v>
      </c>
      <c r="B1451" s="1" t="s">
        <v>4709</v>
      </c>
      <c r="C1451" s="1" t="s">
        <v>4710</v>
      </c>
      <c r="F1451" s="1" t="b">
        <v>0</v>
      </c>
      <c r="H1451" s="1" t="s">
        <v>4711</v>
      </c>
      <c r="L1451" s="1" t="s">
        <v>42</v>
      </c>
      <c r="M1451" s="1" t="s">
        <v>42</v>
      </c>
      <c r="N1451" s="1" t="s">
        <v>42</v>
      </c>
      <c r="O1451" s="1" t="s">
        <v>42</v>
      </c>
      <c r="Q1451" s="1" t="s">
        <v>4712</v>
      </c>
      <c r="S1451" s="1" t="s">
        <v>239</v>
      </c>
      <c r="Y1451" s="1" t="b">
        <v>1</v>
      </c>
      <c r="AB1451" s="1" t="b">
        <v>0</v>
      </c>
      <c r="AC1451" s="1" t="b">
        <v>0</v>
      </c>
      <c r="AD1451" s="1" t="s">
        <v>86</v>
      </c>
      <c r="AE1451" s="1" t="s">
        <v>240</v>
      </c>
      <c r="AF1451" s="1" t="s">
        <v>45</v>
      </c>
      <c r="AG1451" s="1">
        <v>1813</v>
      </c>
      <c r="AH1451" s="1" t="b">
        <v>1</v>
      </c>
      <c r="AI1451" s="1"/>
      <c r="AJ1451" s="1"/>
      <c r="AK1451" s="1" t="b">
        <v>0</v>
      </c>
    </row>
    <row r="1452" spans="1:37" x14ac:dyDescent="0.2">
      <c r="A1452" s="1">
        <v>1278</v>
      </c>
      <c r="B1452" s="1" t="s">
        <v>4709</v>
      </c>
      <c r="C1452" s="1" t="s">
        <v>4713</v>
      </c>
      <c r="D1452" s="1" t="s">
        <v>4716</v>
      </c>
      <c r="F1452" s="1" t="b">
        <v>0</v>
      </c>
      <c r="H1452" s="1" t="s">
        <v>4717</v>
      </c>
      <c r="I1452" s="1"/>
      <c r="J1452" s="1"/>
      <c r="K1452" s="1"/>
      <c r="L1452" s="1" t="s">
        <v>42</v>
      </c>
      <c r="M1452" s="1" t="s">
        <v>42</v>
      </c>
      <c r="N1452" s="1" t="s">
        <v>42</v>
      </c>
      <c r="O1452" s="1" t="s">
        <v>42</v>
      </c>
      <c r="P1452" s="1" t="s">
        <v>4715</v>
      </c>
      <c r="Q1452" s="1"/>
      <c r="R1452" s="1"/>
      <c r="S1452" s="1" t="s">
        <v>239</v>
      </c>
      <c r="T1452" s="1"/>
      <c r="U1452" s="1"/>
      <c r="V1452" s="1"/>
      <c r="W1452" s="1"/>
      <c r="Y1452" s="1" t="b">
        <v>0</v>
      </c>
      <c r="Z1452" s="1"/>
      <c r="AA1452" s="1"/>
      <c r="AB1452" s="1" t="b">
        <v>0</v>
      </c>
      <c r="AC1452" s="1" t="b">
        <v>0</v>
      </c>
      <c r="AD1452" s="1" t="s">
        <v>86</v>
      </c>
      <c r="AE1452" s="1" t="s">
        <v>240</v>
      </c>
      <c r="AF1452" s="1" t="s">
        <v>45</v>
      </c>
      <c r="AG1452" s="1">
        <v>1562</v>
      </c>
      <c r="AH1452" s="1" t="b">
        <v>1</v>
      </c>
      <c r="AI1452" s="1"/>
      <c r="AJ1452" s="1"/>
      <c r="AK1452" s="1" t="b">
        <v>0</v>
      </c>
    </row>
    <row r="1453" spans="1:37" x14ac:dyDescent="0.2">
      <c r="A1453" s="1">
        <v>1277</v>
      </c>
      <c r="B1453" s="1" t="s">
        <v>4709</v>
      </c>
      <c r="C1453" s="1" t="s">
        <v>4713</v>
      </c>
      <c r="F1453" s="1" t="b">
        <v>0</v>
      </c>
      <c r="H1453" s="1" t="s">
        <v>4714</v>
      </c>
      <c r="L1453" s="1" t="s">
        <v>42</v>
      </c>
      <c r="M1453" s="1" t="s">
        <v>42</v>
      </c>
      <c r="N1453" s="1" t="s">
        <v>42</v>
      </c>
      <c r="O1453" s="1" t="s">
        <v>42</v>
      </c>
      <c r="Q1453" s="1" t="s">
        <v>4715</v>
      </c>
      <c r="S1453" s="1" t="s">
        <v>239</v>
      </c>
      <c r="Y1453" s="1" t="b">
        <v>1</v>
      </c>
      <c r="AB1453" s="1" t="b">
        <v>0</v>
      </c>
      <c r="AC1453" s="1" t="b">
        <v>0</v>
      </c>
      <c r="AD1453" s="1" t="s">
        <v>86</v>
      </c>
      <c r="AE1453" s="1" t="s">
        <v>240</v>
      </c>
      <c r="AF1453" s="1" t="s">
        <v>45</v>
      </c>
      <c r="AG1453" s="1">
        <v>1814</v>
      </c>
      <c r="AH1453" s="1" t="b">
        <v>1</v>
      </c>
      <c r="AI1453" s="1"/>
      <c r="AJ1453" s="1"/>
      <c r="AK1453" s="1" t="b">
        <v>0</v>
      </c>
    </row>
    <row r="1454" spans="1:37" x14ac:dyDescent="0.2">
      <c r="A1454" s="1">
        <v>1861</v>
      </c>
      <c r="B1454" s="1" t="s">
        <v>6669</v>
      </c>
      <c r="C1454" s="1"/>
      <c r="D1454" s="1" t="s">
        <v>6670</v>
      </c>
      <c r="E1454" s="1"/>
      <c r="F1454" s="1" t="b">
        <v>0</v>
      </c>
      <c r="G1454" s="1" t="s">
        <v>6671</v>
      </c>
      <c r="H1454" s="1" t="s">
        <v>6672</v>
      </c>
      <c r="K1454" s="1" t="s">
        <v>6673</v>
      </c>
      <c r="L1454" s="1" t="s">
        <v>42</v>
      </c>
      <c r="M1454" s="1" t="s">
        <v>42</v>
      </c>
      <c r="N1454" s="1" t="s">
        <v>42</v>
      </c>
      <c r="O1454" s="1" t="s">
        <v>42</v>
      </c>
      <c r="P1454" s="1"/>
      <c r="Q1454" s="1"/>
      <c r="R1454" s="1"/>
      <c r="S1454" s="1"/>
      <c r="T1454" s="1"/>
      <c r="U1454" s="1"/>
      <c r="V1454" s="1"/>
      <c r="W1454" s="1"/>
      <c r="X1454" s="1"/>
      <c r="Y1454" s="1" t="b">
        <v>0</v>
      </c>
      <c r="Z1454" s="1"/>
      <c r="AA1454" s="1"/>
      <c r="AB1454" s="1" t="b">
        <v>0</v>
      </c>
      <c r="AC1454" s="1" t="b">
        <v>0</v>
      </c>
      <c r="AD1454" s="1" t="s">
        <v>86</v>
      </c>
      <c r="AF1454" s="1" t="s">
        <v>45</v>
      </c>
      <c r="AH1454" s="1" t="b">
        <v>0</v>
      </c>
      <c r="AI1454" s="1"/>
      <c r="AJ1454" s="1"/>
      <c r="AK1454" s="1" t="b">
        <v>0</v>
      </c>
    </row>
    <row r="1455" spans="1:37" x14ac:dyDescent="0.2">
      <c r="A1455" s="1">
        <v>1284</v>
      </c>
      <c r="B1455" s="1" t="s">
        <v>4718</v>
      </c>
      <c r="C1455" s="1" t="s">
        <v>4732</v>
      </c>
      <c r="D1455" s="1" t="s">
        <v>4733</v>
      </c>
      <c r="E1455" s="1" t="s">
        <v>39</v>
      </c>
      <c r="F1455" s="1" t="b">
        <v>1</v>
      </c>
      <c r="G1455" s="1" t="s">
        <v>4734</v>
      </c>
      <c r="H1455" s="1"/>
      <c r="K1455" s="1"/>
      <c r="L1455" s="1" t="s">
        <v>42</v>
      </c>
      <c r="M1455" s="1" t="s">
        <v>42</v>
      </c>
      <c r="N1455" s="1" t="s">
        <v>42</v>
      </c>
      <c r="O1455" s="1" t="s">
        <v>42</v>
      </c>
      <c r="P1455" s="1"/>
      <c r="Q1455" s="1" t="s">
        <v>4735</v>
      </c>
      <c r="R1455" s="1"/>
      <c r="S1455" s="1"/>
      <c r="T1455" s="1"/>
      <c r="U1455" s="1"/>
      <c r="V1455" s="1"/>
      <c r="W1455" s="1"/>
      <c r="Y1455" s="1" t="b">
        <v>0</v>
      </c>
      <c r="Z1455" s="1" t="s">
        <v>43</v>
      </c>
      <c r="AA1455" s="1"/>
      <c r="AB1455" s="1" t="b">
        <v>0</v>
      </c>
      <c r="AC1455" s="1" t="b">
        <v>0</v>
      </c>
      <c r="AD1455" s="1" t="s">
        <v>86</v>
      </c>
      <c r="AF1455" s="1" t="s">
        <v>45</v>
      </c>
      <c r="AG1455" s="1">
        <v>20144</v>
      </c>
      <c r="AH1455" s="1" t="b">
        <v>0</v>
      </c>
      <c r="AI1455" s="1"/>
      <c r="AJ1455" s="1"/>
      <c r="AK1455" s="1" t="b">
        <v>0</v>
      </c>
    </row>
    <row r="1456" spans="1:37" x14ac:dyDescent="0.2">
      <c r="A1456" s="1">
        <v>1941</v>
      </c>
      <c r="B1456" s="1" t="s">
        <v>4718</v>
      </c>
      <c r="C1456" s="1" t="s">
        <v>6898</v>
      </c>
      <c r="D1456" s="1"/>
      <c r="E1456" s="1" t="s">
        <v>39</v>
      </c>
      <c r="F1456" s="1" t="b">
        <v>1</v>
      </c>
      <c r="G1456" s="1" t="s">
        <v>6899</v>
      </c>
      <c r="H1456" s="1" t="s">
        <v>6900</v>
      </c>
      <c r="K1456" s="1" t="s">
        <v>6901</v>
      </c>
      <c r="L1456" s="1" t="s">
        <v>42</v>
      </c>
      <c r="M1456" s="1" t="s">
        <v>42</v>
      </c>
      <c r="N1456" s="1" t="s">
        <v>42</v>
      </c>
      <c r="O1456" s="1" t="s">
        <v>42</v>
      </c>
      <c r="P1456" s="1"/>
      <c r="Q1456" s="1" t="s">
        <v>6902</v>
      </c>
      <c r="R1456" s="1"/>
      <c r="S1456" s="1"/>
      <c r="T1456" s="1"/>
      <c r="U1456" s="1"/>
      <c r="V1456" s="1"/>
      <c r="W1456" s="1"/>
      <c r="X1456" s="1"/>
      <c r="Y1456" s="1" t="b">
        <v>0</v>
      </c>
      <c r="Z1456" s="1" t="s">
        <v>43</v>
      </c>
      <c r="AA1456" s="1"/>
      <c r="AB1456" s="1" t="b">
        <v>0</v>
      </c>
      <c r="AC1456" s="1" t="b">
        <v>0</v>
      </c>
      <c r="AD1456" s="1" t="s">
        <v>86</v>
      </c>
      <c r="AF1456" s="1" t="s">
        <v>45</v>
      </c>
      <c r="AH1456" s="1" t="b">
        <v>0</v>
      </c>
      <c r="AI1456" s="1"/>
      <c r="AJ1456" s="1"/>
      <c r="AK1456" s="1" t="b">
        <v>0</v>
      </c>
    </row>
    <row r="1457" spans="1:37" x14ac:dyDescent="0.2">
      <c r="A1457" s="1">
        <v>1285</v>
      </c>
      <c r="B1457" s="1" t="s">
        <v>4718</v>
      </c>
      <c r="C1457" s="1" t="s">
        <v>2701</v>
      </c>
      <c r="D1457" s="1" t="s">
        <v>4736</v>
      </c>
      <c r="F1457" s="1" t="b">
        <v>0</v>
      </c>
      <c r="H1457" s="1" t="s">
        <v>4737</v>
      </c>
      <c r="I1457" s="1"/>
      <c r="K1457" s="1" t="s">
        <v>4738</v>
      </c>
      <c r="L1457" s="1" t="s">
        <v>42</v>
      </c>
      <c r="M1457" s="1" t="s">
        <v>42</v>
      </c>
      <c r="N1457" s="1" t="s">
        <v>42</v>
      </c>
      <c r="O1457" s="1" t="s">
        <v>42</v>
      </c>
      <c r="P1457" s="1"/>
      <c r="Q1457" s="1"/>
      <c r="R1457" s="1"/>
      <c r="S1457" s="1"/>
      <c r="T1457" s="1"/>
      <c r="U1457" s="1"/>
      <c r="V1457" s="1"/>
      <c r="W1457" s="1"/>
      <c r="Y1457" s="1" t="b">
        <v>1</v>
      </c>
      <c r="AB1457" s="1" t="b">
        <v>0</v>
      </c>
      <c r="AC1457" s="1" t="b">
        <v>0</v>
      </c>
      <c r="AD1457" s="1" t="s">
        <v>86</v>
      </c>
      <c r="AE1457" s="1" t="s">
        <v>62</v>
      </c>
      <c r="AF1457" s="1" t="s">
        <v>45</v>
      </c>
      <c r="AG1457" s="1">
        <v>2095</v>
      </c>
      <c r="AH1457" s="1" t="b">
        <v>1</v>
      </c>
      <c r="AI1457" s="1"/>
      <c r="AJ1457" s="1"/>
      <c r="AK1457" s="1" t="b">
        <v>0</v>
      </c>
    </row>
    <row r="1458" spans="1:37" x14ac:dyDescent="0.2">
      <c r="A1458" s="1">
        <v>1286</v>
      </c>
      <c r="B1458" s="1" t="s">
        <v>4718</v>
      </c>
      <c r="C1458" s="1" t="s">
        <v>2701</v>
      </c>
      <c r="D1458" s="1" t="s">
        <v>4739</v>
      </c>
      <c r="F1458" s="1" t="b">
        <v>0</v>
      </c>
      <c r="H1458" s="1" t="s">
        <v>4740</v>
      </c>
      <c r="I1458" s="1"/>
      <c r="J1458" s="1"/>
      <c r="K1458" s="1" t="s">
        <v>4741</v>
      </c>
      <c r="L1458" s="1" t="s">
        <v>42</v>
      </c>
      <c r="M1458" s="1" t="s">
        <v>42</v>
      </c>
      <c r="N1458" s="1" t="s">
        <v>42</v>
      </c>
      <c r="O1458" s="1" t="s">
        <v>42</v>
      </c>
      <c r="P1458" s="1"/>
      <c r="Q1458" s="1"/>
      <c r="R1458" s="1"/>
      <c r="S1458" s="1"/>
      <c r="T1458" s="1"/>
      <c r="U1458" s="1"/>
      <c r="V1458" s="1"/>
      <c r="W1458" s="1"/>
      <c r="Y1458" s="1" t="b">
        <v>0</v>
      </c>
      <c r="AB1458" s="1" t="b">
        <v>0</v>
      </c>
      <c r="AC1458" s="1" t="b">
        <v>0</v>
      </c>
      <c r="AD1458" s="1" t="s">
        <v>86</v>
      </c>
      <c r="AE1458" s="1" t="s">
        <v>62</v>
      </c>
      <c r="AF1458" s="1" t="s">
        <v>45</v>
      </c>
      <c r="AG1458" s="1">
        <v>2041</v>
      </c>
      <c r="AH1458" s="1" t="b">
        <v>1</v>
      </c>
      <c r="AI1458" s="1"/>
      <c r="AJ1458" s="1"/>
      <c r="AK1458" s="1" t="b">
        <v>0</v>
      </c>
    </row>
    <row r="1459" spans="1:37" x14ac:dyDescent="0.2">
      <c r="A1459" s="1">
        <v>1287</v>
      </c>
      <c r="B1459" s="1" t="s">
        <v>4718</v>
      </c>
      <c r="C1459" s="1" t="s">
        <v>2701</v>
      </c>
      <c r="D1459" s="1" t="s">
        <v>4742</v>
      </c>
      <c r="F1459" s="1" t="b">
        <v>0</v>
      </c>
      <c r="H1459" s="1" t="s">
        <v>4743</v>
      </c>
      <c r="I1459" s="1"/>
      <c r="J1459" s="1"/>
      <c r="K1459" s="1" t="s">
        <v>4744</v>
      </c>
      <c r="L1459" s="1" t="s">
        <v>42</v>
      </c>
      <c r="M1459" s="1" t="s">
        <v>42</v>
      </c>
      <c r="N1459" s="1" t="s">
        <v>42</v>
      </c>
      <c r="O1459" s="1" t="s">
        <v>42</v>
      </c>
      <c r="P1459" s="1"/>
      <c r="Q1459" s="1" t="s">
        <v>4745</v>
      </c>
      <c r="R1459" s="1"/>
      <c r="S1459" s="1"/>
      <c r="T1459" s="1"/>
      <c r="U1459" s="1"/>
      <c r="V1459" s="1"/>
      <c r="W1459" s="1"/>
      <c r="Y1459" s="1" t="b">
        <v>1</v>
      </c>
      <c r="AB1459" s="1" t="b">
        <v>0</v>
      </c>
      <c r="AC1459" s="1" t="b">
        <v>0</v>
      </c>
      <c r="AD1459" s="1" t="s">
        <v>86</v>
      </c>
      <c r="AE1459" s="1" t="s">
        <v>62</v>
      </c>
      <c r="AF1459" s="1" t="s">
        <v>45</v>
      </c>
      <c r="AG1459" s="1">
        <v>2042</v>
      </c>
      <c r="AH1459" s="1" t="b">
        <v>1</v>
      </c>
      <c r="AI1459" s="1"/>
      <c r="AJ1459" s="1"/>
      <c r="AK1459" s="1" t="b">
        <v>0</v>
      </c>
    </row>
    <row r="1460" spans="1:37" x14ac:dyDescent="0.2">
      <c r="A1460" s="1">
        <v>1288</v>
      </c>
      <c r="B1460" s="1" t="s">
        <v>4718</v>
      </c>
      <c r="C1460" s="1" t="s">
        <v>2701</v>
      </c>
      <c r="D1460" s="1" t="s">
        <v>4746</v>
      </c>
      <c r="F1460" s="1" t="b">
        <v>0</v>
      </c>
      <c r="H1460" s="1" t="s">
        <v>4747</v>
      </c>
      <c r="L1460" s="1" t="s">
        <v>42</v>
      </c>
      <c r="M1460" s="1" t="s">
        <v>42</v>
      </c>
      <c r="N1460" s="1" t="s">
        <v>42</v>
      </c>
      <c r="O1460" s="1" t="s">
        <v>42</v>
      </c>
      <c r="Y1460" s="1" t="b">
        <v>0</v>
      </c>
      <c r="AB1460" s="1" t="b">
        <v>0</v>
      </c>
      <c r="AC1460" s="1" t="b">
        <v>0</v>
      </c>
      <c r="AD1460" s="1" t="s">
        <v>86</v>
      </c>
      <c r="AE1460" s="1" t="s">
        <v>62</v>
      </c>
      <c r="AF1460" s="1" t="s">
        <v>45</v>
      </c>
      <c r="AG1460" s="1">
        <v>1841</v>
      </c>
      <c r="AH1460" s="1" t="b">
        <v>1</v>
      </c>
      <c r="AI1460" s="1"/>
      <c r="AJ1460" s="1"/>
      <c r="AK1460" s="1" t="b">
        <v>0</v>
      </c>
    </row>
    <row r="1461" spans="1:37" x14ac:dyDescent="0.2">
      <c r="A1461" s="1">
        <v>1289</v>
      </c>
      <c r="B1461" s="1" t="s">
        <v>4718</v>
      </c>
      <c r="C1461" s="1" t="s">
        <v>2701</v>
      </c>
      <c r="D1461" s="1" t="s">
        <v>4748</v>
      </c>
      <c r="F1461" s="1" t="b">
        <v>0</v>
      </c>
      <c r="H1461" s="1" t="s">
        <v>4749</v>
      </c>
      <c r="I1461" s="1"/>
      <c r="J1461" s="1"/>
      <c r="K1461" s="1"/>
      <c r="L1461" s="1" t="s">
        <v>42</v>
      </c>
      <c r="M1461" s="1" t="s">
        <v>42</v>
      </c>
      <c r="N1461" s="1" t="s">
        <v>42</v>
      </c>
      <c r="O1461" s="1" t="s">
        <v>42</v>
      </c>
      <c r="P1461" s="1"/>
      <c r="Q1461" s="1" t="s">
        <v>4750</v>
      </c>
      <c r="R1461" s="1"/>
      <c r="S1461" s="1"/>
      <c r="T1461" s="1"/>
      <c r="U1461" s="1"/>
      <c r="V1461" s="1"/>
      <c r="W1461" s="1"/>
      <c r="Y1461" s="1" t="b">
        <v>1</v>
      </c>
      <c r="AB1461" s="1" t="b">
        <v>0</v>
      </c>
      <c r="AC1461" s="1" t="b">
        <v>0</v>
      </c>
      <c r="AD1461" s="1" t="s">
        <v>86</v>
      </c>
      <c r="AE1461" s="1" t="s">
        <v>62</v>
      </c>
      <c r="AF1461" s="1" t="s">
        <v>45</v>
      </c>
      <c r="AG1461" s="1">
        <v>2236</v>
      </c>
      <c r="AH1461" s="1" t="b">
        <v>1</v>
      </c>
      <c r="AI1461" s="1"/>
      <c r="AJ1461" s="1"/>
      <c r="AK1461" s="1" t="b">
        <v>0</v>
      </c>
    </row>
    <row r="1462" spans="1:37" x14ac:dyDescent="0.2">
      <c r="A1462" s="1">
        <v>1290</v>
      </c>
      <c r="B1462" s="1" t="s">
        <v>4718</v>
      </c>
      <c r="C1462" s="1" t="s">
        <v>4751</v>
      </c>
      <c r="D1462" s="1"/>
      <c r="F1462" s="1" t="b">
        <v>1</v>
      </c>
      <c r="H1462" s="1" t="s">
        <v>4752</v>
      </c>
      <c r="K1462" s="1"/>
      <c r="L1462" s="1" t="s">
        <v>42</v>
      </c>
      <c r="M1462" s="1" t="s">
        <v>42</v>
      </c>
      <c r="N1462" s="1" t="s">
        <v>42</v>
      </c>
      <c r="O1462" s="1" t="s">
        <v>42</v>
      </c>
      <c r="P1462" s="1"/>
      <c r="Q1462" s="1" t="s">
        <v>4753</v>
      </c>
      <c r="R1462" s="1"/>
      <c r="S1462" s="1"/>
      <c r="T1462" s="1"/>
      <c r="U1462" s="1"/>
      <c r="V1462" s="1"/>
      <c r="W1462" s="1"/>
      <c r="Y1462" s="1" t="b">
        <v>0</v>
      </c>
      <c r="Z1462" s="1" t="s">
        <v>43</v>
      </c>
      <c r="AA1462" s="1"/>
      <c r="AB1462" s="1" t="b">
        <v>0</v>
      </c>
      <c r="AC1462" s="1" t="b">
        <v>0</v>
      </c>
      <c r="AD1462" s="1" t="s">
        <v>86</v>
      </c>
      <c r="AF1462" s="1" t="s">
        <v>45</v>
      </c>
      <c r="AG1462" s="1">
        <v>20143</v>
      </c>
      <c r="AH1462" s="1" t="b">
        <v>1</v>
      </c>
      <c r="AI1462" s="1"/>
      <c r="AJ1462" s="1"/>
      <c r="AK1462" s="1" t="b">
        <v>0</v>
      </c>
    </row>
    <row r="1463" spans="1:37" x14ac:dyDescent="0.2">
      <c r="A1463" s="1">
        <v>1854</v>
      </c>
      <c r="B1463" s="1" t="s">
        <v>4718</v>
      </c>
      <c r="C1463" s="1" t="s">
        <v>4754</v>
      </c>
      <c r="D1463" s="1" t="s">
        <v>1160</v>
      </c>
      <c r="E1463" s="1"/>
      <c r="F1463" s="1" t="b">
        <v>0</v>
      </c>
      <c r="G1463" s="1" t="s">
        <v>6646</v>
      </c>
      <c r="H1463" s="1" t="s">
        <v>6647</v>
      </c>
      <c r="K1463" s="1"/>
      <c r="L1463" s="1" t="s">
        <v>42</v>
      </c>
      <c r="M1463" s="1" t="s">
        <v>42</v>
      </c>
      <c r="N1463" s="1" t="s">
        <v>42</v>
      </c>
      <c r="O1463" s="1" t="s">
        <v>42</v>
      </c>
      <c r="P1463" s="1"/>
      <c r="Q1463" s="1" t="s">
        <v>4756</v>
      </c>
      <c r="R1463" s="1"/>
      <c r="S1463" s="1"/>
      <c r="T1463" s="1"/>
      <c r="U1463" s="1"/>
      <c r="V1463" s="1"/>
      <c r="W1463" s="1"/>
      <c r="X1463" s="1"/>
      <c r="Y1463" s="1" t="b">
        <v>0</v>
      </c>
      <c r="Z1463" s="1"/>
      <c r="AA1463" s="1"/>
      <c r="AB1463" s="1" t="b">
        <v>0</v>
      </c>
      <c r="AC1463" s="1" t="b">
        <v>0</v>
      </c>
      <c r="AD1463" s="1" t="s">
        <v>86</v>
      </c>
      <c r="AF1463" s="1" t="s">
        <v>45</v>
      </c>
      <c r="AH1463" s="1" t="b">
        <v>0</v>
      </c>
      <c r="AI1463" s="1"/>
      <c r="AJ1463" s="1"/>
      <c r="AK1463" s="1" t="b">
        <v>0</v>
      </c>
    </row>
    <row r="1464" spans="1:37" x14ac:dyDescent="0.2">
      <c r="A1464" s="1">
        <v>1291</v>
      </c>
      <c r="B1464" s="1" t="s">
        <v>4718</v>
      </c>
      <c r="C1464" s="1" t="s">
        <v>4754</v>
      </c>
      <c r="D1464" s="1"/>
      <c r="F1464" s="1" t="b">
        <v>0</v>
      </c>
      <c r="H1464" s="1" t="s">
        <v>4755</v>
      </c>
      <c r="I1464" s="1"/>
      <c r="K1464" s="1"/>
      <c r="L1464" s="1" t="s">
        <v>42</v>
      </c>
      <c r="M1464" s="1" t="s">
        <v>42</v>
      </c>
      <c r="N1464" s="1" t="s">
        <v>42</v>
      </c>
      <c r="O1464" s="1" t="s">
        <v>42</v>
      </c>
      <c r="P1464" s="1"/>
      <c r="Q1464" s="1" t="s">
        <v>4756</v>
      </c>
      <c r="R1464" s="1"/>
      <c r="S1464" s="1"/>
      <c r="T1464" s="1"/>
      <c r="U1464" s="1"/>
      <c r="V1464" s="1"/>
      <c r="W1464" s="1"/>
      <c r="Y1464" s="1" t="b">
        <v>0</v>
      </c>
      <c r="AB1464" s="1" t="b">
        <v>0</v>
      </c>
      <c r="AC1464" s="1" t="b">
        <v>0</v>
      </c>
      <c r="AD1464" s="1" t="s">
        <v>86</v>
      </c>
      <c r="AE1464" s="1" t="s">
        <v>62</v>
      </c>
      <c r="AF1464" s="1" t="s">
        <v>45</v>
      </c>
      <c r="AG1464" s="1">
        <v>1563</v>
      </c>
      <c r="AH1464" s="1" t="b">
        <v>0</v>
      </c>
      <c r="AI1464" s="1"/>
      <c r="AJ1464" s="1"/>
      <c r="AK1464" s="1" t="b">
        <v>0</v>
      </c>
    </row>
    <row r="1465" spans="1:37" x14ac:dyDescent="0.2">
      <c r="A1465" s="1">
        <v>1279</v>
      </c>
      <c r="B1465" s="1" t="s">
        <v>4718</v>
      </c>
      <c r="C1465" s="1"/>
      <c r="D1465" s="1" t="s">
        <v>4719</v>
      </c>
      <c r="F1465" s="1" t="b">
        <v>0</v>
      </c>
      <c r="H1465" s="1" t="s">
        <v>4720</v>
      </c>
      <c r="I1465" s="1"/>
      <c r="J1465" s="1"/>
      <c r="K1465" s="1"/>
      <c r="L1465" s="1" t="s">
        <v>42</v>
      </c>
      <c r="M1465" s="1" t="s">
        <v>42</v>
      </c>
      <c r="N1465" s="1" t="s">
        <v>42</v>
      </c>
      <c r="O1465" s="1" t="s">
        <v>42</v>
      </c>
      <c r="P1465" s="1"/>
      <c r="Q1465" s="1" t="s">
        <v>4721</v>
      </c>
      <c r="R1465" s="1"/>
      <c r="S1465" s="1"/>
      <c r="T1465" s="1"/>
      <c r="U1465" s="1"/>
      <c r="V1465" s="1"/>
      <c r="W1465" s="1"/>
      <c r="Y1465" s="1" t="b">
        <v>1</v>
      </c>
      <c r="AB1465" s="1" t="b">
        <v>0</v>
      </c>
      <c r="AC1465" s="1" t="b">
        <v>0</v>
      </c>
      <c r="AD1465" s="1" t="s">
        <v>86</v>
      </c>
      <c r="AE1465" s="1" t="s">
        <v>62</v>
      </c>
      <c r="AF1465" s="1" t="s">
        <v>45</v>
      </c>
      <c r="AG1465" s="1">
        <v>2161</v>
      </c>
      <c r="AH1465" s="1" t="b">
        <v>1</v>
      </c>
      <c r="AI1465" s="1"/>
      <c r="AJ1465" s="1"/>
      <c r="AK1465" s="1" t="b">
        <v>0</v>
      </c>
    </row>
    <row r="1466" spans="1:37" x14ac:dyDescent="0.2">
      <c r="A1466" s="1">
        <v>1280</v>
      </c>
      <c r="B1466" s="1" t="s">
        <v>4718</v>
      </c>
      <c r="C1466" s="1"/>
      <c r="D1466" s="1" t="s">
        <v>4722</v>
      </c>
      <c r="F1466" s="1" t="b">
        <v>0</v>
      </c>
      <c r="H1466" s="1" t="s">
        <v>4723</v>
      </c>
      <c r="I1466" s="1"/>
      <c r="K1466" s="1"/>
      <c r="L1466" s="1" t="s">
        <v>42</v>
      </c>
      <c r="M1466" s="1" t="s">
        <v>42</v>
      </c>
      <c r="N1466" s="1" t="s">
        <v>42</v>
      </c>
      <c r="O1466" s="1" t="s">
        <v>42</v>
      </c>
      <c r="P1466" s="1"/>
      <c r="Q1466" s="1" t="s">
        <v>4724</v>
      </c>
      <c r="R1466" s="1"/>
      <c r="S1466" s="1"/>
      <c r="T1466" s="1"/>
      <c r="U1466" s="1"/>
      <c r="V1466" s="1"/>
      <c r="W1466" s="1"/>
      <c r="Y1466" s="1" t="b">
        <v>1</v>
      </c>
      <c r="AB1466" s="1" t="b">
        <v>0</v>
      </c>
      <c r="AC1466" s="1" t="b">
        <v>0</v>
      </c>
      <c r="AD1466" s="1" t="s">
        <v>86</v>
      </c>
      <c r="AE1466" s="1" t="s">
        <v>62</v>
      </c>
      <c r="AF1466" s="1" t="s">
        <v>45</v>
      </c>
      <c r="AG1466" s="1">
        <v>1615</v>
      </c>
      <c r="AH1466" s="1" t="b">
        <v>1</v>
      </c>
      <c r="AI1466" s="1"/>
      <c r="AJ1466" s="1"/>
      <c r="AK1466" s="1" t="b">
        <v>0</v>
      </c>
    </row>
    <row r="1467" spans="1:37" x14ac:dyDescent="0.2">
      <c r="A1467" s="1">
        <v>1281</v>
      </c>
      <c r="B1467" s="1" t="s">
        <v>4718</v>
      </c>
      <c r="C1467" s="1"/>
      <c r="D1467" s="1" t="s">
        <v>4725</v>
      </c>
      <c r="F1467" s="1" t="b">
        <v>0</v>
      </c>
      <c r="H1467" s="1" t="s">
        <v>4726</v>
      </c>
      <c r="I1467" s="1"/>
      <c r="J1467" s="1"/>
      <c r="K1467" s="1"/>
      <c r="L1467" s="1" t="s">
        <v>42</v>
      </c>
      <c r="M1467" s="1" t="s">
        <v>42</v>
      </c>
      <c r="N1467" s="1" t="s">
        <v>42</v>
      </c>
      <c r="O1467" s="1" t="s">
        <v>42</v>
      </c>
      <c r="P1467" s="1"/>
      <c r="Q1467" s="1" t="s">
        <v>4727</v>
      </c>
      <c r="R1467" s="1"/>
      <c r="S1467" s="1"/>
      <c r="T1467" s="1"/>
      <c r="U1467" s="1"/>
      <c r="V1467" s="1"/>
      <c r="W1467" s="1"/>
      <c r="Y1467" s="1" t="b">
        <v>0</v>
      </c>
      <c r="AB1467" s="1" t="b">
        <v>0</v>
      </c>
      <c r="AC1467" s="1" t="b">
        <v>0</v>
      </c>
      <c r="AD1467" s="1" t="s">
        <v>86</v>
      </c>
      <c r="AE1467" s="1" t="s">
        <v>62</v>
      </c>
      <c r="AF1467" s="1" t="s">
        <v>45</v>
      </c>
      <c r="AG1467" s="1">
        <v>2160</v>
      </c>
      <c r="AH1467" s="1" t="b">
        <v>1</v>
      </c>
      <c r="AI1467" s="1"/>
      <c r="AJ1467" s="1"/>
      <c r="AK1467" s="1" t="b">
        <v>0</v>
      </c>
    </row>
    <row r="1468" spans="1:37" x14ac:dyDescent="0.2">
      <c r="A1468" s="1">
        <v>1282</v>
      </c>
      <c r="B1468" s="1" t="s">
        <v>4718</v>
      </c>
      <c r="C1468" s="1"/>
      <c r="D1468" s="1" t="s">
        <v>4728</v>
      </c>
      <c r="F1468" s="1" t="b">
        <v>0</v>
      </c>
      <c r="H1468" s="1"/>
      <c r="I1468" s="1"/>
      <c r="K1468" s="1"/>
      <c r="L1468" s="1" t="s">
        <v>42</v>
      </c>
      <c r="M1468" s="1" t="s">
        <v>42</v>
      </c>
      <c r="N1468" s="1" t="s">
        <v>42</v>
      </c>
      <c r="O1468" s="1" t="s">
        <v>42</v>
      </c>
      <c r="P1468" s="1"/>
      <c r="Q1468" s="1" t="s">
        <v>4729</v>
      </c>
      <c r="R1468" s="1"/>
      <c r="S1468" s="1"/>
      <c r="T1468" s="1"/>
      <c r="U1468" s="1"/>
      <c r="V1468" s="1"/>
      <c r="W1468" s="1"/>
      <c r="Y1468" s="1" t="b">
        <v>1</v>
      </c>
      <c r="AB1468" s="1" t="b">
        <v>0</v>
      </c>
      <c r="AC1468" s="1" t="b">
        <v>0</v>
      </c>
      <c r="AD1468" s="1" t="s">
        <v>86</v>
      </c>
      <c r="AE1468" s="1" t="s">
        <v>62</v>
      </c>
      <c r="AF1468" s="1" t="s">
        <v>45</v>
      </c>
      <c r="AG1468" s="1">
        <v>1541</v>
      </c>
      <c r="AH1468" s="1" t="b">
        <v>1</v>
      </c>
      <c r="AI1468" s="1"/>
      <c r="AJ1468" s="1"/>
      <c r="AK1468" s="1" t="b">
        <v>0</v>
      </c>
    </row>
    <row r="1469" spans="1:37" x14ac:dyDescent="0.2">
      <c r="A1469" s="1">
        <v>1283</v>
      </c>
      <c r="B1469" s="1" t="s">
        <v>4718</v>
      </c>
      <c r="C1469" s="1"/>
      <c r="D1469" s="1" t="s">
        <v>4730</v>
      </c>
      <c r="F1469" s="1" t="b">
        <v>0</v>
      </c>
      <c r="H1469" s="1" t="s">
        <v>4731</v>
      </c>
      <c r="I1469" s="1"/>
      <c r="J1469" s="1"/>
      <c r="K1469" s="1"/>
      <c r="L1469" s="1" t="s">
        <v>42</v>
      </c>
      <c r="M1469" s="1" t="s">
        <v>42</v>
      </c>
      <c r="N1469" s="1" t="s">
        <v>42</v>
      </c>
      <c r="O1469" s="1" t="s">
        <v>42</v>
      </c>
      <c r="P1469" s="1"/>
      <c r="Q1469" s="1"/>
      <c r="R1469" s="1"/>
      <c r="S1469" s="1"/>
      <c r="T1469" s="1"/>
      <c r="U1469" s="1"/>
      <c r="V1469" s="1"/>
      <c r="W1469" s="1"/>
      <c r="Y1469" s="1" t="b">
        <v>0</v>
      </c>
      <c r="AB1469" s="1" t="b">
        <v>0</v>
      </c>
      <c r="AC1469" s="1" t="b">
        <v>0</v>
      </c>
      <c r="AD1469" s="1" t="s">
        <v>86</v>
      </c>
      <c r="AE1469" s="1" t="s">
        <v>62</v>
      </c>
      <c r="AF1469" s="1" t="s">
        <v>45</v>
      </c>
      <c r="AG1469" s="1">
        <v>2159</v>
      </c>
      <c r="AH1469" s="1" t="b">
        <v>1</v>
      </c>
      <c r="AI1469" s="1"/>
      <c r="AJ1469" s="1"/>
      <c r="AK1469" s="1" t="b">
        <v>0</v>
      </c>
    </row>
    <row r="1470" spans="1:37" x14ac:dyDescent="0.2">
      <c r="A1470" s="1">
        <v>1292</v>
      </c>
      <c r="B1470" s="1" t="s">
        <v>4757</v>
      </c>
      <c r="C1470" s="1" t="s">
        <v>4455</v>
      </c>
      <c r="D1470" s="1" t="s">
        <v>4758</v>
      </c>
      <c r="F1470" s="1" t="b">
        <v>0</v>
      </c>
      <c r="H1470" s="1" t="s">
        <v>4759</v>
      </c>
      <c r="L1470" s="1" t="s">
        <v>42</v>
      </c>
      <c r="M1470" s="1" t="s">
        <v>42</v>
      </c>
      <c r="N1470" s="1" t="s">
        <v>42</v>
      </c>
      <c r="O1470" s="1" t="s">
        <v>42</v>
      </c>
      <c r="Y1470" s="1" t="b">
        <v>0</v>
      </c>
      <c r="AB1470" s="1" t="b">
        <v>0</v>
      </c>
      <c r="AC1470" s="1" t="b">
        <v>0</v>
      </c>
      <c r="AD1470" s="1" t="s">
        <v>86</v>
      </c>
      <c r="AE1470" s="1" t="s">
        <v>62</v>
      </c>
      <c r="AF1470" s="1" t="s">
        <v>45</v>
      </c>
      <c r="AG1470" s="1">
        <v>1815</v>
      </c>
      <c r="AH1470" s="1" t="b">
        <v>1</v>
      </c>
      <c r="AI1470" s="1"/>
      <c r="AJ1470" s="1"/>
      <c r="AK1470" s="1" t="b">
        <v>0</v>
      </c>
    </row>
    <row r="1471" spans="1:37" x14ac:dyDescent="0.2">
      <c r="A1471" s="1">
        <v>1293</v>
      </c>
      <c r="B1471" s="1" t="s">
        <v>4760</v>
      </c>
      <c r="C1471" s="1" t="s">
        <v>4761</v>
      </c>
      <c r="D1471" s="1" t="s">
        <v>4762</v>
      </c>
      <c r="F1471" s="1" t="b">
        <v>0</v>
      </c>
      <c r="H1471" s="1"/>
      <c r="I1471" s="1"/>
      <c r="K1471" s="1" t="s">
        <v>4763</v>
      </c>
      <c r="L1471" s="1" t="s">
        <v>42</v>
      </c>
      <c r="M1471" s="1" t="s">
        <v>42</v>
      </c>
      <c r="N1471" s="1" t="s">
        <v>42</v>
      </c>
      <c r="O1471" s="1" t="s">
        <v>42</v>
      </c>
      <c r="P1471" s="1"/>
      <c r="Q1471" s="1" t="s">
        <v>4764</v>
      </c>
      <c r="R1471" s="1"/>
      <c r="S1471" s="1"/>
      <c r="T1471" s="1"/>
      <c r="U1471" s="1"/>
      <c r="V1471" s="1"/>
      <c r="W1471" s="1"/>
      <c r="Y1471" s="1" t="b">
        <v>0</v>
      </c>
      <c r="AB1471" s="1" t="b">
        <v>0</v>
      </c>
      <c r="AC1471" s="1" t="b">
        <v>0</v>
      </c>
      <c r="AD1471" s="1" t="s">
        <v>86</v>
      </c>
      <c r="AE1471" s="1" t="s">
        <v>62</v>
      </c>
      <c r="AF1471" s="1" t="s">
        <v>45</v>
      </c>
      <c r="AG1471" s="1">
        <v>2100</v>
      </c>
      <c r="AH1471" s="1" t="b">
        <v>1</v>
      </c>
      <c r="AK1471" s="1" t="b">
        <v>0</v>
      </c>
    </row>
    <row r="1472" spans="1:37" x14ac:dyDescent="0.2">
      <c r="A1472" s="1">
        <v>1294</v>
      </c>
      <c r="B1472" s="1" t="s">
        <v>4760</v>
      </c>
      <c r="C1472" s="1" t="s">
        <v>4765</v>
      </c>
      <c r="D1472" s="1" t="s">
        <v>4766</v>
      </c>
      <c r="E1472" s="1" t="s">
        <v>39</v>
      </c>
      <c r="F1472" s="1" t="b">
        <v>1</v>
      </c>
      <c r="G1472" s="1" t="s">
        <v>4767</v>
      </c>
      <c r="L1472" s="1" t="s">
        <v>42</v>
      </c>
      <c r="M1472" s="1" t="s">
        <v>42</v>
      </c>
      <c r="N1472" s="1" t="s">
        <v>42</v>
      </c>
      <c r="O1472" s="1" t="s">
        <v>42</v>
      </c>
      <c r="Y1472" s="1" t="b">
        <v>0</v>
      </c>
      <c r="AB1472" s="1" t="b">
        <v>0</v>
      </c>
      <c r="AC1472" s="1" t="b">
        <v>0</v>
      </c>
      <c r="AD1472" s="1" t="s">
        <v>86</v>
      </c>
      <c r="AE1472" s="1" t="s">
        <v>62</v>
      </c>
      <c r="AF1472" s="1" t="s">
        <v>45</v>
      </c>
      <c r="AH1472" s="1" t="b">
        <v>0</v>
      </c>
      <c r="AI1472" s="1"/>
      <c r="AJ1472" s="1"/>
      <c r="AK1472" s="1" t="b">
        <v>0</v>
      </c>
    </row>
    <row r="1473" spans="1:37" x14ac:dyDescent="0.2">
      <c r="A1473" s="1">
        <v>1295</v>
      </c>
      <c r="B1473" s="1" t="s">
        <v>4760</v>
      </c>
      <c r="C1473" s="1" t="s">
        <v>4765</v>
      </c>
      <c r="D1473" s="1" t="s">
        <v>4768</v>
      </c>
      <c r="E1473" s="1" t="s">
        <v>39</v>
      </c>
      <c r="F1473" s="1" t="b">
        <v>1</v>
      </c>
      <c r="G1473" s="1" t="s">
        <v>4769</v>
      </c>
      <c r="H1473" s="1" t="s">
        <v>4770</v>
      </c>
      <c r="I1473" s="1"/>
      <c r="J1473" s="1"/>
      <c r="K1473" s="1" t="s">
        <v>4771</v>
      </c>
      <c r="L1473" s="1" t="s">
        <v>42</v>
      </c>
      <c r="M1473" s="1" t="s">
        <v>42</v>
      </c>
      <c r="N1473" s="1" t="s">
        <v>42</v>
      </c>
      <c r="O1473" s="1" t="s">
        <v>42</v>
      </c>
      <c r="P1473" s="1"/>
      <c r="Q1473" s="1" t="s">
        <v>4772</v>
      </c>
      <c r="R1473" s="1" t="s">
        <v>4773</v>
      </c>
      <c r="S1473" s="1"/>
      <c r="T1473" s="1"/>
      <c r="U1473" s="1"/>
      <c r="V1473" s="1"/>
      <c r="W1473" s="1"/>
      <c r="Y1473" s="1" t="b">
        <v>1</v>
      </c>
      <c r="Z1473" s="1"/>
      <c r="AA1473" s="1"/>
      <c r="AB1473" s="1" t="b">
        <v>0</v>
      </c>
      <c r="AC1473" s="1" t="b">
        <v>0</v>
      </c>
      <c r="AD1473" s="1" t="s">
        <v>86</v>
      </c>
      <c r="AE1473" s="1" t="s">
        <v>62</v>
      </c>
      <c r="AF1473" s="1" t="s">
        <v>45</v>
      </c>
      <c r="AG1473" s="1">
        <v>2324</v>
      </c>
      <c r="AH1473" s="1" t="b">
        <v>0</v>
      </c>
      <c r="AI1473" s="1"/>
      <c r="AJ1473" s="1"/>
      <c r="AK1473" s="1" t="b">
        <v>0</v>
      </c>
    </row>
    <row r="1474" spans="1:37" x14ac:dyDescent="0.2">
      <c r="A1474" s="1">
        <v>1296</v>
      </c>
      <c r="B1474" s="1" t="s">
        <v>4760</v>
      </c>
      <c r="C1474" s="1" t="s">
        <v>4765</v>
      </c>
      <c r="D1474" s="1" t="s">
        <v>4774</v>
      </c>
      <c r="E1474" s="1" t="s">
        <v>39</v>
      </c>
      <c r="F1474" s="1" t="b">
        <v>0</v>
      </c>
      <c r="G1474" s="1" t="s">
        <v>4775</v>
      </c>
      <c r="H1474" s="1" t="s">
        <v>4776</v>
      </c>
      <c r="K1474" s="1" t="s">
        <v>4771</v>
      </c>
      <c r="L1474" s="1" t="s">
        <v>42</v>
      </c>
      <c r="M1474" s="1" t="s">
        <v>42</v>
      </c>
      <c r="N1474" s="1" t="s">
        <v>42</v>
      </c>
      <c r="O1474" s="1" t="s">
        <v>42</v>
      </c>
      <c r="P1474" s="1" t="s">
        <v>4777</v>
      </c>
      <c r="Q1474" s="1" t="s">
        <v>4778</v>
      </c>
      <c r="Y1474" s="1" t="b">
        <v>0</v>
      </c>
      <c r="AB1474" s="1" t="b">
        <v>0</v>
      </c>
      <c r="AC1474" s="1" t="b">
        <v>0</v>
      </c>
      <c r="AD1474" s="1" t="s">
        <v>86</v>
      </c>
      <c r="AE1474" s="1" t="s">
        <v>62</v>
      </c>
      <c r="AF1474" s="1" t="s">
        <v>45</v>
      </c>
      <c r="AG1474" s="1">
        <v>1819</v>
      </c>
      <c r="AH1474" s="1" t="b">
        <v>0</v>
      </c>
      <c r="AI1474" s="1"/>
      <c r="AJ1474" s="1"/>
      <c r="AK1474" s="1" t="b">
        <v>0</v>
      </c>
    </row>
    <row r="1475" spans="1:37" x14ac:dyDescent="0.2">
      <c r="A1475" s="1">
        <v>1297</v>
      </c>
      <c r="B1475" s="1" t="s">
        <v>4760</v>
      </c>
      <c r="C1475" s="1" t="s">
        <v>4765</v>
      </c>
      <c r="D1475" s="1" t="s">
        <v>4779</v>
      </c>
      <c r="F1475" s="1" t="b">
        <v>0</v>
      </c>
      <c r="H1475" s="1" t="s">
        <v>4780</v>
      </c>
      <c r="L1475" s="1" t="s">
        <v>42</v>
      </c>
      <c r="M1475" s="1" t="s">
        <v>42</v>
      </c>
      <c r="N1475" s="1" t="s">
        <v>42</v>
      </c>
      <c r="O1475" s="1" t="s">
        <v>42</v>
      </c>
      <c r="Y1475" s="1" t="b">
        <v>0</v>
      </c>
      <c r="AB1475" s="1" t="b">
        <v>0</v>
      </c>
      <c r="AC1475" s="1" t="b">
        <v>0</v>
      </c>
      <c r="AD1475" s="1" t="s">
        <v>86</v>
      </c>
      <c r="AE1475" s="1" t="s">
        <v>62</v>
      </c>
      <c r="AF1475" s="1" t="s">
        <v>45</v>
      </c>
      <c r="AG1475" s="1">
        <v>1820</v>
      </c>
      <c r="AH1475" s="1" t="b">
        <v>1</v>
      </c>
      <c r="AI1475" s="1"/>
      <c r="AJ1475" s="1"/>
      <c r="AK1475" s="1" t="b">
        <v>0</v>
      </c>
    </row>
    <row r="1476" spans="1:37" x14ac:dyDescent="0.2">
      <c r="A1476" s="1">
        <v>1298</v>
      </c>
      <c r="B1476" s="1" t="s">
        <v>4760</v>
      </c>
      <c r="C1476" s="1" t="s">
        <v>4765</v>
      </c>
      <c r="D1476" s="1" t="s">
        <v>4781</v>
      </c>
      <c r="F1476" s="1" t="b">
        <v>0</v>
      </c>
      <c r="H1476" s="1" t="s">
        <v>4782</v>
      </c>
      <c r="K1476" s="1" t="s">
        <v>4771</v>
      </c>
      <c r="L1476" s="1" t="s">
        <v>42</v>
      </c>
      <c r="M1476" s="1" t="s">
        <v>42</v>
      </c>
      <c r="N1476" s="1" t="s">
        <v>42</v>
      </c>
      <c r="O1476" s="1" t="s">
        <v>42</v>
      </c>
      <c r="P1476" s="1" t="s">
        <v>4783</v>
      </c>
      <c r="Q1476" s="1" t="s">
        <v>4784</v>
      </c>
      <c r="Y1476" s="1" t="b">
        <v>0</v>
      </c>
      <c r="AB1476" s="1" t="b">
        <v>0</v>
      </c>
      <c r="AC1476" s="1" t="b">
        <v>0</v>
      </c>
      <c r="AD1476" s="1" t="s">
        <v>86</v>
      </c>
      <c r="AE1476" s="1" t="s">
        <v>62</v>
      </c>
      <c r="AF1476" s="1" t="s">
        <v>45</v>
      </c>
      <c r="AG1476" s="1">
        <v>1821</v>
      </c>
      <c r="AH1476" s="1" t="b">
        <v>1</v>
      </c>
      <c r="AI1476" s="1"/>
      <c r="AJ1476" s="1"/>
      <c r="AK1476" s="1" t="b">
        <v>1</v>
      </c>
    </row>
    <row r="1477" spans="1:37" x14ac:dyDescent="0.2">
      <c r="A1477" s="1">
        <v>1299</v>
      </c>
      <c r="B1477" s="1" t="s">
        <v>4760</v>
      </c>
      <c r="C1477" s="1" t="s">
        <v>4765</v>
      </c>
      <c r="D1477" s="1" t="s">
        <v>2239</v>
      </c>
      <c r="F1477" s="1" t="b">
        <v>0</v>
      </c>
      <c r="H1477" s="1" t="s">
        <v>4785</v>
      </c>
      <c r="I1477" s="1"/>
      <c r="K1477" s="1" t="s">
        <v>4771</v>
      </c>
      <c r="L1477" s="1" t="s">
        <v>42</v>
      </c>
      <c r="M1477" s="1" t="s">
        <v>42</v>
      </c>
      <c r="N1477" s="1" t="s">
        <v>42</v>
      </c>
      <c r="O1477" s="1" t="s">
        <v>42</v>
      </c>
      <c r="P1477" s="1" t="s">
        <v>4786</v>
      </c>
      <c r="Q1477" s="1" t="s">
        <v>4787</v>
      </c>
      <c r="R1477" s="1"/>
      <c r="S1477" s="1"/>
      <c r="T1477" s="1"/>
      <c r="U1477" s="1"/>
      <c r="V1477" s="1"/>
      <c r="W1477" s="1"/>
      <c r="Y1477" s="1" t="b">
        <v>0</v>
      </c>
      <c r="AB1477" s="1" t="b">
        <v>0</v>
      </c>
      <c r="AC1477" s="1" t="b">
        <v>0</v>
      </c>
      <c r="AD1477" s="1" t="s">
        <v>86</v>
      </c>
      <c r="AE1477" s="1" t="s">
        <v>62</v>
      </c>
      <c r="AF1477" s="1" t="s">
        <v>45</v>
      </c>
      <c r="AG1477" s="1">
        <v>2148</v>
      </c>
      <c r="AH1477" s="1" t="b">
        <v>1</v>
      </c>
      <c r="AI1477" s="1"/>
      <c r="AJ1477" s="1"/>
      <c r="AK1477" s="1" t="b">
        <v>1</v>
      </c>
    </row>
    <row r="1478" spans="1:37" x14ac:dyDescent="0.2">
      <c r="A1478" s="1">
        <v>1300</v>
      </c>
      <c r="B1478" s="1" t="s">
        <v>4760</v>
      </c>
      <c r="C1478" s="1" t="s">
        <v>4765</v>
      </c>
      <c r="D1478" s="1" t="s">
        <v>4788</v>
      </c>
      <c r="F1478" s="1" t="b">
        <v>1</v>
      </c>
      <c r="H1478" s="1" t="s">
        <v>4789</v>
      </c>
      <c r="I1478" s="1"/>
      <c r="J1478" s="1"/>
      <c r="K1478" s="1" t="s">
        <v>4771</v>
      </c>
      <c r="L1478" s="1" t="s">
        <v>42</v>
      </c>
      <c r="M1478" s="1" t="s">
        <v>42</v>
      </c>
      <c r="N1478" s="1" t="s">
        <v>42</v>
      </c>
      <c r="O1478" s="1" t="s">
        <v>42</v>
      </c>
      <c r="P1478" s="1" t="s">
        <v>4790</v>
      </c>
      <c r="Q1478" s="1" t="s">
        <v>4791</v>
      </c>
      <c r="R1478" s="1"/>
      <c r="S1478" s="1"/>
      <c r="T1478" s="1"/>
      <c r="U1478" s="1"/>
      <c r="V1478" s="1"/>
      <c r="W1478" s="1"/>
      <c r="Y1478" s="1" t="b">
        <v>0</v>
      </c>
      <c r="Z1478" s="1"/>
      <c r="AA1478" s="1"/>
      <c r="AB1478" s="1" t="b">
        <v>0</v>
      </c>
      <c r="AC1478" s="1" t="b">
        <v>0</v>
      </c>
      <c r="AD1478" s="1" t="s">
        <v>86</v>
      </c>
      <c r="AE1478" s="1" t="s">
        <v>62</v>
      </c>
      <c r="AF1478" s="1" t="s">
        <v>45</v>
      </c>
      <c r="AG1478" s="1">
        <v>2050</v>
      </c>
      <c r="AH1478" s="1" t="b">
        <v>1</v>
      </c>
      <c r="AI1478" s="1"/>
      <c r="AJ1478" s="1"/>
      <c r="AK1478" s="1" t="b">
        <v>0</v>
      </c>
    </row>
    <row r="1479" spans="1:37" x14ac:dyDescent="0.2">
      <c r="A1479" s="1">
        <v>1301</v>
      </c>
      <c r="B1479" s="1" t="s">
        <v>4760</v>
      </c>
      <c r="C1479" s="1" t="s">
        <v>4765</v>
      </c>
      <c r="D1479" s="1" t="s">
        <v>4792</v>
      </c>
      <c r="F1479" s="1" t="b">
        <v>0</v>
      </c>
      <c r="H1479" s="1" t="s">
        <v>4793</v>
      </c>
      <c r="I1479" s="1"/>
      <c r="J1479" s="1"/>
      <c r="K1479" s="1"/>
      <c r="L1479" s="1" t="s">
        <v>42</v>
      </c>
      <c r="M1479" s="1" t="s">
        <v>42</v>
      </c>
      <c r="N1479" s="1" t="s">
        <v>42</v>
      </c>
      <c r="O1479" s="1" t="s">
        <v>42</v>
      </c>
      <c r="P1479" s="1"/>
      <c r="Q1479" s="1" t="s">
        <v>4794</v>
      </c>
      <c r="R1479" s="1" t="s">
        <v>4784</v>
      </c>
      <c r="S1479" s="1"/>
      <c r="T1479" s="1"/>
      <c r="U1479" s="1"/>
      <c r="V1479" s="1"/>
      <c r="W1479" s="1"/>
      <c r="Y1479" s="1" t="b">
        <v>0</v>
      </c>
      <c r="AB1479" s="1" t="b">
        <v>0</v>
      </c>
      <c r="AC1479" s="1" t="b">
        <v>0</v>
      </c>
      <c r="AD1479" s="1" t="s">
        <v>86</v>
      </c>
      <c r="AE1479" s="1" t="s">
        <v>62</v>
      </c>
      <c r="AF1479" s="1" t="s">
        <v>45</v>
      </c>
      <c r="AG1479" s="1">
        <v>1554</v>
      </c>
      <c r="AH1479" s="1" t="b">
        <v>1</v>
      </c>
      <c r="AI1479" s="1"/>
      <c r="AJ1479" s="1"/>
      <c r="AK1479" s="1" t="b">
        <v>0</v>
      </c>
    </row>
    <row r="1480" spans="1:37" x14ac:dyDescent="0.2">
      <c r="A1480" s="1">
        <v>1302</v>
      </c>
      <c r="B1480" s="1" t="s">
        <v>4760</v>
      </c>
      <c r="C1480" s="1" t="s">
        <v>4765</v>
      </c>
      <c r="D1480" s="1" t="s">
        <v>4795</v>
      </c>
      <c r="F1480" s="1" t="b">
        <v>0</v>
      </c>
      <c r="H1480" s="1" t="s">
        <v>4796</v>
      </c>
      <c r="K1480" s="1" t="s">
        <v>4771</v>
      </c>
      <c r="L1480" s="1" t="s">
        <v>42</v>
      </c>
      <c r="M1480" s="1" t="s">
        <v>42</v>
      </c>
      <c r="N1480" s="1" t="s">
        <v>42</v>
      </c>
      <c r="O1480" s="1" t="s">
        <v>42</v>
      </c>
      <c r="P1480" s="1" t="s">
        <v>4797</v>
      </c>
      <c r="Q1480" s="1" t="s">
        <v>4798</v>
      </c>
      <c r="Y1480" s="1" t="b">
        <v>0</v>
      </c>
      <c r="AB1480" s="1" t="b">
        <v>0</v>
      </c>
      <c r="AC1480" s="1" t="b">
        <v>0</v>
      </c>
      <c r="AD1480" s="1" t="s">
        <v>86</v>
      </c>
      <c r="AE1480" s="1" t="s">
        <v>62</v>
      </c>
      <c r="AF1480" s="1" t="s">
        <v>45</v>
      </c>
      <c r="AG1480" s="1">
        <v>1822</v>
      </c>
      <c r="AH1480" s="1" t="b">
        <v>1</v>
      </c>
      <c r="AI1480" s="1"/>
      <c r="AJ1480" s="1"/>
      <c r="AK1480" s="1" t="b">
        <v>0</v>
      </c>
    </row>
    <row r="1481" spans="1:37" x14ac:dyDescent="0.2">
      <c r="A1481" s="1">
        <v>1303</v>
      </c>
      <c r="B1481" s="1" t="s">
        <v>4760</v>
      </c>
      <c r="C1481" s="1" t="s">
        <v>4765</v>
      </c>
      <c r="D1481" s="1" t="s">
        <v>4799</v>
      </c>
      <c r="F1481" s="1" t="b">
        <v>1</v>
      </c>
      <c r="H1481" s="1" t="s">
        <v>4800</v>
      </c>
      <c r="I1481" s="1"/>
      <c r="K1481" s="1" t="s">
        <v>4771</v>
      </c>
      <c r="L1481" s="1" t="s">
        <v>42</v>
      </c>
      <c r="M1481" s="1" t="s">
        <v>42</v>
      </c>
      <c r="N1481" s="1" t="s">
        <v>42</v>
      </c>
      <c r="O1481" s="1" t="s">
        <v>42</v>
      </c>
      <c r="P1481" s="1" t="s">
        <v>4801</v>
      </c>
      <c r="Q1481" s="1" t="s">
        <v>4802</v>
      </c>
      <c r="R1481" s="1"/>
      <c r="S1481" s="1"/>
      <c r="T1481" s="1"/>
      <c r="U1481" s="1"/>
      <c r="V1481" s="1"/>
      <c r="W1481" s="1"/>
      <c r="Y1481" s="1" t="b">
        <v>1</v>
      </c>
      <c r="AB1481" s="1" t="b">
        <v>0</v>
      </c>
      <c r="AC1481" s="1" t="b">
        <v>0</v>
      </c>
      <c r="AD1481" s="1" t="s">
        <v>3359</v>
      </c>
      <c r="AE1481" s="1" t="s">
        <v>62</v>
      </c>
      <c r="AF1481" s="1" t="s">
        <v>45</v>
      </c>
      <c r="AG1481" s="1">
        <v>2146</v>
      </c>
      <c r="AH1481" s="1" t="b">
        <v>1</v>
      </c>
      <c r="AI1481" s="1"/>
      <c r="AJ1481" s="1"/>
      <c r="AK1481" s="1" t="b">
        <v>1</v>
      </c>
    </row>
    <row r="1482" spans="1:37" x14ac:dyDescent="0.2">
      <c r="A1482" s="1">
        <v>1304</v>
      </c>
      <c r="B1482" s="1" t="s">
        <v>4760</v>
      </c>
      <c r="C1482" s="1" t="s">
        <v>4765</v>
      </c>
      <c r="D1482" s="1" t="s">
        <v>4252</v>
      </c>
      <c r="F1482" s="1" t="b">
        <v>0</v>
      </c>
      <c r="H1482" s="1" t="s">
        <v>4803</v>
      </c>
      <c r="I1482" s="1"/>
      <c r="J1482" s="1"/>
      <c r="K1482" s="1" t="s">
        <v>4771</v>
      </c>
      <c r="L1482" s="1" t="s">
        <v>42</v>
      </c>
      <c r="M1482" s="1" t="s">
        <v>42</v>
      </c>
      <c r="N1482" s="1" t="s">
        <v>42</v>
      </c>
      <c r="O1482" s="1" t="s">
        <v>42</v>
      </c>
      <c r="P1482" s="1"/>
      <c r="Q1482" s="1" t="s">
        <v>4804</v>
      </c>
      <c r="R1482" s="1"/>
      <c r="S1482" s="1"/>
      <c r="T1482" s="1"/>
      <c r="U1482" s="1"/>
      <c r="V1482" s="1"/>
      <c r="W1482" s="1"/>
      <c r="Y1482" s="1" t="b">
        <v>0</v>
      </c>
      <c r="AB1482" s="1" t="b">
        <v>0</v>
      </c>
      <c r="AC1482" s="1" t="b">
        <v>0</v>
      </c>
      <c r="AD1482" s="1" t="s">
        <v>86</v>
      </c>
      <c r="AE1482" s="1" t="s">
        <v>62</v>
      </c>
      <c r="AF1482" s="1" t="s">
        <v>45</v>
      </c>
      <c r="AG1482" s="1">
        <v>2243</v>
      </c>
      <c r="AH1482" s="1" t="b">
        <v>1</v>
      </c>
      <c r="AI1482" s="1"/>
      <c r="AJ1482" s="1"/>
      <c r="AK1482" s="1" t="b">
        <v>0</v>
      </c>
    </row>
    <row r="1483" spans="1:37" x14ac:dyDescent="0.2">
      <c r="A1483" s="1">
        <v>1305</v>
      </c>
      <c r="B1483" s="1" t="s">
        <v>4760</v>
      </c>
      <c r="C1483" s="1" t="s">
        <v>4765</v>
      </c>
      <c r="D1483" s="1" t="s">
        <v>4805</v>
      </c>
      <c r="F1483" s="1" t="b">
        <v>1</v>
      </c>
      <c r="H1483" s="1" t="s">
        <v>4806</v>
      </c>
      <c r="K1483" s="1" t="s">
        <v>4771</v>
      </c>
      <c r="L1483" s="1" t="s">
        <v>42</v>
      </c>
      <c r="M1483" s="1" t="s">
        <v>42</v>
      </c>
      <c r="N1483" s="1" t="s">
        <v>42</v>
      </c>
      <c r="O1483" s="1" t="s">
        <v>42</v>
      </c>
      <c r="P1483" s="1"/>
      <c r="Q1483" s="1" t="s">
        <v>4807</v>
      </c>
      <c r="R1483" s="1" t="s">
        <v>4808</v>
      </c>
      <c r="S1483" s="1"/>
      <c r="T1483" s="1"/>
      <c r="U1483" s="1"/>
      <c r="V1483" s="1"/>
      <c r="W1483" s="1"/>
      <c r="Y1483" s="1" t="b">
        <v>1</v>
      </c>
      <c r="Z1483" s="1"/>
      <c r="AA1483" s="1"/>
      <c r="AB1483" s="1" t="b">
        <v>0</v>
      </c>
      <c r="AC1483" s="1" t="b">
        <v>0</v>
      </c>
      <c r="AD1483" s="1" t="s">
        <v>3359</v>
      </c>
      <c r="AE1483" s="1" t="s">
        <v>62</v>
      </c>
      <c r="AF1483" s="1" t="s">
        <v>45</v>
      </c>
      <c r="AG1483" s="1">
        <v>1823</v>
      </c>
      <c r="AH1483" s="1" t="b">
        <v>1</v>
      </c>
      <c r="AI1483" s="1"/>
      <c r="AJ1483" s="1"/>
      <c r="AK1483" s="1" t="b">
        <v>1</v>
      </c>
    </row>
    <row r="1484" spans="1:37" x14ac:dyDescent="0.2">
      <c r="A1484" s="1">
        <v>1306</v>
      </c>
      <c r="B1484" s="1" t="s">
        <v>4760</v>
      </c>
      <c r="C1484" s="1" t="s">
        <v>4765</v>
      </c>
      <c r="D1484" s="1" t="s">
        <v>4809</v>
      </c>
      <c r="E1484" s="1" t="s">
        <v>39</v>
      </c>
      <c r="F1484" s="1" t="b">
        <v>0</v>
      </c>
      <c r="G1484" s="1" t="s">
        <v>4810</v>
      </c>
      <c r="H1484" s="1" t="s">
        <v>4811</v>
      </c>
      <c r="K1484" s="1" t="s">
        <v>4771</v>
      </c>
      <c r="L1484" s="1" t="s">
        <v>42</v>
      </c>
      <c r="M1484" s="1" t="s">
        <v>42</v>
      </c>
      <c r="N1484" s="1" t="s">
        <v>42</v>
      </c>
      <c r="O1484" s="1" t="s">
        <v>42</v>
      </c>
      <c r="P1484" s="1" t="s">
        <v>4812</v>
      </c>
      <c r="Q1484" s="1" t="s">
        <v>4813</v>
      </c>
      <c r="Y1484" s="1" t="b">
        <v>0</v>
      </c>
      <c r="AB1484" s="1" t="b">
        <v>0</v>
      </c>
      <c r="AC1484" s="1" t="b">
        <v>0</v>
      </c>
      <c r="AD1484" s="1" t="s">
        <v>86</v>
      </c>
      <c r="AE1484" s="1" t="s">
        <v>62</v>
      </c>
      <c r="AF1484" s="1" t="s">
        <v>45</v>
      </c>
      <c r="AG1484" s="1">
        <v>1824</v>
      </c>
      <c r="AH1484" s="1" t="b">
        <v>0</v>
      </c>
      <c r="AI1484" s="1"/>
      <c r="AJ1484" s="1"/>
      <c r="AK1484" s="1" t="b">
        <v>0</v>
      </c>
    </row>
    <row r="1485" spans="1:37" x14ac:dyDescent="0.2">
      <c r="A1485" s="1">
        <v>1307</v>
      </c>
      <c r="B1485" s="1" t="s">
        <v>4760</v>
      </c>
      <c r="C1485" s="1" t="s">
        <v>4765</v>
      </c>
      <c r="D1485" s="1" t="s">
        <v>4814</v>
      </c>
      <c r="F1485" s="1" t="b">
        <v>1</v>
      </c>
      <c r="H1485" s="1" t="s">
        <v>4815</v>
      </c>
      <c r="K1485" s="1" t="s">
        <v>4771</v>
      </c>
      <c r="L1485" s="1" t="s">
        <v>42</v>
      </c>
      <c r="M1485" s="1" t="s">
        <v>42</v>
      </c>
      <c r="N1485" s="1" t="s">
        <v>42</v>
      </c>
      <c r="O1485" s="1" t="s">
        <v>42</v>
      </c>
      <c r="P1485" s="1" t="s">
        <v>4816</v>
      </c>
      <c r="Q1485" s="1" t="s">
        <v>4817</v>
      </c>
      <c r="Y1485" s="1" t="b">
        <v>0</v>
      </c>
      <c r="AB1485" s="1" t="b">
        <v>0</v>
      </c>
      <c r="AC1485" s="1" t="b">
        <v>0</v>
      </c>
      <c r="AD1485" s="1" t="s">
        <v>86</v>
      </c>
      <c r="AE1485" s="1" t="s">
        <v>62</v>
      </c>
      <c r="AF1485" s="1" t="s">
        <v>45</v>
      </c>
      <c r="AG1485" s="1">
        <v>1825</v>
      </c>
      <c r="AH1485" s="1" t="b">
        <v>1</v>
      </c>
      <c r="AI1485" s="1"/>
      <c r="AJ1485" s="1"/>
      <c r="AK1485" s="1" t="b">
        <v>0</v>
      </c>
    </row>
    <row r="1486" spans="1:37" x14ac:dyDescent="0.2">
      <c r="A1486" s="1">
        <v>1308</v>
      </c>
      <c r="B1486" s="1" t="s">
        <v>4760</v>
      </c>
      <c r="C1486" s="1" t="s">
        <v>4765</v>
      </c>
      <c r="D1486" s="1" t="s">
        <v>4818</v>
      </c>
      <c r="F1486" s="1" t="b">
        <v>0</v>
      </c>
      <c r="H1486" s="1" t="s">
        <v>4819</v>
      </c>
      <c r="K1486" s="1" t="s">
        <v>4771</v>
      </c>
      <c r="L1486" s="1" t="s">
        <v>42</v>
      </c>
      <c r="M1486" s="1" t="s">
        <v>42</v>
      </c>
      <c r="N1486" s="1" t="s">
        <v>42</v>
      </c>
      <c r="O1486" s="1" t="s">
        <v>42</v>
      </c>
      <c r="P1486" s="1" t="s">
        <v>4820</v>
      </c>
      <c r="Q1486" s="1" t="s">
        <v>4821</v>
      </c>
      <c r="Y1486" s="1" t="b">
        <v>0</v>
      </c>
      <c r="AB1486" s="1" t="b">
        <v>0</v>
      </c>
      <c r="AC1486" s="1" t="b">
        <v>0</v>
      </c>
      <c r="AD1486" s="1" t="s">
        <v>86</v>
      </c>
      <c r="AE1486" s="1" t="s">
        <v>62</v>
      </c>
      <c r="AF1486" s="1" t="s">
        <v>45</v>
      </c>
      <c r="AG1486" s="1">
        <v>1826</v>
      </c>
      <c r="AH1486" s="1" t="b">
        <v>1</v>
      </c>
      <c r="AI1486" s="1"/>
      <c r="AJ1486" s="1"/>
      <c r="AK1486" s="1" t="b">
        <v>0</v>
      </c>
    </row>
    <row r="1487" spans="1:37" x14ac:dyDescent="0.2">
      <c r="A1487" s="1">
        <v>1309</v>
      </c>
      <c r="B1487" s="1" t="s">
        <v>4760</v>
      </c>
      <c r="C1487" s="1" t="s">
        <v>4765</v>
      </c>
      <c r="D1487" s="1" t="s">
        <v>4822</v>
      </c>
      <c r="F1487" s="1" t="b">
        <v>0</v>
      </c>
      <c r="H1487" s="1" t="s">
        <v>4823</v>
      </c>
      <c r="K1487" s="1" t="s">
        <v>4771</v>
      </c>
      <c r="L1487" s="1" t="s">
        <v>42</v>
      </c>
      <c r="M1487" s="1" t="s">
        <v>42</v>
      </c>
      <c r="N1487" s="1" t="s">
        <v>42</v>
      </c>
      <c r="O1487" s="1" t="s">
        <v>42</v>
      </c>
      <c r="Q1487" s="1" t="s">
        <v>4794</v>
      </c>
      <c r="Y1487" s="1" t="b">
        <v>0</v>
      </c>
      <c r="AB1487" s="1" t="b">
        <v>0</v>
      </c>
      <c r="AC1487" s="1" t="b">
        <v>0</v>
      </c>
      <c r="AD1487" s="1" t="s">
        <v>86</v>
      </c>
      <c r="AE1487" s="1" t="s">
        <v>62</v>
      </c>
      <c r="AF1487" s="1" t="s">
        <v>45</v>
      </c>
      <c r="AG1487" s="1">
        <v>1817</v>
      </c>
      <c r="AH1487" s="1" t="b">
        <v>1</v>
      </c>
      <c r="AI1487" s="1"/>
      <c r="AJ1487" s="1"/>
      <c r="AK1487" s="1" t="b">
        <v>0</v>
      </c>
    </row>
    <row r="1488" spans="1:37" x14ac:dyDescent="0.2">
      <c r="A1488" s="1">
        <v>1310</v>
      </c>
      <c r="B1488" s="1" t="s">
        <v>4760</v>
      </c>
      <c r="C1488" s="1" t="s">
        <v>4765</v>
      </c>
      <c r="D1488" s="1" t="s">
        <v>4824</v>
      </c>
      <c r="F1488" s="1" t="b">
        <v>1</v>
      </c>
      <c r="H1488" s="1" t="s">
        <v>4825</v>
      </c>
      <c r="K1488" s="1" t="s">
        <v>4771</v>
      </c>
      <c r="L1488" s="1" t="s">
        <v>42</v>
      </c>
      <c r="M1488" s="1" t="s">
        <v>42</v>
      </c>
      <c r="N1488" s="1" t="s">
        <v>42</v>
      </c>
      <c r="O1488" s="1" t="s">
        <v>42</v>
      </c>
      <c r="P1488" s="1"/>
      <c r="Q1488" s="1" t="s">
        <v>4826</v>
      </c>
      <c r="R1488" s="1"/>
      <c r="S1488" s="1"/>
      <c r="T1488" s="1"/>
      <c r="U1488" s="1"/>
      <c r="V1488" s="1"/>
      <c r="W1488" s="1"/>
      <c r="Y1488" s="1" t="b">
        <v>0</v>
      </c>
      <c r="Z1488" s="1"/>
      <c r="AA1488" s="1"/>
      <c r="AB1488" s="1" t="b">
        <v>0</v>
      </c>
      <c r="AC1488" s="1" t="b">
        <v>0</v>
      </c>
      <c r="AD1488" s="1" t="s">
        <v>86</v>
      </c>
      <c r="AE1488" s="1" t="s">
        <v>62</v>
      </c>
      <c r="AF1488" s="1" t="s">
        <v>45</v>
      </c>
      <c r="AG1488" s="1">
        <v>15674</v>
      </c>
      <c r="AH1488" s="1" t="b">
        <v>1</v>
      </c>
      <c r="AI1488" s="1"/>
      <c r="AJ1488" s="1"/>
      <c r="AK1488" s="1" t="b">
        <v>0</v>
      </c>
    </row>
    <row r="1489" spans="1:37" x14ac:dyDescent="0.2">
      <c r="A1489" s="1">
        <v>1311</v>
      </c>
      <c r="B1489" s="1" t="s">
        <v>4760</v>
      </c>
      <c r="C1489" s="1" t="s">
        <v>4765</v>
      </c>
      <c r="D1489" s="1" t="s">
        <v>4827</v>
      </c>
      <c r="E1489" s="1" t="s">
        <v>302</v>
      </c>
      <c r="F1489" s="1" t="b">
        <v>1</v>
      </c>
      <c r="G1489" s="1" t="s">
        <v>4828</v>
      </c>
      <c r="H1489" s="1" t="s">
        <v>4829</v>
      </c>
      <c r="I1489" s="1"/>
      <c r="K1489" s="1" t="s">
        <v>4771</v>
      </c>
      <c r="L1489" s="1" t="s">
        <v>42</v>
      </c>
      <c r="M1489" s="1" t="s">
        <v>42</v>
      </c>
      <c r="N1489" s="1" t="s">
        <v>42</v>
      </c>
      <c r="O1489" s="1" t="s">
        <v>42</v>
      </c>
      <c r="P1489" s="1" t="s">
        <v>4830</v>
      </c>
      <c r="Q1489" s="1" t="s">
        <v>4831</v>
      </c>
      <c r="R1489" s="1"/>
      <c r="S1489" s="1"/>
      <c r="T1489" s="1"/>
      <c r="U1489" s="1"/>
      <c r="V1489" s="1"/>
      <c r="W1489" s="1"/>
      <c r="Y1489" s="1" t="b">
        <v>0</v>
      </c>
      <c r="Z1489" s="1"/>
      <c r="AA1489" s="1"/>
      <c r="AB1489" s="1" t="b">
        <v>0</v>
      </c>
      <c r="AC1489" s="1" t="b">
        <v>0</v>
      </c>
      <c r="AD1489" s="1" t="s">
        <v>86</v>
      </c>
      <c r="AE1489" s="1" t="s">
        <v>62</v>
      </c>
      <c r="AF1489" s="1" t="s">
        <v>45</v>
      </c>
      <c r="AG1489" s="1">
        <v>2147</v>
      </c>
      <c r="AH1489" s="1" t="b">
        <v>0</v>
      </c>
      <c r="AI1489" s="1"/>
      <c r="AJ1489" s="1"/>
      <c r="AK1489" s="1" t="b">
        <v>0</v>
      </c>
    </row>
    <row r="1490" spans="1:37" x14ac:dyDescent="0.2">
      <c r="A1490" s="1">
        <v>1312</v>
      </c>
      <c r="B1490" s="1" t="s">
        <v>4760</v>
      </c>
      <c r="C1490" s="1" t="s">
        <v>4765</v>
      </c>
      <c r="D1490" s="1" t="s">
        <v>4827</v>
      </c>
      <c r="E1490" s="1" t="s">
        <v>39</v>
      </c>
      <c r="F1490" s="1" t="b">
        <v>1</v>
      </c>
      <c r="G1490" s="1" t="s">
        <v>4828</v>
      </c>
      <c r="H1490" s="1" t="s">
        <v>4829</v>
      </c>
      <c r="I1490" s="1"/>
      <c r="K1490" s="1" t="s">
        <v>4771</v>
      </c>
      <c r="L1490" s="1" t="s">
        <v>42</v>
      </c>
      <c r="M1490" s="1" t="s">
        <v>42</v>
      </c>
      <c r="N1490" s="1" t="s">
        <v>42</v>
      </c>
      <c r="O1490" s="1" t="s">
        <v>42</v>
      </c>
      <c r="P1490" s="1" t="s">
        <v>4830</v>
      </c>
      <c r="Q1490" s="1" t="s">
        <v>4831</v>
      </c>
      <c r="R1490" s="1"/>
      <c r="S1490" s="1"/>
      <c r="T1490" s="1"/>
      <c r="U1490" s="1"/>
      <c r="V1490" s="1"/>
      <c r="W1490" s="1"/>
      <c r="Y1490" s="1" t="b">
        <v>0</v>
      </c>
      <c r="Z1490" s="1"/>
      <c r="AA1490" s="1"/>
      <c r="AB1490" s="1" t="b">
        <v>0</v>
      </c>
      <c r="AC1490" s="1" t="b">
        <v>0</v>
      </c>
      <c r="AD1490" s="1" t="s">
        <v>86</v>
      </c>
      <c r="AE1490" s="1" t="s">
        <v>62</v>
      </c>
      <c r="AF1490" s="1" t="s">
        <v>45</v>
      </c>
      <c r="AG1490" s="1">
        <v>2148</v>
      </c>
      <c r="AH1490" s="1" t="b">
        <v>0</v>
      </c>
      <c r="AI1490" s="1"/>
      <c r="AJ1490" s="1"/>
      <c r="AK1490" s="1" t="b">
        <v>0</v>
      </c>
    </row>
    <row r="1491" spans="1:37" x14ac:dyDescent="0.2">
      <c r="A1491" s="1">
        <v>1913</v>
      </c>
      <c r="B1491" s="1" t="s">
        <v>4760</v>
      </c>
      <c r="C1491" s="1" t="s">
        <v>4765</v>
      </c>
      <c r="D1491" s="1" t="s">
        <v>6814</v>
      </c>
      <c r="E1491" s="1" t="s">
        <v>302</v>
      </c>
      <c r="F1491" s="1" t="b">
        <v>1</v>
      </c>
      <c r="G1491" s="1" t="s">
        <v>6815</v>
      </c>
      <c r="H1491" s="1" t="s">
        <v>6816</v>
      </c>
      <c r="K1491" s="1" t="s">
        <v>6817</v>
      </c>
      <c r="L1491" s="1" t="s">
        <v>42</v>
      </c>
      <c r="M1491" s="1" t="s">
        <v>42</v>
      </c>
      <c r="N1491" s="1" t="s">
        <v>42</v>
      </c>
      <c r="O1491" s="1" t="s">
        <v>42</v>
      </c>
      <c r="P1491" s="1" t="s">
        <v>4830</v>
      </c>
      <c r="Q1491" s="1" t="s">
        <v>4807</v>
      </c>
      <c r="R1491" s="1"/>
      <c r="S1491" s="1"/>
      <c r="T1491" s="1"/>
      <c r="U1491" s="1"/>
      <c r="V1491" s="1"/>
      <c r="W1491" s="1"/>
      <c r="X1491" s="1"/>
      <c r="Y1491" s="1" t="b">
        <v>0</v>
      </c>
      <c r="Z1491" s="1"/>
      <c r="AA1491" s="1"/>
      <c r="AB1491" s="1" t="b">
        <v>0</v>
      </c>
      <c r="AC1491" s="1" t="b">
        <v>0</v>
      </c>
      <c r="AD1491" s="1" t="s">
        <v>86</v>
      </c>
      <c r="AF1491" s="1" t="s">
        <v>45</v>
      </c>
      <c r="AH1491" s="1" t="b">
        <v>0</v>
      </c>
      <c r="AI1491" s="1"/>
      <c r="AJ1491" s="1"/>
      <c r="AK1491" s="1" t="b">
        <v>0</v>
      </c>
    </row>
    <row r="1492" spans="1:37" x14ac:dyDescent="0.2">
      <c r="A1492" s="1">
        <v>1313</v>
      </c>
      <c r="B1492" s="1" t="s">
        <v>4760</v>
      </c>
      <c r="C1492" s="1" t="s">
        <v>4765</v>
      </c>
      <c r="D1492" s="1" t="s">
        <v>4832</v>
      </c>
      <c r="E1492" s="1" t="s">
        <v>39</v>
      </c>
      <c r="F1492" s="1" t="b">
        <v>0</v>
      </c>
      <c r="G1492" s="1" t="s">
        <v>4833</v>
      </c>
      <c r="H1492" s="1" t="s">
        <v>4834</v>
      </c>
      <c r="I1492" s="1"/>
      <c r="J1492" s="1"/>
      <c r="K1492" s="1" t="s">
        <v>4771</v>
      </c>
      <c r="L1492" s="1" t="s">
        <v>42</v>
      </c>
      <c r="M1492" s="1" t="s">
        <v>42</v>
      </c>
      <c r="N1492" s="1" t="s">
        <v>42</v>
      </c>
      <c r="O1492" s="1" t="s">
        <v>42</v>
      </c>
      <c r="P1492" s="1" t="s">
        <v>4830</v>
      </c>
      <c r="Q1492" s="1" t="s">
        <v>4835</v>
      </c>
      <c r="R1492" s="1"/>
      <c r="S1492" s="1"/>
      <c r="T1492" s="1"/>
      <c r="U1492" s="1"/>
      <c r="V1492" s="1"/>
      <c r="W1492" s="1"/>
      <c r="Y1492" s="1" t="b">
        <v>0</v>
      </c>
      <c r="AB1492" s="1" t="b">
        <v>0</v>
      </c>
      <c r="AC1492" s="1" t="b">
        <v>0</v>
      </c>
      <c r="AD1492" s="1" t="s">
        <v>86</v>
      </c>
      <c r="AE1492" s="1" t="s">
        <v>62</v>
      </c>
      <c r="AF1492" s="1" t="s">
        <v>45</v>
      </c>
      <c r="AG1492" s="1">
        <v>2244</v>
      </c>
      <c r="AH1492" s="1" t="b">
        <v>0</v>
      </c>
      <c r="AI1492" s="1"/>
      <c r="AJ1492" s="1"/>
      <c r="AK1492" s="1" t="b">
        <v>0</v>
      </c>
    </row>
    <row r="1493" spans="1:37" x14ac:dyDescent="0.2">
      <c r="A1493" s="1">
        <v>1314</v>
      </c>
      <c r="B1493" s="1" t="s">
        <v>4760</v>
      </c>
      <c r="C1493" s="1" t="s">
        <v>4765</v>
      </c>
      <c r="D1493" s="1" t="s">
        <v>4836</v>
      </c>
      <c r="E1493" s="1" t="s">
        <v>39</v>
      </c>
      <c r="F1493" s="1" t="b">
        <v>1</v>
      </c>
      <c r="G1493" s="1" t="s">
        <v>4837</v>
      </c>
      <c r="H1493" s="1" t="s">
        <v>4838</v>
      </c>
      <c r="I1493" s="1"/>
      <c r="K1493" s="1" t="s">
        <v>4771</v>
      </c>
      <c r="L1493" s="1" t="s">
        <v>42</v>
      </c>
      <c r="M1493" s="1" t="s">
        <v>42</v>
      </c>
      <c r="N1493" s="1" t="s">
        <v>42</v>
      </c>
      <c r="O1493" s="1" t="s">
        <v>42</v>
      </c>
      <c r="P1493" s="1" t="s">
        <v>4839</v>
      </c>
      <c r="Q1493" s="1" t="s">
        <v>4840</v>
      </c>
      <c r="R1493" s="1"/>
      <c r="S1493" s="1"/>
      <c r="T1493" s="1"/>
      <c r="U1493" s="1"/>
      <c r="V1493" s="1"/>
      <c r="W1493" s="1"/>
      <c r="Y1493" s="1" t="b">
        <v>0</v>
      </c>
      <c r="AB1493" s="1" t="b">
        <v>0</v>
      </c>
      <c r="AC1493" s="1" t="b">
        <v>0</v>
      </c>
      <c r="AD1493" s="1" t="s">
        <v>86</v>
      </c>
      <c r="AE1493" s="1" t="s">
        <v>62</v>
      </c>
      <c r="AF1493" s="1" t="s">
        <v>45</v>
      </c>
      <c r="AG1493" s="1">
        <v>2149</v>
      </c>
      <c r="AH1493" s="1" t="b">
        <v>0</v>
      </c>
      <c r="AI1493" s="1"/>
      <c r="AJ1493" s="1"/>
      <c r="AK1493" s="1" t="b">
        <v>1</v>
      </c>
    </row>
    <row r="1494" spans="1:37" x14ac:dyDescent="0.2">
      <c r="A1494" s="1">
        <v>1315</v>
      </c>
      <c r="B1494" s="1" t="s">
        <v>4760</v>
      </c>
      <c r="C1494" s="1" t="s">
        <v>4765</v>
      </c>
      <c r="D1494" s="1" t="s">
        <v>4836</v>
      </c>
      <c r="E1494" s="1" t="s">
        <v>302</v>
      </c>
      <c r="F1494" s="1" t="b">
        <v>1</v>
      </c>
      <c r="G1494" s="1" t="s">
        <v>4837</v>
      </c>
      <c r="H1494" s="1" t="s">
        <v>4838</v>
      </c>
      <c r="I1494" s="1"/>
      <c r="K1494" s="1" t="s">
        <v>4771</v>
      </c>
      <c r="L1494" s="1" t="s">
        <v>42</v>
      </c>
      <c r="M1494" s="1" t="s">
        <v>42</v>
      </c>
      <c r="N1494" s="1" t="s">
        <v>42</v>
      </c>
      <c r="O1494" s="1" t="s">
        <v>42</v>
      </c>
      <c r="P1494" s="1" t="s">
        <v>4839</v>
      </c>
      <c r="Q1494" s="1" t="s">
        <v>4840</v>
      </c>
      <c r="R1494" s="1"/>
      <c r="S1494" s="1"/>
      <c r="T1494" s="1"/>
      <c r="U1494" s="1"/>
      <c r="V1494" s="1"/>
      <c r="W1494" s="1"/>
      <c r="Y1494" s="1" t="b">
        <v>0</v>
      </c>
      <c r="AB1494" s="1" t="b">
        <v>0</v>
      </c>
      <c r="AC1494" s="1" t="b">
        <v>0</v>
      </c>
      <c r="AD1494" s="1" t="s">
        <v>86</v>
      </c>
      <c r="AE1494" s="1" t="s">
        <v>62</v>
      </c>
      <c r="AF1494" s="1" t="s">
        <v>45</v>
      </c>
      <c r="AG1494" s="1">
        <v>2150</v>
      </c>
      <c r="AH1494" s="1" t="b">
        <v>0</v>
      </c>
      <c r="AI1494" s="1"/>
      <c r="AJ1494" s="1"/>
      <c r="AK1494" s="1" t="b">
        <v>1</v>
      </c>
    </row>
    <row r="1495" spans="1:37" x14ac:dyDescent="0.2">
      <c r="A1495" s="1">
        <v>1316</v>
      </c>
      <c r="B1495" s="1" t="s">
        <v>4760</v>
      </c>
      <c r="C1495" s="1" t="s">
        <v>4765</v>
      </c>
      <c r="D1495" s="1" t="s">
        <v>4841</v>
      </c>
      <c r="E1495" s="1" t="s">
        <v>39</v>
      </c>
      <c r="F1495" s="1" t="b">
        <v>1</v>
      </c>
      <c r="G1495" s="1" t="s">
        <v>4842</v>
      </c>
      <c r="H1495" s="1" t="s">
        <v>4843</v>
      </c>
      <c r="K1495" s="1" t="s">
        <v>4771</v>
      </c>
      <c r="L1495" s="1" t="s">
        <v>42</v>
      </c>
      <c r="M1495" s="1" t="s">
        <v>42</v>
      </c>
      <c r="N1495" s="1" t="s">
        <v>42</v>
      </c>
      <c r="O1495" s="1" t="s">
        <v>42</v>
      </c>
      <c r="P1495" s="1" t="s">
        <v>4844</v>
      </c>
      <c r="Q1495" s="1" t="s">
        <v>4845</v>
      </c>
      <c r="Y1495" s="1" t="b">
        <v>0</v>
      </c>
      <c r="AB1495" s="1" t="b">
        <v>0</v>
      </c>
      <c r="AC1495" s="1" t="b">
        <v>0</v>
      </c>
      <c r="AD1495" s="1" t="s">
        <v>86</v>
      </c>
      <c r="AE1495" s="1" t="s">
        <v>62</v>
      </c>
      <c r="AF1495" s="1" t="s">
        <v>45</v>
      </c>
      <c r="AG1495" s="1">
        <v>1827</v>
      </c>
      <c r="AH1495" s="1" t="b">
        <v>0</v>
      </c>
      <c r="AI1495" s="1"/>
      <c r="AJ1495" s="1"/>
      <c r="AK1495" s="1" t="b">
        <v>0</v>
      </c>
    </row>
    <row r="1496" spans="1:37" x14ac:dyDescent="0.2">
      <c r="A1496" s="1">
        <v>1317</v>
      </c>
      <c r="B1496" s="1" t="s">
        <v>4760</v>
      </c>
      <c r="C1496" s="1" t="s">
        <v>4765</v>
      </c>
      <c r="D1496" s="1" t="s">
        <v>4846</v>
      </c>
      <c r="F1496" s="1" t="b">
        <v>1</v>
      </c>
      <c r="H1496" s="1" t="s">
        <v>4847</v>
      </c>
      <c r="K1496" s="1"/>
      <c r="L1496" s="1" t="s">
        <v>42</v>
      </c>
      <c r="M1496" s="1" t="s">
        <v>42</v>
      </c>
      <c r="N1496" s="1" t="s">
        <v>42</v>
      </c>
      <c r="O1496" s="1" t="s">
        <v>42</v>
      </c>
      <c r="Q1496" s="1" t="s">
        <v>4848</v>
      </c>
      <c r="Y1496" s="1" t="b">
        <v>0</v>
      </c>
      <c r="AB1496" s="1" t="b">
        <v>0</v>
      </c>
      <c r="AC1496" s="1" t="b">
        <v>0</v>
      </c>
      <c r="AD1496" s="1" t="s">
        <v>86</v>
      </c>
      <c r="AE1496" s="1" t="s">
        <v>62</v>
      </c>
      <c r="AF1496" s="1" t="s">
        <v>45</v>
      </c>
      <c r="AG1496" s="1">
        <v>1818</v>
      </c>
      <c r="AH1496" s="1" t="b">
        <v>1</v>
      </c>
      <c r="AI1496" s="1"/>
      <c r="AJ1496" s="1"/>
      <c r="AK1496" s="1" t="b">
        <v>0</v>
      </c>
    </row>
    <row r="1497" spans="1:37" x14ac:dyDescent="0.2">
      <c r="A1497" s="1">
        <v>1318</v>
      </c>
      <c r="B1497" s="1" t="s">
        <v>4760</v>
      </c>
      <c r="C1497" s="1" t="s">
        <v>4765</v>
      </c>
      <c r="D1497" s="1" t="s">
        <v>4849</v>
      </c>
      <c r="E1497" s="1" t="s">
        <v>39</v>
      </c>
      <c r="F1497" s="1" t="b">
        <v>1</v>
      </c>
      <c r="G1497" s="1" t="s">
        <v>4850</v>
      </c>
      <c r="H1497" s="1" t="s">
        <v>4851</v>
      </c>
      <c r="K1497" s="1"/>
      <c r="L1497" s="1" t="s">
        <v>42</v>
      </c>
      <c r="M1497" s="1" t="s">
        <v>42</v>
      </c>
      <c r="N1497" s="1" t="s">
        <v>42</v>
      </c>
      <c r="O1497" s="1" t="s">
        <v>42</v>
      </c>
      <c r="P1497" s="1"/>
      <c r="Q1497" s="1" t="s">
        <v>4852</v>
      </c>
      <c r="R1497" s="1"/>
      <c r="S1497" s="1"/>
      <c r="T1497" s="1"/>
      <c r="U1497" s="1"/>
      <c r="V1497" s="1"/>
      <c r="W1497" s="1"/>
      <c r="Y1497" s="1" t="b">
        <v>0</v>
      </c>
      <c r="Z1497" s="1" t="s">
        <v>43</v>
      </c>
      <c r="AA1497" s="1"/>
      <c r="AB1497" s="1" t="b">
        <v>0</v>
      </c>
      <c r="AC1497" s="1" t="b">
        <v>0</v>
      </c>
      <c r="AD1497" s="1" t="s">
        <v>86</v>
      </c>
      <c r="AF1497" s="1" t="s">
        <v>45</v>
      </c>
      <c r="AG1497" s="1">
        <v>20104</v>
      </c>
      <c r="AH1497" s="1" t="b">
        <v>0</v>
      </c>
      <c r="AI1497" s="1"/>
      <c r="AJ1497" s="1"/>
      <c r="AK1497" s="1" t="b">
        <v>0</v>
      </c>
    </row>
    <row r="1498" spans="1:37" x14ac:dyDescent="0.2">
      <c r="A1498" s="1">
        <v>1319</v>
      </c>
      <c r="B1498" s="1" t="s">
        <v>4760</v>
      </c>
      <c r="C1498" s="1" t="s">
        <v>4765</v>
      </c>
      <c r="D1498" s="1" t="s">
        <v>4853</v>
      </c>
      <c r="F1498" s="1" t="b">
        <v>1</v>
      </c>
      <c r="H1498" s="1" t="s">
        <v>4854</v>
      </c>
      <c r="I1498" s="1"/>
      <c r="J1498" s="1"/>
      <c r="K1498" s="1" t="s">
        <v>4771</v>
      </c>
      <c r="L1498" s="1" t="s">
        <v>42</v>
      </c>
      <c r="M1498" s="1" t="s">
        <v>42</v>
      </c>
      <c r="N1498" s="1" t="s">
        <v>42</v>
      </c>
      <c r="O1498" s="1" t="s">
        <v>42</v>
      </c>
      <c r="P1498" s="1"/>
      <c r="Q1498" s="1" t="s">
        <v>4804</v>
      </c>
      <c r="R1498" s="1"/>
      <c r="S1498" s="1"/>
      <c r="T1498" s="1"/>
      <c r="U1498" s="1"/>
      <c r="V1498" s="1"/>
      <c r="W1498" s="1"/>
      <c r="Y1498" s="1" t="b">
        <v>0</v>
      </c>
      <c r="Z1498" s="1"/>
      <c r="AA1498" s="1"/>
      <c r="AB1498" s="1" t="b">
        <v>0</v>
      </c>
      <c r="AC1498" s="1" t="b">
        <v>0</v>
      </c>
      <c r="AD1498" s="1" t="s">
        <v>86</v>
      </c>
      <c r="AE1498" s="1" t="s">
        <v>62</v>
      </c>
      <c r="AF1498" s="1" t="s">
        <v>45</v>
      </c>
      <c r="AG1498" s="1">
        <v>2246</v>
      </c>
      <c r="AH1498" s="1" t="b">
        <v>1</v>
      </c>
      <c r="AI1498" s="1"/>
      <c r="AJ1498" s="1"/>
      <c r="AK1498" s="1" t="b">
        <v>0</v>
      </c>
    </row>
    <row r="1499" spans="1:37" x14ac:dyDescent="0.2">
      <c r="A1499" s="1">
        <v>1320</v>
      </c>
      <c r="B1499" s="1" t="s">
        <v>4760</v>
      </c>
      <c r="C1499" s="1" t="s">
        <v>4765</v>
      </c>
      <c r="D1499" s="1" t="s">
        <v>4855</v>
      </c>
      <c r="F1499" s="1" t="b">
        <v>0</v>
      </c>
      <c r="H1499" s="1" t="s">
        <v>4856</v>
      </c>
      <c r="K1499" s="1" t="s">
        <v>4771</v>
      </c>
      <c r="L1499" s="1" t="s">
        <v>42</v>
      </c>
      <c r="M1499" s="1" t="s">
        <v>42</v>
      </c>
      <c r="N1499" s="1" t="s">
        <v>42</v>
      </c>
      <c r="O1499" s="1" t="s">
        <v>42</v>
      </c>
      <c r="P1499" s="1" t="s">
        <v>4857</v>
      </c>
      <c r="Q1499" s="1" t="s">
        <v>4794</v>
      </c>
      <c r="Y1499" s="1" t="b">
        <v>1</v>
      </c>
      <c r="AB1499" s="1" t="b">
        <v>0</v>
      </c>
      <c r="AC1499" s="1" t="b">
        <v>0</v>
      </c>
      <c r="AD1499" s="1" t="s">
        <v>86</v>
      </c>
      <c r="AE1499" s="1" t="s">
        <v>62</v>
      </c>
      <c r="AF1499" s="1" t="s">
        <v>45</v>
      </c>
      <c r="AG1499" s="1">
        <v>1816</v>
      </c>
      <c r="AH1499" s="1" t="b">
        <v>1</v>
      </c>
      <c r="AI1499" s="1"/>
      <c r="AJ1499" s="1"/>
      <c r="AK1499" s="1" t="b">
        <v>1</v>
      </c>
    </row>
    <row r="1500" spans="1:37" x14ac:dyDescent="0.2">
      <c r="A1500" s="1">
        <v>1321</v>
      </c>
      <c r="B1500" s="1" t="s">
        <v>4760</v>
      </c>
      <c r="C1500" s="1" t="s">
        <v>4765</v>
      </c>
      <c r="D1500" s="1" t="s">
        <v>4858</v>
      </c>
      <c r="F1500" s="1" t="b">
        <v>0</v>
      </c>
      <c r="H1500" s="1" t="s">
        <v>4859</v>
      </c>
      <c r="I1500" s="1"/>
      <c r="K1500" s="1" t="s">
        <v>4771</v>
      </c>
      <c r="L1500" s="1" t="s">
        <v>42</v>
      </c>
      <c r="M1500" s="1" t="s">
        <v>42</v>
      </c>
      <c r="N1500" s="1" t="s">
        <v>42</v>
      </c>
      <c r="O1500" s="1" t="s">
        <v>42</v>
      </c>
      <c r="P1500" s="1" t="s">
        <v>4860</v>
      </c>
      <c r="Q1500" s="1" t="s">
        <v>4861</v>
      </c>
      <c r="R1500" s="1"/>
      <c r="S1500" s="1"/>
      <c r="T1500" s="1"/>
      <c r="U1500" s="1"/>
      <c r="V1500" s="1"/>
      <c r="W1500" s="1"/>
      <c r="Y1500" s="1" t="b">
        <v>0</v>
      </c>
      <c r="AB1500" s="1" t="b">
        <v>0</v>
      </c>
      <c r="AC1500" s="1" t="b">
        <v>0</v>
      </c>
      <c r="AD1500" s="1" t="s">
        <v>86</v>
      </c>
      <c r="AE1500" s="1" t="s">
        <v>62</v>
      </c>
      <c r="AF1500" s="1" t="s">
        <v>45</v>
      </c>
      <c r="AG1500" s="1">
        <v>1989</v>
      </c>
      <c r="AH1500" s="1" t="b">
        <v>1</v>
      </c>
      <c r="AI1500" s="1"/>
      <c r="AJ1500" s="1"/>
      <c r="AK1500" s="1" t="b">
        <v>0</v>
      </c>
    </row>
    <row r="1501" spans="1:37" x14ac:dyDescent="0.2">
      <c r="A1501" s="1">
        <v>1322</v>
      </c>
      <c r="B1501" s="1" t="s">
        <v>4760</v>
      </c>
      <c r="C1501" s="1" t="s">
        <v>4862</v>
      </c>
      <c r="D1501" s="1" t="s">
        <v>4863</v>
      </c>
      <c r="E1501" s="1" t="s">
        <v>39</v>
      </c>
      <c r="F1501" s="1" t="b">
        <v>1</v>
      </c>
      <c r="G1501" s="1" t="s">
        <v>4864</v>
      </c>
      <c r="H1501" s="1" t="s">
        <v>4865</v>
      </c>
      <c r="K1501" s="1"/>
      <c r="L1501" s="1" t="s">
        <v>42</v>
      </c>
      <c r="M1501" s="1" t="s">
        <v>42</v>
      </c>
      <c r="N1501" s="1" t="s">
        <v>42</v>
      </c>
      <c r="O1501" s="1" t="s">
        <v>42</v>
      </c>
      <c r="P1501" s="1"/>
      <c r="Q1501" s="1" t="s">
        <v>4866</v>
      </c>
      <c r="R1501" s="1"/>
      <c r="S1501" s="1"/>
      <c r="T1501" s="1"/>
      <c r="U1501" s="1"/>
      <c r="V1501" s="1"/>
      <c r="W1501" s="1"/>
      <c r="Y1501" s="1" t="b">
        <v>0</v>
      </c>
      <c r="Z1501" s="1" t="s">
        <v>43</v>
      </c>
      <c r="AA1501" s="1"/>
      <c r="AB1501" s="1" t="b">
        <v>0</v>
      </c>
      <c r="AC1501" s="1" t="b">
        <v>0</v>
      </c>
      <c r="AD1501" s="1" t="s">
        <v>112</v>
      </c>
      <c r="AF1501" s="1" t="s">
        <v>45</v>
      </c>
      <c r="AG1501" s="1">
        <v>15822</v>
      </c>
      <c r="AH1501" s="1" t="b">
        <v>0</v>
      </c>
      <c r="AI1501" s="1"/>
      <c r="AJ1501" s="1"/>
      <c r="AK1501" s="1" t="b">
        <v>0</v>
      </c>
    </row>
    <row r="1502" spans="1:37" x14ac:dyDescent="0.2">
      <c r="A1502" s="1">
        <v>1323</v>
      </c>
      <c r="B1502" s="1" t="s">
        <v>4867</v>
      </c>
      <c r="C1502" s="1" t="s">
        <v>4868</v>
      </c>
      <c r="D1502" s="1"/>
      <c r="E1502" s="1" t="s">
        <v>39</v>
      </c>
      <c r="F1502" s="1" t="b">
        <v>1</v>
      </c>
      <c r="G1502" s="1" t="s">
        <v>4869</v>
      </c>
      <c r="H1502" s="1" t="s">
        <v>4870</v>
      </c>
      <c r="I1502" s="1"/>
      <c r="K1502" s="1" t="s">
        <v>4871</v>
      </c>
      <c r="L1502" s="1" t="s">
        <v>42</v>
      </c>
      <c r="M1502" s="1" t="s">
        <v>42</v>
      </c>
      <c r="N1502" s="1" t="s">
        <v>42</v>
      </c>
      <c r="O1502" s="1" t="s">
        <v>42</v>
      </c>
      <c r="P1502" s="1"/>
      <c r="Q1502" s="1" t="s">
        <v>4872</v>
      </c>
      <c r="R1502" s="1"/>
      <c r="S1502" s="1"/>
      <c r="T1502" s="1"/>
      <c r="U1502" s="1"/>
      <c r="V1502" s="1"/>
      <c r="W1502" s="1"/>
      <c r="Y1502" s="1" t="b">
        <v>1</v>
      </c>
      <c r="AB1502" s="1" t="b">
        <v>0</v>
      </c>
      <c r="AC1502" s="1" t="b">
        <v>0</v>
      </c>
      <c r="AD1502" s="1" t="s">
        <v>86</v>
      </c>
      <c r="AE1502" s="1" t="s">
        <v>62</v>
      </c>
      <c r="AF1502" s="1" t="s">
        <v>45</v>
      </c>
      <c r="AG1502" s="1">
        <v>2075</v>
      </c>
      <c r="AH1502" s="1" t="b">
        <v>0</v>
      </c>
      <c r="AI1502" s="1"/>
      <c r="AJ1502" s="1"/>
      <c r="AK1502" s="1" t="b">
        <v>0</v>
      </c>
    </row>
    <row r="1503" spans="1:37" x14ac:dyDescent="0.2">
      <c r="A1503" s="1">
        <v>1324</v>
      </c>
      <c r="B1503" s="1" t="s">
        <v>4873</v>
      </c>
      <c r="C1503" s="1" t="s">
        <v>4874</v>
      </c>
      <c r="F1503" s="1" t="b">
        <v>0</v>
      </c>
      <c r="H1503" s="1" t="s">
        <v>4875</v>
      </c>
      <c r="L1503" s="1" t="s">
        <v>42</v>
      </c>
      <c r="M1503" s="1" t="s">
        <v>42</v>
      </c>
      <c r="N1503" s="1" t="s">
        <v>42</v>
      </c>
      <c r="O1503" s="1" t="s">
        <v>42</v>
      </c>
      <c r="Y1503" s="1" t="b">
        <v>0</v>
      </c>
      <c r="AB1503" s="1" t="b">
        <v>0</v>
      </c>
      <c r="AC1503" s="1" t="b">
        <v>0</v>
      </c>
      <c r="AD1503" s="1" t="s">
        <v>86</v>
      </c>
      <c r="AE1503" s="1" t="s">
        <v>62</v>
      </c>
      <c r="AF1503" s="1" t="s">
        <v>45</v>
      </c>
      <c r="AG1503" s="1">
        <v>1829</v>
      </c>
      <c r="AH1503" s="1" t="b">
        <v>1</v>
      </c>
      <c r="AI1503" s="1"/>
      <c r="AJ1503" s="1"/>
      <c r="AK1503" s="1" t="b">
        <v>0</v>
      </c>
    </row>
    <row r="1504" spans="1:37" x14ac:dyDescent="0.2">
      <c r="A1504" s="1">
        <v>1351</v>
      </c>
      <c r="B1504" s="1" t="s">
        <v>4876</v>
      </c>
      <c r="C1504" s="1" t="s">
        <v>4966</v>
      </c>
      <c r="D1504" s="1" t="s">
        <v>4969</v>
      </c>
      <c r="F1504" s="1" t="b">
        <v>0</v>
      </c>
      <c r="H1504" s="1" t="s">
        <v>4970</v>
      </c>
      <c r="L1504" s="1" t="s">
        <v>42</v>
      </c>
      <c r="M1504" s="1" t="s">
        <v>42</v>
      </c>
      <c r="N1504" s="1" t="s">
        <v>42</v>
      </c>
      <c r="O1504" s="1" t="s">
        <v>42</v>
      </c>
      <c r="Q1504" s="1" t="s">
        <v>4968</v>
      </c>
      <c r="Y1504" s="1" t="b">
        <v>0</v>
      </c>
      <c r="AB1504" s="1" t="b">
        <v>0</v>
      </c>
      <c r="AC1504" s="1" t="b">
        <v>0</v>
      </c>
      <c r="AD1504" s="1" t="s">
        <v>86</v>
      </c>
      <c r="AE1504" s="1" t="s">
        <v>62</v>
      </c>
      <c r="AF1504" s="1" t="s">
        <v>45</v>
      </c>
      <c r="AG1504" s="1">
        <v>1837</v>
      </c>
      <c r="AH1504" s="1" t="b">
        <v>1</v>
      </c>
      <c r="AI1504" s="1"/>
      <c r="AJ1504" s="1"/>
      <c r="AK1504" s="1" t="b">
        <v>0</v>
      </c>
    </row>
    <row r="1505" spans="1:37" x14ac:dyDescent="0.2">
      <c r="A1505" s="1">
        <v>1352</v>
      </c>
      <c r="B1505" s="1" t="s">
        <v>4876</v>
      </c>
      <c r="C1505" s="1" t="s">
        <v>4966</v>
      </c>
      <c r="D1505" s="1" t="s">
        <v>4971</v>
      </c>
      <c r="F1505" s="1" t="b">
        <v>0</v>
      </c>
      <c r="H1505" s="1" t="s">
        <v>4972</v>
      </c>
      <c r="L1505" s="1" t="s">
        <v>42</v>
      </c>
      <c r="M1505" s="1" t="s">
        <v>42</v>
      </c>
      <c r="N1505" s="1" t="s">
        <v>42</v>
      </c>
      <c r="O1505" s="1" t="s">
        <v>42</v>
      </c>
      <c r="Q1505" s="1" t="s">
        <v>4968</v>
      </c>
      <c r="Y1505" s="1" t="b">
        <v>0</v>
      </c>
      <c r="AB1505" s="1" t="b">
        <v>0</v>
      </c>
      <c r="AC1505" s="1" t="b">
        <v>0</v>
      </c>
      <c r="AD1505" s="1" t="s">
        <v>86</v>
      </c>
      <c r="AE1505" s="1" t="s">
        <v>62</v>
      </c>
      <c r="AF1505" s="1" t="s">
        <v>45</v>
      </c>
      <c r="AG1505" s="1">
        <v>1838</v>
      </c>
      <c r="AH1505" s="1" t="b">
        <v>1</v>
      </c>
      <c r="AI1505" s="1"/>
      <c r="AJ1505" s="1"/>
      <c r="AK1505" s="1" t="b">
        <v>0</v>
      </c>
    </row>
    <row r="1506" spans="1:37" x14ac:dyDescent="0.2">
      <c r="A1506" s="1">
        <v>1350</v>
      </c>
      <c r="B1506" s="1" t="s">
        <v>4876</v>
      </c>
      <c r="C1506" s="1" t="s">
        <v>4966</v>
      </c>
      <c r="F1506" s="1" t="b">
        <v>0</v>
      </c>
      <c r="H1506" s="1" t="s">
        <v>4967</v>
      </c>
      <c r="L1506" s="1" t="s">
        <v>42</v>
      </c>
      <c r="M1506" s="1" t="s">
        <v>42</v>
      </c>
      <c r="N1506" s="1" t="s">
        <v>42</v>
      </c>
      <c r="O1506" s="1" t="s">
        <v>42</v>
      </c>
      <c r="Q1506" s="1" t="s">
        <v>4968</v>
      </c>
      <c r="Y1506" s="1" t="b">
        <v>0</v>
      </c>
      <c r="AB1506" s="1" t="b">
        <v>0</v>
      </c>
      <c r="AC1506" s="1" t="b">
        <v>0</v>
      </c>
      <c r="AD1506" s="1" t="s">
        <v>86</v>
      </c>
      <c r="AE1506" s="1" t="s">
        <v>62</v>
      </c>
      <c r="AF1506" s="1" t="s">
        <v>45</v>
      </c>
      <c r="AG1506" s="1">
        <v>1836</v>
      </c>
      <c r="AH1506" s="1" t="b">
        <v>1</v>
      </c>
      <c r="AI1506" s="1"/>
      <c r="AJ1506" s="1"/>
      <c r="AK1506" s="1" t="b">
        <v>0</v>
      </c>
    </row>
    <row r="1507" spans="1:37" x14ac:dyDescent="0.2">
      <c r="A1507" s="1">
        <v>1353</v>
      </c>
      <c r="B1507" s="1" t="s">
        <v>4876</v>
      </c>
      <c r="C1507" s="1" t="s">
        <v>4973</v>
      </c>
      <c r="D1507" s="1"/>
      <c r="F1507" s="1" t="b">
        <v>0</v>
      </c>
      <c r="H1507" s="1" t="s">
        <v>4974</v>
      </c>
      <c r="I1507" s="1"/>
      <c r="J1507" s="1"/>
      <c r="K1507" s="1"/>
      <c r="L1507" s="1" t="s">
        <v>42</v>
      </c>
      <c r="M1507" s="1" t="s">
        <v>42</v>
      </c>
      <c r="N1507" s="1" t="s">
        <v>42</v>
      </c>
      <c r="O1507" s="1" t="s">
        <v>42</v>
      </c>
      <c r="P1507" s="1"/>
      <c r="Q1507" s="1" t="s">
        <v>4975</v>
      </c>
      <c r="R1507" s="1"/>
      <c r="S1507" s="1"/>
      <c r="T1507" s="1"/>
      <c r="U1507" s="1"/>
      <c r="V1507" s="1"/>
      <c r="W1507" s="1"/>
      <c r="Y1507" s="1" t="b">
        <v>0</v>
      </c>
      <c r="AB1507" s="1" t="b">
        <v>0</v>
      </c>
      <c r="AC1507" s="1" t="b">
        <v>0</v>
      </c>
      <c r="AD1507" s="1" t="s">
        <v>86</v>
      </c>
      <c r="AE1507" s="1" t="s">
        <v>62</v>
      </c>
      <c r="AF1507" s="1" t="s">
        <v>45</v>
      </c>
      <c r="AG1507" s="1">
        <v>2252</v>
      </c>
      <c r="AH1507" s="1" t="b">
        <v>1</v>
      </c>
      <c r="AI1507" s="1"/>
      <c r="AJ1507" s="1"/>
      <c r="AK1507" s="1" t="b">
        <v>0</v>
      </c>
    </row>
    <row r="1508" spans="1:37" x14ac:dyDescent="0.2">
      <c r="A1508" s="1">
        <v>1354</v>
      </c>
      <c r="B1508" s="1" t="s">
        <v>4876</v>
      </c>
      <c r="C1508" s="1" t="s">
        <v>4976</v>
      </c>
      <c r="D1508" s="1" t="s">
        <v>670</v>
      </c>
      <c r="E1508" s="1" t="s">
        <v>39</v>
      </c>
      <c r="F1508" s="1" t="b">
        <v>1</v>
      </c>
      <c r="G1508" s="1" t="s">
        <v>4977</v>
      </c>
      <c r="H1508" s="1" t="s">
        <v>4899</v>
      </c>
      <c r="K1508" s="1"/>
      <c r="L1508" s="1" t="s">
        <v>42</v>
      </c>
      <c r="M1508" s="1" t="s">
        <v>42</v>
      </c>
      <c r="N1508" s="1" t="s">
        <v>42</v>
      </c>
      <c r="O1508" s="1" t="s">
        <v>42</v>
      </c>
      <c r="P1508" s="1"/>
      <c r="Q1508" s="1" t="s">
        <v>4978</v>
      </c>
      <c r="R1508" s="1"/>
      <c r="S1508" s="1"/>
      <c r="T1508" s="1"/>
      <c r="U1508" s="1"/>
      <c r="V1508" s="1"/>
      <c r="W1508" s="1"/>
      <c r="Y1508" s="1" t="b">
        <v>0</v>
      </c>
      <c r="Z1508" s="1"/>
      <c r="AA1508" s="1"/>
      <c r="AB1508" s="1" t="b">
        <v>0</v>
      </c>
      <c r="AC1508" s="1" t="b">
        <v>0</v>
      </c>
      <c r="AD1508" s="1" t="s">
        <v>86</v>
      </c>
      <c r="AE1508" s="1" t="s">
        <v>62</v>
      </c>
      <c r="AF1508" s="1" t="s">
        <v>45</v>
      </c>
      <c r="AG1508" s="1">
        <v>1832</v>
      </c>
      <c r="AH1508" s="1" t="b">
        <v>0</v>
      </c>
      <c r="AI1508" s="1"/>
      <c r="AJ1508" s="1"/>
      <c r="AK1508" s="1" t="b">
        <v>1</v>
      </c>
    </row>
    <row r="1509" spans="1:37" x14ac:dyDescent="0.2">
      <c r="A1509" s="1">
        <v>1355</v>
      </c>
      <c r="B1509" s="1" t="s">
        <v>4876</v>
      </c>
      <c r="C1509" s="1" t="s">
        <v>52</v>
      </c>
      <c r="D1509" s="1" t="s">
        <v>4979</v>
      </c>
      <c r="F1509" s="1" t="b">
        <v>0</v>
      </c>
      <c r="H1509" s="1" t="s">
        <v>4980</v>
      </c>
      <c r="L1509" s="1" t="s">
        <v>42</v>
      </c>
      <c r="M1509" s="1" t="s">
        <v>42</v>
      </c>
      <c r="N1509" s="1" t="s">
        <v>42</v>
      </c>
      <c r="O1509" s="1" t="s">
        <v>42</v>
      </c>
      <c r="Q1509" s="1" t="s">
        <v>4975</v>
      </c>
      <c r="Y1509" s="1" t="b">
        <v>0</v>
      </c>
      <c r="AB1509" s="1" t="b">
        <v>0</v>
      </c>
      <c r="AC1509" s="1" t="b">
        <v>0</v>
      </c>
      <c r="AD1509" s="1" t="s">
        <v>86</v>
      </c>
      <c r="AE1509" s="1" t="s">
        <v>62</v>
      </c>
      <c r="AF1509" s="1" t="s">
        <v>45</v>
      </c>
      <c r="AG1509" s="1">
        <v>1839</v>
      </c>
      <c r="AH1509" s="1" t="b">
        <v>1</v>
      </c>
      <c r="AI1509" s="1"/>
      <c r="AJ1509" s="1"/>
      <c r="AK1509" s="1" t="b">
        <v>0</v>
      </c>
    </row>
    <row r="1510" spans="1:37" x14ac:dyDescent="0.2">
      <c r="A1510" s="1">
        <v>1356</v>
      </c>
      <c r="B1510" s="1" t="s">
        <v>4876</v>
      </c>
      <c r="C1510" s="1" t="s">
        <v>4981</v>
      </c>
      <c r="D1510" s="1" t="s">
        <v>4982</v>
      </c>
      <c r="F1510" s="1" t="b">
        <v>1</v>
      </c>
      <c r="H1510" s="1" t="s">
        <v>4983</v>
      </c>
      <c r="K1510" s="1"/>
      <c r="L1510" s="1" t="s">
        <v>42</v>
      </c>
      <c r="M1510" s="1" t="s">
        <v>42</v>
      </c>
      <c r="N1510" s="1" t="s">
        <v>42</v>
      </c>
      <c r="O1510" s="1" t="s">
        <v>42</v>
      </c>
      <c r="P1510" s="1"/>
      <c r="Q1510" s="1" t="s">
        <v>4984</v>
      </c>
      <c r="R1510" s="1" t="s">
        <v>4985</v>
      </c>
      <c r="S1510" s="1" t="s">
        <v>4986</v>
      </c>
      <c r="T1510" s="1"/>
      <c r="U1510" s="1"/>
      <c r="V1510" s="1"/>
      <c r="W1510" s="1"/>
      <c r="Y1510" s="1" t="b">
        <v>0</v>
      </c>
      <c r="Z1510" s="1"/>
      <c r="AA1510" s="1"/>
      <c r="AB1510" s="1" t="b">
        <v>0</v>
      </c>
      <c r="AC1510" s="1" t="b">
        <v>0</v>
      </c>
      <c r="AD1510" s="1"/>
      <c r="AF1510" s="1" t="s">
        <v>45</v>
      </c>
      <c r="AG1510" s="1">
        <v>15795</v>
      </c>
      <c r="AH1510" s="1" t="b">
        <v>1</v>
      </c>
      <c r="AI1510" s="1"/>
      <c r="AJ1510" s="1"/>
      <c r="AK1510" s="1" t="b">
        <v>0</v>
      </c>
    </row>
    <row r="1511" spans="1:37" x14ac:dyDescent="0.2">
      <c r="A1511" s="1">
        <v>1357</v>
      </c>
      <c r="B1511" s="1" t="s">
        <v>4876</v>
      </c>
      <c r="C1511" s="1" t="s">
        <v>4981</v>
      </c>
      <c r="D1511" s="1" t="s">
        <v>4987</v>
      </c>
      <c r="F1511" s="1" t="b">
        <v>1</v>
      </c>
      <c r="H1511" s="1" t="s">
        <v>4988</v>
      </c>
      <c r="K1511" s="1"/>
      <c r="L1511" s="1" t="s">
        <v>42</v>
      </c>
      <c r="M1511" s="1" t="s">
        <v>42</v>
      </c>
      <c r="N1511" s="1" t="s">
        <v>42</v>
      </c>
      <c r="O1511" s="1" t="s">
        <v>42</v>
      </c>
      <c r="P1511" s="1"/>
      <c r="Q1511" s="1" t="s">
        <v>4989</v>
      </c>
      <c r="R1511" s="1"/>
      <c r="S1511" s="1"/>
      <c r="T1511" s="1"/>
      <c r="U1511" s="1"/>
      <c r="V1511" s="1"/>
      <c r="W1511" s="1"/>
      <c r="Y1511" s="1" t="b">
        <v>0</v>
      </c>
      <c r="Z1511" s="1"/>
      <c r="AA1511" s="1"/>
      <c r="AB1511" s="1" t="b">
        <v>0</v>
      </c>
      <c r="AC1511" s="1" t="b">
        <v>0</v>
      </c>
      <c r="AD1511" s="1"/>
      <c r="AF1511" s="1" t="s">
        <v>45</v>
      </c>
      <c r="AG1511" s="1">
        <v>15770</v>
      </c>
      <c r="AH1511" s="1" t="b">
        <v>1</v>
      </c>
      <c r="AI1511" s="1"/>
      <c r="AJ1511" s="1"/>
      <c r="AK1511" s="1" t="b">
        <v>0</v>
      </c>
    </row>
    <row r="1512" spans="1:37" x14ac:dyDescent="0.2">
      <c r="A1512" s="1">
        <v>1358</v>
      </c>
      <c r="B1512" s="1" t="s">
        <v>4876</v>
      </c>
      <c r="C1512" s="1" t="s">
        <v>4990</v>
      </c>
      <c r="D1512" s="1" t="s">
        <v>4991</v>
      </c>
      <c r="F1512" s="1" t="b">
        <v>1</v>
      </c>
      <c r="H1512" s="1" t="s">
        <v>4992</v>
      </c>
      <c r="L1512" s="1" t="s">
        <v>42</v>
      </c>
      <c r="M1512" s="1" t="s">
        <v>42</v>
      </c>
      <c r="N1512" s="1" t="s">
        <v>42</v>
      </c>
      <c r="O1512" s="1" t="s">
        <v>42</v>
      </c>
      <c r="Y1512" s="1" t="b">
        <v>0</v>
      </c>
      <c r="AB1512" s="1" t="b">
        <v>0</v>
      </c>
      <c r="AC1512" s="1" t="b">
        <v>0</v>
      </c>
      <c r="AE1512" s="1" t="s">
        <v>62</v>
      </c>
      <c r="AF1512" s="1" t="s">
        <v>45</v>
      </c>
      <c r="AG1512" s="1">
        <v>2415</v>
      </c>
      <c r="AH1512" s="1" t="b">
        <v>1</v>
      </c>
      <c r="AI1512" s="1"/>
      <c r="AJ1512" s="1"/>
      <c r="AK1512" s="1" t="b">
        <v>0</v>
      </c>
    </row>
    <row r="1513" spans="1:37" x14ac:dyDescent="0.2">
      <c r="A1513" s="1">
        <v>1359</v>
      </c>
      <c r="B1513" s="1" t="s">
        <v>4876</v>
      </c>
      <c r="C1513" s="1" t="s">
        <v>4990</v>
      </c>
      <c r="D1513" s="1" t="s">
        <v>4993</v>
      </c>
      <c r="F1513" s="1" t="b">
        <v>1</v>
      </c>
      <c r="H1513" s="1" t="s">
        <v>4994</v>
      </c>
      <c r="L1513" s="1" t="s">
        <v>42</v>
      </c>
      <c r="M1513" s="1" t="s">
        <v>42</v>
      </c>
      <c r="N1513" s="1" t="s">
        <v>42</v>
      </c>
      <c r="O1513" s="1" t="s">
        <v>42</v>
      </c>
      <c r="Y1513" s="1" t="b">
        <v>0</v>
      </c>
      <c r="AB1513" s="1" t="b">
        <v>0</v>
      </c>
      <c r="AC1513" s="1" t="b">
        <v>0</v>
      </c>
      <c r="AE1513" s="1" t="s">
        <v>62</v>
      </c>
      <c r="AF1513" s="1" t="s">
        <v>45</v>
      </c>
      <c r="AG1513" s="1">
        <v>2416</v>
      </c>
      <c r="AH1513" s="1" t="b">
        <v>1</v>
      </c>
      <c r="AI1513" s="1"/>
      <c r="AJ1513" s="1"/>
      <c r="AK1513" s="1" t="b">
        <v>0</v>
      </c>
    </row>
    <row r="1514" spans="1:37" x14ac:dyDescent="0.2">
      <c r="A1514" s="1">
        <v>1360</v>
      </c>
      <c r="B1514" s="1" t="s">
        <v>4876</v>
      </c>
      <c r="C1514" s="1" t="s">
        <v>4990</v>
      </c>
      <c r="D1514" s="1" t="s">
        <v>4995</v>
      </c>
      <c r="F1514" s="1" t="b">
        <v>1</v>
      </c>
      <c r="H1514" s="1" t="s">
        <v>4996</v>
      </c>
      <c r="L1514" s="1" t="s">
        <v>42</v>
      </c>
      <c r="M1514" s="1" t="s">
        <v>42</v>
      </c>
      <c r="N1514" s="1" t="s">
        <v>42</v>
      </c>
      <c r="O1514" s="1" t="s">
        <v>42</v>
      </c>
      <c r="Y1514" s="1" t="b">
        <v>0</v>
      </c>
      <c r="AB1514" s="1" t="b">
        <v>0</v>
      </c>
      <c r="AC1514" s="1" t="b">
        <v>0</v>
      </c>
      <c r="AE1514" s="1" t="s">
        <v>62</v>
      </c>
      <c r="AF1514" s="1" t="s">
        <v>45</v>
      </c>
      <c r="AG1514" s="1">
        <v>2417</v>
      </c>
      <c r="AH1514" s="1" t="b">
        <v>1</v>
      </c>
      <c r="AI1514" s="1"/>
      <c r="AJ1514" s="1"/>
      <c r="AK1514" s="1" t="b">
        <v>0</v>
      </c>
    </row>
    <row r="1515" spans="1:37" x14ac:dyDescent="0.2">
      <c r="A1515" s="1">
        <v>1361</v>
      </c>
      <c r="B1515" s="1" t="s">
        <v>4876</v>
      </c>
      <c r="C1515" s="1" t="s">
        <v>4990</v>
      </c>
      <c r="D1515" s="1" t="s">
        <v>4997</v>
      </c>
      <c r="F1515" s="1" t="b">
        <v>1</v>
      </c>
      <c r="H1515" s="1" t="s">
        <v>4998</v>
      </c>
      <c r="L1515" s="1" t="s">
        <v>42</v>
      </c>
      <c r="M1515" s="1" t="s">
        <v>42</v>
      </c>
      <c r="N1515" s="1" t="s">
        <v>42</v>
      </c>
      <c r="O1515" s="1" t="s">
        <v>42</v>
      </c>
      <c r="Y1515" s="1" t="b">
        <v>0</v>
      </c>
      <c r="AB1515" s="1" t="b">
        <v>0</v>
      </c>
      <c r="AC1515" s="1" t="b">
        <v>0</v>
      </c>
      <c r="AE1515" s="1" t="s">
        <v>62</v>
      </c>
      <c r="AF1515" s="1" t="s">
        <v>45</v>
      </c>
      <c r="AG1515" s="1">
        <v>2418</v>
      </c>
      <c r="AH1515" s="1" t="b">
        <v>1</v>
      </c>
      <c r="AI1515" s="1"/>
      <c r="AJ1515" s="1"/>
      <c r="AK1515" s="1" t="b">
        <v>0</v>
      </c>
    </row>
    <row r="1516" spans="1:37" x14ac:dyDescent="0.2">
      <c r="A1516" s="1">
        <v>1362</v>
      </c>
      <c r="B1516" s="1" t="s">
        <v>4876</v>
      </c>
      <c r="C1516" s="1" t="s">
        <v>4999</v>
      </c>
      <c r="D1516" s="1" t="s">
        <v>5000</v>
      </c>
      <c r="F1516" s="1" t="b">
        <v>0</v>
      </c>
      <c r="H1516" s="1"/>
      <c r="I1516" s="1"/>
      <c r="K1516" s="1"/>
      <c r="L1516" s="1" t="s">
        <v>42</v>
      </c>
      <c r="M1516" s="1" t="s">
        <v>42</v>
      </c>
      <c r="N1516" s="1" t="s">
        <v>42</v>
      </c>
      <c r="O1516" s="1" t="s">
        <v>42</v>
      </c>
      <c r="P1516" s="1"/>
      <c r="Q1516" s="1" t="s">
        <v>4975</v>
      </c>
      <c r="R1516" s="1"/>
      <c r="S1516" s="1"/>
      <c r="T1516" s="1"/>
      <c r="U1516" s="1"/>
      <c r="V1516" s="1"/>
      <c r="W1516" s="1"/>
      <c r="Y1516" s="1" t="b">
        <v>0</v>
      </c>
      <c r="AB1516" s="1" t="b">
        <v>0</v>
      </c>
      <c r="AC1516" s="1" t="b">
        <v>0</v>
      </c>
      <c r="AD1516" s="1" t="s">
        <v>86</v>
      </c>
      <c r="AE1516" s="1" t="s">
        <v>62</v>
      </c>
      <c r="AF1516" s="1" t="s">
        <v>45</v>
      </c>
      <c r="AG1516" s="1">
        <v>2111</v>
      </c>
      <c r="AH1516" s="1" t="b">
        <v>1</v>
      </c>
      <c r="AK1516" s="1" t="b">
        <v>0</v>
      </c>
    </row>
    <row r="1517" spans="1:37" x14ac:dyDescent="0.2">
      <c r="A1517" s="1">
        <v>1363</v>
      </c>
      <c r="B1517" s="1" t="s">
        <v>4876</v>
      </c>
      <c r="C1517" s="1" t="s">
        <v>4999</v>
      </c>
      <c r="D1517" s="1" t="s">
        <v>5001</v>
      </c>
      <c r="F1517" s="1" t="b">
        <v>0</v>
      </c>
      <c r="H1517" s="1"/>
      <c r="I1517" s="1"/>
      <c r="K1517" s="1"/>
      <c r="L1517" s="1" t="s">
        <v>42</v>
      </c>
      <c r="M1517" s="1" t="s">
        <v>42</v>
      </c>
      <c r="N1517" s="1" t="s">
        <v>42</v>
      </c>
      <c r="O1517" s="1" t="s">
        <v>42</v>
      </c>
      <c r="P1517" s="1"/>
      <c r="Q1517" s="1" t="s">
        <v>5002</v>
      </c>
      <c r="R1517" s="1"/>
      <c r="S1517" s="1"/>
      <c r="T1517" s="1"/>
      <c r="U1517" s="1"/>
      <c r="V1517" s="1"/>
      <c r="W1517" s="1"/>
      <c r="Y1517" s="1" t="b">
        <v>0</v>
      </c>
      <c r="AB1517" s="1" t="b">
        <v>0</v>
      </c>
      <c r="AC1517" s="1" t="b">
        <v>0</v>
      </c>
      <c r="AD1517" s="1" t="s">
        <v>86</v>
      </c>
      <c r="AE1517" s="1" t="s">
        <v>62</v>
      </c>
      <c r="AF1517" s="1" t="s">
        <v>45</v>
      </c>
      <c r="AG1517" s="1">
        <v>2112</v>
      </c>
      <c r="AH1517" s="1" t="b">
        <v>1</v>
      </c>
      <c r="AI1517" s="1"/>
      <c r="AJ1517" s="1"/>
      <c r="AK1517" s="1" t="b">
        <v>0</v>
      </c>
    </row>
    <row r="1518" spans="1:37" x14ac:dyDescent="0.2">
      <c r="A1518" s="1">
        <v>1364</v>
      </c>
      <c r="B1518" s="1" t="s">
        <v>4876</v>
      </c>
      <c r="C1518" s="1" t="s">
        <v>4999</v>
      </c>
      <c r="D1518" s="1" t="s">
        <v>5001</v>
      </c>
      <c r="F1518" s="1" t="b">
        <v>0</v>
      </c>
      <c r="H1518" s="1"/>
      <c r="I1518" s="1"/>
      <c r="J1518" s="1"/>
      <c r="K1518" s="1"/>
      <c r="L1518" s="1" t="s">
        <v>42</v>
      </c>
      <c r="M1518" s="1" t="s">
        <v>42</v>
      </c>
      <c r="N1518" s="1" t="s">
        <v>42</v>
      </c>
      <c r="O1518" s="1" t="s">
        <v>42</v>
      </c>
      <c r="P1518" s="1"/>
      <c r="Q1518" s="1" t="s">
        <v>5002</v>
      </c>
      <c r="R1518" s="1"/>
      <c r="S1518" s="1"/>
      <c r="T1518" s="1"/>
      <c r="U1518" s="1"/>
      <c r="V1518" s="1"/>
      <c r="W1518" s="1"/>
      <c r="Y1518" s="1" t="b">
        <v>0</v>
      </c>
      <c r="AB1518" s="1" t="b">
        <v>0</v>
      </c>
      <c r="AC1518" s="1" t="b">
        <v>0</v>
      </c>
      <c r="AD1518" s="1" t="s">
        <v>86</v>
      </c>
      <c r="AE1518" s="1" t="s">
        <v>62</v>
      </c>
      <c r="AF1518" s="1" t="s">
        <v>45</v>
      </c>
      <c r="AG1518" s="1">
        <v>2122</v>
      </c>
      <c r="AH1518" s="1" t="b">
        <v>1</v>
      </c>
      <c r="AI1518" s="1"/>
      <c r="AJ1518" s="1"/>
      <c r="AK1518" s="1" t="b">
        <v>0</v>
      </c>
    </row>
    <row r="1519" spans="1:37" x14ac:dyDescent="0.2">
      <c r="A1519" s="1">
        <v>1365</v>
      </c>
      <c r="B1519" s="1" t="s">
        <v>4876</v>
      </c>
      <c r="C1519" s="1" t="s">
        <v>4999</v>
      </c>
      <c r="D1519" s="1" t="s">
        <v>5003</v>
      </c>
      <c r="F1519" s="1" t="b">
        <v>0</v>
      </c>
      <c r="H1519" s="1"/>
      <c r="I1519" s="1"/>
      <c r="K1519" s="1"/>
      <c r="L1519" s="1" t="s">
        <v>42</v>
      </c>
      <c r="M1519" s="1" t="s">
        <v>42</v>
      </c>
      <c r="N1519" s="1" t="s">
        <v>42</v>
      </c>
      <c r="O1519" s="1" t="s">
        <v>42</v>
      </c>
      <c r="P1519" s="1"/>
      <c r="Q1519" s="1" t="s">
        <v>5004</v>
      </c>
      <c r="R1519" s="1"/>
      <c r="S1519" s="1"/>
      <c r="T1519" s="1"/>
      <c r="U1519" s="1"/>
      <c r="V1519" s="1"/>
      <c r="W1519" s="1"/>
      <c r="Y1519" s="1" t="b">
        <v>0</v>
      </c>
      <c r="AB1519" s="1" t="b">
        <v>0</v>
      </c>
      <c r="AC1519" s="1" t="b">
        <v>0</v>
      </c>
      <c r="AD1519" s="1" t="s">
        <v>86</v>
      </c>
      <c r="AE1519" s="1" t="s">
        <v>62</v>
      </c>
      <c r="AF1519" s="1" t="s">
        <v>45</v>
      </c>
      <c r="AG1519" s="1">
        <v>2113</v>
      </c>
      <c r="AH1519" s="1" t="b">
        <v>1</v>
      </c>
      <c r="AI1519" s="1"/>
      <c r="AJ1519" s="1"/>
      <c r="AK1519" s="1" t="b">
        <v>0</v>
      </c>
    </row>
    <row r="1520" spans="1:37" x14ac:dyDescent="0.2">
      <c r="A1520" s="1">
        <v>1366</v>
      </c>
      <c r="B1520" s="1" t="s">
        <v>4876</v>
      </c>
      <c r="C1520" s="1" t="s">
        <v>4999</v>
      </c>
      <c r="D1520" s="1" t="s">
        <v>5003</v>
      </c>
      <c r="F1520" s="1" t="b">
        <v>0</v>
      </c>
      <c r="H1520" s="1"/>
      <c r="I1520" s="1"/>
      <c r="J1520" s="1"/>
      <c r="K1520" s="1"/>
      <c r="L1520" s="1" t="s">
        <v>42</v>
      </c>
      <c r="M1520" s="1" t="s">
        <v>42</v>
      </c>
      <c r="N1520" s="1" t="s">
        <v>42</v>
      </c>
      <c r="O1520" s="1" t="s">
        <v>42</v>
      </c>
      <c r="P1520" s="1"/>
      <c r="Q1520" s="1" t="s">
        <v>5004</v>
      </c>
      <c r="R1520" s="1"/>
      <c r="S1520" s="1"/>
      <c r="T1520" s="1"/>
      <c r="U1520" s="1"/>
      <c r="V1520" s="1"/>
      <c r="W1520" s="1"/>
      <c r="Y1520" s="1" t="b">
        <v>0</v>
      </c>
      <c r="AB1520" s="1" t="b">
        <v>0</v>
      </c>
      <c r="AC1520" s="1" t="b">
        <v>0</v>
      </c>
      <c r="AD1520" s="1" t="s">
        <v>86</v>
      </c>
      <c r="AE1520" s="1" t="s">
        <v>62</v>
      </c>
      <c r="AF1520" s="1" t="s">
        <v>45</v>
      </c>
      <c r="AG1520" s="1">
        <v>2123</v>
      </c>
      <c r="AH1520" s="1" t="b">
        <v>1</v>
      </c>
      <c r="AI1520" s="1"/>
      <c r="AJ1520" s="1"/>
      <c r="AK1520" s="1" t="b">
        <v>0</v>
      </c>
    </row>
    <row r="1521" spans="1:37" x14ac:dyDescent="0.2">
      <c r="A1521" s="1">
        <v>1367</v>
      </c>
      <c r="B1521" s="1" t="s">
        <v>4876</v>
      </c>
      <c r="C1521" s="1" t="s">
        <v>4999</v>
      </c>
      <c r="D1521" s="1" t="s">
        <v>5005</v>
      </c>
      <c r="E1521" s="1"/>
      <c r="F1521" s="1" t="b">
        <v>1</v>
      </c>
      <c r="G1521" s="1" t="s">
        <v>5006</v>
      </c>
      <c r="H1521" s="1" t="s">
        <v>5007</v>
      </c>
      <c r="K1521" s="1"/>
      <c r="L1521" s="1" t="s">
        <v>42</v>
      </c>
      <c r="M1521" s="1" t="s">
        <v>42</v>
      </c>
      <c r="N1521" s="1" t="s">
        <v>42</v>
      </c>
      <c r="O1521" s="1" t="s">
        <v>42</v>
      </c>
      <c r="P1521" s="1"/>
      <c r="Q1521" s="1" t="s">
        <v>5008</v>
      </c>
      <c r="R1521" s="1"/>
      <c r="S1521" s="1"/>
      <c r="T1521" s="1"/>
      <c r="U1521" s="1"/>
      <c r="V1521" s="1"/>
      <c r="W1521" s="1"/>
      <c r="X1521" s="1"/>
      <c r="Y1521" s="1" t="b">
        <v>0</v>
      </c>
      <c r="Z1521" s="1"/>
      <c r="AA1521" s="1"/>
      <c r="AB1521" s="1" t="b">
        <v>0</v>
      </c>
      <c r="AC1521" s="1" t="b">
        <v>0</v>
      </c>
      <c r="AD1521" s="1" t="s">
        <v>86</v>
      </c>
      <c r="AF1521" s="1" t="s">
        <v>45</v>
      </c>
      <c r="AG1521" s="1">
        <v>15831</v>
      </c>
      <c r="AH1521" s="1" t="b">
        <v>0</v>
      </c>
      <c r="AI1521" s="1"/>
      <c r="AJ1521" s="1"/>
      <c r="AK1521" s="1" t="b">
        <v>0</v>
      </c>
    </row>
    <row r="1522" spans="1:37" x14ac:dyDescent="0.2">
      <c r="A1522" s="1">
        <v>1368</v>
      </c>
      <c r="B1522" s="1" t="s">
        <v>4876</v>
      </c>
      <c r="C1522" s="1" t="s">
        <v>4999</v>
      </c>
      <c r="D1522" s="1" t="s">
        <v>5009</v>
      </c>
      <c r="F1522" s="1" t="b">
        <v>0</v>
      </c>
      <c r="H1522" s="1"/>
      <c r="I1522" s="1"/>
      <c r="K1522" s="1"/>
      <c r="L1522" s="1" t="s">
        <v>42</v>
      </c>
      <c r="M1522" s="1" t="s">
        <v>42</v>
      </c>
      <c r="N1522" s="1" t="s">
        <v>42</v>
      </c>
      <c r="O1522" s="1" t="s">
        <v>42</v>
      </c>
      <c r="P1522" s="1"/>
      <c r="Q1522" s="1" t="s">
        <v>4975</v>
      </c>
      <c r="R1522" s="1"/>
      <c r="S1522" s="1"/>
      <c r="T1522" s="1"/>
      <c r="U1522" s="1"/>
      <c r="V1522" s="1"/>
      <c r="W1522" s="1"/>
      <c r="Y1522" s="1" t="b">
        <v>0</v>
      </c>
      <c r="AB1522" s="1" t="b">
        <v>0</v>
      </c>
      <c r="AC1522" s="1" t="b">
        <v>0</v>
      </c>
      <c r="AD1522" s="1" t="s">
        <v>86</v>
      </c>
      <c r="AE1522" s="1" t="s">
        <v>62</v>
      </c>
      <c r="AF1522" s="1" t="s">
        <v>45</v>
      </c>
      <c r="AG1522" s="1">
        <v>2114</v>
      </c>
      <c r="AH1522" s="1" t="b">
        <v>1</v>
      </c>
      <c r="AI1522" s="1"/>
      <c r="AJ1522" s="1"/>
      <c r="AK1522" s="1" t="b">
        <v>0</v>
      </c>
    </row>
    <row r="1523" spans="1:37" x14ac:dyDescent="0.2">
      <c r="A1523" s="1">
        <v>1369</v>
      </c>
      <c r="B1523" s="1" t="s">
        <v>4876</v>
      </c>
      <c r="C1523" s="1" t="s">
        <v>4999</v>
      </c>
      <c r="D1523" s="1" t="s">
        <v>5009</v>
      </c>
      <c r="F1523" s="1" t="b">
        <v>0</v>
      </c>
      <c r="H1523" s="1"/>
      <c r="I1523" s="1"/>
      <c r="J1523" s="1"/>
      <c r="K1523" s="1"/>
      <c r="L1523" s="1" t="s">
        <v>42</v>
      </c>
      <c r="M1523" s="1" t="s">
        <v>42</v>
      </c>
      <c r="N1523" s="1" t="s">
        <v>42</v>
      </c>
      <c r="O1523" s="1" t="s">
        <v>42</v>
      </c>
      <c r="P1523" s="1"/>
      <c r="Q1523" s="1" t="s">
        <v>4975</v>
      </c>
      <c r="R1523" s="1"/>
      <c r="S1523" s="1"/>
      <c r="T1523" s="1"/>
      <c r="U1523" s="1"/>
      <c r="V1523" s="1"/>
      <c r="W1523" s="1"/>
      <c r="Y1523" s="1" t="b">
        <v>0</v>
      </c>
      <c r="AB1523" s="1" t="b">
        <v>0</v>
      </c>
      <c r="AC1523" s="1" t="b">
        <v>0</v>
      </c>
      <c r="AD1523" s="1" t="s">
        <v>86</v>
      </c>
      <c r="AE1523" s="1" t="s">
        <v>62</v>
      </c>
      <c r="AF1523" s="1" t="s">
        <v>45</v>
      </c>
      <c r="AG1523" s="1">
        <v>2124</v>
      </c>
      <c r="AH1523" s="1" t="b">
        <v>1</v>
      </c>
      <c r="AI1523" s="1"/>
      <c r="AJ1523" s="1"/>
      <c r="AK1523" s="1" t="b">
        <v>0</v>
      </c>
    </row>
    <row r="1524" spans="1:37" x14ac:dyDescent="0.2">
      <c r="A1524" s="1">
        <v>1370</v>
      </c>
      <c r="B1524" s="1" t="s">
        <v>4876</v>
      </c>
      <c r="C1524" s="1" t="s">
        <v>4999</v>
      </c>
      <c r="D1524" s="1" t="s">
        <v>5010</v>
      </c>
      <c r="F1524" s="1" t="b">
        <v>0</v>
      </c>
      <c r="H1524" s="1"/>
      <c r="I1524" s="1"/>
      <c r="K1524" s="1"/>
      <c r="L1524" s="1" t="s">
        <v>42</v>
      </c>
      <c r="M1524" s="1" t="s">
        <v>42</v>
      </c>
      <c r="N1524" s="1" t="s">
        <v>42</v>
      </c>
      <c r="O1524" s="1" t="s">
        <v>42</v>
      </c>
      <c r="P1524" s="1"/>
      <c r="Q1524" s="1" t="s">
        <v>4975</v>
      </c>
      <c r="R1524" s="1"/>
      <c r="S1524" s="1"/>
      <c r="T1524" s="1"/>
      <c r="U1524" s="1"/>
      <c r="V1524" s="1"/>
      <c r="W1524" s="1"/>
      <c r="Y1524" s="1" t="b">
        <v>0</v>
      </c>
      <c r="AB1524" s="1" t="b">
        <v>0</v>
      </c>
      <c r="AC1524" s="1" t="b">
        <v>0</v>
      </c>
      <c r="AD1524" s="1" t="s">
        <v>86</v>
      </c>
      <c r="AE1524" s="1" t="s">
        <v>62</v>
      </c>
      <c r="AF1524" s="1" t="s">
        <v>45</v>
      </c>
      <c r="AG1524" s="1">
        <v>2115</v>
      </c>
      <c r="AH1524" s="1" t="b">
        <v>1</v>
      </c>
      <c r="AI1524" s="1"/>
      <c r="AJ1524" s="1"/>
      <c r="AK1524" s="1" t="b">
        <v>0</v>
      </c>
    </row>
    <row r="1525" spans="1:37" x14ac:dyDescent="0.2">
      <c r="A1525" s="1">
        <v>1371</v>
      </c>
      <c r="B1525" s="1" t="s">
        <v>4876</v>
      </c>
      <c r="C1525" s="1" t="s">
        <v>4999</v>
      </c>
      <c r="D1525" s="1" t="s">
        <v>5010</v>
      </c>
      <c r="F1525" s="1" t="b">
        <v>0</v>
      </c>
      <c r="H1525" s="1"/>
      <c r="I1525" s="1"/>
      <c r="J1525" s="1"/>
      <c r="K1525" s="1"/>
      <c r="L1525" s="1" t="s">
        <v>42</v>
      </c>
      <c r="M1525" s="1" t="s">
        <v>42</v>
      </c>
      <c r="N1525" s="1" t="s">
        <v>42</v>
      </c>
      <c r="O1525" s="1" t="s">
        <v>42</v>
      </c>
      <c r="P1525" s="1"/>
      <c r="Q1525" s="1" t="s">
        <v>4975</v>
      </c>
      <c r="R1525" s="1"/>
      <c r="S1525" s="1"/>
      <c r="T1525" s="1"/>
      <c r="U1525" s="1"/>
      <c r="V1525" s="1"/>
      <c r="W1525" s="1"/>
      <c r="Y1525" s="1" t="b">
        <v>0</v>
      </c>
      <c r="AB1525" s="1" t="b">
        <v>0</v>
      </c>
      <c r="AC1525" s="1" t="b">
        <v>0</v>
      </c>
      <c r="AD1525" s="1" t="s">
        <v>86</v>
      </c>
      <c r="AE1525" s="1" t="s">
        <v>62</v>
      </c>
      <c r="AF1525" s="1" t="s">
        <v>45</v>
      </c>
      <c r="AG1525" s="1">
        <v>2125</v>
      </c>
      <c r="AH1525" s="1" t="b">
        <v>1</v>
      </c>
      <c r="AI1525" s="1"/>
      <c r="AJ1525" s="1"/>
      <c r="AK1525" s="1" t="b">
        <v>0</v>
      </c>
    </row>
    <row r="1526" spans="1:37" x14ac:dyDescent="0.2">
      <c r="A1526" s="1">
        <v>1372</v>
      </c>
      <c r="B1526" s="1" t="s">
        <v>4876</v>
      </c>
      <c r="C1526" s="1" t="s">
        <v>4999</v>
      </c>
      <c r="D1526" s="1" t="s">
        <v>5011</v>
      </c>
      <c r="F1526" s="1" t="b">
        <v>0</v>
      </c>
      <c r="H1526" s="1"/>
      <c r="I1526" s="1"/>
      <c r="K1526" s="1"/>
      <c r="L1526" s="1" t="s">
        <v>42</v>
      </c>
      <c r="M1526" s="1" t="s">
        <v>42</v>
      </c>
      <c r="N1526" s="1" t="s">
        <v>42</v>
      </c>
      <c r="O1526" s="1" t="s">
        <v>42</v>
      </c>
      <c r="P1526" s="1"/>
      <c r="Q1526" s="1" t="s">
        <v>5012</v>
      </c>
      <c r="R1526" s="1"/>
      <c r="S1526" s="1"/>
      <c r="T1526" s="1"/>
      <c r="U1526" s="1"/>
      <c r="V1526" s="1"/>
      <c r="W1526" s="1"/>
      <c r="Y1526" s="1" t="b">
        <v>0</v>
      </c>
      <c r="AB1526" s="1" t="b">
        <v>0</v>
      </c>
      <c r="AC1526" s="1" t="b">
        <v>0</v>
      </c>
      <c r="AD1526" s="1" t="s">
        <v>86</v>
      </c>
      <c r="AE1526" s="1" t="s">
        <v>62</v>
      </c>
      <c r="AF1526" s="1" t="s">
        <v>45</v>
      </c>
      <c r="AG1526" s="1">
        <v>1254</v>
      </c>
      <c r="AH1526" s="1" t="b">
        <v>1</v>
      </c>
      <c r="AI1526" s="1"/>
      <c r="AJ1526" s="1"/>
      <c r="AK1526" s="1" t="b">
        <v>0</v>
      </c>
    </row>
    <row r="1527" spans="1:37" x14ac:dyDescent="0.2">
      <c r="A1527" s="1">
        <v>1373</v>
      </c>
      <c r="B1527" s="1" t="s">
        <v>4876</v>
      </c>
      <c r="C1527" s="1" t="s">
        <v>4999</v>
      </c>
      <c r="D1527" s="1" t="s">
        <v>5011</v>
      </c>
      <c r="F1527" s="1" t="b">
        <v>0</v>
      </c>
      <c r="H1527" s="1"/>
      <c r="I1527" s="1"/>
      <c r="J1527" s="1"/>
      <c r="K1527" s="1"/>
      <c r="L1527" s="1" t="s">
        <v>42</v>
      </c>
      <c r="M1527" s="1" t="s">
        <v>42</v>
      </c>
      <c r="N1527" s="1" t="s">
        <v>42</v>
      </c>
      <c r="O1527" s="1" t="s">
        <v>42</v>
      </c>
      <c r="P1527" s="1"/>
      <c r="Q1527" s="1" t="s">
        <v>5012</v>
      </c>
      <c r="R1527" s="1"/>
      <c r="S1527" s="1"/>
      <c r="T1527" s="1"/>
      <c r="U1527" s="1"/>
      <c r="V1527" s="1"/>
      <c r="W1527" s="1"/>
      <c r="Y1527" s="1" t="b">
        <v>0</v>
      </c>
      <c r="AB1527" s="1" t="b">
        <v>0</v>
      </c>
      <c r="AC1527" s="1" t="b">
        <v>0</v>
      </c>
      <c r="AD1527" s="1" t="s">
        <v>86</v>
      </c>
      <c r="AE1527" s="1" t="s">
        <v>62</v>
      </c>
      <c r="AF1527" s="1" t="s">
        <v>45</v>
      </c>
      <c r="AG1527" s="1">
        <v>2126</v>
      </c>
      <c r="AH1527" s="1" t="b">
        <v>1</v>
      </c>
      <c r="AI1527" s="1"/>
      <c r="AJ1527" s="1"/>
      <c r="AK1527" s="1" t="b">
        <v>0</v>
      </c>
    </row>
    <row r="1528" spans="1:37" x14ac:dyDescent="0.2">
      <c r="A1528" s="1">
        <v>1374</v>
      </c>
      <c r="B1528" s="1" t="s">
        <v>4876</v>
      </c>
      <c r="C1528" s="1" t="s">
        <v>4999</v>
      </c>
      <c r="D1528" s="1" t="s">
        <v>5013</v>
      </c>
      <c r="E1528" s="1" t="s">
        <v>39</v>
      </c>
      <c r="F1528" s="1" t="b">
        <v>1</v>
      </c>
      <c r="G1528" s="1" t="s">
        <v>5014</v>
      </c>
      <c r="H1528" s="1" t="s">
        <v>5015</v>
      </c>
      <c r="I1528" s="1"/>
      <c r="J1528" s="1"/>
      <c r="K1528" s="1"/>
      <c r="L1528" s="1" t="s">
        <v>42</v>
      </c>
      <c r="M1528" s="1" t="s">
        <v>42</v>
      </c>
      <c r="N1528" s="1" t="s">
        <v>42</v>
      </c>
      <c r="O1528" s="1" t="s">
        <v>42</v>
      </c>
      <c r="P1528" s="1"/>
      <c r="Q1528" s="1" t="s">
        <v>5016</v>
      </c>
      <c r="R1528" s="1"/>
      <c r="S1528" s="1"/>
      <c r="T1528" s="1"/>
      <c r="U1528" s="1"/>
      <c r="V1528" s="1"/>
      <c r="W1528" s="1"/>
      <c r="X1528" s="1"/>
      <c r="Y1528" s="1" t="b">
        <v>0</v>
      </c>
      <c r="Z1528" s="1"/>
      <c r="AA1528" s="1"/>
      <c r="AB1528" s="1" t="b">
        <v>0</v>
      </c>
      <c r="AC1528" s="1" t="b">
        <v>0</v>
      </c>
      <c r="AD1528" s="1" t="s">
        <v>86</v>
      </c>
      <c r="AE1528" s="1" t="s">
        <v>62</v>
      </c>
      <c r="AF1528" s="1" t="s">
        <v>45</v>
      </c>
      <c r="AG1528" s="1">
        <v>2199</v>
      </c>
      <c r="AH1528" s="1" t="b">
        <v>0</v>
      </c>
      <c r="AI1528" s="1"/>
      <c r="AJ1528" s="1"/>
      <c r="AK1528" s="1" t="b">
        <v>0</v>
      </c>
    </row>
    <row r="1529" spans="1:37" x14ac:dyDescent="0.2">
      <c r="A1529" s="1">
        <v>1375</v>
      </c>
      <c r="B1529" s="1" t="s">
        <v>4876</v>
      </c>
      <c r="C1529" s="1" t="s">
        <v>4999</v>
      </c>
      <c r="D1529" s="1" t="s">
        <v>5017</v>
      </c>
      <c r="E1529" s="1" t="s">
        <v>39</v>
      </c>
      <c r="F1529" s="1" t="b">
        <v>1</v>
      </c>
      <c r="G1529" s="1" t="s">
        <v>5018</v>
      </c>
      <c r="H1529" s="1"/>
      <c r="I1529" s="1"/>
      <c r="K1529" s="1"/>
      <c r="L1529" s="1" t="s">
        <v>42</v>
      </c>
      <c r="M1529" s="1" t="s">
        <v>42</v>
      </c>
      <c r="N1529" s="1" t="s">
        <v>42</v>
      </c>
      <c r="O1529" s="1" t="s">
        <v>42</v>
      </c>
      <c r="P1529" s="1"/>
      <c r="Q1529" s="1" t="s">
        <v>5019</v>
      </c>
      <c r="R1529" s="1"/>
      <c r="S1529" s="1"/>
      <c r="T1529" s="1"/>
      <c r="U1529" s="1"/>
      <c r="V1529" s="1"/>
      <c r="W1529" s="1"/>
      <c r="Y1529" s="1" t="b">
        <v>0</v>
      </c>
      <c r="Z1529" s="1"/>
      <c r="AA1529" s="1"/>
      <c r="AB1529" s="1" t="b">
        <v>0</v>
      </c>
      <c r="AC1529" s="1" t="b">
        <v>0</v>
      </c>
      <c r="AD1529" s="1" t="s">
        <v>86</v>
      </c>
      <c r="AE1529" s="1" t="s">
        <v>62</v>
      </c>
      <c r="AF1529" s="1" t="s">
        <v>45</v>
      </c>
      <c r="AG1529" s="1">
        <v>1255</v>
      </c>
      <c r="AH1529" s="1" t="b">
        <v>0</v>
      </c>
      <c r="AI1529" s="1"/>
      <c r="AJ1529" s="1"/>
      <c r="AK1529" s="1" t="b">
        <v>0</v>
      </c>
    </row>
    <row r="1530" spans="1:37" x14ac:dyDescent="0.2">
      <c r="A1530" s="1">
        <v>1376</v>
      </c>
      <c r="B1530" s="1" t="s">
        <v>4876</v>
      </c>
      <c r="C1530" s="1" t="s">
        <v>4999</v>
      </c>
      <c r="D1530" s="1" t="s">
        <v>5020</v>
      </c>
      <c r="F1530" s="1" t="b">
        <v>0</v>
      </c>
      <c r="H1530" s="1" t="s">
        <v>5021</v>
      </c>
      <c r="I1530" s="1"/>
      <c r="K1530" s="1"/>
      <c r="L1530" s="1" t="s">
        <v>42</v>
      </c>
      <c r="M1530" s="1" t="s">
        <v>42</v>
      </c>
      <c r="N1530" s="1" t="s">
        <v>42</v>
      </c>
      <c r="O1530" s="1" t="s">
        <v>42</v>
      </c>
      <c r="P1530" s="1"/>
      <c r="Q1530" s="1" t="s">
        <v>5022</v>
      </c>
      <c r="R1530" s="1"/>
      <c r="S1530" s="1"/>
      <c r="T1530" s="1"/>
      <c r="U1530" s="1"/>
      <c r="V1530" s="1"/>
      <c r="W1530" s="1"/>
      <c r="Y1530" s="1" t="b">
        <v>0</v>
      </c>
      <c r="AB1530" s="1" t="b">
        <v>0</v>
      </c>
      <c r="AC1530" s="1" t="b">
        <v>0</v>
      </c>
      <c r="AD1530" s="1" t="s">
        <v>86</v>
      </c>
      <c r="AE1530" s="1" t="s">
        <v>62</v>
      </c>
      <c r="AF1530" s="1" t="s">
        <v>45</v>
      </c>
      <c r="AG1530" s="1">
        <v>1256</v>
      </c>
      <c r="AH1530" s="1" t="b">
        <v>1</v>
      </c>
      <c r="AI1530" s="1"/>
      <c r="AJ1530" s="1"/>
      <c r="AK1530" s="1" t="b">
        <v>0</v>
      </c>
    </row>
    <row r="1531" spans="1:37" x14ac:dyDescent="0.2">
      <c r="A1531" s="1">
        <v>1377</v>
      </c>
      <c r="B1531" s="1" t="s">
        <v>4876</v>
      </c>
      <c r="C1531" s="1" t="s">
        <v>4999</v>
      </c>
      <c r="D1531" s="1" t="s">
        <v>5020</v>
      </c>
      <c r="F1531" s="1" t="b">
        <v>0</v>
      </c>
      <c r="H1531" s="1"/>
      <c r="I1531" s="1"/>
      <c r="J1531" s="1"/>
      <c r="K1531" s="1"/>
      <c r="L1531" s="1" t="s">
        <v>42</v>
      </c>
      <c r="M1531" s="1" t="s">
        <v>42</v>
      </c>
      <c r="N1531" s="1" t="s">
        <v>42</v>
      </c>
      <c r="O1531" s="1" t="s">
        <v>42</v>
      </c>
      <c r="P1531" s="1" t="s">
        <v>5023</v>
      </c>
      <c r="Q1531" s="1" t="s">
        <v>5022</v>
      </c>
      <c r="R1531" s="1"/>
      <c r="S1531" s="1"/>
      <c r="T1531" s="1"/>
      <c r="U1531" s="1"/>
      <c r="V1531" s="1"/>
      <c r="W1531" s="1"/>
      <c r="Y1531" s="1" t="b">
        <v>0</v>
      </c>
      <c r="Z1531" s="1"/>
      <c r="AA1531" s="1"/>
      <c r="AB1531" s="1" t="b">
        <v>0</v>
      </c>
      <c r="AC1531" s="1" t="b">
        <v>0</v>
      </c>
      <c r="AD1531" s="1" t="s">
        <v>86</v>
      </c>
      <c r="AE1531" s="1" t="s">
        <v>62</v>
      </c>
      <c r="AF1531" s="1" t="s">
        <v>45</v>
      </c>
      <c r="AG1531" s="1">
        <v>2127</v>
      </c>
      <c r="AH1531" s="1" t="b">
        <v>1</v>
      </c>
      <c r="AI1531" s="1"/>
      <c r="AJ1531" s="1"/>
      <c r="AK1531" s="1" t="b">
        <v>0</v>
      </c>
    </row>
    <row r="1532" spans="1:37" x14ac:dyDescent="0.2">
      <c r="A1532" s="1">
        <v>1378</v>
      </c>
      <c r="B1532" s="1" t="s">
        <v>4876</v>
      </c>
      <c r="C1532" s="1" t="s">
        <v>4999</v>
      </c>
      <c r="D1532" s="1" t="s">
        <v>5024</v>
      </c>
      <c r="F1532" s="1" t="b">
        <v>0</v>
      </c>
      <c r="H1532" s="1"/>
      <c r="I1532" s="1"/>
      <c r="K1532" s="1"/>
      <c r="L1532" s="1" t="s">
        <v>42</v>
      </c>
      <c r="M1532" s="1" t="s">
        <v>42</v>
      </c>
      <c r="N1532" s="1" t="s">
        <v>42</v>
      </c>
      <c r="O1532" s="1" t="s">
        <v>42</v>
      </c>
      <c r="P1532" s="1"/>
      <c r="Q1532" s="1" t="s">
        <v>4975</v>
      </c>
      <c r="R1532" s="1"/>
      <c r="S1532" s="1"/>
      <c r="T1532" s="1"/>
      <c r="U1532" s="1"/>
      <c r="V1532" s="1"/>
      <c r="W1532" s="1"/>
      <c r="Y1532" s="1" t="b">
        <v>0</v>
      </c>
      <c r="AB1532" s="1" t="b">
        <v>0</v>
      </c>
      <c r="AC1532" s="1" t="b">
        <v>0</v>
      </c>
      <c r="AD1532" s="1" t="s">
        <v>86</v>
      </c>
      <c r="AE1532" s="1" t="s">
        <v>62</v>
      </c>
      <c r="AF1532" s="1" t="s">
        <v>45</v>
      </c>
      <c r="AG1532" s="1">
        <v>1257</v>
      </c>
      <c r="AH1532" s="1" t="b">
        <v>1</v>
      </c>
      <c r="AI1532" s="1"/>
      <c r="AJ1532" s="1"/>
      <c r="AK1532" s="1" t="b">
        <v>0</v>
      </c>
    </row>
    <row r="1533" spans="1:37" x14ac:dyDescent="0.2">
      <c r="A1533" s="1">
        <v>1379</v>
      </c>
      <c r="B1533" s="1" t="s">
        <v>4876</v>
      </c>
      <c r="C1533" s="1" t="s">
        <v>4999</v>
      </c>
      <c r="D1533" s="1" t="s">
        <v>5024</v>
      </c>
      <c r="F1533" s="1" t="b">
        <v>0</v>
      </c>
      <c r="H1533" s="1"/>
      <c r="I1533" s="1"/>
      <c r="J1533" s="1"/>
      <c r="K1533" s="1"/>
      <c r="L1533" s="1" t="s">
        <v>42</v>
      </c>
      <c r="M1533" s="1" t="s">
        <v>42</v>
      </c>
      <c r="N1533" s="1" t="s">
        <v>42</v>
      </c>
      <c r="O1533" s="1" t="s">
        <v>42</v>
      </c>
      <c r="P1533" s="1"/>
      <c r="Q1533" s="1" t="s">
        <v>4975</v>
      </c>
      <c r="R1533" s="1"/>
      <c r="S1533" s="1"/>
      <c r="T1533" s="1"/>
      <c r="U1533" s="1"/>
      <c r="V1533" s="1"/>
      <c r="W1533" s="1"/>
      <c r="Y1533" s="1" t="b">
        <v>0</v>
      </c>
      <c r="AB1533" s="1" t="b">
        <v>0</v>
      </c>
      <c r="AC1533" s="1" t="b">
        <v>0</v>
      </c>
      <c r="AD1533" s="1" t="s">
        <v>86</v>
      </c>
      <c r="AE1533" s="1" t="s">
        <v>62</v>
      </c>
      <c r="AF1533" s="1" t="s">
        <v>45</v>
      </c>
      <c r="AG1533" s="1">
        <v>2128</v>
      </c>
      <c r="AH1533" s="1" t="b">
        <v>1</v>
      </c>
      <c r="AI1533" s="1"/>
      <c r="AJ1533" s="1"/>
      <c r="AK1533" s="1" t="b">
        <v>0</v>
      </c>
    </row>
    <row r="1534" spans="1:37" x14ac:dyDescent="0.2">
      <c r="A1534" s="1">
        <v>1380</v>
      </c>
      <c r="B1534" s="1" t="s">
        <v>4876</v>
      </c>
      <c r="C1534" s="1" t="s">
        <v>5025</v>
      </c>
      <c r="F1534" s="1" t="b">
        <v>0</v>
      </c>
      <c r="H1534" s="1" t="s">
        <v>5026</v>
      </c>
      <c r="L1534" s="1" t="s">
        <v>42</v>
      </c>
      <c r="M1534" s="1" t="s">
        <v>42</v>
      </c>
      <c r="N1534" s="1" t="s">
        <v>42</v>
      </c>
      <c r="O1534" s="1" t="s">
        <v>42</v>
      </c>
      <c r="Q1534" s="1" t="s">
        <v>4975</v>
      </c>
      <c r="Y1534" s="1" t="b">
        <v>0</v>
      </c>
      <c r="AB1534" s="1" t="b">
        <v>0</v>
      </c>
      <c r="AC1534" s="1" t="b">
        <v>0</v>
      </c>
      <c r="AD1534" s="1" t="s">
        <v>86</v>
      </c>
      <c r="AE1534" s="1" t="s">
        <v>62</v>
      </c>
      <c r="AF1534" s="1" t="s">
        <v>45</v>
      </c>
      <c r="AG1534" s="1">
        <v>1840</v>
      </c>
      <c r="AH1534" s="1" t="b">
        <v>1</v>
      </c>
      <c r="AI1534" s="1"/>
      <c r="AJ1534" s="1"/>
      <c r="AK1534" s="1" t="b">
        <v>0</v>
      </c>
    </row>
    <row r="1535" spans="1:37" x14ac:dyDescent="0.2">
      <c r="A1535" s="1">
        <v>1327</v>
      </c>
      <c r="B1535" s="1" t="s">
        <v>4876</v>
      </c>
      <c r="C1535" s="1"/>
      <c r="D1535" s="1" t="s">
        <v>4882</v>
      </c>
      <c r="F1535" s="1" t="b">
        <v>0</v>
      </c>
      <c r="H1535" s="1" t="s">
        <v>4883</v>
      </c>
      <c r="I1535" s="1"/>
      <c r="J1535" s="1"/>
      <c r="K1535" s="1"/>
      <c r="L1535" s="1" t="s">
        <v>42</v>
      </c>
      <c r="M1535" s="1" t="s">
        <v>42</v>
      </c>
      <c r="N1535" s="1" t="s">
        <v>42</v>
      </c>
      <c r="O1535" s="1" t="s">
        <v>42</v>
      </c>
      <c r="P1535" s="1"/>
      <c r="Q1535" s="1" t="s">
        <v>4884</v>
      </c>
      <c r="R1535" s="1"/>
      <c r="S1535" s="1"/>
      <c r="T1535" s="1"/>
      <c r="U1535" s="1"/>
      <c r="V1535" s="1"/>
      <c r="W1535" s="1"/>
      <c r="Y1535" s="1" t="b">
        <v>1</v>
      </c>
      <c r="Z1535" s="1"/>
      <c r="AA1535" s="1"/>
      <c r="AB1535" s="1" t="b">
        <v>0</v>
      </c>
      <c r="AC1535" s="1" t="b">
        <v>0</v>
      </c>
      <c r="AD1535" s="1" t="s">
        <v>86</v>
      </c>
      <c r="AE1535" s="1" t="s">
        <v>62</v>
      </c>
      <c r="AF1535" s="1" t="s">
        <v>45</v>
      </c>
      <c r="AG1535" s="1">
        <v>2192</v>
      </c>
      <c r="AH1535" s="1" t="b">
        <v>1</v>
      </c>
      <c r="AI1535" s="1"/>
      <c r="AJ1535" s="1"/>
      <c r="AK1535" s="1" t="b">
        <v>0</v>
      </c>
    </row>
    <row r="1536" spans="1:37" x14ac:dyDescent="0.2">
      <c r="A1536" s="1">
        <v>1328</v>
      </c>
      <c r="B1536" s="1" t="s">
        <v>4876</v>
      </c>
      <c r="C1536" s="1"/>
      <c r="D1536" s="1" t="s">
        <v>4885</v>
      </c>
      <c r="F1536" s="1" t="b">
        <v>0</v>
      </c>
      <c r="H1536" s="1" t="s">
        <v>4886</v>
      </c>
      <c r="I1536" s="1"/>
      <c r="K1536" s="1"/>
      <c r="L1536" s="1" t="s">
        <v>42</v>
      </c>
      <c r="M1536" s="1" t="s">
        <v>42</v>
      </c>
      <c r="N1536" s="1" t="s">
        <v>42</v>
      </c>
      <c r="O1536" s="1" t="s">
        <v>42</v>
      </c>
      <c r="P1536" s="1" t="s">
        <v>4887</v>
      </c>
      <c r="Q1536" s="1" t="s">
        <v>4888</v>
      </c>
      <c r="R1536" s="1" t="s">
        <v>4889</v>
      </c>
      <c r="S1536" s="1" t="s">
        <v>4890</v>
      </c>
      <c r="T1536" s="1" t="s">
        <v>4891</v>
      </c>
      <c r="U1536" s="1"/>
      <c r="V1536" s="1"/>
      <c r="W1536" s="1"/>
      <c r="Y1536" s="1" t="b">
        <v>1</v>
      </c>
      <c r="Z1536" s="1"/>
      <c r="AA1536" s="1" t="s">
        <v>1679</v>
      </c>
      <c r="AB1536" s="1" t="b">
        <v>0</v>
      </c>
      <c r="AC1536" s="1" t="b">
        <v>0</v>
      </c>
      <c r="AD1536" s="1" t="s">
        <v>86</v>
      </c>
      <c r="AE1536" s="1" t="s">
        <v>62</v>
      </c>
      <c r="AF1536" s="1" t="s">
        <v>45</v>
      </c>
      <c r="AG1536" s="1">
        <v>2064</v>
      </c>
      <c r="AH1536" s="1" t="b">
        <v>1</v>
      </c>
      <c r="AI1536" s="1"/>
      <c r="AJ1536" s="1"/>
      <c r="AK1536" s="1" t="b">
        <v>0</v>
      </c>
    </row>
    <row r="1537" spans="1:37" x14ac:dyDescent="0.2">
      <c r="A1537" s="1">
        <v>1329</v>
      </c>
      <c r="B1537" s="1" t="s">
        <v>4876</v>
      </c>
      <c r="C1537" s="1"/>
      <c r="D1537" s="1" t="s">
        <v>4892</v>
      </c>
      <c r="F1537" s="1" t="b">
        <v>0</v>
      </c>
      <c r="H1537" s="1"/>
      <c r="I1537" s="1"/>
      <c r="K1537" s="1"/>
      <c r="L1537" s="1" t="s">
        <v>42</v>
      </c>
      <c r="M1537" s="1" t="s">
        <v>42</v>
      </c>
      <c r="N1537" s="1" t="s">
        <v>42</v>
      </c>
      <c r="O1537" s="1" t="s">
        <v>42</v>
      </c>
      <c r="P1537" s="1"/>
      <c r="Q1537" s="1"/>
      <c r="R1537" s="1"/>
      <c r="S1537" s="1"/>
      <c r="T1537" s="1"/>
      <c r="U1537" s="1"/>
      <c r="V1537" s="1"/>
      <c r="W1537" s="1"/>
      <c r="Y1537" s="1" t="b">
        <v>0</v>
      </c>
      <c r="AB1537" s="1" t="b">
        <v>0</v>
      </c>
      <c r="AC1537" s="1" t="b">
        <v>0</v>
      </c>
      <c r="AD1537" s="1" t="s">
        <v>86</v>
      </c>
      <c r="AE1537" s="1" t="s">
        <v>62</v>
      </c>
      <c r="AF1537" s="1" t="s">
        <v>45</v>
      </c>
      <c r="AG1537" s="1">
        <v>1556</v>
      </c>
      <c r="AH1537" s="1" t="b">
        <v>1</v>
      </c>
      <c r="AI1537" s="1"/>
      <c r="AJ1537" s="1"/>
      <c r="AK1537" s="1" t="b">
        <v>0</v>
      </c>
    </row>
    <row r="1538" spans="1:37" x14ac:dyDescent="0.2">
      <c r="A1538" s="1">
        <v>1330</v>
      </c>
      <c r="B1538" s="1" t="s">
        <v>4876</v>
      </c>
      <c r="C1538" s="1"/>
      <c r="D1538" s="1" t="s">
        <v>4893</v>
      </c>
      <c r="F1538" s="1" t="b">
        <v>1</v>
      </c>
      <c r="H1538" s="1" t="s">
        <v>4894</v>
      </c>
      <c r="I1538" s="1"/>
      <c r="J1538" s="1"/>
      <c r="K1538" s="1"/>
      <c r="L1538" s="1" t="s">
        <v>42</v>
      </c>
      <c r="M1538" s="1" t="s">
        <v>42</v>
      </c>
      <c r="N1538" s="1" t="s">
        <v>42</v>
      </c>
      <c r="O1538" s="1" t="s">
        <v>42</v>
      </c>
      <c r="P1538" s="1"/>
      <c r="Q1538" s="1" t="s">
        <v>4895</v>
      </c>
      <c r="R1538" s="1" t="s">
        <v>4896</v>
      </c>
      <c r="S1538" s="1" t="s">
        <v>4897</v>
      </c>
      <c r="T1538" s="1"/>
      <c r="U1538" s="1"/>
      <c r="V1538" s="1"/>
      <c r="W1538" s="1"/>
      <c r="Y1538" s="1" t="b">
        <v>0</v>
      </c>
      <c r="Z1538" s="1"/>
      <c r="AA1538" s="1"/>
      <c r="AB1538" s="1" t="b">
        <v>0</v>
      </c>
      <c r="AC1538" s="1" t="b">
        <v>0</v>
      </c>
      <c r="AD1538" s="1" t="s">
        <v>86</v>
      </c>
      <c r="AE1538" s="1" t="s">
        <v>62</v>
      </c>
      <c r="AF1538" s="1" t="s">
        <v>45</v>
      </c>
      <c r="AG1538" s="1">
        <v>2274</v>
      </c>
      <c r="AH1538" s="1" t="b">
        <v>1</v>
      </c>
      <c r="AI1538" s="1"/>
      <c r="AJ1538" s="1"/>
      <c r="AK1538" s="1" t="b">
        <v>0</v>
      </c>
    </row>
    <row r="1539" spans="1:37" x14ac:dyDescent="0.2">
      <c r="A1539" s="1">
        <v>1331</v>
      </c>
      <c r="B1539" s="1" t="s">
        <v>4876</v>
      </c>
      <c r="C1539" s="1"/>
      <c r="D1539" s="1" t="s">
        <v>4898</v>
      </c>
      <c r="F1539" s="1" t="b">
        <v>1</v>
      </c>
      <c r="H1539" s="1" t="s">
        <v>4899</v>
      </c>
      <c r="I1539" s="1"/>
      <c r="J1539" s="1"/>
      <c r="K1539" s="1"/>
      <c r="L1539" s="1" t="s">
        <v>42</v>
      </c>
      <c r="M1539" s="1" t="s">
        <v>42</v>
      </c>
      <c r="N1539" s="1" t="s">
        <v>42</v>
      </c>
      <c r="O1539" s="1" t="s">
        <v>42</v>
      </c>
      <c r="P1539" s="1"/>
      <c r="Q1539" s="1" t="s">
        <v>4900</v>
      </c>
      <c r="R1539" s="1" t="s">
        <v>4901</v>
      </c>
      <c r="S1539" s="1" t="s">
        <v>4902</v>
      </c>
      <c r="T1539" s="1"/>
      <c r="U1539" s="1"/>
      <c r="V1539" s="1"/>
      <c r="W1539" s="1"/>
      <c r="Y1539" s="1" t="b">
        <v>1</v>
      </c>
      <c r="Z1539" s="1"/>
      <c r="AA1539" s="1"/>
      <c r="AB1539" s="1" t="b">
        <v>0</v>
      </c>
      <c r="AC1539" s="1" t="b">
        <v>0</v>
      </c>
      <c r="AD1539" s="1" t="s">
        <v>86</v>
      </c>
      <c r="AE1539" s="1" t="s">
        <v>62</v>
      </c>
      <c r="AF1539" s="1" t="s">
        <v>45</v>
      </c>
      <c r="AG1539" s="1">
        <v>2326</v>
      </c>
      <c r="AH1539" s="1" t="b">
        <v>1</v>
      </c>
      <c r="AI1539" s="1"/>
      <c r="AJ1539" s="1"/>
      <c r="AK1539" s="1" t="b">
        <v>1</v>
      </c>
    </row>
    <row r="1540" spans="1:37" x14ac:dyDescent="0.2">
      <c r="A1540" s="1">
        <v>1325</v>
      </c>
      <c r="B1540" s="1" t="s">
        <v>4876</v>
      </c>
      <c r="D1540" s="1" t="s">
        <v>4877</v>
      </c>
      <c r="F1540" s="1" t="b">
        <v>0</v>
      </c>
      <c r="H1540" s="1" t="s">
        <v>4878</v>
      </c>
      <c r="L1540" s="1" t="s">
        <v>42</v>
      </c>
      <c r="M1540" s="1" t="s">
        <v>42</v>
      </c>
      <c r="N1540" s="1" t="s">
        <v>42</v>
      </c>
      <c r="O1540" s="1" t="s">
        <v>42</v>
      </c>
      <c r="Q1540" s="1" t="s">
        <v>4879</v>
      </c>
      <c r="Y1540" s="1" t="b">
        <v>0</v>
      </c>
      <c r="AB1540" s="1" t="b">
        <v>0</v>
      </c>
      <c r="AC1540" s="1" t="b">
        <v>0</v>
      </c>
      <c r="AD1540" s="1" t="s">
        <v>86</v>
      </c>
      <c r="AE1540" s="1" t="s">
        <v>62</v>
      </c>
      <c r="AF1540" s="1" t="s">
        <v>45</v>
      </c>
      <c r="AG1540" s="1">
        <v>1830</v>
      </c>
      <c r="AH1540" s="1" t="b">
        <v>1</v>
      </c>
      <c r="AI1540" s="1"/>
      <c r="AJ1540" s="1"/>
      <c r="AK1540" s="1" t="b">
        <v>0</v>
      </c>
    </row>
    <row r="1541" spans="1:37" x14ac:dyDescent="0.2">
      <c r="A1541" s="1">
        <v>1332</v>
      </c>
      <c r="B1541" s="1" t="s">
        <v>4876</v>
      </c>
      <c r="C1541" s="1"/>
      <c r="D1541" s="1" t="s">
        <v>4903</v>
      </c>
      <c r="F1541" s="1" t="b">
        <v>0</v>
      </c>
      <c r="H1541" s="1"/>
      <c r="I1541" s="1"/>
      <c r="K1541" s="1"/>
      <c r="L1541" s="1" t="s">
        <v>42</v>
      </c>
      <c r="M1541" s="1" t="s">
        <v>42</v>
      </c>
      <c r="N1541" s="1" t="s">
        <v>42</v>
      </c>
      <c r="O1541" s="1" t="s">
        <v>42</v>
      </c>
      <c r="P1541" s="1"/>
      <c r="Q1541" s="1" t="s">
        <v>4904</v>
      </c>
      <c r="R1541" s="1"/>
      <c r="S1541" s="1"/>
      <c r="T1541" s="1"/>
      <c r="U1541" s="1"/>
      <c r="V1541" s="1"/>
      <c r="W1541" s="1"/>
      <c r="Y1541" s="1" t="b">
        <v>1</v>
      </c>
      <c r="AB1541" s="1" t="b">
        <v>0</v>
      </c>
      <c r="AC1541" s="1" t="b">
        <v>0</v>
      </c>
      <c r="AD1541" s="1" t="s">
        <v>86</v>
      </c>
      <c r="AE1541" s="1" t="s">
        <v>62</v>
      </c>
      <c r="AF1541" s="1" t="s">
        <v>45</v>
      </c>
      <c r="AG1541" s="1">
        <v>2082</v>
      </c>
      <c r="AH1541" s="1" t="b">
        <v>1</v>
      </c>
      <c r="AI1541" s="1"/>
      <c r="AJ1541" s="1"/>
      <c r="AK1541" s="1" t="b">
        <v>0</v>
      </c>
    </row>
    <row r="1542" spans="1:37" x14ac:dyDescent="0.2">
      <c r="A1542" s="1">
        <v>1333</v>
      </c>
      <c r="B1542" s="1" t="s">
        <v>4876</v>
      </c>
      <c r="C1542" s="1"/>
      <c r="D1542" s="1" t="s">
        <v>4905</v>
      </c>
      <c r="E1542" s="1" t="s">
        <v>4906</v>
      </c>
      <c r="F1542" s="1" t="b">
        <v>0</v>
      </c>
      <c r="G1542" s="1" t="s">
        <v>4907</v>
      </c>
      <c r="H1542" s="1" t="s">
        <v>4908</v>
      </c>
      <c r="I1542" s="1"/>
      <c r="K1542" s="1" t="s">
        <v>4909</v>
      </c>
      <c r="L1542" s="1" t="s">
        <v>42</v>
      </c>
      <c r="M1542" s="1" t="s">
        <v>42</v>
      </c>
      <c r="N1542" s="1" t="s">
        <v>42</v>
      </c>
      <c r="O1542" s="1" t="s">
        <v>42</v>
      </c>
      <c r="P1542" s="1"/>
      <c r="Q1542" s="1" t="s">
        <v>4910</v>
      </c>
      <c r="R1542" s="1"/>
      <c r="S1542" s="1"/>
      <c r="T1542" s="1"/>
      <c r="U1542" s="1"/>
      <c r="V1542" s="1"/>
      <c r="W1542" s="1"/>
      <c r="Y1542" s="1" t="b">
        <v>1</v>
      </c>
      <c r="Z1542" s="1"/>
      <c r="AA1542" s="1"/>
      <c r="AB1542" s="1" t="b">
        <v>0</v>
      </c>
      <c r="AC1542" s="1" t="b">
        <v>0</v>
      </c>
      <c r="AD1542" s="1" t="s">
        <v>86</v>
      </c>
      <c r="AE1542" s="1" t="s">
        <v>62</v>
      </c>
      <c r="AF1542" s="1" t="s">
        <v>45</v>
      </c>
      <c r="AG1542" s="1">
        <v>1834</v>
      </c>
      <c r="AH1542" s="1" t="b">
        <v>0</v>
      </c>
      <c r="AI1542" s="1"/>
      <c r="AJ1542" s="1"/>
      <c r="AK1542" s="1" t="b">
        <v>0</v>
      </c>
    </row>
    <row r="1543" spans="1:37" x14ac:dyDescent="0.2">
      <c r="A1543" s="1">
        <v>1334</v>
      </c>
      <c r="B1543" s="1" t="s">
        <v>4876</v>
      </c>
      <c r="C1543" s="1"/>
      <c r="D1543" s="1" t="s">
        <v>3281</v>
      </c>
      <c r="F1543" s="1" t="b">
        <v>0</v>
      </c>
      <c r="H1543" s="1" t="s">
        <v>4911</v>
      </c>
      <c r="I1543" s="1"/>
      <c r="J1543" s="1"/>
      <c r="K1543" s="1"/>
      <c r="L1543" s="1" t="s">
        <v>42</v>
      </c>
      <c r="M1543" s="1" t="s">
        <v>42</v>
      </c>
      <c r="N1543" s="1" t="s">
        <v>42</v>
      </c>
      <c r="O1543" s="1" t="s">
        <v>42</v>
      </c>
      <c r="P1543" s="1"/>
      <c r="Q1543" s="1"/>
      <c r="R1543" s="1"/>
      <c r="S1543" s="1"/>
      <c r="T1543" s="1"/>
      <c r="U1543" s="1"/>
      <c r="V1543" s="1"/>
      <c r="W1543" s="1"/>
      <c r="Y1543" s="1" t="b">
        <v>0</v>
      </c>
      <c r="Z1543" s="1"/>
      <c r="AA1543" s="1"/>
      <c r="AB1543" s="1" t="b">
        <v>0</v>
      </c>
      <c r="AC1543" s="1" t="b">
        <v>0</v>
      </c>
      <c r="AD1543" s="1" t="s">
        <v>86</v>
      </c>
      <c r="AE1543" s="1" t="s">
        <v>62</v>
      </c>
      <c r="AF1543" s="1" t="s">
        <v>45</v>
      </c>
      <c r="AG1543" s="1">
        <v>2205</v>
      </c>
      <c r="AH1543" s="1" t="b">
        <v>1</v>
      </c>
      <c r="AI1543" s="1"/>
      <c r="AJ1543" s="1"/>
      <c r="AK1543" s="1" t="b">
        <v>0</v>
      </c>
    </row>
    <row r="1544" spans="1:37" x14ac:dyDescent="0.2">
      <c r="A1544" s="1">
        <v>1326</v>
      </c>
      <c r="B1544" s="1" t="s">
        <v>4876</v>
      </c>
      <c r="D1544" s="1" t="s">
        <v>4880</v>
      </c>
      <c r="E1544" s="1"/>
      <c r="F1544" s="1" t="b">
        <v>0</v>
      </c>
      <c r="H1544" s="1" t="s">
        <v>4878</v>
      </c>
      <c r="K1544" s="1" t="s">
        <v>4881</v>
      </c>
      <c r="L1544" s="1" t="s">
        <v>42</v>
      </c>
      <c r="M1544" s="1" t="s">
        <v>42</v>
      </c>
      <c r="N1544" s="1" t="s">
        <v>42</v>
      </c>
      <c r="O1544" s="1" t="s">
        <v>42</v>
      </c>
      <c r="Q1544" s="1" t="s">
        <v>4879</v>
      </c>
      <c r="Y1544" s="1" t="b">
        <v>1</v>
      </c>
      <c r="AB1544" s="1" t="b">
        <v>0</v>
      </c>
      <c r="AC1544" s="1" t="b">
        <v>0</v>
      </c>
      <c r="AD1544" s="1" t="s">
        <v>86</v>
      </c>
      <c r="AE1544" s="1" t="s">
        <v>62</v>
      </c>
      <c r="AF1544" s="1" t="s">
        <v>45</v>
      </c>
      <c r="AG1544" s="1">
        <v>1831</v>
      </c>
      <c r="AH1544" s="1" t="b">
        <v>1</v>
      </c>
      <c r="AI1544" s="1"/>
      <c r="AJ1544" s="1"/>
      <c r="AK1544" s="1" t="b">
        <v>0</v>
      </c>
    </row>
    <row r="1545" spans="1:37" x14ac:dyDescent="0.2">
      <c r="A1545" s="1">
        <v>1335</v>
      </c>
      <c r="B1545" s="1" t="s">
        <v>4876</v>
      </c>
      <c r="C1545" s="1"/>
      <c r="D1545" s="1" t="s">
        <v>4880</v>
      </c>
      <c r="E1545" s="1" t="s">
        <v>39</v>
      </c>
      <c r="F1545" s="1" t="b">
        <v>1</v>
      </c>
      <c r="G1545" s="1" t="s">
        <v>4912</v>
      </c>
      <c r="H1545" s="1" t="s">
        <v>4878</v>
      </c>
      <c r="I1545" s="1"/>
      <c r="J1545" s="1"/>
      <c r="K1545" s="1" t="s">
        <v>4913</v>
      </c>
      <c r="L1545" s="1" t="s">
        <v>42</v>
      </c>
      <c r="M1545" s="1" t="s">
        <v>42</v>
      </c>
      <c r="N1545" s="1" t="s">
        <v>42</v>
      </c>
      <c r="O1545" s="1" t="s">
        <v>42</v>
      </c>
      <c r="P1545" s="1"/>
      <c r="Q1545" s="1" t="s">
        <v>4879</v>
      </c>
      <c r="R1545" s="1"/>
      <c r="S1545" s="1"/>
      <c r="T1545" s="1"/>
      <c r="U1545" s="1"/>
      <c r="V1545" s="1"/>
      <c r="W1545" s="1"/>
      <c r="Y1545" s="1" t="b">
        <v>1</v>
      </c>
      <c r="Z1545" s="1"/>
      <c r="AA1545" s="1"/>
      <c r="AB1545" s="1" t="b">
        <v>0</v>
      </c>
      <c r="AC1545" s="1" t="b">
        <v>0</v>
      </c>
      <c r="AD1545" s="1" t="s">
        <v>86</v>
      </c>
      <c r="AE1545" s="1" t="s">
        <v>62</v>
      </c>
      <c r="AF1545" s="1" t="s">
        <v>45</v>
      </c>
      <c r="AG1545" s="1">
        <v>2203</v>
      </c>
      <c r="AH1545" s="1" t="b">
        <v>0</v>
      </c>
      <c r="AI1545" s="1"/>
      <c r="AJ1545" s="1"/>
      <c r="AK1545" s="1" t="b">
        <v>1</v>
      </c>
    </row>
    <row r="1546" spans="1:37" x14ac:dyDescent="0.2">
      <c r="A1546" s="1">
        <v>1336</v>
      </c>
      <c r="B1546" s="1" t="s">
        <v>4876</v>
      </c>
      <c r="C1546" s="1"/>
      <c r="D1546" s="1" t="s">
        <v>4914</v>
      </c>
      <c r="F1546" s="1" t="b">
        <v>1</v>
      </c>
      <c r="H1546" s="1" t="s">
        <v>4915</v>
      </c>
      <c r="I1546" s="1"/>
      <c r="K1546" s="1"/>
      <c r="L1546" s="1" t="s">
        <v>42</v>
      </c>
      <c r="M1546" s="1" t="s">
        <v>42</v>
      </c>
      <c r="N1546" s="1" t="s">
        <v>42</v>
      </c>
      <c r="O1546" s="1" t="s">
        <v>42</v>
      </c>
      <c r="Q1546" s="1" t="s">
        <v>4916</v>
      </c>
      <c r="Y1546" s="1" t="b">
        <v>1</v>
      </c>
      <c r="AB1546" s="1" t="b">
        <v>0</v>
      </c>
      <c r="AC1546" s="1" t="b">
        <v>0</v>
      </c>
      <c r="AD1546" s="1" t="s">
        <v>86</v>
      </c>
      <c r="AE1546" s="1" t="s">
        <v>62</v>
      </c>
      <c r="AF1546" s="1" t="s">
        <v>45</v>
      </c>
      <c r="AG1546" s="1">
        <v>1835</v>
      </c>
      <c r="AH1546" s="1" t="b">
        <v>1</v>
      </c>
      <c r="AI1546" s="1"/>
      <c r="AJ1546" s="1"/>
      <c r="AK1546" s="1" t="b">
        <v>0</v>
      </c>
    </row>
    <row r="1547" spans="1:37" x14ac:dyDescent="0.2">
      <c r="A1547" s="1">
        <v>1337</v>
      </c>
      <c r="B1547" s="1" t="s">
        <v>4876</v>
      </c>
      <c r="C1547" s="1"/>
      <c r="D1547" s="1" t="s">
        <v>4917</v>
      </c>
      <c r="E1547" s="1" t="s">
        <v>39</v>
      </c>
      <c r="F1547" s="1" t="b">
        <v>1</v>
      </c>
      <c r="G1547" s="1" t="s">
        <v>4918</v>
      </c>
      <c r="H1547" s="1" t="s">
        <v>4919</v>
      </c>
      <c r="I1547" s="1"/>
      <c r="K1547" s="1"/>
      <c r="L1547" s="1" t="s">
        <v>42</v>
      </c>
      <c r="M1547" s="1" t="s">
        <v>42</v>
      </c>
      <c r="N1547" s="1" t="s">
        <v>42</v>
      </c>
      <c r="O1547" s="1" t="s">
        <v>42</v>
      </c>
      <c r="Q1547" s="1" t="s">
        <v>4920</v>
      </c>
      <c r="Y1547" s="1" t="b">
        <v>1</v>
      </c>
      <c r="AB1547" s="1" t="b">
        <v>0</v>
      </c>
      <c r="AC1547" s="1" t="b">
        <v>0</v>
      </c>
      <c r="AD1547" s="1" t="s">
        <v>86</v>
      </c>
      <c r="AE1547" s="1" t="s">
        <v>62</v>
      </c>
      <c r="AF1547" s="1" t="s">
        <v>45</v>
      </c>
      <c r="AG1547" s="1">
        <v>1833</v>
      </c>
      <c r="AH1547" s="1" t="b">
        <v>0</v>
      </c>
      <c r="AI1547" s="1"/>
      <c r="AJ1547" s="1"/>
      <c r="AK1547" s="1" t="b">
        <v>0</v>
      </c>
    </row>
    <row r="1548" spans="1:37" x14ac:dyDescent="0.2">
      <c r="A1548" s="1">
        <v>1338</v>
      </c>
      <c r="B1548" s="1" t="s">
        <v>4876</v>
      </c>
      <c r="C1548" s="1"/>
      <c r="D1548" s="1" t="s">
        <v>4921</v>
      </c>
      <c r="F1548" s="1" t="b">
        <v>1</v>
      </c>
      <c r="H1548" s="1" t="s">
        <v>4922</v>
      </c>
      <c r="K1548" s="1"/>
      <c r="L1548" s="1" t="s">
        <v>42</v>
      </c>
      <c r="M1548" s="1" t="s">
        <v>42</v>
      </c>
      <c r="N1548" s="1" t="s">
        <v>42</v>
      </c>
      <c r="O1548" s="1" t="s">
        <v>42</v>
      </c>
      <c r="P1548" s="1"/>
      <c r="Q1548" s="1" t="s">
        <v>4923</v>
      </c>
      <c r="R1548" s="1" t="s">
        <v>4924</v>
      </c>
      <c r="S1548" s="1"/>
      <c r="T1548" s="1"/>
      <c r="U1548" s="1"/>
      <c r="V1548" s="1"/>
      <c r="W1548" s="1"/>
      <c r="Y1548" s="1" t="b">
        <v>1</v>
      </c>
      <c r="Z1548" s="1"/>
      <c r="AA1548" s="1"/>
      <c r="AB1548" s="1" t="b">
        <v>0</v>
      </c>
      <c r="AC1548" s="1" t="b">
        <v>0</v>
      </c>
      <c r="AD1548" s="1" t="s">
        <v>86</v>
      </c>
      <c r="AE1548" s="1" t="s">
        <v>62</v>
      </c>
      <c r="AF1548" s="1" t="s">
        <v>45</v>
      </c>
      <c r="AG1548" s="1">
        <v>15703</v>
      </c>
      <c r="AH1548" s="1" t="b">
        <v>0</v>
      </c>
      <c r="AI1548" s="1"/>
      <c r="AJ1548" s="1"/>
      <c r="AK1548" s="1" t="b">
        <v>0</v>
      </c>
    </row>
    <row r="1549" spans="1:37" x14ac:dyDescent="0.2">
      <c r="A1549" s="1">
        <v>1339</v>
      </c>
      <c r="B1549" s="1" t="s">
        <v>4876</v>
      </c>
      <c r="C1549" s="1"/>
      <c r="D1549" s="1" t="s">
        <v>4925</v>
      </c>
      <c r="E1549" s="1"/>
      <c r="F1549" s="1" t="b">
        <v>1</v>
      </c>
      <c r="G1549" s="1" t="s">
        <v>4926</v>
      </c>
      <c r="H1549" s="1" t="s">
        <v>4927</v>
      </c>
      <c r="I1549" s="1"/>
      <c r="J1549" s="1"/>
      <c r="K1549" s="1"/>
      <c r="L1549" s="1" t="s">
        <v>42</v>
      </c>
      <c r="M1549" s="1" t="s">
        <v>42</v>
      </c>
      <c r="N1549" s="1" t="s">
        <v>42</v>
      </c>
      <c r="O1549" s="1" t="s">
        <v>42</v>
      </c>
      <c r="P1549" s="1"/>
      <c r="Q1549" s="1" t="s">
        <v>4928</v>
      </c>
      <c r="R1549" s="1" t="s">
        <v>4929</v>
      </c>
      <c r="S1549" s="1"/>
      <c r="T1549" s="1"/>
      <c r="U1549" s="1"/>
      <c r="V1549" s="1"/>
      <c r="W1549" s="1"/>
      <c r="X1549" s="1"/>
      <c r="Y1549" s="1" t="b">
        <v>0</v>
      </c>
      <c r="Z1549" s="1" t="s">
        <v>43</v>
      </c>
      <c r="AA1549" s="1"/>
      <c r="AB1549" s="1" t="b">
        <v>0</v>
      </c>
      <c r="AC1549" s="1" t="b">
        <v>0</v>
      </c>
      <c r="AD1549" s="1" t="s">
        <v>86</v>
      </c>
      <c r="AE1549" s="1" t="s">
        <v>62</v>
      </c>
      <c r="AF1549" s="1" t="s">
        <v>45</v>
      </c>
      <c r="AG1549" s="1">
        <v>2340</v>
      </c>
      <c r="AH1549" s="1" t="b">
        <v>0</v>
      </c>
      <c r="AI1549" s="1"/>
      <c r="AJ1549" s="1"/>
      <c r="AK1549" s="1" t="b">
        <v>1</v>
      </c>
    </row>
    <row r="1550" spans="1:37" x14ac:dyDescent="0.2">
      <c r="A1550" s="1">
        <v>1340</v>
      </c>
      <c r="B1550" s="1" t="s">
        <v>4876</v>
      </c>
      <c r="C1550" s="1"/>
      <c r="D1550" s="1" t="s">
        <v>4930</v>
      </c>
      <c r="F1550" s="1" t="b">
        <v>1</v>
      </c>
      <c r="H1550" s="1" t="s">
        <v>4931</v>
      </c>
      <c r="K1550" s="1"/>
      <c r="L1550" s="1" t="s">
        <v>42</v>
      </c>
      <c r="M1550" s="1" t="s">
        <v>42</v>
      </c>
      <c r="N1550" s="1" t="s">
        <v>42</v>
      </c>
      <c r="O1550" s="1" t="s">
        <v>42</v>
      </c>
      <c r="P1550" s="1"/>
      <c r="Q1550" s="1" t="s">
        <v>4932</v>
      </c>
      <c r="R1550" s="1"/>
      <c r="S1550" s="1"/>
      <c r="T1550" s="1"/>
      <c r="U1550" s="1"/>
      <c r="V1550" s="1"/>
      <c r="W1550" s="1"/>
      <c r="Y1550" s="1" t="b">
        <v>1</v>
      </c>
      <c r="Z1550" s="1"/>
      <c r="AA1550" s="1"/>
      <c r="AB1550" s="1" t="b">
        <v>0</v>
      </c>
      <c r="AC1550" s="1" t="b">
        <v>0</v>
      </c>
      <c r="AD1550" s="1" t="s">
        <v>86</v>
      </c>
      <c r="AE1550" s="1" t="s">
        <v>62</v>
      </c>
      <c r="AF1550" s="1" t="s">
        <v>45</v>
      </c>
      <c r="AG1550" s="1">
        <v>15704</v>
      </c>
      <c r="AH1550" s="1" t="b">
        <v>1</v>
      </c>
      <c r="AI1550" s="1"/>
      <c r="AJ1550" s="1"/>
      <c r="AK1550" s="1" t="b">
        <v>1</v>
      </c>
    </row>
    <row r="1551" spans="1:37" x14ac:dyDescent="0.2">
      <c r="A1551" s="1">
        <v>1341</v>
      </c>
      <c r="B1551" s="1" t="s">
        <v>4876</v>
      </c>
      <c r="C1551" s="1"/>
      <c r="D1551" s="1" t="s">
        <v>4933</v>
      </c>
      <c r="F1551" s="1" t="b">
        <v>1</v>
      </c>
      <c r="H1551" s="1" t="s">
        <v>4934</v>
      </c>
      <c r="I1551" s="1"/>
      <c r="J1551" s="1"/>
      <c r="K1551" s="1"/>
      <c r="L1551" s="1" t="s">
        <v>42</v>
      </c>
      <c r="M1551" s="1" t="s">
        <v>42</v>
      </c>
      <c r="N1551" s="1" t="s">
        <v>42</v>
      </c>
      <c r="O1551" s="1" t="s">
        <v>42</v>
      </c>
      <c r="P1551" s="1"/>
      <c r="Q1551" s="1" t="s">
        <v>4935</v>
      </c>
      <c r="R1551" s="1" t="s">
        <v>4936</v>
      </c>
      <c r="S1551" s="1" t="s">
        <v>4937</v>
      </c>
      <c r="T1551" s="1"/>
      <c r="U1551" s="1"/>
      <c r="V1551" s="1"/>
      <c r="W1551" s="1"/>
      <c r="Y1551" s="1" t="b">
        <v>0</v>
      </c>
      <c r="Z1551" s="1"/>
      <c r="AA1551" s="1"/>
      <c r="AB1551" s="1" t="b">
        <v>0</v>
      </c>
      <c r="AC1551" s="1" t="b">
        <v>0</v>
      </c>
      <c r="AD1551" s="1" t="s">
        <v>86</v>
      </c>
      <c r="AE1551" s="1" t="s">
        <v>62</v>
      </c>
      <c r="AF1551" s="1" t="s">
        <v>45</v>
      </c>
      <c r="AG1551" s="1">
        <v>2275</v>
      </c>
      <c r="AH1551" s="1" t="b">
        <v>0</v>
      </c>
      <c r="AI1551" s="1"/>
      <c r="AJ1551" s="1"/>
      <c r="AK1551" s="1" t="b">
        <v>0</v>
      </c>
    </row>
    <row r="1552" spans="1:37" x14ac:dyDescent="0.2">
      <c r="A1552" s="1">
        <v>1342</v>
      </c>
      <c r="B1552" s="1" t="s">
        <v>4876</v>
      </c>
      <c r="C1552" s="1"/>
      <c r="D1552" s="1" t="s">
        <v>4938</v>
      </c>
      <c r="F1552" s="1" t="b">
        <v>1</v>
      </c>
      <c r="H1552" s="1" t="s">
        <v>4939</v>
      </c>
      <c r="I1552" s="1"/>
      <c r="J1552" s="1"/>
      <c r="K1552" s="1"/>
      <c r="L1552" s="1" t="s">
        <v>42</v>
      </c>
      <c r="M1552" s="1" t="s">
        <v>42</v>
      </c>
      <c r="N1552" s="1" t="s">
        <v>42</v>
      </c>
      <c r="O1552" s="1" t="s">
        <v>42</v>
      </c>
      <c r="P1552" s="1"/>
      <c r="Q1552" s="1" t="s">
        <v>4940</v>
      </c>
      <c r="R1552" s="1"/>
      <c r="S1552" s="1"/>
      <c r="T1552" s="1"/>
      <c r="U1552" s="1"/>
      <c r="V1552" s="1"/>
      <c r="W1552" s="1"/>
      <c r="Y1552" s="1" t="b">
        <v>0</v>
      </c>
      <c r="AB1552" s="1" t="b">
        <v>0</v>
      </c>
      <c r="AC1552" s="1" t="b">
        <v>0</v>
      </c>
      <c r="AD1552" s="1" t="s">
        <v>86</v>
      </c>
      <c r="AE1552" s="1" t="s">
        <v>62</v>
      </c>
      <c r="AF1552" s="1" t="s">
        <v>45</v>
      </c>
      <c r="AG1552" s="1">
        <v>2277</v>
      </c>
      <c r="AH1552" s="1" t="b">
        <v>0</v>
      </c>
      <c r="AI1552" s="1"/>
      <c r="AJ1552" s="1"/>
      <c r="AK1552" s="1" t="b">
        <v>0</v>
      </c>
    </row>
    <row r="1553" spans="1:37" x14ac:dyDescent="0.2">
      <c r="A1553" s="1">
        <v>1343</v>
      </c>
      <c r="B1553" s="1" t="s">
        <v>4876</v>
      </c>
      <c r="C1553" s="1"/>
      <c r="D1553" s="1" t="s">
        <v>4941</v>
      </c>
      <c r="E1553" s="1" t="s">
        <v>39</v>
      </c>
      <c r="F1553" s="1" t="b">
        <v>1</v>
      </c>
      <c r="G1553" s="1" t="s">
        <v>4942</v>
      </c>
      <c r="H1553" s="1" t="s">
        <v>4943</v>
      </c>
      <c r="I1553" s="1"/>
      <c r="K1553" s="1" t="s">
        <v>4944</v>
      </c>
      <c r="L1553" s="1" t="s">
        <v>42</v>
      </c>
      <c r="M1553" s="1" t="s">
        <v>42</v>
      </c>
      <c r="N1553" s="1" t="s">
        <v>42</v>
      </c>
      <c r="O1553" s="1" t="s">
        <v>42</v>
      </c>
      <c r="P1553" s="1"/>
      <c r="Q1553" s="1" t="s">
        <v>4945</v>
      </c>
      <c r="R1553" s="1"/>
      <c r="S1553" s="1"/>
      <c r="T1553" s="1"/>
      <c r="U1553" s="1"/>
      <c r="V1553" s="1"/>
      <c r="W1553" s="1"/>
      <c r="Y1553" s="1" t="b">
        <v>1</v>
      </c>
      <c r="Z1553" s="1"/>
      <c r="AA1553" s="1"/>
      <c r="AB1553" s="1" t="b">
        <v>0</v>
      </c>
      <c r="AC1553" s="1" t="b">
        <v>0</v>
      </c>
      <c r="AD1553" s="1" t="s">
        <v>86</v>
      </c>
      <c r="AE1553" s="1" t="s">
        <v>62</v>
      </c>
      <c r="AF1553" s="1" t="s">
        <v>45</v>
      </c>
      <c r="AG1553" s="1">
        <v>2063</v>
      </c>
      <c r="AH1553" s="1" t="b">
        <v>0</v>
      </c>
      <c r="AI1553" s="1"/>
      <c r="AJ1553" s="1"/>
      <c r="AK1553" s="1" t="b">
        <v>0</v>
      </c>
    </row>
    <row r="1554" spans="1:37" x14ac:dyDescent="0.2">
      <c r="A1554" s="1">
        <v>1344</v>
      </c>
      <c r="B1554" s="1" t="s">
        <v>4876</v>
      </c>
      <c r="C1554" s="1"/>
      <c r="D1554" s="1" t="s">
        <v>4946</v>
      </c>
      <c r="F1554" s="1" t="b">
        <v>0</v>
      </c>
      <c r="H1554" s="1"/>
      <c r="I1554" s="1"/>
      <c r="J1554" s="1"/>
      <c r="K1554" s="1"/>
      <c r="L1554" s="1" t="s">
        <v>42</v>
      </c>
      <c r="M1554" s="1" t="s">
        <v>42</v>
      </c>
      <c r="N1554" s="1" t="s">
        <v>42</v>
      </c>
      <c r="O1554" s="1" t="s">
        <v>42</v>
      </c>
      <c r="P1554" s="1"/>
      <c r="Q1554" s="1" t="s">
        <v>4947</v>
      </c>
      <c r="R1554" s="1"/>
      <c r="S1554" s="1"/>
      <c r="T1554" s="1"/>
      <c r="U1554" s="1"/>
      <c r="V1554" s="1"/>
      <c r="W1554" s="1"/>
      <c r="Y1554" s="1" t="b">
        <v>0</v>
      </c>
      <c r="AB1554" s="1" t="b">
        <v>0</v>
      </c>
      <c r="AC1554" s="1" t="b">
        <v>0</v>
      </c>
      <c r="AD1554" s="1" t="s">
        <v>86</v>
      </c>
      <c r="AE1554" s="1" t="s">
        <v>62</v>
      </c>
      <c r="AF1554" s="1" t="s">
        <v>45</v>
      </c>
      <c r="AG1554" s="1">
        <v>2087</v>
      </c>
      <c r="AH1554" s="1" t="b">
        <v>1</v>
      </c>
      <c r="AI1554" s="1"/>
      <c r="AJ1554" s="1"/>
      <c r="AK1554" s="1" t="b">
        <v>0</v>
      </c>
    </row>
    <row r="1555" spans="1:37" x14ac:dyDescent="0.2">
      <c r="A1555" s="1">
        <v>1381</v>
      </c>
      <c r="B1555" s="1" t="s">
        <v>4876</v>
      </c>
      <c r="C1555" s="1"/>
      <c r="D1555" s="1" t="s">
        <v>5027</v>
      </c>
      <c r="F1555" s="1" t="b">
        <v>1</v>
      </c>
      <c r="H1555" s="1" t="s">
        <v>5028</v>
      </c>
      <c r="I1555" s="1"/>
      <c r="J1555" s="1"/>
      <c r="K1555" s="1"/>
      <c r="L1555" s="1" t="s">
        <v>42</v>
      </c>
      <c r="M1555" s="1" t="s">
        <v>42</v>
      </c>
      <c r="N1555" s="1" t="s">
        <v>42</v>
      </c>
      <c r="O1555" s="1" t="s">
        <v>42</v>
      </c>
      <c r="P1555" s="1"/>
      <c r="Q1555" s="1" t="s">
        <v>5029</v>
      </c>
      <c r="R1555" s="1"/>
      <c r="S1555" s="1"/>
      <c r="T1555" s="1"/>
      <c r="U1555" s="1"/>
      <c r="V1555" s="1"/>
      <c r="W1555" s="1"/>
      <c r="Y1555" s="1" t="b">
        <v>0</v>
      </c>
      <c r="AB1555" s="1" t="b">
        <v>0</v>
      </c>
      <c r="AC1555" s="1" t="b">
        <v>0</v>
      </c>
      <c r="AD1555" s="1" t="s">
        <v>86</v>
      </c>
      <c r="AE1555" s="1" t="s">
        <v>62</v>
      </c>
      <c r="AF1555" s="1" t="s">
        <v>45</v>
      </c>
      <c r="AG1555" s="1">
        <v>2223</v>
      </c>
      <c r="AH1555" s="1" t="b">
        <v>0</v>
      </c>
      <c r="AI1555" s="1"/>
      <c r="AJ1555" s="1"/>
      <c r="AK1555" s="1" t="b">
        <v>0</v>
      </c>
    </row>
    <row r="1556" spans="1:37" x14ac:dyDescent="0.2">
      <c r="A1556" s="1">
        <v>1345</v>
      </c>
      <c r="B1556" s="1" t="s">
        <v>4876</v>
      </c>
      <c r="C1556" s="1"/>
      <c r="D1556" s="1" t="s">
        <v>4948</v>
      </c>
      <c r="F1556" s="1" t="b">
        <v>1</v>
      </c>
      <c r="H1556" s="1" t="s">
        <v>4949</v>
      </c>
      <c r="K1556" s="1" t="s">
        <v>4950</v>
      </c>
      <c r="L1556" s="1" t="s">
        <v>42</v>
      </c>
      <c r="M1556" s="1" t="s">
        <v>42</v>
      </c>
      <c r="N1556" s="1" t="s">
        <v>42</v>
      </c>
      <c r="O1556" s="1" t="s">
        <v>42</v>
      </c>
      <c r="P1556" s="1"/>
      <c r="Q1556" s="1"/>
      <c r="R1556" s="1"/>
      <c r="S1556" s="1"/>
      <c r="T1556" s="1"/>
      <c r="U1556" s="1"/>
      <c r="V1556" s="1"/>
      <c r="W1556" s="1"/>
      <c r="Y1556" s="1" t="b">
        <v>0</v>
      </c>
      <c r="Z1556" s="1"/>
      <c r="AA1556" s="1"/>
      <c r="AB1556" s="1" t="b">
        <v>0</v>
      </c>
      <c r="AC1556" s="1" t="b">
        <v>0</v>
      </c>
      <c r="AD1556" s="1"/>
      <c r="AE1556" s="1" t="s">
        <v>62</v>
      </c>
      <c r="AF1556" s="1" t="s">
        <v>45</v>
      </c>
      <c r="AG1556" s="1">
        <v>2414</v>
      </c>
      <c r="AH1556" s="1" t="b">
        <v>1</v>
      </c>
      <c r="AI1556" s="1"/>
      <c r="AJ1556" s="1"/>
      <c r="AK1556" s="1" t="b">
        <v>0</v>
      </c>
    </row>
    <row r="1557" spans="1:37" x14ac:dyDescent="0.2">
      <c r="A1557" s="1">
        <v>1346</v>
      </c>
      <c r="B1557" s="1" t="s">
        <v>4876</v>
      </c>
      <c r="C1557" s="1"/>
      <c r="D1557" s="1" t="s">
        <v>4951</v>
      </c>
      <c r="F1557" s="1" t="b">
        <v>0</v>
      </c>
      <c r="H1557" s="1" t="s">
        <v>4952</v>
      </c>
      <c r="K1557" s="1"/>
      <c r="L1557" s="1" t="s">
        <v>42</v>
      </c>
      <c r="M1557" s="1" t="s">
        <v>42</v>
      </c>
      <c r="N1557" s="1" t="s">
        <v>42</v>
      </c>
      <c r="O1557" s="1" t="s">
        <v>42</v>
      </c>
      <c r="P1557" s="1"/>
      <c r="Q1557" s="1" t="s">
        <v>4953</v>
      </c>
      <c r="R1557" s="1"/>
      <c r="S1557" s="1"/>
      <c r="T1557" s="1"/>
      <c r="U1557" s="1"/>
      <c r="V1557" s="1"/>
      <c r="W1557" s="1"/>
      <c r="Y1557" s="1" t="b">
        <v>0</v>
      </c>
      <c r="Z1557" s="1"/>
      <c r="AA1557" s="1"/>
      <c r="AB1557" s="1" t="b">
        <v>0</v>
      </c>
      <c r="AC1557" s="1" t="b">
        <v>0</v>
      </c>
      <c r="AD1557" s="1" t="s">
        <v>86</v>
      </c>
      <c r="AF1557" s="1" t="s">
        <v>45</v>
      </c>
      <c r="AG1557" s="1">
        <v>15836</v>
      </c>
      <c r="AH1557" s="1" t="b">
        <v>1</v>
      </c>
      <c r="AI1557" s="1"/>
      <c r="AJ1557" s="1"/>
      <c r="AK1557" s="1" t="b">
        <v>0</v>
      </c>
    </row>
    <row r="1558" spans="1:37" x14ac:dyDescent="0.2">
      <c r="A1558" s="1">
        <v>1347</v>
      </c>
      <c r="B1558" s="1" t="s">
        <v>4876</v>
      </c>
      <c r="C1558" s="1"/>
      <c r="D1558" s="1" t="s">
        <v>4954</v>
      </c>
      <c r="E1558" s="1" t="s">
        <v>39</v>
      </c>
      <c r="F1558" s="1" t="b">
        <v>1</v>
      </c>
      <c r="G1558" s="1" t="s">
        <v>4955</v>
      </c>
      <c r="H1558" s="1" t="s">
        <v>4956</v>
      </c>
      <c r="I1558" s="1"/>
      <c r="K1558" s="1"/>
      <c r="L1558" s="1" t="s">
        <v>42</v>
      </c>
      <c r="M1558" s="1" t="s">
        <v>42</v>
      </c>
      <c r="N1558" s="1" t="s">
        <v>42</v>
      </c>
      <c r="O1558" s="1" t="s">
        <v>42</v>
      </c>
      <c r="P1558" s="1"/>
      <c r="Q1558" s="1" t="s">
        <v>4953</v>
      </c>
      <c r="R1558" s="1"/>
      <c r="S1558" s="1"/>
      <c r="T1558" s="1"/>
      <c r="U1558" s="1"/>
      <c r="V1558" s="1"/>
      <c r="W1558" s="1"/>
      <c r="Y1558" s="1" t="b">
        <v>0</v>
      </c>
      <c r="AB1558" s="1" t="b">
        <v>0</v>
      </c>
      <c r="AC1558" s="1" t="b">
        <v>0</v>
      </c>
      <c r="AD1558" s="1" t="s">
        <v>86</v>
      </c>
      <c r="AE1558" s="1" t="s">
        <v>62</v>
      </c>
      <c r="AF1558" s="1" t="s">
        <v>45</v>
      </c>
      <c r="AG1558" s="1">
        <v>2110</v>
      </c>
      <c r="AH1558" s="1" t="b">
        <v>0</v>
      </c>
      <c r="AI1558" s="1"/>
      <c r="AJ1558" s="1"/>
      <c r="AK1558" s="1" t="b">
        <v>0</v>
      </c>
    </row>
    <row r="1559" spans="1:37" x14ac:dyDescent="0.2">
      <c r="A1559" s="1">
        <v>1348</v>
      </c>
      <c r="B1559" s="1" t="s">
        <v>4876</v>
      </c>
      <c r="C1559" s="1"/>
      <c r="D1559" s="1" t="s">
        <v>4957</v>
      </c>
      <c r="F1559" s="1" t="b">
        <v>1</v>
      </c>
      <c r="H1559" s="1" t="s">
        <v>4958</v>
      </c>
      <c r="K1559" s="1"/>
      <c r="L1559" s="1" t="s">
        <v>42</v>
      </c>
      <c r="M1559" s="1" t="s">
        <v>42</v>
      </c>
      <c r="N1559" s="1" t="s">
        <v>42</v>
      </c>
      <c r="O1559" s="1" t="s">
        <v>42</v>
      </c>
      <c r="P1559" s="1" t="s">
        <v>4959</v>
      </c>
      <c r="Q1559" s="1" t="s">
        <v>4960</v>
      </c>
      <c r="R1559" s="1" t="s">
        <v>4961</v>
      </c>
      <c r="S1559" s="1" t="s">
        <v>4962</v>
      </c>
      <c r="T1559" s="1" t="s">
        <v>4963</v>
      </c>
      <c r="U1559" s="1"/>
      <c r="V1559" s="1"/>
      <c r="W1559" s="1"/>
      <c r="Y1559" s="1" t="b">
        <v>0</v>
      </c>
      <c r="Z1559" s="1"/>
      <c r="AA1559" s="1"/>
      <c r="AB1559" s="1" t="b">
        <v>0</v>
      </c>
      <c r="AC1559" s="1" t="b">
        <v>0</v>
      </c>
      <c r="AD1559" s="1" t="s">
        <v>86</v>
      </c>
      <c r="AE1559" s="1" t="s">
        <v>62</v>
      </c>
      <c r="AF1559" s="1" t="s">
        <v>45</v>
      </c>
      <c r="AG1559" s="1">
        <v>15699</v>
      </c>
      <c r="AH1559" s="1" t="b">
        <v>1</v>
      </c>
      <c r="AI1559" s="1"/>
      <c r="AJ1559" s="1"/>
      <c r="AK1559" s="1" t="b">
        <v>0</v>
      </c>
    </row>
    <row r="1560" spans="1:37" x14ac:dyDescent="0.2">
      <c r="A1560" s="1">
        <v>1349</v>
      </c>
      <c r="B1560" s="1" t="s">
        <v>4876</v>
      </c>
      <c r="C1560" s="1"/>
      <c r="D1560" s="1" t="s">
        <v>4964</v>
      </c>
      <c r="F1560" s="1" t="b">
        <v>1</v>
      </c>
      <c r="H1560" s="1" t="s">
        <v>4958</v>
      </c>
      <c r="I1560" s="1"/>
      <c r="K1560" s="1"/>
      <c r="L1560" s="1" t="s">
        <v>42</v>
      </c>
      <c r="M1560" s="1" t="s">
        <v>42</v>
      </c>
      <c r="N1560" s="1" t="s">
        <v>42</v>
      </c>
      <c r="O1560" s="1" t="s">
        <v>42</v>
      </c>
      <c r="P1560" s="1"/>
      <c r="Q1560" s="1" t="s">
        <v>4965</v>
      </c>
      <c r="R1560" s="1"/>
      <c r="S1560" s="1"/>
      <c r="T1560" s="1"/>
      <c r="U1560" s="1"/>
      <c r="V1560" s="1"/>
      <c r="W1560" s="1"/>
      <c r="Y1560" s="1" t="b">
        <v>0</v>
      </c>
      <c r="Z1560" s="1"/>
      <c r="AA1560" s="1"/>
      <c r="AB1560" s="1" t="b">
        <v>0</v>
      </c>
      <c r="AC1560" s="1" t="b">
        <v>0</v>
      </c>
      <c r="AD1560" s="1" t="s">
        <v>86</v>
      </c>
      <c r="AE1560" s="1" t="s">
        <v>62</v>
      </c>
      <c r="AF1560" s="1" t="s">
        <v>45</v>
      </c>
      <c r="AG1560" s="1">
        <v>2081</v>
      </c>
      <c r="AH1560" s="1" t="b">
        <v>0</v>
      </c>
      <c r="AI1560" s="1"/>
      <c r="AJ1560" s="1"/>
      <c r="AK1560" s="1" t="b">
        <v>1</v>
      </c>
    </row>
    <row r="1561" spans="1:37" x14ac:dyDescent="0.2">
      <c r="A1561" s="1">
        <v>1382</v>
      </c>
      <c r="B1561" s="1" t="s">
        <v>5030</v>
      </c>
      <c r="C1561" s="1" t="s">
        <v>5031</v>
      </c>
      <c r="D1561" s="1" t="s">
        <v>5032</v>
      </c>
      <c r="F1561" s="1" t="b">
        <v>0</v>
      </c>
      <c r="H1561" s="1" t="s">
        <v>5033</v>
      </c>
      <c r="L1561" s="1" t="s">
        <v>42</v>
      </c>
      <c r="M1561" s="1" t="s">
        <v>42</v>
      </c>
      <c r="N1561" s="1" t="s">
        <v>42</v>
      </c>
      <c r="O1561" s="1" t="s">
        <v>42</v>
      </c>
      <c r="Y1561" s="1" t="b">
        <v>0</v>
      </c>
      <c r="AB1561" s="1" t="b">
        <v>0</v>
      </c>
      <c r="AC1561" s="1" t="b">
        <v>0</v>
      </c>
      <c r="AD1561" s="1" t="s">
        <v>86</v>
      </c>
      <c r="AE1561" s="1" t="s">
        <v>62</v>
      </c>
      <c r="AF1561" s="1" t="s">
        <v>45</v>
      </c>
      <c r="AG1561" s="1">
        <v>1921</v>
      </c>
      <c r="AH1561" s="1" t="b">
        <v>1</v>
      </c>
      <c r="AI1561" s="1"/>
      <c r="AJ1561" s="1"/>
      <c r="AK1561" s="1" t="b">
        <v>0</v>
      </c>
    </row>
    <row r="1562" spans="1:37" x14ac:dyDescent="0.2">
      <c r="A1562" s="1">
        <v>1383</v>
      </c>
      <c r="B1562" s="1" t="s">
        <v>5030</v>
      </c>
      <c r="C1562" s="1" t="s">
        <v>5031</v>
      </c>
      <c r="D1562" s="1" t="s">
        <v>5034</v>
      </c>
      <c r="F1562" s="1" t="b">
        <v>0</v>
      </c>
      <c r="H1562" s="1" t="s">
        <v>5035</v>
      </c>
      <c r="L1562" s="1" t="s">
        <v>42</v>
      </c>
      <c r="M1562" s="1" t="s">
        <v>42</v>
      </c>
      <c r="N1562" s="1" t="s">
        <v>42</v>
      </c>
      <c r="O1562" s="1" t="s">
        <v>42</v>
      </c>
      <c r="Y1562" s="1" t="b">
        <v>0</v>
      </c>
      <c r="AB1562" s="1" t="b">
        <v>0</v>
      </c>
      <c r="AC1562" s="1" t="b">
        <v>0</v>
      </c>
      <c r="AD1562" s="1" t="s">
        <v>86</v>
      </c>
      <c r="AE1562" s="1" t="s">
        <v>62</v>
      </c>
      <c r="AF1562" s="1" t="s">
        <v>45</v>
      </c>
      <c r="AG1562" s="1">
        <v>1922</v>
      </c>
      <c r="AH1562" s="1" t="b">
        <v>1</v>
      </c>
      <c r="AI1562" s="1"/>
      <c r="AJ1562" s="1"/>
      <c r="AK1562" s="1" t="b">
        <v>0</v>
      </c>
    </row>
    <row r="1563" spans="1:37" x14ac:dyDescent="0.2">
      <c r="A1563" s="1">
        <v>1384</v>
      </c>
      <c r="B1563" s="1" t="s">
        <v>5036</v>
      </c>
      <c r="C1563" s="1" t="s">
        <v>5037</v>
      </c>
      <c r="D1563" s="1" t="s">
        <v>5038</v>
      </c>
      <c r="E1563" s="1" t="s">
        <v>39</v>
      </c>
      <c r="F1563" s="1" t="b">
        <v>1</v>
      </c>
      <c r="G1563" s="1" t="s">
        <v>5039</v>
      </c>
      <c r="H1563" s="1"/>
      <c r="K1563" s="1"/>
      <c r="L1563" s="1" t="s">
        <v>42</v>
      </c>
      <c r="M1563" s="1" t="s">
        <v>42</v>
      </c>
      <c r="N1563" s="1" t="s">
        <v>42</v>
      </c>
      <c r="O1563" s="1" t="s">
        <v>42</v>
      </c>
      <c r="P1563" s="1"/>
      <c r="Q1563" s="1" t="s">
        <v>5040</v>
      </c>
      <c r="R1563" s="1"/>
      <c r="S1563" s="1"/>
      <c r="T1563" s="1"/>
      <c r="U1563" s="1"/>
      <c r="V1563" s="1"/>
      <c r="W1563" s="1"/>
      <c r="X1563" s="1"/>
      <c r="Y1563" s="1" t="b">
        <v>0</v>
      </c>
      <c r="Z1563" s="1"/>
      <c r="AA1563" s="1"/>
      <c r="AB1563" s="1" t="b">
        <v>0</v>
      </c>
      <c r="AC1563" s="1" t="b">
        <v>0</v>
      </c>
      <c r="AD1563" s="1" t="s">
        <v>86</v>
      </c>
      <c r="AE1563" s="1" t="s">
        <v>62</v>
      </c>
      <c r="AF1563" s="1" t="s">
        <v>45</v>
      </c>
      <c r="AH1563" s="1" t="b">
        <v>0</v>
      </c>
      <c r="AI1563" s="1"/>
      <c r="AJ1563" s="1"/>
      <c r="AK1563" s="1" t="b">
        <v>0</v>
      </c>
    </row>
    <row r="1564" spans="1:37" x14ac:dyDescent="0.2">
      <c r="A1564" s="1">
        <v>1385</v>
      </c>
      <c r="B1564" s="1" t="s">
        <v>5036</v>
      </c>
      <c r="C1564" s="1" t="s">
        <v>5041</v>
      </c>
      <c r="D1564" s="1" t="s">
        <v>5042</v>
      </c>
      <c r="E1564" s="1" t="s">
        <v>39</v>
      </c>
      <c r="F1564" s="1" t="b">
        <v>1</v>
      </c>
      <c r="G1564" s="1" t="s">
        <v>5043</v>
      </c>
      <c r="L1564" s="1" t="s">
        <v>42</v>
      </c>
      <c r="M1564" s="1" t="s">
        <v>42</v>
      </c>
      <c r="N1564" s="1" t="s">
        <v>42</v>
      </c>
      <c r="O1564" s="1" t="s">
        <v>42</v>
      </c>
      <c r="Y1564" s="1" t="b">
        <v>0</v>
      </c>
      <c r="AB1564" s="1" t="b">
        <v>0</v>
      </c>
      <c r="AC1564" s="1" t="b">
        <v>0</v>
      </c>
      <c r="AD1564" s="1" t="s">
        <v>86</v>
      </c>
      <c r="AE1564" s="1" t="s">
        <v>62</v>
      </c>
      <c r="AF1564" s="1" t="s">
        <v>45</v>
      </c>
      <c r="AH1564" s="1" t="b">
        <v>0</v>
      </c>
      <c r="AI1564" s="1"/>
      <c r="AJ1564" s="1"/>
      <c r="AK1564" s="1" t="b">
        <v>0</v>
      </c>
    </row>
    <row r="1565" spans="1:37" x14ac:dyDescent="0.2">
      <c r="A1565" s="1">
        <v>1386</v>
      </c>
      <c r="B1565" s="1" t="s">
        <v>5036</v>
      </c>
      <c r="C1565" s="1" t="s">
        <v>5041</v>
      </c>
      <c r="D1565" s="1" t="s">
        <v>1281</v>
      </c>
      <c r="E1565" s="1" t="s">
        <v>39</v>
      </c>
      <c r="F1565" s="1" t="b">
        <v>1</v>
      </c>
      <c r="G1565" s="1" t="s">
        <v>5044</v>
      </c>
      <c r="H1565" s="1" t="s">
        <v>5045</v>
      </c>
      <c r="K1565" s="1" t="s">
        <v>5046</v>
      </c>
      <c r="L1565" s="1" t="s">
        <v>42</v>
      </c>
      <c r="M1565" s="1" t="s">
        <v>42</v>
      </c>
      <c r="N1565" s="1" t="s">
        <v>42</v>
      </c>
      <c r="O1565" s="1" t="s">
        <v>42</v>
      </c>
      <c r="P1565" s="1"/>
      <c r="Q1565" s="1" t="s">
        <v>5047</v>
      </c>
      <c r="R1565" s="1"/>
      <c r="S1565" s="1"/>
      <c r="T1565" s="1"/>
      <c r="U1565" s="1"/>
      <c r="V1565" s="1"/>
      <c r="W1565" s="1"/>
      <c r="Y1565" s="1" t="b">
        <v>0</v>
      </c>
      <c r="Z1565" s="1" t="s">
        <v>43</v>
      </c>
      <c r="AA1565" s="1"/>
      <c r="AB1565" s="1" t="b">
        <v>0</v>
      </c>
      <c r="AC1565" s="1" t="b">
        <v>0</v>
      </c>
      <c r="AD1565" s="1" t="s">
        <v>86</v>
      </c>
      <c r="AF1565" s="1" t="s">
        <v>45</v>
      </c>
      <c r="AG1565" s="1">
        <v>20112</v>
      </c>
      <c r="AH1565" s="1" t="b">
        <v>0</v>
      </c>
      <c r="AI1565" s="1"/>
      <c r="AJ1565" s="1"/>
      <c r="AK1565" s="1" t="b">
        <v>0</v>
      </c>
    </row>
    <row r="1566" spans="1:37" x14ac:dyDescent="0.2">
      <c r="A1566" s="1">
        <v>1387</v>
      </c>
      <c r="B1566" s="1" t="s">
        <v>5036</v>
      </c>
      <c r="C1566" s="1" t="s">
        <v>5048</v>
      </c>
      <c r="D1566" s="1" t="s">
        <v>5049</v>
      </c>
      <c r="E1566" s="1" t="s">
        <v>39</v>
      </c>
      <c r="F1566" s="1" t="b">
        <v>1</v>
      </c>
      <c r="G1566" s="1" t="s">
        <v>5050</v>
      </c>
      <c r="H1566" s="1"/>
      <c r="K1566" s="1"/>
      <c r="L1566" s="1" t="s">
        <v>42</v>
      </c>
      <c r="M1566" s="1" t="s">
        <v>42</v>
      </c>
      <c r="N1566" s="1" t="s">
        <v>42</v>
      </c>
      <c r="O1566" s="1" t="s">
        <v>42</v>
      </c>
      <c r="P1566" s="1"/>
      <c r="Q1566" s="1" t="s">
        <v>5051</v>
      </c>
      <c r="R1566" s="1"/>
      <c r="S1566" s="1"/>
      <c r="T1566" s="1"/>
      <c r="U1566" s="1"/>
      <c r="V1566" s="1"/>
      <c r="W1566" s="1"/>
      <c r="Y1566" s="1" t="b">
        <v>0</v>
      </c>
      <c r="Z1566" s="1" t="s">
        <v>43</v>
      </c>
      <c r="AA1566" s="1"/>
      <c r="AB1566" s="1" t="b">
        <v>0</v>
      </c>
      <c r="AC1566" s="1" t="b">
        <v>0</v>
      </c>
      <c r="AD1566" s="1" t="s">
        <v>233</v>
      </c>
      <c r="AF1566" s="1" t="s">
        <v>45</v>
      </c>
      <c r="AG1566" s="1">
        <v>20180</v>
      </c>
      <c r="AH1566" s="1" t="b">
        <v>0</v>
      </c>
      <c r="AI1566" s="1"/>
      <c r="AJ1566" s="1"/>
      <c r="AK1566" s="1" t="b">
        <v>0</v>
      </c>
    </row>
    <row r="1567" spans="1:37" x14ac:dyDescent="0.2">
      <c r="A1567" s="1">
        <v>1998</v>
      </c>
      <c r="B1567" s="1" t="s">
        <v>5052</v>
      </c>
      <c r="C1567" s="1" t="s">
        <v>6985</v>
      </c>
      <c r="D1567" s="1"/>
      <c r="E1567" s="1" t="s">
        <v>39</v>
      </c>
      <c r="F1567" s="1" t="b">
        <v>1</v>
      </c>
      <c r="G1567" s="1" t="s">
        <v>6986</v>
      </c>
      <c r="H1567" s="1"/>
      <c r="K1567" s="1"/>
      <c r="L1567" s="1" t="s">
        <v>42</v>
      </c>
      <c r="M1567" s="1" t="s">
        <v>42</v>
      </c>
      <c r="N1567" s="1" t="s">
        <v>42</v>
      </c>
      <c r="O1567" s="1" t="s">
        <v>42</v>
      </c>
      <c r="P1567" s="1"/>
      <c r="Q1567" s="1"/>
      <c r="R1567" s="1"/>
      <c r="S1567" s="1"/>
      <c r="T1567" s="1"/>
      <c r="U1567" s="1"/>
      <c r="V1567" s="1"/>
      <c r="W1567" s="1"/>
      <c r="X1567" s="1"/>
      <c r="Y1567" s="1" t="b">
        <v>0</v>
      </c>
      <c r="Z1567" s="1"/>
      <c r="AA1567" s="1"/>
      <c r="AB1567" s="1" t="b">
        <v>0</v>
      </c>
      <c r="AC1567" s="1" t="b">
        <v>0</v>
      </c>
      <c r="AD1567" s="1" t="s">
        <v>86</v>
      </c>
      <c r="AF1567" s="1" t="s">
        <v>45</v>
      </c>
      <c r="AH1567" s="1" t="b">
        <v>0</v>
      </c>
      <c r="AI1567" s="1"/>
      <c r="AJ1567" s="1"/>
      <c r="AK1567" s="1" t="b">
        <v>0</v>
      </c>
    </row>
    <row r="1568" spans="1:37" x14ac:dyDescent="0.2">
      <c r="A1568" s="1">
        <v>2010</v>
      </c>
      <c r="B1568" s="1" t="s">
        <v>5052</v>
      </c>
      <c r="C1568" s="1" t="s">
        <v>4634</v>
      </c>
      <c r="D1568" s="1"/>
      <c r="E1568" s="1" t="s">
        <v>39</v>
      </c>
      <c r="F1568" s="1" t="b">
        <v>0</v>
      </c>
      <c r="G1568" s="1" t="s">
        <v>7013</v>
      </c>
      <c r="H1568" s="1" t="s">
        <v>7014</v>
      </c>
      <c r="K1568" s="1" t="s">
        <v>5060</v>
      </c>
      <c r="L1568" s="1" t="s">
        <v>42</v>
      </c>
      <c r="M1568" s="1" t="s">
        <v>42</v>
      </c>
      <c r="N1568" s="1" t="s">
        <v>42</v>
      </c>
      <c r="O1568" s="1" t="s">
        <v>42</v>
      </c>
      <c r="P1568" s="1"/>
      <c r="Q1568" s="1"/>
      <c r="R1568" s="1"/>
      <c r="S1568" s="1"/>
      <c r="T1568" s="1"/>
      <c r="U1568" s="1"/>
      <c r="V1568" s="1"/>
      <c r="W1568" s="1"/>
      <c r="X1568" s="1"/>
      <c r="Y1568" s="1" t="b">
        <v>0</v>
      </c>
      <c r="Z1568" s="1"/>
      <c r="AA1568" s="1"/>
      <c r="AB1568" s="1" t="b">
        <v>0</v>
      </c>
      <c r="AC1568" s="1" t="b">
        <v>0</v>
      </c>
      <c r="AD1568" s="1" t="s">
        <v>86</v>
      </c>
      <c r="AF1568" s="1" t="s">
        <v>45</v>
      </c>
      <c r="AH1568" s="1" t="b">
        <v>0</v>
      </c>
      <c r="AI1568" s="1"/>
      <c r="AJ1568" s="1"/>
      <c r="AK1568" s="1" t="b">
        <v>0</v>
      </c>
    </row>
    <row r="1569" spans="1:37" x14ac:dyDescent="0.2">
      <c r="A1569" s="1">
        <v>1388</v>
      </c>
      <c r="B1569" s="1" t="s">
        <v>5052</v>
      </c>
      <c r="C1569" s="1" t="s">
        <v>470</v>
      </c>
      <c r="D1569" s="1" t="s">
        <v>5053</v>
      </c>
      <c r="E1569" s="1" t="s">
        <v>39</v>
      </c>
      <c r="F1569" s="1" t="b">
        <v>1</v>
      </c>
      <c r="G1569" s="1" t="s">
        <v>5054</v>
      </c>
      <c r="H1569" s="1" t="s">
        <v>5055</v>
      </c>
      <c r="K1569" s="1"/>
      <c r="L1569" s="1" t="s">
        <v>42</v>
      </c>
      <c r="M1569" s="1" t="s">
        <v>42</v>
      </c>
      <c r="N1569" s="1" t="s">
        <v>42</v>
      </c>
      <c r="O1569" s="1" t="s">
        <v>42</v>
      </c>
      <c r="P1569" s="1"/>
      <c r="Q1569" s="1" t="s">
        <v>5056</v>
      </c>
      <c r="R1569" s="1"/>
      <c r="S1569" s="1"/>
      <c r="T1569" s="1"/>
      <c r="U1569" s="1"/>
      <c r="V1569" s="1"/>
      <c r="W1569" s="1"/>
      <c r="Y1569" s="1" t="b">
        <v>0</v>
      </c>
      <c r="Z1569" s="1"/>
      <c r="AA1569" s="1"/>
      <c r="AB1569" s="1" t="b">
        <v>0</v>
      </c>
      <c r="AC1569" s="1" t="b">
        <v>0</v>
      </c>
      <c r="AD1569" s="1" t="s">
        <v>233</v>
      </c>
      <c r="AF1569" s="1" t="s">
        <v>45</v>
      </c>
      <c r="AG1569" s="1">
        <v>20207</v>
      </c>
      <c r="AH1569" s="1" t="b">
        <v>0</v>
      </c>
      <c r="AI1569" s="1"/>
      <c r="AJ1569" s="1"/>
      <c r="AK1569" s="1" t="b">
        <v>0</v>
      </c>
    </row>
    <row r="1570" spans="1:37" x14ac:dyDescent="0.2">
      <c r="A1570" s="1">
        <v>1389</v>
      </c>
      <c r="B1570" s="1" t="s">
        <v>5052</v>
      </c>
      <c r="C1570" s="1" t="s">
        <v>5057</v>
      </c>
      <c r="D1570" s="1"/>
      <c r="E1570" s="1" t="s">
        <v>39</v>
      </c>
      <c r="F1570" s="1" t="b">
        <v>1</v>
      </c>
      <c r="G1570" s="1" t="s">
        <v>5058</v>
      </c>
      <c r="H1570" s="1" t="s">
        <v>5059</v>
      </c>
      <c r="K1570" s="1" t="s">
        <v>5060</v>
      </c>
      <c r="L1570" s="1" t="s">
        <v>42</v>
      </c>
      <c r="M1570" s="1" t="s">
        <v>42</v>
      </c>
      <c r="N1570" s="1" t="s">
        <v>42</v>
      </c>
      <c r="O1570" s="1" t="s">
        <v>42</v>
      </c>
      <c r="P1570" s="1"/>
      <c r="Q1570" s="1" t="s">
        <v>5061</v>
      </c>
      <c r="R1570" s="1"/>
      <c r="S1570" s="1"/>
      <c r="T1570" s="1"/>
      <c r="U1570" s="1"/>
      <c r="V1570" s="1"/>
      <c r="W1570" s="1"/>
      <c r="Y1570" s="1" t="b">
        <v>0</v>
      </c>
      <c r="Z1570" s="1"/>
      <c r="AA1570" s="1"/>
      <c r="AB1570" s="1" t="b">
        <v>0</v>
      </c>
      <c r="AC1570" s="1" t="b">
        <v>0</v>
      </c>
      <c r="AD1570" s="1" t="s">
        <v>86</v>
      </c>
      <c r="AF1570" s="1" t="s">
        <v>45</v>
      </c>
      <c r="AG1570" s="1">
        <v>20187</v>
      </c>
      <c r="AH1570" s="1" t="b">
        <v>0</v>
      </c>
      <c r="AI1570" s="1"/>
      <c r="AJ1570" s="1"/>
      <c r="AK1570" s="1" t="b">
        <v>0</v>
      </c>
    </row>
    <row r="1571" spans="1:37" x14ac:dyDescent="0.2">
      <c r="A1571" s="1">
        <v>1391</v>
      </c>
      <c r="B1571" s="1" t="s">
        <v>5062</v>
      </c>
      <c r="C1571" s="1" t="s">
        <v>5066</v>
      </c>
      <c r="D1571" s="1" t="s">
        <v>5067</v>
      </c>
      <c r="F1571" s="1" t="b">
        <v>0</v>
      </c>
      <c r="H1571" s="1" t="s">
        <v>5068</v>
      </c>
      <c r="I1571" s="1"/>
      <c r="K1571" s="1"/>
      <c r="L1571" s="1" t="s">
        <v>42</v>
      </c>
      <c r="M1571" s="1" t="s">
        <v>42</v>
      </c>
      <c r="N1571" s="1" t="s">
        <v>42</v>
      </c>
      <c r="O1571" s="1" t="s">
        <v>42</v>
      </c>
      <c r="P1571" s="1"/>
      <c r="Q1571" s="1" t="s">
        <v>5069</v>
      </c>
      <c r="R1571" s="1"/>
      <c r="S1571" s="1"/>
      <c r="T1571" s="1"/>
      <c r="U1571" s="1"/>
      <c r="V1571" s="1"/>
      <c r="W1571" s="1"/>
      <c r="Y1571" s="1" t="b">
        <v>0</v>
      </c>
      <c r="AB1571" s="1" t="b">
        <v>0</v>
      </c>
      <c r="AC1571" s="1" t="b">
        <v>0</v>
      </c>
      <c r="AD1571" s="1" t="s">
        <v>86</v>
      </c>
      <c r="AE1571" s="1" t="s">
        <v>62</v>
      </c>
      <c r="AF1571" s="1" t="s">
        <v>45</v>
      </c>
      <c r="AG1571" s="1">
        <v>1613</v>
      </c>
      <c r="AH1571" s="1" t="b">
        <v>1</v>
      </c>
      <c r="AI1571" s="1"/>
      <c r="AJ1571" s="1"/>
      <c r="AK1571" s="1" t="b">
        <v>0</v>
      </c>
    </row>
    <row r="1572" spans="1:37" x14ac:dyDescent="0.2">
      <c r="A1572" s="1">
        <v>1392</v>
      </c>
      <c r="B1572" s="1" t="s">
        <v>5062</v>
      </c>
      <c r="C1572" s="1" t="s">
        <v>5066</v>
      </c>
      <c r="D1572" s="1" t="s">
        <v>5070</v>
      </c>
      <c r="E1572" s="1" t="s">
        <v>39</v>
      </c>
      <c r="F1572" s="1" t="b">
        <v>1</v>
      </c>
      <c r="G1572" s="1" t="s">
        <v>5071</v>
      </c>
      <c r="H1572" s="1" t="s">
        <v>5072</v>
      </c>
      <c r="I1572" s="1"/>
      <c r="J1572" s="1"/>
      <c r="K1572" s="1"/>
      <c r="L1572" s="1" t="s">
        <v>42</v>
      </c>
      <c r="M1572" s="1" t="s">
        <v>42</v>
      </c>
      <c r="N1572" s="1" t="s">
        <v>42</v>
      </c>
      <c r="O1572" s="1" t="s">
        <v>42</v>
      </c>
      <c r="P1572" s="1"/>
      <c r="Q1572" s="1" t="s">
        <v>5073</v>
      </c>
      <c r="R1572" s="1"/>
      <c r="S1572" s="1"/>
      <c r="T1572" s="1"/>
      <c r="U1572" s="1"/>
      <c r="V1572" s="1"/>
      <c r="W1572" s="1"/>
      <c r="X1572" s="1"/>
      <c r="Y1572" s="1" t="b">
        <v>1</v>
      </c>
      <c r="Z1572" s="1"/>
      <c r="AA1572" s="1"/>
      <c r="AB1572" s="1" t="b">
        <v>0</v>
      </c>
      <c r="AC1572" s="1" t="b">
        <v>0</v>
      </c>
      <c r="AD1572" s="1" t="s">
        <v>86</v>
      </c>
      <c r="AE1572" s="1" t="s">
        <v>62</v>
      </c>
      <c r="AF1572" s="1" t="s">
        <v>45</v>
      </c>
      <c r="AG1572" s="1">
        <v>2318</v>
      </c>
      <c r="AH1572" s="1" t="b">
        <v>0</v>
      </c>
      <c r="AI1572" s="1"/>
      <c r="AJ1572" s="1"/>
      <c r="AK1572" s="1" t="b">
        <v>0</v>
      </c>
    </row>
    <row r="1573" spans="1:37" x14ac:dyDescent="0.2">
      <c r="A1573" s="1">
        <v>1394</v>
      </c>
      <c r="B1573" s="1" t="s">
        <v>5062</v>
      </c>
      <c r="C1573" s="1" t="s">
        <v>5074</v>
      </c>
      <c r="D1573" s="1" t="s">
        <v>5077</v>
      </c>
      <c r="F1573" s="1" t="b">
        <v>0</v>
      </c>
      <c r="H1573" s="1" t="s">
        <v>5078</v>
      </c>
      <c r="L1573" s="1" t="s">
        <v>42</v>
      </c>
      <c r="M1573" s="1" t="s">
        <v>42</v>
      </c>
      <c r="N1573" s="1" t="s">
        <v>42</v>
      </c>
      <c r="O1573" s="1" t="s">
        <v>42</v>
      </c>
      <c r="Q1573" s="1" t="s">
        <v>5076</v>
      </c>
      <c r="Y1573" s="1" t="b">
        <v>1</v>
      </c>
      <c r="AB1573" s="1" t="b">
        <v>0</v>
      </c>
      <c r="AC1573" s="1" t="b">
        <v>0</v>
      </c>
      <c r="AD1573" s="1" t="s">
        <v>86</v>
      </c>
      <c r="AE1573" s="1" t="s">
        <v>62</v>
      </c>
      <c r="AF1573" s="1" t="s">
        <v>45</v>
      </c>
      <c r="AG1573" s="1">
        <v>1844</v>
      </c>
      <c r="AH1573" s="1" t="b">
        <v>1</v>
      </c>
      <c r="AI1573" s="1"/>
      <c r="AJ1573" s="1"/>
      <c r="AK1573" s="1" t="b">
        <v>0</v>
      </c>
    </row>
    <row r="1574" spans="1:37" x14ac:dyDescent="0.2">
      <c r="A1574" s="1">
        <v>1395</v>
      </c>
      <c r="B1574" s="1" t="s">
        <v>5062</v>
      </c>
      <c r="C1574" s="1" t="s">
        <v>5074</v>
      </c>
      <c r="D1574" s="1" t="s">
        <v>5079</v>
      </c>
      <c r="F1574" s="1" t="b">
        <v>0</v>
      </c>
      <c r="H1574" s="1" t="s">
        <v>5080</v>
      </c>
      <c r="L1574" s="1" t="s">
        <v>42</v>
      </c>
      <c r="M1574" s="1" t="s">
        <v>42</v>
      </c>
      <c r="N1574" s="1" t="s">
        <v>42</v>
      </c>
      <c r="O1574" s="1" t="s">
        <v>42</v>
      </c>
      <c r="Q1574" s="1" t="s">
        <v>5081</v>
      </c>
      <c r="Y1574" s="1" t="b">
        <v>0</v>
      </c>
      <c r="AB1574" s="1" t="b">
        <v>0</v>
      </c>
      <c r="AC1574" s="1" t="b">
        <v>0</v>
      </c>
      <c r="AD1574" s="1" t="s">
        <v>86</v>
      </c>
      <c r="AE1574" s="1" t="s">
        <v>62</v>
      </c>
      <c r="AF1574" s="1" t="s">
        <v>45</v>
      </c>
      <c r="AG1574" s="1">
        <v>1845</v>
      </c>
      <c r="AH1574" s="1" t="b">
        <v>0</v>
      </c>
      <c r="AI1574" s="1"/>
      <c r="AJ1574" s="1"/>
      <c r="AK1574" s="1" t="b">
        <v>0</v>
      </c>
    </row>
    <row r="1575" spans="1:37" x14ac:dyDescent="0.2">
      <c r="A1575" s="1">
        <v>1396</v>
      </c>
      <c r="B1575" s="1" t="s">
        <v>5062</v>
      </c>
      <c r="C1575" s="1" t="s">
        <v>5074</v>
      </c>
      <c r="D1575" s="1" t="s">
        <v>5082</v>
      </c>
      <c r="F1575" s="1" t="b">
        <v>0</v>
      </c>
      <c r="H1575" s="1" t="s">
        <v>5083</v>
      </c>
      <c r="L1575" s="1" t="s">
        <v>42</v>
      </c>
      <c r="M1575" s="1" t="s">
        <v>42</v>
      </c>
      <c r="N1575" s="1" t="s">
        <v>42</v>
      </c>
      <c r="O1575" s="1" t="s">
        <v>42</v>
      </c>
      <c r="Q1575" s="1" t="s">
        <v>5076</v>
      </c>
      <c r="Y1575" s="1" t="b">
        <v>0</v>
      </c>
      <c r="AB1575" s="1" t="b">
        <v>0</v>
      </c>
      <c r="AC1575" s="1" t="b">
        <v>0</v>
      </c>
      <c r="AD1575" s="1" t="s">
        <v>86</v>
      </c>
      <c r="AE1575" s="1" t="s">
        <v>62</v>
      </c>
      <c r="AF1575" s="1" t="s">
        <v>45</v>
      </c>
      <c r="AG1575" s="1">
        <v>1846</v>
      </c>
      <c r="AH1575" s="1" t="b">
        <v>1</v>
      </c>
      <c r="AI1575" s="1"/>
      <c r="AJ1575" s="1"/>
      <c r="AK1575" s="1" t="b">
        <v>0</v>
      </c>
    </row>
    <row r="1576" spans="1:37" x14ac:dyDescent="0.2">
      <c r="A1576" s="1">
        <v>1397</v>
      </c>
      <c r="B1576" s="1" t="s">
        <v>5062</v>
      </c>
      <c r="C1576" s="1" t="s">
        <v>5074</v>
      </c>
      <c r="D1576" s="1" t="s">
        <v>5084</v>
      </c>
      <c r="F1576" s="1" t="b">
        <v>1</v>
      </c>
      <c r="H1576" s="1" t="s">
        <v>5085</v>
      </c>
      <c r="K1576" s="1"/>
      <c r="L1576" s="1" t="s">
        <v>42</v>
      </c>
      <c r="M1576" s="1" t="s">
        <v>42</v>
      </c>
      <c r="N1576" s="1" t="s">
        <v>42</v>
      </c>
      <c r="O1576" s="1" t="s">
        <v>42</v>
      </c>
      <c r="Q1576" s="1" t="s">
        <v>5086</v>
      </c>
      <c r="Y1576" s="1" t="b">
        <v>0</v>
      </c>
      <c r="AB1576" s="1" t="b">
        <v>0</v>
      </c>
      <c r="AC1576" s="1" t="b">
        <v>0</v>
      </c>
      <c r="AD1576" s="1" t="s">
        <v>86</v>
      </c>
      <c r="AE1576" s="1" t="s">
        <v>62</v>
      </c>
      <c r="AF1576" s="1" t="s">
        <v>45</v>
      </c>
      <c r="AG1576" s="1">
        <v>1847</v>
      </c>
      <c r="AH1576" s="1" t="b">
        <v>0</v>
      </c>
      <c r="AI1576" s="1"/>
      <c r="AJ1576" s="1"/>
      <c r="AK1576" s="1" t="b">
        <v>0</v>
      </c>
    </row>
    <row r="1577" spans="1:37" x14ac:dyDescent="0.2">
      <c r="A1577" s="1">
        <v>1398</v>
      </c>
      <c r="B1577" s="1" t="s">
        <v>5062</v>
      </c>
      <c r="C1577" s="1" t="s">
        <v>5074</v>
      </c>
      <c r="D1577" s="1" t="s">
        <v>5087</v>
      </c>
      <c r="F1577" s="1" t="b">
        <v>0</v>
      </c>
      <c r="H1577" s="1" t="s">
        <v>5088</v>
      </c>
      <c r="L1577" s="1" t="s">
        <v>42</v>
      </c>
      <c r="M1577" s="1" t="s">
        <v>42</v>
      </c>
      <c r="N1577" s="1" t="s">
        <v>42</v>
      </c>
      <c r="O1577" s="1" t="s">
        <v>42</v>
      </c>
      <c r="Q1577" s="1" t="s">
        <v>5047</v>
      </c>
      <c r="Y1577" s="1" t="b">
        <v>1</v>
      </c>
      <c r="AB1577" s="1" t="b">
        <v>0</v>
      </c>
      <c r="AC1577" s="1" t="b">
        <v>0</v>
      </c>
      <c r="AD1577" s="1" t="s">
        <v>86</v>
      </c>
      <c r="AE1577" s="1" t="s">
        <v>62</v>
      </c>
      <c r="AF1577" s="1" t="s">
        <v>45</v>
      </c>
      <c r="AG1577" s="1">
        <v>1848</v>
      </c>
      <c r="AH1577" s="1" t="b">
        <v>1</v>
      </c>
      <c r="AI1577" s="1"/>
      <c r="AJ1577" s="1"/>
      <c r="AK1577" s="1" t="b">
        <v>0</v>
      </c>
    </row>
    <row r="1578" spans="1:37" x14ac:dyDescent="0.2">
      <c r="A1578" s="1">
        <v>1399</v>
      </c>
      <c r="B1578" s="1" t="s">
        <v>5062</v>
      </c>
      <c r="C1578" s="1" t="s">
        <v>5074</v>
      </c>
      <c r="D1578" s="1" t="s">
        <v>5089</v>
      </c>
      <c r="F1578" s="1" t="b">
        <v>0</v>
      </c>
      <c r="H1578" s="1" t="s">
        <v>5090</v>
      </c>
      <c r="L1578" s="1" t="s">
        <v>42</v>
      </c>
      <c r="M1578" s="1" t="s">
        <v>42</v>
      </c>
      <c r="N1578" s="1" t="s">
        <v>42</v>
      </c>
      <c r="O1578" s="1" t="s">
        <v>42</v>
      </c>
      <c r="Q1578" s="1" t="s">
        <v>5076</v>
      </c>
      <c r="Y1578" s="1" t="b">
        <v>0</v>
      </c>
      <c r="AB1578" s="1" t="b">
        <v>0</v>
      </c>
      <c r="AC1578" s="1" t="b">
        <v>0</v>
      </c>
      <c r="AD1578" s="1" t="s">
        <v>86</v>
      </c>
      <c r="AE1578" s="1" t="s">
        <v>62</v>
      </c>
      <c r="AF1578" s="1" t="s">
        <v>45</v>
      </c>
      <c r="AG1578" s="1">
        <v>1849</v>
      </c>
      <c r="AH1578" s="1" t="b">
        <v>1</v>
      </c>
      <c r="AI1578" s="1"/>
      <c r="AJ1578" s="1"/>
      <c r="AK1578" s="1" t="b">
        <v>0</v>
      </c>
    </row>
    <row r="1579" spans="1:37" x14ac:dyDescent="0.2">
      <c r="A1579" s="1">
        <v>1393</v>
      </c>
      <c r="B1579" s="1" t="s">
        <v>5062</v>
      </c>
      <c r="C1579" s="1" t="s">
        <v>5074</v>
      </c>
      <c r="F1579" s="1" t="b">
        <v>0</v>
      </c>
      <c r="H1579" s="1" t="s">
        <v>5075</v>
      </c>
      <c r="L1579" s="1" t="s">
        <v>42</v>
      </c>
      <c r="M1579" s="1" t="s">
        <v>42</v>
      </c>
      <c r="N1579" s="1" t="s">
        <v>42</v>
      </c>
      <c r="O1579" s="1" t="s">
        <v>42</v>
      </c>
      <c r="Q1579" s="1" t="s">
        <v>5076</v>
      </c>
      <c r="Y1579" s="1" t="b">
        <v>0</v>
      </c>
      <c r="AB1579" s="1" t="b">
        <v>0</v>
      </c>
      <c r="AC1579" s="1" t="b">
        <v>0</v>
      </c>
      <c r="AD1579" s="1" t="s">
        <v>86</v>
      </c>
      <c r="AE1579" s="1" t="s">
        <v>62</v>
      </c>
      <c r="AF1579" s="1" t="s">
        <v>45</v>
      </c>
      <c r="AG1579" s="1">
        <v>1843</v>
      </c>
      <c r="AH1579" s="1" t="b">
        <v>1</v>
      </c>
      <c r="AI1579" s="1"/>
      <c r="AJ1579" s="1"/>
      <c r="AK1579" s="1" t="b">
        <v>0</v>
      </c>
    </row>
    <row r="1580" spans="1:37" x14ac:dyDescent="0.2">
      <c r="A1580" s="1">
        <v>2002</v>
      </c>
      <c r="B1580" s="1" t="s">
        <v>5062</v>
      </c>
      <c r="C1580" s="1" t="s">
        <v>3276</v>
      </c>
      <c r="D1580" s="1" t="s">
        <v>6992</v>
      </c>
      <c r="E1580" s="1" t="s">
        <v>39</v>
      </c>
      <c r="F1580" s="1" t="b">
        <v>1</v>
      </c>
      <c r="G1580" s="1" t="s">
        <v>6993</v>
      </c>
      <c r="H1580" s="1"/>
      <c r="K1580" s="1"/>
      <c r="L1580" s="1" t="s">
        <v>42</v>
      </c>
      <c r="M1580" s="1" t="s">
        <v>42</v>
      </c>
      <c r="N1580" s="1" t="s">
        <v>42</v>
      </c>
      <c r="O1580" s="1" t="s">
        <v>42</v>
      </c>
      <c r="P1580" s="1"/>
      <c r="Q1580" s="1"/>
      <c r="R1580" s="1"/>
      <c r="S1580" s="1"/>
      <c r="T1580" s="1"/>
      <c r="U1580" s="1"/>
      <c r="V1580" s="1"/>
      <c r="W1580" s="1"/>
      <c r="X1580" s="1"/>
      <c r="Y1580" s="1" t="b">
        <v>0</v>
      </c>
      <c r="Z1580" s="1" t="s">
        <v>43</v>
      </c>
      <c r="AA1580" s="1"/>
      <c r="AB1580" s="1" t="b">
        <v>0</v>
      </c>
      <c r="AC1580" s="1" t="b">
        <v>0</v>
      </c>
      <c r="AD1580" s="1" t="s">
        <v>86</v>
      </c>
      <c r="AF1580" s="1" t="s">
        <v>45</v>
      </c>
      <c r="AH1580" s="1" t="b">
        <v>0</v>
      </c>
      <c r="AI1580" s="1"/>
      <c r="AJ1580" s="1"/>
      <c r="AK1580" s="1" t="b">
        <v>0</v>
      </c>
    </row>
    <row r="1581" spans="1:37" x14ac:dyDescent="0.2">
      <c r="A1581" s="1">
        <v>1873</v>
      </c>
      <c r="B1581" s="1" t="s">
        <v>5062</v>
      </c>
      <c r="C1581" s="1" t="s">
        <v>3276</v>
      </c>
      <c r="D1581" s="1" t="s">
        <v>6712</v>
      </c>
      <c r="E1581" s="1"/>
      <c r="F1581" s="1" t="b">
        <v>1</v>
      </c>
      <c r="G1581" s="1" t="s">
        <v>6713</v>
      </c>
      <c r="H1581" s="1" t="s">
        <v>6714</v>
      </c>
      <c r="K1581" s="1"/>
      <c r="L1581" s="1" t="s">
        <v>42</v>
      </c>
      <c r="M1581" s="1" t="s">
        <v>42</v>
      </c>
      <c r="N1581" s="1" t="s">
        <v>42</v>
      </c>
      <c r="O1581" s="1" t="s">
        <v>42</v>
      </c>
      <c r="P1581" s="1"/>
      <c r="Q1581" s="1" t="s">
        <v>6715</v>
      </c>
      <c r="R1581" s="1"/>
      <c r="S1581" s="1"/>
      <c r="T1581" s="1"/>
      <c r="U1581" s="1"/>
      <c r="V1581" s="1"/>
      <c r="W1581" s="1"/>
      <c r="X1581" s="1"/>
      <c r="Y1581" s="1" t="b">
        <v>0</v>
      </c>
      <c r="Z1581" s="1"/>
      <c r="AA1581" s="1"/>
      <c r="AB1581" s="1" t="b">
        <v>0</v>
      </c>
      <c r="AC1581" s="1" t="b">
        <v>0</v>
      </c>
      <c r="AD1581" s="1" t="s">
        <v>86</v>
      </c>
      <c r="AF1581" s="1" t="s">
        <v>45</v>
      </c>
      <c r="AH1581" s="1" t="b">
        <v>0</v>
      </c>
      <c r="AI1581" s="1"/>
      <c r="AJ1581" s="1"/>
      <c r="AK1581" s="1" t="b">
        <v>0</v>
      </c>
    </row>
    <row r="1582" spans="1:37" x14ac:dyDescent="0.2">
      <c r="A1582" s="1">
        <v>1400</v>
      </c>
      <c r="B1582" s="1" t="s">
        <v>5062</v>
      </c>
      <c r="C1582" s="1" t="s">
        <v>3276</v>
      </c>
      <c r="D1582" s="1" t="s">
        <v>5091</v>
      </c>
      <c r="E1582" s="1" t="s">
        <v>39</v>
      </c>
      <c r="F1582" s="1" t="b">
        <v>1</v>
      </c>
      <c r="G1582" s="1" t="s">
        <v>5092</v>
      </c>
      <c r="H1582" s="1" t="s">
        <v>5093</v>
      </c>
      <c r="K1582" s="1"/>
      <c r="L1582" s="1" t="s">
        <v>42</v>
      </c>
      <c r="M1582" s="1" t="s">
        <v>42</v>
      </c>
      <c r="N1582" s="1" t="s">
        <v>42</v>
      </c>
      <c r="O1582" s="1" t="s">
        <v>42</v>
      </c>
      <c r="P1582" s="1"/>
      <c r="Q1582" s="1" t="s">
        <v>5094</v>
      </c>
      <c r="R1582" s="1"/>
      <c r="S1582" s="1"/>
      <c r="T1582" s="1"/>
      <c r="U1582" s="1"/>
      <c r="V1582" s="1"/>
      <c r="W1582" s="1"/>
      <c r="Y1582" s="1" t="b">
        <v>0</v>
      </c>
      <c r="Z1582" s="1" t="s">
        <v>43</v>
      </c>
      <c r="AA1582" s="1"/>
      <c r="AB1582" s="1" t="b">
        <v>0</v>
      </c>
      <c r="AC1582" s="1" t="b">
        <v>0</v>
      </c>
      <c r="AD1582" s="1" t="s">
        <v>86</v>
      </c>
      <c r="AE1582" s="1" t="s">
        <v>62</v>
      </c>
      <c r="AF1582" s="1" t="s">
        <v>45</v>
      </c>
      <c r="AG1582" s="1">
        <v>2614</v>
      </c>
      <c r="AH1582" s="1" t="b">
        <v>0</v>
      </c>
      <c r="AI1582" s="1"/>
      <c r="AJ1582" s="1"/>
      <c r="AK1582" s="1" t="b">
        <v>0</v>
      </c>
    </row>
    <row r="1583" spans="1:37" x14ac:dyDescent="0.2">
      <c r="A1583" s="1">
        <v>1401</v>
      </c>
      <c r="B1583" s="1" t="s">
        <v>5062</v>
      </c>
      <c r="C1583" s="1" t="s">
        <v>3276</v>
      </c>
      <c r="D1583" s="1" t="s">
        <v>5095</v>
      </c>
      <c r="F1583" s="1" t="b">
        <v>1</v>
      </c>
      <c r="H1583" s="1" t="s">
        <v>5096</v>
      </c>
      <c r="K1583" s="1"/>
      <c r="L1583" s="1" t="s">
        <v>42</v>
      </c>
      <c r="M1583" s="1" t="s">
        <v>42</v>
      </c>
      <c r="N1583" s="1" t="s">
        <v>42</v>
      </c>
      <c r="O1583" s="1" t="s">
        <v>42</v>
      </c>
      <c r="P1583" s="1" t="s">
        <v>5097</v>
      </c>
      <c r="Q1583" s="1" t="s">
        <v>5098</v>
      </c>
      <c r="R1583" s="1" t="s">
        <v>5099</v>
      </c>
      <c r="S1583" s="1"/>
      <c r="T1583" s="1"/>
      <c r="U1583" s="1"/>
      <c r="V1583" s="1"/>
      <c r="W1583" s="1"/>
      <c r="Y1583" s="1" t="b">
        <v>0</v>
      </c>
      <c r="Z1583" s="1" t="s">
        <v>43</v>
      </c>
      <c r="AA1583" s="1"/>
      <c r="AB1583" s="1" t="b">
        <v>0</v>
      </c>
      <c r="AC1583" s="1" t="b">
        <v>0</v>
      </c>
      <c r="AD1583" s="1" t="s">
        <v>86</v>
      </c>
      <c r="AE1583" s="1" t="s">
        <v>62</v>
      </c>
      <c r="AF1583" s="1" t="s">
        <v>45</v>
      </c>
      <c r="AG1583" s="1">
        <v>2452</v>
      </c>
      <c r="AH1583" s="1" t="b">
        <v>1</v>
      </c>
      <c r="AI1583" s="1"/>
      <c r="AJ1583" s="1"/>
      <c r="AK1583" s="1" t="b">
        <v>1</v>
      </c>
    </row>
    <row r="1584" spans="1:37" x14ac:dyDescent="0.2">
      <c r="A1584" s="1">
        <v>1402</v>
      </c>
      <c r="B1584" s="1" t="s">
        <v>5062</v>
      </c>
      <c r="C1584" s="1" t="s">
        <v>3276</v>
      </c>
      <c r="D1584" s="1" t="s">
        <v>5100</v>
      </c>
      <c r="E1584" s="1" t="s">
        <v>39</v>
      </c>
      <c r="F1584" s="1" t="b">
        <v>1</v>
      </c>
      <c r="G1584" s="1" t="s">
        <v>5101</v>
      </c>
      <c r="H1584" s="1" t="s">
        <v>5102</v>
      </c>
      <c r="K1584" s="1"/>
      <c r="L1584" s="1" t="s">
        <v>42</v>
      </c>
      <c r="M1584" s="1" t="s">
        <v>42</v>
      </c>
      <c r="N1584" s="1" t="s">
        <v>42</v>
      </c>
      <c r="O1584" s="1" t="s">
        <v>42</v>
      </c>
      <c r="P1584" s="1"/>
      <c r="Q1584" s="1" t="s">
        <v>5103</v>
      </c>
      <c r="R1584" s="1" t="s">
        <v>5104</v>
      </c>
      <c r="S1584" s="1"/>
      <c r="T1584" s="1"/>
      <c r="U1584" s="1"/>
      <c r="V1584" s="1"/>
      <c r="W1584" s="1"/>
      <c r="X1584" s="1"/>
      <c r="Y1584" s="1" t="b">
        <v>0</v>
      </c>
      <c r="Z1584" s="1" t="s">
        <v>43</v>
      </c>
      <c r="AA1584" s="1"/>
      <c r="AB1584" s="1" t="b">
        <v>0</v>
      </c>
      <c r="AC1584" s="1" t="b">
        <v>0</v>
      </c>
      <c r="AD1584" s="1" t="s">
        <v>1047</v>
      </c>
      <c r="AF1584" s="1" t="s">
        <v>45</v>
      </c>
      <c r="AG1584" s="1">
        <v>20083</v>
      </c>
      <c r="AH1584" s="1" t="b">
        <v>0</v>
      </c>
      <c r="AI1584" s="1"/>
      <c r="AJ1584" s="1"/>
      <c r="AK1584" s="1" t="b">
        <v>0</v>
      </c>
    </row>
    <row r="1585" spans="1:37" x14ac:dyDescent="0.2">
      <c r="A1585" s="1">
        <v>1403</v>
      </c>
      <c r="B1585" s="1" t="s">
        <v>5062</v>
      </c>
      <c r="C1585" s="1" t="s">
        <v>3276</v>
      </c>
      <c r="D1585" s="1" t="s">
        <v>5105</v>
      </c>
      <c r="E1585" s="1" t="s">
        <v>39</v>
      </c>
      <c r="F1585" s="1" t="b">
        <v>1</v>
      </c>
      <c r="G1585" s="1" t="s">
        <v>5106</v>
      </c>
      <c r="H1585" s="1" t="s">
        <v>5107</v>
      </c>
      <c r="K1585" s="1"/>
      <c r="L1585" s="1" t="s">
        <v>42</v>
      </c>
      <c r="M1585" s="1" t="s">
        <v>42</v>
      </c>
      <c r="N1585" s="1" t="s">
        <v>42</v>
      </c>
      <c r="O1585" s="1" t="s">
        <v>42</v>
      </c>
      <c r="P1585" s="1"/>
      <c r="Q1585" s="1" t="s">
        <v>5108</v>
      </c>
      <c r="R1585" s="1"/>
      <c r="S1585" s="1"/>
      <c r="T1585" s="1"/>
      <c r="U1585" s="1"/>
      <c r="V1585" s="1"/>
      <c r="W1585" s="1"/>
      <c r="X1585" s="1"/>
      <c r="Y1585" s="1" t="b">
        <v>1</v>
      </c>
      <c r="Z1585" s="1"/>
      <c r="AA1585" s="1"/>
      <c r="AB1585" s="1" t="b">
        <v>0</v>
      </c>
      <c r="AC1585" s="1" t="b">
        <v>0</v>
      </c>
      <c r="AD1585" s="1" t="s">
        <v>86</v>
      </c>
      <c r="AE1585" s="1" t="s">
        <v>62</v>
      </c>
      <c r="AF1585" s="1" t="s">
        <v>45</v>
      </c>
      <c r="AG1585" s="1">
        <v>1842</v>
      </c>
      <c r="AH1585" s="1" t="b">
        <v>0</v>
      </c>
      <c r="AI1585" s="1"/>
      <c r="AJ1585" s="1"/>
      <c r="AK1585" s="1" t="b">
        <v>0</v>
      </c>
    </row>
    <row r="1586" spans="1:37" x14ac:dyDescent="0.2">
      <c r="A1586" s="1">
        <v>1404</v>
      </c>
      <c r="B1586" s="1" t="s">
        <v>5062</v>
      </c>
      <c r="C1586" s="1" t="s">
        <v>3276</v>
      </c>
      <c r="D1586" s="1" t="s">
        <v>5109</v>
      </c>
      <c r="F1586" s="1" t="b">
        <v>1</v>
      </c>
      <c r="H1586" s="1" t="s">
        <v>5110</v>
      </c>
      <c r="K1586" s="1"/>
      <c r="L1586" s="1" t="s">
        <v>42</v>
      </c>
      <c r="M1586" s="1" t="s">
        <v>42</v>
      </c>
      <c r="N1586" s="1" t="s">
        <v>42</v>
      </c>
      <c r="O1586" s="1" t="s">
        <v>42</v>
      </c>
      <c r="P1586" s="1" t="s">
        <v>5111</v>
      </c>
      <c r="Q1586" s="1" t="s">
        <v>5112</v>
      </c>
      <c r="R1586" s="1" t="s">
        <v>5113</v>
      </c>
      <c r="S1586" s="1"/>
      <c r="T1586" s="1"/>
      <c r="U1586" s="1"/>
      <c r="V1586" s="1"/>
      <c r="W1586" s="1"/>
      <c r="Y1586" s="1" t="b">
        <v>0</v>
      </c>
      <c r="Z1586" s="1"/>
      <c r="AA1586" s="1"/>
      <c r="AB1586" s="1" t="b">
        <v>0</v>
      </c>
      <c r="AC1586" s="1" t="b">
        <v>0</v>
      </c>
      <c r="AD1586" s="1" t="s">
        <v>86</v>
      </c>
      <c r="AE1586" s="1" t="s">
        <v>62</v>
      </c>
      <c r="AF1586" s="1" t="s">
        <v>45</v>
      </c>
      <c r="AG1586" s="1">
        <v>2472</v>
      </c>
      <c r="AH1586" s="1" t="b">
        <v>0</v>
      </c>
      <c r="AI1586" s="1"/>
      <c r="AJ1586" s="1"/>
      <c r="AK1586" s="1" t="b">
        <v>1</v>
      </c>
    </row>
    <row r="1587" spans="1:37" x14ac:dyDescent="0.2">
      <c r="A1587" s="1">
        <v>1405</v>
      </c>
      <c r="B1587" s="1" t="s">
        <v>5062</v>
      </c>
      <c r="C1587" s="1" t="s">
        <v>3276</v>
      </c>
      <c r="D1587" s="1" t="s">
        <v>5114</v>
      </c>
      <c r="F1587" s="1" t="b">
        <v>1</v>
      </c>
      <c r="H1587" s="1" t="s">
        <v>5115</v>
      </c>
      <c r="K1587" s="1"/>
      <c r="L1587" s="1" t="s">
        <v>42</v>
      </c>
      <c r="M1587" s="1" t="s">
        <v>42</v>
      </c>
      <c r="N1587" s="1" t="s">
        <v>42</v>
      </c>
      <c r="O1587" s="1" t="s">
        <v>42</v>
      </c>
      <c r="P1587" s="1"/>
      <c r="Q1587" s="1" t="s">
        <v>5116</v>
      </c>
      <c r="R1587" s="1" t="s">
        <v>5117</v>
      </c>
      <c r="S1587" s="1" t="s">
        <v>5118</v>
      </c>
      <c r="T1587" s="1"/>
      <c r="U1587" s="1"/>
      <c r="V1587" s="1"/>
      <c r="W1587" s="1"/>
      <c r="Y1587" s="1" t="b">
        <v>0</v>
      </c>
      <c r="Z1587" s="1" t="s">
        <v>43</v>
      </c>
      <c r="AA1587" s="1"/>
      <c r="AB1587" s="1" t="b">
        <v>0</v>
      </c>
      <c r="AC1587" s="1" t="b">
        <v>0</v>
      </c>
      <c r="AD1587" s="1" t="s">
        <v>86</v>
      </c>
      <c r="AE1587" s="1" t="s">
        <v>62</v>
      </c>
      <c r="AF1587" s="1" t="s">
        <v>45</v>
      </c>
      <c r="AG1587" s="1">
        <v>2454</v>
      </c>
      <c r="AH1587" s="1" t="b">
        <v>1</v>
      </c>
      <c r="AI1587" s="1"/>
      <c r="AJ1587" s="1"/>
      <c r="AK1587" s="1" t="b">
        <v>1</v>
      </c>
    </row>
    <row r="1588" spans="1:37" x14ac:dyDescent="0.2">
      <c r="A1588" s="1">
        <v>1406</v>
      </c>
      <c r="B1588" s="1" t="s">
        <v>5062</v>
      </c>
      <c r="C1588" s="1" t="s">
        <v>3276</v>
      </c>
      <c r="D1588" s="1" t="s">
        <v>5119</v>
      </c>
      <c r="F1588" s="1" t="b">
        <v>1</v>
      </c>
      <c r="H1588" s="1" t="s">
        <v>5120</v>
      </c>
      <c r="K1588" s="1"/>
      <c r="L1588" s="1" t="s">
        <v>42</v>
      </c>
      <c r="M1588" s="1" t="s">
        <v>42</v>
      </c>
      <c r="N1588" s="1" t="s">
        <v>42</v>
      </c>
      <c r="O1588" s="1" t="s">
        <v>42</v>
      </c>
      <c r="P1588" s="1"/>
      <c r="Q1588" s="1" t="s">
        <v>5121</v>
      </c>
      <c r="R1588" s="1" t="s">
        <v>5122</v>
      </c>
      <c r="S1588" s="1"/>
      <c r="T1588" s="1"/>
      <c r="U1588" s="1"/>
      <c r="V1588" s="1"/>
      <c r="W1588" s="1"/>
      <c r="Y1588" s="1" t="b">
        <v>0</v>
      </c>
      <c r="Z1588" s="1" t="s">
        <v>43</v>
      </c>
      <c r="AA1588" s="1"/>
      <c r="AB1588" s="1" t="b">
        <v>0</v>
      </c>
      <c r="AC1588" s="1" t="b">
        <v>0</v>
      </c>
      <c r="AD1588" s="1" t="s">
        <v>86</v>
      </c>
      <c r="AE1588" s="1" t="s">
        <v>62</v>
      </c>
      <c r="AF1588" s="1" t="s">
        <v>45</v>
      </c>
      <c r="AG1588" s="1">
        <v>2453</v>
      </c>
      <c r="AH1588" s="1" t="b">
        <v>1</v>
      </c>
      <c r="AI1588" s="1"/>
      <c r="AJ1588" s="1"/>
      <c r="AK1588" s="1" t="b">
        <v>1</v>
      </c>
    </row>
    <row r="1589" spans="1:37" x14ac:dyDescent="0.2">
      <c r="A1589" s="1">
        <v>1407</v>
      </c>
      <c r="B1589" s="1" t="s">
        <v>5062</v>
      </c>
      <c r="C1589" s="1" t="s">
        <v>3276</v>
      </c>
      <c r="D1589" s="1" t="s">
        <v>5123</v>
      </c>
      <c r="E1589" s="1" t="s">
        <v>39</v>
      </c>
      <c r="F1589" s="1" t="b">
        <v>1</v>
      </c>
      <c r="G1589" s="1" t="s">
        <v>5124</v>
      </c>
      <c r="H1589" s="1" t="s">
        <v>5125</v>
      </c>
      <c r="K1589" s="1"/>
      <c r="L1589" s="1" t="s">
        <v>42</v>
      </c>
      <c r="M1589" s="1" t="s">
        <v>42</v>
      </c>
      <c r="N1589" s="1" t="s">
        <v>42</v>
      </c>
      <c r="O1589" s="1" t="s">
        <v>42</v>
      </c>
      <c r="P1589" s="1"/>
      <c r="Q1589" s="1" t="s">
        <v>5126</v>
      </c>
      <c r="R1589" s="1"/>
      <c r="S1589" s="1"/>
      <c r="T1589" s="1"/>
      <c r="U1589" s="1"/>
      <c r="V1589" s="1"/>
      <c r="W1589" s="1"/>
      <c r="X1589" s="1"/>
      <c r="Y1589" s="1" t="b">
        <v>0</v>
      </c>
      <c r="Z1589" s="1" t="s">
        <v>43</v>
      </c>
      <c r="AA1589" s="1"/>
      <c r="AB1589" s="1" t="b">
        <v>0</v>
      </c>
      <c r="AC1589" s="1" t="b">
        <v>0</v>
      </c>
      <c r="AD1589" s="1" t="s">
        <v>1047</v>
      </c>
      <c r="AF1589" s="1" t="s">
        <v>45</v>
      </c>
      <c r="AG1589" s="1">
        <v>20076</v>
      </c>
      <c r="AH1589" s="1" t="b">
        <v>0</v>
      </c>
      <c r="AI1589" s="1"/>
      <c r="AJ1589" s="1"/>
      <c r="AK1589" s="1" t="b">
        <v>0</v>
      </c>
    </row>
    <row r="1590" spans="1:37" x14ac:dyDescent="0.2">
      <c r="A1590" s="1">
        <v>1408</v>
      </c>
      <c r="B1590" s="1" t="s">
        <v>5062</v>
      </c>
      <c r="C1590" s="1" t="s">
        <v>3276</v>
      </c>
      <c r="D1590" s="1" t="s">
        <v>5127</v>
      </c>
      <c r="F1590" s="1" t="b">
        <v>1</v>
      </c>
      <c r="H1590" s="1" t="s">
        <v>5128</v>
      </c>
      <c r="K1590" s="1" t="s">
        <v>5129</v>
      </c>
      <c r="L1590" s="1" t="s">
        <v>42</v>
      </c>
      <c r="M1590" s="1" t="s">
        <v>42</v>
      </c>
      <c r="N1590" s="1" t="s">
        <v>42</v>
      </c>
      <c r="O1590" s="1" t="s">
        <v>42</v>
      </c>
      <c r="P1590" s="1"/>
      <c r="Q1590" s="1"/>
      <c r="R1590" s="1"/>
      <c r="S1590" s="1"/>
      <c r="T1590" s="1"/>
      <c r="U1590" s="1"/>
      <c r="V1590" s="1"/>
      <c r="W1590" s="1"/>
      <c r="Y1590" s="1" t="b">
        <v>0</v>
      </c>
      <c r="Z1590" s="1" t="s">
        <v>43</v>
      </c>
      <c r="AA1590" s="1"/>
      <c r="AB1590" s="1" t="b">
        <v>0</v>
      </c>
      <c r="AC1590" s="1" t="b">
        <v>0</v>
      </c>
      <c r="AD1590" s="1" t="s">
        <v>86</v>
      </c>
      <c r="AF1590" s="1" t="s">
        <v>45</v>
      </c>
      <c r="AG1590" s="1">
        <v>19984</v>
      </c>
      <c r="AH1590" s="1" t="b">
        <v>0</v>
      </c>
      <c r="AI1590" s="1"/>
      <c r="AJ1590" s="1"/>
      <c r="AK1590" s="1" t="b">
        <v>0</v>
      </c>
    </row>
    <row r="1591" spans="1:37" x14ac:dyDescent="0.2">
      <c r="A1591" s="1">
        <v>1409</v>
      </c>
      <c r="B1591" s="1" t="s">
        <v>5062</v>
      </c>
      <c r="C1591" s="1" t="s">
        <v>3276</v>
      </c>
      <c r="D1591" s="1" t="s">
        <v>5130</v>
      </c>
      <c r="E1591" s="1" t="s">
        <v>39</v>
      </c>
      <c r="F1591" s="1" t="b">
        <v>1</v>
      </c>
      <c r="G1591" s="1" t="s">
        <v>5131</v>
      </c>
      <c r="H1591" s="1" t="s">
        <v>5132</v>
      </c>
      <c r="K1591" s="1"/>
      <c r="L1591" s="1" t="s">
        <v>42</v>
      </c>
      <c r="M1591" s="1" t="s">
        <v>42</v>
      </c>
      <c r="N1591" s="1" t="s">
        <v>42</v>
      </c>
      <c r="O1591" s="1" t="s">
        <v>42</v>
      </c>
      <c r="P1591" s="1"/>
      <c r="Q1591" s="1" t="s">
        <v>5133</v>
      </c>
      <c r="R1591" s="1"/>
      <c r="S1591" s="1"/>
      <c r="T1591" s="1"/>
      <c r="U1591" s="1"/>
      <c r="V1591" s="1"/>
      <c r="W1591" s="1"/>
      <c r="X1591" s="1"/>
      <c r="Y1591" s="1" t="b">
        <v>0</v>
      </c>
      <c r="Z1591" s="1"/>
      <c r="AA1591" s="1"/>
      <c r="AB1591" s="1" t="b">
        <v>0</v>
      </c>
      <c r="AC1591" s="1" t="b">
        <v>0</v>
      </c>
      <c r="AD1591" s="1" t="s">
        <v>86</v>
      </c>
      <c r="AE1591" s="1" t="s">
        <v>62</v>
      </c>
      <c r="AF1591" s="1" t="s">
        <v>45</v>
      </c>
      <c r="AG1591" s="1">
        <v>2473</v>
      </c>
      <c r="AH1591" s="1" t="b">
        <v>0</v>
      </c>
      <c r="AI1591" s="1"/>
      <c r="AJ1591" s="1"/>
      <c r="AK1591" s="1" t="b">
        <v>0</v>
      </c>
    </row>
    <row r="1592" spans="1:37" x14ac:dyDescent="0.2">
      <c r="A1592" s="1">
        <v>1410</v>
      </c>
      <c r="B1592" s="1" t="s">
        <v>5062</v>
      </c>
      <c r="C1592" s="1" t="s">
        <v>5134</v>
      </c>
      <c r="D1592" s="1" t="s">
        <v>1160</v>
      </c>
      <c r="F1592" s="1" t="b">
        <v>0</v>
      </c>
      <c r="H1592" s="1" t="s">
        <v>5135</v>
      </c>
      <c r="L1592" s="1" t="s">
        <v>42</v>
      </c>
      <c r="M1592" s="1" t="s">
        <v>42</v>
      </c>
      <c r="N1592" s="1" t="s">
        <v>42</v>
      </c>
      <c r="O1592" s="1" t="s">
        <v>42</v>
      </c>
      <c r="Q1592" s="1" t="s">
        <v>5136</v>
      </c>
      <c r="Y1592" s="1" t="b">
        <v>0</v>
      </c>
      <c r="AB1592" s="1" t="b">
        <v>0</v>
      </c>
      <c r="AC1592" s="1" t="b">
        <v>0</v>
      </c>
      <c r="AD1592" s="1" t="s">
        <v>86</v>
      </c>
      <c r="AE1592" s="1" t="s">
        <v>62</v>
      </c>
      <c r="AF1592" s="1" t="s">
        <v>45</v>
      </c>
      <c r="AG1592" s="1">
        <v>1850</v>
      </c>
      <c r="AH1592" s="1" t="b">
        <v>1</v>
      </c>
      <c r="AI1592" s="1"/>
      <c r="AJ1592" s="1"/>
      <c r="AK1592" s="1" t="b">
        <v>0</v>
      </c>
    </row>
    <row r="1593" spans="1:37" x14ac:dyDescent="0.2">
      <c r="A1593" s="1">
        <v>1411</v>
      </c>
      <c r="B1593" s="1" t="s">
        <v>5062</v>
      </c>
      <c r="C1593" s="1" t="s">
        <v>5134</v>
      </c>
      <c r="D1593" s="1" t="s">
        <v>5137</v>
      </c>
      <c r="F1593" s="1" t="b">
        <v>0</v>
      </c>
      <c r="H1593" s="1" t="s">
        <v>5135</v>
      </c>
      <c r="L1593" s="1" t="s">
        <v>42</v>
      </c>
      <c r="M1593" s="1" t="s">
        <v>42</v>
      </c>
      <c r="N1593" s="1" t="s">
        <v>42</v>
      </c>
      <c r="O1593" s="1" t="s">
        <v>42</v>
      </c>
      <c r="Q1593" s="1" t="s">
        <v>5136</v>
      </c>
      <c r="Y1593" s="1" t="b">
        <v>0</v>
      </c>
      <c r="AB1593" s="1" t="b">
        <v>0</v>
      </c>
      <c r="AC1593" s="1" t="b">
        <v>0</v>
      </c>
      <c r="AD1593" s="1" t="s">
        <v>86</v>
      </c>
      <c r="AE1593" s="1" t="s">
        <v>62</v>
      </c>
      <c r="AF1593" s="1" t="s">
        <v>45</v>
      </c>
      <c r="AG1593" s="1">
        <v>1851</v>
      </c>
      <c r="AH1593" s="1" t="b">
        <v>1</v>
      </c>
      <c r="AI1593" s="1"/>
      <c r="AJ1593" s="1"/>
      <c r="AK1593" s="1" t="b">
        <v>0</v>
      </c>
    </row>
    <row r="1594" spans="1:37" x14ac:dyDescent="0.2">
      <c r="A1594" s="1">
        <v>1412</v>
      </c>
      <c r="B1594" s="1" t="s">
        <v>5062</v>
      </c>
      <c r="C1594" s="1" t="s">
        <v>5134</v>
      </c>
      <c r="D1594" s="1" t="s">
        <v>5138</v>
      </c>
      <c r="F1594" s="1" t="b">
        <v>0</v>
      </c>
      <c r="H1594" s="1" t="s">
        <v>5139</v>
      </c>
      <c r="L1594" s="1" t="s">
        <v>42</v>
      </c>
      <c r="M1594" s="1" t="s">
        <v>42</v>
      </c>
      <c r="N1594" s="1" t="s">
        <v>42</v>
      </c>
      <c r="O1594" s="1" t="s">
        <v>42</v>
      </c>
      <c r="Q1594" s="1" t="s">
        <v>5140</v>
      </c>
      <c r="Y1594" s="1" t="b">
        <v>1</v>
      </c>
      <c r="AB1594" s="1" t="b">
        <v>0</v>
      </c>
      <c r="AC1594" s="1" t="b">
        <v>0</v>
      </c>
      <c r="AD1594" s="1" t="s">
        <v>86</v>
      </c>
      <c r="AE1594" s="1" t="s">
        <v>62</v>
      </c>
      <c r="AF1594" s="1" t="s">
        <v>45</v>
      </c>
      <c r="AG1594" s="1">
        <v>1852</v>
      </c>
      <c r="AH1594" s="1" t="b">
        <v>1</v>
      </c>
      <c r="AI1594" s="1"/>
      <c r="AJ1594" s="1"/>
      <c r="AK1594" s="1" t="b">
        <v>0</v>
      </c>
    </row>
    <row r="1595" spans="1:37" x14ac:dyDescent="0.2">
      <c r="A1595" s="1">
        <v>1413</v>
      </c>
      <c r="B1595" s="1" t="s">
        <v>5062</v>
      </c>
      <c r="C1595" s="1" t="s">
        <v>5134</v>
      </c>
      <c r="D1595" s="1" t="s">
        <v>5141</v>
      </c>
      <c r="F1595" s="1" t="b">
        <v>0</v>
      </c>
      <c r="H1595" s="1" t="s">
        <v>5142</v>
      </c>
      <c r="L1595" s="1" t="s">
        <v>42</v>
      </c>
      <c r="M1595" s="1" t="s">
        <v>42</v>
      </c>
      <c r="N1595" s="1" t="s">
        <v>42</v>
      </c>
      <c r="O1595" s="1" t="s">
        <v>42</v>
      </c>
      <c r="Y1595" s="1" t="b">
        <v>0</v>
      </c>
      <c r="AB1595" s="1" t="b">
        <v>0</v>
      </c>
      <c r="AC1595" s="1" t="b">
        <v>0</v>
      </c>
      <c r="AD1595" s="1" t="s">
        <v>86</v>
      </c>
      <c r="AE1595" s="1" t="s">
        <v>62</v>
      </c>
      <c r="AF1595" s="1" t="s">
        <v>45</v>
      </c>
      <c r="AG1595" s="1">
        <v>1853</v>
      </c>
      <c r="AH1595" s="1" t="b">
        <v>1</v>
      </c>
      <c r="AI1595" s="1"/>
      <c r="AJ1595" s="1"/>
      <c r="AK1595" s="1" t="b">
        <v>0</v>
      </c>
    </row>
    <row r="1596" spans="1:37" x14ac:dyDescent="0.2">
      <c r="A1596" s="1">
        <v>1414</v>
      </c>
      <c r="B1596" s="1" t="s">
        <v>5062</v>
      </c>
      <c r="C1596" s="1" t="s">
        <v>5134</v>
      </c>
      <c r="D1596" s="1" t="s">
        <v>5143</v>
      </c>
      <c r="F1596" s="1" t="b">
        <v>0</v>
      </c>
      <c r="H1596" s="1" t="s">
        <v>5144</v>
      </c>
      <c r="L1596" s="1" t="s">
        <v>42</v>
      </c>
      <c r="M1596" s="1" t="s">
        <v>42</v>
      </c>
      <c r="N1596" s="1" t="s">
        <v>42</v>
      </c>
      <c r="O1596" s="1" t="s">
        <v>42</v>
      </c>
      <c r="Y1596" s="1" t="b">
        <v>0</v>
      </c>
      <c r="AB1596" s="1" t="b">
        <v>0</v>
      </c>
      <c r="AC1596" s="1" t="b">
        <v>0</v>
      </c>
      <c r="AD1596" s="1" t="s">
        <v>86</v>
      </c>
      <c r="AE1596" s="1" t="s">
        <v>62</v>
      </c>
      <c r="AF1596" s="1" t="s">
        <v>45</v>
      </c>
      <c r="AG1596" s="1">
        <v>1854</v>
      </c>
      <c r="AH1596" s="1" t="b">
        <v>1</v>
      </c>
      <c r="AI1596" s="1"/>
      <c r="AJ1596" s="1"/>
      <c r="AK1596" s="1" t="b">
        <v>0</v>
      </c>
    </row>
    <row r="1597" spans="1:37" x14ac:dyDescent="0.2">
      <c r="A1597" s="1">
        <v>1390</v>
      </c>
      <c r="B1597" s="1" t="s">
        <v>5062</v>
      </c>
      <c r="C1597" s="1"/>
      <c r="D1597" s="1" t="s">
        <v>5063</v>
      </c>
      <c r="F1597" s="1" t="b">
        <v>1</v>
      </c>
      <c r="H1597" s="1" t="s">
        <v>5064</v>
      </c>
      <c r="K1597" s="1"/>
      <c r="L1597" s="1" t="s">
        <v>42</v>
      </c>
      <c r="M1597" s="1" t="s">
        <v>42</v>
      </c>
      <c r="N1597" s="1" t="s">
        <v>42</v>
      </c>
      <c r="O1597" s="1" t="s">
        <v>42</v>
      </c>
      <c r="P1597" s="1"/>
      <c r="Q1597" s="1" t="s">
        <v>5065</v>
      </c>
      <c r="R1597" s="1"/>
      <c r="S1597" s="1"/>
      <c r="T1597" s="1"/>
      <c r="U1597" s="1"/>
      <c r="V1597" s="1"/>
      <c r="W1597" s="1"/>
      <c r="Y1597" s="1" t="b">
        <v>0</v>
      </c>
      <c r="Z1597" s="1" t="s">
        <v>43</v>
      </c>
      <c r="AA1597" s="1"/>
      <c r="AB1597" s="1" t="b">
        <v>0</v>
      </c>
      <c r="AC1597" s="1" t="b">
        <v>0</v>
      </c>
      <c r="AD1597" s="1" t="s">
        <v>86</v>
      </c>
      <c r="AF1597" s="1" t="s">
        <v>45</v>
      </c>
      <c r="AG1597" s="1">
        <v>20215</v>
      </c>
      <c r="AH1597" s="1" t="b">
        <v>0</v>
      </c>
      <c r="AI1597" s="1"/>
      <c r="AJ1597" s="1"/>
      <c r="AK1597" s="1" t="b">
        <v>0</v>
      </c>
    </row>
    <row r="1598" spans="1:37" x14ac:dyDescent="0.2">
      <c r="A1598" s="1">
        <v>1415</v>
      </c>
      <c r="B1598" s="1" t="s">
        <v>5062</v>
      </c>
      <c r="C1598" s="1"/>
      <c r="D1598" s="1" t="s">
        <v>5145</v>
      </c>
      <c r="E1598" s="1"/>
      <c r="F1598" s="1" t="b">
        <v>1</v>
      </c>
      <c r="G1598" s="1" t="s">
        <v>5146</v>
      </c>
      <c r="H1598" s="1"/>
      <c r="K1598" s="1"/>
      <c r="L1598" s="1" t="s">
        <v>42</v>
      </c>
      <c r="M1598" s="1" t="s">
        <v>42</v>
      </c>
      <c r="N1598" s="1" t="s">
        <v>42</v>
      </c>
      <c r="O1598" s="1" t="s">
        <v>42</v>
      </c>
      <c r="P1598" s="1"/>
      <c r="Q1598" s="1"/>
      <c r="R1598" s="1"/>
      <c r="S1598" s="1"/>
      <c r="T1598" s="1"/>
      <c r="U1598" s="1"/>
      <c r="V1598" s="1"/>
      <c r="W1598" s="1"/>
      <c r="X1598" s="1"/>
      <c r="Y1598" s="1" t="b">
        <v>0</v>
      </c>
      <c r="Z1598" s="1"/>
      <c r="AA1598" s="1"/>
      <c r="AB1598" s="1" t="b">
        <v>0</v>
      </c>
      <c r="AC1598" s="1" t="b">
        <v>0</v>
      </c>
      <c r="AD1598" s="1" t="s">
        <v>86</v>
      </c>
      <c r="AE1598" s="1" t="s">
        <v>62</v>
      </c>
      <c r="AF1598" s="1" t="s">
        <v>45</v>
      </c>
      <c r="AH1598" s="1" t="b">
        <v>0</v>
      </c>
      <c r="AI1598" s="1"/>
      <c r="AJ1598" s="1"/>
      <c r="AK1598" s="1" t="b">
        <v>0</v>
      </c>
    </row>
    <row r="1599" spans="1:37" x14ac:dyDescent="0.2">
      <c r="A1599" s="1">
        <v>1416</v>
      </c>
      <c r="B1599" s="1" t="s">
        <v>5062</v>
      </c>
      <c r="C1599" s="1"/>
      <c r="D1599" s="1" t="s">
        <v>5147</v>
      </c>
      <c r="E1599" s="1" t="s">
        <v>39</v>
      </c>
      <c r="F1599" s="1" t="b">
        <v>0</v>
      </c>
      <c r="G1599" s="1" t="s">
        <v>5148</v>
      </c>
      <c r="H1599" s="1"/>
      <c r="K1599" s="1"/>
      <c r="L1599" s="1" t="s">
        <v>42</v>
      </c>
      <c r="M1599" s="1" t="s">
        <v>42</v>
      </c>
      <c r="N1599" s="1" t="s">
        <v>42</v>
      </c>
      <c r="O1599" s="1" t="s">
        <v>42</v>
      </c>
      <c r="P1599" s="1"/>
      <c r="Q1599" s="1"/>
      <c r="R1599" s="1"/>
      <c r="S1599" s="1"/>
      <c r="T1599" s="1"/>
      <c r="U1599" s="1"/>
      <c r="V1599" s="1"/>
      <c r="W1599" s="1"/>
      <c r="X1599" s="1"/>
      <c r="Y1599" s="1" t="b">
        <v>0</v>
      </c>
      <c r="Z1599" s="1"/>
      <c r="AA1599" s="1"/>
      <c r="AB1599" s="1" t="b">
        <v>0</v>
      </c>
      <c r="AC1599" s="1" t="b">
        <v>0</v>
      </c>
      <c r="AD1599" s="1" t="s">
        <v>86</v>
      </c>
      <c r="AF1599" s="1" t="s">
        <v>45</v>
      </c>
      <c r="AG1599" s="1">
        <v>20218</v>
      </c>
      <c r="AH1599" s="1" t="b">
        <v>0</v>
      </c>
      <c r="AI1599" s="1"/>
      <c r="AJ1599" s="1"/>
      <c r="AK1599" s="1" t="b">
        <v>0</v>
      </c>
    </row>
    <row r="1600" spans="1:37" x14ac:dyDescent="0.2">
      <c r="A1600" s="1">
        <v>1417</v>
      </c>
      <c r="B1600" s="1" t="s">
        <v>5149</v>
      </c>
      <c r="C1600" s="1" t="s">
        <v>5150</v>
      </c>
      <c r="D1600" s="1" t="s">
        <v>5151</v>
      </c>
      <c r="F1600" s="1" t="b">
        <v>1</v>
      </c>
      <c r="H1600" s="1" t="s">
        <v>5152</v>
      </c>
      <c r="K1600" s="1"/>
      <c r="L1600" s="1" t="s">
        <v>42</v>
      </c>
      <c r="M1600" s="1" t="s">
        <v>42</v>
      </c>
      <c r="N1600" s="1" t="s">
        <v>42</v>
      </c>
      <c r="O1600" s="1" t="s">
        <v>42</v>
      </c>
      <c r="P1600" s="1"/>
      <c r="Q1600" s="1"/>
      <c r="R1600" s="1"/>
      <c r="S1600" s="1"/>
      <c r="T1600" s="1"/>
      <c r="U1600" s="1"/>
      <c r="V1600" s="1"/>
      <c r="W1600" s="1"/>
      <c r="Y1600" s="1" t="b">
        <v>0</v>
      </c>
      <c r="Z1600" s="1" t="s">
        <v>43</v>
      </c>
      <c r="AA1600" s="1"/>
      <c r="AB1600" s="1" t="b">
        <v>0</v>
      </c>
      <c r="AC1600" s="1" t="b">
        <v>0</v>
      </c>
      <c r="AD1600" s="1" t="s">
        <v>86</v>
      </c>
      <c r="AF1600" s="1" t="s">
        <v>45</v>
      </c>
      <c r="AG1600" s="1">
        <v>20038</v>
      </c>
      <c r="AH1600" s="1" t="b">
        <v>0</v>
      </c>
      <c r="AI1600" s="1"/>
      <c r="AJ1600" s="1"/>
      <c r="AK1600" s="1" t="b">
        <v>0</v>
      </c>
    </row>
    <row r="1601" spans="1:37" x14ac:dyDescent="0.2">
      <c r="A1601" s="1">
        <v>1418</v>
      </c>
      <c r="B1601" s="1" t="s">
        <v>5153</v>
      </c>
      <c r="C1601" s="1" t="s">
        <v>5154</v>
      </c>
      <c r="D1601" s="1" t="s">
        <v>5155</v>
      </c>
      <c r="E1601" s="1" t="s">
        <v>39</v>
      </c>
      <c r="F1601" s="1" t="b">
        <v>1</v>
      </c>
      <c r="G1601" s="1" t="s">
        <v>5156</v>
      </c>
      <c r="H1601" s="1" t="s">
        <v>5157</v>
      </c>
      <c r="K1601" s="1" t="s">
        <v>5158</v>
      </c>
      <c r="L1601" s="1" t="s">
        <v>42</v>
      </c>
      <c r="M1601" s="1" t="s">
        <v>42</v>
      </c>
      <c r="N1601" s="1" t="s">
        <v>42</v>
      </c>
      <c r="O1601" s="1" t="s">
        <v>42</v>
      </c>
      <c r="P1601" s="1"/>
      <c r="Q1601" s="1" t="s">
        <v>5159</v>
      </c>
      <c r="R1601" s="1"/>
      <c r="S1601" s="1"/>
      <c r="T1601" s="1"/>
      <c r="U1601" s="1"/>
      <c r="V1601" s="1"/>
      <c r="W1601" s="1"/>
      <c r="X1601" s="1"/>
      <c r="Y1601" s="1" t="b">
        <v>0</v>
      </c>
      <c r="Z1601" s="1"/>
      <c r="AA1601" s="1"/>
      <c r="AB1601" s="1" t="b">
        <v>0</v>
      </c>
      <c r="AC1601" s="1" t="b">
        <v>0</v>
      </c>
      <c r="AD1601" s="1" t="s">
        <v>86</v>
      </c>
      <c r="AE1601" s="1" t="s">
        <v>62</v>
      </c>
      <c r="AF1601" s="1" t="s">
        <v>45</v>
      </c>
      <c r="AG1601" s="1">
        <v>1855</v>
      </c>
      <c r="AH1601" s="1" t="b">
        <v>0</v>
      </c>
      <c r="AI1601" s="1"/>
      <c r="AJ1601" s="1"/>
      <c r="AK1601" s="1" t="b">
        <v>0</v>
      </c>
    </row>
    <row r="1602" spans="1:37" x14ac:dyDescent="0.2">
      <c r="A1602" s="1">
        <v>1419</v>
      </c>
      <c r="B1602" s="1" t="s">
        <v>5160</v>
      </c>
      <c r="C1602" s="1" t="s">
        <v>5161</v>
      </c>
      <c r="D1602" s="1" t="s">
        <v>1160</v>
      </c>
      <c r="F1602" s="1" t="b">
        <v>0</v>
      </c>
      <c r="H1602" s="1" t="s">
        <v>5162</v>
      </c>
      <c r="L1602" s="1" t="s">
        <v>42</v>
      </c>
      <c r="M1602" s="1" t="s">
        <v>42</v>
      </c>
      <c r="N1602" s="1" t="s">
        <v>42</v>
      </c>
      <c r="O1602" s="1" t="s">
        <v>42</v>
      </c>
      <c r="Y1602" s="1" t="b">
        <v>0</v>
      </c>
      <c r="AB1602" s="1" t="b">
        <v>0</v>
      </c>
      <c r="AC1602" s="1" t="b">
        <v>0</v>
      </c>
      <c r="AD1602" s="1" t="s">
        <v>86</v>
      </c>
      <c r="AE1602" s="1" t="s">
        <v>62</v>
      </c>
      <c r="AF1602" s="1" t="s">
        <v>45</v>
      </c>
      <c r="AG1602" s="1">
        <v>1856</v>
      </c>
      <c r="AH1602" s="1" t="b">
        <v>1</v>
      </c>
      <c r="AI1602" s="1"/>
      <c r="AJ1602" s="1"/>
      <c r="AK1602" s="1" t="b">
        <v>0</v>
      </c>
    </row>
    <row r="1603" spans="1:37" x14ac:dyDescent="0.2">
      <c r="A1603" s="1">
        <v>1420</v>
      </c>
      <c r="B1603" s="1" t="s">
        <v>5160</v>
      </c>
      <c r="C1603" s="1" t="s">
        <v>5161</v>
      </c>
      <c r="D1603" s="1" t="s">
        <v>3998</v>
      </c>
      <c r="F1603" s="1" t="b">
        <v>1</v>
      </c>
      <c r="H1603" s="1" t="s">
        <v>5163</v>
      </c>
      <c r="K1603" s="1"/>
      <c r="L1603" s="1" t="s">
        <v>42</v>
      </c>
      <c r="M1603" s="1" t="s">
        <v>42</v>
      </c>
      <c r="N1603" s="1" t="s">
        <v>42</v>
      </c>
      <c r="O1603" s="1" t="s">
        <v>42</v>
      </c>
      <c r="P1603" s="1"/>
      <c r="Q1603" s="1" t="s">
        <v>5164</v>
      </c>
      <c r="R1603" s="1"/>
      <c r="S1603" s="1"/>
      <c r="T1603" s="1"/>
      <c r="U1603" s="1"/>
      <c r="V1603" s="1"/>
      <c r="W1603" s="1"/>
      <c r="Y1603" s="1" t="b">
        <v>0</v>
      </c>
      <c r="Z1603" s="1"/>
      <c r="AA1603" s="1"/>
      <c r="AB1603" s="1" t="b">
        <v>0</v>
      </c>
      <c r="AC1603" s="1" t="b">
        <v>0</v>
      </c>
      <c r="AD1603" s="1" t="s">
        <v>86</v>
      </c>
      <c r="AE1603" s="1" t="s">
        <v>62</v>
      </c>
      <c r="AF1603" s="1" t="s">
        <v>45</v>
      </c>
      <c r="AG1603" s="1">
        <v>1857</v>
      </c>
      <c r="AH1603" s="1" t="b">
        <v>1</v>
      </c>
      <c r="AI1603" s="1"/>
      <c r="AJ1603" s="1"/>
      <c r="AK1603" s="1" t="b">
        <v>0</v>
      </c>
    </row>
    <row r="1604" spans="1:37" x14ac:dyDescent="0.2">
      <c r="A1604" s="1">
        <v>1421</v>
      </c>
      <c r="B1604" s="1" t="s">
        <v>5165</v>
      </c>
      <c r="C1604" s="1" t="s">
        <v>5166</v>
      </c>
      <c r="F1604" s="1" t="b">
        <v>0</v>
      </c>
      <c r="H1604" s="1" t="s">
        <v>5167</v>
      </c>
      <c r="L1604" s="1" t="s">
        <v>42</v>
      </c>
      <c r="M1604" s="1" t="s">
        <v>42</v>
      </c>
      <c r="N1604" s="1" t="s">
        <v>42</v>
      </c>
      <c r="O1604" s="1" t="s">
        <v>42</v>
      </c>
      <c r="Y1604" s="1" t="b">
        <v>0</v>
      </c>
      <c r="AB1604" s="1" t="b">
        <v>0</v>
      </c>
      <c r="AC1604" s="1" t="b">
        <v>0</v>
      </c>
      <c r="AD1604" s="1" t="s">
        <v>86</v>
      </c>
      <c r="AE1604" s="1" t="s">
        <v>62</v>
      </c>
      <c r="AF1604" s="1" t="s">
        <v>45</v>
      </c>
      <c r="AG1604" s="1">
        <v>1858</v>
      </c>
      <c r="AH1604" s="1" t="b">
        <v>1</v>
      </c>
      <c r="AI1604" s="1"/>
      <c r="AJ1604" s="1"/>
      <c r="AK1604" s="1" t="b">
        <v>0</v>
      </c>
    </row>
    <row r="1605" spans="1:37" x14ac:dyDescent="0.2">
      <c r="A1605" s="1">
        <v>1920</v>
      </c>
      <c r="B1605" s="1" t="s">
        <v>6836</v>
      </c>
      <c r="C1605" s="1" t="s">
        <v>984</v>
      </c>
      <c r="D1605" s="1" t="s">
        <v>1056</v>
      </c>
      <c r="E1605" s="1" t="s">
        <v>39</v>
      </c>
      <c r="F1605" s="1" t="b">
        <v>1</v>
      </c>
      <c r="G1605" s="1" t="s">
        <v>6837</v>
      </c>
      <c r="H1605" s="1" t="s">
        <v>6838</v>
      </c>
      <c r="K1605" s="1"/>
      <c r="L1605" s="1" t="s">
        <v>42</v>
      </c>
      <c r="M1605" s="1" t="s">
        <v>42</v>
      </c>
      <c r="N1605" s="1" t="s">
        <v>42</v>
      </c>
      <c r="O1605" s="1" t="s">
        <v>42</v>
      </c>
      <c r="P1605" s="1"/>
      <c r="Q1605" s="1"/>
      <c r="R1605" s="1"/>
      <c r="S1605" s="1"/>
      <c r="T1605" s="1"/>
      <c r="U1605" s="1"/>
      <c r="V1605" s="1"/>
      <c r="W1605" s="1"/>
      <c r="X1605" s="1"/>
      <c r="Y1605" s="1" t="b">
        <v>0</v>
      </c>
      <c r="Z1605" s="1" t="s">
        <v>43</v>
      </c>
      <c r="AA1605" s="1"/>
      <c r="AB1605" s="1" t="b">
        <v>0</v>
      </c>
      <c r="AC1605" s="1" t="b">
        <v>0</v>
      </c>
      <c r="AD1605" s="1" t="s">
        <v>86</v>
      </c>
      <c r="AF1605" s="1" t="s">
        <v>45</v>
      </c>
      <c r="AH1605" s="1" t="b">
        <v>0</v>
      </c>
      <c r="AI1605" s="1"/>
      <c r="AJ1605" s="1"/>
      <c r="AK1605" s="1" t="b">
        <v>0</v>
      </c>
    </row>
    <row r="1606" spans="1:37" x14ac:dyDescent="0.2">
      <c r="A1606" s="1">
        <v>1423</v>
      </c>
      <c r="B1606" s="1" t="s">
        <v>5168</v>
      </c>
      <c r="C1606" s="1" t="s">
        <v>5169</v>
      </c>
      <c r="D1606" s="1" t="s">
        <v>5171</v>
      </c>
      <c r="F1606" s="1" t="b">
        <v>0</v>
      </c>
      <c r="H1606" s="1" t="s">
        <v>5172</v>
      </c>
      <c r="L1606" s="1" t="s">
        <v>42</v>
      </c>
      <c r="M1606" s="1" t="s">
        <v>42</v>
      </c>
      <c r="N1606" s="1" t="s">
        <v>42</v>
      </c>
      <c r="O1606" s="1" t="s">
        <v>42</v>
      </c>
      <c r="Y1606" s="1" t="b">
        <v>0</v>
      </c>
      <c r="AB1606" s="1" t="b">
        <v>0</v>
      </c>
      <c r="AC1606" s="1" t="b">
        <v>0</v>
      </c>
      <c r="AD1606" s="1" t="s">
        <v>86</v>
      </c>
      <c r="AE1606" s="1" t="s">
        <v>62</v>
      </c>
      <c r="AF1606" s="1" t="s">
        <v>45</v>
      </c>
      <c r="AG1606" s="1">
        <v>1860</v>
      </c>
      <c r="AH1606" s="1" t="b">
        <v>1</v>
      </c>
      <c r="AI1606" s="1"/>
      <c r="AJ1606" s="1"/>
      <c r="AK1606" s="1" t="b">
        <v>0</v>
      </c>
    </row>
    <row r="1607" spans="1:37" x14ac:dyDescent="0.2">
      <c r="A1607" s="1">
        <v>1422</v>
      </c>
      <c r="B1607" s="1" t="s">
        <v>5168</v>
      </c>
      <c r="C1607" s="1" t="s">
        <v>5169</v>
      </c>
      <c r="F1607" s="1" t="b">
        <v>0</v>
      </c>
      <c r="H1607" s="1" t="s">
        <v>5170</v>
      </c>
      <c r="L1607" s="1" t="s">
        <v>42</v>
      </c>
      <c r="M1607" s="1" t="s">
        <v>42</v>
      </c>
      <c r="N1607" s="1" t="s">
        <v>42</v>
      </c>
      <c r="O1607" s="1" t="s">
        <v>42</v>
      </c>
      <c r="Y1607" s="1" t="b">
        <v>0</v>
      </c>
      <c r="AB1607" s="1" t="b">
        <v>0</v>
      </c>
      <c r="AC1607" s="1" t="b">
        <v>0</v>
      </c>
      <c r="AD1607" s="1" t="s">
        <v>86</v>
      </c>
      <c r="AE1607" s="1" t="s">
        <v>62</v>
      </c>
      <c r="AF1607" s="1" t="s">
        <v>45</v>
      </c>
      <c r="AG1607" s="1">
        <v>1859</v>
      </c>
      <c r="AH1607" s="1" t="b">
        <v>1</v>
      </c>
      <c r="AI1607" s="1"/>
      <c r="AJ1607" s="1"/>
      <c r="AK1607" s="1" t="b">
        <v>0</v>
      </c>
    </row>
    <row r="1608" spans="1:37" x14ac:dyDescent="0.2">
      <c r="A1608" s="1">
        <v>1428</v>
      </c>
      <c r="B1608" s="1" t="s">
        <v>617</v>
      </c>
      <c r="C1608" s="1" t="s">
        <v>408</v>
      </c>
      <c r="D1608" s="1" t="s">
        <v>1160</v>
      </c>
      <c r="F1608" s="1" t="b">
        <v>0</v>
      </c>
      <c r="H1608" s="1" t="s">
        <v>5189</v>
      </c>
      <c r="L1608" s="1" t="s">
        <v>42</v>
      </c>
      <c r="M1608" s="1" t="s">
        <v>42</v>
      </c>
      <c r="N1608" s="1" t="s">
        <v>42</v>
      </c>
      <c r="O1608" s="1" t="s">
        <v>42</v>
      </c>
      <c r="R1608" s="1" t="s">
        <v>5176</v>
      </c>
      <c r="Y1608" s="1" t="b">
        <v>0</v>
      </c>
      <c r="AB1608" s="1" t="b">
        <v>0</v>
      </c>
      <c r="AC1608" s="1" t="b">
        <v>0</v>
      </c>
      <c r="AD1608" s="1" t="s">
        <v>86</v>
      </c>
      <c r="AE1608" s="1" t="s">
        <v>62</v>
      </c>
      <c r="AF1608" s="1" t="s">
        <v>45</v>
      </c>
      <c r="AG1608" s="1">
        <v>1862</v>
      </c>
      <c r="AH1608" s="1" t="b">
        <v>1</v>
      </c>
      <c r="AI1608" s="1"/>
      <c r="AJ1608" s="1"/>
      <c r="AK1608" s="1" t="b">
        <v>0</v>
      </c>
    </row>
    <row r="1609" spans="1:37" x14ac:dyDescent="0.2">
      <c r="A1609" s="1">
        <v>1429</v>
      </c>
      <c r="B1609" s="1" t="s">
        <v>617</v>
      </c>
      <c r="C1609" s="1" t="s">
        <v>408</v>
      </c>
      <c r="D1609" s="1" t="s">
        <v>5190</v>
      </c>
      <c r="F1609" s="1" t="b">
        <v>1</v>
      </c>
      <c r="H1609" s="1" t="s">
        <v>5191</v>
      </c>
      <c r="I1609" s="1"/>
      <c r="K1609" s="1"/>
      <c r="L1609" s="1" t="s">
        <v>42</v>
      </c>
      <c r="M1609" s="1" t="s">
        <v>42</v>
      </c>
      <c r="N1609" s="1" t="s">
        <v>42</v>
      </c>
      <c r="O1609" s="1" t="s">
        <v>42</v>
      </c>
      <c r="P1609" s="1"/>
      <c r="Q1609" s="1" t="s">
        <v>5192</v>
      </c>
      <c r="R1609" s="1"/>
      <c r="S1609" s="1"/>
      <c r="T1609" s="1"/>
      <c r="U1609" s="1"/>
      <c r="V1609" s="1"/>
      <c r="W1609" s="1"/>
      <c r="Y1609" s="1" t="b">
        <v>0</v>
      </c>
      <c r="AB1609" s="1" t="b">
        <v>0</v>
      </c>
      <c r="AC1609" s="1" t="b">
        <v>0</v>
      </c>
      <c r="AD1609" s="1" t="s">
        <v>86</v>
      </c>
      <c r="AE1609" s="1" t="s">
        <v>62</v>
      </c>
      <c r="AF1609" s="1" t="s">
        <v>45</v>
      </c>
      <c r="AG1609" s="1">
        <v>1551</v>
      </c>
      <c r="AH1609" s="1" t="b">
        <v>0</v>
      </c>
      <c r="AI1609" s="1"/>
      <c r="AJ1609" s="1"/>
      <c r="AK1609" s="1" t="b">
        <v>0</v>
      </c>
    </row>
    <row r="1610" spans="1:37" x14ac:dyDescent="0.2">
      <c r="A1610" s="1">
        <v>1427</v>
      </c>
      <c r="B1610" s="1" t="s">
        <v>617</v>
      </c>
      <c r="C1610" s="1" t="s">
        <v>408</v>
      </c>
      <c r="F1610" s="1" t="b">
        <v>0</v>
      </c>
      <c r="H1610" s="1" t="s">
        <v>5188</v>
      </c>
      <c r="L1610" s="1" t="s">
        <v>42</v>
      </c>
      <c r="M1610" s="1" t="s">
        <v>42</v>
      </c>
      <c r="N1610" s="1" t="s">
        <v>42</v>
      </c>
      <c r="O1610" s="1" t="s">
        <v>42</v>
      </c>
      <c r="R1610" s="1" t="s">
        <v>5176</v>
      </c>
      <c r="Y1610" s="1" t="b">
        <v>0</v>
      </c>
      <c r="AB1610" s="1" t="b">
        <v>0</v>
      </c>
      <c r="AC1610" s="1" t="b">
        <v>0</v>
      </c>
      <c r="AD1610" s="1" t="s">
        <v>86</v>
      </c>
      <c r="AE1610" s="1" t="s">
        <v>62</v>
      </c>
      <c r="AF1610" s="1" t="s">
        <v>45</v>
      </c>
      <c r="AG1610" s="1">
        <v>1863</v>
      </c>
      <c r="AH1610" s="1" t="b">
        <v>1</v>
      </c>
      <c r="AI1610" s="1"/>
      <c r="AJ1610" s="1"/>
      <c r="AK1610" s="1" t="b">
        <v>0</v>
      </c>
    </row>
    <row r="1611" spans="1:37" x14ac:dyDescent="0.2">
      <c r="A1611" s="1">
        <v>1430</v>
      </c>
      <c r="B1611" s="1" t="s">
        <v>617</v>
      </c>
      <c r="C1611" s="1" t="s">
        <v>5193</v>
      </c>
      <c r="D1611" s="1" t="s">
        <v>5194</v>
      </c>
      <c r="F1611" s="1" t="b">
        <v>0</v>
      </c>
      <c r="H1611" s="1" t="s">
        <v>5195</v>
      </c>
      <c r="L1611" s="1" t="s">
        <v>42</v>
      </c>
      <c r="M1611" s="1" t="s">
        <v>42</v>
      </c>
      <c r="N1611" s="1" t="s">
        <v>42</v>
      </c>
      <c r="O1611" s="1" t="s">
        <v>42</v>
      </c>
      <c r="Q1611" s="1" t="s">
        <v>5196</v>
      </c>
      <c r="Y1611" s="1" t="b">
        <v>0</v>
      </c>
      <c r="AB1611" s="1" t="b">
        <v>0</v>
      </c>
      <c r="AC1611" s="1" t="b">
        <v>0</v>
      </c>
      <c r="AD1611" s="1" t="s">
        <v>86</v>
      </c>
      <c r="AE1611" s="1" t="s">
        <v>62</v>
      </c>
      <c r="AF1611" s="1" t="s">
        <v>45</v>
      </c>
      <c r="AG1611" s="1">
        <v>1861</v>
      </c>
      <c r="AH1611" s="1" t="b">
        <v>0</v>
      </c>
      <c r="AI1611" s="1"/>
      <c r="AJ1611" s="1"/>
      <c r="AK1611" s="1" t="b">
        <v>0</v>
      </c>
    </row>
    <row r="1612" spans="1:37" x14ac:dyDescent="0.2">
      <c r="A1612" s="1">
        <v>1431</v>
      </c>
      <c r="B1612" s="1" t="s">
        <v>617</v>
      </c>
      <c r="C1612" s="1" t="s">
        <v>2371</v>
      </c>
      <c r="F1612" s="1" t="b">
        <v>0</v>
      </c>
      <c r="H1612" s="1" t="s">
        <v>5197</v>
      </c>
      <c r="L1612" s="1" t="s">
        <v>42</v>
      </c>
      <c r="M1612" s="1" t="s">
        <v>42</v>
      </c>
      <c r="N1612" s="1" t="s">
        <v>42</v>
      </c>
      <c r="O1612" s="1" t="s">
        <v>42</v>
      </c>
      <c r="Q1612" s="1" t="s">
        <v>5198</v>
      </c>
      <c r="Y1612" s="1" t="b">
        <v>0</v>
      </c>
      <c r="AB1612" s="1" t="b">
        <v>0</v>
      </c>
      <c r="AC1612" s="1" t="b">
        <v>0</v>
      </c>
      <c r="AD1612" s="1" t="s">
        <v>86</v>
      </c>
      <c r="AE1612" s="1" t="s">
        <v>62</v>
      </c>
      <c r="AF1612" s="1" t="s">
        <v>45</v>
      </c>
      <c r="AG1612" s="1">
        <v>1865</v>
      </c>
      <c r="AH1612" s="1" t="b">
        <v>1</v>
      </c>
      <c r="AI1612" s="1"/>
      <c r="AJ1612" s="1"/>
      <c r="AK1612" s="1" t="b">
        <v>0</v>
      </c>
    </row>
    <row r="1613" spans="1:37" x14ac:dyDescent="0.2">
      <c r="A1613" s="1">
        <v>1432</v>
      </c>
      <c r="B1613" s="1" t="s">
        <v>617</v>
      </c>
      <c r="C1613" s="1" t="s">
        <v>5199</v>
      </c>
      <c r="D1613" s="1" t="s">
        <v>5200</v>
      </c>
      <c r="E1613" s="1" t="s">
        <v>4906</v>
      </c>
      <c r="F1613" s="1" t="b">
        <v>1</v>
      </c>
      <c r="G1613" s="1" t="s">
        <v>5201</v>
      </c>
      <c r="H1613" s="1" t="s">
        <v>5202</v>
      </c>
      <c r="K1613" s="1"/>
      <c r="L1613" s="1" t="s">
        <v>42</v>
      </c>
      <c r="M1613" s="1" t="s">
        <v>42</v>
      </c>
      <c r="N1613" s="1" t="s">
        <v>42</v>
      </c>
      <c r="O1613" s="1" t="s">
        <v>42</v>
      </c>
      <c r="P1613" s="1"/>
      <c r="Q1613" s="1" t="s">
        <v>5203</v>
      </c>
      <c r="R1613" s="1" t="s">
        <v>5204</v>
      </c>
      <c r="S1613" s="1"/>
      <c r="T1613" s="1"/>
      <c r="U1613" s="1"/>
      <c r="V1613" s="1"/>
      <c r="W1613" s="1"/>
      <c r="Y1613" s="1" t="b">
        <v>0</v>
      </c>
      <c r="Z1613" s="1"/>
      <c r="AA1613" s="1"/>
      <c r="AB1613" s="1" t="b">
        <v>0</v>
      </c>
      <c r="AC1613" s="1" t="b">
        <v>0</v>
      </c>
      <c r="AD1613" s="1" t="s">
        <v>1047</v>
      </c>
      <c r="AE1613" s="1" t="s">
        <v>62</v>
      </c>
      <c r="AF1613" s="1" t="s">
        <v>45</v>
      </c>
      <c r="AG1613" s="1">
        <v>15719</v>
      </c>
      <c r="AH1613" s="1" t="b">
        <v>0</v>
      </c>
      <c r="AI1613" s="1"/>
      <c r="AJ1613" s="1"/>
      <c r="AK1613" s="1" t="b">
        <v>1</v>
      </c>
    </row>
    <row r="1614" spans="1:37" x14ac:dyDescent="0.2">
      <c r="A1614" s="1">
        <v>1433</v>
      </c>
      <c r="B1614" s="1" t="s">
        <v>617</v>
      </c>
      <c r="C1614" s="1" t="s">
        <v>5199</v>
      </c>
      <c r="D1614" s="1" t="s">
        <v>5205</v>
      </c>
      <c r="E1614" s="1" t="s">
        <v>39</v>
      </c>
      <c r="F1614" s="1" t="b">
        <v>1</v>
      </c>
      <c r="G1614" s="1" t="s">
        <v>5206</v>
      </c>
      <c r="H1614" s="1" t="s">
        <v>5202</v>
      </c>
      <c r="K1614" s="1"/>
      <c r="L1614" s="1" t="s">
        <v>42</v>
      </c>
      <c r="M1614" s="1" t="s">
        <v>42</v>
      </c>
      <c r="N1614" s="1" t="s">
        <v>42</v>
      </c>
      <c r="O1614" s="1" t="s">
        <v>42</v>
      </c>
      <c r="P1614" s="1"/>
      <c r="Q1614" s="1" t="s">
        <v>5207</v>
      </c>
      <c r="R1614" s="1" t="s">
        <v>5208</v>
      </c>
      <c r="S1614" s="1"/>
      <c r="T1614" s="1"/>
      <c r="U1614" s="1"/>
      <c r="V1614" s="1"/>
      <c r="W1614" s="1"/>
      <c r="Y1614" s="1" t="b">
        <v>0</v>
      </c>
      <c r="Z1614" s="1"/>
      <c r="AA1614" s="1"/>
      <c r="AB1614" s="1" t="b">
        <v>0</v>
      </c>
      <c r="AC1614" s="1" t="b">
        <v>0</v>
      </c>
      <c r="AD1614" s="1" t="s">
        <v>233</v>
      </c>
      <c r="AF1614" s="1" t="s">
        <v>45</v>
      </c>
      <c r="AG1614" s="1">
        <v>15755</v>
      </c>
      <c r="AH1614" s="1" t="b">
        <v>0</v>
      </c>
      <c r="AI1614" s="1"/>
      <c r="AJ1614" s="1"/>
      <c r="AK1614" s="1" t="b">
        <v>0</v>
      </c>
    </row>
    <row r="1615" spans="1:37" x14ac:dyDescent="0.2">
      <c r="A1615" s="1">
        <v>1424</v>
      </c>
      <c r="B1615" s="1" t="s">
        <v>617</v>
      </c>
      <c r="C1615" s="1"/>
      <c r="D1615" s="1" t="s">
        <v>5173</v>
      </c>
      <c r="E1615" s="1" t="s">
        <v>39</v>
      </c>
      <c r="F1615" s="1" t="b">
        <v>1</v>
      </c>
      <c r="G1615" s="1" t="s">
        <v>5174</v>
      </c>
      <c r="H1615" s="1" t="s">
        <v>5175</v>
      </c>
      <c r="K1615" s="1"/>
      <c r="L1615" s="1" t="s">
        <v>42</v>
      </c>
      <c r="M1615" s="1" t="s">
        <v>42</v>
      </c>
      <c r="N1615" s="1" t="s">
        <v>42</v>
      </c>
      <c r="O1615" s="1" t="s">
        <v>42</v>
      </c>
      <c r="Q1615" s="1" t="s">
        <v>5176</v>
      </c>
      <c r="Y1615" s="1" t="b">
        <v>1</v>
      </c>
      <c r="AB1615" s="1" t="b">
        <v>0</v>
      </c>
      <c r="AC1615" s="1" t="b">
        <v>0</v>
      </c>
      <c r="AD1615" s="1" t="s">
        <v>86</v>
      </c>
      <c r="AE1615" s="1" t="s">
        <v>62</v>
      </c>
      <c r="AF1615" s="1" t="s">
        <v>45</v>
      </c>
      <c r="AG1615" s="1">
        <v>1864</v>
      </c>
      <c r="AH1615" s="1" t="b">
        <v>0</v>
      </c>
      <c r="AI1615" s="1"/>
      <c r="AJ1615" s="1"/>
      <c r="AK1615" s="1" t="b">
        <v>0</v>
      </c>
    </row>
    <row r="1616" spans="1:37" x14ac:dyDescent="0.2">
      <c r="A1616" s="1">
        <v>1425</v>
      </c>
      <c r="B1616" s="1" t="s">
        <v>617</v>
      </c>
      <c r="C1616" s="1"/>
      <c r="D1616" s="1" t="s">
        <v>5177</v>
      </c>
      <c r="F1616" s="1" t="b">
        <v>1</v>
      </c>
      <c r="H1616" s="1" t="s">
        <v>5178</v>
      </c>
      <c r="K1616" s="1"/>
      <c r="L1616" s="1" t="s">
        <v>42</v>
      </c>
      <c r="M1616" s="1" t="s">
        <v>42</v>
      </c>
      <c r="N1616" s="1" t="s">
        <v>42</v>
      </c>
      <c r="O1616" s="1" t="s">
        <v>42</v>
      </c>
      <c r="P1616" s="1"/>
      <c r="Q1616" s="1" t="s">
        <v>5179</v>
      </c>
      <c r="R1616" s="1" t="s">
        <v>5180</v>
      </c>
      <c r="S1616" s="1" t="s">
        <v>5181</v>
      </c>
      <c r="T1616" s="1" t="s">
        <v>5182</v>
      </c>
      <c r="U1616" s="1"/>
      <c r="V1616" s="1"/>
      <c r="W1616" s="1"/>
      <c r="Y1616" s="1" t="b">
        <v>0</v>
      </c>
      <c r="Z1616" s="1" t="s">
        <v>43</v>
      </c>
      <c r="AA1616" s="1"/>
      <c r="AB1616" s="1" t="b">
        <v>0</v>
      </c>
      <c r="AC1616" s="1" t="b">
        <v>0</v>
      </c>
      <c r="AD1616" s="1" t="s">
        <v>617</v>
      </c>
      <c r="AE1616" s="1" t="s">
        <v>62</v>
      </c>
      <c r="AF1616" s="1" t="s">
        <v>45</v>
      </c>
      <c r="AG1616" s="1">
        <v>2430</v>
      </c>
      <c r="AH1616" s="1" t="b">
        <v>0</v>
      </c>
      <c r="AI1616" s="1"/>
      <c r="AJ1616" s="1"/>
      <c r="AK1616" s="1" t="b">
        <v>0</v>
      </c>
    </row>
    <row r="1617" spans="1:37" x14ac:dyDescent="0.2">
      <c r="A1617" s="1">
        <v>1426</v>
      </c>
      <c r="B1617" s="1" t="s">
        <v>617</v>
      </c>
      <c r="C1617" s="1"/>
      <c r="D1617" s="1" t="s">
        <v>5183</v>
      </c>
      <c r="E1617" s="1" t="s">
        <v>39</v>
      </c>
      <c r="F1617" s="1" t="b">
        <v>1</v>
      </c>
      <c r="G1617" s="1" t="s">
        <v>5184</v>
      </c>
      <c r="H1617" s="1" t="s">
        <v>5185</v>
      </c>
      <c r="I1617" s="1"/>
      <c r="J1617" s="1"/>
      <c r="K1617" s="1"/>
      <c r="L1617" s="1" t="s">
        <v>42</v>
      </c>
      <c r="M1617" s="1" t="s">
        <v>42</v>
      </c>
      <c r="N1617" s="1" t="s">
        <v>42</v>
      </c>
      <c r="O1617" s="1" t="s">
        <v>42</v>
      </c>
      <c r="P1617" s="1"/>
      <c r="Q1617" s="1" t="s">
        <v>5186</v>
      </c>
      <c r="R1617" s="1" t="s">
        <v>5187</v>
      </c>
      <c r="S1617" s="1"/>
      <c r="T1617" s="1"/>
      <c r="U1617" s="1"/>
      <c r="V1617" s="1"/>
      <c r="W1617" s="1"/>
      <c r="Y1617" s="1" t="b">
        <v>0</v>
      </c>
      <c r="AB1617" s="1" t="b">
        <v>0</v>
      </c>
      <c r="AC1617" s="1" t="b">
        <v>0</v>
      </c>
      <c r="AD1617" s="1" t="s">
        <v>86</v>
      </c>
      <c r="AE1617" s="1" t="s">
        <v>62</v>
      </c>
      <c r="AF1617" s="1" t="s">
        <v>45</v>
      </c>
      <c r="AG1617" s="1">
        <v>2279</v>
      </c>
      <c r="AH1617" s="1" t="b">
        <v>0</v>
      </c>
      <c r="AI1617" s="1"/>
      <c r="AJ1617" s="1"/>
      <c r="AK1617" s="1" t="b">
        <v>0</v>
      </c>
    </row>
    <row r="1618" spans="1:37" x14ac:dyDescent="0.2">
      <c r="A1618" s="1">
        <v>1434</v>
      </c>
      <c r="B1618" s="1" t="s">
        <v>5209</v>
      </c>
      <c r="C1618" s="1" t="s">
        <v>5210</v>
      </c>
      <c r="E1618" s="1" t="s">
        <v>39</v>
      </c>
      <c r="F1618" s="1" t="b">
        <v>1</v>
      </c>
      <c r="G1618" s="1" t="s">
        <v>5211</v>
      </c>
      <c r="L1618" s="1" t="s">
        <v>42</v>
      </c>
      <c r="M1618" s="1" t="s">
        <v>42</v>
      </c>
      <c r="N1618" s="1" t="s">
        <v>42</v>
      </c>
      <c r="O1618" s="1" t="s">
        <v>42</v>
      </c>
      <c r="Y1618" s="1" t="b">
        <v>0</v>
      </c>
      <c r="AB1618" s="1" t="b">
        <v>0</v>
      </c>
      <c r="AC1618" s="1" t="b">
        <v>0</v>
      </c>
      <c r="AD1618" s="1" t="s">
        <v>86</v>
      </c>
      <c r="AE1618" s="1" t="s">
        <v>62</v>
      </c>
      <c r="AF1618" s="1" t="s">
        <v>45</v>
      </c>
      <c r="AH1618" s="1" t="b">
        <v>0</v>
      </c>
      <c r="AI1618" s="1"/>
      <c r="AJ1618" s="1"/>
      <c r="AK1618" s="1" t="b">
        <v>0</v>
      </c>
    </row>
    <row r="1619" spans="1:37" x14ac:dyDescent="0.2">
      <c r="A1619" s="1">
        <v>1435</v>
      </c>
      <c r="B1619" s="1" t="s">
        <v>5209</v>
      </c>
      <c r="C1619" s="1" t="s">
        <v>5212</v>
      </c>
      <c r="D1619" s="1" t="s">
        <v>5213</v>
      </c>
      <c r="E1619" s="1" t="s">
        <v>39</v>
      </c>
      <c r="F1619" s="1" t="b">
        <v>1</v>
      </c>
      <c r="G1619" s="1" t="s">
        <v>5214</v>
      </c>
      <c r="H1619" s="1" t="s">
        <v>5215</v>
      </c>
      <c r="I1619" s="1"/>
      <c r="J1619" s="1"/>
      <c r="K1619" s="1" t="s">
        <v>5216</v>
      </c>
      <c r="L1619" s="1" t="s">
        <v>42</v>
      </c>
      <c r="M1619" s="1" t="s">
        <v>42</v>
      </c>
      <c r="N1619" s="1" t="s">
        <v>42</v>
      </c>
      <c r="O1619" s="1" t="s">
        <v>42</v>
      </c>
      <c r="P1619" s="1"/>
      <c r="Q1619" s="1" t="s">
        <v>5217</v>
      </c>
      <c r="R1619" s="1"/>
      <c r="S1619" s="1"/>
      <c r="T1619" s="1"/>
      <c r="U1619" s="1"/>
      <c r="V1619" s="1"/>
      <c r="W1619" s="1"/>
      <c r="Y1619" s="1" t="b">
        <v>0</v>
      </c>
      <c r="Z1619" s="1"/>
      <c r="AA1619" s="1"/>
      <c r="AB1619" s="1" t="b">
        <v>0</v>
      </c>
      <c r="AC1619" s="1" t="b">
        <v>0</v>
      </c>
      <c r="AD1619" s="1" t="s">
        <v>86</v>
      </c>
      <c r="AE1619" s="1" t="s">
        <v>62</v>
      </c>
      <c r="AF1619" s="1" t="s">
        <v>45</v>
      </c>
      <c r="AG1619" s="1">
        <v>2068</v>
      </c>
      <c r="AH1619" s="1" t="b">
        <v>0</v>
      </c>
      <c r="AI1619" s="1"/>
      <c r="AJ1619" s="1"/>
      <c r="AK1619" s="1" t="b">
        <v>0</v>
      </c>
    </row>
    <row r="1620" spans="1:37" x14ac:dyDescent="0.2">
      <c r="A1620" s="1">
        <v>1437</v>
      </c>
      <c r="B1620" s="1" t="s">
        <v>5209</v>
      </c>
      <c r="C1620" s="1" t="s">
        <v>5218</v>
      </c>
      <c r="D1620" s="1" t="s">
        <v>3032</v>
      </c>
      <c r="E1620" s="1" t="s">
        <v>39</v>
      </c>
      <c r="F1620" s="1" t="b">
        <v>1</v>
      </c>
      <c r="G1620" s="1" t="s">
        <v>5223</v>
      </c>
      <c r="H1620" s="1"/>
      <c r="K1620" s="1" t="s">
        <v>5221</v>
      </c>
      <c r="L1620" s="1" t="s">
        <v>42</v>
      </c>
      <c r="M1620" s="1" t="s">
        <v>42</v>
      </c>
      <c r="N1620" s="1" t="s">
        <v>42</v>
      </c>
      <c r="O1620" s="1" t="s">
        <v>42</v>
      </c>
      <c r="P1620" s="1"/>
      <c r="Q1620" s="1" t="s">
        <v>5222</v>
      </c>
      <c r="R1620" s="1"/>
      <c r="S1620" s="1"/>
      <c r="T1620" s="1"/>
      <c r="U1620" s="1"/>
      <c r="V1620" s="1"/>
      <c r="W1620" s="1"/>
      <c r="Y1620" s="1" t="b">
        <v>0</v>
      </c>
      <c r="Z1620" s="1"/>
      <c r="AA1620" s="1"/>
      <c r="AB1620" s="1" t="b">
        <v>0</v>
      </c>
      <c r="AC1620" s="1" t="b">
        <v>0</v>
      </c>
      <c r="AD1620" s="1" t="s">
        <v>86</v>
      </c>
      <c r="AF1620" s="1" t="s">
        <v>45</v>
      </c>
      <c r="AG1620" s="1">
        <v>20175</v>
      </c>
      <c r="AH1620" s="1" t="b">
        <v>0</v>
      </c>
      <c r="AI1620" s="1"/>
      <c r="AJ1620" s="1"/>
      <c r="AK1620" s="1" t="b">
        <v>0</v>
      </c>
    </row>
    <row r="1621" spans="1:37" x14ac:dyDescent="0.2">
      <c r="A1621" s="1">
        <v>1436</v>
      </c>
      <c r="B1621" s="1" t="s">
        <v>5209</v>
      </c>
      <c r="C1621" s="1" t="s">
        <v>5218</v>
      </c>
      <c r="D1621" s="1"/>
      <c r="E1621" s="1" t="s">
        <v>39</v>
      </c>
      <c r="F1621" s="1" t="b">
        <v>1</v>
      </c>
      <c r="G1621" s="1" t="s">
        <v>5219</v>
      </c>
      <c r="H1621" s="1" t="s">
        <v>5220</v>
      </c>
      <c r="K1621" s="1" t="s">
        <v>5221</v>
      </c>
      <c r="L1621" s="1" t="s">
        <v>42</v>
      </c>
      <c r="M1621" s="1" t="s">
        <v>42</v>
      </c>
      <c r="N1621" s="1" t="s">
        <v>42</v>
      </c>
      <c r="O1621" s="1" t="s">
        <v>42</v>
      </c>
      <c r="P1621" s="1"/>
      <c r="Q1621" s="1" t="s">
        <v>5222</v>
      </c>
      <c r="R1621" s="1"/>
      <c r="S1621" s="1"/>
      <c r="T1621" s="1"/>
      <c r="U1621" s="1"/>
      <c r="V1621" s="1"/>
      <c r="W1621" s="1"/>
      <c r="Y1621" s="1" t="b">
        <v>1</v>
      </c>
      <c r="Z1621" s="1"/>
      <c r="AA1621" s="1"/>
      <c r="AB1621" s="1" t="b">
        <v>0</v>
      </c>
      <c r="AC1621" s="1" t="b">
        <v>0</v>
      </c>
      <c r="AD1621" s="1" t="s">
        <v>86</v>
      </c>
      <c r="AE1621" s="1" t="s">
        <v>62</v>
      </c>
      <c r="AF1621" s="1" t="s">
        <v>45</v>
      </c>
      <c r="AG1621" s="1">
        <v>1866</v>
      </c>
      <c r="AH1621" s="1" t="b">
        <v>0</v>
      </c>
      <c r="AI1621" s="1"/>
      <c r="AJ1621" s="1"/>
      <c r="AK1621" s="1" t="b">
        <v>0</v>
      </c>
    </row>
    <row r="1622" spans="1:37" x14ac:dyDescent="0.2">
      <c r="A1622" s="1">
        <v>1438</v>
      </c>
      <c r="B1622" s="1" t="s">
        <v>5224</v>
      </c>
      <c r="C1622" s="1" t="s">
        <v>5225</v>
      </c>
      <c r="D1622" s="1" t="s">
        <v>5226</v>
      </c>
      <c r="F1622" s="1" t="b">
        <v>0</v>
      </c>
      <c r="H1622" s="1" t="s">
        <v>5227</v>
      </c>
      <c r="L1622" s="1" t="s">
        <v>42</v>
      </c>
      <c r="M1622" s="1" t="s">
        <v>42</v>
      </c>
      <c r="N1622" s="1" t="s">
        <v>42</v>
      </c>
      <c r="O1622" s="1" t="s">
        <v>42</v>
      </c>
      <c r="Q1622" s="1" t="s">
        <v>5228</v>
      </c>
      <c r="Y1622" s="1" t="b">
        <v>0</v>
      </c>
      <c r="AB1622" s="1" t="b">
        <v>0</v>
      </c>
      <c r="AC1622" s="1" t="b">
        <v>0</v>
      </c>
      <c r="AD1622" s="1" t="s">
        <v>86</v>
      </c>
      <c r="AE1622" s="1" t="s">
        <v>62</v>
      </c>
      <c r="AF1622" s="1" t="s">
        <v>45</v>
      </c>
      <c r="AG1622" s="1">
        <v>1867</v>
      </c>
      <c r="AH1622" s="1" t="b">
        <v>1</v>
      </c>
      <c r="AI1622" s="1"/>
      <c r="AJ1622" s="1"/>
      <c r="AK1622" s="1" t="b">
        <v>0</v>
      </c>
    </row>
    <row r="1623" spans="1:37" x14ac:dyDescent="0.2">
      <c r="A1623" s="1">
        <v>1439</v>
      </c>
      <c r="B1623" s="1" t="s">
        <v>5224</v>
      </c>
      <c r="C1623" s="1" t="s">
        <v>5225</v>
      </c>
      <c r="D1623" s="1" t="s">
        <v>5226</v>
      </c>
      <c r="F1623" s="1" t="b">
        <v>1</v>
      </c>
      <c r="H1623" s="1"/>
      <c r="K1623" s="1"/>
      <c r="L1623" s="1" t="s">
        <v>42</v>
      </c>
      <c r="M1623" s="1" t="s">
        <v>42</v>
      </c>
      <c r="N1623" s="1" t="s">
        <v>42</v>
      </c>
      <c r="O1623" s="1" t="s">
        <v>42</v>
      </c>
      <c r="P1623" s="1"/>
      <c r="Q1623" s="1"/>
      <c r="R1623" s="1"/>
      <c r="S1623" s="1"/>
      <c r="T1623" s="1"/>
      <c r="U1623" s="1"/>
      <c r="V1623" s="1"/>
      <c r="W1623" s="1"/>
      <c r="Y1623" s="1" t="b">
        <v>0</v>
      </c>
      <c r="Z1623" s="1" t="s">
        <v>43</v>
      </c>
      <c r="AA1623" s="1"/>
      <c r="AB1623" s="1" t="b">
        <v>0</v>
      </c>
      <c r="AC1623" s="1" t="b">
        <v>0</v>
      </c>
      <c r="AD1623" s="1" t="s">
        <v>86</v>
      </c>
      <c r="AF1623" s="1" t="s">
        <v>45</v>
      </c>
      <c r="AG1623" s="1">
        <v>20169</v>
      </c>
      <c r="AH1623" s="1" t="b">
        <v>1</v>
      </c>
      <c r="AI1623" s="1"/>
      <c r="AJ1623" s="1"/>
      <c r="AK1623" s="1" t="b">
        <v>0</v>
      </c>
    </row>
    <row r="1624" spans="1:37" x14ac:dyDescent="0.2">
      <c r="A1624" s="1">
        <v>1440</v>
      </c>
      <c r="B1624" s="1" t="s">
        <v>5229</v>
      </c>
      <c r="C1624" s="1" t="s">
        <v>5230</v>
      </c>
      <c r="D1624" s="1" t="s">
        <v>5231</v>
      </c>
      <c r="F1624" s="1" t="b">
        <v>1</v>
      </c>
      <c r="H1624" s="1" t="s">
        <v>5232</v>
      </c>
      <c r="K1624" s="1"/>
      <c r="L1624" s="1" t="s">
        <v>42</v>
      </c>
      <c r="M1624" s="1" t="s">
        <v>42</v>
      </c>
      <c r="N1624" s="1" t="s">
        <v>42</v>
      </c>
      <c r="O1624" s="1" t="s">
        <v>42</v>
      </c>
      <c r="P1624" s="1"/>
      <c r="Q1624" s="1" t="s">
        <v>5233</v>
      </c>
      <c r="R1624" s="1"/>
      <c r="S1624" s="1" t="s">
        <v>239</v>
      </c>
      <c r="T1624" s="1"/>
      <c r="U1624" s="1"/>
      <c r="V1624" s="1"/>
      <c r="W1624" s="1"/>
      <c r="Y1624" s="1" t="b">
        <v>1</v>
      </c>
      <c r="Z1624" s="1"/>
      <c r="AA1624" s="1"/>
      <c r="AB1624" s="1" t="b">
        <v>0</v>
      </c>
      <c r="AC1624" s="1" t="b">
        <v>0</v>
      </c>
      <c r="AD1624" s="1" t="s">
        <v>86</v>
      </c>
      <c r="AE1624" s="1" t="s">
        <v>240</v>
      </c>
      <c r="AF1624" s="1" t="s">
        <v>45</v>
      </c>
      <c r="AG1624" s="1">
        <v>1868</v>
      </c>
      <c r="AH1624" s="1" t="b">
        <v>0</v>
      </c>
      <c r="AI1624" s="1"/>
      <c r="AJ1624" s="1"/>
      <c r="AK1624" s="1" t="b">
        <v>0</v>
      </c>
    </row>
    <row r="1625" spans="1:37" x14ac:dyDescent="0.2">
      <c r="A1625" s="1">
        <v>1442</v>
      </c>
      <c r="B1625" s="1" t="s">
        <v>5229</v>
      </c>
      <c r="C1625" s="1" t="s">
        <v>2669</v>
      </c>
      <c r="D1625" s="1" t="s">
        <v>5237</v>
      </c>
      <c r="F1625" s="1" t="b">
        <v>1</v>
      </c>
      <c r="H1625" s="1" t="s">
        <v>5235</v>
      </c>
      <c r="K1625" s="1"/>
      <c r="L1625" s="1" t="s">
        <v>42</v>
      </c>
      <c r="M1625" s="1" t="s">
        <v>42</v>
      </c>
      <c r="N1625" s="1" t="s">
        <v>42</v>
      </c>
      <c r="O1625" s="1" t="s">
        <v>42</v>
      </c>
      <c r="P1625" s="1"/>
      <c r="Q1625" s="1" t="s">
        <v>5238</v>
      </c>
      <c r="R1625" s="1"/>
      <c r="S1625" s="1" t="s">
        <v>239</v>
      </c>
      <c r="T1625" s="1"/>
      <c r="U1625" s="1"/>
      <c r="V1625" s="1"/>
      <c r="W1625" s="1"/>
      <c r="Y1625" s="1" t="b">
        <v>0</v>
      </c>
      <c r="Z1625" s="1"/>
      <c r="AA1625" s="1"/>
      <c r="AB1625" s="1" t="b">
        <v>0</v>
      </c>
      <c r="AC1625" s="1" t="b">
        <v>0</v>
      </c>
      <c r="AD1625" s="1" t="s">
        <v>86</v>
      </c>
      <c r="AE1625" s="1" t="s">
        <v>240</v>
      </c>
      <c r="AF1625" s="1" t="s">
        <v>45</v>
      </c>
      <c r="AG1625" s="1">
        <v>15700</v>
      </c>
      <c r="AH1625" s="1" t="b">
        <v>0</v>
      </c>
      <c r="AI1625" s="1"/>
      <c r="AJ1625" s="1"/>
      <c r="AK1625" s="1" t="b">
        <v>0</v>
      </c>
    </row>
    <row r="1626" spans="1:37" x14ac:dyDescent="0.2">
      <c r="A1626" s="1">
        <v>1441</v>
      </c>
      <c r="B1626" s="1" t="s">
        <v>5229</v>
      </c>
      <c r="C1626" s="1" t="s">
        <v>2669</v>
      </c>
      <c r="D1626" s="1"/>
      <c r="E1626" s="1" t="s">
        <v>39</v>
      </c>
      <c r="F1626" s="1" t="b">
        <v>1</v>
      </c>
      <c r="G1626" s="1" t="s">
        <v>5234</v>
      </c>
      <c r="H1626" s="1" t="s">
        <v>5235</v>
      </c>
      <c r="K1626" s="1"/>
      <c r="L1626" s="1" t="s">
        <v>42</v>
      </c>
      <c r="M1626" s="1" t="s">
        <v>42</v>
      </c>
      <c r="N1626" s="1" t="s">
        <v>42</v>
      </c>
      <c r="O1626" s="1" t="s">
        <v>42</v>
      </c>
      <c r="P1626" s="1"/>
      <c r="Q1626" s="1" t="s">
        <v>5236</v>
      </c>
      <c r="R1626" s="1"/>
      <c r="S1626" s="1" t="s">
        <v>239</v>
      </c>
      <c r="T1626" s="1"/>
      <c r="U1626" s="1"/>
      <c r="V1626" s="1"/>
      <c r="W1626" s="1"/>
      <c r="Y1626" s="1" t="b">
        <v>0</v>
      </c>
      <c r="Z1626" s="1"/>
      <c r="AA1626" s="1"/>
      <c r="AB1626" s="1" t="b">
        <v>0</v>
      </c>
      <c r="AC1626" s="1" t="b">
        <v>0</v>
      </c>
      <c r="AD1626" s="1" t="s">
        <v>86</v>
      </c>
      <c r="AE1626" s="1" t="s">
        <v>240</v>
      </c>
      <c r="AF1626" s="1" t="s">
        <v>45</v>
      </c>
      <c r="AG1626" s="1">
        <v>1607</v>
      </c>
      <c r="AH1626" s="1" t="b">
        <v>0</v>
      </c>
      <c r="AI1626" s="1"/>
      <c r="AJ1626" s="1"/>
      <c r="AK1626" s="1" t="b">
        <v>0</v>
      </c>
    </row>
    <row r="1627" spans="1:37" x14ac:dyDescent="0.2">
      <c r="A1627" s="1">
        <v>1443</v>
      </c>
      <c r="B1627" s="1" t="s">
        <v>5239</v>
      </c>
      <c r="C1627" s="1" t="s">
        <v>5240</v>
      </c>
      <c r="D1627" s="1"/>
      <c r="F1627" s="1" t="b">
        <v>0</v>
      </c>
      <c r="H1627" s="1" t="s">
        <v>5241</v>
      </c>
      <c r="I1627" s="1"/>
      <c r="K1627" s="1" t="s">
        <v>5242</v>
      </c>
      <c r="L1627" s="1" t="s">
        <v>42</v>
      </c>
      <c r="M1627" s="1" t="s">
        <v>42</v>
      </c>
      <c r="N1627" s="1" t="s">
        <v>42</v>
      </c>
      <c r="O1627" s="1" t="s">
        <v>42</v>
      </c>
      <c r="P1627" s="1"/>
      <c r="Q1627" s="1" t="s">
        <v>5243</v>
      </c>
      <c r="R1627" s="1"/>
      <c r="S1627" s="1" t="s">
        <v>239</v>
      </c>
      <c r="T1627" s="1"/>
      <c r="U1627" s="1"/>
      <c r="V1627" s="1"/>
      <c r="W1627" s="1"/>
      <c r="Y1627" s="1" t="b">
        <v>0</v>
      </c>
      <c r="AB1627" s="1" t="b">
        <v>0</v>
      </c>
      <c r="AC1627" s="1" t="b">
        <v>0</v>
      </c>
      <c r="AD1627" s="1" t="s">
        <v>86</v>
      </c>
      <c r="AE1627" s="1" t="s">
        <v>240</v>
      </c>
      <c r="AF1627" s="1" t="s">
        <v>45</v>
      </c>
      <c r="AG1627" s="1">
        <v>2133</v>
      </c>
      <c r="AH1627" s="1" t="b">
        <v>1</v>
      </c>
      <c r="AI1627" s="1"/>
      <c r="AJ1627" s="1"/>
      <c r="AK1627" s="1" t="b">
        <v>0</v>
      </c>
    </row>
    <row r="1628" spans="1:37" x14ac:dyDescent="0.2">
      <c r="A1628" s="1">
        <v>1444</v>
      </c>
      <c r="B1628" s="1" t="s">
        <v>5239</v>
      </c>
      <c r="C1628" s="1" t="s">
        <v>5244</v>
      </c>
      <c r="E1628" s="1" t="s">
        <v>39</v>
      </c>
      <c r="F1628" s="1" t="b">
        <v>0</v>
      </c>
      <c r="G1628" s="1" t="s">
        <v>5245</v>
      </c>
      <c r="H1628" s="1" t="s">
        <v>5246</v>
      </c>
      <c r="K1628" s="1"/>
      <c r="L1628" s="1" t="s">
        <v>42</v>
      </c>
      <c r="M1628" s="1" t="s">
        <v>42</v>
      </c>
      <c r="N1628" s="1" t="s">
        <v>42</v>
      </c>
      <c r="O1628" s="1" t="s">
        <v>42</v>
      </c>
      <c r="Q1628" s="1" t="s">
        <v>5247</v>
      </c>
      <c r="S1628" s="1" t="s">
        <v>239</v>
      </c>
      <c r="Y1628" s="1" t="b">
        <v>0</v>
      </c>
      <c r="AB1628" s="1" t="b">
        <v>0</v>
      </c>
      <c r="AC1628" s="1" t="b">
        <v>0</v>
      </c>
      <c r="AD1628" s="1" t="s">
        <v>86</v>
      </c>
      <c r="AE1628" s="1" t="s">
        <v>240</v>
      </c>
      <c r="AF1628" s="1" t="s">
        <v>45</v>
      </c>
      <c r="AG1628" s="1">
        <v>1616</v>
      </c>
      <c r="AH1628" s="1" t="b">
        <v>1</v>
      </c>
      <c r="AK1628" s="1" t="b">
        <v>0</v>
      </c>
    </row>
    <row r="1629" spans="1:37" x14ac:dyDescent="0.2">
      <c r="A1629" s="1">
        <v>1445</v>
      </c>
      <c r="B1629" s="1" t="s">
        <v>5239</v>
      </c>
      <c r="C1629" s="1" t="s">
        <v>5244</v>
      </c>
      <c r="D1629" s="1"/>
      <c r="E1629" s="1"/>
      <c r="F1629" s="1" t="b">
        <v>1</v>
      </c>
      <c r="G1629" s="1" t="s">
        <v>5245</v>
      </c>
      <c r="H1629" s="1" t="s">
        <v>5246</v>
      </c>
      <c r="I1629" s="1"/>
      <c r="J1629" s="1"/>
      <c r="K1629" s="1"/>
      <c r="L1629" s="1" t="s">
        <v>42</v>
      </c>
      <c r="M1629" s="1" t="s">
        <v>42</v>
      </c>
      <c r="N1629" s="1" t="s">
        <v>42</v>
      </c>
      <c r="O1629" s="1" t="s">
        <v>42</v>
      </c>
      <c r="P1629" s="1"/>
      <c r="Q1629" s="1" t="s">
        <v>5247</v>
      </c>
      <c r="R1629" s="1"/>
      <c r="S1629" s="1" t="s">
        <v>239</v>
      </c>
      <c r="T1629" s="1"/>
      <c r="U1629" s="1"/>
      <c r="V1629" s="1"/>
      <c r="W1629" s="1"/>
      <c r="X1629" s="1"/>
      <c r="Y1629" s="1" t="b">
        <v>0</v>
      </c>
      <c r="Z1629" s="1"/>
      <c r="AA1629" s="1"/>
      <c r="AB1629" s="1" t="b">
        <v>0</v>
      </c>
      <c r="AC1629" s="1" t="b">
        <v>0</v>
      </c>
      <c r="AD1629" s="1" t="s">
        <v>86</v>
      </c>
      <c r="AE1629" s="1" t="s">
        <v>240</v>
      </c>
      <c r="AF1629" s="1" t="s">
        <v>45</v>
      </c>
      <c r="AG1629" s="1">
        <v>1706</v>
      </c>
      <c r="AH1629" s="1" t="b">
        <v>0</v>
      </c>
      <c r="AI1629" s="1"/>
      <c r="AJ1629" s="1"/>
      <c r="AK1629" s="1" t="b">
        <v>0</v>
      </c>
    </row>
    <row r="1630" spans="1:37" x14ac:dyDescent="0.2">
      <c r="A1630" s="1">
        <v>1446</v>
      </c>
      <c r="B1630" s="1" t="s">
        <v>5239</v>
      </c>
      <c r="C1630" s="1" t="s">
        <v>5248</v>
      </c>
      <c r="E1630" s="1" t="s">
        <v>39</v>
      </c>
      <c r="F1630" s="1" t="b">
        <v>0</v>
      </c>
      <c r="G1630" s="1" t="s">
        <v>5249</v>
      </c>
      <c r="H1630" s="1" t="s">
        <v>5250</v>
      </c>
      <c r="K1630" s="1"/>
      <c r="L1630" s="1" t="s">
        <v>42</v>
      </c>
      <c r="M1630" s="1" t="s">
        <v>42</v>
      </c>
      <c r="N1630" s="1" t="s">
        <v>42</v>
      </c>
      <c r="O1630" s="1" t="s">
        <v>42</v>
      </c>
      <c r="Q1630" s="1" t="s">
        <v>5251</v>
      </c>
      <c r="R1630" s="1" t="s">
        <v>5252</v>
      </c>
      <c r="S1630" s="1" t="s">
        <v>239</v>
      </c>
      <c r="T1630" s="1" t="s">
        <v>5253</v>
      </c>
      <c r="Y1630" s="1" t="b">
        <v>1</v>
      </c>
      <c r="AB1630" s="1" t="b">
        <v>0</v>
      </c>
      <c r="AC1630" s="1" t="b">
        <v>0</v>
      </c>
      <c r="AD1630" s="1" t="s">
        <v>86</v>
      </c>
      <c r="AE1630" s="1" t="s">
        <v>240</v>
      </c>
      <c r="AF1630" s="1" t="s">
        <v>45</v>
      </c>
      <c r="AG1630" s="1">
        <v>1869</v>
      </c>
      <c r="AH1630" s="1" t="b">
        <v>1</v>
      </c>
      <c r="AK1630" s="1" t="b">
        <v>0</v>
      </c>
    </row>
    <row r="1631" spans="1:37" x14ac:dyDescent="0.2">
      <c r="A1631" s="1">
        <v>1447</v>
      </c>
      <c r="B1631" s="1" t="s">
        <v>5239</v>
      </c>
      <c r="C1631" s="1" t="s">
        <v>5248</v>
      </c>
      <c r="D1631" s="1"/>
      <c r="E1631" s="1"/>
      <c r="F1631" s="1" t="b">
        <v>1</v>
      </c>
      <c r="G1631" s="1" t="s">
        <v>5249</v>
      </c>
      <c r="H1631" s="1" t="s">
        <v>5250</v>
      </c>
      <c r="I1631" s="1"/>
      <c r="J1631" s="1"/>
      <c r="K1631" s="1"/>
      <c r="L1631" s="1" t="s">
        <v>42</v>
      </c>
      <c r="M1631" s="1" t="s">
        <v>42</v>
      </c>
      <c r="N1631" s="1" t="s">
        <v>42</v>
      </c>
      <c r="O1631" s="1" t="s">
        <v>42</v>
      </c>
      <c r="P1631" s="1"/>
      <c r="Q1631" s="1" t="s">
        <v>5251</v>
      </c>
      <c r="R1631" s="1" t="s">
        <v>5252</v>
      </c>
      <c r="S1631" s="1" t="s">
        <v>239</v>
      </c>
      <c r="T1631" s="1" t="s">
        <v>5253</v>
      </c>
      <c r="U1631" s="1"/>
      <c r="V1631" s="1"/>
      <c r="W1631" s="1"/>
      <c r="X1631" s="1"/>
      <c r="Y1631" s="1" t="b">
        <v>1</v>
      </c>
      <c r="Z1631" s="1"/>
      <c r="AA1631" s="1"/>
      <c r="AB1631" s="1" t="b">
        <v>0</v>
      </c>
      <c r="AC1631" s="1" t="b">
        <v>0</v>
      </c>
      <c r="AD1631" s="1" t="s">
        <v>86</v>
      </c>
      <c r="AE1631" s="1" t="s">
        <v>240</v>
      </c>
      <c r="AF1631" s="1" t="s">
        <v>45</v>
      </c>
      <c r="AG1631" s="1">
        <v>2010</v>
      </c>
      <c r="AH1631" s="1" t="b">
        <v>0</v>
      </c>
      <c r="AI1631" s="1"/>
      <c r="AJ1631" s="1"/>
      <c r="AK1631" s="1" t="b">
        <v>0</v>
      </c>
    </row>
    <row r="1632" spans="1:37" x14ac:dyDescent="0.2">
      <c r="A1632" s="1">
        <v>1448</v>
      </c>
      <c r="B1632" s="1" t="s">
        <v>5239</v>
      </c>
      <c r="C1632" s="1" t="s">
        <v>5254</v>
      </c>
      <c r="D1632" s="1"/>
      <c r="E1632" s="1" t="s">
        <v>39</v>
      </c>
      <c r="F1632" s="1" t="b">
        <v>0</v>
      </c>
      <c r="G1632" s="1" t="s">
        <v>5255</v>
      </c>
      <c r="H1632" s="1" t="s">
        <v>5256</v>
      </c>
      <c r="I1632" s="1"/>
      <c r="K1632" s="1"/>
      <c r="L1632" s="1" t="s">
        <v>42</v>
      </c>
      <c r="M1632" s="1" t="s">
        <v>42</v>
      </c>
      <c r="N1632" s="1" t="s">
        <v>42</v>
      </c>
      <c r="O1632" s="1" t="s">
        <v>42</v>
      </c>
      <c r="P1632" s="1"/>
      <c r="Q1632" s="1" t="s">
        <v>5257</v>
      </c>
      <c r="R1632" s="1" t="s">
        <v>5258</v>
      </c>
      <c r="S1632" s="1" t="s">
        <v>239</v>
      </c>
      <c r="T1632" s="1"/>
      <c r="U1632" s="1"/>
      <c r="V1632" s="1"/>
      <c r="W1632" s="1"/>
      <c r="Y1632" s="1" t="b">
        <v>1</v>
      </c>
      <c r="AB1632" s="1" t="b">
        <v>0</v>
      </c>
      <c r="AC1632" s="1" t="b">
        <v>0</v>
      </c>
      <c r="AD1632" s="1" t="s">
        <v>86</v>
      </c>
      <c r="AE1632" s="1" t="s">
        <v>240</v>
      </c>
      <c r="AF1632" s="1" t="s">
        <v>45</v>
      </c>
      <c r="AG1632" s="1">
        <v>1941</v>
      </c>
      <c r="AH1632" s="1" t="b">
        <v>1</v>
      </c>
      <c r="AK1632" s="1" t="b">
        <v>0</v>
      </c>
    </row>
    <row r="1633" spans="1:37" x14ac:dyDescent="0.2">
      <c r="A1633" s="1">
        <v>1449</v>
      </c>
      <c r="B1633" s="1" t="s">
        <v>5239</v>
      </c>
      <c r="C1633" s="1" t="s">
        <v>5254</v>
      </c>
      <c r="D1633" s="1"/>
      <c r="E1633" s="1"/>
      <c r="F1633" s="1" t="b">
        <v>1</v>
      </c>
      <c r="G1633" s="1" t="s">
        <v>5255</v>
      </c>
      <c r="H1633" s="1" t="s">
        <v>5256</v>
      </c>
      <c r="I1633" s="1"/>
      <c r="J1633" s="1"/>
      <c r="K1633" s="1"/>
      <c r="L1633" s="1" t="s">
        <v>42</v>
      </c>
      <c r="M1633" s="1" t="s">
        <v>42</v>
      </c>
      <c r="N1633" s="1" t="s">
        <v>42</v>
      </c>
      <c r="O1633" s="1" t="s">
        <v>42</v>
      </c>
      <c r="P1633" s="1"/>
      <c r="Q1633" s="1" t="s">
        <v>5257</v>
      </c>
      <c r="R1633" s="1" t="s">
        <v>5258</v>
      </c>
      <c r="S1633" s="1" t="s">
        <v>239</v>
      </c>
      <c r="T1633" s="1"/>
      <c r="U1633" s="1"/>
      <c r="V1633" s="1"/>
      <c r="W1633" s="1"/>
      <c r="X1633" s="1"/>
      <c r="Y1633" s="1" t="b">
        <v>1</v>
      </c>
      <c r="Z1633" s="1"/>
      <c r="AA1633" s="1"/>
      <c r="AB1633" s="1" t="b">
        <v>0</v>
      </c>
      <c r="AC1633" s="1" t="b">
        <v>0</v>
      </c>
      <c r="AD1633" s="1" t="s">
        <v>86</v>
      </c>
      <c r="AE1633" s="1" t="s">
        <v>240</v>
      </c>
      <c r="AF1633" s="1" t="s">
        <v>45</v>
      </c>
      <c r="AG1633" s="1">
        <v>2370</v>
      </c>
      <c r="AH1633" s="1" t="b">
        <v>0</v>
      </c>
      <c r="AI1633" s="1"/>
      <c r="AJ1633" s="1"/>
      <c r="AK1633" s="1" t="b">
        <v>0</v>
      </c>
    </row>
    <row r="1634" spans="1:37" x14ac:dyDescent="0.2">
      <c r="A1634" s="1">
        <v>1450</v>
      </c>
      <c r="B1634" s="1" t="s">
        <v>5239</v>
      </c>
      <c r="C1634" s="1" t="s">
        <v>5259</v>
      </c>
      <c r="F1634" s="1" t="b">
        <v>0</v>
      </c>
      <c r="H1634" s="1" t="s">
        <v>5260</v>
      </c>
      <c r="L1634" s="1" t="s">
        <v>42</v>
      </c>
      <c r="M1634" s="1" t="s">
        <v>42</v>
      </c>
      <c r="N1634" s="1" t="s">
        <v>42</v>
      </c>
      <c r="O1634" s="1" t="s">
        <v>42</v>
      </c>
      <c r="S1634" s="1" t="s">
        <v>239</v>
      </c>
      <c r="Y1634" s="1" t="b">
        <v>0</v>
      </c>
      <c r="AB1634" s="1" t="b">
        <v>0</v>
      </c>
      <c r="AC1634" s="1" t="b">
        <v>0</v>
      </c>
      <c r="AD1634" s="1" t="s">
        <v>86</v>
      </c>
      <c r="AE1634" s="1" t="s">
        <v>240</v>
      </c>
      <c r="AF1634" s="1" t="s">
        <v>45</v>
      </c>
      <c r="AG1634" s="1">
        <v>1617</v>
      </c>
      <c r="AH1634" s="1" t="b">
        <v>1</v>
      </c>
      <c r="AI1634" s="1"/>
      <c r="AJ1634" s="1"/>
      <c r="AK1634" s="1" t="b">
        <v>0</v>
      </c>
    </row>
    <row r="1635" spans="1:37" x14ac:dyDescent="0.2">
      <c r="A1635" s="1">
        <v>1453</v>
      </c>
      <c r="B1635" s="1" t="s">
        <v>5239</v>
      </c>
      <c r="C1635" s="1" t="s">
        <v>5261</v>
      </c>
      <c r="D1635" s="1" t="s">
        <v>5263</v>
      </c>
      <c r="E1635" s="1" t="s">
        <v>39</v>
      </c>
      <c r="F1635" s="1" t="b">
        <v>0</v>
      </c>
      <c r="G1635" s="1" t="s">
        <v>5264</v>
      </c>
      <c r="H1635" s="1" t="s">
        <v>5265</v>
      </c>
      <c r="K1635" s="1"/>
      <c r="L1635" s="1" t="s">
        <v>42</v>
      </c>
      <c r="M1635" s="1" t="s">
        <v>42</v>
      </c>
      <c r="N1635" s="1" t="s">
        <v>42</v>
      </c>
      <c r="O1635" s="1" t="s">
        <v>42</v>
      </c>
      <c r="P1635" s="1" t="s">
        <v>5266</v>
      </c>
      <c r="Q1635" s="1" t="s">
        <v>5267</v>
      </c>
      <c r="S1635" s="1" t="s">
        <v>239</v>
      </c>
      <c r="Y1635" s="1" t="b">
        <v>0</v>
      </c>
      <c r="AB1635" s="1" t="b">
        <v>0</v>
      </c>
      <c r="AC1635" s="1" t="b">
        <v>0</v>
      </c>
      <c r="AD1635" s="1" t="s">
        <v>86</v>
      </c>
      <c r="AE1635" s="1" t="s">
        <v>240</v>
      </c>
      <c r="AF1635" s="1" t="s">
        <v>45</v>
      </c>
      <c r="AG1635" s="1">
        <v>1618</v>
      </c>
      <c r="AH1635" s="1" t="b">
        <v>1</v>
      </c>
      <c r="AI1635" s="1"/>
      <c r="AJ1635" s="1"/>
      <c r="AK1635" s="1" t="b">
        <v>0</v>
      </c>
    </row>
    <row r="1636" spans="1:37" x14ac:dyDescent="0.2">
      <c r="A1636" s="1">
        <v>1454</v>
      </c>
      <c r="B1636" s="1" t="s">
        <v>5239</v>
      </c>
      <c r="C1636" s="1" t="s">
        <v>5261</v>
      </c>
      <c r="D1636" s="1" t="s">
        <v>5268</v>
      </c>
      <c r="E1636" s="1" t="s">
        <v>39</v>
      </c>
      <c r="F1636" s="1" t="b">
        <v>0</v>
      </c>
      <c r="G1636" s="1" t="s">
        <v>5269</v>
      </c>
      <c r="H1636" s="1" t="s">
        <v>5270</v>
      </c>
      <c r="I1636" s="1"/>
      <c r="J1636" s="1"/>
      <c r="K1636" s="1"/>
      <c r="L1636" s="1" t="s">
        <v>42</v>
      </c>
      <c r="M1636" s="1" t="s">
        <v>42</v>
      </c>
      <c r="N1636" s="1" t="s">
        <v>42</v>
      </c>
      <c r="O1636" s="1" t="s">
        <v>42</v>
      </c>
      <c r="P1636" s="1"/>
      <c r="Q1636" s="1"/>
      <c r="R1636" s="1"/>
      <c r="S1636" s="1" t="s">
        <v>239</v>
      </c>
      <c r="T1636" s="1"/>
      <c r="U1636" s="1"/>
      <c r="V1636" s="1"/>
      <c r="W1636" s="1"/>
      <c r="Y1636" s="1" t="b">
        <v>0</v>
      </c>
      <c r="AB1636" s="1" t="b">
        <v>0</v>
      </c>
      <c r="AC1636" s="1" t="b">
        <v>0</v>
      </c>
      <c r="AD1636" s="1" t="s">
        <v>86</v>
      </c>
      <c r="AE1636" s="1" t="s">
        <v>240</v>
      </c>
      <c r="AF1636" s="1" t="s">
        <v>45</v>
      </c>
      <c r="AG1636" s="1">
        <v>2285</v>
      </c>
      <c r="AH1636" s="1" t="b">
        <v>1</v>
      </c>
      <c r="AI1636" s="1"/>
      <c r="AJ1636" s="1"/>
      <c r="AK1636" s="1" t="b">
        <v>0</v>
      </c>
    </row>
    <row r="1637" spans="1:37" x14ac:dyDescent="0.2">
      <c r="A1637" s="1">
        <v>1455</v>
      </c>
      <c r="B1637" s="1" t="s">
        <v>5239</v>
      </c>
      <c r="C1637" s="1" t="s">
        <v>5261</v>
      </c>
      <c r="D1637" s="1" t="s">
        <v>5271</v>
      </c>
      <c r="E1637" s="1"/>
      <c r="F1637" s="1" t="b">
        <v>1</v>
      </c>
      <c r="G1637" s="1" t="s">
        <v>5269</v>
      </c>
      <c r="H1637" s="1" t="s">
        <v>5270</v>
      </c>
      <c r="K1637" s="1"/>
      <c r="L1637" s="1" t="s">
        <v>42</v>
      </c>
      <c r="M1637" s="1" t="s">
        <v>42</v>
      </c>
      <c r="N1637" s="1" t="s">
        <v>42</v>
      </c>
      <c r="O1637" s="1" t="s">
        <v>42</v>
      </c>
      <c r="P1637" s="1"/>
      <c r="Q1637" s="1" t="s">
        <v>5272</v>
      </c>
      <c r="R1637" s="1" t="s">
        <v>5273</v>
      </c>
      <c r="S1637" s="1" t="s">
        <v>239</v>
      </c>
      <c r="T1637" s="1"/>
      <c r="U1637" s="1"/>
      <c r="V1637" s="1"/>
      <c r="W1637" s="1"/>
      <c r="X1637" s="1"/>
      <c r="Y1637" s="1" t="b">
        <v>0</v>
      </c>
      <c r="Z1637" s="1"/>
      <c r="AA1637" s="1"/>
      <c r="AB1637" s="1" t="b">
        <v>0</v>
      </c>
      <c r="AC1637" s="1" t="b">
        <v>0</v>
      </c>
      <c r="AD1637" s="1" t="s">
        <v>86</v>
      </c>
      <c r="AF1637" s="1" t="s">
        <v>45</v>
      </c>
      <c r="AG1637" s="1">
        <v>15766</v>
      </c>
      <c r="AH1637" s="1" t="b">
        <v>0</v>
      </c>
      <c r="AI1637" s="1"/>
      <c r="AJ1637" s="1"/>
      <c r="AK1637" s="1" t="b">
        <v>0</v>
      </c>
    </row>
    <row r="1638" spans="1:37" x14ac:dyDescent="0.2">
      <c r="A1638" s="1">
        <v>1456</v>
      </c>
      <c r="B1638" s="1" t="s">
        <v>5239</v>
      </c>
      <c r="C1638" s="1" t="s">
        <v>5261</v>
      </c>
      <c r="D1638" s="1" t="s">
        <v>5274</v>
      </c>
      <c r="F1638" s="1" t="b">
        <v>0</v>
      </c>
      <c r="H1638" s="1" t="s">
        <v>5275</v>
      </c>
      <c r="I1638" s="1"/>
      <c r="J1638" s="1"/>
      <c r="K1638" s="1"/>
      <c r="L1638" s="1" t="s">
        <v>42</v>
      </c>
      <c r="M1638" s="1" t="s">
        <v>42</v>
      </c>
      <c r="N1638" s="1" t="s">
        <v>42</v>
      </c>
      <c r="O1638" s="1" t="s">
        <v>42</v>
      </c>
      <c r="P1638" s="1"/>
      <c r="Q1638" s="1"/>
      <c r="R1638" s="1"/>
      <c r="S1638" s="1" t="s">
        <v>239</v>
      </c>
      <c r="T1638" s="1"/>
      <c r="U1638" s="1"/>
      <c r="V1638" s="1"/>
      <c r="W1638" s="1"/>
      <c r="Y1638" s="1" t="b">
        <v>0</v>
      </c>
      <c r="Z1638" s="1"/>
      <c r="AA1638" s="1"/>
      <c r="AB1638" s="1" t="b">
        <v>0</v>
      </c>
      <c r="AC1638" s="1" t="b">
        <v>0</v>
      </c>
      <c r="AD1638" s="1" t="s">
        <v>86</v>
      </c>
      <c r="AE1638" s="1" t="s">
        <v>240</v>
      </c>
      <c r="AF1638" s="1" t="s">
        <v>45</v>
      </c>
      <c r="AG1638" s="1">
        <v>2202</v>
      </c>
      <c r="AH1638" s="1" t="b">
        <v>1</v>
      </c>
      <c r="AI1638" s="1"/>
      <c r="AJ1638" s="1"/>
      <c r="AK1638" s="1" t="b">
        <v>0</v>
      </c>
    </row>
    <row r="1639" spans="1:37" x14ac:dyDescent="0.2">
      <c r="A1639" s="1">
        <v>1457</v>
      </c>
      <c r="B1639" s="1" t="s">
        <v>5239</v>
      </c>
      <c r="C1639" s="1" t="s">
        <v>5261</v>
      </c>
      <c r="D1639" s="1" t="s">
        <v>4703</v>
      </c>
      <c r="F1639" s="1" t="b">
        <v>0</v>
      </c>
      <c r="H1639" s="1" t="s">
        <v>5276</v>
      </c>
      <c r="I1639" s="1"/>
      <c r="J1639" s="1"/>
      <c r="K1639" s="1"/>
      <c r="L1639" s="1" t="s">
        <v>42</v>
      </c>
      <c r="M1639" s="1" t="s">
        <v>42</v>
      </c>
      <c r="N1639" s="1" t="s">
        <v>42</v>
      </c>
      <c r="O1639" s="1" t="s">
        <v>42</v>
      </c>
      <c r="P1639" s="1"/>
      <c r="Q1639" s="1"/>
      <c r="R1639" s="1"/>
      <c r="S1639" s="1" t="s">
        <v>239</v>
      </c>
      <c r="T1639" s="1"/>
      <c r="U1639" s="1"/>
      <c r="V1639" s="1"/>
      <c r="W1639" s="1"/>
      <c r="Y1639" s="1" t="b">
        <v>0</v>
      </c>
      <c r="Z1639" s="1"/>
      <c r="AA1639" s="1"/>
      <c r="AB1639" s="1" t="b">
        <v>0</v>
      </c>
      <c r="AC1639" s="1" t="b">
        <v>0</v>
      </c>
      <c r="AD1639" s="1" t="s">
        <v>86</v>
      </c>
      <c r="AE1639" s="1" t="s">
        <v>240</v>
      </c>
      <c r="AF1639" s="1" t="s">
        <v>45</v>
      </c>
      <c r="AG1639" s="1">
        <v>2138</v>
      </c>
      <c r="AH1639" s="1" t="b">
        <v>1</v>
      </c>
      <c r="AI1639" s="1"/>
      <c r="AJ1639" s="1"/>
      <c r="AK1639" s="1" t="b">
        <v>0</v>
      </c>
    </row>
    <row r="1640" spans="1:37" x14ac:dyDescent="0.2">
      <c r="A1640" s="1">
        <v>1458</v>
      </c>
      <c r="B1640" s="1" t="s">
        <v>5239</v>
      </c>
      <c r="C1640" s="1" t="s">
        <v>5261</v>
      </c>
      <c r="D1640" s="1" t="s">
        <v>5277</v>
      </c>
      <c r="E1640" s="1"/>
      <c r="F1640" s="1" t="b">
        <v>1</v>
      </c>
      <c r="G1640" s="1" t="s">
        <v>5264</v>
      </c>
      <c r="H1640" s="1" t="s">
        <v>5265</v>
      </c>
      <c r="I1640" s="1"/>
      <c r="J1640" s="1"/>
      <c r="K1640" s="1"/>
      <c r="L1640" s="1" t="s">
        <v>42</v>
      </c>
      <c r="M1640" s="1" t="s">
        <v>42</v>
      </c>
      <c r="N1640" s="1" t="s">
        <v>42</v>
      </c>
      <c r="O1640" s="1" t="s">
        <v>42</v>
      </c>
      <c r="P1640" s="1" t="s">
        <v>5266</v>
      </c>
      <c r="Q1640" s="1" t="s">
        <v>5267</v>
      </c>
      <c r="R1640" s="1"/>
      <c r="S1640" s="1" t="s">
        <v>239</v>
      </c>
      <c r="T1640" s="1"/>
      <c r="U1640" s="1"/>
      <c r="V1640" s="1"/>
      <c r="W1640" s="1"/>
      <c r="X1640" s="1"/>
      <c r="Y1640" s="1" t="b">
        <v>0</v>
      </c>
      <c r="Z1640" s="1"/>
      <c r="AA1640" s="1"/>
      <c r="AB1640" s="1" t="b">
        <v>0</v>
      </c>
      <c r="AC1640" s="1" t="b">
        <v>0</v>
      </c>
      <c r="AD1640" s="1" t="s">
        <v>86</v>
      </c>
      <c r="AF1640" s="1" t="s">
        <v>45</v>
      </c>
      <c r="AG1640" s="1">
        <v>15805</v>
      </c>
      <c r="AH1640" s="1" t="b">
        <v>0</v>
      </c>
      <c r="AI1640" s="1"/>
      <c r="AJ1640" s="1"/>
      <c r="AK1640" s="1" t="b">
        <v>0</v>
      </c>
    </row>
    <row r="1641" spans="1:37" x14ac:dyDescent="0.2">
      <c r="A1641" s="1">
        <v>1459</v>
      </c>
      <c r="B1641" s="1" t="s">
        <v>5239</v>
      </c>
      <c r="C1641" s="1" t="s">
        <v>5261</v>
      </c>
      <c r="D1641" s="1" t="s">
        <v>5278</v>
      </c>
      <c r="F1641" s="1" t="b">
        <v>0</v>
      </c>
      <c r="H1641" s="1" t="s">
        <v>5279</v>
      </c>
      <c r="I1641" s="1"/>
      <c r="J1641" s="1"/>
      <c r="K1641" s="1"/>
      <c r="L1641" s="1" t="s">
        <v>42</v>
      </c>
      <c r="M1641" s="1" t="s">
        <v>42</v>
      </c>
      <c r="N1641" s="1" t="s">
        <v>42</v>
      </c>
      <c r="O1641" s="1" t="s">
        <v>42</v>
      </c>
      <c r="P1641" s="1"/>
      <c r="Q1641" s="1"/>
      <c r="R1641" s="1"/>
      <c r="S1641" s="1" t="s">
        <v>239</v>
      </c>
      <c r="T1641" s="1"/>
      <c r="U1641" s="1"/>
      <c r="V1641" s="1"/>
      <c r="W1641" s="1"/>
      <c r="Y1641" s="1" t="b">
        <v>0</v>
      </c>
      <c r="Z1641" s="1"/>
      <c r="AA1641" s="1"/>
      <c r="AB1641" s="1" t="b">
        <v>0</v>
      </c>
      <c r="AC1641" s="1" t="b">
        <v>0</v>
      </c>
      <c r="AD1641" s="1" t="s">
        <v>86</v>
      </c>
      <c r="AE1641" s="1" t="s">
        <v>240</v>
      </c>
      <c r="AF1641" s="1" t="s">
        <v>45</v>
      </c>
      <c r="AG1641" s="1">
        <v>2137</v>
      </c>
      <c r="AH1641" s="1" t="b">
        <v>1</v>
      </c>
      <c r="AI1641" s="1"/>
      <c r="AJ1641" s="1"/>
      <c r="AK1641" s="1" t="b">
        <v>0</v>
      </c>
    </row>
    <row r="1642" spans="1:37" x14ac:dyDescent="0.2">
      <c r="A1642" s="1">
        <v>1460</v>
      </c>
      <c r="B1642" s="1" t="s">
        <v>5239</v>
      </c>
      <c r="C1642" s="1" t="s">
        <v>5261</v>
      </c>
      <c r="D1642" s="1" t="s">
        <v>5280</v>
      </c>
      <c r="F1642" s="1" t="b">
        <v>0</v>
      </c>
      <c r="H1642" s="1" t="s">
        <v>5281</v>
      </c>
      <c r="I1642" s="1"/>
      <c r="J1642" s="1"/>
      <c r="K1642" s="1"/>
      <c r="L1642" s="1" t="s">
        <v>42</v>
      </c>
      <c r="M1642" s="1" t="s">
        <v>42</v>
      </c>
      <c r="N1642" s="1" t="s">
        <v>42</v>
      </c>
      <c r="O1642" s="1" t="s">
        <v>42</v>
      </c>
      <c r="P1642" s="1"/>
      <c r="Q1642" s="1"/>
      <c r="R1642" s="1"/>
      <c r="S1642" s="1" t="s">
        <v>239</v>
      </c>
      <c r="T1642" s="1"/>
      <c r="U1642" s="1"/>
      <c r="V1642" s="1"/>
      <c r="W1642" s="1"/>
      <c r="Y1642" s="1" t="b">
        <v>0</v>
      </c>
      <c r="Z1642" s="1"/>
      <c r="AA1642" s="1"/>
      <c r="AB1642" s="1" t="b">
        <v>0</v>
      </c>
      <c r="AC1642" s="1" t="b">
        <v>0</v>
      </c>
      <c r="AD1642" s="1" t="s">
        <v>86</v>
      </c>
      <c r="AE1642" s="1" t="s">
        <v>240</v>
      </c>
      <c r="AF1642" s="1" t="s">
        <v>45</v>
      </c>
      <c r="AG1642" s="1">
        <v>2201</v>
      </c>
      <c r="AH1642" s="1" t="b">
        <v>1</v>
      </c>
      <c r="AI1642" s="1"/>
      <c r="AJ1642" s="1"/>
      <c r="AK1642" s="1" t="b">
        <v>0</v>
      </c>
    </row>
    <row r="1643" spans="1:37" x14ac:dyDescent="0.2">
      <c r="A1643" s="1">
        <v>1451</v>
      </c>
      <c r="B1643" s="1" t="s">
        <v>5239</v>
      </c>
      <c r="C1643" s="1" t="s">
        <v>5261</v>
      </c>
      <c r="F1643" s="1" t="b">
        <v>0</v>
      </c>
      <c r="H1643" s="1" t="s">
        <v>5262</v>
      </c>
      <c r="L1643" s="1" t="s">
        <v>42</v>
      </c>
      <c r="M1643" s="1" t="s">
        <v>42</v>
      </c>
      <c r="N1643" s="1" t="s">
        <v>42</v>
      </c>
      <c r="O1643" s="1" t="s">
        <v>42</v>
      </c>
      <c r="S1643" s="1" t="s">
        <v>239</v>
      </c>
      <c r="Y1643" s="1" t="b">
        <v>1</v>
      </c>
      <c r="AB1643" s="1" t="b">
        <v>0</v>
      </c>
      <c r="AC1643" s="1" t="b">
        <v>0</v>
      </c>
      <c r="AD1643" s="1" t="s">
        <v>86</v>
      </c>
      <c r="AE1643" s="1" t="s">
        <v>240</v>
      </c>
      <c r="AF1643" s="1" t="s">
        <v>45</v>
      </c>
      <c r="AG1643" s="1">
        <v>1871</v>
      </c>
      <c r="AH1643" s="1" t="b">
        <v>1</v>
      </c>
      <c r="AI1643" s="1"/>
      <c r="AJ1643" s="1"/>
      <c r="AK1643" s="1" t="b">
        <v>0</v>
      </c>
    </row>
    <row r="1644" spans="1:37" x14ac:dyDescent="0.2">
      <c r="A1644" s="1">
        <v>1452</v>
      </c>
      <c r="B1644" s="1" t="s">
        <v>5239</v>
      </c>
      <c r="C1644" s="1" t="s">
        <v>5261</v>
      </c>
      <c r="D1644" s="1"/>
      <c r="F1644" s="1" t="b">
        <v>0</v>
      </c>
      <c r="H1644" s="1" t="s">
        <v>5262</v>
      </c>
      <c r="I1644" s="1"/>
      <c r="J1644" s="1"/>
      <c r="K1644" s="1"/>
      <c r="L1644" s="1" t="s">
        <v>42</v>
      </c>
      <c r="M1644" s="1" t="s">
        <v>42</v>
      </c>
      <c r="N1644" s="1" t="s">
        <v>42</v>
      </c>
      <c r="O1644" s="1" t="s">
        <v>42</v>
      </c>
      <c r="P1644" s="1"/>
      <c r="Q1644" s="1"/>
      <c r="R1644" s="1"/>
      <c r="S1644" s="1" t="s">
        <v>239</v>
      </c>
      <c r="T1644" s="1"/>
      <c r="U1644" s="1"/>
      <c r="V1644" s="1"/>
      <c r="W1644" s="1"/>
      <c r="Y1644" s="1" t="b">
        <v>1</v>
      </c>
      <c r="Z1644" s="1"/>
      <c r="AA1644" s="1"/>
      <c r="AB1644" s="1" t="b">
        <v>0</v>
      </c>
      <c r="AC1644" s="1" t="b">
        <v>0</v>
      </c>
      <c r="AD1644" s="1" t="s">
        <v>86</v>
      </c>
      <c r="AE1644" s="1" t="s">
        <v>62</v>
      </c>
      <c r="AF1644" s="1" t="s">
        <v>45</v>
      </c>
      <c r="AG1644" s="1">
        <v>2330</v>
      </c>
      <c r="AH1644" s="1" t="b">
        <v>1</v>
      </c>
      <c r="AI1644" s="1"/>
      <c r="AJ1644" s="1"/>
      <c r="AK1644" s="1" t="b">
        <v>0</v>
      </c>
    </row>
    <row r="1645" spans="1:37" x14ac:dyDescent="0.2">
      <c r="A1645" s="1">
        <v>1464</v>
      </c>
      <c r="B1645" s="1" t="s">
        <v>5282</v>
      </c>
      <c r="C1645" s="1" t="s">
        <v>5288</v>
      </c>
      <c r="D1645" s="1" t="s">
        <v>5289</v>
      </c>
      <c r="E1645" s="1" t="s">
        <v>39</v>
      </c>
      <c r="F1645" s="1" t="b">
        <v>1</v>
      </c>
      <c r="G1645" s="1" t="s">
        <v>5290</v>
      </c>
      <c r="H1645" s="1" t="s">
        <v>5291</v>
      </c>
      <c r="K1645" s="1" t="s">
        <v>5292</v>
      </c>
      <c r="L1645" s="1" t="s">
        <v>42</v>
      </c>
      <c r="M1645" s="1" t="s">
        <v>42</v>
      </c>
      <c r="N1645" s="1" t="s">
        <v>42</v>
      </c>
      <c r="O1645" s="1" t="s">
        <v>42</v>
      </c>
      <c r="P1645" s="1"/>
      <c r="Q1645" s="1" t="s">
        <v>5293</v>
      </c>
      <c r="R1645" s="1"/>
      <c r="S1645" s="1"/>
      <c r="T1645" s="1"/>
      <c r="U1645" s="1"/>
      <c r="V1645" s="1"/>
      <c r="W1645" s="1"/>
      <c r="Y1645" s="1" t="b">
        <v>0</v>
      </c>
      <c r="Z1645" s="1"/>
      <c r="AA1645" s="1"/>
      <c r="AB1645" s="1" t="b">
        <v>0</v>
      </c>
      <c r="AC1645" s="1" t="b">
        <v>0</v>
      </c>
      <c r="AD1645" s="1" t="s">
        <v>482</v>
      </c>
      <c r="AF1645" s="1" t="s">
        <v>45</v>
      </c>
      <c r="AG1645" s="1">
        <v>15849</v>
      </c>
      <c r="AH1645" s="1" t="b">
        <v>0</v>
      </c>
      <c r="AI1645" s="1"/>
      <c r="AJ1645" s="1"/>
      <c r="AK1645" s="1" t="b">
        <v>0</v>
      </c>
    </row>
    <row r="1646" spans="1:37" x14ac:dyDescent="0.2">
      <c r="A1646" s="1">
        <v>1465</v>
      </c>
      <c r="B1646" s="1" t="s">
        <v>5282</v>
      </c>
      <c r="C1646" s="1" t="s">
        <v>5288</v>
      </c>
      <c r="E1646" s="1" t="s">
        <v>39</v>
      </c>
      <c r="F1646" s="1" t="b">
        <v>1</v>
      </c>
      <c r="G1646" s="1" t="s">
        <v>5294</v>
      </c>
      <c r="H1646" s="1"/>
      <c r="K1646" s="1"/>
      <c r="L1646" s="1" t="s">
        <v>42</v>
      </c>
      <c r="M1646" s="1" t="s">
        <v>42</v>
      </c>
      <c r="N1646" s="1" t="s">
        <v>42</v>
      </c>
      <c r="O1646" s="1" t="s">
        <v>42</v>
      </c>
      <c r="Y1646" s="1" t="b">
        <v>0</v>
      </c>
      <c r="AB1646" s="1" t="b">
        <v>0</v>
      </c>
      <c r="AC1646" s="1" t="b">
        <v>0</v>
      </c>
      <c r="AD1646" s="1" t="s">
        <v>86</v>
      </c>
      <c r="AE1646" s="1" t="s">
        <v>62</v>
      </c>
      <c r="AF1646" s="1" t="s">
        <v>45</v>
      </c>
      <c r="AH1646" s="1" t="b">
        <v>0</v>
      </c>
      <c r="AI1646" s="1"/>
      <c r="AJ1646" s="1"/>
      <c r="AK1646" s="1" t="b">
        <v>0</v>
      </c>
    </row>
    <row r="1647" spans="1:37" x14ac:dyDescent="0.2">
      <c r="A1647" s="1">
        <v>1466</v>
      </c>
      <c r="B1647" s="1" t="s">
        <v>5282</v>
      </c>
      <c r="C1647" s="1" t="s">
        <v>5295</v>
      </c>
      <c r="F1647" s="1" t="b">
        <v>0</v>
      </c>
      <c r="H1647" s="1" t="s">
        <v>5296</v>
      </c>
      <c r="L1647" s="1" t="s">
        <v>42</v>
      </c>
      <c r="M1647" s="1" t="s">
        <v>42</v>
      </c>
      <c r="N1647" s="1" t="s">
        <v>42</v>
      </c>
      <c r="O1647" s="1" t="s">
        <v>42</v>
      </c>
      <c r="Y1647" s="1" t="b">
        <v>0</v>
      </c>
      <c r="AB1647" s="1" t="b">
        <v>0</v>
      </c>
      <c r="AC1647" s="1" t="b">
        <v>0</v>
      </c>
      <c r="AD1647" s="1" t="s">
        <v>86</v>
      </c>
      <c r="AE1647" s="1" t="s">
        <v>62</v>
      </c>
      <c r="AF1647" s="1" t="s">
        <v>45</v>
      </c>
      <c r="AG1647" s="1">
        <v>1873</v>
      </c>
      <c r="AH1647" s="1" t="b">
        <v>1</v>
      </c>
      <c r="AI1647" s="1"/>
      <c r="AJ1647" s="1"/>
      <c r="AK1647" s="1" t="b">
        <v>0</v>
      </c>
    </row>
    <row r="1648" spans="1:37" x14ac:dyDescent="0.2">
      <c r="A1648" s="1">
        <v>1467</v>
      </c>
      <c r="B1648" s="1" t="s">
        <v>5282</v>
      </c>
      <c r="C1648" s="1" t="s">
        <v>5297</v>
      </c>
      <c r="D1648" s="1" t="s">
        <v>5298</v>
      </c>
      <c r="E1648" s="1" t="s">
        <v>39</v>
      </c>
      <c r="F1648" s="1" t="b">
        <v>1</v>
      </c>
      <c r="G1648" s="1" t="s">
        <v>5299</v>
      </c>
      <c r="H1648" s="1"/>
      <c r="K1648" s="1"/>
      <c r="L1648" s="1" t="s">
        <v>42</v>
      </c>
      <c r="M1648" s="1" t="s">
        <v>42</v>
      </c>
      <c r="N1648" s="1" t="s">
        <v>42</v>
      </c>
      <c r="O1648" s="1" t="s">
        <v>42</v>
      </c>
      <c r="Y1648" s="1" t="b">
        <v>0</v>
      </c>
      <c r="AB1648" s="1" t="b">
        <v>0</v>
      </c>
      <c r="AC1648" s="1" t="b">
        <v>0</v>
      </c>
      <c r="AD1648" s="1" t="s">
        <v>86</v>
      </c>
      <c r="AE1648" s="1" t="s">
        <v>62</v>
      </c>
      <c r="AF1648" s="1" t="s">
        <v>45</v>
      </c>
      <c r="AH1648" s="1" t="b">
        <v>0</v>
      </c>
      <c r="AI1648" s="1"/>
      <c r="AJ1648" s="1"/>
      <c r="AK1648" s="1" t="b">
        <v>0</v>
      </c>
    </row>
    <row r="1649" spans="1:37" x14ac:dyDescent="0.2">
      <c r="A1649" s="1">
        <v>1468</v>
      </c>
      <c r="B1649" s="1" t="s">
        <v>5282</v>
      </c>
      <c r="C1649" s="1" t="s">
        <v>5297</v>
      </c>
      <c r="D1649" s="1" t="s">
        <v>5300</v>
      </c>
      <c r="F1649" s="1" t="b">
        <v>0</v>
      </c>
      <c r="H1649" s="1" t="s">
        <v>5301</v>
      </c>
      <c r="L1649" s="1" t="s">
        <v>42</v>
      </c>
      <c r="M1649" s="1" t="s">
        <v>42</v>
      </c>
      <c r="N1649" s="1" t="s">
        <v>42</v>
      </c>
      <c r="O1649" s="1" t="s">
        <v>42</v>
      </c>
      <c r="Y1649" s="1" t="b">
        <v>1</v>
      </c>
      <c r="AB1649" s="1" t="b">
        <v>0</v>
      </c>
      <c r="AC1649" s="1" t="b">
        <v>0</v>
      </c>
      <c r="AD1649" s="1" t="s">
        <v>86</v>
      </c>
      <c r="AE1649" s="1" t="s">
        <v>62</v>
      </c>
      <c r="AF1649" s="1" t="s">
        <v>45</v>
      </c>
      <c r="AG1649" s="1">
        <v>1872</v>
      </c>
      <c r="AH1649" s="1" t="b">
        <v>1</v>
      </c>
      <c r="AI1649" s="1"/>
      <c r="AJ1649" s="1"/>
      <c r="AK1649" s="1" t="b">
        <v>0</v>
      </c>
    </row>
    <row r="1650" spans="1:37" x14ac:dyDescent="0.2">
      <c r="A1650" s="1">
        <v>1469</v>
      </c>
      <c r="B1650" s="1" t="s">
        <v>5282</v>
      </c>
      <c r="C1650" s="1" t="s">
        <v>5297</v>
      </c>
      <c r="D1650" s="1" t="s">
        <v>5302</v>
      </c>
      <c r="E1650" s="1" t="s">
        <v>39</v>
      </c>
      <c r="F1650" s="1" t="b">
        <v>1</v>
      </c>
      <c r="G1650" s="1" t="s">
        <v>5303</v>
      </c>
      <c r="H1650" s="1" t="s">
        <v>5304</v>
      </c>
      <c r="K1650" s="1"/>
      <c r="L1650" s="1" t="s">
        <v>42</v>
      </c>
      <c r="M1650" s="1" t="s">
        <v>42</v>
      </c>
      <c r="N1650" s="1" t="s">
        <v>42</v>
      </c>
      <c r="O1650" s="1" t="s">
        <v>42</v>
      </c>
      <c r="P1650" s="1"/>
      <c r="Q1650" s="1" t="s">
        <v>5305</v>
      </c>
      <c r="R1650" s="1"/>
      <c r="S1650" s="1"/>
      <c r="T1650" s="1"/>
      <c r="U1650" s="1"/>
      <c r="V1650" s="1"/>
      <c r="W1650" s="1"/>
      <c r="Y1650" s="1" t="b">
        <v>0</v>
      </c>
      <c r="Z1650" s="1"/>
      <c r="AA1650" s="1"/>
      <c r="AB1650" s="1" t="b">
        <v>0</v>
      </c>
      <c r="AC1650" s="1" t="b">
        <v>0</v>
      </c>
      <c r="AD1650" s="1" t="s">
        <v>3271</v>
      </c>
      <c r="AF1650" s="1" t="s">
        <v>45</v>
      </c>
      <c r="AG1650" s="1">
        <v>15848</v>
      </c>
      <c r="AH1650" s="1" t="b">
        <v>0</v>
      </c>
      <c r="AI1650" s="1"/>
      <c r="AJ1650" s="1"/>
      <c r="AK1650" s="1" t="b">
        <v>0</v>
      </c>
    </row>
    <row r="1651" spans="1:37" x14ac:dyDescent="0.2">
      <c r="A1651" s="1">
        <v>1461</v>
      </c>
      <c r="B1651" s="1" t="s">
        <v>5282</v>
      </c>
      <c r="C1651" s="1"/>
      <c r="D1651" s="1" t="s">
        <v>5283</v>
      </c>
      <c r="F1651" s="1" t="b">
        <v>1</v>
      </c>
      <c r="H1651" s="1" t="s">
        <v>5284</v>
      </c>
      <c r="K1651" s="1"/>
      <c r="L1651" s="1" t="s">
        <v>42</v>
      </c>
      <c r="M1651" s="1" t="s">
        <v>42</v>
      </c>
      <c r="N1651" s="1" t="s">
        <v>42</v>
      </c>
      <c r="O1651" s="1" t="s">
        <v>42</v>
      </c>
      <c r="P1651" s="1"/>
      <c r="Q1651" s="1" t="s">
        <v>5285</v>
      </c>
      <c r="R1651" s="1"/>
      <c r="S1651" s="1"/>
      <c r="T1651" s="1"/>
      <c r="U1651" s="1"/>
      <c r="V1651" s="1"/>
      <c r="W1651" s="1"/>
      <c r="Y1651" s="1" t="b">
        <v>0</v>
      </c>
      <c r="Z1651" s="1" t="s">
        <v>43</v>
      </c>
      <c r="AA1651" s="1"/>
      <c r="AB1651" s="1" t="b">
        <v>0</v>
      </c>
      <c r="AC1651" s="1" t="b">
        <v>0</v>
      </c>
      <c r="AD1651" s="1" t="s">
        <v>86</v>
      </c>
      <c r="AE1651" s="1" t="s">
        <v>62</v>
      </c>
      <c r="AF1651" s="1" t="s">
        <v>45</v>
      </c>
      <c r="AG1651" s="1">
        <v>2436</v>
      </c>
      <c r="AH1651" s="1" t="b">
        <v>1</v>
      </c>
      <c r="AI1651" s="1"/>
      <c r="AJ1651" s="1"/>
      <c r="AK1651" s="1" t="b">
        <v>0</v>
      </c>
    </row>
    <row r="1652" spans="1:37" x14ac:dyDescent="0.2">
      <c r="A1652" s="1">
        <v>1462</v>
      </c>
      <c r="B1652" s="1" t="s">
        <v>5282</v>
      </c>
      <c r="C1652" s="1"/>
      <c r="D1652" s="1" t="s">
        <v>5286</v>
      </c>
      <c r="F1652" s="1" t="b">
        <v>0</v>
      </c>
      <c r="H1652" s="1"/>
      <c r="I1652" s="1"/>
      <c r="K1652" s="1"/>
      <c r="L1652" s="1" t="s">
        <v>42</v>
      </c>
      <c r="M1652" s="1" t="s">
        <v>42</v>
      </c>
      <c r="N1652" s="1" t="s">
        <v>42</v>
      </c>
      <c r="O1652" s="1" t="s">
        <v>42</v>
      </c>
      <c r="P1652" s="1"/>
      <c r="Q1652" s="1"/>
      <c r="R1652" s="1"/>
      <c r="S1652" s="1"/>
      <c r="T1652" s="1"/>
      <c r="U1652" s="1"/>
      <c r="V1652" s="1"/>
      <c r="W1652" s="1"/>
      <c r="Y1652" s="1" t="b">
        <v>1</v>
      </c>
      <c r="AB1652" s="1" t="b">
        <v>0</v>
      </c>
      <c r="AC1652" s="1" t="b">
        <v>0</v>
      </c>
      <c r="AD1652" s="1" t="s">
        <v>86</v>
      </c>
      <c r="AE1652" s="1" t="s">
        <v>62</v>
      </c>
      <c r="AF1652" s="1" t="s">
        <v>45</v>
      </c>
      <c r="AG1652" s="1">
        <v>2088</v>
      </c>
      <c r="AH1652" s="1" t="b">
        <v>1</v>
      </c>
      <c r="AK1652" s="1" t="b">
        <v>0</v>
      </c>
    </row>
    <row r="1653" spans="1:37" x14ac:dyDescent="0.2">
      <c r="A1653" s="1">
        <v>1463</v>
      </c>
      <c r="B1653" s="1" t="s">
        <v>5282</v>
      </c>
      <c r="C1653" s="1"/>
      <c r="D1653" s="1" t="s">
        <v>604</v>
      </c>
      <c r="F1653" s="1" t="b">
        <v>0</v>
      </c>
      <c r="H1653" s="1" t="s">
        <v>5287</v>
      </c>
      <c r="L1653" s="1" t="s">
        <v>42</v>
      </c>
      <c r="M1653" s="1" t="s">
        <v>42</v>
      </c>
      <c r="N1653" s="1" t="s">
        <v>42</v>
      </c>
      <c r="O1653" s="1" t="s">
        <v>42</v>
      </c>
      <c r="Y1653" s="1" t="b">
        <v>0</v>
      </c>
      <c r="AB1653" s="1" t="b">
        <v>0</v>
      </c>
      <c r="AC1653" s="1" t="b">
        <v>0</v>
      </c>
      <c r="AD1653" s="1" t="s">
        <v>86</v>
      </c>
      <c r="AE1653" s="1" t="s">
        <v>62</v>
      </c>
      <c r="AF1653" s="1" t="s">
        <v>45</v>
      </c>
      <c r="AG1653" s="1">
        <v>1874</v>
      </c>
      <c r="AH1653" s="1" t="b">
        <v>0</v>
      </c>
      <c r="AI1653" s="1"/>
      <c r="AJ1653" s="1"/>
      <c r="AK1653" s="1" t="b">
        <v>0</v>
      </c>
    </row>
    <row r="1654" spans="1:37" x14ac:dyDescent="0.2">
      <c r="A1654" s="1">
        <v>1473</v>
      </c>
      <c r="B1654" s="1" t="s">
        <v>5306</v>
      </c>
      <c r="C1654" s="1" t="s">
        <v>5317</v>
      </c>
      <c r="F1654" s="1" t="b">
        <v>0</v>
      </c>
      <c r="H1654" s="1" t="s">
        <v>5318</v>
      </c>
      <c r="L1654" s="1" t="s">
        <v>42</v>
      </c>
      <c r="M1654" s="1" t="s">
        <v>42</v>
      </c>
      <c r="N1654" s="1" t="s">
        <v>42</v>
      </c>
      <c r="O1654" s="1" t="s">
        <v>42</v>
      </c>
      <c r="Y1654" s="1" t="b">
        <v>0</v>
      </c>
      <c r="AB1654" s="1" t="b">
        <v>0</v>
      </c>
      <c r="AC1654" s="1" t="b">
        <v>0</v>
      </c>
      <c r="AD1654" s="1" t="s">
        <v>86</v>
      </c>
      <c r="AE1654" s="1" t="s">
        <v>62</v>
      </c>
      <c r="AF1654" s="1" t="s">
        <v>45</v>
      </c>
      <c r="AG1654" s="1">
        <v>1876</v>
      </c>
      <c r="AH1654" s="1" t="b">
        <v>1</v>
      </c>
      <c r="AI1654" s="1"/>
      <c r="AJ1654" s="1"/>
      <c r="AK1654" s="1" t="b">
        <v>0</v>
      </c>
    </row>
    <row r="1655" spans="1:37" x14ac:dyDescent="0.2">
      <c r="A1655" s="1">
        <v>1474</v>
      </c>
      <c r="B1655" s="1" t="s">
        <v>5306</v>
      </c>
      <c r="C1655" s="1" t="s">
        <v>5319</v>
      </c>
      <c r="D1655" s="1" t="s">
        <v>5320</v>
      </c>
      <c r="E1655" s="1" t="s">
        <v>39</v>
      </c>
      <c r="F1655" s="1" t="b">
        <v>1</v>
      </c>
      <c r="G1655" s="1" t="s">
        <v>5321</v>
      </c>
      <c r="H1655" s="1" t="s">
        <v>5322</v>
      </c>
      <c r="K1655" s="1"/>
      <c r="L1655" s="1" t="s">
        <v>42</v>
      </c>
      <c r="M1655" s="1" t="s">
        <v>42</v>
      </c>
      <c r="N1655" s="1" t="s">
        <v>42</v>
      </c>
      <c r="O1655" s="1" t="s">
        <v>42</v>
      </c>
      <c r="P1655" s="1"/>
      <c r="Q1655" s="1" t="s">
        <v>5323</v>
      </c>
      <c r="R1655" s="1"/>
      <c r="S1655" s="1"/>
      <c r="T1655" s="1"/>
      <c r="U1655" s="1"/>
      <c r="V1655" s="1"/>
      <c r="W1655" s="1"/>
      <c r="Y1655" s="1" t="b">
        <v>1</v>
      </c>
      <c r="Z1655" s="1"/>
      <c r="AA1655" s="1"/>
      <c r="AB1655" s="1" t="b">
        <v>0</v>
      </c>
      <c r="AC1655" s="1" t="b">
        <v>0</v>
      </c>
      <c r="AD1655" s="1" t="s">
        <v>363</v>
      </c>
      <c r="AF1655" s="1" t="s">
        <v>45</v>
      </c>
      <c r="AG1655" s="1">
        <v>19987</v>
      </c>
      <c r="AH1655" s="1" t="b">
        <v>0</v>
      </c>
      <c r="AI1655" s="1"/>
      <c r="AJ1655" s="1"/>
      <c r="AK1655" s="1" t="b">
        <v>0</v>
      </c>
    </row>
    <row r="1656" spans="1:37" x14ac:dyDescent="0.2">
      <c r="A1656" s="1">
        <v>1475</v>
      </c>
      <c r="B1656" s="1" t="s">
        <v>5306</v>
      </c>
      <c r="C1656" s="1" t="s">
        <v>5324</v>
      </c>
      <c r="D1656" s="1"/>
      <c r="E1656" s="1" t="s">
        <v>302</v>
      </c>
      <c r="F1656" s="1" t="b">
        <v>1</v>
      </c>
      <c r="G1656" s="1" t="s">
        <v>5325</v>
      </c>
      <c r="H1656" s="1" t="s">
        <v>5326</v>
      </c>
      <c r="K1656" s="1"/>
      <c r="L1656" s="1" t="s">
        <v>42</v>
      </c>
      <c r="M1656" s="1" t="s">
        <v>42</v>
      </c>
      <c r="N1656" s="1" t="s">
        <v>42</v>
      </c>
      <c r="O1656" s="1" t="s">
        <v>42</v>
      </c>
      <c r="P1656" s="1"/>
      <c r="Q1656" s="1" t="s">
        <v>5327</v>
      </c>
      <c r="R1656" s="1"/>
      <c r="S1656" s="1"/>
      <c r="T1656" s="1"/>
      <c r="U1656" s="1"/>
      <c r="V1656" s="1"/>
      <c r="W1656" s="1"/>
      <c r="Y1656" s="1" t="b">
        <v>0</v>
      </c>
      <c r="Z1656" s="1"/>
      <c r="AA1656" s="1"/>
      <c r="AB1656" s="1" t="b">
        <v>0</v>
      </c>
      <c r="AC1656" s="1" t="b">
        <v>0</v>
      </c>
      <c r="AD1656" s="1" t="s">
        <v>86</v>
      </c>
      <c r="AE1656" s="1" t="s">
        <v>62</v>
      </c>
      <c r="AF1656" s="1" t="s">
        <v>45</v>
      </c>
      <c r="AG1656" s="1">
        <v>1877</v>
      </c>
      <c r="AH1656" s="1" t="b">
        <v>0</v>
      </c>
      <c r="AI1656" s="1"/>
      <c r="AJ1656" s="1"/>
      <c r="AK1656" s="1" t="b">
        <v>0</v>
      </c>
    </row>
    <row r="1657" spans="1:37" x14ac:dyDescent="0.2">
      <c r="A1657" s="1">
        <v>1476</v>
      </c>
      <c r="B1657" s="1" t="s">
        <v>5306</v>
      </c>
      <c r="C1657" s="1" t="s">
        <v>5328</v>
      </c>
      <c r="D1657" s="1" t="s">
        <v>5329</v>
      </c>
      <c r="E1657" s="1" t="s">
        <v>39</v>
      </c>
      <c r="F1657" s="1" t="b">
        <v>0</v>
      </c>
      <c r="G1657" s="1" t="s">
        <v>5330</v>
      </c>
      <c r="H1657" s="1" t="s">
        <v>5331</v>
      </c>
      <c r="K1657" s="1"/>
      <c r="L1657" s="1" t="s">
        <v>42</v>
      </c>
      <c r="M1657" s="1" t="s">
        <v>42</v>
      </c>
      <c r="N1657" s="1" t="s">
        <v>42</v>
      </c>
      <c r="O1657" s="1" t="s">
        <v>42</v>
      </c>
      <c r="P1657" s="1"/>
      <c r="Q1657" s="1" t="s">
        <v>5332</v>
      </c>
      <c r="R1657" s="1"/>
      <c r="S1657" s="1"/>
      <c r="T1657" s="1"/>
      <c r="U1657" s="1"/>
      <c r="V1657" s="1"/>
      <c r="W1657" s="1"/>
      <c r="Y1657" s="1" t="b">
        <v>0</v>
      </c>
      <c r="Z1657" s="1"/>
      <c r="AA1657" s="1"/>
      <c r="AB1657" s="1" t="b">
        <v>0</v>
      </c>
      <c r="AC1657" s="1" t="b">
        <v>0</v>
      </c>
      <c r="AD1657" s="1" t="s">
        <v>86</v>
      </c>
      <c r="AF1657" s="1" t="s">
        <v>45</v>
      </c>
      <c r="AG1657" s="1">
        <v>20004</v>
      </c>
      <c r="AH1657" s="1" t="b">
        <v>0</v>
      </c>
      <c r="AI1657" s="1"/>
      <c r="AJ1657" s="1"/>
      <c r="AK1657" s="1" t="b">
        <v>0</v>
      </c>
    </row>
    <row r="1658" spans="1:37" x14ac:dyDescent="0.2">
      <c r="A1658" s="1">
        <v>1477</v>
      </c>
      <c r="B1658" s="1" t="s">
        <v>5306</v>
      </c>
      <c r="C1658" s="1" t="s">
        <v>5328</v>
      </c>
      <c r="D1658" s="1" t="s">
        <v>5333</v>
      </c>
      <c r="E1658" s="1" t="s">
        <v>39</v>
      </c>
      <c r="F1658" s="1" t="b">
        <v>0</v>
      </c>
      <c r="G1658" s="1" t="s">
        <v>5334</v>
      </c>
      <c r="H1658" s="1" t="s">
        <v>5335</v>
      </c>
      <c r="K1658" s="1"/>
      <c r="L1658" s="1" t="s">
        <v>42</v>
      </c>
      <c r="M1658" s="1" t="s">
        <v>42</v>
      </c>
      <c r="N1658" s="1" t="s">
        <v>42</v>
      </c>
      <c r="O1658" s="1" t="s">
        <v>42</v>
      </c>
      <c r="P1658" s="1"/>
      <c r="Q1658" s="1" t="s">
        <v>5336</v>
      </c>
      <c r="R1658" s="1"/>
      <c r="S1658" s="1"/>
      <c r="T1658" s="1"/>
      <c r="U1658" s="1"/>
      <c r="V1658" s="1"/>
      <c r="W1658" s="1"/>
      <c r="Y1658" s="1" t="b">
        <v>0</v>
      </c>
      <c r="Z1658" s="1"/>
      <c r="AA1658" s="1"/>
      <c r="AB1658" s="1" t="b">
        <v>0</v>
      </c>
      <c r="AC1658" s="1" t="b">
        <v>0</v>
      </c>
      <c r="AD1658" s="1" t="s">
        <v>86</v>
      </c>
      <c r="AF1658" s="1" t="s">
        <v>45</v>
      </c>
      <c r="AG1658" s="1">
        <v>15744</v>
      </c>
      <c r="AH1658" s="1" t="b">
        <v>0</v>
      </c>
      <c r="AI1658" s="1"/>
      <c r="AJ1658" s="1"/>
      <c r="AK1658" s="1" t="b">
        <v>0</v>
      </c>
    </row>
    <row r="1659" spans="1:37" x14ac:dyDescent="0.2">
      <c r="A1659" s="1">
        <v>1478</v>
      </c>
      <c r="B1659" s="1" t="s">
        <v>5306</v>
      </c>
      <c r="C1659" s="1" t="s">
        <v>5328</v>
      </c>
      <c r="D1659" s="1" t="s">
        <v>5337</v>
      </c>
      <c r="E1659" s="1"/>
      <c r="F1659" s="1" t="b">
        <v>0</v>
      </c>
      <c r="G1659" s="1" t="s">
        <v>5338</v>
      </c>
      <c r="H1659" s="1" t="s">
        <v>5339</v>
      </c>
      <c r="K1659" s="1"/>
      <c r="L1659" s="1" t="s">
        <v>42</v>
      </c>
      <c r="M1659" s="1" t="s">
        <v>42</v>
      </c>
      <c r="N1659" s="1" t="s">
        <v>42</v>
      </c>
      <c r="O1659" s="1" t="s">
        <v>42</v>
      </c>
      <c r="P1659" s="1"/>
      <c r="Q1659" s="1" t="s">
        <v>5340</v>
      </c>
      <c r="R1659" s="1"/>
      <c r="S1659" s="1"/>
      <c r="T1659" s="1"/>
      <c r="U1659" s="1"/>
      <c r="V1659" s="1"/>
      <c r="W1659" s="1"/>
      <c r="X1659" s="1"/>
      <c r="Y1659" s="1" t="b">
        <v>0</v>
      </c>
      <c r="Z1659" s="1"/>
      <c r="AA1659" s="1"/>
      <c r="AB1659" s="1" t="b">
        <v>0</v>
      </c>
      <c r="AC1659" s="1" t="b">
        <v>0</v>
      </c>
      <c r="AD1659" s="1" t="s">
        <v>86</v>
      </c>
      <c r="AF1659" s="1" t="s">
        <v>45</v>
      </c>
      <c r="AG1659" s="1">
        <v>15811</v>
      </c>
      <c r="AH1659" s="1" t="b">
        <v>0</v>
      </c>
      <c r="AI1659" s="1"/>
      <c r="AJ1659" s="1"/>
      <c r="AK1659" s="1" t="b">
        <v>0</v>
      </c>
    </row>
    <row r="1660" spans="1:37" x14ac:dyDescent="0.2">
      <c r="A1660" s="1">
        <v>1479</v>
      </c>
      <c r="B1660" s="1" t="s">
        <v>5306</v>
      </c>
      <c r="C1660" s="1" t="s">
        <v>5328</v>
      </c>
      <c r="D1660" s="1" t="s">
        <v>5341</v>
      </c>
      <c r="E1660" s="1" t="s">
        <v>39</v>
      </c>
      <c r="F1660" s="1" t="b">
        <v>1</v>
      </c>
      <c r="G1660" s="1" t="s">
        <v>5342</v>
      </c>
      <c r="H1660" s="1" t="s">
        <v>5343</v>
      </c>
      <c r="K1660" s="1"/>
      <c r="L1660" s="1" t="s">
        <v>42</v>
      </c>
      <c r="M1660" s="1" t="s">
        <v>42</v>
      </c>
      <c r="N1660" s="1" t="s">
        <v>42</v>
      </c>
      <c r="O1660" s="1" t="s">
        <v>42</v>
      </c>
      <c r="P1660" s="1"/>
      <c r="Q1660" s="1" t="s">
        <v>5344</v>
      </c>
      <c r="R1660" s="1"/>
      <c r="S1660" s="1"/>
      <c r="T1660" s="1"/>
      <c r="U1660" s="1"/>
      <c r="V1660" s="1"/>
      <c r="W1660" s="1"/>
      <c r="Y1660" s="1" t="b">
        <v>0</v>
      </c>
      <c r="Z1660" s="1"/>
      <c r="AA1660" s="1"/>
      <c r="AB1660" s="1" t="b">
        <v>0</v>
      </c>
      <c r="AC1660" s="1" t="b">
        <v>0</v>
      </c>
      <c r="AD1660" s="1" t="s">
        <v>86</v>
      </c>
      <c r="AF1660" s="1" t="s">
        <v>45</v>
      </c>
      <c r="AG1660" s="1">
        <v>15745</v>
      </c>
      <c r="AH1660" s="1" t="b">
        <v>0</v>
      </c>
      <c r="AI1660" s="1"/>
      <c r="AJ1660" s="1"/>
      <c r="AK1660" s="1" t="b">
        <v>0</v>
      </c>
    </row>
    <row r="1661" spans="1:37" x14ac:dyDescent="0.2">
      <c r="A1661" s="1">
        <v>1480</v>
      </c>
      <c r="B1661" s="1" t="s">
        <v>5306</v>
      </c>
      <c r="C1661" s="1" t="s">
        <v>5328</v>
      </c>
      <c r="D1661" s="1" t="s">
        <v>5345</v>
      </c>
      <c r="E1661" s="1" t="s">
        <v>39</v>
      </c>
      <c r="F1661" s="1" t="b">
        <v>1</v>
      </c>
      <c r="G1661" s="1" t="s">
        <v>5346</v>
      </c>
      <c r="H1661" s="1" t="s">
        <v>5347</v>
      </c>
      <c r="K1661" s="1"/>
      <c r="L1661" s="1" t="s">
        <v>42</v>
      </c>
      <c r="M1661" s="1" t="s">
        <v>42</v>
      </c>
      <c r="N1661" s="1" t="s">
        <v>42</v>
      </c>
      <c r="O1661" s="1" t="s">
        <v>42</v>
      </c>
      <c r="P1661" s="1"/>
      <c r="Q1661" s="1" t="s">
        <v>5348</v>
      </c>
      <c r="R1661" s="1"/>
      <c r="S1661" s="1"/>
      <c r="T1661" s="1"/>
      <c r="U1661" s="1"/>
      <c r="V1661" s="1"/>
      <c r="W1661" s="1"/>
      <c r="Y1661" s="1" t="b">
        <v>0</v>
      </c>
      <c r="Z1661" s="1"/>
      <c r="AA1661" s="1"/>
      <c r="AB1661" s="1" t="b">
        <v>0</v>
      </c>
      <c r="AC1661" s="1" t="b">
        <v>0</v>
      </c>
      <c r="AD1661" s="1" t="s">
        <v>86</v>
      </c>
      <c r="AF1661" s="1" t="s">
        <v>45</v>
      </c>
      <c r="AG1661" s="1">
        <v>15743</v>
      </c>
      <c r="AH1661" s="1" t="b">
        <v>0</v>
      </c>
      <c r="AI1661" s="1"/>
      <c r="AJ1661" s="1"/>
      <c r="AK1661" s="1" t="b">
        <v>0</v>
      </c>
    </row>
    <row r="1662" spans="1:37" x14ac:dyDescent="0.2">
      <c r="A1662" s="1">
        <v>1481</v>
      </c>
      <c r="B1662" s="1" t="s">
        <v>5306</v>
      </c>
      <c r="C1662" s="1" t="s">
        <v>5328</v>
      </c>
      <c r="D1662" s="1" t="s">
        <v>5349</v>
      </c>
      <c r="E1662" s="1"/>
      <c r="F1662" s="1" t="b">
        <v>0</v>
      </c>
      <c r="G1662" s="1" t="s">
        <v>5350</v>
      </c>
      <c r="H1662" s="1" t="s">
        <v>5351</v>
      </c>
      <c r="K1662" s="1"/>
      <c r="L1662" s="1" t="s">
        <v>42</v>
      </c>
      <c r="M1662" s="1" t="s">
        <v>42</v>
      </c>
      <c r="N1662" s="1" t="s">
        <v>42</v>
      </c>
      <c r="O1662" s="1" t="s">
        <v>42</v>
      </c>
      <c r="P1662" s="1"/>
      <c r="Q1662" s="1"/>
      <c r="R1662" s="1"/>
      <c r="S1662" s="1"/>
      <c r="T1662" s="1"/>
      <c r="U1662" s="1"/>
      <c r="V1662" s="1"/>
      <c r="W1662" s="1"/>
      <c r="Y1662" s="1" t="b">
        <v>0</v>
      </c>
      <c r="Z1662" s="1"/>
      <c r="AA1662" s="1"/>
      <c r="AB1662" s="1" t="b">
        <v>0</v>
      </c>
      <c r="AC1662" s="1" t="b">
        <v>0</v>
      </c>
      <c r="AD1662" s="1" t="s">
        <v>86</v>
      </c>
      <c r="AF1662" s="1" t="s">
        <v>45</v>
      </c>
      <c r="AG1662" s="1">
        <v>15742</v>
      </c>
      <c r="AH1662" s="1" t="b">
        <v>0</v>
      </c>
      <c r="AI1662" s="1"/>
      <c r="AJ1662" s="1"/>
      <c r="AK1662" s="1" t="b">
        <v>0</v>
      </c>
    </row>
    <row r="1663" spans="1:37" x14ac:dyDescent="0.2">
      <c r="A1663" s="1">
        <v>1482</v>
      </c>
      <c r="B1663" s="1" t="s">
        <v>5306</v>
      </c>
      <c r="C1663" s="1" t="s">
        <v>5328</v>
      </c>
      <c r="D1663" s="1" t="s">
        <v>2022</v>
      </c>
      <c r="E1663" s="1" t="s">
        <v>39</v>
      </c>
      <c r="F1663" s="1" t="b">
        <v>0</v>
      </c>
      <c r="G1663" s="1" t="s">
        <v>5352</v>
      </c>
      <c r="H1663" s="1" t="s">
        <v>5353</v>
      </c>
      <c r="K1663" s="1"/>
      <c r="L1663" s="1" t="s">
        <v>42</v>
      </c>
      <c r="M1663" s="1" t="s">
        <v>42</v>
      </c>
      <c r="N1663" s="1" t="s">
        <v>42</v>
      </c>
      <c r="O1663" s="1" t="s">
        <v>42</v>
      </c>
      <c r="P1663" s="1"/>
      <c r="Q1663" s="1" t="s">
        <v>5336</v>
      </c>
      <c r="R1663" s="1"/>
      <c r="S1663" s="1"/>
      <c r="T1663" s="1"/>
      <c r="U1663" s="1"/>
      <c r="V1663" s="1"/>
      <c r="W1663" s="1"/>
      <c r="Y1663" s="1" t="b">
        <v>0</v>
      </c>
      <c r="Z1663" s="1"/>
      <c r="AA1663" s="1"/>
      <c r="AB1663" s="1" t="b">
        <v>0</v>
      </c>
      <c r="AC1663" s="1" t="b">
        <v>0</v>
      </c>
      <c r="AD1663" s="1" t="s">
        <v>86</v>
      </c>
      <c r="AF1663" s="1" t="s">
        <v>45</v>
      </c>
      <c r="AG1663" s="1">
        <v>20227</v>
      </c>
      <c r="AH1663" s="1" t="b">
        <v>0</v>
      </c>
      <c r="AI1663" s="1"/>
      <c r="AJ1663" s="1"/>
      <c r="AK1663" s="1" t="b">
        <v>0</v>
      </c>
    </row>
    <row r="1664" spans="1:37" x14ac:dyDescent="0.2">
      <c r="A1664" s="1">
        <v>1483</v>
      </c>
      <c r="B1664" s="1" t="s">
        <v>5306</v>
      </c>
      <c r="C1664" s="1" t="s">
        <v>5354</v>
      </c>
      <c r="D1664" s="1"/>
      <c r="E1664" s="1" t="s">
        <v>302</v>
      </c>
      <c r="F1664" s="1" t="b">
        <v>1</v>
      </c>
      <c r="G1664" s="1" t="s">
        <v>5355</v>
      </c>
      <c r="H1664" s="1" t="s">
        <v>5356</v>
      </c>
      <c r="K1664" s="1"/>
      <c r="L1664" s="1" t="s">
        <v>42</v>
      </c>
      <c r="M1664" s="1" t="s">
        <v>42</v>
      </c>
      <c r="N1664" s="1" t="s">
        <v>42</v>
      </c>
      <c r="O1664" s="1" t="s">
        <v>42</v>
      </c>
      <c r="P1664" s="1"/>
      <c r="Q1664" s="1" t="s">
        <v>5357</v>
      </c>
      <c r="R1664" s="1"/>
      <c r="S1664" s="1"/>
      <c r="T1664" s="1"/>
      <c r="U1664" s="1"/>
      <c r="V1664" s="1"/>
      <c r="W1664" s="1"/>
      <c r="X1664" s="1"/>
      <c r="Y1664" s="1" t="b">
        <v>1</v>
      </c>
      <c r="Z1664" s="1"/>
      <c r="AA1664" s="1"/>
      <c r="AB1664" s="1" t="b">
        <v>0</v>
      </c>
      <c r="AC1664" s="1" t="b">
        <v>0</v>
      </c>
      <c r="AD1664" s="1" t="s">
        <v>86</v>
      </c>
      <c r="AE1664" s="1" t="s">
        <v>62</v>
      </c>
      <c r="AF1664" s="1" t="s">
        <v>45</v>
      </c>
      <c r="AG1664" s="1">
        <v>1878</v>
      </c>
      <c r="AH1664" s="1" t="b">
        <v>0</v>
      </c>
      <c r="AI1664" s="1"/>
      <c r="AJ1664" s="1"/>
      <c r="AK1664" s="1" t="b">
        <v>0</v>
      </c>
    </row>
    <row r="1665" spans="1:37" x14ac:dyDescent="0.2">
      <c r="A1665" s="1">
        <v>1484</v>
      </c>
      <c r="B1665" s="1" t="s">
        <v>5306</v>
      </c>
      <c r="C1665" s="1" t="s">
        <v>5358</v>
      </c>
      <c r="D1665" s="1"/>
      <c r="E1665" s="1" t="s">
        <v>302</v>
      </c>
      <c r="F1665" s="1" t="b">
        <v>1</v>
      </c>
      <c r="G1665" s="1" t="s">
        <v>5359</v>
      </c>
      <c r="H1665" s="1" t="s">
        <v>5360</v>
      </c>
      <c r="K1665" s="1"/>
      <c r="L1665" s="1" t="s">
        <v>42</v>
      </c>
      <c r="M1665" s="1" t="s">
        <v>42</v>
      </c>
      <c r="N1665" s="1" t="s">
        <v>42</v>
      </c>
      <c r="O1665" s="1" t="s">
        <v>42</v>
      </c>
      <c r="P1665" s="1"/>
      <c r="Q1665" s="1" t="s">
        <v>5361</v>
      </c>
      <c r="R1665" s="1"/>
      <c r="S1665" s="1"/>
      <c r="T1665" s="1"/>
      <c r="U1665" s="1"/>
      <c r="V1665" s="1"/>
      <c r="W1665" s="1"/>
      <c r="X1665" s="1"/>
      <c r="Y1665" s="1" t="b">
        <v>1</v>
      </c>
      <c r="Z1665" s="1"/>
      <c r="AA1665" s="1"/>
      <c r="AB1665" s="1" t="b">
        <v>0</v>
      </c>
      <c r="AC1665" s="1" t="b">
        <v>0</v>
      </c>
      <c r="AD1665" s="1" t="s">
        <v>86</v>
      </c>
      <c r="AF1665" s="1" t="s">
        <v>45</v>
      </c>
      <c r="AG1665" s="1">
        <v>20124</v>
      </c>
      <c r="AH1665" s="1" t="b">
        <v>0</v>
      </c>
      <c r="AI1665" s="1"/>
      <c r="AJ1665" s="1"/>
      <c r="AK1665" s="1" t="b">
        <v>0</v>
      </c>
    </row>
    <row r="1666" spans="1:37" x14ac:dyDescent="0.2">
      <c r="A1666" s="1">
        <v>1485</v>
      </c>
      <c r="B1666" s="1" t="s">
        <v>5306</v>
      </c>
      <c r="C1666" s="1" t="s">
        <v>5362</v>
      </c>
      <c r="D1666" s="1" t="s">
        <v>5363</v>
      </c>
      <c r="F1666" s="1" t="b">
        <v>1</v>
      </c>
      <c r="H1666" s="1" t="s">
        <v>5364</v>
      </c>
      <c r="K1666" s="1" t="s">
        <v>5365</v>
      </c>
      <c r="L1666" s="1" t="s">
        <v>42</v>
      </c>
      <c r="M1666" s="1" t="s">
        <v>42</v>
      </c>
      <c r="N1666" s="1" t="s">
        <v>42</v>
      </c>
      <c r="O1666" s="1" t="s">
        <v>42</v>
      </c>
      <c r="P1666" s="1"/>
      <c r="Q1666" s="1" t="s">
        <v>5366</v>
      </c>
      <c r="R1666" s="1" t="s">
        <v>5367</v>
      </c>
      <c r="S1666" s="1"/>
      <c r="T1666" s="1"/>
      <c r="U1666" s="1"/>
      <c r="V1666" s="1"/>
      <c r="W1666" s="1"/>
      <c r="Y1666" s="1" t="b">
        <v>0</v>
      </c>
      <c r="Z1666" s="1"/>
      <c r="AA1666" s="1"/>
      <c r="AB1666" s="1" t="b">
        <v>0</v>
      </c>
      <c r="AC1666" s="1" t="b">
        <v>0</v>
      </c>
      <c r="AD1666" s="1" t="s">
        <v>86</v>
      </c>
      <c r="AF1666" s="1" t="s">
        <v>45</v>
      </c>
      <c r="AG1666" s="1">
        <v>15808</v>
      </c>
      <c r="AH1666" s="1" t="b">
        <v>1</v>
      </c>
      <c r="AI1666" s="1"/>
      <c r="AJ1666" s="1"/>
      <c r="AK1666" s="1" t="b">
        <v>0</v>
      </c>
    </row>
    <row r="1667" spans="1:37" x14ac:dyDescent="0.2">
      <c r="A1667" s="1">
        <v>1486</v>
      </c>
      <c r="B1667" s="1" t="s">
        <v>5306</v>
      </c>
      <c r="C1667" s="1" t="s">
        <v>5362</v>
      </c>
      <c r="D1667" s="1" t="s">
        <v>5368</v>
      </c>
      <c r="F1667" s="1" t="b">
        <v>1</v>
      </c>
      <c r="H1667" s="1" t="s">
        <v>5364</v>
      </c>
      <c r="I1667" s="1"/>
      <c r="J1667" s="1"/>
      <c r="K1667" s="1" t="s">
        <v>5365</v>
      </c>
      <c r="L1667" s="1" t="s">
        <v>42</v>
      </c>
      <c r="M1667" s="1" t="s">
        <v>42</v>
      </c>
      <c r="N1667" s="1" t="s">
        <v>42</v>
      </c>
      <c r="O1667" s="1" t="s">
        <v>42</v>
      </c>
      <c r="P1667" s="1"/>
      <c r="Q1667" s="1" t="s">
        <v>5366</v>
      </c>
      <c r="R1667" s="1"/>
      <c r="S1667" s="1"/>
      <c r="T1667" s="1"/>
      <c r="U1667" s="1"/>
      <c r="V1667" s="1"/>
      <c r="W1667" s="1"/>
      <c r="Y1667" s="1" t="b">
        <v>0</v>
      </c>
      <c r="AB1667" s="1" t="b">
        <v>0</v>
      </c>
      <c r="AC1667" s="1" t="b">
        <v>0</v>
      </c>
      <c r="AD1667" s="1" t="s">
        <v>86</v>
      </c>
      <c r="AE1667" s="1" t="s">
        <v>62</v>
      </c>
      <c r="AF1667" s="1" t="s">
        <v>45</v>
      </c>
      <c r="AG1667" s="1">
        <v>2154</v>
      </c>
      <c r="AH1667" s="1" t="b">
        <v>1</v>
      </c>
      <c r="AI1667" s="1"/>
      <c r="AJ1667" s="1"/>
      <c r="AK1667" s="1" t="b">
        <v>0</v>
      </c>
    </row>
    <row r="1668" spans="1:37" x14ac:dyDescent="0.2">
      <c r="A1668" s="1">
        <v>1487</v>
      </c>
      <c r="B1668" s="1" t="s">
        <v>5306</v>
      </c>
      <c r="C1668" s="1" t="s">
        <v>5362</v>
      </c>
      <c r="D1668" s="1" t="s">
        <v>5368</v>
      </c>
      <c r="F1668" s="1" t="b">
        <v>1</v>
      </c>
      <c r="H1668" s="1" t="s">
        <v>5364</v>
      </c>
      <c r="I1668" s="1"/>
      <c r="K1668" s="1" t="s">
        <v>5365</v>
      </c>
      <c r="L1668" s="1" t="s">
        <v>42</v>
      </c>
      <c r="M1668" s="1" t="s">
        <v>42</v>
      </c>
      <c r="N1668" s="1" t="s">
        <v>42</v>
      </c>
      <c r="O1668" s="1" t="s">
        <v>42</v>
      </c>
      <c r="P1668" s="1"/>
      <c r="Q1668" s="1" t="s">
        <v>5366</v>
      </c>
      <c r="R1668" s="1" t="s">
        <v>5367</v>
      </c>
      <c r="S1668" s="1"/>
      <c r="T1668" s="1"/>
      <c r="U1668" s="1"/>
      <c r="V1668" s="1"/>
      <c r="W1668" s="1"/>
      <c r="Y1668" s="1" t="b">
        <v>0</v>
      </c>
      <c r="Z1668" s="1"/>
      <c r="AA1668" s="1"/>
      <c r="AB1668" s="1" t="b">
        <v>0</v>
      </c>
      <c r="AC1668" s="1" t="b">
        <v>0</v>
      </c>
      <c r="AD1668" s="1" t="s">
        <v>86</v>
      </c>
      <c r="AE1668" s="1" t="s">
        <v>62</v>
      </c>
      <c r="AF1668" s="1" t="s">
        <v>45</v>
      </c>
      <c r="AG1668" s="1">
        <v>2021</v>
      </c>
      <c r="AH1668" s="1" t="b">
        <v>1</v>
      </c>
      <c r="AI1668" s="1"/>
      <c r="AJ1668" s="1"/>
      <c r="AK1668" s="1" t="b">
        <v>0</v>
      </c>
    </row>
    <row r="1669" spans="1:37" x14ac:dyDescent="0.2">
      <c r="A1669" s="1">
        <v>1488</v>
      </c>
      <c r="B1669" s="1" t="s">
        <v>5306</v>
      </c>
      <c r="C1669" s="1" t="s">
        <v>5362</v>
      </c>
      <c r="D1669" s="1" t="s">
        <v>5369</v>
      </c>
      <c r="F1669" s="1" t="b">
        <v>1</v>
      </c>
      <c r="H1669" s="1" t="s">
        <v>5364</v>
      </c>
      <c r="I1669" s="1"/>
      <c r="K1669" s="1" t="s">
        <v>5365</v>
      </c>
      <c r="L1669" s="1" t="s">
        <v>42</v>
      </c>
      <c r="M1669" s="1" t="s">
        <v>42</v>
      </c>
      <c r="N1669" s="1" t="s">
        <v>42</v>
      </c>
      <c r="O1669" s="1" t="s">
        <v>42</v>
      </c>
      <c r="P1669" s="1"/>
      <c r="Q1669" s="1" t="s">
        <v>5370</v>
      </c>
      <c r="R1669" s="1" t="s">
        <v>5371</v>
      </c>
      <c r="S1669" s="1" t="s">
        <v>5366</v>
      </c>
      <c r="T1669" s="1"/>
      <c r="U1669" s="1"/>
      <c r="V1669" s="1"/>
      <c r="W1669" s="1"/>
      <c r="Y1669" s="1" t="b">
        <v>0</v>
      </c>
      <c r="AB1669" s="1" t="b">
        <v>0</v>
      </c>
      <c r="AC1669" s="1" t="b">
        <v>0</v>
      </c>
      <c r="AD1669" s="1" t="s">
        <v>86</v>
      </c>
      <c r="AE1669" s="1" t="s">
        <v>62</v>
      </c>
      <c r="AF1669" s="1" t="s">
        <v>45</v>
      </c>
      <c r="AG1669" s="1">
        <v>2012</v>
      </c>
      <c r="AH1669" s="1" t="b">
        <v>1</v>
      </c>
      <c r="AI1669" s="1"/>
      <c r="AJ1669" s="1"/>
      <c r="AK1669" s="1" t="b">
        <v>0</v>
      </c>
    </row>
    <row r="1670" spans="1:37" x14ac:dyDescent="0.2">
      <c r="A1670" s="1">
        <v>1489</v>
      </c>
      <c r="B1670" s="1" t="s">
        <v>5306</v>
      </c>
      <c r="C1670" s="1" t="s">
        <v>5362</v>
      </c>
      <c r="D1670" s="1" t="s">
        <v>3254</v>
      </c>
      <c r="F1670" s="1" t="b">
        <v>1</v>
      </c>
      <c r="H1670" s="1" t="s">
        <v>5364</v>
      </c>
      <c r="I1670" s="1"/>
      <c r="J1670" s="1"/>
      <c r="K1670" s="1" t="s">
        <v>5365</v>
      </c>
      <c r="L1670" s="1" t="s">
        <v>42</v>
      </c>
      <c r="M1670" s="1" t="s">
        <v>42</v>
      </c>
      <c r="N1670" s="1" t="s">
        <v>42</v>
      </c>
      <c r="O1670" s="1" t="s">
        <v>42</v>
      </c>
      <c r="P1670" s="1"/>
      <c r="Q1670" s="1" t="s">
        <v>5370</v>
      </c>
      <c r="R1670" s="1"/>
      <c r="S1670" s="1"/>
      <c r="T1670" s="1"/>
      <c r="U1670" s="1"/>
      <c r="V1670" s="1"/>
      <c r="W1670" s="1"/>
      <c r="Y1670" s="1" t="b">
        <v>0</v>
      </c>
      <c r="AB1670" s="1" t="b">
        <v>0</v>
      </c>
      <c r="AC1670" s="1" t="b">
        <v>0</v>
      </c>
      <c r="AD1670" s="1" t="s">
        <v>86</v>
      </c>
      <c r="AE1670" s="1" t="s">
        <v>62</v>
      </c>
      <c r="AF1670" s="1" t="s">
        <v>45</v>
      </c>
      <c r="AG1670" s="1">
        <v>2155</v>
      </c>
      <c r="AH1670" s="1" t="b">
        <v>1</v>
      </c>
      <c r="AI1670" s="1"/>
      <c r="AJ1670" s="1"/>
      <c r="AK1670" s="1" t="b">
        <v>1</v>
      </c>
    </row>
    <row r="1671" spans="1:37" x14ac:dyDescent="0.2">
      <c r="A1671" s="1">
        <v>1490</v>
      </c>
      <c r="B1671" s="1" t="s">
        <v>5306</v>
      </c>
      <c r="C1671" s="1" t="s">
        <v>5362</v>
      </c>
      <c r="D1671" s="1" t="s">
        <v>3254</v>
      </c>
      <c r="F1671" s="1" t="b">
        <v>1</v>
      </c>
      <c r="H1671" s="1" t="s">
        <v>5364</v>
      </c>
      <c r="I1671" s="1"/>
      <c r="K1671" s="1" t="s">
        <v>5365</v>
      </c>
      <c r="L1671" s="1" t="s">
        <v>42</v>
      </c>
      <c r="M1671" s="1" t="s">
        <v>42</v>
      </c>
      <c r="N1671" s="1" t="s">
        <v>42</v>
      </c>
      <c r="O1671" s="1" t="s">
        <v>42</v>
      </c>
      <c r="P1671" s="1"/>
      <c r="Q1671" s="1" t="s">
        <v>5370</v>
      </c>
      <c r="R1671" s="1" t="s">
        <v>5372</v>
      </c>
      <c r="S1671" s="1"/>
      <c r="T1671" s="1"/>
      <c r="U1671" s="1"/>
      <c r="V1671" s="1"/>
      <c r="W1671" s="1"/>
      <c r="Y1671" s="1" t="b">
        <v>0</v>
      </c>
      <c r="Z1671" s="1"/>
      <c r="AA1671" s="1"/>
      <c r="AB1671" s="1" t="b">
        <v>0</v>
      </c>
      <c r="AC1671" s="1" t="b">
        <v>0</v>
      </c>
      <c r="AD1671" s="1" t="s">
        <v>86</v>
      </c>
      <c r="AE1671" s="1" t="s">
        <v>62</v>
      </c>
      <c r="AF1671" s="1" t="s">
        <v>45</v>
      </c>
      <c r="AG1671" s="1">
        <v>2019</v>
      </c>
      <c r="AH1671" s="1" t="b">
        <v>1</v>
      </c>
      <c r="AI1671" s="1"/>
      <c r="AJ1671" s="1"/>
      <c r="AK1671" s="1" t="b">
        <v>0</v>
      </c>
    </row>
    <row r="1672" spans="1:37" x14ac:dyDescent="0.2">
      <c r="A1672" s="1">
        <v>1491</v>
      </c>
      <c r="B1672" s="1" t="s">
        <v>5306</v>
      </c>
      <c r="C1672" s="1" t="s">
        <v>5362</v>
      </c>
      <c r="D1672" s="1" t="s">
        <v>5373</v>
      </c>
      <c r="F1672" s="1" t="b">
        <v>1</v>
      </c>
      <c r="H1672" s="1" t="s">
        <v>5364</v>
      </c>
      <c r="I1672" s="1"/>
      <c r="J1672" s="1"/>
      <c r="K1672" s="1" t="s">
        <v>5365</v>
      </c>
      <c r="L1672" s="1" t="s">
        <v>42</v>
      </c>
      <c r="M1672" s="1" t="s">
        <v>42</v>
      </c>
      <c r="N1672" s="1" t="s">
        <v>42</v>
      </c>
      <c r="O1672" s="1" t="s">
        <v>42</v>
      </c>
      <c r="P1672" s="1"/>
      <c r="Q1672" s="1" t="s">
        <v>5371</v>
      </c>
      <c r="R1672" s="1"/>
      <c r="S1672" s="1"/>
      <c r="T1672" s="1"/>
      <c r="U1672" s="1"/>
      <c r="V1672" s="1"/>
      <c r="W1672" s="1"/>
      <c r="Y1672" s="1" t="b">
        <v>0</v>
      </c>
      <c r="AB1672" s="1" t="b">
        <v>0</v>
      </c>
      <c r="AC1672" s="1" t="b">
        <v>0</v>
      </c>
      <c r="AD1672" s="1" t="s">
        <v>86</v>
      </c>
      <c r="AE1672" s="1" t="s">
        <v>62</v>
      </c>
      <c r="AF1672" s="1" t="s">
        <v>45</v>
      </c>
      <c r="AG1672" s="1">
        <v>2156</v>
      </c>
      <c r="AH1672" s="1" t="b">
        <v>1</v>
      </c>
      <c r="AI1672" s="1"/>
      <c r="AJ1672" s="1"/>
      <c r="AK1672" s="1" t="b">
        <v>1</v>
      </c>
    </row>
    <row r="1673" spans="1:37" x14ac:dyDescent="0.2">
      <c r="A1673" s="1">
        <v>1492</v>
      </c>
      <c r="B1673" s="1" t="s">
        <v>5306</v>
      </c>
      <c r="C1673" s="1" t="s">
        <v>5362</v>
      </c>
      <c r="D1673" s="1" t="s">
        <v>5373</v>
      </c>
      <c r="F1673" s="1" t="b">
        <v>1</v>
      </c>
      <c r="H1673" s="1" t="s">
        <v>5364</v>
      </c>
      <c r="I1673" s="1"/>
      <c r="K1673" s="1" t="s">
        <v>5365</v>
      </c>
      <c r="L1673" s="1" t="s">
        <v>42</v>
      </c>
      <c r="M1673" s="1" t="s">
        <v>42</v>
      </c>
      <c r="N1673" s="1" t="s">
        <v>42</v>
      </c>
      <c r="O1673" s="1" t="s">
        <v>42</v>
      </c>
      <c r="P1673" s="1"/>
      <c r="Q1673" s="1" t="s">
        <v>5371</v>
      </c>
      <c r="R1673" s="1" t="s">
        <v>5374</v>
      </c>
      <c r="S1673" s="1"/>
      <c r="T1673" s="1"/>
      <c r="U1673" s="1"/>
      <c r="V1673" s="1"/>
      <c r="W1673" s="1"/>
      <c r="Y1673" s="1" t="b">
        <v>0</v>
      </c>
      <c r="Z1673" s="1"/>
      <c r="AA1673" s="1"/>
      <c r="AB1673" s="1" t="b">
        <v>0</v>
      </c>
      <c r="AC1673" s="1" t="b">
        <v>0</v>
      </c>
      <c r="AD1673" s="1" t="s">
        <v>86</v>
      </c>
      <c r="AE1673" s="1" t="s">
        <v>62</v>
      </c>
      <c r="AF1673" s="1" t="s">
        <v>45</v>
      </c>
      <c r="AG1673" s="1">
        <v>2020</v>
      </c>
      <c r="AH1673" s="1" t="b">
        <v>1</v>
      </c>
      <c r="AI1673" s="1"/>
      <c r="AJ1673" s="1"/>
      <c r="AK1673" s="1" t="b">
        <v>0</v>
      </c>
    </row>
    <row r="1674" spans="1:37" x14ac:dyDescent="0.2">
      <c r="A1674" s="1">
        <v>1493</v>
      </c>
      <c r="B1674" s="1" t="s">
        <v>5306</v>
      </c>
      <c r="C1674" s="1" t="s">
        <v>5375</v>
      </c>
      <c r="D1674" s="1"/>
      <c r="E1674" s="1" t="s">
        <v>302</v>
      </c>
      <c r="F1674" s="1" t="b">
        <v>1</v>
      </c>
      <c r="G1674" s="1" t="s">
        <v>5376</v>
      </c>
      <c r="H1674" s="1" t="s">
        <v>5377</v>
      </c>
      <c r="K1674" s="1" t="s">
        <v>5378</v>
      </c>
      <c r="L1674" s="1" t="s">
        <v>42</v>
      </c>
      <c r="M1674" s="1" t="s">
        <v>42</v>
      </c>
      <c r="N1674" s="1" t="s">
        <v>42</v>
      </c>
      <c r="O1674" s="1" t="s">
        <v>42</v>
      </c>
      <c r="P1674" s="1"/>
      <c r="Q1674" s="1" t="s">
        <v>5379</v>
      </c>
      <c r="R1674" s="1"/>
      <c r="S1674" s="1"/>
      <c r="T1674" s="1"/>
      <c r="U1674" s="1"/>
      <c r="V1674" s="1"/>
      <c r="W1674" s="1"/>
      <c r="Y1674" s="1" t="b">
        <v>0</v>
      </c>
      <c r="Z1674" s="1" t="s">
        <v>43</v>
      </c>
      <c r="AA1674" s="1"/>
      <c r="AB1674" s="1" t="b">
        <v>0</v>
      </c>
      <c r="AC1674" s="1" t="b">
        <v>0</v>
      </c>
      <c r="AD1674" s="1" t="s">
        <v>86</v>
      </c>
      <c r="AF1674" s="1" t="s">
        <v>45</v>
      </c>
      <c r="AG1674" s="1">
        <v>20094</v>
      </c>
      <c r="AH1674" s="1" t="b">
        <v>0</v>
      </c>
      <c r="AI1674" s="1"/>
      <c r="AJ1674" s="1"/>
      <c r="AK1674" s="1" t="b">
        <v>0</v>
      </c>
    </row>
    <row r="1675" spans="1:37" x14ac:dyDescent="0.2">
      <c r="A1675" s="1">
        <v>1494</v>
      </c>
      <c r="B1675" s="1" t="s">
        <v>5306</v>
      </c>
      <c r="C1675" s="1" t="s">
        <v>5380</v>
      </c>
      <c r="D1675" s="1" t="s">
        <v>5381</v>
      </c>
      <c r="E1675" s="1" t="s">
        <v>39</v>
      </c>
      <c r="F1675" s="1" t="b">
        <v>0</v>
      </c>
      <c r="G1675" s="1" t="s">
        <v>5382</v>
      </c>
      <c r="H1675" s="1" t="s">
        <v>5383</v>
      </c>
      <c r="K1675" s="1"/>
      <c r="L1675" s="1" t="s">
        <v>42</v>
      </c>
      <c r="M1675" s="1" t="s">
        <v>42</v>
      </c>
      <c r="N1675" s="1" t="s">
        <v>42</v>
      </c>
      <c r="O1675" s="1" t="s">
        <v>42</v>
      </c>
      <c r="P1675" s="1"/>
      <c r="Q1675" s="1" t="s">
        <v>5384</v>
      </c>
      <c r="R1675" s="1"/>
      <c r="S1675" s="1"/>
      <c r="T1675" s="1"/>
      <c r="U1675" s="1"/>
      <c r="V1675" s="1"/>
      <c r="W1675" s="1"/>
      <c r="Y1675" s="1" t="b">
        <v>1</v>
      </c>
      <c r="Z1675" s="1"/>
      <c r="AA1675" s="1"/>
      <c r="AB1675" s="1" t="b">
        <v>0</v>
      </c>
      <c r="AC1675" s="1" t="b">
        <v>0</v>
      </c>
      <c r="AD1675" s="1" t="s">
        <v>86</v>
      </c>
      <c r="AF1675" s="1" t="s">
        <v>45</v>
      </c>
      <c r="AG1675" s="1">
        <v>19985</v>
      </c>
      <c r="AH1675" s="1" t="b">
        <v>0</v>
      </c>
      <c r="AI1675" s="1"/>
      <c r="AJ1675" s="1"/>
      <c r="AK1675" s="1" t="b">
        <v>0</v>
      </c>
    </row>
    <row r="1676" spans="1:37" x14ac:dyDescent="0.2">
      <c r="A1676" s="1">
        <v>1495</v>
      </c>
      <c r="B1676" s="1" t="s">
        <v>5306</v>
      </c>
      <c r="C1676" s="1" t="s">
        <v>5385</v>
      </c>
      <c r="D1676" s="1"/>
      <c r="E1676" s="1" t="s">
        <v>39</v>
      </c>
      <c r="F1676" s="1" t="b">
        <v>1</v>
      </c>
      <c r="G1676" s="1" t="s">
        <v>5386</v>
      </c>
      <c r="H1676" s="1" t="s">
        <v>5387</v>
      </c>
      <c r="I1676" s="1"/>
      <c r="J1676" s="1"/>
      <c r="K1676" s="1"/>
      <c r="L1676" s="1" t="s">
        <v>42</v>
      </c>
      <c r="M1676" s="1" t="s">
        <v>42</v>
      </c>
      <c r="N1676" s="1" t="s">
        <v>42</v>
      </c>
      <c r="O1676" s="1" t="s">
        <v>42</v>
      </c>
      <c r="P1676" s="1"/>
      <c r="Q1676" s="1" t="s">
        <v>5388</v>
      </c>
      <c r="R1676" s="1"/>
      <c r="S1676" s="1"/>
      <c r="T1676" s="1"/>
      <c r="U1676" s="1"/>
      <c r="V1676" s="1"/>
      <c r="W1676" s="1"/>
      <c r="Y1676" s="1" t="b">
        <v>1</v>
      </c>
      <c r="AB1676" s="1" t="b">
        <v>0</v>
      </c>
      <c r="AC1676" s="1" t="b">
        <v>0</v>
      </c>
      <c r="AD1676" s="1" t="s">
        <v>86</v>
      </c>
      <c r="AE1676" s="1" t="s">
        <v>62</v>
      </c>
      <c r="AF1676" s="1" t="s">
        <v>45</v>
      </c>
      <c r="AG1676" s="1">
        <v>2022</v>
      </c>
      <c r="AH1676" s="1" t="b">
        <v>0</v>
      </c>
      <c r="AI1676" s="1"/>
      <c r="AJ1676" s="1"/>
      <c r="AK1676" s="1" t="b">
        <v>0</v>
      </c>
    </row>
    <row r="1677" spans="1:37" x14ac:dyDescent="0.2">
      <c r="A1677" s="1">
        <v>1496</v>
      </c>
      <c r="B1677" s="1" t="s">
        <v>5306</v>
      </c>
      <c r="C1677" s="1" t="s">
        <v>5385</v>
      </c>
      <c r="D1677" s="1"/>
      <c r="E1677" s="1" t="s">
        <v>302</v>
      </c>
      <c r="F1677" s="1" t="b">
        <v>1</v>
      </c>
      <c r="G1677" s="1" t="s">
        <v>5386</v>
      </c>
      <c r="H1677" s="1" t="s">
        <v>5387</v>
      </c>
      <c r="I1677" s="1"/>
      <c r="J1677" s="1"/>
      <c r="K1677" s="1"/>
      <c r="L1677" s="1" t="s">
        <v>42</v>
      </c>
      <c r="M1677" s="1" t="s">
        <v>42</v>
      </c>
      <c r="N1677" s="1" t="s">
        <v>42</v>
      </c>
      <c r="O1677" s="1" t="s">
        <v>42</v>
      </c>
      <c r="P1677" s="1"/>
      <c r="Q1677" s="1" t="s">
        <v>5388</v>
      </c>
      <c r="R1677" s="1"/>
      <c r="S1677" s="1"/>
      <c r="T1677" s="1"/>
      <c r="U1677" s="1"/>
      <c r="V1677" s="1"/>
      <c r="W1677" s="1"/>
      <c r="Y1677" s="1" t="b">
        <v>1</v>
      </c>
      <c r="AB1677" s="1" t="b">
        <v>0</v>
      </c>
      <c r="AC1677" s="1" t="b">
        <v>0</v>
      </c>
      <c r="AD1677" s="1" t="s">
        <v>86</v>
      </c>
      <c r="AE1677" s="1" t="s">
        <v>62</v>
      </c>
      <c r="AF1677" s="1" t="s">
        <v>45</v>
      </c>
      <c r="AG1677" s="1">
        <v>2030</v>
      </c>
      <c r="AH1677" s="1" t="b">
        <v>0</v>
      </c>
      <c r="AI1677" s="1"/>
      <c r="AJ1677" s="1"/>
      <c r="AK1677" s="1" t="b">
        <v>0</v>
      </c>
    </row>
    <row r="1678" spans="1:37" x14ac:dyDescent="0.2">
      <c r="A1678" s="1">
        <v>1498</v>
      </c>
      <c r="B1678" s="1" t="s">
        <v>5306</v>
      </c>
      <c r="C1678" s="1" t="s">
        <v>1773</v>
      </c>
      <c r="D1678" s="1" t="s">
        <v>5391</v>
      </c>
      <c r="E1678" s="1" t="s">
        <v>302</v>
      </c>
      <c r="F1678" s="1" t="b">
        <v>1</v>
      </c>
      <c r="G1678" s="1" t="s">
        <v>5392</v>
      </c>
      <c r="H1678" s="1" t="s">
        <v>5393</v>
      </c>
      <c r="K1678" s="1"/>
      <c r="L1678" s="1" t="s">
        <v>42</v>
      </c>
      <c r="M1678" s="1" t="s">
        <v>42</v>
      </c>
      <c r="N1678" s="1" t="s">
        <v>42</v>
      </c>
      <c r="O1678" s="1" t="s">
        <v>42</v>
      </c>
      <c r="P1678" s="1" t="s">
        <v>5394</v>
      </c>
      <c r="Q1678" s="1" t="s">
        <v>5395</v>
      </c>
      <c r="R1678" s="1" t="s">
        <v>5390</v>
      </c>
      <c r="S1678" s="1"/>
      <c r="T1678" s="1"/>
      <c r="U1678" s="1"/>
      <c r="V1678" s="1"/>
      <c r="W1678" s="1"/>
      <c r="Y1678" s="1" t="b">
        <v>0</v>
      </c>
      <c r="Z1678" s="1"/>
      <c r="AA1678" s="1"/>
      <c r="AB1678" s="1" t="b">
        <v>0</v>
      </c>
      <c r="AC1678" s="1" t="b">
        <v>0</v>
      </c>
      <c r="AD1678" s="1" t="s">
        <v>86</v>
      </c>
      <c r="AF1678" s="1" t="s">
        <v>45</v>
      </c>
      <c r="AG1678" s="1">
        <v>15820</v>
      </c>
      <c r="AH1678" s="1" t="b">
        <v>0</v>
      </c>
      <c r="AI1678" s="1"/>
      <c r="AJ1678" s="1"/>
      <c r="AK1678" s="1" t="b">
        <v>0</v>
      </c>
    </row>
    <row r="1679" spans="1:37" x14ac:dyDescent="0.2">
      <c r="A1679" s="1">
        <v>1499</v>
      </c>
      <c r="B1679" s="1" t="s">
        <v>5306</v>
      </c>
      <c r="C1679" s="1" t="s">
        <v>1773</v>
      </c>
      <c r="D1679" s="1" t="s">
        <v>5396</v>
      </c>
      <c r="E1679" s="1" t="s">
        <v>302</v>
      </c>
      <c r="F1679" s="1" t="b">
        <v>1</v>
      </c>
      <c r="G1679" s="1" t="s">
        <v>5397</v>
      </c>
      <c r="H1679" s="1" t="s">
        <v>5398</v>
      </c>
      <c r="K1679" s="1"/>
      <c r="L1679" s="1" t="s">
        <v>42</v>
      </c>
      <c r="M1679" s="1" t="s">
        <v>42</v>
      </c>
      <c r="N1679" s="1" t="s">
        <v>42</v>
      </c>
      <c r="O1679" s="1" t="s">
        <v>42</v>
      </c>
      <c r="P1679" s="1" t="s">
        <v>5399</v>
      </c>
      <c r="Q1679" s="1" t="s">
        <v>5400</v>
      </c>
      <c r="R1679" s="1"/>
      <c r="S1679" s="1"/>
      <c r="T1679" s="1"/>
      <c r="U1679" s="1"/>
      <c r="V1679" s="1"/>
      <c r="W1679" s="1"/>
      <c r="Y1679" s="1" t="b">
        <v>0</v>
      </c>
      <c r="Z1679" s="1"/>
      <c r="AA1679" s="1"/>
      <c r="AB1679" s="1" t="b">
        <v>0</v>
      </c>
      <c r="AC1679" s="1" t="b">
        <v>0</v>
      </c>
      <c r="AD1679" s="1" t="s">
        <v>86</v>
      </c>
      <c r="AF1679" s="1" t="s">
        <v>45</v>
      </c>
      <c r="AG1679" s="1">
        <v>20069</v>
      </c>
      <c r="AH1679" s="1" t="b">
        <v>0</v>
      </c>
      <c r="AI1679" s="1"/>
      <c r="AJ1679" s="1"/>
      <c r="AK1679" s="1" t="b">
        <v>0</v>
      </c>
    </row>
    <row r="1680" spans="1:37" x14ac:dyDescent="0.2">
      <c r="A1680" s="1">
        <v>1500</v>
      </c>
      <c r="B1680" s="1" t="s">
        <v>5306</v>
      </c>
      <c r="C1680" s="1" t="s">
        <v>1773</v>
      </c>
      <c r="D1680" s="1" t="s">
        <v>5401</v>
      </c>
      <c r="F1680" s="1" t="b">
        <v>1</v>
      </c>
      <c r="H1680" s="1" t="s">
        <v>5398</v>
      </c>
      <c r="I1680" s="1"/>
      <c r="J1680" s="1"/>
      <c r="K1680" s="1"/>
      <c r="L1680" s="1" t="s">
        <v>42</v>
      </c>
      <c r="M1680" s="1" t="s">
        <v>42</v>
      </c>
      <c r="N1680" s="1" t="s">
        <v>42</v>
      </c>
      <c r="O1680" s="1" t="s">
        <v>42</v>
      </c>
      <c r="P1680" s="1" t="s">
        <v>5399</v>
      </c>
      <c r="Q1680" s="1" t="s">
        <v>5400</v>
      </c>
      <c r="R1680" s="1"/>
      <c r="S1680" s="1"/>
      <c r="T1680" s="1"/>
      <c r="U1680" s="1"/>
      <c r="V1680" s="1"/>
      <c r="W1680" s="1"/>
      <c r="Y1680" s="1" t="b">
        <v>0</v>
      </c>
      <c r="Z1680" s="1"/>
      <c r="AA1680" s="1"/>
      <c r="AB1680" s="1" t="b">
        <v>0</v>
      </c>
      <c r="AC1680" s="1" t="b">
        <v>0</v>
      </c>
      <c r="AD1680" s="1" t="s">
        <v>86</v>
      </c>
      <c r="AE1680" s="1" t="s">
        <v>62</v>
      </c>
      <c r="AF1680" s="1" t="s">
        <v>45</v>
      </c>
      <c r="AG1680" s="1">
        <v>2309</v>
      </c>
      <c r="AH1680" s="1" t="b">
        <v>0</v>
      </c>
      <c r="AI1680" s="1"/>
      <c r="AJ1680" s="1"/>
      <c r="AK1680" s="1" t="b">
        <v>0</v>
      </c>
    </row>
    <row r="1681" spans="1:37" x14ac:dyDescent="0.2">
      <c r="A1681" s="1">
        <v>1501</v>
      </c>
      <c r="B1681" s="1" t="s">
        <v>5306</v>
      </c>
      <c r="C1681" s="1" t="s">
        <v>1773</v>
      </c>
      <c r="D1681" s="1" t="s">
        <v>5402</v>
      </c>
      <c r="E1681" s="1" t="s">
        <v>302</v>
      </c>
      <c r="F1681" s="1" t="b">
        <v>1</v>
      </c>
      <c r="G1681" s="1" t="s">
        <v>5403</v>
      </c>
      <c r="H1681" s="1" t="s">
        <v>5404</v>
      </c>
      <c r="I1681" s="1"/>
      <c r="J1681" s="1"/>
      <c r="K1681" s="1"/>
      <c r="L1681" s="1" t="s">
        <v>42</v>
      </c>
      <c r="M1681" s="1" t="s">
        <v>42</v>
      </c>
      <c r="N1681" s="1" t="s">
        <v>42</v>
      </c>
      <c r="O1681" s="1" t="s">
        <v>42</v>
      </c>
      <c r="P1681" s="1" t="s">
        <v>5394</v>
      </c>
      <c r="Q1681" s="1" t="s">
        <v>5405</v>
      </c>
      <c r="R1681" s="1"/>
      <c r="S1681" s="1"/>
      <c r="T1681" s="1"/>
      <c r="U1681" s="1"/>
      <c r="V1681" s="1"/>
      <c r="W1681" s="1"/>
      <c r="Y1681" s="1" t="b">
        <v>0</v>
      </c>
      <c r="AB1681" s="1" t="b">
        <v>0</v>
      </c>
      <c r="AC1681" s="1" t="b">
        <v>0</v>
      </c>
      <c r="AD1681" s="1" t="s">
        <v>86</v>
      </c>
      <c r="AE1681" s="1" t="s">
        <v>62</v>
      </c>
      <c r="AF1681" s="1" t="s">
        <v>45</v>
      </c>
      <c r="AG1681" s="1">
        <v>2325</v>
      </c>
      <c r="AH1681" s="1" t="b">
        <v>0</v>
      </c>
      <c r="AI1681" s="1"/>
      <c r="AJ1681" s="1"/>
      <c r="AK1681" s="1" t="b">
        <v>0</v>
      </c>
    </row>
    <row r="1682" spans="1:37" x14ac:dyDescent="0.2">
      <c r="A1682" s="1">
        <v>1497</v>
      </c>
      <c r="B1682" s="1" t="s">
        <v>5306</v>
      </c>
      <c r="C1682" s="1" t="s">
        <v>1773</v>
      </c>
      <c r="D1682" s="1"/>
      <c r="F1682" s="1" t="b">
        <v>0</v>
      </c>
      <c r="H1682" s="1" t="s">
        <v>5389</v>
      </c>
      <c r="K1682" s="1"/>
      <c r="L1682" s="1" t="s">
        <v>42</v>
      </c>
      <c r="M1682" s="1" t="s">
        <v>42</v>
      </c>
      <c r="N1682" s="1" t="s">
        <v>42</v>
      </c>
      <c r="O1682" s="1" t="s">
        <v>42</v>
      </c>
      <c r="P1682" s="1"/>
      <c r="Q1682" s="1" t="s">
        <v>5390</v>
      </c>
      <c r="R1682" s="1"/>
      <c r="S1682" s="1"/>
      <c r="T1682" s="1"/>
      <c r="U1682" s="1"/>
      <c r="V1682" s="1"/>
      <c r="W1682" s="1"/>
      <c r="Y1682" s="1" t="b">
        <v>1</v>
      </c>
      <c r="Z1682" s="1"/>
      <c r="AA1682" s="1"/>
      <c r="AB1682" s="1" t="b">
        <v>0</v>
      </c>
      <c r="AC1682" s="1" t="b">
        <v>0</v>
      </c>
      <c r="AD1682" s="1" t="s">
        <v>86</v>
      </c>
      <c r="AE1682" s="1" t="s">
        <v>62</v>
      </c>
      <c r="AF1682" s="1" t="s">
        <v>45</v>
      </c>
      <c r="AG1682" s="1">
        <v>1880</v>
      </c>
      <c r="AH1682" s="1" t="b">
        <v>0</v>
      </c>
      <c r="AI1682" s="1"/>
      <c r="AJ1682" s="1"/>
      <c r="AK1682" s="1" t="b">
        <v>0</v>
      </c>
    </row>
    <row r="1683" spans="1:37" x14ac:dyDescent="0.2">
      <c r="A1683" s="1">
        <v>1502</v>
      </c>
      <c r="B1683" s="1" t="s">
        <v>5306</v>
      </c>
      <c r="C1683" s="1" t="s">
        <v>5406</v>
      </c>
      <c r="D1683" s="1"/>
      <c r="E1683" s="1" t="s">
        <v>302</v>
      </c>
      <c r="F1683" s="1" t="b">
        <v>1</v>
      </c>
      <c r="G1683" s="1" t="s">
        <v>5407</v>
      </c>
      <c r="H1683" s="1" t="s">
        <v>5408</v>
      </c>
      <c r="K1683" s="1"/>
      <c r="L1683" s="1" t="s">
        <v>42</v>
      </c>
      <c r="M1683" s="1" t="s">
        <v>42</v>
      </c>
      <c r="N1683" s="1" t="s">
        <v>42</v>
      </c>
      <c r="O1683" s="1" t="s">
        <v>42</v>
      </c>
      <c r="P1683" s="1"/>
      <c r="Q1683" s="1" t="s">
        <v>5409</v>
      </c>
      <c r="R1683" s="1"/>
      <c r="S1683" s="1"/>
      <c r="T1683" s="1"/>
      <c r="U1683" s="1"/>
      <c r="V1683" s="1"/>
      <c r="W1683" s="1"/>
      <c r="X1683" s="1"/>
      <c r="Y1683" s="1" t="b">
        <v>1</v>
      </c>
      <c r="Z1683" s="1"/>
      <c r="AA1683" s="1"/>
      <c r="AB1683" s="1" t="b">
        <v>0</v>
      </c>
      <c r="AC1683" s="1" t="b">
        <v>0</v>
      </c>
      <c r="AD1683" s="1" t="s">
        <v>86</v>
      </c>
      <c r="AF1683" s="1" t="s">
        <v>45</v>
      </c>
      <c r="AG1683" s="1">
        <v>20186</v>
      </c>
      <c r="AH1683" s="1" t="b">
        <v>0</v>
      </c>
      <c r="AI1683" s="1"/>
      <c r="AJ1683" s="1"/>
      <c r="AK1683" s="1" t="b">
        <v>0</v>
      </c>
    </row>
    <row r="1684" spans="1:37" x14ac:dyDescent="0.2">
      <c r="A1684" s="1">
        <v>1503</v>
      </c>
      <c r="B1684" s="1" t="s">
        <v>5306</v>
      </c>
      <c r="C1684" s="1" t="s">
        <v>5410</v>
      </c>
      <c r="D1684" s="1"/>
      <c r="E1684" s="1" t="s">
        <v>302</v>
      </c>
      <c r="F1684" s="1" t="b">
        <v>1</v>
      </c>
      <c r="G1684" s="1" t="s">
        <v>5411</v>
      </c>
      <c r="H1684" s="1" t="s">
        <v>5412</v>
      </c>
      <c r="I1684" s="1"/>
      <c r="J1684" s="1"/>
      <c r="K1684" s="1"/>
      <c r="L1684" s="1" t="s">
        <v>42</v>
      </c>
      <c r="M1684" s="1" t="s">
        <v>42</v>
      </c>
      <c r="N1684" s="1" t="s">
        <v>42</v>
      </c>
      <c r="O1684" s="1" t="s">
        <v>42</v>
      </c>
      <c r="P1684" s="1"/>
      <c r="Q1684" s="1" t="s">
        <v>5413</v>
      </c>
      <c r="R1684" s="1" t="s">
        <v>5414</v>
      </c>
      <c r="S1684" s="1"/>
      <c r="T1684" s="1"/>
      <c r="U1684" s="1"/>
      <c r="V1684" s="1"/>
      <c r="W1684" s="1"/>
      <c r="Y1684" s="1" t="b">
        <v>1</v>
      </c>
      <c r="Z1684" s="1"/>
      <c r="AA1684" s="1"/>
      <c r="AB1684" s="1" t="b">
        <v>0</v>
      </c>
      <c r="AC1684" s="1" t="b">
        <v>0</v>
      </c>
      <c r="AD1684" s="1" t="s">
        <v>442</v>
      </c>
      <c r="AE1684" s="1" t="s">
        <v>62</v>
      </c>
      <c r="AF1684" s="1" t="s">
        <v>45</v>
      </c>
      <c r="AG1684" s="1">
        <v>1560</v>
      </c>
      <c r="AH1684" s="1" t="b">
        <v>0</v>
      </c>
      <c r="AI1684" s="1"/>
      <c r="AJ1684" s="1"/>
      <c r="AK1684" s="1" t="b">
        <v>0</v>
      </c>
    </row>
    <row r="1685" spans="1:37" x14ac:dyDescent="0.2">
      <c r="A1685" s="1">
        <v>1504</v>
      </c>
      <c r="B1685" s="1" t="s">
        <v>5306</v>
      </c>
      <c r="C1685" s="1" t="s">
        <v>5415</v>
      </c>
      <c r="E1685" s="1" t="s">
        <v>39</v>
      </c>
      <c r="F1685" s="1" t="b">
        <v>0</v>
      </c>
      <c r="G1685" s="1" t="s">
        <v>5416</v>
      </c>
      <c r="H1685" s="1" t="s">
        <v>5417</v>
      </c>
      <c r="L1685" s="1" t="s">
        <v>42</v>
      </c>
      <c r="M1685" s="1" t="s">
        <v>42</v>
      </c>
      <c r="N1685" s="1" t="s">
        <v>42</v>
      </c>
      <c r="O1685" s="1" t="s">
        <v>42</v>
      </c>
      <c r="Y1685" s="1" t="b">
        <v>0</v>
      </c>
      <c r="AB1685" s="1" t="b">
        <v>0</v>
      </c>
      <c r="AC1685" s="1" t="b">
        <v>0</v>
      </c>
      <c r="AD1685" s="1" t="s">
        <v>86</v>
      </c>
      <c r="AE1685" s="1" t="s">
        <v>62</v>
      </c>
      <c r="AF1685" s="1" t="s">
        <v>45</v>
      </c>
      <c r="AG1685" s="1">
        <v>1881</v>
      </c>
      <c r="AH1685" s="1" t="b">
        <v>1</v>
      </c>
      <c r="AI1685" s="1"/>
      <c r="AJ1685" s="1"/>
      <c r="AK1685" s="1" t="b">
        <v>0</v>
      </c>
    </row>
    <row r="1686" spans="1:37" x14ac:dyDescent="0.2">
      <c r="A1686" s="1">
        <v>1522</v>
      </c>
      <c r="B1686" s="1" t="s">
        <v>5306</v>
      </c>
      <c r="C1686" s="1" t="s">
        <v>5415</v>
      </c>
      <c r="D1686" s="1"/>
      <c r="E1686" s="1" t="s">
        <v>302</v>
      </c>
      <c r="F1686" s="1" t="b">
        <v>1</v>
      </c>
      <c r="G1686" s="1" t="s">
        <v>5416</v>
      </c>
      <c r="H1686" s="1" t="s">
        <v>5480</v>
      </c>
      <c r="K1686" s="1"/>
      <c r="L1686" s="1" t="s">
        <v>42</v>
      </c>
      <c r="M1686" s="1" t="s">
        <v>42</v>
      </c>
      <c r="N1686" s="1" t="s">
        <v>42</v>
      </c>
      <c r="O1686" s="1" t="s">
        <v>42</v>
      </c>
      <c r="P1686" s="1"/>
      <c r="Q1686" s="1" t="s">
        <v>5481</v>
      </c>
      <c r="R1686" s="1"/>
      <c r="S1686" s="1"/>
      <c r="T1686" s="1"/>
      <c r="U1686" s="1"/>
      <c r="V1686" s="1"/>
      <c r="W1686" s="1"/>
      <c r="X1686" s="1"/>
      <c r="Y1686" s="1" t="b">
        <v>0</v>
      </c>
      <c r="Z1686" s="1" t="s">
        <v>43</v>
      </c>
      <c r="AA1686" s="1"/>
      <c r="AB1686" s="1" t="b">
        <v>0</v>
      </c>
      <c r="AC1686" s="1" t="b">
        <v>0</v>
      </c>
      <c r="AD1686" s="1" t="s">
        <v>86</v>
      </c>
      <c r="AF1686" s="1" t="s">
        <v>45</v>
      </c>
      <c r="AG1686" s="1">
        <v>20154</v>
      </c>
      <c r="AH1686" s="1" t="b">
        <v>0</v>
      </c>
      <c r="AI1686" s="1"/>
      <c r="AJ1686" s="1"/>
      <c r="AK1686" s="1" t="b">
        <v>0</v>
      </c>
    </row>
    <row r="1687" spans="1:37" x14ac:dyDescent="0.2">
      <c r="A1687" s="1">
        <v>1505</v>
      </c>
      <c r="B1687" s="1" t="s">
        <v>5306</v>
      </c>
      <c r="C1687" s="1" t="s">
        <v>5418</v>
      </c>
      <c r="D1687" s="1" t="s">
        <v>5419</v>
      </c>
      <c r="E1687" s="1" t="s">
        <v>39</v>
      </c>
      <c r="F1687" s="1" t="b">
        <v>1</v>
      </c>
      <c r="G1687" s="1" t="s">
        <v>5420</v>
      </c>
      <c r="H1687" s="1" t="s">
        <v>5421</v>
      </c>
      <c r="K1687" s="1"/>
      <c r="L1687" s="1" t="s">
        <v>42</v>
      </c>
      <c r="M1687" s="1" t="s">
        <v>42</v>
      </c>
      <c r="N1687" s="1" t="s">
        <v>42</v>
      </c>
      <c r="O1687" s="1" t="s">
        <v>42</v>
      </c>
      <c r="P1687" s="1"/>
      <c r="Q1687" s="1" t="s">
        <v>5422</v>
      </c>
      <c r="R1687" s="1"/>
      <c r="S1687" s="1"/>
      <c r="T1687" s="1"/>
      <c r="U1687" s="1"/>
      <c r="V1687" s="1"/>
      <c r="W1687" s="1"/>
      <c r="Y1687" s="1" t="b">
        <v>0</v>
      </c>
      <c r="Z1687" s="1" t="s">
        <v>43</v>
      </c>
      <c r="AA1687" s="1"/>
      <c r="AB1687" s="1" t="b">
        <v>0</v>
      </c>
      <c r="AC1687" s="1" t="b">
        <v>0</v>
      </c>
      <c r="AD1687" s="1" t="s">
        <v>572</v>
      </c>
      <c r="AF1687" s="1" t="s">
        <v>45</v>
      </c>
      <c r="AG1687" s="1">
        <v>20153</v>
      </c>
      <c r="AH1687" s="1" t="b">
        <v>0</v>
      </c>
      <c r="AI1687" s="1"/>
      <c r="AJ1687" s="1"/>
      <c r="AK1687" s="1" t="b">
        <v>0</v>
      </c>
    </row>
    <row r="1688" spans="1:37" x14ac:dyDescent="0.2">
      <c r="A1688" s="1">
        <v>1506</v>
      </c>
      <c r="B1688" s="1" t="s">
        <v>5306</v>
      </c>
      <c r="C1688" s="1" t="s">
        <v>5418</v>
      </c>
      <c r="D1688" s="1" t="s">
        <v>305</v>
      </c>
      <c r="E1688" s="1" t="s">
        <v>302</v>
      </c>
      <c r="F1688" s="1" t="b">
        <v>1</v>
      </c>
      <c r="G1688" s="1" t="s">
        <v>5423</v>
      </c>
      <c r="H1688" s="1" t="s">
        <v>5424</v>
      </c>
      <c r="K1688" s="1"/>
      <c r="L1688" s="1" t="s">
        <v>42</v>
      </c>
      <c r="M1688" s="1" t="s">
        <v>42</v>
      </c>
      <c r="N1688" s="1" t="s">
        <v>42</v>
      </c>
      <c r="O1688" s="1" t="s">
        <v>42</v>
      </c>
      <c r="P1688" s="1"/>
      <c r="Q1688" s="1" t="s">
        <v>5425</v>
      </c>
      <c r="R1688" s="1" t="s">
        <v>5426</v>
      </c>
      <c r="S1688" s="1" t="s">
        <v>5427</v>
      </c>
      <c r="T1688" s="1"/>
      <c r="U1688" s="1"/>
      <c r="V1688" s="1"/>
      <c r="W1688" s="1"/>
      <c r="Y1688" s="1" t="b">
        <v>0</v>
      </c>
      <c r="Z1688" s="1" t="s">
        <v>43</v>
      </c>
      <c r="AA1688" s="1"/>
      <c r="AB1688" s="1" t="b">
        <v>0</v>
      </c>
      <c r="AC1688" s="1" t="b">
        <v>0</v>
      </c>
      <c r="AD1688" s="1" t="s">
        <v>572</v>
      </c>
      <c r="AE1688" s="1" t="s">
        <v>62</v>
      </c>
      <c r="AF1688" s="1" t="s">
        <v>45</v>
      </c>
      <c r="AG1688" s="1">
        <v>15666</v>
      </c>
      <c r="AH1688" s="1" t="b">
        <v>0</v>
      </c>
      <c r="AI1688" s="1"/>
      <c r="AJ1688" s="1"/>
      <c r="AK1688" s="1" t="b">
        <v>0</v>
      </c>
    </row>
    <row r="1689" spans="1:37" x14ac:dyDescent="0.2">
      <c r="A1689" s="1">
        <v>1508</v>
      </c>
      <c r="B1689" s="1" t="s">
        <v>5306</v>
      </c>
      <c r="C1689" s="1" t="s">
        <v>5428</v>
      </c>
      <c r="D1689" s="1" t="s">
        <v>5432</v>
      </c>
      <c r="E1689" s="1" t="s">
        <v>39</v>
      </c>
      <c r="F1689" s="1" t="b">
        <v>1</v>
      </c>
      <c r="G1689" s="1" t="s">
        <v>5433</v>
      </c>
      <c r="H1689" s="1" t="s">
        <v>5434</v>
      </c>
      <c r="K1689" s="1"/>
      <c r="L1689" s="1" t="s">
        <v>42</v>
      </c>
      <c r="M1689" s="1" t="s">
        <v>42</v>
      </c>
      <c r="N1689" s="1" t="s">
        <v>42</v>
      </c>
      <c r="O1689" s="1" t="s">
        <v>42</v>
      </c>
      <c r="P1689" s="1"/>
      <c r="Q1689" s="1" t="s">
        <v>5435</v>
      </c>
      <c r="R1689" s="1"/>
      <c r="S1689" s="1"/>
      <c r="T1689" s="1"/>
      <c r="U1689" s="1"/>
      <c r="V1689" s="1"/>
      <c r="W1689" s="1"/>
      <c r="X1689" s="1"/>
      <c r="Y1689" s="1" t="b">
        <v>0</v>
      </c>
      <c r="Z1689" s="1"/>
      <c r="AA1689" s="1"/>
      <c r="AB1689" s="1" t="b">
        <v>0</v>
      </c>
      <c r="AC1689" s="1" t="b">
        <v>0</v>
      </c>
      <c r="AD1689" s="1" t="s">
        <v>86</v>
      </c>
      <c r="AE1689" s="1" t="s">
        <v>62</v>
      </c>
      <c r="AF1689" s="1" t="s">
        <v>45</v>
      </c>
      <c r="AH1689" s="1" t="b">
        <v>0</v>
      </c>
      <c r="AI1689" s="1"/>
      <c r="AJ1689" s="1"/>
      <c r="AK1689" s="1" t="b">
        <v>0</v>
      </c>
    </row>
    <row r="1690" spans="1:37" x14ac:dyDescent="0.2">
      <c r="A1690" s="1">
        <v>1509</v>
      </c>
      <c r="B1690" s="1" t="s">
        <v>5306</v>
      </c>
      <c r="C1690" s="1" t="s">
        <v>5428</v>
      </c>
      <c r="D1690" s="1" t="s">
        <v>5436</v>
      </c>
      <c r="E1690" s="1" t="s">
        <v>302</v>
      </c>
      <c r="F1690" s="1" t="b">
        <v>1</v>
      </c>
      <c r="G1690" s="1" t="s">
        <v>5437</v>
      </c>
      <c r="H1690" s="1" t="s">
        <v>5438</v>
      </c>
      <c r="K1690" s="1"/>
      <c r="L1690" s="1" t="s">
        <v>42</v>
      </c>
      <c r="M1690" s="1" t="s">
        <v>42</v>
      </c>
      <c r="N1690" s="1" t="s">
        <v>42</v>
      </c>
      <c r="O1690" s="1" t="s">
        <v>42</v>
      </c>
      <c r="P1690" s="1"/>
      <c r="Q1690" s="1" t="s">
        <v>5439</v>
      </c>
      <c r="R1690" s="1"/>
      <c r="S1690" s="1"/>
      <c r="T1690" s="1"/>
      <c r="U1690" s="1"/>
      <c r="V1690" s="1"/>
      <c r="W1690" s="1"/>
      <c r="Y1690" s="1" t="b">
        <v>0</v>
      </c>
      <c r="Z1690" s="1"/>
      <c r="AA1690" s="1"/>
      <c r="AB1690" s="1" t="b">
        <v>0</v>
      </c>
      <c r="AC1690" s="1" t="b">
        <v>0</v>
      </c>
      <c r="AD1690" s="1" t="s">
        <v>363</v>
      </c>
      <c r="AF1690" s="1" t="s">
        <v>45</v>
      </c>
      <c r="AG1690" s="1">
        <v>20133</v>
      </c>
      <c r="AH1690" s="1" t="b">
        <v>0</v>
      </c>
      <c r="AI1690" s="1"/>
      <c r="AJ1690" s="1"/>
      <c r="AK1690" s="1" t="b">
        <v>0</v>
      </c>
    </row>
    <row r="1691" spans="1:37" x14ac:dyDescent="0.2">
      <c r="A1691" s="1">
        <v>1507</v>
      </c>
      <c r="B1691" s="1" t="s">
        <v>5306</v>
      </c>
      <c r="C1691" s="1" t="s">
        <v>5428</v>
      </c>
      <c r="D1691" s="1"/>
      <c r="E1691" s="1" t="s">
        <v>302</v>
      </c>
      <c r="F1691" s="1" t="b">
        <v>1</v>
      </c>
      <c r="G1691" s="1" t="s">
        <v>5429</v>
      </c>
      <c r="H1691" s="1" t="s">
        <v>5430</v>
      </c>
      <c r="I1691" s="1"/>
      <c r="J1691" s="1"/>
      <c r="K1691" s="1"/>
      <c r="L1691" s="1" t="s">
        <v>42</v>
      </c>
      <c r="M1691" s="1" t="s">
        <v>42</v>
      </c>
      <c r="N1691" s="1" t="s">
        <v>42</v>
      </c>
      <c r="O1691" s="1" t="s">
        <v>42</v>
      </c>
      <c r="P1691" s="1"/>
      <c r="Q1691" s="1" t="s">
        <v>5431</v>
      </c>
      <c r="R1691" s="1"/>
      <c r="S1691" s="1"/>
      <c r="T1691" s="1"/>
      <c r="U1691" s="1"/>
      <c r="V1691" s="1"/>
      <c r="W1691" s="1"/>
      <c r="Y1691" s="1" t="b">
        <v>1</v>
      </c>
      <c r="Z1691" s="1"/>
      <c r="AA1691" s="1"/>
      <c r="AB1691" s="1" t="b">
        <v>0</v>
      </c>
      <c r="AC1691" s="1" t="b">
        <v>0</v>
      </c>
      <c r="AD1691" s="1" t="s">
        <v>86</v>
      </c>
      <c r="AE1691" s="1" t="s">
        <v>62</v>
      </c>
      <c r="AF1691" s="1" t="s">
        <v>45</v>
      </c>
      <c r="AG1691" s="1">
        <v>2017</v>
      </c>
      <c r="AH1691" s="1" t="b">
        <v>0</v>
      </c>
      <c r="AI1691" s="1"/>
      <c r="AJ1691" s="1"/>
      <c r="AK1691" s="1" t="b">
        <v>0</v>
      </c>
    </row>
    <row r="1692" spans="1:37" x14ac:dyDescent="0.2">
      <c r="A1692" s="1">
        <v>1510</v>
      </c>
      <c r="B1692" s="1" t="s">
        <v>5306</v>
      </c>
      <c r="C1692" s="1" t="s">
        <v>5440</v>
      </c>
      <c r="E1692" s="1" t="s">
        <v>302</v>
      </c>
      <c r="F1692" s="1" t="b">
        <v>1</v>
      </c>
      <c r="G1692" s="1" t="s">
        <v>5441</v>
      </c>
      <c r="H1692" s="1" t="s">
        <v>5442</v>
      </c>
      <c r="K1692" s="1"/>
      <c r="L1692" s="1" t="s">
        <v>42</v>
      </c>
      <c r="M1692" s="1" t="s">
        <v>42</v>
      </c>
      <c r="N1692" s="1" t="s">
        <v>42</v>
      </c>
      <c r="O1692" s="1" t="s">
        <v>42</v>
      </c>
      <c r="Q1692" s="1" t="s">
        <v>5443</v>
      </c>
      <c r="Y1692" s="1" t="b">
        <v>1</v>
      </c>
      <c r="AB1692" s="1" t="b">
        <v>0</v>
      </c>
      <c r="AC1692" s="1" t="b">
        <v>0</v>
      </c>
      <c r="AD1692" s="1" t="s">
        <v>86</v>
      </c>
      <c r="AE1692" s="1" t="s">
        <v>62</v>
      </c>
      <c r="AF1692" s="1" t="s">
        <v>45</v>
      </c>
      <c r="AG1692" s="1">
        <v>1875</v>
      </c>
      <c r="AH1692" s="1" t="b">
        <v>1</v>
      </c>
      <c r="AI1692" s="1"/>
      <c r="AJ1692" s="1"/>
      <c r="AK1692" s="1" t="b">
        <v>0</v>
      </c>
    </row>
    <row r="1693" spans="1:37" x14ac:dyDescent="0.2">
      <c r="A1693" s="1">
        <v>1511</v>
      </c>
      <c r="B1693" s="1" t="s">
        <v>5306</v>
      </c>
      <c r="C1693" s="1" t="s">
        <v>5440</v>
      </c>
      <c r="D1693" s="1"/>
      <c r="E1693" s="1" t="s">
        <v>39</v>
      </c>
      <c r="F1693" s="1" t="b">
        <v>1</v>
      </c>
      <c r="G1693" s="1" t="s">
        <v>5441</v>
      </c>
      <c r="H1693" s="1" t="s">
        <v>5442</v>
      </c>
      <c r="I1693" s="1"/>
      <c r="J1693" s="1"/>
      <c r="K1693" s="1"/>
      <c r="L1693" s="1" t="s">
        <v>42</v>
      </c>
      <c r="M1693" s="1" t="s">
        <v>42</v>
      </c>
      <c r="N1693" s="1" t="s">
        <v>42</v>
      </c>
      <c r="O1693" s="1" t="s">
        <v>42</v>
      </c>
      <c r="P1693" s="1"/>
      <c r="Q1693" s="1" t="s">
        <v>5443</v>
      </c>
      <c r="R1693" s="1"/>
      <c r="S1693" s="1"/>
      <c r="T1693" s="1"/>
      <c r="U1693" s="1"/>
      <c r="V1693" s="1"/>
      <c r="W1693" s="1"/>
      <c r="X1693" s="1"/>
      <c r="Y1693" s="1" t="b">
        <v>1</v>
      </c>
      <c r="Z1693" s="1"/>
      <c r="AA1693" s="1"/>
      <c r="AB1693" s="1" t="b">
        <v>0</v>
      </c>
      <c r="AC1693" s="1" t="b">
        <v>0</v>
      </c>
      <c r="AD1693" s="1" t="s">
        <v>86</v>
      </c>
      <c r="AE1693" s="1" t="s">
        <v>62</v>
      </c>
      <c r="AF1693" s="1" t="s">
        <v>45</v>
      </c>
      <c r="AG1693" s="1">
        <v>2346</v>
      </c>
      <c r="AH1693" s="1" t="b">
        <v>0</v>
      </c>
      <c r="AI1693" s="1"/>
      <c r="AJ1693" s="1"/>
      <c r="AK1693" s="1" t="b">
        <v>0</v>
      </c>
    </row>
    <row r="1694" spans="1:37" x14ac:dyDescent="0.2">
      <c r="A1694" s="1">
        <v>1513</v>
      </c>
      <c r="B1694" s="1" t="s">
        <v>5306</v>
      </c>
      <c r="C1694" s="1" t="s">
        <v>618</v>
      </c>
      <c r="D1694" s="1" t="s">
        <v>5448</v>
      </c>
      <c r="E1694" s="1" t="s">
        <v>302</v>
      </c>
      <c r="F1694" s="1" t="b">
        <v>1</v>
      </c>
      <c r="G1694" s="1" t="s">
        <v>5449</v>
      </c>
      <c r="H1694" s="1" t="s">
        <v>5450</v>
      </c>
      <c r="K1694" s="1" t="s">
        <v>5451</v>
      </c>
      <c r="L1694" s="1" t="s">
        <v>42</v>
      </c>
      <c r="M1694" s="1" t="s">
        <v>42</v>
      </c>
      <c r="N1694" s="1" t="s">
        <v>42</v>
      </c>
      <c r="O1694" s="1" t="s">
        <v>42</v>
      </c>
      <c r="P1694" s="1"/>
      <c r="Q1694" s="1" t="s">
        <v>5452</v>
      </c>
      <c r="R1694" s="1"/>
      <c r="S1694" s="1"/>
      <c r="T1694" s="1"/>
      <c r="U1694" s="1"/>
      <c r="V1694" s="1"/>
      <c r="W1694" s="1"/>
      <c r="Y1694" s="1" t="b">
        <v>0</v>
      </c>
      <c r="Z1694" s="1"/>
      <c r="AA1694" s="1"/>
      <c r="AB1694" s="1" t="b">
        <v>0</v>
      </c>
      <c r="AC1694" s="1" t="b">
        <v>0</v>
      </c>
      <c r="AD1694" s="1" t="s">
        <v>407</v>
      </c>
      <c r="AF1694" s="1" t="s">
        <v>45</v>
      </c>
      <c r="AG1694" s="1">
        <v>20089</v>
      </c>
      <c r="AH1694" s="1" t="b">
        <v>0</v>
      </c>
      <c r="AI1694" s="1"/>
      <c r="AJ1694" s="1"/>
      <c r="AK1694" s="1" t="b">
        <v>0</v>
      </c>
    </row>
    <row r="1695" spans="1:37" x14ac:dyDescent="0.2">
      <c r="A1695" s="1">
        <v>1515</v>
      </c>
      <c r="B1695" s="1" t="s">
        <v>5306</v>
      </c>
      <c r="C1695" s="1" t="s">
        <v>618</v>
      </c>
      <c r="D1695" s="1" t="s">
        <v>5457</v>
      </c>
      <c r="E1695" s="1" t="s">
        <v>39</v>
      </c>
      <c r="F1695" s="1" t="b">
        <v>0</v>
      </c>
      <c r="G1695" s="1" t="s">
        <v>5458</v>
      </c>
      <c r="H1695" s="1" t="s">
        <v>5459</v>
      </c>
      <c r="K1695" s="1" t="s">
        <v>5460</v>
      </c>
      <c r="L1695" s="1" t="s">
        <v>42</v>
      </c>
      <c r="M1695" s="1" t="s">
        <v>42</v>
      </c>
      <c r="N1695" s="1" t="s">
        <v>42</v>
      </c>
      <c r="O1695" s="1" t="s">
        <v>42</v>
      </c>
      <c r="P1695" s="1"/>
      <c r="Q1695" s="1" t="s">
        <v>5461</v>
      </c>
      <c r="R1695" s="1"/>
      <c r="S1695" s="1"/>
      <c r="T1695" s="1"/>
      <c r="U1695" s="1"/>
      <c r="V1695" s="1"/>
      <c r="W1695" s="1"/>
      <c r="X1695" s="1"/>
      <c r="Y1695" s="1" t="b">
        <v>0</v>
      </c>
      <c r="Z1695" s="1" t="s">
        <v>43</v>
      </c>
      <c r="AA1695" s="1"/>
      <c r="AB1695" s="1" t="b">
        <v>0</v>
      </c>
      <c r="AC1695" s="1" t="b">
        <v>0</v>
      </c>
      <c r="AD1695" s="1" t="s">
        <v>77</v>
      </c>
      <c r="AF1695" s="1" t="s">
        <v>45</v>
      </c>
      <c r="AG1695" s="1">
        <v>20279</v>
      </c>
      <c r="AH1695" s="1" t="b">
        <v>0</v>
      </c>
      <c r="AI1695" s="1"/>
      <c r="AJ1695" s="1"/>
      <c r="AK1695" s="1" t="b">
        <v>0</v>
      </c>
    </row>
    <row r="1696" spans="1:37" x14ac:dyDescent="0.2">
      <c r="A1696" s="1">
        <v>1514</v>
      </c>
      <c r="B1696" s="1" t="s">
        <v>5306</v>
      </c>
      <c r="C1696" s="1" t="s">
        <v>618</v>
      </c>
      <c r="D1696" s="1" t="s">
        <v>5453</v>
      </c>
      <c r="E1696" s="1" t="s">
        <v>39</v>
      </c>
      <c r="F1696" s="1" t="b">
        <v>1</v>
      </c>
      <c r="G1696" s="1" t="s">
        <v>5454</v>
      </c>
      <c r="H1696" s="1" t="s">
        <v>5455</v>
      </c>
      <c r="K1696" s="1"/>
      <c r="L1696" s="1" t="s">
        <v>42</v>
      </c>
      <c r="M1696" s="1" t="s">
        <v>42</v>
      </c>
      <c r="N1696" s="1" t="s">
        <v>42</v>
      </c>
      <c r="O1696" s="1" t="s">
        <v>42</v>
      </c>
      <c r="P1696" s="1"/>
      <c r="Q1696" s="1" t="s">
        <v>5456</v>
      </c>
      <c r="R1696" s="1"/>
      <c r="S1696" s="1"/>
      <c r="T1696" s="1"/>
      <c r="U1696" s="1"/>
      <c r="V1696" s="1"/>
      <c r="W1696" s="1"/>
      <c r="Y1696" s="1" t="b">
        <v>0</v>
      </c>
      <c r="Z1696" s="1" t="s">
        <v>43</v>
      </c>
      <c r="AA1696" s="1"/>
      <c r="AB1696" s="1" t="b">
        <v>0</v>
      </c>
      <c r="AC1696" s="1" t="b">
        <v>0</v>
      </c>
      <c r="AD1696" s="1" t="s">
        <v>86</v>
      </c>
      <c r="AF1696" s="1" t="s">
        <v>45</v>
      </c>
      <c r="AG1696" s="1">
        <v>20275</v>
      </c>
      <c r="AH1696" s="1" t="b">
        <v>0</v>
      </c>
      <c r="AI1696" s="1"/>
      <c r="AJ1696" s="1"/>
      <c r="AK1696" s="1" t="b">
        <v>0</v>
      </c>
    </row>
    <row r="1697" spans="1:37" x14ac:dyDescent="0.2">
      <c r="A1697" s="1">
        <v>1516</v>
      </c>
      <c r="B1697" s="1" t="s">
        <v>5306</v>
      </c>
      <c r="C1697" s="1" t="s">
        <v>618</v>
      </c>
      <c r="D1697" s="1" t="s">
        <v>5462</v>
      </c>
      <c r="E1697" s="1" t="s">
        <v>39</v>
      </c>
      <c r="F1697" s="1" t="b">
        <v>0</v>
      </c>
      <c r="G1697" s="1" t="s">
        <v>5463</v>
      </c>
      <c r="H1697" s="1" t="s">
        <v>5464</v>
      </c>
      <c r="K1697" s="1" t="s">
        <v>5460</v>
      </c>
      <c r="L1697" s="1" t="s">
        <v>42</v>
      </c>
      <c r="M1697" s="1" t="s">
        <v>42</v>
      </c>
      <c r="N1697" s="1" t="s">
        <v>42</v>
      </c>
      <c r="O1697" s="1" t="s">
        <v>42</v>
      </c>
      <c r="P1697" s="1"/>
      <c r="Q1697" s="1"/>
      <c r="R1697" s="1"/>
      <c r="S1697" s="1"/>
      <c r="T1697" s="1"/>
      <c r="U1697" s="1"/>
      <c r="V1697" s="1"/>
      <c r="W1697" s="1"/>
      <c r="Y1697" s="1" t="b">
        <v>0</v>
      </c>
      <c r="Z1697" s="1" t="s">
        <v>43</v>
      </c>
      <c r="AA1697" s="1"/>
      <c r="AB1697" s="1" t="b">
        <v>0</v>
      </c>
      <c r="AC1697" s="1" t="b">
        <v>0</v>
      </c>
      <c r="AD1697" s="1" t="s">
        <v>77</v>
      </c>
      <c r="AF1697" s="1" t="s">
        <v>45</v>
      </c>
      <c r="AG1697" s="1">
        <v>20278</v>
      </c>
      <c r="AH1697" s="1" t="b">
        <v>0</v>
      </c>
      <c r="AI1697" s="1"/>
      <c r="AJ1697" s="1"/>
      <c r="AK1697" s="1" t="b">
        <v>0</v>
      </c>
    </row>
    <row r="1698" spans="1:37" x14ac:dyDescent="0.2">
      <c r="A1698" s="1">
        <v>1517</v>
      </c>
      <c r="B1698" s="1" t="s">
        <v>5306</v>
      </c>
      <c r="C1698" s="1" t="s">
        <v>618</v>
      </c>
      <c r="D1698" s="1" t="s">
        <v>5465</v>
      </c>
      <c r="E1698" s="1" t="s">
        <v>39</v>
      </c>
      <c r="F1698" s="1" t="b">
        <v>1</v>
      </c>
      <c r="G1698" s="1" t="s">
        <v>5466</v>
      </c>
      <c r="H1698" s="1" t="s">
        <v>5467</v>
      </c>
      <c r="K1698" s="1"/>
      <c r="L1698" s="1" t="s">
        <v>42</v>
      </c>
      <c r="M1698" s="1" t="s">
        <v>42</v>
      </c>
      <c r="N1698" s="1" t="s">
        <v>42</v>
      </c>
      <c r="O1698" s="1" t="s">
        <v>42</v>
      </c>
      <c r="P1698" s="1"/>
      <c r="Q1698" s="1" t="s">
        <v>5468</v>
      </c>
      <c r="R1698" s="1"/>
      <c r="S1698" s="1"/>
      <c r="T1698" s="1"/>
      <c r="U1698" s="1"/>
      <c r="V1698" s="1"/>
      <c r="W1698" s="1"/>
      <c r="X1698" s="1"/>
      <c r="Y1698" s="1" t="b">
        <v>0</v>
      </c>
      <c r="Z1698" s="1"/>
      <c r="AA1698" s="1"/>
      <c r="AB1698" s="1" t="b">
        <v>0</v>
      </c>
      <c r="AC1698" s="1" t="b">
        <v>0</v>
      </c>
      <c r="AD1698" s="1" t="s">
        <v>86</v>
      </c>
      <c r="AE1698" s="1" t="s">
        <v>62</v>
      </c>
      <c r="AF1698" s="1" t="s">
        <v>45</v>
      </c>
      <c r="AH1698" s="1" t="b">
        <v>0</v>
      </c>
      <c r="AI1698" s="1"/>
      <c r="AJ1698" s="1"/>
      <c r="AK1698" s="1" t="b">
        <v>0</v>
      </c>
    </row>
    <row r="1699" spans="1:37" x14ac:dyDescent="0.2">
      <c r="A1699" s="1">
        <v>1512</v>
      </c>
      <c r="B1699" s="1" t="s">
        <v>5306</v>
      </c>
      <c r="C1699" s="1" t="s">
        <v>618</v>
      </c>
      <c r="D1699" s="1"/>
      <c r="E1699" s="1" t="s">
        <v>302</v>
      </c>
      <c r="F1699" s="1" t="b">
        <v>1</v>
      </c>
      <c r="G1699" s="1" t="s">
        <v>5444</v>
      </c>
      <c r="H1699" s="1" t="s">
        <v>5445</v>
      </c>
      <c r="I1699" s="1"/>
      <c r="K1699" s="1" t="s">
        <v>5446</v>
      </c>
      <c r="L1699" s="1" t="s">
        <v>42</v>
      </c>
      <c r="M1699" s="1" t="s">
        <v>42</v>
      </c>
      <c r="N1699" s="1" t="s">
        <v>42</v>
      </c>
      <c r="O1699" s="1" t="s">
        <v>42</v>
      </c>
      <c r="P1699" s="1"/>
      <c r="Q1699" s="1" t="s">
        <v>5447</v>
      </c>
      <c r="R1699" s="1"/>
      <c r="S1699" s="1"/>
      <c r="T1699" s="1"/>
      <c r="U1699" s="1"/>
      <c r="V1699" s="1"/>
      <c r="W1699" s="1"/>
      <c r="Y1699" s="1" t="b">
        <v>0</v>
      </c>
      <c r="AB1699" s="1" t="b">
        <v>0</v>
      </c>
      <c r="AC1699" s="1" t="b">
        <v>0</v>
      </c>
      <c r="AD1699" s="1" t="s">
        <v>86</v>
      </c>
      <c r="AE1699" s="1" t="s">
        <v>62</v>
      </c>
      <c r="AF1699" s="1" t="s">
        <v>45</v>
      </c>
      <c r="AG1699" s="1">
        <v>2120</v>
      </c>
      <c r="AH1699" s="1" t="b">
        <v>0</v>
      </c>
      <c r="AI1699" s="1"/>
      <c r="AJ1699" s="1"/>
      <c r="AK1699" s="1" t="b">
        <v>0</v>
      </c>
    </row>
    <row r="1700" spans="1:37" x14ac:dyDescent="0.2">
      <c r="A1700" s="1">
        <v>1518</v>
      </c>
      <c r="B1700" s="1" t="s">
        <v>5306</v>
      </c>
      <c r="C1700" s="1" t="s">
        <v>5469</v>
      </c>
      <c r="D1700" s="1"/>
      <c r="E1700" s="1" t="s">
        <v>39</v>
      </c>
      <c r="F1700" s="1" t="b">
        <v>1</v>
      </c>
      <c r="G1700" s="1" t="s">
        <v>5470</v>
      </c>
      <c r="H1700" s="1" t="s">
        <v>5471</v>
      </c>
      <c r="I1700" s="1"/>
      <c r="J1700" s="1"/>
      <c r="K1700" s="1"/>
      <c r="L1700" s="1" t="s">
        <v>42</v>
      </c>
      <c r="M1700" s="1" t="s">
        <v>42</v>
      </c>
      <c r="N1700" s="1" t="s">
        <v>42</v>
      </c>
      <c r="O1700" s="1" t="s">
        <v>42</v>
      </c>
      <c r="P1700" s="1"/>
      <c r="Q1700" s="1" t="s">
        <v>5472</v>
      </c>
      <c r="R1700" s="1"/>
      <c r="S1700" s="1"/>
      <c r="T1700" s="1"/>
      <c r="U1700" s="1"/>
      <c r="V1700" s="1"/>
      <c r="W1700" s="1"/>
      <c r="Y1700" s="1" t="b">
        <v>0</v>
      </c>
      <c r="AB1700" s="1" t="b">
        <v>0</v>
      </c>
      <c r="AC1700" s="1" t="b">
        <v>0</v>
      </c>
      <c r="AD1700" s="1" t="s">
        <v>86</v>
      </c>
      <c r="AE1700" s="1" t="s">
        <v>62</v>
      </c>
      <c r="AF1700" s="1" t="s">
        <v>45</v>
      </c>
      <c r="AG1700" s="1">
        <v>2058</v>
      </c>
      <c r="AH1700" s="1" t="b">
        <v>1</v>
      </c>
      <c r="AI1700" s="1"/>
      <c r="AJ1700" s="1"/>
      <c r="AK1700" s="1" t="b">
        <v>0</v>
      </c>
    </row>
    <row r="1701" spans="1:37" x14ac:dyDescent="0.2">
      <c r="A1701" s="1">
        <v>1519</v>
      </c>
      <c r="B1701" s="1" t="s">
        <v>5306</v>
      </c>
      <c r="C1701" s="1" t="s">
        <v>5469</v>
      </c>
      <c r="D1701" s="1"/>
      <c r="E1701" s="1" t="s">
        <v>302</v>
      </c>
      <c r="F1701" s="1" t="b">
        <v>1</v>
      </c>
      <c r="G1701" s="1" t="s">
        <v>5470</v>
      </c>
      <c r="H1701" s="1" t="s">
        <v>5471</v>
      </c>
      <c r="K1701" s="1"/>
      <c r="L1701" s="1" t="s">
        <v>42</v>
      </c>
      <c r="M1701" s="1" t="s">
        <v>42</v>
      </c>
      <c r="N1701" s="1" t="s">
        <v>42</v>
      </c>
      <c r="O1701" s="1" t="s">
        <v>42</v>
      </c>
      <c r="P1701" s="1"/>
      <c r="Q1701" s="1" t="s">
        <v>5473</v>
      </c>
      <c r="R1701" s="1"/>
      <c r="S1701" s="1"/>
      <c r="T1701" s="1"/>
      <c r="U1701" s="1"/>
      <c r="V1701" s="1"/>
      <c r="W1701" s="1"/>
      <c r="X1701" s="1"/>
      <c r="Y1701" s="1" t="b">
        <v>0</v>
      </c>
      <c r="Z1701" s="1"/>
      <c r="AA1701" s="1"/>
      <c r="AB1701" s="1" t="b">
        <v>0</v>
      </c>
      <c r="AC1701" s="1" t="b">
        <v>0</v>
      </c>
      <c r="AD1701" s="1" t="s">
        <v>86</v>
      </c>
      <c r="AE1701" s="1" t="s">
        <v>62</v>
      </c>
      <c r="AF1701" s="1" t="s">
        <v>45</v>
      </c>
      <c r="AG1701" s="1">
        <v>1883</v>
      </c>
      <c r="AH1701" s="1" t="b">
        <v>0</v>
      </c>
      <c r="AI1701" s="1"/>
      <c r="AJ1701" s="1"/>
      <c r="AK1701" s="1" t="b">
        <v>0</v>
      </c>
    </row>
    <row r="1702" spans="1:37" x14ac:dyDescent="0.2">
      <c r="A1702" s="1">
        <v>1520</v>
      </c>
      <c r="B1702" s="1" t="s">
        <v>5306</v>
      </c>
      <c r="C1702" s="1" t="s">
        <v>5474</v>
      </c>
      <c r="D1702" s="1"/>
      <c r="E1702" s="1"/>
      <c r="F1702" s="1" t="b">
        <v>1</v>
      </c>
      <c r="G1702" s="1" t="s">
        <v>5475</v>
      </c>
      <c r="H1702" s="1" t="s">
        <v>5476</v>
      </c>
      <c r="I1702" s="1"/>
      <c r="J1702" s="1"/>
      <c r="K1702" s="1"/>
      <c r="L1702" s="1" t="s">
        <v>42</v>
      </c>
      <c r="M1702" s="1" t="s">
        <v>42</v>
      </c>
      <c r="N1702" s="1" t="s">
        <v>42</v>
      </c>
      <c r="O1702" s="1" t="s">
        <v>42</v>
      </c>
      <c r="P1702" s="1"/>
      <c r="Q1702" s="1" t="s">
        <v>5477</v>
      </c>
      <c r="R1702" s="1"/>
      <c r="S1702" s="1"/>
      <c r="T1702" s="1"/>
      <c r="U1702" s="1"/>
      <c r="V1702" s="1"/>
      <c r="W1702" s="1"/>
      <c r="Y1702" s="1" t="b">
        <v>1</v>
      </c>
      <c r="Z1702" s="1"/>
      <c r="AA1702" s="1"/>
      <c r="AB1702" s="1" t="b">
        <v>0</v>
      </c>
      <c r="AC1702" s="1" t="b">
        <v>0</v>
      </c>
      <c r="AD1702" s="1" t="s">
        <v>363</v>
      </c>
      <c r="AE1702" s="1" t="s">
        <v>62</v>
      </c>
      <c r="AF1702" s="1" t="s">
        <v>45</v>
      </c>
      <c r="AG1702" s="1">
        <v>2038</v>
      </c>
      <c r="AH1702" s="1" t="b">
        <v>0</v>
      </c>
      <c r="AI1702" s="1"/>
      <c r="AJ1702" s="1"/>
      <c r="AK1702" s="1" t="b">
        <v>0</v>
      </c>
    </row>
    <row r="1703" spans="1:37" x14ac:dyDescent="0.2">
      <c r="A1703" s="1">
        <v>1470</v>
      </c>
      <c r="B1703" s="1" t="s">
        <v>5306</v>
      </c>
      <c r="C1703" s="1"/>
      <c r="D1703" s="1" t="s">
        <v>5307</v>
      </c>
      <c r="E1703" s="1" t="s">
        <v>39</v>
      </c>
      <c r="F1703" s="1" t="b">
        <v>1</v>
      </c>
      <c r="G1703" s="1" t="s">
        <v>5308</v>
      </c>
      <c r="H1703" s="1" t="s">
        <v>5309</v>
      </c>
      <c r="K1703" s="1"/>
      <c r="L1703" s="1" t="s">
        <v>42</v>
      </c>
      <c r="M1703" s="1" t="s">
        <v>42</v>
      </c>
      <c r="N1703" s="1" t="s">
        <v>42</v>
      </c>
      <c r="O1703" s="1" t="s">
        <v>42</v>
      </c>
      <c r="P1703" s="1"/>
      <c r="Q1703" s="1" t="s">
        <v>5310</v>
      </c>
      <c r="R1703" s="1"/>
      <c r="S1703" s="1"/>
      <c r="T1703" s="1"/>
      <c r="U1703" s="1"/>
      <c r="V1703" s="1"/>
      <c r="W1703" s="1"/>
      <c r="Y1703" s="1" t="b">
        <v>1</v>
      </c>
      <c r="Z1703" s="1"/>
      <c r="AA1703" s="1"/>
      <c r="AB1703" s="1" t="b">
        <v>0</v>
      </c>
      <c r="AC1703" s="1" t="b">
        <v>0</v>
      </c>
      <c r="AD1703" s="1" t="s">
        <v>86</v>
      </c>
      <c r="AF1703" s="1" t="s">
        <v>45</v>
      </c>
      <c r="AG1703" s="1">
        <v>20252</v>
      </c>
      <c r="AH1703" s="1" t="b">
        <v>0</v>
      </c>
      <c r="AI1703" s="1"/>
      <c r="AJ1703" s="1"/>
      <c r="AK1703" s="1" t="b">
        <v>0</v>
      </c>
    </row>
    <row r="1704" spans="1:37" x14ac:dyDescent="0.2">
      <c r="A1704" s="1">
        <v>1471</v>
      </c>
      <c r="B1704" s="1" t="s">
        <v>5306</v>
      </c>
      <c r="C1704" s="1"/>
      <c r="D1704" s="1" t="s">
        <v>5311</v>
      </c>
      <c r="E1704" s="1" t="s">
        <v>39</v>
      </c>
      <c r="F1704" s="1" t="b">
        <v>1</v>
      </c>
      <c r="G1704" s="1" t="s">
        <v>5312</v>
      </c>
      <c r="H1704" s="1" t="s">
        <v>5313</v>
      </c>
      <c r="K1704" s="1"/>
      <c r="L1704" s="1" t="s">
        <v>42</v>
      </c>
      <c r="M1704" s="1" t="s">
        <v>42</v>
      </c>
      <c r="N1704" s="1" t="s">
        <v>42</v>
      </c>
      <c r="O1704" s="1" t="s">
        <v>42</v>
      </c>
      <c r="P1704" s="1"/>
      <c r="Q1704" s="1" t="s">
        <v>5314</v>
      </c>
      <c r="R1704" s="1"/>
      <c r="S1704" s="1"/>
      <c r="T1704" s="1"/>
      <c r="U1704" s="1"/>
      <c r="V1704" s="1"/>
      <c r="W1704" s="1"/>
      <c r="Y1704" s="1" t="b">
        <v>1</v>
      </c>
      <c r="Z1704" s="1"/>
      <c r="AA1704" s="1"/>
      <c r="AB1704" s="1" t="b">
        <v>0</v>
      </c>
      <c r="AC1704" s="1" t="b">
        <v>0</v>
      </c>
      <c r="AD1704" s="1" t="s">
        <v>86</v>
      </c>
      <c r="AF1704" s="1" t="s">
        <v>45</v>
      </c>
      <c r="AG1704" s="1">
        <v>19986</v>
      </c>
      <c r="AH1704" s="1" t="b">
        <v>0</v>
      </c>
      <c r="AI1704" s="1"/>
      <c r="AJ1704" s="1"/>
      <c r="AK1704" s="1" t="b">
        <v>0</v>
      </c>
    </row>
    <row r="1705" spans="1:37" x14ac:dyDescent="0.2">
      <c r="A1705" s="1">
        <v>1521</v>
      </c>
      <c r="B1705" s="1" t="s">
        <v>5306</v>
      </c>
      <c r="D1705" s="1" t="s">
        <v>5478</v>
      </c>
      <c r="E1705" s="1" t="s">
        <v>39</v>
      </c>
      <c r="F1705" s="1" t="b">
        <v>1</v>
      </c>
      <c r="G1705" s="1" t="s">
        <v>5479</v>
      </c>
      <c r="L1705" s="1" t="s">
        <v>42</v>
      </c>
      <c r="M1705" s="1" t="s">
        <v>42</v>
      </c>
      <c r="N1705" s="1" t="s">
        <v>42</v>
      </c>
      <c r="O1705" s="1" t="s">
        <v>42</v>
      </c>
      <c r="Y1705" s="1" t="b">
        <v>0</v>
      </c>
      <c r="AB1705" s="1" t="b">
        <v>0</v>
      </c>
      <c r="AC1705" s="1" t="b">
        <v>0</v>
      </c>
      <c r="AD1705" s="1" t="s">
        <v>86</v>
      </c>
      <c r="AE1705" s="1" t="s">
        <v>62</v>
      </c>
      <c r="AF1705" s="1" t="s">
        <v>45</v>
      </c>
      <c r="AH1705" s="1" t="b">
        <v>0</v>
      </c>
      <c r="AI1705" s="1"/>
      <c r="AJ1705" s="1"/>
      <c r="AK1705" s="1" t="b">
        <v>0</v>
      </c>
    </row>
    <row r="1706" spans="1:37" x14ac:dyDescent="0.2">
      <c r="A1706" s="1">
        <v>1472</v>
      </c>
      <c r="B1706" s="1" t="s">
        <v>5306</v>
      </c>
      <c r="C1706" s="1"/>
      <c r="D1706" s="1" t="s">
        <v>5315</v>
      </c>
      <c r="F1706" s="1" t="b">
        <v>0</v>
      </c>
      <c r="H1706" s="1" t="s">
        <v>5316</v>
      </c>
      <c r="K1706" s="1"/>
      <c r="L1706" s="1" t="s">
        <v>42</v>
      </c>
      <c r="M1706" s="1" t="s">
        <v>42</v>
      </c>
      <c r="N1706" s="1" t="s">
        <v>42</v>
      </c>
      <c r="O1706" s="1" t="s">
        <v>42</v>
      </c>
      <c r="P1706" s="1"/>
      <c r="Q1706" s="1"/>
      <c r="R1706" s="1"/>
      <c r="S1706" s="1"/>
      <c r="T1706" s="1"/>
      <c r="U1706" s="1"/>
      <c r="V1706" s="1"/>
      <c r="W1706" s="1"/>
      <c r="Y1706" s="1" t="b">
        <v>1</v>
      </c>
      <c r="Z1706" s="1"/>
      <c r="AA1706" s="1"/>
      <c r="AB1706" s="1" t="b">
        <v>0</v>
      </c>
      <c r="AC1706" s="1" t="b">
        <v>0</v>
      </c>
      <c r="AD1706" s="1" t="s">
        <v>86</v>
      </c>
      <c r="AF1706" s="1" t="s">
        <v>45</v>
      </c>
      <c r="AG1706" s="1">
        <v>19988</v>
      </c>
      <c r="AH1706" s="1" t="b">
        <v>0</v>
      </c>
      <c r="AI1706" s="1"/>
      <c r="AJ1706" s="1"/>
      <c r="AK1706" s="1" t="b">
        <v>0</v>
      </c>
    </row>
    <row r="1707" spans="1:37" x14ac:dyDescent="0.2">
      <c r="A1707" s="1">
        <v>1523</v>
      </c>
      <c r="B1707" s="1" t="s">
        <v>5482</v>
      </c>
      <c r="C1707" s="1" t="s">
        <v>1612</v>
      </c>
      <c r="D1707" s="1" t="s">
        <v>5483</v>
      </c>
      <c r="F1707" s="1" t="b">
        <v>0</v>
      </c>
      <c r="H1707" s="1" t="s">
        <v>5484</v>
      </c>
      <c r="L1707" s="1" t="s">
        <v>42</v>
      </c>
      <c r="M1707" s="1" t="s">
        <v>42</v>
      </c>
      <c r="N1707" s="1" t="s">
        <v>42</v>
      </c>
      <c r="O1707" s="1" t="s">
        <v>42</v>
      </c>
      <c r="Y1707" s="1" t="b">
        <v>0</v>
      </c>
      <c r="AB1707" s="1" t="b">
        <v>0</v>
      </c>
      <c r="AC1707" s="1" t="b">
        <v>0</v>
      </c>
      <c r="AD1707" s="1" t="s">
        <v>86</v>
      </c>
      <c r="AE1707" s="1" t="s">
        <v>62</v>
      </c>
      <c r="AF1707" s="1" t="s">
        <v>45</v>
      </c>
      <c r="AG1707" s="1">
        <v>1884</v>
      </c>
      <c r="AH1707" s="1" t="b">
        <v>1</v>
      </c>
      <c r="AI1707" s="1"/>
      <c r="AJ1707" s="1"/>
      <c r="AK1707" s="1" t="b">
        <v>0</v>
      </c>
    </row>
    <row r="1708" spans="1:37" x14ac:dyDescent="0.2">
      <c r="A1708" s="1">
        <v>1524</v>
      </c>
      <c r="B1708" s="1" t="s">
        <v>5485</v>
      </c>
      <c r="C1708" s="1" t="s">
        <v>5486</v>
      </c>
      <c r="F1708" s="1" t="b">
        <v>0</v>
      </c>
      <c r="H1708" s="1" t="s">
        <v>5487</v>
      </c>
      <c r="L1708" s="1" t="s">
        <v>42</v>
      </c>
      <c r="M1708" s="1" t="s">
        <v>42</v>
      </c>
      <c r="N1708" s="1" t="s">
        <v>42</v>
      </c>
      <c r="O1708" s="1" t="s">
        <v>42</v>
      </c>
      <c r="Y1708" s="1" t="b">
        <v>0</v>
      </c>
      <c r="AB1708" s="1" t="b">
        <v>0</v>
      </c>
      <c r="AC1708" s="1" t="b">
        <v>0</v>
      </c>
      <c r="AD1708" s="1" t="s">
        <v>86</v>
      </c>
      <c r="AE1708" s="1" t="s">
        <v>240</v>
      </c>
      <c r="AF1708" s="1" t="s">
        <v>45</v>
      </c>
      <c r="AG1708" s="1">
        <v>1619</v>
      </c>
      <c r="AH1708" s="1" t="b">
        <v>1</v>
      </c>
      <c r="AI1708" s="1"/>
      <c r="AJ1708" s="1"/>
      <c r="AK1708" s="1" t="b">
        <v>0</v>
      </c>
    </row>
    <row r="1709" spans="1:37" x14ac:dyDescent="0.2">
      <c r="A1709" s="1">
        <v>1525</v>
      </c>
      <c r="B1709" s="1" t="s">
        <v>5485</v>
      </c>
      <c r="C1709" s="1" t="s">
        <v>5486</v>
      </c>
      <c r="F1709" s="1" t="b">
        <v>0</v>
      </c>
      <c r="H1709" s="1" t="s">
        <v>5487</v>
      </c>
      <c r="L1709" s="1" t="s">
        <v>42</v>
      </c>
      <c r="M1709" s="1" t="s">
        <v>42</v>
      </c>
      <c r="N1709" s="1" t="s">
        <v>42</v>
      </c>
      <c r="O1709" s="1" t="s">
        <v>42</v>
      </c>
      <c r="Y1709" s="1" t="b">
        <v>0</v>
      </c>
      <c r="AB1709" s="1" t="b">
        <v>0</v>
      </c>
      <c r="AC1709" s="1" t="b">
        <v>0</v>
      </c>
      <c r="AD1709" s="1" t="s">
        <v>86</v>
      </c>
      <c r="AE1709" s="1" t="s">
        <v>240</v>
      </c>
      <c r="AF1709" s="1" t="s">
        <v>45</v>
      </c>
      <c r="AG1709" s="1">
        <v>1885</v>
      </c>
      <c r="AH1709" s="1" t="b">
        <v>1</v>
      </c>
      <c r="AI1709" s="1"/>
      <c r="AJ1709" s="1"/>
      <c r="AK1709" s="1" t="b">
        <v>0</v>
      </c>
    </row>
    <row r="1710" spans="1:37" x14ac:dyDescent="0.2">
      <c r="A1710" s="1">
        <v>1548</v>
      </c>
      <c r="B1710" s="1" t="s">
        <v>5488</v>
      </c>
      <c r="C1710" s="1" t="s">
        <v>2275</v>
      </c>
      <c r="D1710" s="1" t="s">
        <v>5577</v>
      </c>
      <c r="F1710" s="1" t="b">
        <v>0</v>
      </c>
      <c r="H1710" s="1" t="s">
        <v>5578</v>
      </c>
      <c r="I1710" s="1"/>
      <c r="K1710" s="1"/>
      <c r="L1710" s="1" t="s">
        <v>42</v>
      </c>
      <c r="M1710" s="1" t="s">
        <v>42</v>
      </c>
      <c r="N1710" s="1" t="s">
        <v>42</v>
      </c>
      <c r="O1710" s="1" t="s">
        <v>42</v>
      </c>
      <c r="P1710" s="1"/>
      <c r="Q1710" s="1" t="s">
        <v>5579</v>
      </c>
      <c r="R1710" s="1"/>
      <c r="S1710" s="1"/>
      <c r="T1710" s="1"/>
      <c r="U1710" s="1"/>
      <c r="V1710" s="1"/>
      <c r="W1710" s="1"/>
      <c r="Y1710" s="1" t="b">
        <v>0</v>
      </c>
      <c r="AB1710" s="1" t="b">
        <v>0</v>
      </c>
      <c r="AC1710" s="1" t="b">
        <v>0</v>
      </c>
      <c r="AD1710" s="1" t="s">
        <v>86</v>
      </c>
      <c r="AE1710" s="1" t="s">
        <v>62</v>
      </c>
      <c r="AF1710" s="1" t="s">
        <v>45</v>
      </c>
      <c r="AG1710" s="1">
        <v>2011</v>
      </c>
      <c r="AH1710" s="1" t="b">
        <v>1</v>
      </c>
      <c r="AI1710" s="1"/>
      <c r="AJ1710" s="1"/>
      <c r="AK1710" s="1" t="b">
        <v>0</v>
      </c>
    </row>
    <row r="1711" spans="1:37" x14ac:dyDescent="0.2">
      <c r="A1711" s="1">
        <v>1549</v>
      </c>
      <c r="B1711" s="1" t="s">
        <v>5488</v>
      </c>
      <c r="C1711" s="1" t="s">
        <v>2275</v>
      </c>
      <c r="D1711" s="1" t="s">
        <v>5580</v>
      </c>
      <c r="F1711" s="1" t="b">
        <v>1</v>
      </c>
      <c r="H1711" s="1" t="s">
        <v>5581</v>
      </c>
      <c r="K1711" s="1"/>
      <c r="L1711" s="1" t="s">
        <v>42</v>
      </c>
      <c r="M1711" s="1" t="s">
        <v>42</v>
      </c>
      <c r="N1711" s="1" t="s">
        <v>42</v>
      </c>
      <c r="O1711" s="1" t="s">
        <v>42</v>
      </c>
      <c r="Q1711" s="1" t="s">
        <v>5582</v>
      </c>
      <c r="Y1711" s="1" t="b">
        <v>0</v>
      </c>
      <c r="AB1711" s="1" t="b">
        <v>0</v>
      </c>
      <c r="AC1711" s="1" t="b">
        <v>0</v>
      </c>
      <c r="AD1711" s="1" t="s">
        <v>86</v>
      </c>
      <c r="AE1711" s="1" t="s">
        <v>62</v>
      </c>
      <c r="AF1711" s="1" t="s">
        <v>45</v>
      </c>
      <c r="AG1711" s="1">
        <v>1888</v>
      </c>
      <c r="AH1711" s="1" t="b">
        <v>1</v>
      </c>
      <c r="AI1711" s="1"/>
      <c r="AJ1711" s="1"/>
      <c r="AK1711" s="1" t="b">
        <v>0</v>
      </c>
    </row>
    <row r="1712" spans="1:37" x14ac:dyDescent="0.2">
      <c r="A1712" s="1">
        <v>1550</v>
      </c>
      <c r="B1712" s="1" t="s">
        <v>5488</v>
      </c>
      <c r="C1712" s="1" t="s">
        <v>4549</v>
      </c>
      <c r="D1712" s="1" t="s">
        <v>5583</v>
      </c>
      <c r="F1712" s="1" t="b">
        <v>0</v>
      </c>
      <c r="H1712" s="1" t="s">
        <v>5584</v>
      </c>
      <c r="I1712" s="1"/>
      <c r="K1712" s="1"/>
      <c r="L1712" s="1" t="s">
        <v>42</v>
      </c>
      <c r="M1712" s="1" t="s">
        <v>42</v>
      </c>
      <c r="N1712" s="1" t="s">
        <v>42</v>
      </c>
      <c r="O1712" s="1" t="s">
        <v>42</v>
      </c>
      <c r="P1712" s="1"/>
      <c r="Q1712" s="1" t="s">
        <v>5585</v>
      </c>
      <c r="R1712" s="1"/>
      <c r="S1712" s="1"/>
      <c r="T1712" s="1"/>
      <c r="U1712" s="1"/>
      <c r="V1712" s="1"/>
      <c r="W1712" s="1"/>
      <c r="Y1712" s="1" t="b">
        <v>0</v>
      </c>
      <c r="AB1712" s="1" t="b">
        <v>0</v>
      </c>
      <c r="AC1712" s="1" t="b">
        <v>0</v>
      </c>
      <c r="AD1712" s="1" t="s">
        <v>86</v>
      </c>
      <c r="AE1712" s="1" t="s">
        <v>62</v>
      </c>
      <c r="AF1712" s="1" t="s">
        <v>45</v>
      </c>
      <c r="AG1712" s="1">
        <v>2000</v>
      </c>
      <c r="AH1712" s="1" t="b">
        <v>1</v>
      </c>
      <c r="AI1712" s="1"/>
      <c r="AJ1712" s="1"/>
      <c r="AK1712" s="1" t="b">
        <v>0</v>
      </c>
    </row>
    <row r="1713" spans="1:37" x14ac:dyDescent="0.2">
      <c r="A1713" s="1">
        <v>1551</v>
      </c>
      <c r="B1713" s="1" t="s">
        <v>5488</v>
      </c>
      <c r="C1713" s="1" t="s">
        <v>4549</v>
      </c>
      <c r="D1713" s="1" t="s">
        <v>5586</v>
      </c>
      <c r="F1713" s="1" t="b">
        <v>0</v>
      </c>
      <c r="H1713" s="1" t="s">
        <v>5571</v>
      </c>
      <c r="I1713" s="1"/>
      <c r="J1713" s="1"/>
      <c r="K1713" s="1"/>
      <c r="L1713" s="1" t="s">
        <v>42</v>
      </c>
      <c r="M1713" s="1" t="s">
        <v>42</v>
      </c>
      <c r="N1713" s="1" t="s">
        <v>42</v>
      </c>
      <c r="O1713" s="1" t="s">
        <v>42</v>
      </c>
      <c r="P1713" s="1"/>
      <c r="Q1713" s="1" t="s">
        <v>5587</v>
      </c>
      <c r="R1713" s="1"/>
      <c r="S1713" s="1"/>
      <c r="T1713" s="1"/>
      <c r="U1713" s="1"/>
      <c r="V1713" s="1"/>
      <c r="W1713" s="1"/>
      <c r="Y1713" s="1" t="b">
        <v>0</v>
      </c>
      <c r="Z1713" s="1"/>
      <c r="AA1713" s="1"/>
      <c r="AB1713" s="1" t="b">
        <v>0</v>
      </c>
      <c r="AC1713" s="1" t="b">
        <v>0</v>
      </c>
      <c r="AD1713" s="1" t="s">
        <v>86</v>
      </c>
      <c r="AE1713" s="1" t="s">
        <v>62</v>
      </c>
      <c r="AF1713" s="1" t="s">
        <v>45</v>
      </c>
      <c r="AG1713" s="1">
        <v>2214</v>
      </c>
      <c r="AH1713" s="1" t="b">
        <v>1</v>
      </c>
      <c r="AI1713" s="1"/>
      <c r="AJ1713" s="1"/>
      <c r="AK1713" s="1" t="b">
        <v>0</v>
      </c>
    </row>
    <row r="1714" spans="1:37" x14ac:dyDescent="0.2">
      <c r="A1714" s="1">
        <v>1552</v>
      </c>
      <c r="B1714" s="1" t="s">
        <v>5488</v>
      </c>
      <c r="C1714" s="1" t="s">
        <v>4549</v>
      </c>
      <c r="D1714" s="1" t="s">
        <v>5588</v>
      </c>
      <c r="F1714" s="1" t="b">
        <v>0</v>
      </c>
      <c r="H1714" s="1" t="s">
        <v>5584</v>
      </c>
      <c r="I1714" s="1"/>
      <c r="J1714" s="1"/>
      <c r="K1714" s="1"/>
      <c r="L1714" s="1" t="s">
        <v>42</v>
      </c>
      <c r="M1714" s="1" t="s">
        <v>42</v>
      </c>
      <c r="N1714" s="1" t="s">
        <v>42</v>
      </c>
      <c r="O1714" s="1" t="s">
        <v>42</v>
      </c>
      <c r="P1714" s="1"/>
      <c r="Q1714" s="1"/>
      <c r="R1714" s="1" t="s">
        <v>5589</v>
      </c>
      <c r="S1714" s="1"/>
      <c r="T1714" s="1"/>
      <c r="U1714" s="1"/>
      <c r="V1714" s="1"/>
      <c r="W1714" s="1"/>
      <c r="Y1714" s="1" t="b">
        <v>0</v>
      </c>
      <c r="AB1714" s="1" t="b">
        <v>0</v>
      </c>
      <c r="AC1714" s="1" t="b">
        <v>0</v>
      </c>
      <c r="AD1714" s="1" t="s">
        <v>86</v>
      </c>
      <c r="AE1714" s="1" t="s">
        <v>62</v>
      </c>
      <c r="AF1714" s="1" t="s">
        <v>45</v>
      </c>
      <c r="AG1714" s="1">
        <v>2131</v>
      </c>
      <c r="AH1714" s="1" t="b">
        <v>1</v>
      </c>
      <c r="AI1714" s="1"/>
      <c r="AJ1714" s="1"/>
      <c r="AK1714" s="1" t="b">
        <v>0</v>
      </c>
    </row>
    <row r="1715" spans="1:37" x14ac:dyDescent="0.2">
      <c r="A1715" s="1">
        <v>1553</v>
      </c>
      <c r="B1715" s="1" t="s">
        <v>5488</v>
      </c>
      <c r="C1715" s="1" t="s">
        <v>2701</v>
      </c>
      <c r="D1715" s="1" t="s">
        <v>5590</v>
      </c>
      <c r="F1715" s="1" t="b">
        <v>0</v>
      </c>
      <c r="H1715" s="1" t="s">
        <v>5591</v>
      </c>
      <c r="I1715" s="1"/>
      <c r="J1715" s="1"/>
      <c r="K1715" s="1" t="s">
        <v>5527</v>
      </c>
      <c r="L1715" s="1" t="s">
        <v>42</v>
      </c>
      <c r="M1715" s="1" t="s">
        <v>42</v>
      </c>
      <c r="N1715" s="1" t="s">
        <v>42</v>
      </c>
      <c r="O1715" s="1" t="s">
        <v>42</v>
      </c>
      <c r="P1715" s="1"/>
      <c r="Q1715" s="1" t="s">
        <v>5592</v>
      </c>
      <c r="R1715" s="1" t="s">
        <v>5593</v>
      </c>
      <c r="S1715" s="1"/>
      <c r="T1715" s="1"/>
      <c r="U1715" s="1"/>
      <c r="V1715" s="1"/>
      <c r="W1715" s="1"/>
      <c r="Y1715" s="1" t="b">
        <v>1</v>
      </c>
      <c r="Z1715" s="1"/>
      <c r="AA1715" s="1"/>
      <c r="AB1715" s="1" t="b">
        <v>0</v>
      </c>
      <c r="AC1715" s="1" t="b">
        <v>0</v>
      </c>
      <c r="AD1715" s="1" t="s">
        <v>86</v>
      </c>
      <c r="AE1715" s="1" t="s">
        <v>62</v>
      </c>
      <c r="AF1715" s="1" t="s">
        <v>45</v>
      </c>
      <c r="AG1715" s="1">
        <v>2218</v>
      </c>
      <c r="AH1715" s="1" t="b">
        <v>0</v>
      </c>
      <c r="AI1715" s="1"/>
      <c r="AJ1715" s="1"/>
      <c r="AK1715" s="1" t="b">
        <v>0</v>
      </c>
    </row>
    <row r="1716" spans="1:37" x14ac:dyDescent="0.2">
      <c r="A1716" s="1">
        <v>1554</v>
      </c>
      <c r="B1716" s="1" t="s">
        <v>5488</v>
      </c>
      <c r="C1716" s="1" t="s">
        <v>2701</v>
      </c>
      <c r="D1716" s="1" t="s">
        <v>5594</v>
      </c>
      <c r="F1716" s="1" t="b">
        <v>0</v>
      </c>
      <c r="H1716" s="1" t="s">
        <v>5595</v>
      </c>
      <c r="I1716" s="1"/>
      <c r="J1716" s="1"/>
      <c r="K1716" s="1" t="s">
        <v>5527</v>
      </c>
      <c r="L1716" s="1" t="s">
        <v>42</v>
      </c>
      <c r="M1716" s="1" t="s">
        <v>42</v>
      </c>
      <c r="N1716" s="1" t="s">
        <v>42</v>
      </c>
      <c r="O1716" s="1" t="s">
        <v>42</v>
      </c>
      <c r="P1716" s="1"/>
      <c r="Q1716" s="1" t="s">
        <v>5593</v>
      </c>
      <c r="R1716" s="1"/>
      <c r="S1716" s="1"/>
      <c r="T1716" s="1"/>
      <c r="U1716" s="1"/>
      <c r="V1716" s="1"/>
      <c r="W1716" s="1"/>
      <c r="Y1716" s="1" t="b">
        <v>0</v>
      </c>
      <c r="Z1716" s="1"/>
      <c r="AA1716" s="1"/>
      <c r="AB1716" s="1" t="b">
        <v>0</v>
      </c>
      <c r="AC1716" s="1" t="b">
        <v>0</v>
      </c>
      <c r="AD1716" s="1" t="s">
        <v>86</v>
      </c>
      <c r="AE1716" s="1" t="s">
        <v>62</v>
      </c>
      <c r="AF1716" s="1" t="s">
        <v>45</v>
      </c>
      <c r="AG1716" s="1">
        <v>2009</v>
      </c>
      <c r="AH1716" s="1" t="b">
        <v>1</v>
      </c>
      <c r="AI1716" s="1"/>
      <c r="AJ1716" s="1"/>
      <c r="AK1716" s="1" t="b">
        <v>0</v>
      </c>
    </row>
    <row r="1717" spans="1:37" x14ac:dyDescent="0.2">
      <c r="A1717" s="1">
        <v>1556</v>
      </c>
      <c r="B1717" s="1" t="s">
        <v>5488</v>
      </c>
      <c r="C1717" s="1" t="s">
        <v>209</v>
      </c>
      <c r="D1717" s="1" t="s">
        <v>5598</v>
      </c>
      <c r="E1717" s="1" t="s">
        <v>39</v>
      </c>
      <c r="F1717" s="1" t="b">
        <v>1</v>
      </c>
      <c r="G1717" s="1" t="s">
        <v>5599</v>
      </c>
      <c r="H1717" s="1" t="s">
        <v>5600</v>
      </c>
      <c r="K1717" s="1"/>
      <c r="L1717" s="1" t="s">
        <v>42</v>
      </c>
      <c r="M1717" s="1" t="s">
        <v>42</v>
      </c>
      <c r="N1717" s="1" t="s">
        <v>42</v>
      </c>
      <c r="O1717" s="1" t="s">
        <v>42</v>
      </c>
      <c r="Q1717" s="1" t="s">
        <v>5597</v>
      </c>
      <c r="Y1717" s="1" t="b">
        <v>0</v>
      </c>
      <c r="AB1717" s="1" t="b">
        <v>0</v>
      </c>
      <c r="AC1717" s="1" t="b">
        <v>0</v>
      </c>
      <c r="AD1717" s="1" t="s">
        <v>86</v>
      </c>
      <c r="AE1717" s="1" t="s">
        <v>62</v>
      </c>
      <c r="AF1717" s="1" t="s">
        <v>45</v>
      </c>
      <c r="AG1717" s="1">
        <v>1890</v>
      </c>
      <c r="AH1717" s="1" t="b">
        <v>0</v>
      </c>
      <c r="AI1717" s="1"/>
      <c r="AJ1717" s="1"/>
      <c r="AK1717" s="1" t="b">
        <v>0</v>
      </c>
    </row>
    <row r="1718" spans="1:37" x14ac:dyDescent="0.2">
      <c r="A1718" s="1">
        <v>1557</v>
      </c>
      <c r="B1718" s="1" t="s">
        <v>5488</v>
      </c>
      <c r="C1718" s="1" t="s">
        <v>209</v>
      </c>
      <c r="D1718" s="1" t="s">
        <v>5601</v>
      </c>
      <c r="E1718" s="1" t="s">
        <v>39</v>
      </c>
      <c r="F1718" s="1" t="b">
        <v>0</v>
      </c>
      <c r="G1718" s="1" t="s">
        <v>5602</v>
      </c>
      <c r="H1718" s="1" t="s">
        <v>5603</v>
      </c>
      <c r="K1718" s="1"/>
      <c r="L1718" s="1" t="s">
        <v>42</v>
      </c>
      <c r="M1718" s="1" t="s">
        <v>42</v>
      </c>
      <c r="N1718" s="1" t="s">
        <v>42</v>
      </c>
      <c r="O1718" s="1" t="s">
        <v>42</v>
      </c>
      <c r="P1718" s="1"/>
      <c r="Q1718" s="1"/>
      <c r="R1718" s="1"/>
      <c r="S1718" s="1"/>
      <c r="T1718" s="1"/>
      <c r="U1718" s="1"/>
      <c r="V1718" s="1"/>
      <c r="W1718" s="1"/>
      <c r="Y1718" s="1" t="b">
        <v>0</v>
      </c>
      <c r="Z1718" s="1"/>
      <c r="AA1718" s="1"/>
      <c r="AB1718" s="1" t="b">
        <v>0</v>
      </c>
      <c r="AC1718" s="1" t="b">
        <v>0</v>
      </c>
      <c r="AD1718" s="1" t="s">
        <v>86</v>
      </c>
      <c r="AF1718" s="1" t="s">
        <v>45</v>
      </c>
      <c r="AG1718" s="1">
        <v>20292</v>
      </c>
      <c r="AH1718" s="1" t="b">
        <v>0</v>
      </c>
      <c r="AI1718" s="1"/>
      <c r="AJ1718" s="1"/>
      <c r="AK1718" s="1" t="b">
        <v>0</v>
      </c>
    </row>
    <row r="1719" spans="1:37" x14ac:dyDescent="0.2">
      <c r="A1719" s="1">
        <v>1555</v>
      </c>
      <c r="B1719" s="1" t="s">
        <v>5488</v>
      </c>
      <c r="C1719" s="1" t="s">
        <v>209</v>
      </c>
      <c r="D1719" s="1"/>
      <c r="F1719" s="1" t="b">
        <v>0</v>
      </c>
      <c r="H1719" s="1" t="s">
        <v>5596</v>
      </c>
      <c r="K1719" s="1"/>
      <c r="L1719" s="1" t="s">
        <v>42</v>
      </c>
      <c r="M1719" s="1" t="s">
        <v>42</v>
      </c>
      <c r="N1719" s="1" t="s">
        <v>42</v>
      </c>
      <c r="O1719" s="1" t="s">
        <v>42</v>
      </c>
      <c r="P1719" s="1"/>
      <c r="Q1719" s="1" t="s">
        <v>5597</v>
      </c>
      <c r="R1719" s="1"/>
      <c r="S1719" s="1"/>
      <c r="T1719" s="1"/>
      <c r="U1719" s="1"/>
      <c r="V1719" s="1"/>
      <c r="W1719" s="1"/>
      <c r="Y1719" s="1" t="b">
        <v>1</v>
      </c>
      <c r="Z1719" s="1"/>
      <c r="AA1719" s="1"/>
      <c r="AB1719" s="1" t="b">
        <v>0</v>
      </c>
      <c r="AC1719" s="1" t="b">
        <v>0</v>
      </c>
      <c r="AD1719" s="1" t="s">
        <v>86</v>
      </c>
      <c r="AE1719" s="1" t="s">
        <v>62</v>
      </c>
      <c r="AF1719" s="1" t="s">
        <v>45</v>
      </c>
      <c r="AG1719" s="1">
        <v>1889</v>
      </c>
      <c r="AH1719" s="1" t="b">
        <v>1</v>
      </c>
      <c r="AI1719" s="1"/>
      <c r="AJ1719" s="1"/>
      <c r="AK1719" s="1" t="b">
        <v>0</v>
      </c>
    </row>
    <row r="1720" spans="1:37" x14ac:dyDescent="0.2">
      <c r="A1720" s="1">
        <v>1558</v>
      </c>
      <c r="B1720" s="1" t="s">
        <v>5488</v>
      </c>
      <c r="C1720" s="1" t="s">
        <v>5604</v>
      </c>
      <c r="D1720" s="1" t="s">
        <v>5605</v>
      </c>
      <c r="F1720" s="1" t="b">
        <v>0</v>
      </c>
      <c r="H1720" s="1" t="s">
        <v>5606</v>
      </c>
      <c r="I1720" s="1"/>
      <c r="J1720" s="1"/>
      <c r="K1720" s="1"/>
      <c r="L1720" s="1" t="s">
        <v>42</v>
      </c>
      <c r="M1720" s="1" t="s">
        <v>42</v>
      </c>
      <c r="N1720" s="1" t="s">
        <v>42</v>
      </c>
      <c r="O1720" s="1" t="s">
        <v>42</v>
      </c>
      <c r="P1720" s="1"/>
      <c r="Q1720" s="1"/>
      <c r="R1720" s="1"/>
      <c r="S1720" s="1"/>
      <c r="T1720" s="1"/>
      <c r="U1720" s="1"/>
      <c r="V1720" s="1"/>
      <c r="W1720" s="1"/>
      <c r="Y1720" s="1" t="b">
        <v>1</v>
      </c>
      <c r="AB1720" s="1" t="b">
        <v>0</v>
      </c>
      <c r="AC1720" s="1" t="b">
        <v>0</v>
      </c>
      <c r="AD1720" s="1" t="s">
        <v>86</v>
      </c>
      <c r="AE1720" s="1" t="s">
        <v>62</v>
      </c>
      <c r="AF1720" s="1" t="s">
        <v>45</v>
      </c>
      <c r="AG1720" s="1">
        <v>2003</v>
      </c>
      <c r="AH1720" s="1" t="b">
        <v>1</v>
      </c>
      <c r="AI1720" s="1"/>
      <c r="AJ1720" s="1"/>
      <c r="AK1720" s="1" t="b">
        <v>0</v>
      </c>
    </row>
    <row r="1721" spans="1:37" x14ac:dyDescent="0.2">
      <c r="A1721" s="1">
        <v>1559</v>
      </c>
      <c r="B1721" s="1" t="s">
        <v>5488</v>
      </c>
      <c r="C1721" s="1" t="s">
        <v>5604</v>
      </c>
      <c r="D1721" s="1" t="s">
        <v>5607</v>
      </c>
      <c r="F1721" s="1" t="b">
        <v>0</v>
      </c>
      <c r="H1721" s="1" t="s">
        <v>5553</v>
      </c>
      <c r="I1721" s="1"/>
      <c r="K1721" s="1"/>
      <c r="L1721" s="1" t="s">
        <v>42</v>
      </c>
      <c r="M1721" s="1" t="s">
        <v>42</v>
      </c>
      <c r="N1721" s="1" t="s">
        <v>42</v>
      </c>
      <c r="O1721" s="1" t="s">
        <v>42</v>
      </c>
      <c r="P1721" s="1"/>
      <c r="Q1721" s="1" t="s">
        <v>5509</v>
      </c>
      <c r="R1721" s="1"/>
      <c r="S1721" s="1"/>
      <c r="T1721" s="1"/>
      <c r="U1721" s="1"/>
      <c r="V1721" s="1"/>
      <c r="W1721" s="1"/>
      <c r="Y1721" s="1" t="b">
        <v>0</v>
      </c>
      <c r="AB1721" s="1" t="b">
        <v>0</v>
      </c>
      <c r="AC1721" s="1" t="b">
        <v>0</v>
      </c>
      <c r="AD1721" s="1" t="s">
        <v>86</v>
      </c>
      <c r="AE1721" s="1" t="s">
        <v>62</v>
      </c>
      <c r="AF1721" s="1" t="s">
        <v>45</v>
      </c>
      <c r="AG1721" s="1">
        <v>2001</v>
      </c>
      <c r="AH1721" s="1" t="b">
        <v>1</v>
      </c>
      <c r="AI1721" s="1"/>
      <c r="AJ1721" s="1"/>
      <c r="AK1721" s="1" t="b">
        <v>0</v>
      </c>
    </row>
    <row r="1722" spans="1:37" x14ac:dyDescent="0.2">
      <c r="A1722" s="1">
        <v>1560</v>
      </c>
      <c r="B1722" s="1" t="s">
        <v>5488</v>
      </c>
      <c r="C1722" s="1" t="s">
        <v>5604</v>
      </c>
      <c r="D1722" s="1" t="s">
        <v>5608</v>
      </c>
      <c r="E1722" s="1" t="s">
        <v>39</v>
      </c>
      <c r="F1722" s="1" t="b">
        <v>1</v>
      </c>
      <c r="G1722" s="1" t="s">
        <v>5609</v>
      </c>
      <c r="H1722" s="1" t="s">
        <v>5610</v>
      </c>
      <c r="K1722" s="1" t="s">
        <v>5611</v>
      </c>
      <c r="L1722" s="1" t="s">
        <v>42</v>
      </c>
      <c r="M1722" s="1" t="s">
        <v>42</v>
      </c>
      <c r="N1722" s="1" t="s">
        <v>42</v>
      </c>
      <c r="O1722" s="1" t="s">
        <v>42</v>
      </c>
      <c r="P1722" s="1"/>
      <c r="Q1722" s="1" t="s">
        <v>5612</v>
      </c>
      <c r="R1722" s="1" t="s">
        <v>5509</v>
      </c>
      <c r="S1722" s="1"/>
      <c r="T1722" s="1"/>
      <c r="U1722" s="1"/>
      <c r="V1722" s="1"/>
      <c r="W1722" s="1"/>
      <c r="Y1722" s="1" t="b">
        <v>0</v>
      </c>
      <c r="Z1722" s="1" t="s">
        <v>43</v>
      </c>
      <c r="AA1722" s="1"/>
      <c r="AB1722" s="1" t="b">
        <v>0</v>
      </c>
      <c r="AC1722" s="1" t="b">
        <v>0</v>
      </c>
      <c r="AD1722" s="1" t="s">
        <v>86</v>
      </c>
      <c r="AF1722" s="1" t="s">
        <v>45</v>
      </c>
      <c r="AG1722" s="1">
        <v>20145</v>
      </c>
      <c r="AH1722" s="1" t="b">
        <v>0</v>
      </c>
      <c r="AI1722" s="1"/>
      <c r="AJ1722" s="1"/>
      <c r="AK1722" s="1" t="b">
        <v>0</v>
      </c>
    </row>
    <row r="1723" spans="1:37" x14ac:dyDescent="0.2">
      <c r="A1723" s="1">
        <v>1561</v>
      </c>
      <c r="B1723" s="1" t="s">
        <v>5488</v>
      </c>
      <c r="C1723" s="1" t="s">
        <v>5604</v>
      </c>
      <c r="D1723" s="1" t="s">
        <v>5613</v>
      </c>
      <c r="E1723" s="1" t="s">
        <v>39</v>
      </c>
      <c r="F1723" s="1" t="b">
        <v>1</v>
      </c>
      <c r="G1723" s="1" t="s">
        <v>5614</v>
      </c>
      <c r="H1723" s="1" t="s">
        <v>5615</v>
      </c>
      <c r="I1723" s="1"/>
      <c r="K1723" s="1" t="s">
        <v>5564</v>
      </c>
      <c r="L1723" s="1" t="s">
        <v>42</v>
      </c>
      <c r="M1723" s="1" t="s">
        <v>42</v>
      </c>
      <c r="N1723" s="1" t="s">
        <v>42</v>
      </c>
      <c r="O1723" s="1" t="s">
        <v>42</v>
      </c>
      <c r="P1723" s="1"/>
      <c r="Q1723" s="1" t="s">
        <v>5616</v>
      </c>
      <c r="R1723" s="1"/>
      <c r="S1723" s="1"/>
      <c r="T1723" s="1"/>
      <c r="U1723" s="1"/>
      <c r="V1723" s="1"/>
      <c r="W1723" s="1"/>
      <c r="Y1723" s="1" t="b">
        <v>0</v>
      </c>
      <c r="AB1723" s="1" t="b">
        <v>0</v>
      </c>
      <c r="AC1723" s="1" t="b">
        <v>0</v>
      </c>
      <c r="AD1723" s="1" t="s">
        <v>86</v>
      </c>
      <c r="AE1723" s="1" t="s">
        <v>62</v>
      </c>
      <c r="AF1723" s="1" t="s">
        <v>45</v>
      </c>
      <c r="AG1723" s="1">
        <v>2002</v>
      </c>
      <c r="AH1723" s="1" t="b">
        <v>0</v>
      </c>
      <c r="AI1723" s="1"/>
      <c r="AJ1723" s="1"/>
      <c r="AK1723" s="1" t="b">
        <v>0</v>
      </c>
    </row>
    <row r="1724" spans="1:37" x14ac:dyDescent="0.2">
      <c r="A1724" s="1">
        <v>1562</v>
      </c>
      <c r="B1724" s="1" t="s">
        <v>5488</v>
      </c>
      <c r="C1724" s="1" t="s">
        <v>5604</v>
      </c>
      <c r="D1724" s="1" t="s">
        <v>5617</v>
      </c>
      <c r="F1724" s="1" t="b">
        <v>0</v>
      </c>
      <c r="H1724" s="1" t="s">
        <v>5618</v>
      </c>
      <c r="L1724" s="1" t="s">
        <v>42</v>
      </c>
      <c r="M1724" s="1" t="s">
        <v>42</v>
      </c>
      <c r="N1724" s="1" t="s">
        <v>42</v>
      </c>
      <c r="O1724" s="1" t="s">
        <v>42</v>
      </c>
      <c r="Y1724" s="1" t="b">
        <v>0</v>
      </c>
      <c r="AB1724" s="1" t="b">
        <v>0</v>
      </c>
      <c r="AC1724" s="1" t="b">
        <v>0</v>
      </c>
      <c r="AD1724" s="1" t="s">
        <v>86</v>
      </c>
      <c r="AE1724" s="1" t="s">
        <v>62</v>
      </c>
      <c r="AF1724" s="1" t="s">
        <v>45</v>
      </c>
      <c r="AG1724" s="1">
        <v>1892</v>
      </c>
      <c r="AH1724" s="1" t="b">
        <v>1</v>
      </c>
      <c r="AI1724" s="1"/>
      <c r="AJ1724" s="1"/>
      <c r="AK1724" s="1" t="b">
        <v>0</v>
      </c>
    </row>
    <row r="1725" spans="1:37" x14ac:dyDescent="0.2">
      <c r="A1725" s="1">
        <v>1526</v>
      </c>
      <c r="B1725" s="1" t="s">
        <v>5488</v>
      </c>
      <c r="C1725" s="1"/>
      <c r="D1725" s="1" t="s">
        <v>5489</v>
      </c>
      <c r="F1725" s="1" t="b">
        <v>0</v>
      </c>
      <c r="H1725" s="1" t="s">
        <v>5490</v>
      </c>
      <c r="I1725" s="1"/>
      <c r="J1725" s="1"/>
      <c r="K1725" s="1"/>
      <c r="L1725" s="1" t="s">
        <v>42</v>
      </c>
      <c r="M1725" s="1" t="s">
        <v>42</v>
      </c>
      <c r="N1725" s="1" t="s">
        <v>42</v>
      </c>
      <c r="O1725" s="1" t="s">
        <v>42</v>
      </c>
      <c r="P1725" s="1" t="s">
        <v>5491</v>
      </c>
      <c r="Q1725" s="1" t="s">
        <v>5492</v>
      </c>
      <c r="R1725" s="1"/>
      <c r="S1725" s="1"/>
      <c r="T1725" s="1"/>
      <c r="U1725" s="1"/>
      <c r="V1725" s="1"/>
      <c r="W1725" s="1"/>
      <c r="Y1725" s="1" t="b">
        <v>0</v>
      </c>
      <c r="AB1725" s="1" t="b">
        <v>0</v>
      </c>
      <c r="AC1725" s="1" t="b">
        <v>0</v>
      </c>
      <c r="AD1725" s="1" t="s">
        <v>86</v>
      </c>
      <c r="AE1725" s="1" t="s">
        <v>62</v>
      </c>
      <c r="AF1725" s="1" t="s">
        <v>45</v>
      </c>
      <c r="AG1725" s="1">
        <v>2219</v>
      </c>
      <c r="AH1725" s="1" t="b">
        <v>1</v>
      </c>
      <c r="AI1725" s="1"/>
      <c r="AJ1725" s="1"/>
      <c r="AK1725" s="1" t="b">
        <v>0</v>
      </c>
    </row>
    <row r="1726" spans="1:37" x14ac:dyDescent="0.2">
      <c r="A1726" s="1">
        <v>1527</v>
      </c>
      <c r="B1726" s="1" t="s">
        <v>5488</v>
      </c>
      <c r="C1726" s="1"/>
      <c r="D1726" s="1" t="s">
        <v>5493</v>
      </c>
      <c r="E1726" s="1" t="s">
        <v>39</v>
      </c>
      <c r="F1726" s="1" t="b">
        <v>1</v>
      </c>
      <c r="G1726" s="1" t="s">
        <v>5494</v>
      </c>
      <c r="H1726" s="1" t="s">
        <v>5495</v>
      </c>
      <c r="K1726" s="1"/>
      <c r="L1726" s="1" t="s">
        <v>42</v>
      </c>
      <c r="M1726" s="1" t="s">
        <v>42</v>
      </c>
      <c r="N1726" s="1" t="s">
        <v>42</v>
      </c>
      <c r="O1726" s="1" t="s">
        <v>42</v>
      </c>
      <c r="P1726" s="1" t="s">
        <v>5491</v>
      </c>
      <c r="Q1726" s="1" t="s">
        <v>5492</v>
      </c>
      <c r="R1726" s="1"/>
      <c r="S1726" s="1"/>
      <c r="T1726" s="1"/>
      <c r="U1726" s="1"/>
      <c r="V1726" s="1"/>
      <c r="W1726" s="1"/>
      <c r="X1726" s="1"/>
      <c r="Y1726" s="1" t="b">
        <v>0</v>
      </c>
      <c r="Z1726" s="1"/>
      <c r="AA1726" s="1"/>
      <c r="AB1726" s="1" t="b">
        <v>0</v>
      </c>
      <c r="AC1726" s="1" t="b">
        <v>0</v>
      </c>
      <c r="AD1726" s="1" t="s">
        <v>86</v>
      </c>
      <c r="AF1726" s="1" t="s">
        <v>45</v>
      </c>
      <c r="AG1726" s="1">
        <v>20130</v>
      </c>
      <c r="AH1726" s="1" t="b">
        <v>0</v>
      </c>
      <c r="AI1726" s="1"/>
      <c r="AJ1726" s="1"/>
      <c r="AK1726" s="1" t="b">
        <v>0</v>
      </c>
    </row>
    <row r="1727" spans="1:37" x14ac:dyDescent="0.2">
      <c r="A1727" s="1">
        <v>1528</v>
      </c>
      <c r="B1727" s="1" t="s">
        <v>5488</v>
      </c>
      <c r="C1727" s="1"/>
      <c r="D1727" s="1" t="s">
        <v>5496</v>
      </c>
      <c r="F1727" s="1" t="b">
        <v>0</v>
      </c>
      <c r="H1727" s="1" t="s">
        <v>5497</v>
      </c>
      <c r="I1727" s="1"/>
      <c r="J1727" s="1"/>
      <c r="K1727" s="1"/>
      <c r="L1727" s="1" t="s">
        <v>42</v>
      </c>
      <c r="M1727" s="1" t="s">
        <v>42</v>
      </c>
      <c r="N1727" s="1" t="s">
        <v>42</v>
      </c>
      <c r="O1727" s="1" t="s">
        <v>42</v>
      </c>
      <c r="P1727" s="1"/>
      <c r="Q1727" s="1" t="s">
        <v>5498</v>
      </c>
      <c r="R1727" s="1"/>
      <c r="S1727" s="1"/>
      <c r="T1727" s="1"/>
      <c r="U1727" s="1"/>
      <c r="V1727" s="1"/>
      <c r="W1727" s="1"/>
      <c r="Y1727" s="1" t="b">
        <v>0</v>
      </c>
      <c r="AB1727" s="1" t="b">
        <v>0</v>
      </c>
      <c r="AC1727" s="1" t="b">
        <v>0</v>
      </c>
      <c r="AD1727" s="1" t="s">
        <v>86</v>
      </c>
      <c r="AE1727" s="1" t="s">
        <v>62</v>
      </c>
      <c r="AF1727" s="1" t="s">
        <v>45</v>
      </c>
      <c r="AG1727" s="1">
        <v>1991</v>
      </c>
      <c r="AH1727" s="1" t="b">
        <v>1</v>
      </c>
      <c r="AI1727" s="1"/>
      <c r="AJ1727" s="1"/>
      <c r="AK1727" s="1" t="b">
        <v>0</v>
      </c>
    </row>
    <row r="1728" spans="1:37" x14ac:dyDescent="0.2">
      <c r="A1728" s="1">
        <v>1529</v>
      </c>
      <c r="B1728" s="1" t="s">
        <v>5488</v>
      </c>
      <c r="C1728" s="1"/>
      <c r="D1728" s="1" t="s">
        <v>5499</v>
      </c>
      <c r="E1728" s="1" t="s">
        <v>39</v>
      </c>
      <c r="F1728" s="1" t="b">
        <v>1</v>
      </c>
      <c r="G1728" s="1" t="s">
        <v>5500</v>
      </c>
      <c r="H1728" s="1" t="s">
        <v>5501</v>
      </c>
      <c r="K1728" s="1"/>
      <c r="L1728" s="1" t="s">
        <v>42</v>
      </c>
      <c r="M1728" s="1" t="s">
        <v>42</v>
      </c>
      <c r="N1728" s="1" t="s">
        <v>42</v>
      </c>
      <c r="O1728" s="1" t="s">
        <v>42</v>
      </c>
      <c r="P1728" s="1" t="s">
        <v>5498</v>
      </c>
      <c r="Q1728" s="1" t="s">
        <v>5502</v>
      </c>
      <c r="R1728" s="1" t="s">
        <v>5503</v>
      </c>
      <c r="Y1728" s="1" t="b">
        <v>0</v>
      </c>
      <c r="AB1728" s="1" t="b">
        <v>0</v>
      </c>
      <c r="AC1728" s="1" t="b">
        <v>0</v>
      </c>
      <c r="AD1728" s="1" t="s">
        <v>86</v>
      </c>
      <c r="AE1728" s="1" t="s">
        <v>62</v>
      </c>
      <c r="AF1728" s="1" t="s">
        <v>45</v>
      </c>
      <c r="AG1728" s="1">
        <v>1886</v>
      </c>
      <c r="AH1728" s="1" t="b">
        <v>0</v>
      </c>
      <c r="AI1728" s="1"/>
      <c r="AJ1728" s="1"/>
      <c r="AK1728" s="1" t="b">
        <v>1</v>
      </c>
    </row>
    <row r="1729" spans="1:37" x14ac:dyDescent="0.2">
      <c r="A1729" s="1">
        <v>1530</v>
      </c>
      <c r="B1729" s="1" t="s">
        <v>5488</v>
      </c>
      <c r="C1729" s="1"/>
      <c r="D1729" s="1" t="s">
        <v>5504</v>
      </c>
      <c r="E1729" s="1" t="s">
        <v>39</v>
      </c>
      <c r="F1729" s="1" t="b">
        <v>0</v>
      </c>
      <c r="G1729" s="1" t="s">
        <v>5505</v>
      </c>
      <c r="H1729" s="1" t="s">
        <v>5506</v>
      </c>
      <c r="K1729" s="1" t="s">
        <v>5507</v>
      </c>
      <c r="L1729" s="1" t="s">
        <v>42</v>
      </c>
      <c r="M1729" s="1" t="s">
        <v>42</v>
      </c>
      <c r="N1729" s="1" t="s">
        <v>42</v>
      </c>
      <c r="O1729" s="1" t="s">
        <v>42</v>
      </c>
      <c r="P1729" s="1"/>
      <c r="Q1729" s="1" t="s">
        <v>5508</v>
      </c>
      <c r="R1729" s="1" t="s">
        <v>5509</v>
      </c>
      <c r="S1729" s="1"/>
      <c r="T1729" s="1"/>
      <c r="U1729" s="1"/>
      <c r="V1729" s="1"/>
      <c r="W1729" s="1"/>
      <c r="Y1729" s="1" t="b">
        <v>0</v>
      </c>
      <c r="Z1729" s="1" t="s">
        <v>43</v>
      </c>
      <c r="AA1729" s="1"/>
      <c r="AB1729" s="1" t="b">
        <v>0</v>
      </c>
      <c r="AC1729" s="1" t="b">
        <v>0</v>
      </c>
      <c r="AD1729" s="1" t="s">
        <v>86</v>
      </c>
      <c r="AF1729" s="1" t="s">
        <v>45</v>
      </c>
      <c r="AG1729" s="1">
        <v>20220</v>
      </c>
      <c r="AH1729" s="1" t="b">
        <v>0</v>
      </c>
      <c r="AI1729" s="1"/>
      <c r="AJ1729" s="1"/>
      <c r="AK1729" s="1" t="b">
        <v>0</v>
      </c>
    </row>
    <row r="1730" spans="1:37" x14ac:dyDescent="0.2">
      <c r="A1730" s="1">
        <v>1531</v>
      </c>
      <c r="B1730" s="1" t="s">
        <v>5488</v>
      </c>
      <c r="C1730" s="1"/>
      <c r="D1730" s="1" t="s">
        <v>5510</v>
      </c>
      <c r="F1730" s="1" t="b">
        <v>0</v>
      </c>
      <c r="H1730" s="1" t="s">
        <v>5511</v>
      </c>
      <c r="I1730" s="1"/>
      <c r="J1730" s="1"/>
      <c r="K1730" s="1"/>
      <c r="L1730" s="1" t="s">
        <v>42</v>
      </c>
      <c r="M1730" s="1" t="s">
        <v>42</v>
      </c>
      <c r="N1730" s="1" t="s">
        <v>42</v>
      </c>
      <c r="O1730" s="1" t="s">
        <v>42</v>
      </c>
      <c r="P1730" s="1" t="s">
        <v>5512</v>
      </c>
      <c r="Q1730" s="1" t="s">
        <v>5513</v>
      </c>
      <c r="R1730" s="1" t="s">
        <v>5514</v>
      </c>
      <c r="S1730" s="1" t="s">
        <v>5515</v>
      </c>
      <c r="T1730" s="1"/>
      <c r="U1730" s="1"/>
      <c r="V1730" s="1"/>
      <c r="W1730" s="1"/>
      <c r="Y1730" s="1" t="b">
        <v>0</v>
      </c>
      <c r="Z1730" s="1"/>
      <c r="AA1730" s="1"/>
      <c r="AB1730" s="1" t="b">
        <v>0</v>
      </c>
      <c r="AC1730" s="1" t="b">
        <v>0</v>
      </c>
      <c r="AD1730" s="1" t="s">
        <v>86</v>
      </c>
      <c r="AE1730" s="1" t="s">
        <v>62</v>
      </c>
      <c r="AF1730" s="1" t="s">
        <v>45</v>
      </c>
      <c r="AG1730" s="1">
        <v>2362</v>
      </c>
      <c r="AH1730" s="1" t="b">
        <v>1</v>
      </c>
      <c r="AI1730" s="1"/>
      <c r="AJ1730" s="1"/>
      <c r="AK1730" s="1" t="b">
        <v>0</v>
      </c>
    </row>
    <row r="1731" spans="1:37" x14ac:dyDescent="0.2">
      <c r="A1731" s="1">
        <v>1532</v>
      </c>
      <c r="B1731" s="1" t="s">
        <v>5488</v>
      </c>
      <c r="C1731" s="1"/>
      <c r="D1731" s="1" t="s">
        <v>5516</v>
      </c>
      <c r="E1731" s="1" t="s">
        <v>39</v>
      </c>
      <c r="F1731" s="1" t="b">
        <v>1</v>
      </c>
      <c r="G1731" s="1" t="s">
        <v>5517</v>
      </c>
      <c r="H1731" s="1" t="s">
        <v>5518</v>
      </c>
      <c r="I1731" s="1"/>
      <c r="K1731" s="1"/>
      <c r="L1731" s="1" t="s">
        <v>42</v>
      </c>
      <c r="M1731" s="1" t="s">
        <v>42</v>
      </c>
      <c r="N1731" s="1" t="s">
        <v>42</v>
      </c>
      <c r="O1731" s="1" t="s">
        <v>42</v>
      </c>
      <c r="P1731" s="1" t="s">
        <v>5519</v>
      </c>
      <c r="Q1731" s="1" t="s">
        <v>5520</v>
      </c>
      <c r="R1731" s="1" t="s">
        <v>5521</v>
      </c>
      <c r="S1731" s="1"/>
      <c r="T1731" s="1"/>
      <c r="U1731" s="1"/>
      <c r="V1731" s="1"/>
      <c r="W1731" s="1"/>
      <c r="Y1731" s="1" t="b">
        <v>0</v>
      </c>
      <c r="AB1731" s="1" t="b">
        <v>0</v>
      </c>
      <c r="AC1731" s="1" t="b">
        <v>0</v>
      </c>
      <c r="AD1731" s="1" t="s">
        <v>86</v>
      </c>
      <c r="AE1731" s="1" t="s">
        <v>62</v>
      </c>
      <c r="AF1731" s="1" t="s">
        <v>45</v>
      </c>
      <c r="AG1731" s="1">
        <v>2066</v>
      </c>
      <c r="AH1731" s="1" t="b">
        <v>0</v>
      </c>
      <c r="AI1731" s="1"/>
      <c r="AJ1731" s="1"/>
      <c r="AK1731" s="1" t="b">
        <v>0</v>
      </c>
    </row>
    <row r="1732" spans="1:37" x14ac:dyDescent="0.2">
      <c r="A1732" s="1">
        <v>1533</v>
      </c>
      <c r="B1732" s="1" t="s">
        <v>5488</v>
      </c>
      <c r="C1732" s="1"/>
      <c r="D1732" s="1" t="s">
        <v>5522</v>
      </c>
      <c r="F1732" s="1" t="b">
        <v>0</v>
      </c>
      <c r="H1732" s="1" t="s">
        <v>5523</v>
      </c>
      <c r="I1732" s="1"/>
      <c r="J1732" s="1"/>
      <c r="K1732" s="1"/>
      <c r="L1732" s="1" t="s">
        <v>42</v>
      </c>
      <c r="M1732" s="1" t="s">
        <v>42</v>
      </c>
      <c r="N1732" s="1" t="s">
        <v>42</v>
      </c>
      <c r="O1732" s="1" t="s">
        <v>42</v>
      </c>
      <c r="P1732" s="1"/>
      <c r="Q1732" s="1" t="s">
        <v>5524</v>
      </c>
      <c r="R1732" s="1"/>
      <c r="S1732" s="1"/>
      <c r="T1732" s="1"/>
      <c r="U1732" s="1"/>
      <c r="V1732" s="1"/>
      <c r="W1732" s="1"/>
      <c r="Y1732" s="1" t="b">
        <v>0</v>
      </c>
      <c r="Z1732" s="1"/>
      <c r="AA1732" s="1"/>
      <c r="AB1732" s="1" t="b">
        <v>0</v>
      </c>
      <c r="AC1732" s="1" t="b">
        <v>0</v>
      </c>
      <c r="AD1732" s="1" t="s">
        <v>86</v>
      </c>
      <c r="AE1732" s="1" t="s">
        <v>62</v>
      </c>
      <c r="AF1732" s="1" t="s">
        <v>45</v>
      </c>
      <c r="AG1732" s="1">
        <v>2363</v>
      </c>
      <c r="AH1732" s="1" t="b">
        <v>1</v>
      </c>
      <c r="AI1732" s="1"/>
      <c r="AJ1732" s="1"/>
      <c r="AK1732" s="1" t="b">
        <v>0</v>
      </c>
    </row>
    <row r="1733" spans="1:37" x14ac:dyDescent="0.2">
      <c r="A1733" s="1">
        <v>1534</v>
      </c>
      <c r="B1733" s="1" t="s">
        <v>5488</v>
      </c>
      <c r="C1733" s="1"/>
      <c r="D1733" s="1" t="s">
        <v>5525</v>
      </c>
      <c r="F1733" s="1" t="b">
        <v>0</v>
      </c>
      <c r="H1733" s="1" t="s">
        <v>5526</v>
      </c>
      <c r="I1733" s="1"/>
      <c r="K1733" s="1" t="s">
        <v>5527</v>
      </c>
      <c r="L1733" s="1" t="s">
        <v>42</v>
      </c>
      <c r="M1733" s="1" t="s">
        <v>42</v>
      </c>
      <c r="N1733" s="1" t="s">
        <v>42</v>
      </c>
      <c r="O1733" s="1" t="s">
        <v>42</v>
      </c>
      <c r="P1733" s="1"/>
      <c r="Q1733" s="1" t="s">
        <v>5528</v>
      </c>
      <c r="R1733" s="1"/>
      <c r="S1733" s="1"/>
      <c r="T1733" s="1"/>
      <c r="U1733" s="1"/>
      <c r="V1733" s="1"/>
      <c r="W1733" s="1"/>
      <c r="Y1733" s="1" t="b">
        <v>0</v>
      </c>
      <c r="AB1733" s="1" t="b">
        <v>0</v>
      </c>
      <c r="AC1733" s="1" t="b">
        <v>0</v>
      </c>
      <c r="AD1733" s="1" t="s">
        <v>86</v>
      </c>
      <c r="AE1733" s="1" t="s">
        <v>62</v>
      </c>
      <c r="AF1733" s="1" t="s">
        <v>45</v>
      </c>
      <c r="AG1733" s="1">
        <v>1994</v>
      </c>
      <c r="AH1733" s="1" t="b">
        <v>1</v>
      </c>
      <c r="AI1733" s="1"/>
      <c r="AJ1733" s="1"/>
      <c r="AK1733" s="1" t="b">
        <v>0</v>
      </c>
    </row>
    <row r="1734" spans="1:37" x14ac:dyDescent="0.2">
      <c r="A1734" s="1">
        <v>1535</v>
      </c>
      <c r="B1734" s="1" t="s">
        <v>5488</v>
      </c>
      <c r="C1734" s="1"/>
      <c r="D1734" s="1" t="s">
        <v>5529</v>
      </c>
      <c r="E1734" s="1" t="s">
        <v>39</v>
      </c>
      <c r="F1734" s="1" t="b">
        <v>1</v>
      </c>
      <c r="G1734" s="1" t="s">
        <v>5530</v>
      </c>
      <c r="H1734" s="1" t="s">
        <v>5531</v>
      </c>
      <c r="K1734" s="1" t="s">
        <v>5527</v>
      </c>
      <c r="L1734" s="1" t="s">
        <v>42</v>
      </c>
      <c r="M1734" s="1" t="s">
        <v>42</v>
      </c>
      <c r="N1734" s="1" t="s">
        <v>42</v>
      </c>
      <c r="O1734" s="1" t="s">
        <v>42</v>
      </c>
      <c r="P1734" s="1"/>
      <c r="Q1734" s="1" t="s">
        <v>5528</v>
      </c>
      <c r="R1734" s="1"/>
      <c r="S1734" s="1"/>
      <c r="T1734" s="1"/>
      <c r="U1734" s="1"/>
      <c r="V1734" s="1"/>
      <c r="W1734" s="1"/>
      <c r="Y1734" s="1" t="b">
        <v>0</v>
      </c>
      <c r="Z1734" s="1"/>
      <c r="AA1734" s="1"/>
      <c r="AB1734" s="1" t="b">
        <v>0</v>
      </c>
      <c r="AC1734" s="1" t="b">
        <v>0</v>
      </c>
      <c r="AD1734" s="1" t="s">
        <v>86</v>
      </c>
      <c r="AF1734" s="1" t="s">
        <v>45</v>
      </c>
      <c r="AG1734" s="1">
        <v>20103</v>
      </c>
      <c r="AH1734" s="1" t="b">
        <v>0</v>
      </c>
      <c r="AI1734" s="1"/>
      <c r="AJ1734" s="1"/>
      <c r="AK1734" s="1" t="b">
        <v>0</v>
      </c>
    </row>
    <row r="1735" spans="1:37" x14ac:dyDescent="0.2">
      <c r="A1735" s="1">
        <v>1536</v>
      </c>
      <c r="B1735" s="1" t="s">
        <v>5488</v>
      </c>
      <c r="C1735" s="1"/>
      <c r="D1735" s="1" t="s">
        <v>5532</v>
      </c>
      <c r="E1735" s="1" t="s">
        <v>39</v>
      </c>
      <c r="F1735" s="1" t="b">
        <v>1</v>
      </c>
      <c r="G1735" s="1" t="s">
        <v>5533</v>
      </c>
      <c r="H1735" s="1" t="s">
        <v>5534</v>
      </c>
      <c r="I1735" s="1"/>
      <c r="K1735" s="1" t="s">
        <v>5535</v>
      </c>
      <c r="L1735" s="1" t="s">
        <v>42</v>
      </c>
      <c r="M1735" s="1" t="s">
        <v>42</v>
      </c>
      <c r="N1735" s="1" t="s">
        <v>42</v>
      </c>
      <c r="O1735" s="1" t="s">
        <v>42</v>
      </c>
      <c r="P1735" s="1"/>
      <c r="Q1735" s="1" t="s">
        <v>5536</v>
      </c>
      <c r="R1735" s="1"/>
      <c r="S1735" s="1"/>
      <c r="T1735" s="1"/>
      <c r="U1735" s="1"/>
      <c r="V1735" s="1"/>
      <c r="W1735" s="1"/>
      <c r="Y1735" s="1" t="b">
        <v>1</v>
      </c>
      <c r="Z1735" s="1"/>
      <c r="AA1735" s="1"/>
      <c r="AB1735" s="1" t="b">
        <v>0</v>
      </c>
      <c r="AC1735" s="1" t="b">
        <v>0</v>
      </c>
      <c r="AD1735" s="1" t="s">
        <v>86</v>
      </c>
      <c r="AE1735" s="1" t="s">
        <v>62</v>
      </c>
      <c r="AF1735" s="1" t="s">
        <v>45</v>
      </c>
      <c r="AG1735" s="1">
        <v>1996</v>
      </c>
      <c r="AH1735" s="1" t="b">
        <v>0</v>
      </c>
      <c r="AI1735" s="1"/>
      <c r="AJ1735" s="1"/>
      <c r="AK1735" s="1" t="b">
        <v>0</v>
      </c>
    </row>
    <row r="1736" spans="1:37" x14ac:dyDescent="0.2">
      <c r="A1736" s="1">
        <v>1537</v>
      </c>
      <c r="B1736" s="1" t="s">
        <v>5488</v>
      </c>
      <c r="C1736" s="1"/>
      <c r="D1736" s="1" t="s">
        <v>5537</v>
      </c>
      <c r="E1736" s="1" t="s">
        <v>39</v>
      </c>
      <c r="F1736" s="1" t="b">
        <v>1</v>
      </c>
      <c r="G1736" s="1" t="s">
        <v>5538</v>
      </c>
      <c r="H1736" s="1" t="s">
        <v>5539</v>
      </c>
      <c r="K1736" s="1"/>
      <c r="L1736" s="1" t="s">
        <v>42</v>
      </c>
      <c r="M1736" s="1" t="s">
        <v>42</v>
      </c>
      <c r="N1736" s="1" t="s">
        <v>42</v>
      </c>
      <c r="O1736" s="1" t="s">
        <v>42</v>
      </c>
      <c r="P1736" s="1"/>
      <c r="Q1736" s="1" t="s">
        <v>5540</v>
      </c>
      <c r="R1736" s="1"/>
      <c r="S1736" s="1"/>
      <c r="T1736" s="1"/>
      <c r="U1736" s="1"/>
      <c r="V1736" s="1"/>
      <c r="W1736" s="1"/>
      <c r="Y1736" s="1" t="b">
        <v>0</v>
      </c>
      <c r="Z1736" s="1"/>
      <c r="AA1736" s="1"/>
      <c r="AB1736" s="1" t="b">
        <v>0</v>
      </c>
      <c r="AC1736" s="1" t="b">
        <v>0</v>
      </c>
      <c r="AD1736" s="1" t="s">
        <v>86</v>
      </c>
      <c r="AE1736" s="1" t="s">
        <v>62</v>
      </c>
      <c r="AF1736" s="1" t="s">
        <v>45</v>
      </c>
      <c r="AG1736" s="1">
        <v>1887</v>
      </c>
      <c r="AH1736" s="1" t="b">
        <v>0</v>
      </c>
      <c r="AI1736" s="1"/>
      <c r="AJ1736" s="1"/>
      <c r="AK1736" s="1" t="b">
        <v>0</v>
      </c>
    </row>
    <row r="1737" spans="1:37" x14ac:dyDescent="0.2">
      <c r="A1737" s="1">
        <v>1563</v>
      </c>
      <c r="B1737" s="1" t="s">
        <v>5488</v>
      </c>
      <c r="D1737" s="1" t="s">
        <v>5619</v>
      </c>
      <c r="E1737" s="1" t="s">
        <v>39</v>
      </c>
      <c r="F1737" s="1" t="b">
        <v>1</v>
      </c>
      <c r="G1737" s="1" t="s">
        <v>5620</v>
      </c>
      <c r="H1737" s="1" t="s">
        <v>5621</v>
      </c>
      <c r="K1737" s="1"/>
      <c r="L1737" s="1" t="s">
        <v>42</v>
      </c>
      <c r="M1737" s="1" t="s">
        <v>42</v>
      </c>
      <c r="N1737" s="1" t="s">
        <v>42</v>
      </c>
      <c r="O1737" s="1" t="s">
        <v>42</v>
      </c>
      <c r="P1737" s="1"/>
      <c r="Q1737" s="1" t="s">
        <v>5541</v>
      </c>
      <c r="R1737" s="1"/>
      <c r="S1737" s="1"/>
      <c r="T1737" s="1"/>
      <c r="U1737" s="1"/>
      <c r="V1737" s="1"/>
      <c r="W1737" s="1"/>
      <c r="Y1737" s="1" t="b">
        <v>0</v>
      </c>
      <c r="Z1737" s="1"/>
      <c r="AA1737" s="1"/>
      <c r="AB1737" s="1" t="b">
        <v>0</v>
      </c>
      <c r="AC1737" s="1" t="b">
        <v>0</v>
      </c>
      <c r="AD1737" s="1" t="s">
        <v>86</v>
      </c>
      <c r="AF1737" s="1" t="s">
        <v>45</v>
      </c>
      <c r="AG1737" s="1">
        <v>15817</v>
      </c>
      <c r="AH1737" s="1" t="b">
        <v>0</v>
      </c>
      <c r="AI1737" s="1"/>
      <c r="AJ1737" s="1"/>
      <c r="AK1737" s="1" t="b">
        <v>0</v>
      </c>
    </row>
    <row r="1738" spans="1:37" x14ac:dyDescent="0.2">
      <c r="A1738" s="1">
        <v>1538</v>
      </c>
      <c r="B1738" s="1" t="s">
        <v>5488</v>
      </c>
      <c r="C1738" s="1"/>
      <c r="D1738" s="1" t="s">
        <v>5369</v>
      </c>
      <c r="F1738" s="1" t="b">
        <v>0</v>
      </c>
      <c r="H1738" s="1"/>
      <c r="I1738" s="1"/>
      <c r="K1738" s="1"/>
      <c r="L1738" s="1" t="s">
        <v>42</v>
      </c>
      <c r="M1738" s="1" t="s">
        <v>42</v>
      </c>
      <c r="N1738" s="1" t="s">
        <v>42</v>
      </c>
      <c r="O1738" s="1" t="s">
        <v>42</v>
      </c>
      <c r="P1738" s="1" t="s">
        <v>5541</v>
      </c>
      <c r="Q1738" s="1" t="s">
        <v>5542</v>
      </c>
      <c r="R1738" s="1"/>
      <c r="S1738" s="1"/>
      <c r="T1738" s="1"/>
      <c r="U1738" s="1"/>
      <c r="V1738" s="1"/>
      <c r="W1738" s="1"/>
      <c r="Y1738" s="1" t="b">
        <v>0</v>
      </c>
      <c r="AB1738" s="1" t="b">
        <v>0</v>
      </c>
      <c r="AC1738" s="1" t="b">
        <v>0</v>
      </c>
      <c r="AD1738" s="1" t="s">
        <v>86</v>
      </c>
      <c r="AE1738" s="1" t="s">
        <v>62</v>
      </c>
      <c r="AF1738" s="1" t="s">
        <v>45</v>
      </c>
      <c r="AG1738" s="1">
        <v>2013</v>
      </c>
      <c r="AH1738" s="1" t="b">
        <v>1</v>
      </c>
      <c r="AI1738" s="1"/>
      <c r="AJ1738" s="1"/>
      <c r="AK1738" s="1" t="b">
        <v>0</v>
      </c>
    </row>
    <row r="1739" spans="1:37" x14ac:dyDescent="0.2">
      <c r="A1739" s="1">
        <v>1539</v>
      </c>
      <c r="B1739" s="1" t="s">
        <v>5488</v>
      </c>
      <c r="C1739" s="1"/>
      <c r="D1739" s="1" t="s">
        <v>5543</v>
      </c>
      <c r="E1739" s="1" t="s">
        <v>39</v>
      </c>
      <c r="F1739" s="1" t="b">
        <v>1</v>
      </c>
      <c r="G1739" s="1" t="s">
        <v>5544</v>
      </c>
      <c r="H1739" s="1" t="s">
        <v>5545</v>
      </c>
      <c r="K1739" s="1"/>
      <c r="L1739" s="1" t="s">
        <v>42</v>
      </c>
      <c r="M1739" s="1" t="s">
        <v>42</v>
      </c>
      <c r="N1739" s="1" t="s">
        <v>42</v>
      </c>
      <c r="O1739" s="1" t="s">
        <v>42</v>
      </c>
      <c r="P1739" s="1"/>
      <c r="Q1739" s="1" t="s">
        <v>5546</v>
      </c>
      <c r="R1739" s="1"/>
      <c r="S1739" s="1"/>
      <c r="T1739" s="1"/>
      <c r="U1739" s="1"/>
      <c r="V1739" s="1"/>
      <c r="W1739" s="1"/>
      <c r="Y1739" s="1" t="b">
        <v>0</v>
      </c>
      <c r="Z1739" s="1" t="s">
        <v>43</v>
      </c>
      <c r="AA1739" s="1"/>
      <c r="AB1739" s="1" t="b">
        <v>0</v>
      </c>
      <c r="AC1739" s="1" t="b">
        <v>0</v>
      </c>
      <c r="AD1739" s="1" t="s">
        <v>86</v>
      </c>
      <c r="AF1739" s="1" t="s">
        <v>45</v>
      </c>
      <c r="AG1739" s="1">
        <v>20085</v>
      </c>
      <c r="AH1739" s="1" t="b">
        <v>0</v>
      </c>
      <c r="AI1739" s="1"/>
      <c r="AJ1739" s="1"/>
      <c r="AK1739" s="1" t="b">
        <v>0</v>
      </c>
    </row>
    <row r="1740" spans="1:37" x14ac:dyDescent="0.2">
      <c r="A1740" s="1">
        <v>1540</v>
      </c>
      <c r="B1740" s="1" t="s">
        <v>5488</v>
      </c>
      <c r="C1740" s="1"/>
      <c r="D1740" s="1" t="s">
        <v>5547</v>
      </c>
      <c r="E1740" s="1" t="s">
        <v>39</v>
      </c>
      <c r="F1740" s="1" t="b">
        <v>1</v>
      </c>
      <c r="G1740" s="1" t="s">
        <v>5548</v>
      </c>
      <c r="H1740" s="1" t="s">
        <v>5549</v>
      </c>
      <c r="I1740" s="1"/>
      <c r="K1740" s="1" t="s">
        <v>5550</v>
      </c>
      <c r="L1740" s="1" t="s">
        <v>42</v>
      </c>
      <c r="M1740" s="1" t="s">
        <v>42</v>
      </c>
      <c r="N1740" s="1" t="s">
        <v>42</v>
      </c>
      <c r="O1740" s="1" t="s">
        <v>42</v>
      </c>
      <c r="P1740" s="1"/>
      <c r="Q1740" s="1" t="s">
        <v>5551</v>
      </c>
      <c r="R1740" s="1"/>
      <c r="S1740" s="1"/>
      <c r="T1740" s="1"/>
      <c r="U1740" s="1"/>
      <c r="V1740" s="1"/>
      <c r="W1740" s="1"/>
      <c r="Y1740" s="1" t="b">
        <v>0</v>
      </c>
      <c r="AB1740" s="1" t="b">
        <v>0</v>
      </c>
      <c r="AC1740" s="1" t="b">
        <v>0</v>
      </c>
      <c r="AD1740" s="1" t="s">
        <v>86</v>
      </c>
      <c r="AE1740" s="1" t="s">
        <v>62</v>
      </c>
      <c r="AF1740" s="1" t="s">
        <v>45</v>
      </c>
      <c r="AG1740" s="1">
        <v>2130</v>
      </c>
      <c r="AH1740" s="1" t="b">
        <v>0</v>
      </c>
      <c r="AI1740" s="1"/>
      <c r="AJ1740" s="1"/>
      <c r="AK1740" s="1" t="b">
        <v>0</v>
      </c>
    </row>
    <row r="1741" spans="1:37" x14ac:dyDescent="0.2">
      <c r="A1741" s="1">
        <v>1541</v>
      </c>
      <c r="B1741" s="1" t="s">
        <v>5488</v>
      </c>
      <c r="C1741" s="1"/>
      <c r="D1741" s="1" t="s">
        <v>5552</v>
      </c>
      <c r="F1741" s="1" t="b">
        <v>1</v>
      </c>
      <c r="H1741" s="1" t="s">
        <v>5553</v>
      </c>
      <c r="K1741" s="1" t="s">
        <v>5507</v>
      </c>
      <c r="L1741" s="1" t="s">
        <v>42</v>
      </c>
      <c r="M1741" s="1" t="s">
        <v>42</v>
      </c>
      <c r="N1741" s="1" t="s">
        <v>42</v>
      </c>
      <c r="O1741" s="1" t="s">
        <v>42</v>
      </c>
      <c r="P1741" s="1"/>
      <c r="Q1741" s="1" t="s">
        <v>5508</v>
      </c>
      <c r="R1741" s="1" t="s">
        <v>5509</v>
      </c>
      <c r="S1741" s="1"/>
      <c r="T1741" s="1"/>
      <c r="U1741" s="1"/>
      <c r="V1741" s="1"/>
      <c r="W1741" s="1"/>
      <c r="Y1741" s="1" t="b">
        <v>0</v>
      </c>
      <c r="Z1741" s="1" t="s">
        <v>43</v>
      </c>
      <c r="AA1741" s="1"/>
      <c r="AB1741" s="1" t="b">
        <v>0</v>
      </c>
      <c r="AC1741" s="1" t="b">
        <v>0</v>
      </c>
      <c r="AD1741" s="1" t="s">
        <v>86</v>
      </c>
      <c r="AE1741" s="1" t="s">
        <v>62</v>
      </c>
      <c r="AF1741" s="1" t="s">
        <v>45</v>
      </c>
      <c r="AG1741" s="1">
        <v>2625</v>
      </c>
      <c r="AH1741" s="1" t="b">
        <v>0</v>
      </c>
      <c r="AI1741" s="1"/>
      <c r="AJ1741" s="1"/>
      <c r="AK1741" s="1" t="b">
        <v>1</v>
      </c>
    </row>
    <row r="1742" spans="1:37" x14ac:dyDescent="0.2">
      <c r="A1742" s="1">
        <v>1542</v>
      </c>
      <c r="B1742" s="1" t="s">
        <v>5488</v>
      </c>
      <c r="C1742" s="1"/>
      <c r="D1742" s="1" t="s">
        <v>5554</v>
      </c>
      <c r="F1742" s="1" t="b">
        <v>0</v>
      </c>
      <c r="H1742" s="1" t="s">
        <v>5555</v>
      </c>
      <c r="I1742" s="1"/>
      <c r="K1742" s="1" t="s">
        <v>5556</v>
      </c>
      <c r="L1742" s="1" t="s">
        <v>42</v>
      </c>
      <c r="M1742" s="1" t="s">
        <v>42</v>
      </c>
      <c r="N1742" s="1" t="s">
        <v>42</v>
      </c>
      <c r="O1742" s="1" t="s">
        <v>42</v>
      </c>
      <c r="P1742" s="1"/>
      <c r="Q1742" s="1" t="s">
        <v>5557</v>
      </c>
      <c r="R1742" s="1"/>
      <c r="S1742" s="1"/>
      <c r="T1742" s="1"/>
      <c r="U1742" s="1"/>
      <c r="V1742" s="1"/>
      <c r="W1742" s="1"/>
      <c r="Y1742" s="1" t="b">
        <v>0</v>
      </c>
      <c r="AB1742" s="1" t="b">
        <v>0</v>
      </c>
      <c r="AC1742" s="1" t="b">
        <v>0</v>
      </c>
      <c r="AD1742" s="1" t="s">
        <v>86</v>
      </c>
      <c r="AE1742" s="1" t="s">
        <v>62</v>
      </c>
      <c r="AF1742" s="1" t="s">
        <v>45</v>
      </c>
      <c r="AG1742" s="1">
        <v>2121</v>
      </c>
      <c r="AH1742" s="1" t="b">
        <v>0</v>
      </c>
      <c r="AI1742" s="1"/>
      <c r="AJ1742" s="1"/>
      <c r="AK1742" s="1" t="b">
        <v>0</v>
      </c>
    </row>
    <row r="1743" spans="1:37" x14ac:dyDescent="0.2">
      <c r="A1743" s="1">
        <v>1543</v>
      </c>
      <c r="B1743" s="1" t="s">
        <v>5488</v>
      </c>
      <c r="C1743" s="1"/>
      <c r="D1743" s="1" t="s">
        <v>5558</v>
      </c>
      <c r="E1743" s="1" t="s">
        <v>39</v>
      </c>
      <c r="F1743" s="1" t="b">
        <v>0</v>
      </c>
      <c r="G1743" s="1" t="s">
        <v>5559</v>
      </c>
      <c r="H1743" s="1" t="s">
        <v>5560</v>
      </c>
      <c r="K1743" s="1" t="s">
        <v>5556</v>
      </c>
      <c r="L1743" s="1" t="s">
        <v>42</v>
      </c>
      <c r="M1743" s="1" t="s">
        <v>42</v>
      </c>
      <c r="N1743" s="1" t="s">
        <v>42</v>
      </c>
      <c r="O1743" s="1" t="s">
        <v>42</v>
      </c>
      <c r="P1743" s="1"/>
      <c r="Q1743" s="1" t="s">
        <v>5557</v>
      </c>
      <c r="R1743" s="1"/>
      <c r="S1743" s="1"/>
      <c r="T1743" s="1"/>
      <c r="U1743" s="1"/>
      <c r="V1743" s="1"/>
      <c r="W1743" s="1"/>
      <c r="Y1743" s="1" t="b">
        <v>0</v>
      </c>
      <c r="Z1743" s="1"/>
      <c r="AA1743" s="1"/>
      <c r="AB1743" s="1" t="b">
        <v>0</v>
      </c>
      <c r="AC1743" s="1" t="b">
        <v>0</v>
      </c>
      <c r="AD1743" s="1" t="s">
        <v>86</v>
      </c>
      <c r="AF1743" s="1" t="s">
        <v>45</v>
      </c>
      <c r="AG1743" s="1">
        <v>20233</v>
      </c>
      <c r="AH1743" s="1" t="b">
        <v>0</v>
      </c>
      <c r="AI1743" s="1"/>
      <c r="AJ1743" s="1"/>
      <c r="AK1743" s="1" t="b">
        <v>0</v>
      </c>
    </row>
    <row r="1744" spans="1:37" x14ac:dyDescent="0.2">
      <c r="A1744" s="1">
        <v>1544</v>
      </c>
      <c r="B1744" s="1" t="s">
        <v>5488</v>
      </c>
      <c r="C1744" s="1"/>
      <c r="D1744" s="1" t="s">
        <v>5561</v>
      </c>
      <c r="E1744" s="1" t="s">
        <v>39</v>
      </c>
      <c r="F1744" s="1" t="b">
        <v>1</v>
      </c>
      <c r="G1744" s="1" t="s">
        <v>5562</v>
      </c>
      <c r="H1744" s="1" t="s">
        <v>5563</v>
      </c>
      <c r="I1744" s="1"/>
      <c r="K1744" s="1" t="s">
        <v>5564</v>
      </c>
      <c r="L1744" s="1" t="s">
        <v>42</v>
      </c>
      <c r="M1744" s="1" t="s">
        <v>42</v>
      </c>
      <c r="N1744" s="1" t="s">
        <v>42</v>
      </c>
      <c r="O1744" s="1" t="s">
        <v>42</v>
      </c>
      <c r="P1744" s="1"/>
      <c r="Q1744" s="1" t="s">
        <v>5565</v>
      </c>
      <c r="R1744" s="1"/>
      <c r="S1744" s="1"/>
      <c r="T1744" s="1"/>
      <c r="U1744" s="1"/>
      <c r="V1744" s="1"/>
      <c r="W1744" s="1"/>
      <c r="Y1744" s="1" t="b">
        <v>0</v>
      </c>
      <c r="AB1744" s="1" t="b">
        <v>0</v>
      </c>
      <c r="AC1744" s="1" t="b">
        <v>0</v>
      </c>
      <c r="AD1744" s="1" t="s">
        <v>86</v>
      </c>
      <c r="AE1744" s="1" t="s">
        <v>62</v>
      </c>
      <c r="AF1744" s="1" t="s">
        <v>45</v>
      </c>
      <c r="AG1744" s="1">
        <v>2067</v>
      </c>
      <c r="AH1744" s="1" t="b">
        <v>0</v>
      </c>
      <c r="AI1744" s="1"/>
      <c r="AJ1744" s="1"/>
      <c r="AK1744" s="1" t="b">
        <v>0</v>
      </c>
    </row>
    <row r="1745" spans="1:37" x14ac:dyDescent="0.2">
      <c r="A1745" s="1">
        <v>1564</v>
      </c>
      <c r="B1745" s="1" t="s">
        <v>5488</v>
      </c>
      <c r="D1745" s="1" t="s">
        <v>5622</v>
      </c>
      <c r="E1745" s="1" t="s">
        <v>39</v>
      </c>
      <c r="F1745" s="1" t="b">
        <v>1</v>
      </c>
      <c r="G1745" s="1" t="s">
        <v>5623</v>
      </c>
      <c r="L1745" s="1" t="s">
        <v>42</v>
      </c>
      <c r="M1745" s="1" t="s">
        <v>42</v>
      </c>
      <c r="N1745" s="1" t="s">
        <v>42</v>
      </c>
      <c r="O1745" s="1" t="s">
        <v>42</v>
      </c>
      <c r="Y1745" s="1" t="b">
        <v>0</v>
      </c>
      <c r="AB1745" s="1" t="b">
        <v>0</v>
      </c>
      <c r="AC1745" s="1" t="b">
        <v>0</v>
      </c>
      <c r="AD1745" s="1" t="s">
        <v>86</v>
      </c>
      <c r="AE1745" s="1" t="s">
        <v>62</v>
      </c>
      <c r="AF1745" s="1" t="s">
        <v>45</v>
      </c>
      <c r="AH1745" s="1" t="b">
        <v>0</v>
      </c>
      <c r="AI1745" s="1"/>
      <c r="AJ1745" s="1"/>
      <c r="AK1745" s="1" t="b">
        <v>0</v>
      </c>
    </row>
    <row r="1746" spans="1:37" x14ac:dyDescent="0.2">
      <c r="A1746" s="1">
        <v>1545</v>
      </c>
      <c r="B1746" s="1" t="s">
        <v>5488</v>
      </c>
      <c r="C1746" s="1"/>
      <c r="D1746" s="1" t="s">
        <v>5566</v>
      </c>
      <c r="F1746" s="1" t="b">
        <v>0</v>
      </c>
      <c r="H1746" s="1" t="s">
        <v>5567</v>
      </c>
      <c r="I1746" s="1"/>
      <c r="J1746" s="1"/>
      <c r="K1746" s="1"/>
      <c r="L1746" s="1" t="s">
        <v>42</v>
      </c>
      <c r="M1746" s="1" t="s">
        <v>42</v>
      </c>
      <c r="N1746" s="1" t="s">
        <v>42</v>
      </c>
      <c r="O1746" s="1" t="s">
        <v>42</v>
      </c>
      <c r="P1746" s="1"/>
      <c r="Q1746" s="1" t="s">
        <v>5568</v>
      </c>
      <c r="R1746" s="1"/>
      <c r="S1746" s="1"/>
      <c r="T1746" s="1"/>
      <c r="U1746" s="1"/>
      <c r="V1746" s="1"/>
      <c r="W1746" s="1"/>
      <c r="Y1746" s="1" t="b">
        <v>0</v>
      </c>
      <c r="Z1746" s="1"/>
      <c r="AA1746" s="1"/>
      <c r="AB1746" s="1" t="b">
        <v>0</v>
      </c>
      <c r="AC1746" s="1" t="b">
        <v>0</v>
      </c>
      <c r="AD1746" s="1" t="s">
        <v>86</v>
      </c>
      <c r="AE1746" s="1" t="s">
        <v>62</v>
      </c>
      <c r="AF1746" s="1" t="s">
        <v>45</v>
      </c>
      <c r="AG1746" s="1">
        <v>2368</v>
      </c>
      <c r="AH1746" s="1" t="b">
        <v>1</v>
      </c>
      <c r="AI1746" s="1"/>
      <c r="AJ1746" s="1"/>
      <c r="AK1746" s="1" t="b">
        <v>1</v>
      </c>
    </row>
    <row r="1747" spans="1:37" x14ac:dyDescent="0.2">
      <c r="A1747" s="1">
        <v>1546</v>
      </c>
      <c r="B1747" s="1" t="s">
        <v>5488</v>
      </c>
      <c r="C1747" s="1"/>
      <c r="D1747" s="1" t="s">
        <v>5569</v>
      </c>
      <c r="E1747" s="1" t="s">
        <v>39</v>
      </c>
      <c r="F1747" s="1" t="b">
        <v>1</v>
      </c>
      <c r="G1747" s="1" t="s">
        <v>5570</v>
      </c>
      <c r="H1747" s="1" t="s">
        <v>5571</v>
      </c>
      <c r="K1747" s="1"/>
      <c r="L1747" s="1" t="s">
        <v>42</v>
      </c>
      <c r="M1747" s="1" t="s">
        <v>42</v>
      </c>
      <c r="N1747" s="1" t="s">
        <v>42</v>
      </c>
      <c r="O1747" s="1" t="s">
        <v>42</v>
      </c>
      <c r="P1747" s="1"/>
      <c r="Q1747" s="1" t="s">
        <v>5572</v>
      </c>
      <c r="R1747" s="1"/>
      <c r="S1747" s="1"/>
      <c r="T1747" s="1"/>
      <c r="U1747" s="1"/>
      <c r="V1747" s="1"/>
      <c r="W1747" s="1"/>
      <c r="Y1747" s="1" t="b">
        <v>0</v>
      </c>
      <c r="Z1747" s="1"/>
      <c r="AA1747" s="1"/>
      <c r="AB1747" s="1" t="b">
        <v>0</v>
      </c>
      <c r="AC1747" s="1" t="b">
        <v>0</v>
      </c>
      <c r="AD1747" s="1" t="s">
        <v>1250</v>
      </c>
      <c r="AF1747" s="1" t="s">
        <v>45</v>
      </c>
      <c r="AG1747" s="1">
        <v>20002</v>
      </c>
      <c r="AH1747" s="1" t="b">
        <v>0</v>
      </c>
      <c r="AI1747" s="1"/>
      <c r="AJ1747" s="1"/>
      <c r="AK1747" s="1" t="b">
        <v>0</v>
      </c>
    </row>
    <row r="1748" spans="1:37" x14ac:dyDescent="0.2">
      <c r="A1748" s="1">
        <v>1547</v>
      </c>
      <c r="B1748" s="1" t="s">
        <v>5488</v>
      </c>
      <c r="C1748" s="1"/>
      <c r="D1748" s="1" t="s">
        <v>5573</v>
      </c>
      <c r="E1748" s="1" t="s">
        <v>39</v>
      </c>
      <c r="F1748" s="1" t="b">
        <v>1</v>
      </c>
      <c r="G1748" s="1" t="s">
        <v>5574</v>
      </c>
      <c r="H1748" s="1" t="s">
        <v>5575</v>
      </c>
      <c r="K1748" s="1" t="s">
        <v>5507</v>
      </c>
      <c r="L1748" s="1" t="s">
        <v>42</v>
      </c>
      <c r="M1748" s="1" t="s">
        <v>42</v>
      </c>
      <c r="N1748" s="1" t="s">
        <v>42</v>
      </c>
      <c r="O1748" s="1" t="s">
        <v>42</v>
      </c>
      <c r="P1748" s="1"/>
      <c r="Q1748" s="1" t="s">
        <v>5576</v>
      </c>
      <c r="R1748" s="1"/>
      <c r="S1748" s="1"/>
      <c r="T1748" s="1"/>
      <c r="U1748" s="1"/>
      <c r="V1748" s="1"/>
      <c r="W1748" s="1"/>
      <c r="Y1748" s="1" t="b">
        <v>0</v>
      </c>
      <c r="Z1748" s="1" t="s">
        <v>43</v>
      </c>
      <c r="AA1748" s="1"/>
      <c r="AB1748" s="1" t="b">
        <v>0</v>
      </c>
      <c r="AC1748" s="1" t="b">
        <v>0</v>
      </c>
      <c r="AD1748" s="1" t="s">
        <v>86</v>
      </c>
      <c r="AE1748" s="1" t="s">
        <v>62</v>
      </c>
      <c r="AF1748" s="1" t="s">
        <v>45</v>
      </c>
      <c r="AG1748" s="1">
        <v>2624</v>
      </c>
      <c r="AH1748" s="1" t="b">
        <v>0</v>
      </c>
      <c r="AI1748" s="1"/>
      <c r="AJ1748" s="1"/>
      <c r="AK1748" s="1" t="b">
        <v>1</v>
      </c>
    </row>
    <row r="1749" spans="1:37" x14ac:dyDescent="0.2">
      <c r="A1749" s="1">
        <v>1568</v>
      </c>
      <c r="B1749" s="1" t="s">
        <v>5624</v>
      </c>
      <c r="C1749" s="1" t="s">
        <v>618</v>
      </c>
      <c r="D1749" s="1" t="s">
        <v>5627</v>
      </c>
      <c r="E1749" s="1" t="s">
        <v>39</v>
      </c>
      <c r="F1749" s="1" t="b">
        <v>1</v>
      </c>
      <c r="G1749" s="1" t="s">
        <v>5628</v>
      </c>
      <c r="H1749" s="1" t="s">
        <v>5629</v>
      </c>
      <c r="K1749" s="1"/>
      <c r="L1749" s="1" t="s">
        <v>42</v>
      </c>
      <c r="M1749" s="1" t="s">
        <v>42</v>
      </c>
      <c r="N1749" s="1" t="s">
        <v>42</v>
      </c>
      <c r="O1749" s="1" t="s">
        <v>42</v>
      </c>
      <c r="Q1749" s="1" t="s">
        <v>5630</v>
      </c>
      <c r="Y1749" s="1" t="b">
        <v>0</v>
      </c>
      <c r="AB1749" s="1" t="b">
        <v>0</v>
      </c>
      <c r="AC1749" s="1" t="b">
        <v>0</v>
      </c>
      <c r="AD1749" s="1" t="s">
        <v>86</v>
      </c>
      <c r="AE1749" s="1" t="s">
        <v>62</v>
      </c>
      <c r="AF1749" s="1" t="s">
        <v>45</v>
      </c>
      <c r="AG1749" s="1">
        <v>1893</v>
      </c>
      <c r="AH1749" s="1" t="b">
        <v>0</v>
      </c>
      <c r="AI1749" s="1"/>
      <c r="AJ1749" s="1"/>
      <c r="AK1749" s="1" t="b">
        <v>0</v>
      </c>
    </row>
    <row r="1750" spans="1:37" x14ac:dyDescent="0.2">
      <c r="A1750" s="1">
        <v>1569</v>
      </c>
      <c r="B1750" s="1" t="s">
        <v>5624</v>
      </c>
      <c r="C1750" s="1" t="s">
        <v>618</v>
      </c>
      <c r="D1750" s="1" t="s">
        <v>5631</v>
      </c>
      <c r="F1750" s="1" t="b">
        <v>0</v>
      </c>
      <c r="H1750" s="1" t="s">
        <v>5632</v>
      </c>
      <c r="I1750" s="1"/>
      <c r="K1750" s="1" t="s">
        <v>5633</v>
      </c>
      <c r="L1750" s="1" t="s">
        <v>42</v>
      </c>
      <c r="M1750" s="1" t="s">
        <v>42</v>
      </c>
      <c r="N1750" s="1" t="s">
        <v>42</v>
      </c>
      <c r="O1750" s="1" t="s">
        <v>42</v>
      </c>
      <c r="P1750" s="1"/>
      <c r="Q1750" s="1" t="s">
        <v>5634</v>
      </c>
      <c r="R1750" s="1"/>
      <c r="S1750" s="1"/>
      <c r="T1750" s="1"/>
      <c r="U1750" s="1"/>
      <c r="V1750" s="1"/>
      <c r="W1750" s="1"/>
      <c r="Y1750" s="1" t="b">
        <v>0</v>
      </c>
      <c r="AB1750" s="1" t="b">
        <v>0</v>
      </c>
      <c r="AC1750" s="1" t="b">
        <v>0</v>
      </c>
      <c r="AD1750" s="1" t="s">
        <v>86</v>
      </c>
      <c r="AE1750" s="1" t="s">
        <v>62</v>
      </c>
      <c r="AF1750" s="1" t="s">
        <v>45</v>
      </c>
      <c r="AG1750" s="1">
        <v>2016</v>
      </c>
      <c r="AH1750" s="1" t="b">
        <v>1</v>
      </c>
      <c r="AI1750" s="1"/>
      <c r="AJ1750" s="1"/>
      <c r="AK1750" s="1" t="b">
        <v>0</v>
      </c>
    </row>
    <row r="1751" spans="1:37" x14ac:dyDescent="0.2">
      <c r="A1751" s="1">
        <v>1570</v>
      </c>
      <c r="B1751" s="1" t="s">
        <v>5624</v>
      </c>
      <c r="C1751" s="1" t="s">
        <v>618</v>
      </c>
      <c r="D1751" s="1" t="s">
        <v>5631</v>
      </c>
      <c r="F1751" s="1" t="b">
        <v>0</v>
      </c>
      <c r="H1751" s="1" t="s">
        <v>5632</v>
      </c>
      <c r="I1751" s="1"/>
      <c r="J1751" s="1"/>
      <c r="K1751" s="1" t="s">
        <v>5633</v>
      </c>
      <c r="L1751" s="1" t="s">
        <v>42</v>
      </c>
      <c r="M1751" s="1" t="s">
        <v>42</v>
      </c>
      <c r="N1751" s="1" t="s">
        <v>42</v>
      </c>
      <c r="O1751" s="1" t="s">
        <v>42</v>
      </c>
      <c r="P1751" s="1"/>
      <c r="Q1751" s="1" t="s">
        <v>5634</v>
      </c>
      <c r="R1751" s="1"/>
      <c r="S1751" s="1"/>
      <c r="T1751" s="1"/>
      <c r="U1751" s="1"/>
      <c r="V1751" s="1"/>
      <c r="W1751" s="1"/>
      <c r="Y1751" s="1" t="b">
        <v>0</v>
      </c>
      <c r="AB1751" s="1" t="b">
        <v>0</v>
      </c>
      <c r="AC1751" s="1" t="b">
        <v>0</v>
      </c>
      <c r="AD1751" s="1" t="s">
        <v>86</v>
      </c>
      <c r="AE1751" s="1" t="s">
        <v>62</v>
      </c>
      <c r="AF1751" s="1" t="s">
        <v>45</v>
      </c>
      <c r="AG1751" s="1">
        <v>2024</v>
      </c>
      <c r="AH1751" s="1" t="b">
        <v>1</v>
      </c>
      <c r="AI1751" s="1"/>
      <c r="AJ1751" s="1"/>
      <c r="AK1751" s="1" t="b">
        <v>0</v>
      </c>
    </row>
    <row r="1752" spans="1:37" x14ac:dyDescent="0.2">
      <c r="A1752" s="1">
        <v>1571</v>
      </c>
      <c r="B1752" s="1" t="s">
        <v>5624</v>
      </c>
      <c r="C1752" s="1" t="s">
        <v>618</v>
      </c>
      <c r="D1752" s="1" t="s">
        <v>5635</v>
      </c>
      <c r="F1752" s="1" t="b">
        <v>0</v>
      </c>
      <c r="H1752" s="1" t="s">
        <v>5632</v>
      </c>
      <c r="I1752" s="1"/>
      <c r="J1752" s="1"/>
      <c r="K1752" s="1" t="s">
        <v>5633</v>
      </c>
      <c r="L1752" s="1" t="s">
        <v>42</v>
      </c>
      <c r="M1752" s="1" t="s">
        <v>42</v>
      </c>
      <c r="N1752" s="1" t="s">
        <v>42</v>
      </c>
      <c r="O1752" s="1" t="s">
        <v>42</v>
      </c>
      <c r="P1752" s="1"/>
      <c r="Q1752" s="1" t="s">
        <v>5634</v>
      </c>
      <c r="R1752" s="1"/>
      <c r="S1752" s="1"/>
      <c r="T1752" s="1"/>
      <c r="U1752" s="1"/>
      <c r="V1752" s="1"/>
      <c r="W1752" s="1"/>
      <c r="Y1752" s="1" t="b">
        <v>0</v>
      </c>
      <c r="AB1752" s="1" t="b">
        <v>0</v>
      </c>
      <c r="AC1752" s="1" t="b">
        <v>0</v>
      </c>
      <c r="AD1752" s="1" t="s">
        <v>86</v>
      </c>
      <c r="AE1752" s="1" t="s">
        <v>62</v>
      </c>
      <c r="AF1752" s="1" t="s">
        <v>45</v>
      </c>
      <c r="AG1752" s="1">
        <v>2235</v>
      </c>
      <c r="AH1752" s="1" t="b">
        <v>0</v>
      </c>
      <c r="AI1752" s="1"/>
      <c r="AJ1752" s="1"/>
      <c r="AK1752" s="1" t="b">
        <v>0</v>
      </c>
    </row>
    <row r="1753" spans="1:37" x14ac:dyDescent="0.2">
      <c r="A1753" s="1">
        <v>1565</v>
      </c>
      <c r="B1753" s="1" t="s">
        <v>5624</v>
      </c>
      <c r="C1753" s="1" t="s">
        <v>618</v>
      </c>
      <c r="F1753" s="1" t="b">
        <v>0</v>
      </c>
      <c r="H1753" s="1" t="s">
        <v>5625</v>
      </c>
      <c r="L1753" s="1" t="s">
        <v>42</v>
      </c>
      <c r="M1753" s="1" t="s">
        <v>42</v>
      </c>
      <c r="N1753" s="1" t="s">
        <v>42</v>
      </c>
      <c r="O1753" s="1" t="s">
        <v>42</v>
      </c>
      <c r="Q1753" s="1" t="s">
        <v>5626</v>
      </c>
      <c r="Y1753" s="1" t="b">
        <v>1</v>
      </c>
      <c r="AB1753" s="1" t="b">
        <v>0</v>
      </c>
      <c r="AC1753" s="1" t="b">
        <v>0</v>
      </c>
      <c r="AD1753" s="1" t="s">
        <v>86</v>
      </c>
      <c r="AE1753" s="1" t="s">
        <v>62</v>
      </c>
      <c r="AF1753" s="1" t="s">
        <v>45</v>
      </c>
      <c r="AG1753" s="1">
        <v>1894</v>
      </c>
      <c r="AH1753" s="1" t="b">
        <v>1</v>
      </c>
      <c r="AI1753" s="1"/>
      <c r="AJ1753" s="1"/>
      <c r="AK1753" s="1" t="b">
        <v>0</v>
      </c>
    </row>
    <row r="1754" spans="1:37" x14ac:dyDescent="0.2">
      <c r="A1754" s="1">
        <v>1566</v>
      </c>
      <c r="B1754" s="1" t="s">
        <v>5624</v>
      </c>
      <c r="C1754" s="1" t="s">
        <v>618</v>
      </c>
      <c r="D1754" s="1"/>
      <c r="F1754" s="1" t="b">
        <v>0</v>
      </c>
      <c r="H1754" s="1" t="s">
        <v>5625</v>
      </c>
      <c r="I1754" s="1"/>
      <c r="J1754" s="1"/>
      <c r="K1754" s="1"/>
      <c r="L1754" s="1" t="s">
        <v>42</v>
      </c>
      <c r="M1754" s="1" t="s">
        <v>42</v>
      </c>
      <c r="N1754" s="1" t="s">
        <v>42</v>
      </c>
      <c r="O1754" s="1" t="s">
        <v>42</v>
      </c>
      <c r="P1754" s="1"/>
      <c r="Q1754" s="1" t="s">
        <v>5626</v>
      </c>
      <c r="R1754" s="1"/>
      <c r="S1754" s="1"/>
      <c r="T1754" s="1"/>
      <c r="U1754" s="1"/>
      <c r="V1754" s="1"/>
      <c r="W1754" s="1"/>
      <c r="Y1754" s="1" t="b">
        <v>1</v>
      </c>
      <c r="AB1754" s="1" t="b">
        <v>0</v>
      </c>
      <c r="AC1754" s="1" t="b">
        <v>0</v>
      </c>
      <c r="AD1754" s="1" t="s">
        <v>86</v>
      </c>
      <c r="AE1754" s="1" t="s">
        <v>62</v>
      </c>
      <c r="AF1754" s="1" t="s">
        <v>45</v>
      </c>
      <c r="AG1754" s="1">
        <v>2233</v>
      </c>
      <c r="AH1754" s="1" t="b">
        <v>0</v>
      </c>
      <c r="AI1754" s="1"/>
      <c r="AJ1754" s="1"/>
      <c r="AK1754" s="1" t="b">
        <v>0</v>
      </c>
    </row>
    <row r="1755" spans="1:37" x14ac:dyDescent="0.2">
      <c r="A1755" s="1">
        <v>1567</v>
      </c>
      <c r="B1755" s="1" t="s">
        <v>5624</v>
      </c>
      <c r="C1755" s="1" t="s">
        <v>618</v>
      </c>
      <c r="D1755" s="1"/>
      <c r="F1755" s="1" t="b">
        <v>0</v>
      </c>
      <c r="H1755" s="1" t="s">
        <v>5625</v>
      </c>
      <c r="I1755" s="1"/>
      <c r="J1755" s="1"/>
      <c r="K1755" s="1"/>
      <c r="L1755" s="1" t="s">
        <v>42</v>
      </c>
      <c r="M1755" s="1" t="s">
        <v>42</v>
      </c>
      <c r="N1755" s="1" t="s">
        <v>42</v>
      </c>
      <c r="O1755" s="1" t="s">
        <v>42</v>
      </c>
      <c r="P1755" s="1"/>
      <c r="Q1755" s="1" t="s">
        <v>5626</v>
      </c>
      <c r="R1755" s="1"/>
      <c r="S1755" s="1"/>
      <c r="T1755" s="1"/>
      <c r="U1755" s="1"/>
      <c r="V1755" s="1"/>
      <c r="W1755" s="1"/>
      <c r="Y1755" s="1" t="b">
        <v>1</v>
      </c>
      <c r="AB1755" s="1" t="b">
        <v>0</v>
      </c>
      <c r="AC1755" s="1" t="b">
        <v>0</v>
      </c>
      <c r="AD1755" s="1" t="s">
        <v>86</v>
      </c>
      <c r="AE1755" s="1" t="s">
        <v>62</v>
      </c>
      <c r="AF1755" s="1" t="s">
        <v>45</v>
      </c>
      <c r="AG1755" s="1">
        <v>2023</v>
      </c>
      <c r="AH1755" s="1" t="b">
        <v>1</v>
      </c>
      <c r="AI1755" s="1"/>
      <c r="AJ1755" s="1"/>
      <c r="AK1755" s="1" t="b">
        <v>0</v>
      </c>
    </row>
    <row r="1756" spans="1:37" x14ac:dyDescent="0.2">
      <c r="A1756" s="1">
        <v>1572</v>
      </c>
      <c r="B1756" s="1" t="s">
        <v>5636</v>
      </c>
      <c r="C1756" s="1" t="s">
        <v>5637</v>
      </c>
      <c r="D1756" s="1" t="s">
        <v>4315</v>
      </c>
      <c r="E1756" s="1" t="s">
        <v>39</v>
      </c>
      <c r="F1756" s="1" t="b">
        <v>1</v>
      </c>
      <c r="G1756" s="1" t="s">
        <v>5638</v>
      </c>
      <c r="H1756" s="1" t="s">
        <v>5639</v>
      </c>
      <c r="K1756" s="1"/>
      <c r="L1756" s="1" t="s">
        <v>42</v>
      </c>
      <c r="M1756" s="1" t="s">
        <v>42</v>
      </c>
      <c r="N1756" s="1" t="s">
        <v>42</v>
      </c>
      <c r="O1756" s="1" t="s">
        <v>42</v>
      </c>
      <c r="P1756" s="1"/>
      <c r="Q1756" s="1" t="s">
        <v>5640</v>
      </c>
      <c r="R1756" s="1"/>
      <c r="S1756" s="1"/>
      <c r="T1756" s="1"/>
      <c r="U1756" s="1"/>
      <c r="V1756" s="1"/>
      <c r="W1756" s="1"/>
      <c r="Y1756" s="1" t="b">
        <v>0</v>
      </c>
      <c r="Z1756" s="1"/>
      <c r="AA1756" s="1"/>
      <c r="AB1756" s="1" t="b">
        <v>0</v>
      </c>
      <c r="AC1756" s="1" t="b">
        <v>0</v>
      </c>
      <c r="AD1756" s="1" t="s">
        <v>86</v>
      </c>
      <c r="AE1756" s="1" t="s">
        <v>62</v>
      </c>
      <c r="AF1756" s="1" t="s">
        <v>45</v>
      </c>
      <c r="AG1756" s="1">
        <v>1895</v>
      </c>
      <c r="AH1756" s="1" t="b">
        <v>0</v>
      </c>
      <c r="AI1756" s="1"/>
      <c r="AJ1756" s="1"/>
      <c r="AK1756" s="1" t="b">
        <v>0</v>
      </c>
    </row>
    <row r="1757" spans="1:37" x14ac:dyDescent="0.2">
      <c r="A1757" s="1">
        <v>1573</v>
      </c>
      <c r="B1757" s="1" t="s">
        <v>5641</v>
      </c>
      <c r="C1757" s="1" t="s">
        <v>5642</v>
      </c>
      <c r="D1757" s="1" t="s">
        <v>5643</v>
      </c>
      <c r="E1757" s="1" t="s">
        <v>39</v>
      </c>
      <c r="F1757" s="1" t="b">
        <v>1</v>
      </c>
      <c r="G1757" s="1" t="s">
        <v>5644</v>
      </c>
      <c r="H1757" s="1"/>
      <c r="K1757" s="1"/>
      <c r="L1757" s="1" t="s">
        <v>42</v>
      </c>
      <c r="M1757" s="1" t="s">
        <v>42</v>
      </c>
      <c r="N1757" s="1" t="s">
        <v>42</v>
      </c>
      <c r="O1757" s="1" t="s">
        <v>42</v>
      </c>
      <c r="P1757" s="1"/>
      <c r="Q1757" s="1" t="s">
        <v>5645</v>
      </c>
      <c r="R1757" s="1"/>
      <c r="S1757" s="1"/>
      <c r="T1757" s="1"/>
      <c r="U1757" s="1"/>
      <c r="V1757" s="1"/>
      <c r="W1757" s="1"/>
      <c r="X1757" s="1"/>
      <c r="Y1757" s="1" t="b">
        <v>0</v>
      </c>
      <c r="Z1757" s="1"/>
      <c r="AA1757" s="1"/>
      <c r="AB1757" s="1" t="b">
        <v>0</v>
      </c>
      <c r="AC1757" s="1" t="b">
        <v>0</v>
      </c>
      <c r="AD1757" s="1" t="s">
        <v>37</v>
      </c>
      <c r="AE1757" s="1" t="s">
        <v>62</v>
      </c>
      <c r="AF1757" s="1" t="s">
        <v>45</v>
      </c>
      <c r="AH1757" s="1" t="b">
        <v>0</v>
      </c>
      <c r="AI1757" s="1"/>
      <c r="AJ1757" s="1"/>
      <c r="AK1757" s="1" t="b">
        <v>0</v>
      </c>
    </row>
    <row r="1758" spans="1:37" x14ac:dyDescent="0.2">
      <c r="A1758" s="1">
        <v>1574</v>
      </c>
      <c r="B1758" s="1" t="s">
        <v>5646</v>
      </c>
      <c r="C1758" s="1" t="s">
        <v>5647</v>
      </c>
      <c r="D1758" s="1"/>
      <c r="E1758" s="1" t="s">
        <v>302</v>
      </c>
      <c r="F1758" s="1" t="b">
        <v>1</v>
      </c>
      <c r="G1758" s="1" t="s">
        <v>5648</v>
      </c>
      <c r="H1758" s="1" t="s">
        <v>5649</v>
      </c>
      <c r="K1758" s="1"/>
      <c r="L1758" s="1" t="s">
        <v>42</v>
      </c>
      <c r="M1758" s="1" t="s">
        <v>42</v>
      </c>
      <c r="N1758" s="1" t="s">
        <v>42</v>
      </c>
      <c r="O1758" s="1" t="s">
        <v>42</v>
      </c>
      <c r="P1758" s="1"/>
      <c r="Q1758" s="1" t="s">
        <v>5650</v>
      </c>
      <c r="R1758" s="1"/>
      <c r="S1758" s="1"/>
      <c r="T1758" s="1"/>
      <c r="U1758" s="1"/>
      <c r="V1758" s="1"/>
      <c r="W1758" s="1"/>
      <c r="X1758" s="1"/>
      <c r="Y1758" s="1" t="b">
        <v>0</v>
      </c>
      <c r="Z1758" s="1"/>
      <c r="AA1758" s="1"/>
      <c r="AB1758" s="1" t="b">
        <v>0</v>
      </c>
      <c r="AC1758" s="1" t="b">
        <v>0</v>
      </c>
      <c r="AD1758" s="1" t="s">
        <v>86</v>
      </c>
      <c r="AE1758" s="1" t="s">
        <v>62</v>
      </c>
      <c r="AF1758" s="1" t="s">
        <v>45</v>
      </c>
      <c r="AH1758" s="1" t="b">
        <v>0</v>
      </c>
      <c r="AI1758" s="1"/>
      <c r="AJ1758" s="1"/>
      <c r="AK1758" s="1" t="b">
        <v>0</v>
      </c>
    </row>
    <row r="1759" spans="1:37" x14ac:dyDescent="0.2">
      <c r="A1759" s="1">
        <v>1576</v>
      </c>
      <c r="B1759" s="1" t="s">
        <v>5651</v>
      </c>
      <c r="C1759" s="1" t="s">
        <v>5656</v>
      </c>
      <c r="D1759" s="1" t="s">
        <v>5657</v>
      </c>
      <c r="E1759" s="1" t="s">
        <v>39</v>
      </c>
      <c r="F1759" s="1" t="b">
        <v>1</v>
      </c>
      <c r="G1759" s="1" t="s">
        <v>5658</v>
      </c>
      <c r="H1759" s="1" t="s">
        <v>5659</v>
      </c>
      <c r="K1759" s="1"/>
      <c r="L1759" s="1" t="s">
        <v>42</v>
      </c>
      <c r="M1759" s="1" t="s">
        <v>42</v>
      </c>
      <c r="N1759" s="1" t="s">
        <v>42</v>
      </c>
      <c r="O1759" s="1" t="s">
        <v>42</v>
      </c>
      <c r="P1759" s="1"/>
      <c r="Q1759" s="1" t="s">
        <v>5660</v>
      </c>
      <c r="R1759" s="1"/>
      <c r="S1759" s="1"/>
      <c r="T1759" s="1"/>
      <c r="U1759" s="1"/>
      <c r="V1759" s="1"/>
      <c r="W1759" s="1"/>
      <c r="Y1759" s="1" t="b">
        <v>0</v>
      </c>
      <c r="Z1759" s="1"/>
      <c r="AA1759" s="1"/>
      <c r="AB1759" s="1" t="b">
        <v>0</v>
      </c>
      <c r="AC1759" s="1" t="b">
        <v>0</v>
      </c>
      <c r="AD1759" s="1" t="s">
        <v>86</v>
      </c>
      <c r="AE1759" s="1" t="s">
        <v>62</v>
      </c>
      <c r="AF1759" s="1" t="s">
        <v>45</v>
      </c>
      <c r="AG1759" s="1">
        <v>1896</v>
      </c>
      <c r="AH1759" s="1" t="b">
        <v>0</v>
      </c>
      <c r="AI1759" s="1"/>
      <c r="AJ1759" s="1"/>
      <c r="AK1759" s="1" t="b">
        <v>0</v>
      </c>
    </row>
    <row r="1760" spans="1:37" x14ac:dyDescent="0.2">
      <c r="A1760" s="1">
        <v>1575</v>
      </c>
      <c r="B1760" s="1" t="s">
        <v>5651</v>
      </c>
      <c r="C1760" s="1"/>
      <c r="D1760" s="1" t="s">
        <v>5652</v>
      </c>
      <c r="E1760" s="1" t="s">
        <v>39</v>
      </c>
      <c r="F1760" s="1" t="b">
        <v>1</v>
      </c>
      <c r="G1760" s="1" t="s">
        <v>5653</v>
      </c>
      <c r="H1760" s="1" t="s">
        <v>5654</v>
      </c>
      <c r="K1760" s="1"/>
      <c r="L1760" s="1" t="s">
        <v>42</v>
      </c>
      <c r="M1760" s="1" t="s">
        <v>42</v>
      </c>
      <c r="N1760" s="1" t="s">
        <v>42</v>
      </c>
      <c r="O1760" s="1" t="s">
        <v>42</v>
      </c>
      <c r="P1760" s="1"/>
      <c r="Q1760" s="1" t="s">
        <v>5655</v>
      </c>
      <c r="R1760" s="1"/>
      <c r="S1760" s="1"/>
      <c r="T1760" s="1"/>
      <c r="U1760" s="1"/>
      <c r="V1760" s="1"/>
      <c r="W1760" s="1"/>
      <c r="Y1760" s="1" t="b">
        <v>0</v>
      </c>
      <c r="Z1760" s="1"/>
      <c r="AA1760" s="1"/>
      <c r="AB1760" s="1" t="b">
        <v>0</v>
      </c>
      <c r="AC1760" s="1" t="b">
        <v>0</v>
      </c>
      <c r="AD1760" s="1" t="s">
        <v>86</v>
      </c>
      <c r="AF1760" s="1" t="s">
        <v>45</v>
      </c>
      <c r="AG1760" s="1">
        <v>20125</v>
      </c>
      <c r="AH1760" s="1" t="b">
        <v>0</v>
      </c>
      <c r="AI1760" s="1"/>
      <c r="AJ1760" s="1"/>
      <c r="AK1760" s="1" t="b">
        <v>0</v>
      </c>
    </row>
    <row r="1761" spans="1:37" x14ac:dyDescent="0.2">
      <c r="A1761" s="1">
        <v>2008</v>
      </c>
      <c r="B1761" s="1" t="s">
        <v>7006</v>
      </c>
      <c r="C1761" s="1" t="s">
        <v>7007</v>
      </c>
      <c r="D1761" s="1" t="s">
        <v>989</v>
      </c>
      <c r="E1761" s="1" t="s">
        <v>302</v>
      </c>
      <c r="F1761" s="1" t="b">
        <v>1</v>
      </c>
      <c r="G1761" s="1"/>
      <c r="H1761" s="1" t="s">
        <v>7008</v>
      </c>
      <c r="K1761" s="1"/>
      <c r="L1761" s="1" t="s">
        <v>42</v>
      </c>
      <c r="M1761" s="1" t="s">
        <v>42</v>
      </c>
      <c r="N1761" s="1" t="s">
        <v>42</v>
      </c>
      <c r="O1761" s="1" t="s">
        <v>42</v>
      </c>
      <c r="P1761" s="1"/>
      <c r="Q1761" s="1"/>
      <c r="R1761" s="1"/>
      <c r="S1761" s="1"/>
      <c r="T1761" s="1"/>
      <c r="U1761" s="1"/>
      <c r="V1761" s="1"/>
      <c r="W1761" s="1"/>
      <c r="X1761" s="1"/>
      <c r="Y1761" s="1" t="b">
        <v>0</v>
      </c>
      <c r="Z1761" s="1"/>
      <c r="AA1761" s="1"/>
      <c r="AB1761" s="1" t="b">
        <v>0</v>
      </c>
      <c r="AC1761" s="1" t="b">
        <v>0</v>
      </c>
      <c r="AD1761" s="1" t="s">
        <v>86</v>
      </c>
      <c r="AF1761" s="1" t="s">
        <v>45</v>
      </c>
      <c r="AH1761" s="1" t="b">
        <v>0</v>
      </c>
      <c r="AI1761" s="1"/>
      <c r="AJ1761" s="1"/>
      <c r="AK1761" s="1" t="b">
        <v>0</v>
      </c>
    </row>
    <row r="1762" spans="1:37" x14ac:dyDescent="0.2">
      <c r="A1762" s="1">
        <v>1577</v>
      </c>
      <c r="B1762" s="1" t="s">
        <v>5661</v>
      </c>
      <c r="C1762" s="1" t="s">
        <v>5662</v>
      </c>
      <c r="D1762" s="1" t="s">
        <v>5663</v>
      </c>
      <c r="F1762" s="1" t="b">
        <v>0</v>
      </c>
      <c r="H1762" s="1" t="s">
        <v>5664</v>
      </c>
      <c r="L1762" s="1" t="s">
        <v>42</v>
      </c>
      <c r="M1762" s="1" t="s">
        <v>42</v>
      </c>
      <c r="N1762" s="1" t="s">
        <v>42</v>
      </c>
      <c r="O1762" s="1" t="s">
        <v>42</v>
      </c>
      <c r="Q1762" s="1" t="s">
        <v>5665</v>
      </c>
      <c r="Y1762" s="1" t="b">
        <v>1</v>
      </c>
      <c r="AB1762" s="1" t="b">
        <v>0</v>
      </c>
      <c r="AC1762" s="1" t="b">
        <v>0</v>
      </c>
      <c r="AD1762" s="1" t="s">
        <v>86</v>
      </c>
      <c r="AE1762" s="1" t="s">
        <v>62</v>
      </c>
      <c r="AF1762" s="1" t="s">
        <v>45</v>
      </c>
      <c r="AG1762" s="1">
        <v>1897</v>
      </c>
      <c r="AH1762" s="1" t="b">
        <v>1</v>
      </c>
      <c r="AI1762" s="1"/>
      <c r="AJ1762" s="1"/>
      <c r="AK1762" s="1" t="b">
        <v>0</v>
      </c>
    </row>
    <row r="1763" spans="1:37" x14ac:dyDescent="0.2">
      <c r="A1763" s="1">
        <v>1993</v>
      </c>
      <c r="B1763" s="1" t="s">
        <v>5661</v>
      </c>
      <c r="C1763" s="1" t="s">
        <v>5666</v>
      </c>
      <c r="D1763" s="1" t="s">
        <v>6972</v>
      </c>
      <c r="E1763" s="1" t="s">
        <v>39</v>
      </c>
      <c r="F1763" s="1" t="b">
        <v>1</v>
      </c>
      <c r="G1763" s="1" t="s">
        <v>6973</v>
      </c>
      <c r="H1763" s="1"/>
      <c r="K1763" s="1"/>
      <c r="L1763" s="1" t="s">
        <v>42</v>
      </c>
      <c r="M1763" s="1" t="s">
        <v>42</v>
      </c>
      <c r="N1763" s="1" t="s">
        <v>42</v>
      </c>
      <c r="O1763" s="1" t="s">
        <v>42</v>
      </c>
      <c r="P1763" s="1"/>
      <c r="Q1763" s="1"/>
      <c r="R1763" s="1"/>
      <c r="S1763" s="1"/>
      <c r="T1763" s="1"/>
      <c r="U1763" s="1"/>
      <c r="V1763" s="1"/>
      <c r="W1763" s="1"/>
      <c r="X1763" s="1"/>
      <c r="Y1763" s="1" t="b">
        <v>0</v>
      </c>
      <c r="Z1763" s="1"/>
      <c r="AA1763" s="1"/>
      <c r="AB1763" s="1" t="b">
        <v>0</v>
      </c>
      <c r="AC1763" s="1" t="b">
        <v>0</v>
      </c>
      <c r="AD1763" s="1" t="s">
        <v>86</v>
      </c>
      <c r="AF1763" s="1" t="s">
        <v>45</v>
      </c>
      <c r="AH1763" s="1" t="b">
        <v>0</v>
      </c>
      <c r="AI1763" s="1"/>
      <c r="AJ1763" s="1"/>
      <c r="AK1763" s="1" t="b">
        <v>0</v>
      </c>
    </row>
    <row r="1764" spans="1:37" x14ac:dyDescent="0.2">
      <c r="A1764" s="1">
        <v>1579</v>
      </c>
      <c r="B1764" s="1" t="s">
        <v>5661</v>
      </c>
      <c r="C1764" s="1" t="s">
        <v>5666</v>
      </c>
      <c r="D1764" s="1" t="s">
        <v>5668</v>
      </c>
      <c r="E1764" s="1" t="s">
        <v>39</v>
      </c>
      <c r="F1764" s="1" t="b">
        <v>0</v>
      </c>
      <c r="G1764" s="1" t="s">
        <v>5669</v>
      </c>
      <c r="H1764" s="1" t="s">
        <v>5670</v>
      </c>
      <c r="K1764" s="1"/>
      <c r="L1764" s="1" t="s">
        <v>42</v>
      </c>
      <c r="M1764" s="1" t="s">
        <v>42</v>
      </c>
      <c r="N1764" s="1" t="s">
        <v>42</v>
      </c>
      <c r="O1764" s="1" t="s">
        <v>42</v>
      </c>
      <c r="P1764" s="1"/>
      <c r="Q1764" s="1"/>
      <c r="R1764" s="1"/>
      <c r="S1764" s="1"/>
      <c r="T1764" s="1"/>
      <c r="U1764" s="1"/>
      <c r="V1764" s="1"/>
      <c r="W1764" s="1"/>
      <c r="Y1764" s="1" t="b">
        <v>0</v>
      </c>
      <c r="Z1764" s="1"/>
      <c r="AA1764" s="1"/>
      <c r="AB1764" s="1" t="b">
        <v>0</v>
      </c>
      <c r="AC1764" s="1" t="b">
        <v>0</v>
      </c>
      <c r="AD1764" s="1" t="s">
        <v>86</v>
      </c>
      <c r="AF1764" s="1" t="s">
        <v>45</v>
      </c>
      <c r="AG1764" s="1">
        <v>20182</v>
      </c>
      <c r="AH1764" s="1" t="b">
        <v>0</v>
      </c>
      <c r="AI1764" s="1"/>
      <c r="AJ1764" s="1"/>
      <c r="AK1764" s="1" t="b">
        <v>0</v>
      </c>
    </row>
    <row r="1765" spans="1:37" x14ac:dyDescent="0.2">
      <c r="A1765" s="1">
        <v>1580</v>
      </c>
      <c r="B1765" s="1" t="s">
        <v>5661</v>
      </c>
      <c r="C1765" s="1" t="s">
        <v>5666</v>
      </c>
      <c r="D1765" s="1" t="s">
        <v>5671</v>
      </c>
      <c r="E1765" s="1" t="s">
        <v>39</v>
      </c>
      <c r="F1765" s="1" t="b">
        <v>1</v>
      </c>
      <c r="G1765" s="1" t="s">
        <v>5672</v>
      </c>
      <c r="H1765" s="1" t="s">
        <v>5673</v>
      </c>
      <c r="I1765" s="1"/>
      <c r="J1765" s="1"/>
      <c r="K1765" s="1"/>
      <c r="L1765" s="1" t="s">
        <v>42</v>
      </c>
      <c r="M1765" s="1" t="s">
        <v>42</v>
      </c>
      <c r="N1765" s="1" t="s">
        <v>42</v>
      </c>
      <c r="O1765" s="1" t="s">
        <v>42</v>
      </c>
      <c r="P1765" s="1"/>
      <c r="Q1765" s="1" t="s">
        <v>5674</v>
      </c>
      <c r="R1765" s="1"/>
      <c r="S1765" s="1"/>
      <c r="T1765" s="1"/>
      <c r="U1765" s="1"/>
      <c r="V1765" s="1"/>
      <c r="W1765" s="1"/>
      <c r="Y1765" s="1" t="b">
        <v>0</v>
      </c>
      <c r="Z1765" s="1"/>
      <c r="AA1765" s="1"/>
      <c r="AB1765" s="1" t="b">
        <v>0</v>
      </c>
      <c r="AC1765" s="1" t="b">
        <v>0</v>
      </c>
      <c r="AD1765" s="1" t="s">
        <v>86</v>
      </c>
      <c r="AE1765" s="1" t="s">
        <v>62</v>
      </c>
      <c r="AF1765" s="1" t="s">
        <v>45</v>
      </c>
      <c r="AG1765" s="1">
        <v>2320</v>
      </c>
      <c r="AH1765" s="1" t="b">
        <v>0</v>
      </c>
      <c r="AI1765" s="1"/>
      <c r="AJ1765" s="1"/>
      <c r="AK1765" s="1" t="b">
        <v>0</v>
      </c>
    </row>
    <row r="1766" spans="1:37" x14ac:dyDescent="0.2">
      <c r="A1766" s="1">
        <v>1578</v>
      </c>
      <c r="B1766" s="1" t="s">
        <v>5661</v>
      </c>
      <c r="C1766" s="1" t="s">
        <v>5666</v>
      </c>
      <c r="F1766" s="1" t="b">
        <v>0</v>
      </c>
      <c r="H1766" s="1" t="s">
        <v>5667</v>
      </c>
      <c r="K1766" s="1"/>
      <c r="L1766" s="1" t="s">
        <v>42</v>
      </c>
      <c r="M1766" s="1" t="s">
        <v>42</v>
      </c>
      <c r="N1766" s="1" t="s">
        <v>42</v>
      </c>
      <c r="O1766" s="1" t="s">
        <v>42</v>
      </c>
      <c r="Y1766" s="1" t="b">
        <v>0</v>
      </c>
      <c r="AB1766" s="1" t="b">
        <v>0</v>
      </c>
      <c r="AC1766" s="1" t="b">
        <v>0</v>
      </c>
      <c r="AD1766" s="1" t="s">
        <v>86</v>
      </c>
      <c r="AE1766" s="1" t="s">
        <v>62</v>
      </c>
      <c r="AF1766" s="1" t="s">
        <v>45</v>
      </c>
      <c r="AG1766" s="1">
        <v>1898</v>
      </c>
      <c r="AH1766" s="1" t="b">
        <v>1</v>
      </c>
      <c r="AI1766" s="1"/>
      <c r="AJ1766" s="1"/>
      <c r="AK1766" s="1" t="b">
        <v>0</v>
      </c>
    </row>
    <row r="1767" spans="1:37" x14ac:dyDescent="0.2">
      <c r="A1767" s="1">
        <v>1582</v>
      </c>
      <c r="B1767" s="1" t="s">
        <v>5661</v>
      </c>
      <c r="C1767" s="1" t="s">
        <v>5675</v>
      </c>
      <c r="D1767" s="1" t="s">
        <v>5678</v>
      </c>
      <c r="F1767" s="1" t="b">
        <v>0</v>
      </c>
      <c r="H1767" s="1" t="s">
        <v>5679</v>
      </c>
      <c r="I1767" s="1"/>
      <c r="J1767" s="1"/>
      <c r="K1767" s="1"/>
      <c r="L1767" s="1" t="s">
        <v>42</v>
      </c>
      <c r="M1767" s="1" t="s">
        <v>42</v>
      </c>
      <c r="N1767" s="1" t="s">
        <v>42</v>
      </c>
      <c r="O1767" s="1" t="s">
        <v>42</v>
      </c>
      <c r="P1767" s="1"/>
      <c r="Q1767" s="1" t="s">
        <v>5680</v>
      </c>
      <c r="R1767" s="1"/>
      <c r="S1767" s="1"/>
      <c r="T1767" s="1"/>
      <c r="U1767" s="1"/>
      <c r="V1767" s="1"/>
      <c r="W1767" s="1"/>
      <c r="Y1767" s="1" t="b">
        <v>0</v>
      </c>
      <c r="AB1767" s="1" t="b">
        <v>0</v>
      </c>
      <c r="AC1767" s="1" t="b">
        <v>0</v>
      </c>
      <c r="AD1767" s="1" t="s">
        <v>86</v>
      </c>
      <c r="AE1767" s="1" t="s">
        <v>62</v>
      </c>
      <c r="AF1767" s="1" t="s">
        <v>45</v>
      </c>
      <c r="AG1767" s="1">
        <v>2191</v>
      </c>
      <c r="AH1767" s="1" t="b">
        <v>0</v>
      </c>
      <c r="AI1767" s="1"/>
      <c r="AJ1767" s="1"/>
      <c r="AK1767" s="1" t="b">
        <v>0</v>
      </c>
    </row>
    <row r="1768" spans="1:37" x14ac:dyDescent="0.2">
      <c r="A1768" s="1">
        <v>1581</v>
      </c>
      <c r="B1768" s="1" t="s">
        <v>5661</v>
      </c>
      <c r="C1768" s="1" t="s">
        <v>5675</v>
      </c>
      <c r="D1768" s="1"/>
      <c r="F1768" s="1" t="b">
        <v>0</v>
      </c>
      <c r="H1768" s="1" t="s">
        <v>5676</v>
      </c>
      <c r="I1768" s="1"/>
      <c r="K1768" s="1"/>
      <c r="L1768" s="1" t="s">
        <v>42</v>
      </c>
      <c r="M1768" s="1" t="s">
        <v>42</v>
      </c>
      <c r="N1768" s="1" t="s">
        <v>42</v>
      </c>
      <c r="O1768" s="1" t="s">
        <v>42</v>
      </c>
      <c r="P1768" s="1"/>
      <c r="Q1768" s="1" t="s">
        <v>5677</v>
      </c>
      <c r="R1768" s="1"/>
      <c r="S1768" s="1"/>
      <c r="T1768" s="1"/>
      <c r="U1768" s="1"/>
      <c r="V1768" s="1"/>
      <c r="W1768" s="1"/>
      <c r="Y1768" s="1" t="b">
        <v>1</v>
      </c>
      <c r="AB1768" s="1" t="b">
        <v>0</v>
      </c>
      <c r="AC1768" s="1" t="b">
        <v>0</v>
      </c>
      <c r="AD1768" s="1" t="s">
        <v>86</v>
      </c>
      <c r="AE1768" s="1" t="s">
        <v>62</v>
      </c>
      <c r="AF1768" s="1" t="s">
        <v>45</v>
      </c>
      <c r="AG1768" s="1">
        <v>2104</v>
      </c>
      <c r="AH1768" s="1" t="b">
        <v>0</v>
      </c>
      <c r="AI1768" s="1"/>
      <c r="AJ1768" s="1"/>
      <c r="AK1768" s="1" t="b">
        <v>0</v>
      </c>
    </row>
    <row r="1769" spans="1:37" x14ac:dyDescent="0.2">
      <c r="A1769" s="1">
        <v>2022</v>
      </c>
      <c r="B1769" s="1" t="s">
        <v>6974</v>
      </c>
      <c r="C1769" s="1" t="s">
        <v>7041</v>
      </c>
      <c r="D1769" s="1" t="s">
        <v>7042</v>
      </c>
      <c r="E1769" s="1" t="s">
        <v>39</v>
      </c>
      <c r="F1769" s="1" t="b">
        <v>1</v>
      </c>
      <c r="G1769" s="1" t="s">
        <v>5638</v>
      </c>
      <c r="H1769" s="1"/>
      <c r="K1769" s="1"/>
      <c r="L1769" s="1" t="s">
        <v>42</v>
      </c>
      <c r="M1769" s="1" t="s">
        <v>42</v>
      </c>
      <c r="N1769" s="1" t="s">
        <v>42</v>
      </c>
      <c r="O1769" s="1" t="s">
        <v>42</v>
      </c>
      <c r="P1769" s="1"/>
      <c r="Q1769" s="1"/>
      <c r="R1769" s="1"/>
      <c r="S1769" s="1"/>
      <c r="T1769" s="1"/>
      <c r="U1769" s="1"/>
      <c r="V1769" s="1"/>
      <c r="W1769" s="1"/>
      <c r="X1769" s="1"/>
      <c r="Y1769" s="1" t="b">
        <v>0</v>
      </c>
      <c r="Z1769" s="1"/>
      <c r="AA1769" s="1"/>
      <c r="AB1769" s="1" t="b">
        <v>0</v>
      </c>
      <c r="AC1769" s="1" t="b">
        <v>0</v>
      </c>
      <c r="AD1769" s="1" t="s">
        <v>86</v>
      </c>
      <c r="AF1769" s="1" t="s">
        <v>45</v>
      </c>
      <c r="AH1769" s="1" t="b">
        <v>0</v>
      </c>
      <c r="AI1769" s="1"/>
      <c r="AJ1769" s="1"/>
      <c r="AK1769" s="1" t="b">
        <v>0</v>
      </c>
    </row>
    <row r="1770" spans="1:37" x14ac:dyDescent="0.2">
      <c r="A1770" s="1">
        <v>1994</v>
      </c>
      <c r="B1770" s="1" t="s">
        <v>6974</v>
      </c>
      <c r="C1770" s="1"/>
      <c r="D1770" s="1" t="s">
        <v>6975</v>
      </c>
      <c r="E1770" s="1" t="s">
        <v>39</v>
      </c>
      <c r="F1770" s="1" t="b">
        <v>1</v>
      </c>
      <c r="G1770" s="1" t="s">
        <v>5638</v>
      </c>
      <c r="H1770" s="1" t="s">
        <v>6976</v>
      </c>
      <c r="K1770" s="1"/>
      <c r="L1770" s="1" t="s">
        <v>42</v>
      </c>
      <c r="M1770" s="1" t="s">
        <v>42</v>
      </c>
      <c r="N1770" s="1" t="s">
        <v>42</v>
      </c>
      <c r="O1770" s="1" t="s">
        <v>42</v>
      </c>
      <c r="P1770" s="1"/>
      <c r="Q1770" s="1"/>
      <c r="R1770" s="1"/>
      <c r="S1770" s="1"/>
      <c r="T1770" s="1"/>
      <c r="U1770" s="1"/>
      <c r="V1770" s="1"/>
      <c r="W1770" s="1"/>
      <c r="X1770" s="1"/>
      <c r="Y1770" s="1" t="b">
        <v>0</v>
      </c>
      <c r="Z1770" s="1"/>
      <c r="AA1770" s="1"/>
      <c r="AB1770" s="1" t="b">
        <v>0</v>
      </c>
      <c r="AC1770" s="1" t="b">
        <v>0</v>
      </c>
      <c r="AD1770" s="1" t="s">
        <v>86</v>
      </c>
      <c r="AF1770" s="1" t="s">
        <v>45</v>
      </c>
      <c r="AH1770" s="1" t="b">
        <v>0</v>
      </c>
      <c r="AI1770" s="1"/>
      <c r="AJ1770" s="1"/>
      <c r="AK1770" s="1" t="b">
        <v>0</v>
      </c>
    </row>
    <row r="1771" spans="1:37" x14ac:dyDescent="0.2">
      <c r="A1771" s="1">
        <v>1583</v>
      </c>
      <c r="B1771" s="1" t="s">
        <v>5681</v>
      </c>
      <c r="C1771" s="1"/>
      <c r="D1771" s="1"/>
      <c r="F1771" s="1" t="b">
        <v>0</v>
      </c>
      <c r="H1771" s="1"/>
      <c r="I1771" s="1"/>
      <c r="K1771" s="1"/>
      <c r="L1771" s="1" t="s">
        <v>42</v>
      </c>
      <c r="M1771" s="1" t="s">
        <v>42</v>
      </c>
      <c r="N1771" s="1" t="s">
        <v>42</v>
      </c>
      <c r="O1771" s="1" t="s">
        <v>42</v>
      </c>
      <c r="P1771" s="1"/>
      <c r="Q1771" s="1"/>
      <c r="R1771" s="1"/>
      <c r="S1771" s="1"/>
      <c r="T1771" s="1"/>
      <c r="U1771" s="1"/>
      <c r="V1771" s="1"/>
      <c r="W1771" s="1"/>
      <c r="Y1771" s="1" t="b">
        <v>0</v>
      </c>
      <c r="AB1771" s="1" t="b">
        <v>0</v>
      </c>
      <c r="AC1771" s="1" t="b">
        <v>0</v>
      </c>
      <c r="AD1771" s="1" t="s">
        <v>86</v>
      </c>
      <c r="AE1771" s="1" t="s">
        <v>62</v>
      </c>
      <c r="AF1771" s="1" t="s">
        <v>45</v>
      </c>
      <c r="AG1771" s="1">
        <v>2129</v>
      </c>
      <c r="AH1771" s="1" t="b">
        <v>1</v>
      </c>
      <c r="AI1771" s="1"/>
      <c r="AJ1771" s="1"/>
      <c r="AK1771" s="1" t="b">
        <v>0</v>
      </c>
    </row>
    <row r="1772" spans="1:37" x14ac:dyDescent="0.2">
      <c r="A1772" s="1">
        <v>1586</v>
      </c>
      <c r="B1772" s="1" t="s">
        <v>5682</v>
      </c>
      <c r="C1772" s="1" t="s">
        <v>5688</v>
      </c>
      <c r="D1772" s="1" t="s">
        <v>5691</v>
      </c>
      <c r="E1772" s="1" t="s">
        <v>39</v>
      </c>
      <c r="F1772" s="1" t="b">
        <v>1</v>
      </c>
      <c r="G1772" s="1" t="s">
        <v>5692</v>
      </c>
      <c r="H1772" s="1" t="s">
        <v>5693</v>
      </c>
      <c r="K1772" s="1"/>
      <c r="L1772" s="1" t="s">
        <v>42</v>
      </c>
      <c r="M1772" s="1" t="s">
        <v>42</v>
      </c>
      <c r="N1772" s="1" t="s">
        <v>42</v>
      </c>
      <c r="O1772" s="1" t="s">
        <v>42</v>
      </c>
      <c r="P1772" s="1"/>
      <c r="Q1772" s="1" t="s">
        <v>5694</v>
      </c>
      <c r="R1772" s="1"/>
      <c r="S1772" s="1"/>
      <c r="T1772" s="1"/>
      <c r="U1772" s="1"/>
      <c r="V1772" s="1"/>
      <c r="W1772" s="1"/>
      <c r="Y1772" s="1" t="b">
        <v>1</v>
      </c>
      <c r="Z1772" s="1"/>
      <c r="AA1772" s="1"/>
      <c r="AB1772" s="1" t="b">
        <v>0</v>
      </c>
      <c r="AC1772" s="1" t="b">
        <v>0</v>
      </c>
      <c r="AD1772" s="1" t="s">
        <v>86</v>
      </c>
      <c r="AE1772" s="1" t="s">
        <v>62</v>
      </c>
      <c r="AF1772" s="1" t="s">
        <v>45</v>
      </c>
      <c r="AG1772" s="1">
        <v>1899</v>
      </c>
      <c r="AH1772" s="1" t="b">
        <v>0</v>
      </c>
      <c r="AI1772" s="1"/>
      <c r="AJ1772" s="1"/>
      <c r="AK1772" s="1" t="b">
        <v>0</v>
      </c>
    </row>
    <row r="1773" spans="1:37" x14ac:dyDescent="0.2">
      <c r="A1773" s="1">
        <v>1585</v>
      </c>
      <c r="B1773" s="1" t="s">
        <v>5682</v>
      </c>
      <c r="C1773" s="1" t="s">
        <v>5688</v>
      </c>
      <c r="F1773" s="1" t="b">
        <v>0</v>
      </c>
      <c r="H1773" s="1" t="s">
        <v>5689</v>
      </c>
      <c r="L1773" s="1" t="s">
        <v>42</v>
      </c>
      <c r="M1773" s="1" t="s">
        <v>42</v>
      </c>
      <c r="N1773" s="1" t="s">
        <v>42</v>
      </c>
      <c r="O1773" s="1" t="s">
        <v>42</v>
      </c>
      <c r="Q1773" s="1" t="s">
        <v>5690</v>
      </c>
      <c r="Y1773" s="1" t="b">
        <v>0</v>
      </c>
      <c r="AB1773" s="1" t="b">
        <v>0</v>
      </c>
      <c r="AC1773" s="1" t="b">
        <v>0</v>
      </c>
      <c r="AD1773" s="1" t="s">
        <v>86</v>
      </c>
      <c r="AE1773" s="1" t="s">
        <v>62</v>
      </c>
      <c r="AF1773" s="1" t="s">
        <v>45</v>
      </c>
      <c r="AG1773" s="1">
        <v>1900</v>
      </c>
      <c r="AH1773" s="1" t="b">
        <v>1</v>
      </c>
      <c r="AI1773" s="1"/>
      <c r="AJ1773" s="1"/>
      <c r="AK1773" s="1" t="b">
        <v>0</v>
      </c>
    </row>
    <row r="1774" spans="1:37" x14ac:dyDescent="0.2">
      <c r="A1774" s="1">
        <v>1587</v>
      </c>
      <c r="B1774" s="1" t="s">
        <v>5682</v>
      </c>
      <c r="C1774" s="1" t="s">
        <v>5695</v>
      </c>
      <c r="D1774" s="1" t="s">
        <v>5696</v>
      </c>
      <c r="F1774" s="1" t="b">
        <v>1</v>
      </c>
      <c r="H1774" s="1" t="s">
        <v>5697</v>
      </c>
      <c r="I1774" s="1"/>
      <c r="J1774" s="1"/>
      <c r="K1774" s="1"/>
      <c r="L1774" s="1" t="s">
        <v>42</v>
      </c>
      <c r="M1774" s="1" t="s">
        <v>42</v>
      </c>
      <c r="N1774" s="1" t="s">
        <v>42</v>
      </c>
      <c r="O1774" s="1" t="s">
        <v>42</v>
      </c>
      <c r="P1774" s="1"/>
      <c r="Q1774" s="1" t="s">
        <v>5698</v>
      </c>
      <c r="R1774" s="1"/>
      <c r="S1774" s="1"/>
      <c r="T1774" s="1"/>
      <c r="U1774" s="1"/>
      <c r="V1774" s="1"/>
      <c r="W1774" s="1"/>
      <c r="Y1774" s="1" t="b">
        <v>1</v>
      </c>
      <c r="Z1774" s="1"/>
      <c r="AA1774" s="1"/>
      <c r="AB1774" s="1" t="b">
        <v>0</v>
      </c>
      <c r="AC1774" s="1" t="b">
        <v>0</v>
      </c>
      <c r="AD1774" s="1" t="s">
        <v>86</v>
      </c>
      <c r="AE1774" s="1" t="s">
        <v>62</v>
      </c>
      <c r="AF1774" s="1" t="s">
        <v>45</v>
      </c>
      <c r="AG1774" s="1">
        <v>2249</v>
      </c>
      <c r="AH1774" s="1" t="b">
        <v>0</v>
      </c>
      <c r="AI1774" s="1"/>
      <c r="AJ1774" s="1"/>
      <c r="AK1774" s="1" t="b">
        <v>0</v>
      </c>
    </row>
    <row r="1775" spans="1:37" x14ac:dyDescent="0.2">
      <c r="A1775" s="1">
        <v>1588</v>
      </c>
      <c r="B1775" s="1" t="s">
        <v>5682</v>
      </c>
      <c r="C1775" s="1" t="s">
        <v>5699</v>
      </c>
      <c r="D1775" s="1" t="s">
        <v>5700</v>
      </c>
      <c r="E1775" s="1" t="s">
        <v>39</v>
      </c>
      <c r="F1775" s="1" t="b">
        <v>1</v>
      </c>
      <c r="G1775" s="1" t="s">
        <v>5701</v>
      </c>
      <c r="H1775" s="1" t="s">
        <v>5702</v>
      </c>
      <c r="K1775" s="1"/>
      <c r="L1775" s="1" t="s">
        <v>42</v>
      </c>
      <c r="M1775" s="1" t="s">
        <v>42</v>
      </c>
      <c r="N1775" s="1" t="s">
        <v>42</v>
      </c>
      <c r="O1775" s="1" t="s">
        <v>42</v>
      </c>
      <c r="P1775" s="1" t="s">
        <v>5703</v>
      </c>
      <c r="Q1775" s="1" t="s">
        <v>5704</v>
      </c>
      <c r="R1775" s="1"/>
      <c r="S1775" s="1"/>
      <c r="T1775" s="1"/>
      <c r="U1775" s="1"/>
      <c r="V1775" s="1"/>
      <c r="W1775" s="1"/>
      <c r="Y1775" s="1" t="b">
        <v>0</v>
      </c>
      <c r="Z1775" s="1"/>
      <c r="AA1775" s="1"/>
      <c r="AB1775" s="1" t="b">
        <v>0</v>
      </c>
      <c r="AC1775" s="1" t="b">
        <v>0</v>
      </c>
      <c r="AD1775" s="1" t="s">
        <v>86</v>
      </c>
      <c r="AF1775" s="1" t="s">
        <v>45</v>
      </c>
      <c r="AG1775" s="1">
        <v>19961</v>
      </c>
      <c r="AH1775" s="1" t="b">
        <v>0</v>
      </c>
      <c r="AI1775" s="1"/>
      <c r="AJ1775" s="1"/>
      <c r="AK1775" s="1" t="b">
        <v>0</v>
      </c>
    </row>
    <row r="1776" spans="1:37" x14ac:dyDescent="0.2">
      <c r="A1776" s="1">
        <v>1589</v>
      </c>
      <c r="B1776" s="1" t="s">
        <v>5682</v>
      </c>
      <c r="C1776" s="1" t="s">
        <v>5699</v>
      </c>
      <c r="D1776" s="1" t="s">
        <v>5700</v>
      </c>
      <c r="F1776" s="1" t="b">
        <v>1</v>
      </c>
      <c r="H1776" s="1" t="s">
        <v>5702</v>
      </c>
      <c r="I1776" s="1"/>
      <c r="K1776" s="1"/>
      <c r="L1776" s="1" t="s">
        <v>42</v>
      </c>
      <c r="M1776" s="1" t="s">
        <v>42</v>
      </c>
      <c r="N1776" s="1" t="s">
        <v>42</v>
      </c>
      <c r="O1776" s="1" t="s">
        <v>42</v>
      </c>
      <c r="P1776" s="1" t="s">
        <v>5703</v>
      </c>
      <c r="Q1776" s="1" t="s">
        <v>5704</v>
      </c>
      <c r="R1776" s="1"/>
      <c r="S1776" s="1"/>
      <c r="T1776" s="1"/>
      <c r="U1776" s="1"/>
      <c r="V1776" s="1"/>
      <c r="W1776" s="1"/>
      <c r="Y1776" s="1" t="b">
        <v>0</v>
      </c>
      <c r="Z1776" s="1"/>
      <c r="AA1776" s="1"/>
      <c r="AB1776" s="1" t="b">
        <v>0</v>
      </c>
      <c r="AC1776" s="1" t="b">
        <v>0</v>
      </c>
      <c r="AD1776" s="1" t="s">
        <v>86</v>
      </c>
      <c r="AE1776" s="1" t="s">
        <v>62</v>
      </c>
      <c r="AF1776" s="1" t="s">
        <v>45</v>
      </c>
      <c r="AG1776" s="1">
        <v>1269</v>
      </c>
      <c r="AH1776" s="1" t="b">
        <v>1</v>
      </c>
      <c r="AI1776" s="1"/>
      <c r="AJ1776" s="1"/>
      <c r="AK1776" s="1" t="b">
        <v>0</v>
      </c>
    </row>
    <row r="1777" spans="1:37" x14ac:dyDescent="0.2">
      <c r="A1777" s="1">
        <v>1590</v>
      </c>
      <c r="B1777" s="1" t="s">
        <v>5682</v>
      </c>
      <c r="C1777" s="1" t="s">
        <v>3276</v>
      </c>
      <c r="D1777" s="1"/>
      <c r="E1777" s="1" t="s">
        <v>39</v>
      </c>
      <c r="F1777" s="1" t="b">
        <v>1</v>
      </c>
      <c r="G1777" s="1" t="s">
        <v>5705</v>
      </c>
      <c r="H1777" s="1" t="s">
        <v>5706</v>
      </c>
      <c r="K1777" s="1"/>
      <c r="L1777" s="1" t="s">
        <v>42</v>
      </c>
      <c r="M1777" s="1" t="s">
        <v>42</v>
      </c>
      <c r="N1777" s="1" t="s">
        <v>42</v>
      </c>
      <c r="O1777" s="1" t="s">
        <v>42</v>
      </c>
      <c r="P1777" s="1"/>
      <c r="Q1777" s="1" t="s">
        <v>5707</v>
      </c>
      <c r="R1777" s="1"/>
      <c r="S1777" s="1"/>
      <c r="T1777" s="1"/>
      <c r="U1777" s="1"/>
      <c r="V1777" s="1"/>
      <c r="W1777" s="1"/>
      <c r="Y1777" s="1" t="b">
        <v>0</v>
      </c>
      <c r="Z1777" s="1" t="s">
        <v>43</v>
      </c>
      <c r="AA1777" s="1"/>
      <c r="AB1777" s="1" t="b">
        <v>0</v>
      </c>
      <c r="AC1777" s="1" t="b">
        <v>0</v>
      </c>
      <c r="AD1777" s="1" t="s">
        <v>86</v>
      </c>
      <c r="AF1777" s="1" t="s">
        <v>45</v>
      </c>
      <c r="AG1777" s="1">
        <v>15790</v>
      </c>
      <c r="AH1777" s="1" t="b">
        <v>0</v>
      </c>
      <c r="AI1777" s="1"/>
      <c r="AJ1777" s="1"/>
      <c r="AK1777" s="1" t="b">
        <v>0</v>
      </c>
    </row>
    <row r="1778" spans="1:37" x14ac:dyDescent="0.2">
      <c r="A1778" s="1">
        <v>1938</v>
      </c>
      <c r="B1778" s="1" t="s">
        <v>5682</v>
      </c>
      <c r="C1778" s="1" t="s">
        <v>6885</v>
      </c>
      <c r="D1778" s="1" t="s">
        <v>6886</v>
      </c>
      <c r="E1778" s="1"/>
      <c r="F1778" s="1" t="b">
        <v>1</v>
      </c>
      <c r="G1778" s="1" t="s">
        <v>6887</v>
      </c>
      <c r="H1778" s="1" t="s">
        <v>6888</v>
      </c>
      <c r="K1778" s="1"/>
      <c r="L1778" s="1" t="s">
        <v>42</v>
      </c>
      <c r="M1778" s="1" t="s">
        <v>42</v>
      </c>
      <c r="N1778" s="1" t="s">
        <v>42</v>
      </c>
      <c r="O1778" s="1" t="s">
        <v>42</v>
      </c>
      <c r="P1778" s="1"/>
      <c r="Q1778" s="1" t="s">
        <v>6889</v>
      </c>
      <c r="R1778" s="1"/>
      <c r="S1778" s="1"/>
      <c r="T1778" s="1"/>
      <c r="U1778" s="1"/>
      <c r="V1778" s="1"/>
      <c r="W1778" s="1"/>
      <c r="X1778" s="1"/>
      <c r="Y1778" s="1" t="b">
        <v>0</v>
      </c>
      <c r="Z1778" s="1"/>
      <c r="AA1778" s="1"/>
      <c r="AB1778" s="1" t="b">
        <v>0</v>
      </c>
      <c r="AC1778" s="1" t="b">
        <v>0</v>
      </c>
      <c r="AD1778" s="1" t="s">
        <v>86</v>
      </c>
      <c r="AF1778" s="1" t="s">
        <v>45</v>
      </c>
      <c r="AH1778" s="1" t="b">
        <v>0</v>
      </c>
      <c r="AI1778" s="1"/>
      <c r="AJ1778" s="1"/>
      <c r="AK1778" s="1" t="b">
        <v>0</v>
      </c>
    </row>
    <row r="1779" spans="1:37" x14ac:dyDescent="0.2">
      <c r="A1779" s="1">
        <v>1584</v>
      </c>
      <c r="B1779" s="1" t="s">
        <v>5682</v>
      </c>
      <c r="C1779" s="1"/>
      <c r="D1779" s="1" t="s">
        <v>5683</v>
      </c>
      <c r="E1779" s="1" t="s">
        <v>39</v>
      </c>
      <c r="F1779" s="1" t="b">
        <v>1</v>
      </c>
      <c r="G1779" s="1" t="s">
        <v>5684</v>
      </c>
      <c r="H1779" s="1" t="s">
        <v>5685</v>
      </c>
      <c r="K1779" s="1"/>
      <c r="L1779" s="1" t="s">
        <v>42</v>
      </c>
      <c r="M1779" s="1" t="s">
        <v>42</v>
      </c>
      <c r="N1779" s="1" t="s">
        <v>42</v>
      </c>
      <c r="O1779" s="1" t="s">
        <v>42</v>
      </c>
      <c r="P1779" s="1"/>
      <c r="Q1779" s="1" t="s">
        <v>5686</v>
      </c>
      <c r="R1779" s="1" t="s">
        <v>5687</v>
      </c>
      <c r="S1779" s="1"/>
      <c r="T1779" s="1"/>
      <c r="U1779" s="1"/>
      <c r="V1779" s="1"/>
      <c r="W1779" s="1"/>
      <c r="Y1779" s="1" t="b">
        <v>0</v>
      </c>
      <c r="Z1779" s="1"/>
      <c r="AA1779" s="1"/>
      <c r="AB1779" s="1" t="b">
        <v>0</v>
      </c>
      <c r="AC1779" s="1" t="b">
        <v>0</v>
      </c>
      <c r="AD1779" s="1" t="s">
        <v>482</v>
      </c>
      <c r="AF1779" s="1" t="s">
        <v>45</v>
      </c>
      <c r="AG1779" s="1">
        <v>20213</v>
      </c>
      <c r="AH1779" s="1" t="b">
        <v>0</v>
      </c>
      <c r="AI1779" s="1"/>
      <c r="AJ1779" s="1"/>
      <c r="AK1779" s="1" t="b">
        <v>0</v>
      </c>
    </row>
    <row r="1780" spans="1:37" x14ac:dyDescent="0.2">
      <c r="A1780" s="1">
        <v>1592</v>
      </c>
      <c r="B1780" s="1" t="s">
        <v>5713</v>
      </c>
      <c r="C1780" s="1" t="s">
        <v>5714</v>
      </c>
      <c r="F1780" s="1" t="b">
        <v>0</v>
      </c>
      <c r="H1780" s="1" t="s">
        <v>5715</v>
      </c>
      <c r="L1780" s="1" t="s">
        <v>42</v>
      </c>
      <c r="M1780" s="1" t="s">
        <v>42</v>
      </c>
      <c r="N1780" s="1" t="s">
        <v>42</v>
      </c>
      <c r="O1780" s="1" t="s">
        <v>42</v>
      </c>
      <c r="Y1780" s="1" t="b">
        <v>0</v>
      </c>
      <c r="AB1780" s="1" t="b">
        <v>0</v>
      </c>
      <c r="AC1780" s="1" t="b">
        <v>0</v>
      </c>
      <c r="AD1780" s="1" t="s">
        <v>86</v>
      </c>
      <c r="AE1780" s="1" t="s">
        <v>62</v>
      </c>
      <c r="AF1780" s="1" t="s">
        <v>45</v>
      </c>
      <c r="AG1780" s="1">
        <v>1901</v>
      </c>
      <c r="AH1780" s="1" t="b">
        <v>1</v>
      </c>
      <c r="AI1780" s="1"/>
      <c r="AJ1780" s="1"/>
      <c r="AK1780" s="1" t="b">
        <v>0</v>
      </c>
    </row>
    <row r="1781" spans="1:37" x14ac:dyDescent="0.2">
      <c r="A1781" s="1">
        <v>1593</v>
      </c>
      <c r="B1781" s="1" t="s">
        <v>5716</v>
      </c>
      <c r="C1781" s="1" t="s">
        <v>5717</v>
      </c>
      <c r="D1781" s="1"/>
      <c r="F1781" s="1" t="b">
        <v>1</v>
      </c>
      <c r="H1781" s="1" t="s">
        <v>5718</v>
      </c>
      <c r="K1781" s="1" t="s">
        <v>5719</v>
      </c>
      <c r="L1781" s="1" t="s">
        <v>42</v>
      </c>
      <c r="M1781" s="1" t="s">
        <v>42</v>
      </c>
      <c r="N1781" s="1" t="s">
        <v>42</v>
      </c>
      <c r="O1781" s="1" t="s">
        <v>42</v>
      </c>
      <c r="P1781" s="1" t="s">
        <v>5720</v>
      </c>
      <c r="Q1781" s="1" t="s">
        <v>5721</v>
      </c>
      <c r="R1781" s="1"/>
      <c r="S1781" s="1"/>
      <c r="T1781" s="1"/>
      <c r="U1781" s="1"/>
      <c r="V1781" s="1"/>
      <c r="W1781" s="1"/>
      <c r="Y1781" s="1" t="b">
        <v>0</v>
      </c>
      <c r="Z1781" s="1"/>
      <c r="AA1781" s="1"/>
      <c r="AB1781" s="1" t="b">
        <v>0</v>
      </c>
      <c r="AC1781" s="1" t="b">
        <v>0</v>
      </c>
      <c r="AD1781" s="1" t="s">
        <v>77</v>
      </c>
      <c r="AE1781" s="1" t="s">
        <v>62</v>
      </c>
      <c r="AF1781" s="1" t="s">
        <v>45</v>
      </c>
      <c r="AG1781" s="1">
        <v>1903</v>
      </c>
      <c r="AH1781" s="1" t="b">
        <v>1</v>
      </c>
      <c r="AI1781" s="1"/>
      <c r="AJ1781" s="1"/>
      <c r="AK1781" s="1" t="b">
        <v>0</v>
      </c>
    </row>
    <row r="1782" spans="1:37" x14ac:dyDescent="0.2">
      <c r="A1782" s="1">
        <v>1594</v>
      </c>
      <c r="B1782" s="1" t="s">
        <v>5716</v>
      </c>
      <c r="C1782" s="1" t="s">
        <v>5722</v>
      </c>
      <c r="D1782" s="1"/>
      <c r="F1782" s="1" t="b">
        <v>1</v>
      </c>
      <c r="H1782" s="1" t="s">
        <v>5723</v>
      </c>
      <c r="K1782" s="1"/>
      <c r="L1782" s="1" t="s">
        <v>42</v>
      </c>
      <c r="M1782" s="1" t="s">
        <v>42</v>
      </c>
      <c r="N1782" s="1" t="s">
        <v>42</v>
      </c>
      <c r="O1782" s="1" t="s">
        <v>42</v>
      </c>
      <c r="P1782" s="1"/>
      <c r="Q1782" s="1" t="s">
        <v>5724</v>
      </c>
      <c r="R1782" s="1"/>
      <c r="S1782" s="1"/>
      <c r="T1782" s="1"/>
      <c r="U1782" s="1"/>
      <c r="V1782" s="1"/>
      <c r="W1782" s="1"/>
      <c r="Y1782" s="1" t="b">
        <v>1</v>
      </c>
      <c r="Z1782" s="1"/>
      <c r="AA1782" s="1"/>
      <c r="AB1782" s="1" t="b">
        <v>0</v>
      </c>
      <c r="AC1782" s="1" t="b">
        <v>0</v>
      </c>
      <c r="AD1782" s="1" t="s">
        <v>77</v>
      </c>
      <c r="AE1782" s="1" t="s">
        <v>62</v>
      </c>
      <c r="AF1782" s="1" t="s">
        <v>45</v>
      </c>
      <c r="AG1782" s="1">
        <v>1904</v>
      </c>
      <c r="AH1782" s="1" t="b">
        <v>0</v>
      </c>
      <c r="AI1782" s="1"/>
      <c r="AJ1782" s="1"/>
      <c r="AK1782" s="1" t="b">
        <v>0</v>
      </c>
    </row>
    <row r="1783" spans="1:37" x14ac:dyDescent="0.2">
      <c r="A1783" s="1">
        <v>1595</v>
      </c>
      <c r="B1783" s="1" t="s">
        <v>5716</v>
      </c>
      <c r="C1783" s="1" t="s">
        <v>5354</v>
      </c>
      <c r="F1783" s="1" t="b">
        <v>0</v>
      </c>
      <c r="H1783" s="1" t="s">
        <v>5725</v>
      </c>
      <c r="L1783" s="1" t="s">
        <v>42</v>
      </c>
      <c r="M1783" s="1" t="s">
        <v>42</v>
      </c>
      <c r="N1783" s="1" t="s">
        <v>42</v>
      </c>
      <c r="O1783" s="1" t="s">
        <v>42</v>
      </c>
      <c r="Q1783" s="1" t="s">
        <v>5726</v>
      </c>
      <c r="Y1783" s="1" t="b">
        <v>0</v>
      </c>
      <c r="AB1783" s="1" t="b">
        <v>0</v>
      </c>
      <c r="AC1783" s="1" t="b">
        <v>0</v>
      </c>
      <c r="AD1783" s="1" t="s">
        <v>86</v>
      </c>
      <c r="AE1783" s="1" t="s">
        <v>62</v>
      </c>
      <c r="AF1783" s="1" t="s">
        <v>45</v>
      </c>
      <c r="AG1783" s="1">
        <v>1905</v>
      </c>
      <c r="AH1783" s="1" t="b">
        <v>1</v>
      </c>
      <c r="AI1783" s="1"/>
      <c r="AJ1783" s="1"/>
      <c r="AK1783" s="1" t="b">
        <v>0</v>
      </c>
    </row>
    <row r="1784" spans="1:37" x14ac:dyDescent="0.2">
      <c r="A1784" s="1">
        <v>1596</v>
      </c>
      <c r="B1784" s="1" t="s">
        <v>5716</v>
      </c>
      <c r="C1784" s="1" t="s">
        <v>5727</v>
      </c>
      <c r="F1784" s="1" t="b">
        <v>0</v>
      </c>
      <c r="H1784" s="1" t="s">
        <v>5728</v>
      </c>
      <c r="L1784" s="1" t="s">
        <v>42</v>
      </c>
      <c r="M1784" s="1" t="s">
        <v>42</v>
      </c>
      <c r="N1784" s="1" t="s">
        <v>42</v>
      </c>
      <c r="O1784" s="1" t="s">
        <v>42</v>
      </c>
      <c r="Q1784" s="1" t="s">
        <v>5729</v>
      </c>
      <c r="Y1784" s="1" t="b">
        <v>0</v>
      </c>
      <c r="AB1784" s="1" t="b">
        <v>0</v>
      </c>
      <c r="AC1784" s="1" t="b">
        <v>0</v>
      </c>
      <c r="AD1784" s="1" t="s">
        <v>86</v>
      </c>
      <c r="AE1784" s="1" t="s">
        <v>62</v>
      </c>
      <c r="AF1784" s="1" t="s">
        <v>45</v>
      </c>
      <c r="AG1784" s="1">
        <v>1906</v>
      </c>
      <c r="AH1784" s="1" t="b">
        <v>0</v>
      </c>
      <c r="AI1784" s="1"/>
      <c r="AJ1784" s="1"/>
      <c r="AK1784" s="1" t="b">
        <v>0</v>
      </c>
    </row>
    <row r="1785" spans="1:37" x14ac:dyDescent="0.2">
      <c r="A1785" s="1">
        <v>1877</v>
      </c>
      <c r="B1785" s="1" t="s">
        <v>5716</v>
      </c>
      <c r="C1785" s="1" t="s">
        <v>6726</v>
      </c>
      <c r="D1785" s="1" t="s">
        <v>6727</v>
      </c>
      <c r="E1785" s="1" t="s">
        <v>39</v>
      </c>
      <c r="F1785" s="1" t="b">
        <v>0</v>
      </c>
      <c r="G1785" s="1" t="s">
        <v>6728</v>
      </c>
      <c r="H1785" s="1"/>
      <c r="K1785" s="1"/>
      <c r="L1785" s="1" t="s">
        <v>42</v>
      </c>
      <c r="M1785" s="1" t="s">
        <v>42</v>
      </c>
      <c r="N1785" s="1" t="s">
        <v>42</v>
      </c>
      <c r="O1785" s="1" t="s">
        <v>42</v>
      </c>
      <c r="P1785" s="1"/>
      <c r="Q1785" s="1"/>
      <c r="R1785" s="1"/>
      <c r="S1785" s="1"/>
      <c r="T1785" s="1"/>
      <c r="U1785" s="1"/>
      <c r="V1785" s="1"/>
      <c r="W1785" s="1"/>
      <c r="X1785" s="1"/>
      <c r="Y1785" s="1" t="b">
        <v>0</v>
      </c>
      <c r="Z1785" s="1"/>
      <c r="AA1785" s="1"/>
      <c r="AB1785" s="1" t="b">
        <v>0</v>
      </c>
      <c r="AC1785" s="1" t="b">
        <v>0</v>
      </c>
      <c r="AD1785" s="1" t="s">
        <v>407</v>
      </c>
      <c r="AF1785" s="1" t="s">
        <v>45</v>
      </c>
      <c r="AH1785" s="1" t="b">
        <v>0</v>
      </c>
      <c r="AI1785" s="1"/>
      <c r="AJ1785" s="1"/>
      <c r="AK1785" s="1" t="b">
        <v>0</v>
      </c>
    </row>
    <row r="1786" spans="1:37" x14ac:dyDescent="0.2">
      <c r="A1786" s="1">
        <v>1597</v>
      </c>
      <c r="B1786" s="1" t="s">
        <v>5716</v>
      </c>
      <c r="C1786" s="1" t="s">
        <v>5730</v>
      </c>
      <c r="F1786" s="1" t="b">
        <v>0</v>
      </c>
      <c r="H1786" s="1" t="s">
        <v>5731</v>
      </c>
      <c r="L1786" s="1" t="s">
        <v>42</v>
      </c>
      <c r="M1786" s="1" t="s">
        <v>42</v>
      </c>
      <c r="N1786" s="1" t="s">
        <v>42</v>
      </c>
      <c r="O1786" s="1" t="s">
        <v>42</v>
      </c>
      <c r="Y1786" s="1" t="b">
        <v>0</v>
      </c>
      <c r="AB1786" s="1" t="b">
        <v>0</v>
      </c>
      <c r="AC1786" s="1" t="b">
        <v>0</v>
      </c>
      <c r="AD1786" s="1" t="s">
        <v>86</v>
      </c>
      <c r="AE1786" s="1" t="s">
        <v>62</v>
      </c>
      <c r="AF1786" s="1" t="s">
        <v>45</v>
      </c>
      <c r="AG1786" s="1">
        <v>1910</v>
      </c>
      <c r="AH1786" s="1" t="b">
        <v>1</v>
      </c>
      <c r="AI1786" s="1"/>
      <c r="AJ1786" s="1"/>
      <c r="AK1786" s="1" t="b">
        <v>0</v>
      </c>
    </row>
    <row r="1787" spans="1:37" x14ac:dyDescent="0.2">
      <c r="A1787" s="1">
        <v>1863</v>
      </c>
      <c r="B1787" s="1" t="s">
        <v>5716</v>
      </c>
      <c r="C1787" s="1" t="s">
        <v>6677</v>
      </c>
      <c r="D1787" s="1" t="s">
        <v>6678</v>
      </c>
      <c r="E1787" s="1" t="s">
        <v>39</v>
      </c>
      <c r="F1787" s="1" t="b">
        <v>1</v>
      </c>
      <c r="G1787" s="1"/>
      <c r="H1787" s="1" t="s">
        <v>6679</v>
      </c>
      <c r="K1787" s="1"/>
      <c r="L1787" s="1" t="s">
        <v>42</v>
      </c>
      <c r="M1787" s="1" t="s">
        <v>42</v>
      </c>
      <c r="N1787" s="1" t="s">
        <v>42</v>
      </c>
      <c r="O1787" s="1" t="s">
        <v>42</v>
      </c>
      <c r="P1787" s="1"/>
      <c r="Q1787" s="1"/>
      <c r="R1787" s="1"/>
      <c r="S1787" s="1"/>
      <c r="T1787" s="1"/>
      <c r="U1787" s="1"/>
      <c r="V1787" s="1"/>
      <c r="W1787" s="1"/>
      <c r="X1787" s="1"/>
      <c r="Y1787" s="1" t="b">
        <v>0</v>
      </c>
      <c r="Z1787" s="1"/>
      <c r="AA1787" s="1"/>
      <c r="AB1787" s="1" t="b">
        <v>0</v>
      </c>
      <c r="AC1787" s="1" t="b">
        <v>0</v>
      </c>
      <c r="AD1787" s="1" t="s">
        <v>407</v>
      </c>
      <c r="AF1787" s="1" t="s">
        <v>45</v>
      </c>
      <c r="AH1787" s="1" t="b">
        <v>0</v>
      </c>
      <c r="AI1787" s="1"/>
      <c r="AJ1787" s="1"/>
      <c r="AK1787" s="1" t="b">
        <v>0</v>
      </c>
    </row>
    <row r="1788" spans="1:37" x14ac:dyDescent="0.2">
      <c r="A1788" s="1">
        <v>1598</v>
      </c>
      <c r="B1788" s="1" t="s">
        <v>5716</v>
      </c>
      <c r="C1788" s="1" t="s">
        <v>507</v>
      </c>
      <c r="D1788" s="1" t="s">
        <v>5732</v>
      </c>
      <c r="E1788" s="1" t="s">
        <v>39</v>
      </c>
      <c r="F1788" s="1" t="b">
        <v>1</v>
      </c>
      <c r="G1788" s="1" t="s">
        <v>5733</v>
      </c>
      <c r="H1788" s="1" t="s">
        <v>5734</v>
      </c>
      <c r="K1788" s="1"/>
      <c r="L1788" s="1" t="s">
        <v>42</v>
      </c>
      <c r="M1788" s="1" t="s">
        <v>42</v>
      </c>
      <c r="N1788" s="1" t="s">
        <v>42</v>
      </c>
      <c r="O1788" s="1" t="s">
        <v>42</v>
      </c>
      <c r="P1788" s="1"/>
      <c r="Q1788" s="1" t="s">
        <v>5735</v>
      </c>
      <c r="R1788" s="1"/>
      <c r="S1788" s="1"/>
      <c r="T1788" s="1"/>
      <c r="U1788" s="1"/>
      <c r="V1788" s="1"/>
      <c r="W1788" s="1"/>
      <c r="Y1788" s="1" t="b">
        <v>0</v>
      </c>
      <c r="Z1788" s="1"/>
      <c r="AA1788" s="1"/>
      <c r="AB1788" s="1" t="b">
        <v>0</v>
      </c>
      <c r="AC1788" s="1" t="b">
        <v>0</v>
      </c>
      <c r="AD1788" s="1" t="s">
        <v>617</v>
      </c>
      <c r="AF1788" s="1" t="s">
        <v>45</v>
      </c>
      <c r="AG1788" s="1">
        <v>15850</v>
      </c>
      <c r="AH1788" s="1" t="b">
        <v>0</v>
      </c>
      <c r="AI1788" s="1"/>
      <c r="AJ1788" s="1"/>
      <c r="AK1788" s="1" t="b">
        <v>0</v>
      </c>
    </row>
    <row r="1789" spans="1:37" x14ac:dyDescent="0.2">
      <c r="A1789" s="1">
        <v>1599</v>
      </c>
      <c r="B1789" s="1" t="s">
        <v>5716</v>
      </c>
      <c r="C1789" s="1" t="s">
        <v>507</v>
      </c>
      <c r="D1789" s="1" t="s">
        <v>5736</v>
      </c>
      <c r="E1789" s="1" t="s">
        <v>39</v>
      </c>
      <c r="F1789" s="1" t="b">
        <v>1</v>
      </c>
      <c r="G1789" s="1" t="s">
        <v>5737</v>
      </c>
      <c r="H1789" s="1" t="s">
        <v>5738</v>
      </c>
      <c r="K1789" s="1"/>
      <c r="L1789" s="1" t="s">
        <v>42</v>
      </c>
      <c r="M1789" s="1" t="s">
        <v>42</v>
      </c>
      <c r="N1789" s="1" t="s">
        <v>42</v>
      </c>
      <c r="O1789" s="1" t="s">
        <v>42</v>
      </c>
      <c r="P1789" s="1"/>
      <c r="Q1789" s="1" t="s">
        <v>5739</v>
      </c>
      <c r="R1789" s="1"/>
      <c r="S1789" s="1"/>
      <c r="T1789" s="1"/>
      <c r="U1789" s="1"/>
      <c r="V1789" s="1"/>
      <c r="W1789" s="1"/>
      <c r="Y1789" s="1" t="b">
        <v>1</v>
      </c>
      <c r="Z1789" s="1"/>
      <c r="AA1789" s="1"/>
      <c r="AB1789" s="1" t="b">
        <v>0</v>
      </c>
      <c r="AC1789" s="1" t="b">
        <v>0</v>
      </c>
      <c r="AD1789" s="1" t="s">
        <v>86</v>
      </c>
      <c r="AE1789" s="1" t="s">
        <v>62</v>
      </c>
      <c r="AF1789" s="1" t="s">
        <v>45</v>
      </c>
      <c r="AG1789" s="1">
        <v>1911</v>
      </c>
      <c r="AH1789" s="1" t="b">
        <v>0</v>
      </c>
      <c r="AI1789" s="1"/>
      <c r="AJ1789" s="1"/>
      <c r="AK1789" s="1" t="b">
        <v>0</v>
      </c>
    </row>
    <row r="1790" spans="1:37" x14ac:dyDescent="0.2">
      <c r="A1790" s="1">
        <v>1870</v>
      </c>
      <c r="B1790" s="1" t="s">
        <v>5716</v>
      </c>
      <c r="C1790" s="1" t="s">
        <v>507</v>
      </c>
      <c r="D1790" s="1" t="s">
        <v>6701</v>
      </c>
      <c r="E1790" s="1" t="s">
        <v>39</v>
      </c>
      <c r="F1790" s="1" t="b">
        <v>0</v>
      </c>
      <c r="G1790" s="1" t="s">
        <v>6702</v>
      </c>
      <c r="H1790" s="1" t="s">
        <v>5738</v>
      </c>
      <c r="K1790" s="1"/>
      <c r="L1790" s="1" t="s">
        <v>42</v>
      </c>
      <c r="M1790" s="1" t="s">
        <v>42</v>
      </c>
      <c r="N1790" s="1" t="s">
        <v>42</v>
      </c>
      <c r="O1790" s="1" t="s">
        <v>42</v>
      </c>
      <c r="P1790" s="1"/>
      <c r="Q1790" s="1"/>
      <c r="R1790" s="1"/>
      <c r="S1790" s="1"/>
      <c r="T1790" s="1"/>
      <c r="U1790" s="1"/>
      <c r="V1790" s="1"/>
      <c r="W1790" s="1"/>
      <c r="X1790" s="1"/>
      <c r="Y1790" s="1" t="b">
        <v>0</v>
      </c>
      <c r="Z1790" s="1"/>
      <c r="AA1790" s="1"/>
      <c r="AB1790" s="1" t="b">
        <v>0</v>
      </c>
      <c r="AC1790" s="1" t="b">
        <v>0</v>
      </c>
      <c r="AD1790" s="1" t="s">
        <v>86</v>
      </c>
      <c r="AF1790" s="1" t="s">
        <v>45</v>
      </c>
      <c r="AH1790" s="1" t="b">
        <v>0</v>
      </c>
      <c r="AI1790" s="1"/>
      <c r="AJ1790" s="1"/>
      <c r="AK1790" s="1" t="b">
        <v>0</v>
      </c>
    </row>
    <row r="1791" spans="1:37" x14ac:dyDescent="0.2">
      <c r="A1791" s="1">
        <v>1600</v>
      </c>
      <c r="B1791" s="1" t="s">
        <v>5716</v>
      </c>
      <c r="C1791" s="1" t="s">
        <v>507</v>
      </c>
      <c r="D1791" s="1" t="s">
        <v>5740</v>
      </c>
      <c r="E1791" s="1" t="s">
        <v>39</v>
      </c>
      <c r="F1791" s="1" t="b">
        <v>1</v>
      </c>
      <c r="G1791" s="1" t="s">
        <v>5741</v>
      </c>
      <c r="H1791" s="1" t="s">
        <v>5742</v>
      </c>
      <c r="I1791" s="1"/>
      <c r="J1791" s="1"/>
      <c r="K1791" s="1"/>
      <c r="L1791" s="1" t="s">
        <v>42</v>
      </c>
      <c r="M1791" s="1" t="s">
        <v>42</v>
      </c>
      <c r="N1791" s="1" t="s">
        <v>42</v>
      </c>
      <c r="O1791" s="1" t="s">
        <v>42</v>
      </c>
      <c r="P1791" s="1"/>
      <c r="Q1791" s="1" t="s">
        <v>5743</v>
      </c>
      <c r="R1791" s="1"/>
      <c r="S1791" s="1"/>
      <c r="T1791" s="1"/>
      <c r="U1791" s="1"/>
      <c r="V1791" s="1"/>
      <c r="W1791" s="1"/>
      <c r="Y1791" s="1" t="b">
        <v>0</v>
      </c>
      <c r="AB1791" s="1" t="b">
        <v>0</v>
      </c>
      <c r="AC1791" s="1" t="b">
        <v>0</v>
      </c>
      <c r="AD1791" s="1" t="s">
        <v>86</v>
      </c>
      <c r="AE1791" s="1" t="s">
        <v>62</v>
      </c>
      <c r="AF1791" s="1" t="s">
        <v>45</v>
      </c>
      <c r="AG1791" s="1">
        <v>2182</v>
      </c>
      <c r="AH1791" s="1" t="b">
        <v>0</v>
      </c>
      <c r="AI1791" s="1"/>
      <c r="AJ1791" s="1"/>
      <c r="AK1791" s="1" t="b">
        <v>0</v>
      </c>
    </row>
    <row r="1792" spans="1:37" x14ac:dyDescent="0.2">
      <c r="A1792" s="1">
        <v>1601</v>
      </c>
      <c r="B1792" s="1" t="s">
        <v>5716</v>
      </c>
      <c r="C1792" s="1" t="s">
        <v>2701</v>
      </c>
      <c r="D1792" s="1" t="s">
        <v>5744</v>
      </c>
      <c r="F1792" s="1" t="b">
        <v>0</v>
      </c>
      <c r="H1792" s="1" t="s">
        <v>5745</v>
      </c>
      <c r="L1792" s="1" t="s">
        <v>42</v>
      </c>
      <c r="M1792" s="1" t="s">
        <v>42</v>
      </c>
      <c r="N1792" s="1" t="s">
        <v>42</v>
      </c>
      <c r="O1792" s="1" t="s">
        <v>42</v>
      </c>
      <c r="Y1792" s="1" t="b">
        <v>0</v>
      </c>
      <c r="AB1792" s="1" t="b">
        <v>0</v>
      </c>
      <c r="AC1792" s="1" t="b">
        <v>0</v>
      </c>
      <c r="AD1792" s="1" t="s">
        <v>86</v>
      </c>
      <c r="AE1792" s="1" t="s">
        <v>62</v>
      </c>
      <c r="AF1792" s="1" t="s">
        <v>45</v>
      </c>
      <c r="AG1792" s="1">
        <v>1912</v>
      </c>
      <c r="AH1792" s="1" t="b">
        <v>1</v>
      </c>
      <c r="AI1792" s="1"/>
      <c r="AJ1792" s="1"/>
      <c r="AK1792" s="1" t="b">
        <v>0</v>
      </c>
    </row>
    <row r="1793" spans="1:37" x14ac:dyDescent="0.2">
      <c r="A1793" s="1">
        <v>1602</v>
      </c>
      <c r="B1793" s="1" t="s">
        <v>5716</v>
      </c>
      <c r="C1793" s="1" t="s">
        <v>1410</v>
      </c>
      <c r="D1793" s="1" t="s">
        <v>5746</v>
      </c>
      <c r="F1793" s="1" t="b">
        <v>1</v>
      </c>
      <c r="H1793" s="1" t="s">
        <v>5747</v>
      </c>
      <c r="K1793" s="1"/>
      <c r="L1793" s="1" t="s">
        <v>42</v>
      </c>
      <c r="M1793" s="1" t="s">
        <v>42</v>
      </c>
      <c r="N1793" s="1" t="s">
        <v>42</v>
      </c>
      <c r="O1793" s="1" t="s">
        <v>42</v>
      </c>
      <c r="P1793" s="1"/>
      <c r="Q1793" s="1" t="s">
        <v>5748</v>
      </c>
      <c r="R1793" s="1" t="s">
        <v>5749</v>
      </c>
      <c r="S1793" s="1"/>
      <c r="T1793" s="1"/>
      <c r="U1793" s="1"/>
      <c r="V1793" s="1"/>
      <c r="W1793" s="1"/>
      <c r="Y1793" s="1" t="b">
        <v>0</v>
      </c>
      <c r="Z1793" s="1"/>
      <c r="AA1793" s="1"/>
      <c r="AB1793" s="1" t="b">
        <v>0</v>
      </c>
      <c r="AC1793" s="1" t="b">
        <v>0</v>
      </c>
      <c r="AD1793" s="1" t="s">
        <v>86</v>
      </c>
      <c r="AE1793" s="1" t="s">
        <v>62</v>
      </c>
      <c r="AF1793" s="1" t="s">
        <v>45</v>
      </c>
      <c r="AG1793" s="1">
        <v>2443</v>
      </c>
      <c r="AH1793" s="1" t="b">
        <v>1</v>
      </c>
      <c r="AI1793" s="1"/>
      <c r="AJ1793" s="1"/>
      <c r="AK1793" s="1" t="b">
        <v>1</v>
      </c>
    </row>
    <row r="1794" spans="1:37" x14ac:dyDescent="0.2">
      <c r="A1794" s="1">
        <v>1603</v>
      </c>
      <c r="B1794" s="1" t="s">
        <v>5716</v>
      </c>
      <c r="C1794" s="1" t="s">
        <v>1410</v>
      </c>
      <c r="D1794" s="1" t="s">
        <v>5750</v>
      </c>
      <c r="F1794" s="1" t="b">
        <v>0</v>
      </c>
      <c r="H1794" s="1" t="s">
        <v>5751</v>
      </c>
      <c r="K1794" s="1"/>
      <c r="L1794" s="1" t="s">
        <v>42</v>
      </c>
      <c r="M1794" s="1" t="s">
        <v>42</v>
      </c>
      <c r="N1794" s="1" t="s">
        <v>42</v>
      </c>
      <c r="O1794" s="1" t="s">
        <v>42</v>
      </c>
      <c r="P1794" s="1" t="s">
        <v>5752</v>
      </c>
      <c r="Q1794" s="1" t="s">
        <v>5753</v>
      </c>
      <c r="R1794" s="1"/>
      <c r="S1794" s="1"/>
      <c r="T1794" s="1"/>
      <c r="U1794" s="1"/>
      <c r="V1794" s="1"/>
      <c r="W1794" s="1"/>
      <c r="Y1794" s="1" t="b">
        <v>1</v>
      </c>
      <c r="Z1794" s="1"/>
      <c r="AA1794" s="1"/>
      <c r="AB1794" s="1" t="b">
        <v>0</v>
      </c>
      <c r="AC1794" s="1" t="b">
        <v>0</v>
      </c>
      <c r="AD1794" s="1" t="s">
        <v>86</v>
      </c>
      <c r="AE1794" s="1" t="s">
        <v>62</v>
      </c>
      <c r="AF1794" s="1" t="s">
        <v>45</v>
      </c>
      <c r="AG1794" s="1">
        <v>1913</v>
      </c>
      <c r="AH1794" s="1" t="b">
        <v>0</v>
      </c>
      <c r="AI1794" s="1"/>
      <c r="AJ1794" s="1"/>
      <c r="AK1794" s="1" t="b">
        <v>0</v>
      </c>
    </row>
    <row r="1795" spans="1:37" x14ac:dyDescent="0.2">
      <c r="A1795" s="1">
        <v>1604</v>
      </c>
      <c r="B1795" s="1" t="s">
        <v>5716</v>
      </c>
      <c r="C1795" s="1" t="s">
        <v>1410</v>
      </c>
      <c r="D1795" s="1" t="s">
        <v>5754</v>
      </c>
      <c r="E1795" s="1" t="s">
        <v>39</v>
      </c>
      <c r="F1795" s="1" t="b">
        <v>1</v>
      </c>
      <c r="G1795" s="1" t="s">
        <v>5755</v>
      </c>
      <c r="H1795" s="1" t="s">
        <v>5756</v>
      </c>
      <c r="K1795" s="1" t="s">
        <v>5757</v>
      </c>
      <c r="L1795" s="1" t="s">
        <v>42</v>
      </c>
      <c r="M1795" s="1" t="s">
        <v>42</v>
      </c>
      <c r="N1795" s="1" t="s">
        <v>42</v>
      </c>
      <c r="O1795" s="1" t="s">
        <v>42</v>
      </c>
      <c r="P1795" s="1"/>
      <c r="Q1795" s="1" t="s">
        <v>5758</v>
      </c>
      <c r="R1795" s="1" t="s">
        <v>5759</v>
      </c>
      <c r="S1795" s="1" t="s">
        <v>5760</v>
      </c>
      <c r="T1795" s="1" t="s">
        <v>5761</v>
      </c>
      <c r="U1795" s="1" t="s">
        <v>5762</v>
      </c>
      <c r="V1795" s="1"/>
      <c r="W1795" s="1"/>
      <c r="Y1795" s="1" t="b">
        <v>0</v>
      </c>
      <c r="Z1795" s="1"/>
      <c r="AA1795" s="1"/>
      <c r="AB1795" s="1" t="b">
        <v>0</v>
      </c>
      <c r="AC1795" s="1" t="b">
        <v>0</v>
      </c>
      <c r="AD1795" s="1" t="s">
        <v>86</v>
      </c>
      <c r="AF1795" s="1" t="s">
        <v>45</v>
      </c>
      <c r="AG1795" s="1">
        <v>15763</v>
      </c>
      <c r="AH1795" s="1" t="b">
        <v>0</v>
      </c>
      <c r="AI1795" s="1"/>
      <c r="AJ1795" s="1"/>
      <c r="AK1795" s="1" t="b">
        <v>0</v>
      </c>
    </row>
    <row r="1796" spans="1:37" x14ac:dyDescent="0.2">
      <c r="A1796" s="1">
        <v>1605</v>
      </c>
      <c r="B1796" s="1" t="s">
        <v>5716</v>
      </c>
      <c r="C1796" s="1" t="s">
        <v>1410</v>
      </c>
      <c r="D1796" s="1" t="s">
        <v>5763</v>
      </c>
      <c r="E1796" s="1" t="s">
        <v>39</v>
      </c>
      <c r="F1796" s="1" t="b">
        <v>1</v>
      </c>
      <c r="G1796" s="1" t="s">
        <v>5764</v>
      </c>
      <c r="H1796" s="1" t="s">
        <v>5765</v>
      </c>
      <c r="K1796" s="1" t="s">
        <v>5757</v>
      </c>
      <c r="L1796" s="1" t="s">
        <v>42</v>
      </c>
      <c r="M1796" s="1" t="s">
        <v>42</v>
      </c>
      <c r="N1796" s="1" t="s">
        <v>42</v>
      </c>
      <c r="O1796" s="1" t="s">
        <v>42</v>
      </c>
      <c r="P1796" s="1"/>
      <c r="Q1796" s="1" t="s">
        <v>5766</v>
      </c>
      <c r="R1796" s="1"/>
      <c r="S1796" s="1"/>
      <c r="T1796" s="1"/>
      <c r="U1796" s="1"/>
      <c r="V1796" s="1"/>
      <c r="W1796" s="1"/>
      <c r="X1796" s="1"/>
      <c r="Y1796" s="1" t="b">
        <v>0</v>
      </c>
      <c r="Z1796" s="1"/>
      <c r="AA1796" s="1"/>
      <c r="AB1796" s="1" t="b">
        <v>0</v>
      </c>
      <c r="AC1796" s="1" t="b">
        <v>0</v>
      </c>
      <c r="AD1796" s="1" t="s">
        <v>86</v>
      </c>
      <c r="AF1796" s="1" t="s">
        <v>45</v>
      </c>
      <c r="AG1796" s="1">
        <v>20288</v>
      </c>
      <c r="AH1796" s="1" t="b">
        <v>0</v>
      </c>
      <c r="AI1796" s="1"/>
      <c r="AJ1796" s="1"/>
      <c r="AK1796" s="1" t="b">
        <v>0</v>
      </c>
    </row>
    <row r="1797" spans="1:37" x14ac:dyDescent="0.2">
      <c r="A1797" s="1">
        <v>1606</v>
      </c>
      <c r="B1797" s="1" t="s">
        <v>5716</v>
      </c>
      <c r="C1797" s="1" t="s">
        <v>1410</v>
      </c>
      <c r="D1797" s="1" t="s">
        <v>5767</v>
      </c>
      <c r="E1797" s="1" t="s">
        <v>39</v>
      </c>
      <c r="F1797" s="1" t="b">
        <v>1</v>
      </c>
      <c r="G1797" s="1" t="s">
        <v>5768</v>
      </c>
      <c r="H1797" s="1" t="s">
        <v>5769</v>
      </c>
      <c r="K1797" s="1" t="s">
        <v>5757</v>
      </c>
      <c r="L1797" s="1" t="s">
        <v>42</v>
      </c>
      <c r="M1797" s="1" t="s">
        <v>42</v>
      </c>
      <c r="N1797" s="1" t="s">
        <v>42</v>
      </c>
      <c r="O1797" s="1" t="s">
        <v>42</v>
      </c>
      <c r="P1797" s="1"/>
      <c r="Q1797" s="1" t="s">
        <v>5770</v>
      </c>
      <c r="R1797" s="1" t="s">
        <v>5771</v>
      </c>
      <c r="S1797" s="1" t="s">
        <v>5772</v>
      </c>
      <c r="T1797" s="1"/>
      <c r="U1797" s="1"/>
      <c r="V1797" s="1"/>
      <c r="W1797" s="1"/>
      <c r="Y1797" s="1" t="b">
        <v>0</v>
      </c>
      <c r="Z1797" s="1"/>
      <c r="AA1797" s="1"/>
      <c r="AB1797" s="1" t="b">
        <v>0</v>
      </c>
      <c r="AC1797" s="1" t="b">
        <v>0</v>
      </c>
      <c r="AD1797" s="1" t="s">
        <v>86</v>
      </c>
      <c r="AF1797" s="1" t="s">
        <v>45</v>
      </c>
      <c r="AG1797" s="1">
        <v>15762</v>
      </c>
      <c r="AH1797" s="1" t="b">
        <v>0</v>
      </c>
      <c r="AI1797" s="1"/>
      <c r="AJ1797" s="1"/>
      <c r="AK1797" s="1" t="b">
        <v>0</v>
      </c>
    </row>
    <row r="1798" spans="1:37" x14ac:dyDescent="0.2">
      <c r="A1798" s="1">
        <v>1607</v>
      </c>
      <c r="B1798" s="1" t="s">
        <v>5716</v>
      </c>
      <c r="C1798" s="1" t="s">
        <v>1410</v>
      </c>
      <c r="D1798" s="1" t="s">
        <v>5773</v>
      </c>
      <c r="E1798" s="1" t="s">
        <v>39</v>
      </c>
      <c r="F1798" s="1" t="b">
        <v>1</v>
      </c>
      <c r="G1798" s="1" t="s">
        <v>5774</v>
      </c>
      <c r="H1798" s="1" t="s">
        <v>5775</v>
      </c>
      <c r="K1798" s="1" t="s">
        <v>5757</v>
      </c>
      <c r="L1798" s="1" t="s">
        <v>42</v>
      </c>
      <c r="M1798" s="1" t="s">
        <v>42</v>
      </c>
      <c r="N1798" s="1" t="s">
        <v>42</v>
      </c>
      <c r="O1798" s="1" t="s">
        <v>42</v>
      </c>
      <c r="P1798" s="1"/>
      <c r="Q1798" s="1" t="s">
        <v>5776</v>
      </c>
      <c r="R1798" s="1"/>
      <c r="S1798" s="1"/>
      <c r="T1798" s="1"/>
      <c r="U1798" s="1"/>
      <c r="V1798" s="1"/>
      <c r="W1798" s="1"/>
      <c r="Y1798" s="1" t="b">
        <v>0</v>
      </c>
      <c r="Z1798" s="1"/>
      <c r="AA1798" s="1"/>
      <c r="AB1798" s="1" t="b">
        <v>0</v>
      </c>
      <c r="AC1798" s="1" t="b">
        <v>0</v>
      </c>
      <c r="AD1798" s="1" t="s">
        <v>86</v>
      </c>
      <c r="AF1798" s="1" t="s">
        <v>45</v>
      </c>
      <c r="AG1798" s="1">
        <v>15823</v>
      </c>
      <c r="AH1798" s="1" t="b">
        <v>0</v>
      </c>
      <c r="AI1798" s="1"/>
      <c r="AJ1798" s="1"/>
      <c r="AK1798" s="1" t="b">
        <v>0</v>
      </c>
    </row>
    <row r="1799" spans="1:37" x14ac:dyDescent="0.2">
      <c r="A1799" s="1">
        <v>1608</v>
      </c>
      <c r="B1799" s="1" t="s">
        <v>5716</v>
      </c>
      <c r="C1799" s="1" t="s">
        <v>1410</v>
      </c>
      <c r="D1799" s="1" t="s">
        <v>5777</v>
      </c>
      <c r="E1799" s="1" t="s">
        <v>39</v>
      </c>
      <c r="F1799" s="1" t="b">
        <v>1</v>
      </c>
      <c r="G1799" s="1" t="s">
        <v>5778</v>
      </c>
      <c r="H1799" s="1" t="s">
        <v>5779</v>
      </c>
      <c r="I1799" s="1"/>
      <c r="J1799" s="1"/>
      <c r="K1799" s="1" t="s">
        <v>5757</v>
      </c>
      <c r="L1799" s="1" t="s">
        <v>42</v>
      </c>
      <c r="M1799" s="1" t="s">
        <v>42</v>
      </c>
      <c r="N1799" s="1" t="s">
        <v>42</v>
      </c>
      <c r="O1799" s="1" t="s">
        <v>42</v>
      </c>
      <c r="P1799" s="1"/>
      <c r="Q1799" s="1" t="s">
        <v>5780</v>
      </c>
      <c r="R1799" s="1" t="s">
        <v>5781</v>
      </c>
      <c r="S1799" s="1"/>
      <c r="T1799" s="1"/>
      <c r="U1799" s="1"/>
      <c r="V1799" s="1"/>
      <c r="W1799" s="1"/>
      <c r="Y1799" s="1" t="b">
        <v>0</v>
      </c>
      <c r="Z1799" s="1"/>
      <c r="AA1799" s="1"/>
      <c r="AB1799" s="1" t="b">
        <v>0</v>
      </c>
      <c r="AC1799" s="1" t="b">
        <v>0</v>
      </c>
      <c r="AD1799" s="1" t="s">
        <v>86</v>
      </c>
      <c r="AE1799" s="1" t="s">
        <v>62</v>
      </c>
      <c r="AF1799" s="1" t="s">
        <v>45</v>
      </c>
      <c r="AG1799" s="1">
        <v>2348</v>
      </c>
      <c r="AH1799" s="1" t="b">
        <v>0</v>
      </c>
      <c r="AI1799" s="1"/>
      <c r="AJ1799" s="1"/>
      <c r="AK1799" s="1" t="b">
        <v>1</v>
      </c>
    </row>
    <row r="1800" spans="1:37" x14ac:dyDescent="0.2">
      <c r="A1800" s="1">
        <v>1609</v>
      </c>
      <c r="B1800" s="1" t="s">
        <v>5716</v>
      </c>
      <c r="C1800" s="1" t="s">
        <v>5782</v>
      </c>
      <c r="D1800" s="1" t="s">
        <v>5783</v>
      </c>
      <c r="E1800" s="1" t="s">
        <v>39</v>
      </c>
      <c r="F1800" s="1" t="b">
        <v>1</v>
      </c>
      <c r="G1800" s="1" t="s">
        <v>5784</v>
      </c>
      <c r="H1800" s="1"/>
      <c r="K1800" s="1"/>
      <c r="L1800" s="1" t="s">
        <v>42</v>
      </c>
      <c r="M1800" s="1" t="s">
        <v>42</v>
      </c>
      <c r="N1800" s="1" t="s">
        <v>42</v>
      </c>
      <c r="O1800" s="1" t="s">
        <v>42</v>
      </c>
      <c r="P1800" s="1"/>
      <c r="Q1800" s="1"/>
      <c r="R1800" s="1"/>
      <c r="S1800" s="1"/>
      <c r="T1800" s="1"/>
      <c r="U1800" s="1"/>
      <c r="V1800" s="1"/>
      <c r="W1800" s="1"/>
      <c r="X1800" s="1"/>
      <c r="Y1800" s="1" t="b">
        <v>0</v>
      </c>
      <c r="Z1800" s="1"/>
      <c r="AA1800" s="1"/>
      <c r="AB1800" s="1" t="b">
        <v>0</v>
      </c>
      <c r="AC1800" s="1" t="b">
        <v>0</v>
      </c>
      <c r="AD1800" s="1" t="s">
        <v>86</v>
      </c>
      <c r="AE1800" s="1" t="s">
        <v>62</v>
      </c>
      <c r="AF1800" s="1" t="s">
        <v>45</v>
      </c>
      <c r="AH1800" s="1" t="b">
        <v>0</v>
      </c>
      <c r="AI1800" s="1"/>
      <c r="AJ1800" s="1"/>
      <c r="AK1800" s="1" t="b">
        <v>0</v>
      </c>
    </row>
    <row r="1801" spans="1:37" x14ac:dyDescent="0.2">
      <c r="A1801" s="1">
        <v>1610</v>
      </c>
      <c r="B1801" s="1" t="s">
        <v>5716</v>
      </c>
      <c r="C1801" s="1" t="s">
        <v>5785</v>
      </c>
      <c r="D1801" s="1" t="s">
        <v>5786</v>
      </c>
      <c r="F1801" s="1" t="b">
        <v>1</v>
      </c>
      <c r="G1801" s="1" t="s">
        <v>5787</v>
      </c>
      <c r="L1801" s="1" t="s">
        <v>42</v>
      </c>
      <c r="M1801" s="1" t="s">
        <v>42</v>
      </c>
      <c r="N1801" s="1" t="s">
        <v>42</v>
      </c>
      <c r="O1801" s="1" t="s">
        <v>42</v>
      </c>
      <c r="Y1801" s="1" t="b">
        <v>0</v>
      </c>
      <c r="AB1801" s="1" t="b">
        <v>0</v>
      </c>
      <c r="AC1801" s="1" t="b">
        <v>0</v>
      </c>
      <c r="AD1801" s="1" t="s">
        <v>86</v>
      </c>
      <c r="AE1801" s="1" t="s">
        <v>62</v>
      </c>
      <c r="AF1801" s="1" t="s">
        <v>45</v>
      </c>
      <c r="AH1801" s="1" t="b">
        <v>0</v>
      </c>
      <c r="AI1801" s="1"/>
      <c r="AJ1801" s="1"/>
      <c r="AK1801" s="1" t="b">
        <v>0</v>
      </c>
    </row>
    <row r="1802" spans="1:37" x14ac:dyDescent="0.2">
      <c r="A1802" s="1">
        <v>1611</v>
      </c>
      <c r="B1802" s="1" t="s">
        <v>5716</v>
      </c>
      <c r="C1802" s="1" t="s">
        <v>5788</v>
      </c>
      <c r="D1802" s="1" t="s">
        <v>5789</v>
      </c>
      <c r="E1802" s="1" t="s">
        <v>39</v>
      </c>
      <c r="F1802" s="1" t="b">
        <v>1</v>
      </c>
      <c r="G1802" s="1" t="s">
        <v>5790</v>
      </c>
      <c r="H1802" s="1" t="s">
        <v>5791</v>
      </c>
      <c r="K1802" s="1"/>
      <c r="L1802" s="1" t="s">
        <v>42</v>
      </c>
      <c r="M1802" s="1" t="s">
        <v>42</v>
      </c>
      <c r="N1802" s="1" t="s">
        <v>42</v>
      </c>
      <c r="O1802" s="1" t="s">
        <v>42</v>
      </c>
      <c r="P1802" s="1"/>
      <c r="Q1802" s="1" t="s">
        <v>5792</v>
      </c>
      <c r="R1802" s="1" t="s">
        <v>5793</v>
      </c>
      <c r="S1802" s="1"/>
      <c r="T1802" s="1"/>
      <c r="U1802" s="1"/>
      <c r="V1802" s="1"/>
      <c r="W1802" s="1"/>
      <c r="Y1802" s="1" t="b">
        <v>0</v>
      </c>
      <c r="Z1802" s="1"/>
      <c r="AA1802" s="1"/>
      <c r="AB1802" s="1" t="b">
        <v>0</v>
      </c>
      <c r="AC1802" s="1" t="b">
        <v>0</v>
      </c>
      <c r="AD1802" s="1" t="s">
        <v>407</v>
      </c>
      <c r="AE1802" s="1" t="s">
        <v>62</v>
      </c>
      <c r="AF1802" s="1" t="s">
        <v>45</v>
      </c>
      <c r="AG1802" s="1">
        <v>1914</v>
      </c>
      <c r="AH1802" s="1" t="b">
        <v>0</v>
      </c>
      <c r="AI1802" s="1"/>
      <c r="AJ1802" s="1"/>
      <c r="AK1802" s="1" t="b">
        <v>0</v>
      </c>
    </row>
    <row r="1803" spans="1:37" x14ac:dyDescent="0.2">
      <c r="A1803" s="1">
        <v>1612</v>
      </c>
      <c r="B1803" s="1" t="s">
        <v>5716</v>
      </c>
      <c r="C1803" s="1" t="s">
        <v>5794</v>
      </c>
      <c r="D1803" s="1" t="s">
        <v>686</v>
      </c>
      <c r="F1803" s="1" t="b">
        <v>1</v>
      </c>
      <c r="H1803" s="1" t="s">
        <v>5795</v>
      </c>
      <c r="K1803" s="1"/>
      <c r="L1803" s="1" t="s">
        <v>42</v>
      </c>
      <c r="M1803" s="1" t="s">
        <v>42</v>
      </c>
      <c r="N1803" s="1" t="s">
        <v>42</v>
      </c>
      <c r="O1803" s="1" t="s">
        <v>42</v>
      </c>
      <c r="P1803" s="1"/>
      <c r="Q1803" s="1" t="s">
        <v>5743</v>
      </c>
      <c r="R1803" s="1"/>
      <c r="S1803" s="1"/>
      <c r="T1803" s="1"/>
      <c r="U1803" s="1"/>
      <c r="V1803" s="1"/>
      <c r="W1803" s="1"/>
      <c r="Y1803" s="1" t="b">
        <v>0</v>
      </c>
      <c r="Z1803" s="1"/>
      <c r="AA1803" s="1"/>
      <c r="AB1803" s="1" t="b">
        <v>0</v>
      </c>
      <c r="AC1803" s="1" t="b">
        <v>0</v>
      </c>
      <c r="AD1803" s="1" t="s">
        <v>37</v>
      </c>
      <c r="AE1803" s="1" t="s">
        <v>62</v>
      </c>
      <c r="AF1803" s="1" t="s">
        <v>45</v>
      </c>
      <c r="AG1803" s="1">
        <v>1916</v>
      </c>
      <c r="AH1803" s="1" t="b">
        <v>0</v>
      </c>
      <c r="AI1803" s="1"/>
      <c r="AJ1803" s="1"/>
      <c r="AK1803" s="1" t="b">
        <v>1</v>
      </c>
    </row>
    <row r="1804" spans="1:37" x14ac:dyDescent="0.2">
      <c r="A1804" s="1">
        <v>1613</v>
      </c>
      <c r="B1804" s="1" t="s">
        <v>5716</v>
      </c>
      <c r="C1804" s="1" t="s">
        <v>5796</v>
      </c>
      <c r="D1804" s="1"/>
      <c r="F1804" s="1" t="b">
        <v>0</v>
      </c>
      <c r="H1804" s="1" t="s">
        <v>5797</v>
      </c>
      <c r="I1804" s="1"/>
      <c r="J1804" s="1"/>
      <c r="K1804" s="1"/>
      <c r="L1804" s="1" t="s">
        <v>42</v>
      </c>
      <c r="M1804" s="1" t="s">
        <v>42</v>
      </c>
      <c r="N1804" s="1" t="s">
        <v>42</v>
      </c>
      <c r="O1804" s="1" t="s">
        <v>42</v>
      </c>
      <c r="P1804" s="1"/>
      <c r="Q1804" s="1"/>
      <c r="R1804" s="1"/>
      <c r="S1804" s="1"/>
      <c r="T1804" s="1"/>
      <c r="U1804" s="1"/>
      <c r="V1804" s="1"/>
      <c r="W1804" s="1"/>
      <c r="Y1804" s="1" t="b">
        <v>1</v>
      </c>
      <c r="AB1804" s="1" t="b">
        <v>0</v>
      </c>
      <c r="AC1804" s="1" t="b">
        <v>0</v>
      </c>
      <c r="AD1804" s="1" t="s">
        <v>86</v>
      </c>
      <c r="AE1804" s="1" t="s">
        <v>62</v>
      </c>
      <c r="AF1804" s="1" t="s">
        <v>45</v>
      </c>
      <c r="AG1804" s="1">
        <v>2254</v>
      </c>
      <c r="AH1804" s="1" t="b">
        <v>1</v>
      </c>
      <c r="AI1804" s="1"/>
      <c r="AJ1804" s="1"/>
      <c r="AK1804" s="1" t="b">
        <v>0</v>
      </c>
    </row>
    <row r="1805" spans="1:37" x14ac:dyDescent="0.2">
      <c r="A1805" s="1">
        <v>1614</v>
      </c>
      <c r="B1805" s="1" t="s">
        <v>5716</v>
      </c>
      <c r="C1805" s="1" t="s">
        <v>1617</v>
      </c>
      <c r="D1805" s="1" t="s">
        <v>5798</v>
      </c>
      <c r="E1805" s="1" t="s">
        <v>39</v>
      </c>
      <c r="F1805" s="1" t="b">
        <v>1</v>
      </c>
      <c r="G1805" s="1" t="s">
        <v>5799</v>
      </c>
      <c r="H1805" s="1" t="s">
        <v>5800</v>
      </c>
      <c r="I1805" s="1"/>
      <c r="K1805" s="1"/>
      <c r="L1805" s="1" t="s">
        <v>42</v>
      </c>
      <c r="M1805" s="1" t="s">
        <v>42</v>
      </c>
      <c r="N1805" s="1" t="s">
        <v>42</v>
      </c>
      <c r="O1805" s="1" t="s">
        <v>42</v>
      </c>
      <c r="P1805" s="1"/>
      <c r="Q1805" s="1" t="s">
        <v>5801</v>
      </c>
      <c r="R1805" s="1"/>
      <c r="S1805" s="1"/>
      <c r="T1805" s="1"/>
      <c r="U1805" s="1"/>
      <c r="V1805" s="1"/>
      <c r="W1805" s="1"/>
      <c r="Y1805" s="1" t="b">
        <v>0</v>
      </c>
      <c r="Z1805" s="1"/>
      <c r="AA1805" s="1"/>
      <c r="AB1805" s="1" t="b">
        <v>0</v>
      </c>
      <c r="AC1805" s="1" t="b">
        <v>0</v>
      </c>
      <c r="AD1805" s="1" t="s">
        <v>86</v>
      </c>
      <c r="AE1805" s="1" t="s">
        <v>62</v>
      </c>
      <c r="AF1805" s="1" t="s">
        <v>45</v>
      </c>
      <c r="AG1805" s="1">
        <v>1938</v>
      </c>
      <c r="AH1805" s="1" t="b">
        <v>0</v>
      </c>
      <c r="AI1805" s="1"/>
      <c r="AJ1805" s="1"/>
      <c r="AK1805" s="1" t="b">
        <v>1</v>
      </c>
    </row>
    <row r="1806" spans="1:37" x14ac:dyDescent="0.2">
      <c r="A1806" s="1">
        <v>2004</v>
      </c>
      <c r="B1806" s="1" t="s">
        <v>5716</v>
      </c>
      <c r="C1806" s="1" t="s">
        <v>1617</v>
      </c>
      <c r="D1806" s="1" t="s">
        <v>6997</v>
      </c>
      <c r="E1806" s="1" t="s">
        <v>39</v>
      </c>
      <c r="F1806" s="1" t="b">
        <v>1</v>
      </c>
      <c r="G1806" s="1" t="s">
        <v>6998</v>
      </c>
      <c r="H1806" s="1" t="s">
        <v>6999</v>
      </c>
      <c r="K1806" s="1"/>
      <c r="L1806" s="1" t="s">
        <v>42</v>
      </c>
      <c r="M1806" s="1" t="s">
        <v>42</v>
      </c>
      <c r="N1806" s="1" t="s">
        <v>42</v>
      </c>
      <c r="O1806" s="1" t="s">
        <v>42</v>
      </c>
      <c r="P1806" s="1"/>
      <c r="Q1806" s="1"/>
      <c r="R1806" s="1"/>
      <c r="S1806" s="1"/>
      <c r="T1806" s="1"/>
      <c r="U1806" s="1"/>
      <c r="V1806" s="1"/>
      <c r="W1806" s="1"/>
      <c r="X1806" s="1"/>
      <c r="Y1806" s="1" t="b">
        <v>0</v>
      </c>
      <c r="Z1806" s="1"/>
      <c r="AA1806" s="1"/>
      <c r="AB1806" s="1" t="b">
        <v>0</v>
      </c>
      <c r="AC1806" s="1" t="b">
        <v>0</v>
      </c>
      <c r="AD1806" s="1" t="s">
        <v>86</v>
      </c>
      <c r="AF1806" s="1" t="s">
        <v>45</v>
      </c>
      <c r="AH1806" s="1" t="b">
        <v>0</v>
      </c>
      <c r="AI1806" s="1"/>
      <c r="AJ1806" s="1"/>
      <c r="AK1806" s="1" t="b">
        <v>0</v>
      </c>
    </row>
    <row r="1807" spans="1:37" x14ac:dyDescent="0.2">
      <c r="A1807" s="1">
        <v>1615</v>
      </c>
      <c r="B1807" s="1" t="s">
        <v>5716</v>
      </c>
      <c r="C1807" s="1" t="s">
        <v>5802</v>
      </c>
      <c r="D1807" s="1" t="s">
        <v>5803</v>
      </c>
      <c r="E1807" s="1" t="s">
        <v>39</v>
      </c>
      <c r="F1807" s="1" t="b">
        <v>1</v>
      </c>
      <c r="G1807" s="1" t="s">
        <v>5804</v>
      </c>
      <c r="H1807" s="1" t="s">
        <v>5805</v>
      </c>
      <c r="K1807" s="1"/>
      <c r="L1807" s="1" t="s">
        <v>42</v>
      </c>
      <c r="M1807" s="1" t="s">
        <v>42</v>
      </c>
      <c r="N1807" s="1" t="s">
        <v>42</v>
      </c>
      <c r="O1807" s="1" t="s">
        <v>42</v>
      </c>
      <c r="P1807" s="1"/>
      <c r="Q1807" s="1" t="s">
        <v>5806</v>
      </c>
      <c r="R1807" s="1" t="s">
        <v>5807</v>
      </c>
      <c r="S1807" s="1"/>
      <c r="T1807" s="1"/>
      <c r="U1807" s="1"/>
      <c r="V1807" s="1"/>
      <c r="W1807" s="1"/>
      <c r="Y1807" s="1" t="b">
        <v>0</v>
      </c>
      <c r="Z1807" s="1"/>
      <c r="AA1807" s="1"/>
      <c r="AB1807" s="1" t="b">
        <v>0</v>
      </c>
      <c r="AC1807" s="1" t="b">
        <v>0</v>
      </c>
      <c r="AD1807" s="1" t="s">
        <v>86</v>
      </c>
      <c r="AE1807" s="1" t="s">
        <v>62</v>
      </c>
      <c r="AF1807" s="1" t="s">
        <v>45</v>
      </c>
      <c r="AG1807" s="1">
        <v>1915</v>
      </c>
      <c r="AH1807" s="1" t="b">
        <v>0</v>
      </c>
      <c r="AI1807" s="1"/>
      <c r="AJ1807" s="1"/>
      <c r="AK1807" s="1" t="b">
        <v>1</v>
      </c>
    </row>
    <row r="1808" spans="1:37" x14ac:dyDescent="0.2">
      <c r="A1808" s="1">
        <v>1616</v>
      </c>
      <c r="B1808" s="1" t="s">
        <v>5716</v>
      </c>
      <c r="C1808" s="1" t="s">
        <v>5802</v>
      </c>
      <c r="D1808" s="1" t="s">
        <v>5808</v>
      </c>
      <c r="E1808" s="1" t="s">
        <v>39</v>
      </c>
      <c r="F1808" s="1" t="b">
        <v>1</v>
      </c>
      <c r="G1808" s="1" t="s">
        <v>5809</v>
      </c>
      <c r="H1808" s="1" t="s">
        <v>5810</v>
      </c>
      <c r="K1808" s="1"/>
      <c r="L1808" s="1" t="s">
        <v>42</v>
      </c>
      <c r="M1808" s="1" t="s">
        <v>42</v>
      </c>
      <c r="N1808" s="1" t="s">
        <v>42</v>
      </c>
      <c r="O1808" s="1" t="s">
        <v>42</v>
      </c>
      <c r="P1808" s="1"/>
      <c r="Q1808" s="1" t="s">
        <v>5811</v>
      </c>
      <c r="R1808" s="1" t="s">
        <v>5812</v>
      </c>
      <c r="S1808" s="1" t="s">
        <v>5813</v>
      </c>
      <c r="T1808" s="1"/>
      <c r="U1808" s="1"/>
      <c r="V1808" s="1"/>
      <c r="W1808" s="1"/>
      <c r="Y1808" s="1" t="b">
        <v>1</v>
      </c>
      <c r="Z1808" s="1"/>
      <c r="AA1808" s="1"/>
      <c r="AB1808" s="1" t="b">
        <v>0</v>
      </c>
      <c r="AC1808" s="1" t="b">
        <v>0</v>
      </c>
      <c r="AD1808" s="1" t="s">
        <v>86</v>
      </c>
      <c r="AE1808" s="1" t="s">
        <v>62</v>
      </c>
      <c r="AF1808" s="1" t="s">
        <v>45</v>
      </c>
      <c r="AG1808" s="1">
        <v>1902</v>
      </c>
      <c r="AH1808" s="1" t="b">
        <v>0</v>
      </c>
      <c r="AI1808" s="1"/>
      <c r="AJ1808" s="1"/>
      <c r="AK1808" s="1" t="b">
        <v>1</v>
      </c>
    </row>
    <row r="1809" spans="1:37" x14ac:dyDescent="0.2">
      <c r="A1809" s="1">
        <v>1876</v>
      </c>
      <c r="B1809" s="1" t="s">
        <v>5716</v>
      </c>
      <c r="C1809" s="1"/>
      <c r="D1809" s="1" t="s">
        <v>6725</v>
      </c>
      <c r="E1809" s="1" t="s">
        <v>39</v>
      </c>
      <c r="F1809" s="1" t="b">
        <v>0</v>
      </c>
      <c r="G1809" s="1"/>
      <c r="H1809" s="1"/>
      <c r="K1809" s="1"/>
      <c r="L1809" s="1" t="s">
        <v>42</v>
      </c>
      <c r="M1809" s="1" t="s">
        <v>42</v>
      </c>
      <c r="N1809" s="1" t="s">
        <v>42</v>
      </c>
      <c r="O1809" s="1" t="s">
        <v>42</v>
      </c>
      <c r="P1809" s="1"/>
      <c r="Q1809" s="1"/>
      <c r="R1809" s="1"/>
      <c r="S1809" s="1"/>
      <c r="T1809" s="1"/>
      <c r="U1809" s="1"/>
      <c r="V1809" s="1"/>
      <c r="W1809" s="1"/>
      <c r="X1809" s="1"/>
      <c r="Y1809" s="1" t="b">
        <v>0</v>
      </c>
      <c r="Z1809" s="1"/>
      <c r="AA1809" s="1"/>
      <c r="AB1809" s="1" t="b">
        <v>0</v>
      </c>
      <c r="AC1809" s="1" t="b">
        <v>0</v>
      </c>
      <c r="AD1809" s="1" t="s">
        <v>407</v>
      </c>
      <c r="AF1809" s="1" t="s">
        <v>45</v>
      </c>
      <c r="AH1809" s="1" t="b">
        <v>0</v>
      </c>
      <c r="AI1809" s="1"/>
      <c r="AJ1809" s="1"/>
      <c r="AK1809" s="1" t="b">
        <v>0</v>
      </c>
    </row>
    <row r="1810" spans="1:37" x14ac:dyDescent="0.2">
      <c r="A1810" s="1">
        <v>1619</v>
      </c>
      <c r="B1810" s="1" t="s">
        <v>5708</v>
      </c>
      <c r="C1810" s="1" t="s">
        <v>5818</v>
      </c>
      <c r="D1810" s="1"/>
      <c r="E1810" s="1" t="s">
        <v>39</v>
      </c>
      <c r="F1810" s="1" t="b">
        <v>1</v>
      </c>
      <c r="G1810" s="1" t="s">
        <v>5819</v>
      </c>
      <c r="H1810" s="1" t="s">
        <v>5820</v>
      </c>
      <c r="K1810" s="1"/>
      <c r="L1810" s="1" t="s">
        <v>42</v>
      </c>
      <c r="M1810" s="1" t="s">
        <v>42</v>
      </c>
      <c r="N1810" s="1" t="s">
        <v>42</v>
      </c>
      <c r="O1810" s="1" t="s">
        <v>42</v>
      </c>
      <c r="P1810" s="1"/>
      <c r="Q1810" s="1" t="s">
        <v>5821</v>
      </c>
      <c r="R1810" s="1"/>
      <c r="S1810" s="1"/>
      <c r="T1810" s="1"/>
      <c r="U1810" s="1"/>
      <c r="V1810" s="1"/>
      <c r="W1810" s="1"/>
      <c r="X1810" s="1"/>
      <c r="Y1810" s="1" t="b">
        <v>0</v>
      </c>
      <c r="Z1810" s="1" t="s">
        <v>43</v>
      </c>
      <c r="AA1810" s="1"/>
      <c r="AB1810" s="1" t="b">
        <v>0</v>
      </c>
      <c r="AC1810" s="1" t="b">
        <v>0</v>
      </c>
      <c r="AD1810" s="1" t="s">
        <v>86</v>
      </c>
      <c r="AF1810" s="1" t="s">
        <v>45</v>
      </c>
      <c r="AG1810" s="1">
        <v>20156</v>
      </c>
      <c r="AH1810" s="1" t="b">
        <v>0</v>
      </c>
      <c r="AI1810" s="1"/>
      <c r="AJ1810" s="1"/>
      <c r="AK1810" s="1" t="b">
        <v>0</v>
      </c>
    </row>
    <row r="1811" spans="1:37" x14ac:dyDescent="0.2">
      <c r="A1811" s="1">
        <v>1620</v>
      </c>
      <c r="B1811" s="1" t="s">
        <v>5708</v>
      </c>
      <c r="C1811" s="1" t="s">
        <v>5822</v>
      </c>
      <c r="F1811" s="1" t="b">
        <v>0</v>
      </c>
      <c r="H1811" s="1" t="s">
        <v>5823</v>
      </c>
      <c r="L1811" s="1" t="s">
        <v>42</v>
      </c>
      <c r="M1811" s="1" t="s">
        <v>42</v>
      </c>
      <c r="N1811" s="1" t="s">
        <v>42</v>
      </c>
      <c r="O1811" s="1" t="s">
        <v>42</v>
      </c>
      <c r="Y1811" s="1" t="b">
        <v>0</v>
      </c>
      <c r="AB1811" s="1" t="b">
        <v>0</v>
      </c>
      <c r="AC1811" s="1" t="b">
        <v>0</v>
      </c>
      <c r="AD1811" s="1" t="s">
        <v>86</v>
      </c>
      <c r="AE1811" s="1" t="s">
        <v>62</v>
      </c>
      <c r="AF1811" s="1" t="s">
        <v>45</v>
      </c>
      <c r="AG1811" s="1">
        <v>1917</v>
      </c>
      <c r="AH1811" s="1" t="b">
        <v>1</v>
      </c>
      <c r="AI1811" s="1"/>
      <c r="AJ1811" s="1"/>
      <c r="AK1811" s="1" t="b">
        <v>0</v>
      </c>
    </row>
    <row r="1812" spans="1:37" x14ac:dyDescent="0.2">
      <c r="A1812" s="1">
        <v>1621</v>
      </c>
      <c r="B1812" s="1" t="s">
        <v>5708</v>
      </c>
      <c r="C1812" s="1" t="s">
        <v>2701</v>
      </c>
      <c r="D1812" s="1" t="s">
        <v>5824</v>
      </c>
      <c r="E1812" s="1" t="s">
        <v>39</v>
      </c>
      <c r="F1812" s="1" t="b">
        <v>1</v>
      </c>
      <c r="G1812" s="1" t="s">
        <v>5825</v>
      </c>
      <c r="H1812" s="1" t="s">
        <v>5826</v>
      </c>
      <c r="K1812" s="1"/>
      <c r="L1812" s="1" t="s">
        <v>42</v>
      </c>
      <c r="M1812" s="1" t="s">
        <v>42</v>
      </c>
      <c r="N1812" s="1" t="s">
        <v>42</v>
      </c>
      <c r="O1812" s="1" t="s">
        <v>42</v>
      </c>
      <c r="P1812" s="1"/>
      <c r="Q1812" s="1" t="s">
        <v>5827</v>
      </c>
      <c r="R1812" s="1"/>
      <c r="S1812" s="1"/>
      <c r="T1812" s="1"/>
      <c r="U1812" s="1"/>
      <c r="V1812" s="1"/>
      <c r="W1812" s="1"/>
      <c r="X1812" s="1"/>
      <c r="Y1812" s="1" t="b">
        <v>0</v>
      </c>
      <c r="Z1812" s="1" t="s">
        <v>43</v>
      </c>
      <c r="AA1812" s="1"/>
      <c r="AB1812" s="1" t="b">
        <v>0</v>
      </c>
      <c r="AC1812" s="1" t="b">
        <v>0</v>
      </c>
      <c r="AD1812" s="1" t="s">
        <v>86</v>
      </c>
      <c r="AF1812" s="1" t="s">
        <v>45</v>
      </c>
      <c r="AG1812" s="1">
        <v>20158</v>
      </c>
      <c r="AH1812" s="1" t="b">
        <v>0</v>
      </c>
      <c r="AI1812" s="1"/>
      <c r="AJ1812" s="1"/>
      <c r="AK1812" s="1" t="b">
        <v>0</v>
      </c>
    </row>
    <row r="1813" spans="1:37" x14ac:dyDescent="0.2">
      <c r="A1813" s="1">
        <v>1622</v>
      </c>
      <c r="B1813" s="1" t="s">
        <v>5708</v>
      </c>
      <c r="C1813" s="1" t="s">
        <v>2701</v>
      </c>
      <c r="D1813" s="1" t="s">
        <v>5828</v>
      </c>
      <c r="E1813" s="1" t="s">
        <v>39</v>
      </c>
      <c r="F1813" s="1" t="b">
        <v>1</v>
      </c>
      <c r="G1813" s="1" t="s">
        <v>5829</v>
      </c>
      <c r="L1813" s="1" t="s">
        <v>42</v>
      </c>
      <c r="M1813" s="1" t="s">
        <v>42</v>
      </c>
      <c r="N1813" s="1" t="s">
        <v>42</v>
      </c>
      <c r="O1813" s="1" t="s">
        <v>42</v>
      </c>
      <c r="Y1813" s="1" t="b">
        <v>0</v>
      </c>
      <c r="AB1813" s="1" t="b">
        <v>0</v>
      </c>
      <c r="AC1813" s="1" t="b">
        <v>0</v>
      </c>
      <c r="AD1813" s="1" t="s">
        <v>86</v>
      </c>
      <c r="AE1813" s="1" t="s">
        <v>62</v>
      </c>
      <c r="AF1813" s="1" t="s">
        <v>45</v>
      </c>
      <c r="AH1813" s="1" t="b">
        <v>0</v>
      </c>
      <c r="AI1813" s="1"/>
      <c r="AJ1813" s="1"/>
      <c r="AK1813" s="1" t="b">
        <v>0</v>
      </c>
    </row>
    <row r="1814" spans="1:37" x14ac:dyDescent="0.2">
      <c r="A1814" s="1">
        <v>1623</v>
      </c>
      <c r="B1814" s="1" t="s">
        <v>5708</v>
      </c>
      <c r="C1814" s="1" t="s">
        <v>5830</v>
      </c>
      <c r="D1814" s="1" t="s">
        <v>5831</v>
      </c>
      <c r="E1814" s="1" t="s">
        <v>39</v>
      </c>
      <c r="F1814" s="1" t="b">
        <v>1</v>
      </c>
      <c r="G1814" s="1" t="s">
        <v>5832</v>
      </c>
      <c r="L1814" s="1" t="s">
        <v>42</v>
      </c>
      <c r="M1814" s="1" t="s">
        <v>42</v>
      </c>
      <c r="N1814" s="1" t="s">
        <v>42</v>
      </c>
      <c r="O1814" s="1" t="s">
        <v>42</v>
      </c>
      <c r="Y1814" s="1" t="b">
        <v>0</v>
      </c>
      <c r="AB1814" s="1" t="b">
        <v>0</v>
      </c>
      <c r="AC1814" s="1" t="b">
        <v>0</v>
      </c>
      <c r="AD1814" s="1" t="s">
        <v>86</v>
      </c>
      <c r="AE1814" s="1" t="s">
        <v>62</v>
      </c>
      <c r="AF1814" s="1" t="s">
        <v>45</v>
      </c>
      <c r="AH1814" s="1" t="b">
        <v>0</v>
      </c>
      <c r="AI1814" s="1"/>
      <c r="AJ1814" s="1"/>
      <c r="AK1814" s="1" t="b">
        <v>0</v>
      </c>
    </row>
    <row r="1815" spans="1:37" x14ac:dyDescent="0.2">
      <c r="A1815" s="1">
        <v>1617</v>
      </c>
      <c r="B1815" s="1" t="s">
        <v>5708</v>
      </c>
      <c r="C1815" s="1"/>
      <c r="D1815" s="1" t="s">
        <v>5814</v>
      </c>
      <c r="E1815" s="1" t="s">
        <v>39</v>
      </c>
      <c r="F1815" s="1" t="b">
        <v>1</v>
      </c>
      <c r="G1815" s="1" t="s">
        <v>5815</v>
      </c>
      <c r="H1815" s="1" t="s">
        <v>5816</v>
      </c>
      <c r="K1815" s="1"/>
      <c r="L1815" s="1" t="s">
        <v>42</v>
      </c>
      <c r="M1815" s="1" t="s">
        <v>42</v>
      </c>
      <c r="N1815" s="1" t="s">
        <v>42</v>
      </c>
      <c r="O1815" s="1" t="s">
        <v>42</v>
      </c>
      <c r="P1815" s="1"/>
      <c r="Q1815" s="1" t="s">
        <v>5817</v>
      </c>
      <c r="R1815" s="1"/>
      <c r="S1815" s="1"/>
      <c r="T1815" s="1"/>
      <c r="U1815" s="1"/>
      <c r="V1815" s="1"/>
      <c r="W1815" s="1"/>
      <c r="Y1815" s="1" t="b">
        <v>0</v>
      </c>
      <c r="Z1815" s="1" t="s">
        <v>43</v>
      </c>
      <c r="AA1815" s="1"/>
      <c r="AB1815" s="1" t="b">
        <v>0</v>
      </c>
      <c r="AC1815" s="1" t="b">
        <v>0</v>
      </c>
      <c r="AD1815" s="1" t="s">
        <v>86</v>
      </c>
      <c r="AF1815" s="1" t="s">
        <v>45</v>
      </c>
      <c r="AG1815" s="1">
        <v>20157</v>
      </c>
      <c r="AH1815" s="1" t="b">
        <v>0</v>
      </c>
      <c r="AI1815" s="1"/>
      <c r="AJ1815" s="1"/>
      <c r="AK1815" s="1" t="b">
        <v>0</v>
      </c>
    </row>
    <row r="1816" spans="1:37" x14ac:dyDescent="0.2">
      <c r="A1816" s="1">
        <v>1591</v>
      </c>
      <c r="B1816" s="1" t="s">
        <v>5708</v>
      </c>
      <c r="C1816" s="1"/>
      <c r="D1816" s="1" t="s">
        <v>5709</v>
      </c>
      <c r="E1816" s="1" t="s">
        <v>39</v>
      </c>
      <c r="F1816" s="1" t="b">
        <v>1</v>
      </c>
      <c r="G1816" s="1" t="s">
        <v>5710</v>
      </c>
      <c r="H1816" s="1" t="s">
        <v>5711</v>
      </c>
      <c r="K1816" s="1"/>
      <c r="L1816" s="1" t="s">
        <v>42</v>
      </c>
      <c r="M1816" s="1" t="s">
        <v>42</v>
      </c>
      <c r="N1816" s="1" t="s">
        <v>42</v>
      </c>
      <c r="O1816" s="1" t="s">
        <v>42</v>
      </c>
      <c r="P1816" s="1"/>
      <c r="Q1816" s="1" t="s">
        <v>5712</v>
      </c>
      <c r="R1816" s="1"/>
      <c r="S1816" s="1"/>
      <c r="T1816" s="1"/>
      <c r="U1816" s="1"/>
      <c r="V1816" s="1"/>
      <c r="W1816" s="1"/>
      <c r="X1816" s="1"/>
      <c r="Y1816" s="1" t="b">
        <v>0</v>
      </c>
      <c r="Z1816" s="1" t="s">
        <v>43</v>
      </c>
      <c r="AA1816" s="1"/>
      <c r="AB1816" s="1" t="b">
        <v>0</v>
      </c>
      <c r="AC1816" s="1" t="b">
        <v>0</v>
      </c>
      <c r="AD1816" s="1" t="s">
        <v>37</v>
      </c>
      <c r="AF1816" s="1" t="s">
        <v>45</v>
      </c>
      <c r="AG1816" s="1">
        <v>20055</v>
      </c>
      <c r="AH1816" s="1" t="b">
        <v>0</v>
      </c>
      <c r="AI1816" s="1"/>
      <c r="AJ1816" s="1"/>
      <c r="AK1816" s="1" t="b">
        <v>0</v>
      </c>
    </row>
    <row r="1817" spans="1:37" x14ac:dyDescent="0.2">
      <c r="A1817" s="1">
        <v>1618</v>
      </c>
      <c r="B1817" s="1" t="s">
        <v>5708</v>
      </c>
      <c r="C1817" s="1"/>
      <c r="D1817" s="1" t="s">
        <v>5709</v>
      </c>
      <c r="E1817" s="1" t="s">
        <v>39</v>
      </c>
      <c r="F1817" s="1" t="b">
        <v>1</v>
      </c>
      <c r="G1817" s="1" t="s">
        <v>5710</v>
      </c>
      <c r="H1817" s="1" t="s">
        <v>5711</v>
      </c>
      <c r="K1817" s="1"/>
      <c r="L1817" s="1" t="s">
        <v>42</v>
      </c>
      <c r="M1817" s="1" t="s">
        <v>42</v>
      </c>
      <c r="N1817" s="1" t="s">
        <v>42</v>
      </c>
      <c r="O1817" s="1" t="s">
        <v>42</v>
      </c>
      <c r="P1817" s="1"/>
      <c r="Q1817" s="1" t="s">
        <v>5712</v>
      </c>
      <c r="R1817" s="1"/>
      <c r="S1817" s="1"/>
      <c r="T1817" s="1"/>
      <c r="U1817" s="1"/>
      <c r="V1817" s="1"/>
      <c r="W1817" s="1"/>
      <c r="Y1817" s="1" t="b">
        <v>0</v>
      </c>
      <c r="Z1817" s="1" t="s">
        <v>43</v>
      </c>
      <c r="AA1817" s="1"/>
      <c r="AB1817" s="1" t="b">
        <v>0</v>
      </c>
      <c r="AC1817" s="1" t="b">
        <v>0</v>
      </c>
      <c r="AD1817" s="1" t="s">
        <v>37</v>
      </c>
      <c r="AF1817" s="1" t="s">
        <v>45</v>
      </c>
      <c r="AG1817" s="1">
        <v>20057</v>
      </c>
      <c r="AH1817" s="1" t="b">
        <v>0</v>
      </c>
      <c r="AI1817" s="1"/>
      <c r="AJ1817" s="1"/>
      <c r="AK1817" s="1" t="b">
        <v>0</v>
      </c>
    </row>
    <row r="1818" spans="1:37" x14ac:dyDescent="0.2">
      <c r="A1818" s="1">
        <v>1881</v>
      </c>
      <c r="B1818" s="1" t="s">
        <v>5708</v>
      </c>
      <c r="C1818" s="1"/>
      <c r="D1818" s="1" t="s">
        <v>6741</v>
      </c>
      <c r="E1818" s="1" t="s">
        <v>39</v>
      </c>
      <c r="F1818" s="1" t="b">
        <v>1</v>
      </c>
      <c r="G1818" s="1" t="s">
        <v>6742</v>
      </c>
      <c r="H1818" s="1" t="s">
        <v>6743</v>
      </c>
      <c r="K1818" s="1"/>
      <c r="L1818" s="1" t="s">
        <v>42</v>
      </c>
      <c r="M1818" s="1" t="s">
        <v>42</v>
      </c>
      <c r="N1818" s="1" t="s">
        <v>42</v>
      </c>
      <c r="O1818" s="1" t="s">
        <v>42</v>
      </c>
      <c r="P1818" s="1"/>
      <c r="Q1818" s="1" t="s">
        <v>5817</v>
      </c>
      <c r="R1818" s="1"/>
      <c r="S1818" s="1"/>
      <c r="T1818" s="1"/>
      <c r="U1818" s="1"/>
      <c r="V1818" s="1"/>
      <c r="W1818" s="1"/>
      <c r="X1818" s="1"/>
      <c r="Y1818" s="1" t="b">
        <v>0</v>
      </c>
      <c r="Z1818" s="1" t="s">
        <v>43</v>
      </c>
      <c r="AA1818" s="1"/>
      <c r="AB1818" s="1" t="b">
        <v>0</v>
      </c>
      <c r="AC1818" s="1" t="b">
        <v>0</v>
      </c>
      <c r="AD1818" s="1" t="s">
        <v>86</v>
      </c>
      <c r="AF1818" s="1" t="s">
        <v>45</v>
      </c>
      <c r="AH1818" s="1" t="b">
        <v>0</v>
      </c>
      <c r="AI1818" s="1"/>
      <c r="AJ1818" s="1"/>
      <c r="AK1818" s="1" t="b">
        <v>0</v>
      </c>
    </row>
    <row r="1819" spans="1:37" x14ac:dyDescent="0.2">
      <c r="A1819" s="1">
        <v>1624</v>
      </c>
      <c r="B1819" s="1" t="s">
        <v>5833</v>
      </c>
      <c r="C1819" s="1" t="s">
        <v>5834</v>
      </c>
      <c r="D1819" s="1"/>
      <c r="F1819" s="1" t="b">
        <v>0</v>
      </c>
      <c r="H1819" s="1" t="s">
        <v>5835</v>
      </c>
      <c r="K1819" s="1"/>
      <c r="L1819" s="1" t="s">
        <v>42</v>
      </c>
      <c r="M1819" s="1" t="s">
        <v>42</v>
      </c>
      <c r="N1819" s="1" t="s">
        <v>42</v>
      </c>
      <c r="O1819" s="1" t="s">
        <v>42</v>
      </c>
      <c r="P1819" s="1"/>
      <c r="Q1819" s="1" t="s">
        <v>5836</v>
      </c>
      <c r="R1819" s="1"/>
      <c r="S1819" s="1"/>
      <c r="T1819" s="1"/>
      <c r="U1819" s="1"/>
      <c r="V1819" s="1"/>
      <c r="W1819" s="1"/>
      <c r="Y1819" s="1" t="b">
        <v>0</v>
      </c>
      <c r="Z1819" s="1"/>
      <c r="AA1819" s="1"/>
      <c r="AB1819" s="1" t="b">
        <v>0</v>
      </c>
      <c r="AC1819" s="1" t="b">
        <v>0</v>
      </c>
      <c r="AD1819" s="1" t="s">
        <v>3056</v>
      </c>
      <c r="AE1819" s="1" t="s">
        <v>62</v>
      </c>
      <c r="AF1819" s="1" t="s">
        <v>45</v>
      </c>
      <c r="AG1819" s="1">
        <v>1919</v>
      </c>
      <c r="AH1819" s="1" t="b">
        <v>1</v>
      </c>
      <c r="AI1819" s="1"/>
      <c r="AJ1819" s="1"/>
      <c r="AK1819" s="1" t="b">
        <v>0</v>
      </c>
    </row>
    <row r="1820" spans="1:37" x14ac:dyDescent="0.2">
      <c r="A1820" s="1">
        <v>1625</v>
      </c>
      <c r="B1820" s="1" t="s">
        <v>5833</v>
      </c>
      <c r="C1820" s="1" t="s">
        <v>1810</v>
      </c>
      <c r="D1820" s="1" t="s">
        <v>5837</v>
      </c>
      <c r="F1820" s="1" t="b">
        <v>0</v>
      </c>
      <c r="H1820" s="1" t="s">
        <v>5838</v>
      </c>
      <c r="L1820" s="1" t="s">
        <v>42</v>
      </c>
      <c r="M1820" s="1" t="s">
        <v>42</v>
      </c>
      <c r="N1820" s="1" t="s">
        <v>42</v>
      </c>
      <c r="O1820" s="1" t="s">
        <v>42</v>
      </c>
      <c r="Q1820" s="1" t="s">
        <v>5839</v>
      </c>
      <c r="Y1820" s="1" t="b">
        <v>0</v>
      </c>
      <c r="AB1820" s="1" t="b">
        <v>0</v>
      </c>
      <c r="AC1820" s="1" t="b">
        <v>0</v>
      </c>
      <c r="AD1820" s="1" t="s">
        <v>86</v>
      </c>
      <c r="AE1820" s="1" t="s">
        <v>62</v>
      </c>
      <c r="AF1820" s="1" t="s">
        <v>45</v>
      </c>
      <c r="AG1820" s="1">
        <v>1918</v>
      </c>
      <c r="AH1820" s="1" t="b">
        <v>1</v>
      </c>
      <c r="AI1820" s="1"/>
      <c r="AJ1820" s="1"/>
      <c r="AK1820" s="1" t="b">
        <v>0</v>
      </c>
    </row>
    <row r="1821" spans="1:37" x14ac:dyDescent="0.2">
      <c r="A1821" s="1">
        <v>1626</v>
      </c>
      <c r="B1821" s="1" t="s">
        <v>5833</v>
      </c>
      <c r="C1821" s="1" t="s">
        <v>1810</v>
      </c>
      <c r="D1821" s="1" t="s">
        <v>5840</v>
      </c>
      <c r="F1821" s="1" t="b">
        <v>0</v>
      </c>
      <c r="H1821" s="1" t="s">
        <v>5841</v>
      </c>
      <c r="I1821" s="1"/>
      <c r="K1821" s="1"/>
      <c r="L1821" s="1" t="s">
        <v>42</v>
      </c>
      <c r="M1821" s="1" t="s">
        <v>42</v>
      </c>
      <c r="N1821" s="1" t="s">
        <v>42</v>
      </c>
      <c r="O1821" s="1" t="s">
        <v>42</v>
      </c>
      <c r="P1821" s="1"/>
      <c r="Q1821" s="1" t="s">
        <v>5842</v>
      </c>
      <c r="R1821" s="1"/>
      <c r="S1821" s="1"/>
      <c r="T1821" s="1"/>
      <c r="U1821" s="1"/>
      <c r="V1821" s="1"/>
      <c r="W1821" s="1"/>
      <c r="Y1821" s="1" t="b">
        <v>0</v>
      </c>
      <c r="AB1821" s="1" t="b">
        <v>0</v>
      </c>
      <c r="AC1821" s="1" t="b">
        <v>0</v>
      </c>
      <c r="AD1821" s="1" t="s">
        <v>86</v>
      </c>
      <c r="AE1821" s="1" t="s">
        <v>62</v>
      </c>
      <c r="AF1821" s="1" t="s">
        <v>45</v>
      </c>
      <c r="AG1821" s="1">
        <v>2004</v>
      </c>
      <c r="AH1821" s="1" t="b">
        <v>1</v>
      </c>
      <c r="AI1821" s="1"/>
      <c r="AJ1821" s="1"/>
      <c r="AK1821" s="1" t="b">
        <v>0</v>
      </c>
    </row>
    <row r="1822" spans="1:37" x14ac:dyDescent="0.2">
      <c r="A1822" s="1">
        <v>1628</v>
      </c>
      <c r="B1822" s="1" t="s">
        <v>5843</v>
      </c>
      <c r="C1822" s="1" t="s">
        <v>5848</v>
      </c>
      <c r="D1822" s="1" t="s">
        <v>5849</v>
      </c>
      <c r="F1822" s="1" t="b">
        <v>1</v>
      </c>
      <c r="H1822" s="1" t="s">
        <v>5850</v>
      </c>
      <c r="K1822" s="1"/>
      <c r="L1822" s="1" t="s">
        <v>42</v>
      </c>
      <c r="M1822" s="1" t="s">
        <v>42</v>
      </c>
      <c r="N1822" s="1" t="s">
        <v>42</v>
      </c>
      <c r="O1822" s="1" t="s">
        <v>42</v>
      </c>
      <c r="P1822" s="1"/>
      <c r="Q1822" s="1" t="s">
        <v>5851</v>
      </c>
      <c r="R1822" s="1" t="s">
        <v>5852</v>
      </c>
      <c r="S1822" s="1"/>
      <c r="T1822" s="1"/>
      <c r="U1822" s="1"/>
      <c r="V1822" s="1"/>
      <c r="W1822" s="1"/>
      <c r="Y1822" s="1" t="b">
        <v>0</v>
      </c>
      <c r="Z1822" s="1"/>
      <c r="AA1822" s="1"/>
      <c r="AB1822" s="1" t="b">
        <v>0</v>
      </c>
      <c r="AC1822" s="1" t="b">
        <v>0</v>
      </c>
      <c r="AD1822" s="1" t="s">
        <v>86</v>
      </c>
      <c r="AF1822" s="1" t="s">
        <v>45</v>
      </c>
      <c r="AG1822" s="1">
        <v>20056</v>
      </c>
      <c r="AH1822" s="1" t="b">
        <v>1</v>
      </c>
      <c r="AI1822" s="1"/>
      <c r="AJ1822" s="1"/>
      <c r="AK1822" s="1" t="b">
        <v>0</v>
      </c>
    </row>
    <row r="1823" spans="1:37" x14ac:dyDescent="0.2">
      <c r="A1823" s="1">
        <v>1868</v>
      </c>
      <c r="B1823" s="1" t="s">
        <v>5843</v>
      </c>
      <c r="C1823" s="1" t="s">
        <v>5853</v>
      </c>
      <c r="D1823" s="1" t="s">
        <v>6693</v>
      </c>
      <c r="E1823" s="1" t="s">
        <v>39</v>
      </c>
      <c r="F1823" s="1" t="b">
        <v>1</v>
      </c>
      <c r="G1823" s="1" t="s">
        <v>6694</v>
      </c>
      <c r="H1823" s="1" t="s">
        <v>5861</v>
      </c>
      <c r="K1823" s="1"/>
      <c r="L1823" s="1" t="s">
        <v>42</v>
      </c>
      <c r="M1823" s="1" t="s">
        <v>42</v>
      </c>
      <c r="N1823" s="1" t="s">
        <v>42</v>
      </c>
      <c r="O1823" s="1" t="s">
        <v>42</v>
      </c>
      <c r="P1823" s="1"/>
      <c r="Q1823" s="1" t="s">
        <v>6695</v>
      </c>
      <c r="R1823" s="1" t="s">
        <v>5863</v>
      </c>
      <c r="S1823" s="1"/>
      <c r="T1823" s="1"/>
      <c r="U1823" s="1"/>
      <c r="V1823" s="1"/>
      <c r="W1823" s="1"/>
      <c r="X1823" s="1"/>
      <c r="Y1823" s="1" t="b">
        <v>0</v>
      </c>
      <c r="Z1823" s="1"/>
      <c r="AA1823" s="1"/>
      <c r="AB1823" s="1" t="b">
        <v>0</v>
      </c>
      <c r="AC1823" s="1" t="b">
        <v>0</v>
      </c>
      <c r="AD1823" s="1" t="s">
        <v>86</v>
      </c>
      <c r="AF1823" s="1" t="s">
        <v>45</v>
      </c>
      <c r="AH1823" s="1" t="b">
        <v>0</v>
      </c>
      <c r="AI1823" s="1"/>
      <c r="AJ1823" s="1"/>
      <c r="AK1823" s="1" t="b">
        <v>0</v>
      </c>
    </row>
    <row r="1824" spans="1:37" x14ac:dyDescent="0.2">
      <c r="A1824" s="1">
        <v>1629</v>
      </c>
      <c r="B1824" s="1" t="s">
        <v>5843</v>
      </c>
      <c r="C1824" s="1" t="s">
        <v>5853</v>
      </c>
      <c r="D1824" s="1" t="s">
        <v>5854</v>
      </c>
      <c r="F1824" s="1" t="b">
        <v>0</v>
      </c>
      <c r="H1824" s="1" t="s">
        <v>5855</v>
      </c>
      <c r="L1824" s="1" t="s">
        <v>42</v>
      </c>
      <c r="M1824" s="1" t="s">
        <v>42</v>
      </c>
      <c r="N1824" s="1" t="s">
        <v>42</v>
      </c>
      <c r="O1824" s="1" t="s">
        <v>42</v>
      </c>
      <c r="Y1824" s="1" t="b">
        <v>0</v>
      </c>
      <c r="AB1824" s="1" t="b">
        <v>0</v>
      </c>
      <c r="AC1824" s="1" t="b">
        <v>0</v>
      </c>
      <c r="AD1824" s="1" t="s">
        <v>86</v>
      </c>
      <c r="AE1824" s="1" t="s">
        <v>62</v>
      </c>
      <c r="AF1824" s="1" t="s">
        <v>45</v>
      </c>
      <c r="AG1824" s="1">
        <v>1920</v>
      </c>
      <c r="AH1824" s="1" t="b">
        <v>1</v>
      </c>
      <c r="AI1824" s="1"/>
      <c r="AJ1824" s="1"/>
      <c r="AK1824" s="1" t="b">
        <v>0</v>
      </c>
    </row>
    <row r="1825" spans="1:37" x14ac:dyDescent="0.2">
      <c r="A1825" s="1">
        <v>1630</v>
      </c>
      <c r="B1825" s="1" t="s">
        <v>5843</v>
      </c>
      <c r="C1825" s="1" t="s">
        <v>5853</v>
      </c>
      <c r="D1825" s="1" t="s">
        <v>5856</v>
      </c>
      <c r="E1825" s="1" t="s">
        <v>39</v>
      </c>
      <c r="F1825" s="1" t="b">
        <v>1</v>
      </c>
      <c r="G1825" s="1" t="s">
        <v>5857</v>
      </c>
      <c r="H1825" s="1" t="s">
        <v>5858</v>
      </c>
      <c r="K1825" s="1"/>
      <c r="L1825" s="1" t="s">
        <v>42</v>
      </c>
      <c r="M1825" s="1" t="s">
        <v>42</v>
      </c>
      <c r="N1825" s="1" t="s">
        <v>42</v>
      </c>
      <c r="O1825" s="1" t="s">
        <v>42</v>
      </c>
      <c r="P1825" s="1"/>
      <c r="Q1825" s="1" t="s">
        <v>5851</v>
      </c>
      <c r="R1825" s="1" t="s">
        <v>5852</v>
      </c>
      <c r="S1825" s="1"/>
      <c r="T1825" s="1"/>
      <c r="U1825" s="1"/>
      <c r="V1825" s="1"/>
      <c r="W1825" s="1"/>
      <c r="Y1825" s="1" t="b">
        <v>0</v>
      </c>
      <c r="Z1825" s="1"/>
      <c r="AA1825" s="1"/>
      <c r="AB1825" s="1" t="b">
        <v>0</v>
      </c>
      <c r="AC1825" s="1" t="b">
        <v>0</v>
      </c>
      <c r="AD1825" s="1" t="s">
        <v>86</v>
      </c>
      <c r="AE1825" s="1" t="s">
        <v>62</v>
      </c>
      <c r="AF1825" s="1" t="s">
        <v>45</v>
      </c>
      <c r="AG1825" s="1">
        <v>1271</v>
      </c>
      <c r="AH1825" s="1" t="b">
        <v>0</v>
      </c>
      <c r="AI1825" s="1"/>
      <c r="AJ1825" s="1"/>
      <c r="AK1825" s="1" t="b">
        <v>0</v>
      </c>
    </row>
    <row r="1826" spans="1:37" x14ac:dyDescent="0.2">
      <c r="A1826" s="1">
        <v>1631</v>
      </c>
      <c r="B1826" s="1" t="s">
        <v>5843</v>
      </c>
      <c r="C1826" s="1" t="s">
        <v>5853</v>
      </c>
      <c r="D1826" s="1" t="s">
        <v>5859</v>
      </c>
      <c r="E1826" s="1" t="s">
        <v>39</v>
      </c>
      <c r="F1826" s="1" t="b">
        <v>1</v>
      </c>
      <c r="G1826" s="1" t="s">
        <v>5860</v>
      </c>
      <c r="H1826" s="1" t="s">
        <v>5861</v>
      </c>
      <c r="K1826" s="1"/>
      <c r="L1826" s="1" t="s">
        <v>42</v>
      </c>
      <c r="M1826" s="1" t="s">
        <v>42</v>
      </c>
      <c r="N1826" s="1" t="s">
        <v>42</v>
      </c>
      <c r="O1826" s="1" t="s">
        <v>42</v>
      </c>
      <c r="P1826" s="1"/>
      <c r="Q1826" s="1" t="s">
        <v>5862</v>
      </c>
      <c r="R1826" s="1" t="s">
        <v>5863</v>
      </c>
      <c r="S1826" s="1"/>
      <c r="T1826" s="1"/>
      <c r="U1826" s="1"/>
      <c r="V1826" s="1"/>
      <c r="W1826" s="1"/>
      <c r="Y1826" s="1" t="b">
        <v>0</v>
      </c>
      <c r="Z1826" s="1"/>
      <c r="AA1826" s="1"/>
      <c r="AB1826" s="1" t="b">
        <v>0</v>
      </c>
      <c r="AC1826" s="1" t="b">
        <v>0</v>
      </c>
      <c r="AD1826" s="1" t="s">
        <v>86</v>
      </c>
      <c r="AE1826" s="1" t="s">
        <v>62</v>
      </c>
      <c r="AF1826" s="1" t="s">
        <v>45</v>
      </c>
      <c r="AG1826" s="1">
        <v>1272</v>
      </c>
      <c r="AH1826" s="1" t="b">
        <v>0</v>
      </c>
      <c r="AI1826" s="1"/>
      <c r="AJ1826" s="1"/>
      <c r="AK1826" s="1" t="b">
        <v>0</v>
      </c>
    </row>
    <row r="1827" spans="1:37" x14ac:dyDescent="0.2">
      <c r="A1827" s="1">
        <v>1859</v>
      </c>
      <c r="B1827" s="1" t="s">
        <v>5843</v>
      </c>
      <c r="C1827" s="1" t="s">
        <v>5864</v>
      </c>
      <c r="D1827" s="1" t="s">
        <v>6662</v>
      </c>
      <c r="E1827" s="1" t="s">
        <v>39</v>
      </c>
      <c r="F1827" s="1" t="b">
        <v>0</v>
      </c>
      <c r="G1827" s="1" t="s">
        <v>6663</v>
      </c>
      <c r="H1827" s="1" t="s">
        <v>6664</v>
      </c>
      <c r="K1827" s="1"/>
      <c r="L1827" s="1" t="s">
        <v>42</v>
      </c>
      <c r="M1827" s="1" t="s">
        <v>42</v>
      </c>
      <c r="N1827" s="1" t="s">
        <v>42</v>
      </c>
      <c r="O1827" s="1" t="s">
        <v>42</v>
      </c>
      <c r="P1827" s="1"/>
      <c r="Q1827" s="1" t="s">
        <v>5847</v>
      </c>
      <c r="R1827" s="1"/>
      <c r="S1827" s="1"/>
      <c r="T1827" s="1"/>
      <c r="U1827" s="1"/>
      <c r="V1827" s="1"/>
      <c r="W1827" s="1"/>
      <c r="X1827" s="1"/>
      <c r="Y1827" s="1" t="b">
        <v>1</v>
      </c>
      <c r="Z1827" s="1"/>
      <c r="AA1827" s="1"/>
      <c r="AB1827" s="1" t="b">
        <v>0</v>
      </c>
      <c r="AC1827" s="1" t="b">
        <v>0</v>
      </c>
      <c r="AD1827" s="1" t="s">
        <v>4606</v>
      </c>
      <c r="AF1827" s="1" t="s">
        <v>45</v>
      </c>
      <c r="AH1827" s="1" t="b">
        <v>0</v>
      </c>
      <c r="AI1827" s="1"/>
      <c r="AJ1827" s="1"/>
      <c r="AK1827" s="1" t="b">
        <v>0</v>
      </c>
    </row>
    <row r="1828" spans="1:37" x14ac:dyDescent="0.2">
      <c r="A1828" s="1">
        <v>1632</v>
      </c>
      <c r="B1828" s="1" t="s">
        <v>5843</v>
      </c>
      <c r="C1828" s="1" t="s">
        <v>5864</v>
      </c>
      <c r="D1828" s="1" t="s">
        <v>5865</v>
      </c>
      <c r="E1828" s="1" t="s">
        <v>39</v>
      </c>
      <c r="F1828" s="1" t="b">
        <v>1</v>
      </c>
      <c r="G1828" s="1" t="s">
        <v>5866</v>
      </c>
      <c r="H1828" s="1" t="s">
        <v>5867</v>
      </c>
      <c r="K1828" s="1"/>
      <c r="L1828" s="1" t="s">
        <v>42</v>
      </c>
      <c r="M1828" s="1" t="s">
        <v>42</v>
      </c>
      <c r="N1828" s="1" t="s">
        <v>42</v>
      </c>
      <c r="O1828" s="1" t="s">
        <v>42</v>
      </c>
      <c r="P1828" s="1"/>
      <c r="Q1828" s="1" t="s">
        <v>5868</v>
      </c>
      <c r="R1828" s="1"/>
      <c r="S1828" s="1"/>
      <c r="T1828" s="1"/>
      <c r="U1828" s="1"/>
      <c r="V1828" s="1"/>
      <c r="W1828" s="1"/>
      <c r="Y1828" s="1" t="b">
        <v>1</v>
      </c>
      <c r="Z1828" s="1"/>
      <c r="AA1828" s="1"/>
      <c r="AB1828" s="1" t="b">
        <v>0</v>
      </c>
      <c r="AC1828" s="1" t="b">
        <v>0</v>
      </c>
      <c r="AD1828" s="1" t="s">
        <v>233</v>
      </c>
      <c r="AF1828" s="1" t="s">
        <v>45</v>
      </c>
      <c r="AG1828" s="1">
        <v>20269</v>
      </c>
      <c r="AH1828" s="1" t="b">
        <v>0</v>
      </c>
      <c r="AI1828" s="1"/>
      <c r="AJ1828" s="1"/>
      <c r="AK1828" s="1" t="b">
        <v>0</v>
      </c>
    </row>
    <row r="1829" spans="1:37" x14ac:dyDescent="0.2">
      <c r="A1829" s="1">
        <v>1633</v>
      </c>
      <c r="B1829" s="1" t="s">
        <v>5843</v>
      </c>
      <c r="C1829" s="1" t="s">
        <v>5869</v>
      </c>
      <c r="D1829" s="1" t="s">
        <v>5870</v>
      </c>
      <c r="E1829" s="1" t="s">
        <v>39</v>
      </c>
      <c r="F1829" s="1" t="b">
        <v>1</v>
      </c>
      <c r="G1829" s="1" t="s">
        <v>5871</v>
      </c>
      <c r="H1829" s="1" t="s">
        <v>5872</v>
      </c>
      <c r="K1829" s="1"/>
      <c r="L1829" s="1" t="s">
        <v>42</v>
      </c>
      <c r="M1829" s="1" t="s">
        <v>42</v>
      </c>
      <c r="N1829" s="1" t="s">
        <v>42</v>
      </c>
      <c r="O1829" s="1" t="s">
        <v>42</v>
      </c>
      <c r="P1829" s="1"/>
      <c r="Q1829" s="1" t="s">
        <v>5873</v>
      </c>
      <c r="R1829" s="1"/>
      <c r="S1829" s="1"/>
      <c r="T1829" s="1"/>
      <c r="U1829" s="1"/>
      <c r="V1829" s="1"/>
      <c r="W1829" s="1"/>
      <c r="X1829" s="1"/>
      <c r="Y1829" s="1" t="b">
        <v>1</v>
      </c>
      <c r="Z1829" s="1"/>
      <c r="AA1829" s="1"/>
      <c r="AB1829" s="1" t="b">
        <v>0</v>
      </c>
      <c r="AC1829" s="1" t="b">
        <v>0</v>
      </c>
      <c r="AD1829" s="1" t="s">
        <v>233</v>
      </c>
      <c r="AF1829" s="1" t="s">
        <v>45</v>
      </c>
      <c r="AG1829" s="1">
        <v>20212</v>
      </c>
      <c r="AH1829" s="1" t="b">
        <v>0</v>
      </c>
      <c r="AI1829" s="1"/>
      <c r="AJ1829" s="1"/>
      <c r="AK1829" s="1" t="b">
        <v>0</v>
      </c>
    </row>
    <row r="1830" spans="1:37" x14ac:dyDescent="0.2">
      <c r="A1830" s="1">
        <v>2021</v>
      </c>
      <c r="B1830" s="1" t="s">
        <v>5843</v>
      </c>
      <c r="C1830" s="1" t="s">
        <v>7039</v>
      </c>
      <c r="D1830" s="1" t="s">
        <v>7040</v>
      </c>
      <c r="E1830" s="1" t="s">
        <v>39</v>
      </c>
      <c r="F1830" s="1" t="b">
        <v>1</v>
      </c>
      <c r="G1830" s="1" t="s">
        <v>5845</v>
      </c>
      <c r="H1830" s="1"/>
      <c r="K1830" s="1"/>
      <c r="L1830" s="1" t="s">
        <v>42</v>
      </c>
      <c r="M1830" s="1" t="s">
        <v>42</v>
      </c>
      <c r="N1830" s="1" t="s">
        <v>42</v>
      </c>
      <c r="O1830" s="1" t="s">
        <v>42</v>
      </c>
      <c r="P1830" s="1"/>
      <c r="Q1830" s="1" t="s">
        <v>5847</v>
      </c>
      <c r="R1830" s="1"/>
      <c r="S1830" s="1"/>
      <c r="T1830" s="1"/>
      <c r="U1830" s="1"/>
      <c r="V1830" s="1"/>
      <c r="W1830" s="1"/>
      <c r="X1830" s="1"/>
      <c r="Y1830" s="1" t="b">
        <v>1</v>
      </c>
      <c r="Z1830" s="1"/>
      <c r="AA1830" s="1"/>
      <c r="AB1830" s="1" t="b">
        <v>0</v>
      </c>
      <c r="AC1830" s="1" t="b">
        <v>0</v>
      </c>
      <c r="AD1830" s="1" t="s">
        <v>4606</v>
      </c>
      <c r="AF1830" s="1" t="s">
        <v>45</v>
      </c>
      <c r="AH1830" s="1" t="b">
        <v>0</v>
      </c>
      <c r="AI1830" s="1"/>
      <c r="AJ1830" s="1"/>
      <c r="AK1830" s="1" t="b">
        <v>0</v>
      </c>
    </row>
    <row r="1831" spans="1:37" x14ac:dyDescent="0.2">
      <c r="A1831" s="1">
        <v>1627</v>
      </c>
      <c r="B1831" s="1" t="s">
        <v>5843</v>
      </c>
      <c r="C1831" s="1"/>
      <c r="D1831" s="1" t="s">
        <v>5844</v>
      </c>
      <c r="E1831" s="1" t="s">
        <v>39</v>
      </c>
      <c r="F1831" s="1" t="b">
        <v>1</v>
      </c>
      <c r="G1831" s="1" t="s">
        <v>5845</v>
      </c>
      <c r="H1831" s="1" t="s">
        <v>5846</v>
      </c>
      <c r="K1831" s="1"/>
      <c r="L1831" s="1" t="s">
        <v>42</v>
      </c>
      <c r="M1831" s="1" t="s">
        <v>42</v>
      </c>
      <c r="N1831" s="1" t="s">
        <v>42</v>
      </c>
      <c r="O1831" s="1" t="s">
        <v>42</v>
      </c>
      <c r="P1831" s="1"/>
      <c r="Q1831" s="1" t="s">
        <v>5847</v>
      </c>
      <c r="R1831" s="1"/>
      <c r="S1831" s="1"/>
      <c r="T1831" s="1"/>
      <c r="U1831" s="1"/>
      <c r="V1831" s="1"/>
      <c r="W1831" s="1"/>
      <c r="Y1831" s="1" t="b">
        <v>1</v>
      </c>
      <c r="Z1831" s="1"/>
      <c r="AA1831" s="1"/>
      <c r="AB1831" s="1" t="b">
        <v>0</v>
      </c>
      <c r="AC1831" s="1" t="b">
        <v>0</v>
      </c>
      <c r="AD1831" s="1" t="s">
        <v>4606</v>
      </c>
      <c r="AF1831" s="1" t="s">
        <v>45</v>
      </c>
      <c r="AG1831" s="1">
        <v>20183</v>
      </c>
      <c r="AH1831" s="1" t="b">
        <v>0</v>
      </c>
      <c r="AI1831" s="1"/>
      <c r="AJ1831" s="1"/>
      <c r="AK1831" s="1" t="b">
        <v>0</v>
      </c>
    </row>
    <row r="1832" spans="1:37" x14ac:dyDescent="0.2">
      <c r="A1832" s="1">
        <v>1634</v>
      </c>
      <c r="B1832" s="1" t="s">
        <v>5874</v>
      </c>
      <c r="C1832" s="1" t="s">
        <v>5864</v>
      </c>
      <c r="F1832" s="1" t="b">
        <v>0</v>
      </c>
      <c r="L1832" s="1" t="s">
        <v>42</v>
      </c>
      <c r="M1832" s="1" t="s">
        <v>42</v>
      </c>
      <c r="N1832" s="1" t="s">
        <v>42</v>
      </c>
      <c r="O1832" s="1" t="s">
        <v>42</v>
      </c>
      <c r="Y1832" s="1" t="b">
        <v>0</v>
      </c>
      <c r="AB1832" s="1" t="b">
        <v>0</v>
      </c>
      <c r="AC1832" s="1" t="b">
        <v>0</v>
      </c>
      <c r="AD1832" s="1" t="s">
        <v>86</v>
      </c>
      <c r="AE1832" s="1" t="s">
        <v>62</v>
      </c>
      <c r="AF1832" s="1" t="s">
        <v>45</v>
      </c>
      <c r="AG1832" s="1">
        <v>1273</v>
      </c>
      <c r="AH1832" s="1" t="b">
        <v>1</v>
      </c>
      <c r="AI1832" s="1"/>
      <c r="AJ1832" s="1"/>
      <c r="AK1832" s="1" t="b">
        <v>0</v>
      </c>
    </row>
    <row r="1833" spans="1:37" x14ac:dyDescent="0.2">
      <c r="A1833" s="1">
        <v>1640</v>
      </c>
      <c r="B1833" s="1" t="s">
        <v>5875</v>
      </c>
      <c r="C1833" s="1" t="s">
        <v>5889</v>
      </c>
      <c r="D1833" s="1" t="s">
        <v>5890</v>
      </c>
      <c r="E1833" s="1" t="s">
        <v>39</v>
      </c>
      <c r="F1833" s="1" t="b">
        <v>1</v>
      </c>
      <c r="G1833" s="1" t="s">
        <v>5891</v>
      </c>
      <c r="H1833" s="1" t="s">
        <v>5892</v>
      </c>
      <c r="I1833" s="1"/>
      <c r="J1833" s="1"/>
      <c r="K1833" s="1"/>
      <c r="L1833" s="1" t="s">
        <v>42</v>
      </c>
      <c r="M1833" s="1" t="s">
        <v>42</v>
      </c>
      <c r="N1833" s="1" t="s">
        <v>42</v>
      </c>
      <c r="O1833" s="1" t="s">
        <v>42</v>
      </c>
      <c r="P1833" s="1"/>
      <c r="Q1833" s="1" t="s">
        <v>5893</v>
      </c>
      <c r="R1833" s="1" t="s">
        <v>5894</v>
      </c>
      <c r="S1833" s="1" t="s">
        <v>5895</v>
      </c>
      <c r="T1833" s="1"/>
      <c r="U1833" s="1"/>
      <c r="V1833" s="1"/>
      <c r="W1833" s="1"/>
      <c r="X1833" s="1"/>
      <c r="Y1833" s="1" t="b">
        <v>0</v>
      </c>
      <c r="Z1833" s="1"/>
      <c r="AA1833" s="1"/>
      <c r="AB1833" s="1" t="b">
        <v>0</v>
      </c>
      <c r="AC1833" s="1" t="b">
        <v>0</v>
      </c>
      <c r="AD1833" s="1" t="s">
        <v>86</v>
      </c>
      <c r="AE1833" s="1" t="s">
        <v>62</v>
      </c>
      <c r="AF1833" s="1" t="s">
        <v>45</v>
      </c>
      <c r="AG1833" s="1">
        <v>2119</v>
      </c>
      <c r="AH1833" s="1" t="b">
        <v>0</v>
      </c>
      <c r="AI1833" s="1"/>
      <c r="AJ1833" s="1"/>
      <c r="AK1833" s="1" t="b">
        <v>0</v>
      </c>
    </row>
    <row r="1834" spans="1:37" x14ac:dyDescent="0.2">
      <c r="A1834" s="1">
        <v>1641</v>
      </c>
      <c r="B1834" s="1" t="s">
        <v>5875</v>
      </c>
      <c r="C1834" s="1" t="s">
        <v>5889</v>
      </c>
      <c r="D1834" s="1" t="s">
        <v>5896</v>
      </c>
      <c r="E1834" s="1" t="s">
        <v>39</v>
      </c>
      <c r="F1834" s="1" t="b">
        <v>1</v>
      </c>
      <c r="G1834" s="1" t="s">
        <v>5897</v>
      </c>
      <c r="H1834" s="1" t="s">
        <v>5898</v>
      </c>
      <c r="K1834" s="1"/>
      <c r="L1834" s="1" t="s">
        <v>42</v>
      </c>
      <c r="M1834" s="1" t="s">
        <v>42</v>
      </c>
      <c r="N1834" s="1" t="s">
        <v>42</v>
      </c>
      <c r="O1834" s="1" t="s">
        <v>42</v>
      </c>
      <c r="P1834" s="1"/>
      <c r="Q1834" s="1" t="s">
        <v>5899</v>
      </c>
      <c r="R1834" s="1"/>
      <c r="S1834" s="1"/>
      <c r="T1834" s="1"/>
      <c r="U1834" s="1"/>
      <c r="V1834" s="1"/>
      <c r="W1834" s="1"/>
      <c r="X1834" s="1"/>
      <c r="Y1834" s="1" t="b">
        <v>1</v>
      </c>
      <c r="Z1834" s="1"/>
      <c r="AA1834" s="1"/>
      <c r="AB1834" s="1" t="b">
        <v>0</v>
      </c>
      <c r="AC1834" s="1" t="b">
        <v>0</v>
      </c>
      <c r="AD1834" s="1" t="s">
        <v>86</v>
      </c>
      <c r="AE1834" s="1" t="s">
        <v>62</v>
      </c>
      <c r="AF1834" s="1" t="s">
        <v>45</v>
      </c>
      <c r="AG1834" s="1">
        <v>1277</v>
      </c>
      <c r="AH1834" s="1" t="b">
        <v>0</v>
      </c>
      <c r="AI1834" s="1"/>
      <c r="AJ1834" s="1"/>
      <c r="AK1834" s="1" t="b">
        <v>0</v>
      </c>
    </row>
    <row r="1835" spans="1:37" x14ac:dyDescent="0.2">
      <c r="A1835" s="1">
        <v>1642</v>
      </c>
      <c r="B1835" s="1" t="s">
        <v>5875</v>
      </c>
      <c r="C1835" s="1" t="s">
        <v>5900</v>
      </c>
      <c r="D1835" s="1"/>
      <c r="E1835" s="1"/>
      <c r="F1835" s="1" t="b">
        <v>1</v>
      </c>
      <c r="G1835" s="1" t="s">
        <v>5901</v>
      </c>
      <c r="H1835" s="1" t="s">
        <v>5902</v>
      </c>
      <c r="K1835" s="1"/>
      <c r="L1835" s="1" t="s">
        <v>42</v>
      </c>
      <c r="M1835" s="1" t="s">
        <v>42</v>
      </c>
      <c r="N1835" s="1" t="s">
        <v>42</v>
      </c>
      <c r="O1835" s="1" t="s">
        <v>42</v>
      </c>
      <c r="P1835" s="1"/>
      <c r="Q1835" s="1" t="s">
        <v>5903</v>
      </c>
      <c r="R1835" s="1"/>
      <c r="S1835" s="1"/>
      <c r="T1835" s="1"/>
      <c r="U1835" s="1"/>
      <c r="V1835" s="1"/>
      <c r="W1835" s="1"/>
      <c r="X1835" s="1"/>
      <c r="Y1835" s="1" t="b">
        <v>0</v>
      </c>
      <c r="Z1835" s="1"/>
      <c r="AA1835" s="1"/>
      <c r="AB1835" s="1" t="b">
        <v>0</v>
      </c>
      <c r="AC1835" s="1" t="b">
        <v>0</v>
      </c>
      <c r="AD1835" s="1" t="s">
        <v>86</v>
      </c>
      <c r="AE1835" s="1" t="s">
        <v>62</v>
      </c>
      <c r="AF1835" s="1" t="s">
        <v>45</v>
      </c>
      <c r="AG1835" s="1">
        <v>1278</v>
      </c>
      <c r="AH1835" s="1" t="b">
        <v>0</v>
      </c>
      <c r="AI1835" s="1"/>
      <c r="AJ1835" s="1"/>
      <c r="AK1835" s="1" t="b">
        <v>0</v>
      </c>
    </row>
    <row r="1836" spans="1:37" x14ac:dyDescent="0.2">
      <c r="A1836" s="1">
        <v>1644</v>
      </c>
      <c r="B1836" s="1" t="s">
        <v>5875</v>
      </c>
      <c r="C1836" s="1" t="s">
        <v>5904</v>
      </c>
      <c r="D1836" s="1" t="s">
        <v>5907</v>
      </c>
      <c r="F1836" s="1" t="b">
        <v>1</v>
      </c>
      <c r="H1836" s="1" t="s">
        <v>5905</v>
      </c>
      <c r="K1836" s="1"/>
      <c r="L1836" s="1" t="s">
        <v>42</v>
      </c>
      <c r="M1836" s="1" t="s">
        <v>42</v>
      </c>
      <c r="N1836" s="1" t="s">
        <v>42</v>
      </c>
      <c r="O1836" s="1" t="s">
        <v>42</v>
      </c>
      <c r="P1836" s="1"/>
      <c r="Q1836" s="1" t="s">
        <v>5908</v>
      </c>
      <c r="R1836" s="1" t="s">
        <v>5906</v>
      </c>
      <c r="S1836" s="1"/>
      <c r="T1836" s="1"/>
      <c r="U1836" s="1"/>
      <c r="V1836" s="1"/>
      <c r="W1836" s="1"/>
      <c r="Y1836" s="1" t="b">
        <v>1</v>
      </c>
      <c r="Z1836" s="1"/>
      <c r="AA1836" s="1"/>
      <c r="AB1836" s="1" t="b">
        <v>0</v>
      </c>
      <c r="AC1836" s="1" t="b">
        <v>0</v>
      </c>
      <c r="AD1836" s="1" t="s">
        <v>86</v>
      </c>
      <c r="AE1836" s="1" t="s">
        <v>62</v>
      </c>
      <c r="AF1836" s="1" t="s">
        <v>45</v>
      </c>
      <c r="AG1836" s="1">
        <v>1279</v>
      </c>
      <c r="AH1836" s="1" t="b">
        <v>0</v>
      </c>
      <c r="AI1836" s="1"/>
      <c r="AJ1836" s="1"/>
      <c r="AK1836" s="1" t="b">
        <v>1</v>
      </c>
    </row>
    <row r="1837" spans="1:37" x14ac:dyDescent="0.2">
      <c r="A1837" s="1">
        <v>1645</v>
      </c>
      <c r="B1837" s="1" t="s">
        <v>5875</v>
      </c>
      <c r="C1837" s="1" t="s">
        <v>5904</v>
      </c>
      <c r="D1837" s="1" t="s">
        <v>5909</v>
      </c>
      <c r="E1837" s="1"/>
      <c r="F1837" s="1" t="b">
        <v>1</v>
      </c>
      <c r="G1837" s="1" t="s">
        <v>5910</v>
      </c>
      <c r="H1837" s="1" t="s">
        <v>5911</v>
      </c>
      <c r="K1837" s="1"/>
      <c r="L1837" s="1" t="s">
        <v>42</v>
      </c>
      <c r="M1837" s="1" t="s">
        <v>42</v>
      </c>
      <c r="N1837" s="1" t="s">
        <v>42</v>
      </c>
      <c r="O1837" s="1" t="s">
        <v>42</v>
      </c>
      <c r="P1837" s="1"/>
      <c r="Q1837" s="1" t="s">
        <v>5912</v>
      </c>
      <c r="R1837" s="1" t="s">
        <v>5913</v>
      </c>
      <c r="S1837" s="1"/>
      <c r="T1837" s="1"/>
      <c r="U1837" s="1"/>
      <c r="V1837" s="1"/>
      <c r="W1837" s="1"/>
      <c r="X1837" s="1"/>
      <c r="Y1837" s="1" t="b">
        <v>0</v>
      </c>
      <c r="Z1837" s="1"/>
      <c r="AA1837" s="1"/>
      <c r="AB1837" s="1" t="b">
        <v>0</v>
      </c>
      <c r="AC1837" s="1" t="b">
        <v>0</v>
      </c>
      <c r="AD1837" s="1" t="s">
        <v>86</v>
      </c>
      <c r="AF1837" s="1" t="s">
        <v>45</v>
      </c>
      <c r="AG1837" s="1">
        <v>15837</v>
      </c>
      <c r="AH1837" s="1" t="b">
        <v>0</v>
      </c>
      <c r="AI1837" s="1"/>
      <c r="AJ1837" s="1"/>
      <c r="AK1837" s="1" t="b">
        <v>0</v>
      </c>
    </row>
    <row r="1838" spans="1:37" x14ac:dyDescent="0.2">
      <c r="A1838" s="1">
        <v>1646</v>
      </c>
      <c r="B1838" s="1" t="s">
        <v>5875</v>
      </c>
      <c r="C1838" s="1" t="s">
        <v>5904</v>
      </c>
      <c r="D1838" s="1" t="s">
        <v>5914</v>
      </c>
      <c r="F1838" s="1" t="b">
        <v>1</v>
      </c>
      <c r="H1838" s="1" t="s">
        <v>5915</v>
      </c>
      <c r="I1838" s="1"/>
      <c r="J1838" s="1"/>
      <c r="K1838" s="1"/>
      <c r="L1838" s="1" t="s">
        <v>42</v>
      </c>
      <c r="M1838" s="1" t="s">
        <v>42</v>
      </c>
      <c r="N1838" s="1" t="s">
        <v>42</v>
      </c>
      <c r="O1838" s="1" t="s">
        <v>42</v>
      </c>
      <c r="P1838" s="1"/>
      <c r="Q1838" s="1" t="s">
        <v>5916</v>
      </c>
      <c r="R1838" s="1"/>
      <c r="S1838" s="1"/>
      <c r="T1838" s="1"/>
      <c r="U1838" s="1"/>
      <c r="V1838" s="1"/>
      <c r="W1838" s="1"/>
      <c r="Y1838" s="1" t="b">
        <v>0</v>
      </c>
      <c r="Z1838" s="1"/>
      <c r="AA1838" s="1"/>
      <c r="AB1838" s="1" t="b">
        <v>0</v>
      </c>
      <c r="AC1838" s="1" t="b">
        <v>0</v>
      </c>
      <c r="AD1838" s="1" t="s">
        <v>86</v>
      </c>
      <c r="AE1838" s="1" t="s">
        <v>62</v>
      </c>
      <c r="AF1838" s="1" t="s">
        <v>45</v>
      </c>
      <c r="AG1838" s="1">
        <v>2215</v>
      </c>
      <c r="AH1838" s="1" t="b">
        <v>0</v>
      </c>
      <c r="AI1838" s="1"/>
      <c r="AJ1838" s="1"/>
      <c r="AK1838" s="1" t="b">
        <v>0</v>
      </c>
    </row>
    <row r="1839" spans="1:37" x14ac:dyDescent="0.2">
      <c r="A1839" s="1">
        <v>1647</v>
      </c>
      <c r="B1839" s="1" t="s">
        <v>5875</v>
      </c>
      <c r="C1839" s="1" t="s">
        <v>5904</v>
      </c>
      <c r="D1839" s="1" t="s">
        <v>4795</v>
      </c>
      <c r="E1839" s="1" t="s">
        <v>39</v>
      </c>
      <c r="F1839" s="1" t="b">
        <v>1</v>
      </c>
      <c r="G1839" s="1" t="s">
        <v>5917</v>
      </c>
      <c r="H1839" s="1" t="s">
        <v>5918</v>
      </c>
      <c r="K1839" s="1"/>
      <c r="L1839" s="1" t="s">
        <v>42</v>
      </c>
      <c r="M1839" s="1" t="s">
        <v>42</v>
      </c>
      <c r="N1839" s="1" t="s">
        <v>42</v>
      </c>
      <c r="O1839" s="1" t="s">
        <v>42</v>
      </c>
      <c r="P1839" s="1"/>
      <c r="Q1839" s="1" t="s">
        <v>5912</v>
      </c>
      <c r="R1839" s="1" t="s">
        <v>5913</v>
      </c>
      <c r="S1839" s="1"/>
      <c r="T1839" s="1"/>
      <c r="U1839" s="1"/>
      <c r="V1839" s="1"/>
      <c r="W1839" s="1"/>
      <c r="X1839" s="1"/>
      <c r="Y1839" s="1" t="b">
        <v>0</v>
      </c>
      <c r="Z1839" s="1"/>
      <c r="AA1839" s="1"/>
      <c r="AB1839" s="1" t="b">
        <v>0</v>
      </c>
      <c r="AC1839" s="1" t="b">
        <v>0</v>
      </c>
      <c r="AD1839" s="1" t="s">
        <v>86</v>
      </c>
      <c r="AE1839" s="1" t="s">
        <v>62</v>
      </c>
      <c r="AF1839" s="1" t="s">
        <v>45</v>
      </c>
      <c r="AG1839" s="1">
        <v>1280</v>
      </c>
      <c r="AH1839" s="1" t="b">
        <v>0</v>
      </c>
      <c r="AI1839" s="1"/>
      <c r="AJ1839" s="1"/>
      <c r="AK1839" s="1" t="b">
        <v>0</v>
      </c>
    </row>
    <row r="1840" spans="1:37" x14ac:dyDescent="0.2">
      <c r="A1840" s="1">
        <v>1648</v>
      </c>
      <c r="B1840" s="1" t="s">
        <v>5875</v>
      </c>
      <c r="C1840" s="1" t="s">
        <v>5904</v>
      </c>
      <c r="D1840" s="1" t="s">
        <v>4795</v>
      </c>
      <c r="F1840" s="1" t="b">
        <v>1</v>
      </c>
      <c r="H1840" s="1" t="s">
        <v>5918</v>
      </c>
      <c r="K1840" s="1"/>
      <c r="L1840" s="1" t="s">
        <v>42</v>
      </c>
      <c r="M1840" s="1" t="s">
        <v>42</v>
      </c>
      <c r="N1840" s="1" t="s">
        <v>42</v>
      </c>
      <c r="O1840" s="1" t="s">
        <v>42</v>
      </c>
      <c r="P1840" s="1"/>
      <c r="Q1840" s="1" t="s">
        <v>5912</v>
      </c>
      <c r="R1840" s="1" t="s">
        <v>5913</v>
      </c>
      <c r="S1840" s="1"/>
      <c r="T1840" s="1"/>
      <c r="U1840" s="1"/>
      <c r="V1840" s="1"/>
      <c r="W1840" s="1"/>
      <c r="Y1840" s="1" t="b">
        <v>0</v>
      </c>
      <c r="Z1840" s="1"/>
      <c r="AA1840" s="1"/>
      <c r="AB1840" s="1" t="b">
        <v>0</v>
      </c>
      <c r="AC1840" s="1" t="b">
        <v>0</v>
      </c>
      <c r="AD1840" s="1" t="s">
        <v>86</v>
      </c>
      <c r="AF1840" s="1" t="s">
        <v>45</v>
      </c>
      <c r="AG1840" s="1">
        <v>15751</v>
      </c>
      <c r="AH1840" s="1" t="b">
        <v>1</v>
      </c>
      <c r="AI1840" s="1"/>
      <c r="AJ1840" s="1"/>
      <c r="AK1840" s="1" t="b">
        <v>0</v>
      </c>
    </row>
    <row r="1841" spans="1:37" x14ac:dyDescent="0.2">
      <c r="A1841" s="1">
        <v>1649</v>
      </c>
      <c r="B1841" s="1" t="s">
        <v>5875</v>
      </c>
      <c r="C1841" s="1" t="s">
        <v>5904</v>
      </c>
      <c r="D1841" s="1" t="s">
        <v>5919</v>
      </c>
      <c r="F1841" s="1" t="b">
        <v>1</v>
      </c>
      <c r="H1841" s="1" t="s">
        <v>5915</v>
      </c>
      <c r="I1841" s="1"/>
      <c r="J1841" s="1"/>
      <c r="K1841" s="1"/>
      <c r="L1841" s="1" t="s">
        <v>42</v>
      </c>
      <c r="M1841" s="1" t="s">
        <v>42</v>
      </c>
      <c r="N1841" s="1" t="s">
        <v>42</v>
      </c>
      <c r="O1841" s="1" t="s">
        <v>42</v>
      </c>
      <c r="P1841" s="1"/>
      <c r="Q1841" s="1" t="s">
        <v>5916</v>
      </c>
      <c r="R1841" s="1"/>
      <c r="S1841" s="1"/>
      <c r="T1841" s="1"/>
      <c r="U1841" s="1"/>
      <c r="V1841" s="1"/>
      <c r="W1841" s="1"/>
      <c r="Y1841" s="1" t="b">
        <v>0</v>
      </c>
      <c r="AB1841" s="1" t="b">
        <v>0</v>
      </c>
      <c r="AC1841" s="1" t="b">
        <v>0</v>
      </c>
      <c r="AD1841" s="1" t="s">
        <v>86</v>
      </c>
      <c r="AE1841" s="1" t="s">
        <v>62</v>
      </c>
      <c r="AF1841" s="1" t="s">
        <v>45</v>
      </c>
      <c r="AG1841" s="1">
        <v>2224</v>
      </c>
      <c r="AH1841" s="1" t="b">
        <v>0</v>
      </c>
      <c r="AI1841" s="1"/>
      <c r="AJ1841" s="1"/>
      <c r="AK1841" s="1" t="b">
        <v>0</v>
      </c>
    </row>
    <row r="1842" spans="1:37" x14ac:dyDescent="0.2">
      <c r="A1842" s="1">
        <v>1650</v>
      </c>
      <c r="B1842" s="1" t="s">
        <v>5875</v>
      </c>
      <c r="C1842" s="1" t="s">
        <v>5904</v>
      </c>
      <c r="D1842" s="1" t="s">
        <v>5919</v>
      </c>
      <c r="F1842" s="1" t="b">
        <v>1</v>
      </c>
      <c r="H1842" s="1" t="s">
        <v>5915</v>
      </c>
      <c r="K1842" s="1"/>
      <c r="L1842" s="1" t="s">
        <v>42</v>
      </c>
      <c r="M1842" s="1" t="s">
        <v>42</v>
      </c>
      <c r="N1842" s="1" t="s">
        <v>42</v>
      </c>
      <c r="O1842" s="1" t="s">
        <v>42</v>
      </c>
      <c r="P1842" s="1"/>
      <c r="Q1842" s="1" t="s">
        <v>5916</v>
      </c>
      <c r="R1842" s="1"/>
      <c r="S1842" s="1"/>
      <c r="T1842" s="1"/>
      <c r="U1842" s="1"/>
      <c r="V1842" s="1"/>
      <c r="W1842" s="1"/>
      <c r="Y1842" s="1" t="b">
        <v>0</v>
      </c>
      <c r="Z1842" s="1"/>
      <c r="AA1842" s="1"/>
      <c r="AB1842" s="1" t="b">
        <v>0</v>
      </c>
      <c r="AC1842" s="1" t="b">
        <v>0</v>
      </c>
      <c r="AD1842" s="1" t="s">
        <v>86</v>
      </c>
      <c r="AE1842" s="1" t="s">
        <v>62</v>
      </c>
      <c r="AF1842" s="1" t="s">
        <v>45</v>
      </c>
      <c r="AG1842" s="1">
        <v>15707</v>
      </c>
      <c r="AH1842" s="1" t="b">
        <v>1</v>
      </c>
      <c r="AI1842" s="1"/>
      <c r="AJ1842" s="1"/>
      <c r="AK1842" s="1" t="b">
        <v>0</v>
      </c>
    </row>
    <row r="1843" spans="1:37" x14ac:dyDescent="0.2">
      <c r="A1843" s="1">
        <v>1643</v>
      </c>
      <c r="B1843" s="1" t="s">
        <v>5875</v>
      </c>
      <c r="C1843" s="1" t="s">
        <v>5904</v>
      </c>
      <c r="D1843" s="1"/>
      <c r="F1843" s="1" t="b">
        <v>1</v>
      </c>
      <c r="H1843" s="1" t="s">
        <v>5905</v>
      </c>
      <c r="I1843" s="1"/>
      <c r="J1843" s="1"/>
      <c r="K1843" s="1"/>
      <c r="L1843" s="1" t="s">
        <v>42</v>
      </c>
      <c r="M1843" s="1" t="s">
        <v>42</v>
      </c>
      <c r="N1843" s="1" t="s">
        <v>42</v>
      </c>
      <c r="O1843" s="1" t="s">
        <v>42</v>
      </c>
      <c r="P1843" s="1"/>
      <c r="Q1843" s="1" t="s">
        <v>5906</v>
      </c>
      <c r="R1843" s="1"/>
      <c r="S1843" s="1"/>
      <c r="T1843" s="1"/>
      <c r="U1843" s="1"/>
      <c r="V1843" s="1"/>
      <c r="W1843" s="1"/>
      <c r="Y1843" s="1" t="b">
        <v>1</v>
      </c>
      <c r="Z1843" s="1"/>
      <c r="AA1843" s="1"/>
      <c r="AB1843" s="1" t="b">
        <v>0</v>
      </c>
      <c r="AC1843" s="1" t="b">
        <v>0</v>
      </c>
      <c r="AD1843" s="1" t="s">
        <v>86</v>
      </c>
      <c r="AE1843" s="1" t="s">
        <v>62</v>
      </c>
      <c r="AF1843" s="1" t="s">
        <v>45</v>
      </c>
      <c r="AG1843" s="1">
        <v>2210</v>
      </c>
      <c r="AH1843" s="1" t="b">
        <v>1</v>
      </c>
      <c r="AI1843" s="1"/>
      <c r="AJ1843" s="1"/>
      <c r="AK1843" s="1" t="b">
        <v>0</v>
      </c>
    </row>
    <row r="1844" spans="1:37" x14ac:dyDescent="0.2">
      <c r="A1844" s="1">
        <v>2028</v>
      </c>
      <c r="B1844" s="1" t="s">
        <v>5875</v>
      </c>
      <c r="C1844" s="1" t="s">
        <v>5920</v>
      </c>
      <c r="D1844" s="1" t="s">
        <v>7055</v>
      </c>
      <c r="E1844" s="1"/>
      <c r="F1844" s="1" t="b">
        <v>0</v>
      </c>
      <c r="G1844" s="1" t="s">
        <v>7056</v>
      </c>
      <c r="H1844" s="1" t="s">
        <v>5922</v>
      </c>
      <c r="K1844" s="1"/>
      <c r="L1844" s="1" t="s">
        <v>42</v>
      </c>
      <c r="M1844" s="1" t="s">
        <v>42</v>
      </c>
      <c r="N1844" s="1" t="s">
        <v>42</v>
      </c>
      <c r="O1844" s="1" t="s">
        <v>42</v>
      </c>
      <c r="P1844" s="1"/>
      <c r="Q1844" s="1"/>
      <c r="R1844" s="1"/>
      <c r="S1844" s="1"/>
      <c r="T1844" s="1"/>
      <c r="U1844" s="1"/>
      <c r="V1844" s="1"/>
      <c r="W1844" s="1"/>
      <c r="X1844" s="1"/>
      <c r="Y1844" s="1" t="b">
        <v>0</v>
      </c>
      <c r="Z1844" s="1"/>
      <c r="AA1844" s="1"/>
      <c r="AB1844" s="1" t="b">
        <v>0</v>
      </c>
      <c r="AC1844" s="1" t="b">
        <v>0</v>
      </c>
      <c r="AD1844" s="1" t="s">
        <v>86</v>
      </c>
      <c r="AF1844" s="1" t="s">
        <v>45</v>
      </c>
      <c r="AH1844" s="1" t="b">
        <v>0</v>
      </c>
      <c r="AI1844" s="1"/>
      <c r="AJ1844" s="1"/>
      <c r="AK1844" s="1" t="b">
        <v>0</v>
      </c>
    </row>
    <row r="1845" spans="1:37" x14ac:dyDescent="0.2">
      <c r="A1845" s="1">
        <v>1651</v>
      </c>
      <c r="B1845" s="1" t="s">
        <v>5875</v>
      </c>
      <c r="C1845" s="1" t="s">
        <v>5920</v>
      </c>
      <c r="D1845" s="1" t="s">
        <v>5921</v>
      </c>
      <c r="F1845" s="1" t="b">
        <v>0</v>
      </c>
      <c r="H1845" s="1" t="s">
        <v>5922</v>
      </c>
      <c r="L1845" s="1" t="s">
        <v>42</v>
      </c>
      <c r="M1845" s="1" t="s">
        <v>42</v>
      </c>
      <c r="N1845" s="1" t="s">
        <v>42</v>
      </c>
      <c r="O1845" s="1" t="s">
        <v>42</v>
      </c>
      <c r="Y1845" s="1" t="b">
        <v>1</v>
      </c>
      <c r="AB1845" s="1" t="b">
        <v>0</v>
      </c>
      <c r="AC1845" s="1" t="b">
        <v>0</v>
      </c>
      <c r="AD1845" s="1" t="s">
        <v>86</v>
      </c>
      <c r="AE1845" s="1" t="s">
        <v>62</v>
      </c>
      <c r="AF1845" s="1" t="s">
        <v>45</v>
      </c>
      <c r="AG1845" s="1">
        <v>1283</v>
      </c>
      <c r="AH1845" s="1" t="b">
        <v>0</v>
      </c>
      <c r="AI1845" s="1"/>
      <c r="AJ1845" s="1"/>
      <c r="AK1845" s="1" t="b">
        <v>0</v>
      </c>
    </row>
    <row r="1846" spans="1:37" x14ac:dyDescent="0.2">
      <c r="A1846" s="1">
        <v>1652</v>
      </c>
      <c r="B1846" s="1" t="s">
        <v>5875</v>
      </c>
      <c r="C1846" s="1" t="s">
        <v>5920</v>
      </c>
      <c r="D1846" s="1" t="s">
        <v>5923</v>
      </c>
      <c r="E1846" s="1" t="s">
        <v>39</v>
      </c>
      <c r="F1846" s="1" t="b">
        <v>1</v>
      </c>
      <c r="G1846" s="1" t="s">
        <v>5924</v>
      </c>
      <c r="H1846" s="1" t="s">
        <v>5925</v>
      </c>
      <c r="K1846" s="1"/>
      <c r="L1846" s="1" t="s">
        <v>42</v>
      </c>
      <c r="M1846" s="1" t="s">
        <v>42</v>
      </c>
      <c r="N1846" s="1" t="s">
        <v>42</v>
      </c>
      <c r="O1846" s="1" t="s">
        <v>42</v>
      </c>
      <c r="P1846" s="1"/>
      <c r="Q1846" s="1" t="s">
        <v>5926</v>
      </c>
      <c r="R1846" s="1" t="s">
        <v>5927</v>
      </c>
      <c r="S1846" s="1" t="s">
        <v>5928</v>
      </c>
      <c r="T1846" s="1"/>
      <c r="U1846" s="1"/>
      <c r="V1846" s="1"/>
      <c r="W1846" s="1"/>
      <c r="Y1846" s="1" t="b">
        <v>0</v>
      </c>
      <c r="Z1846" s="1"/>
      <c r="AA1846" s="1"/>
      <c r="AB1846" s="1" t="b">
        <v>0</v>
      </c>
      <c r="AC1846" s="1" t="b">
        <v>0</v>
      </c>
      <c r="AD1846" s="1" t="s">
        <v>86</v>
      </c>
      <c r="AE1846" s="1" t="s">
        <v>62</v>
      </c>
      <c r="AF1846" s="1" t="s">
        <v>45</v>
      </c>
      <c r="AG1846" s="1">
        <v>1282</v>
      </c>
      <c r="AH1846" s="1" t="b">
        <v>0</v>
      </c>
      <c r="AI1846" s="1"/>
      <c r="AJ1846" s="1"/>
      <c r="AK1846" s="1" t="b">
        <v>0</v>
      </c>
    </row>
    <row r="1847" spans="1:37" x14ac:dyDescent="0.2">
      <c r="A1847" s="1">
        <v>1635</v>
      </c>
      <c r="B1847" s="1" t="s">
        <v>5875</v>
      </c>
      <c r="C1847" s="1"/>
      <c r="D1847" s="1" t="s">
        <v>5876</v>
      </c>
      <c r="F1847" s="1" t="b">
        <v>0</v>
      </c>
      <c r="H1847" s="1" t="s">
        <v>5877</v>
      </c>
      <c r="L1847" s="1" t="s">
        <v>42</v>
      </c>
      <c r="M1847" s="1" t="s">
        <v>42</v>
      </c>
      <c r="N1847" s="1" t="s">
        <v>42</v>
      </c>
      <c r="O1847" s="1" t="s">
        <v>42</v>
      </c>
      <c r="Y1847" s="1" t="b">
        <v>1</v>
      </c>
      <c r="AB1847" s="1" t="b">
        <v>0</v>
      </c>
      <c r="AC1847" s="1" t="b">
        <v>0</v>
      </c>
      <c r="AD1847" s="1" t="s">
        <v>86</v>
      </c>
      <c r="AE1847" s="1" t="s">
        <v>62</v>
      </c>
      <c r="AF1847" s="1" t="s">
        <v>45</v>
      </c>
      <c r="AG1847" s="1">
        <v>1274</v>
      </c>
      <c r="AH1847" s="1" t="b">
        <v>1</v>
      </c>
      <c r="AI1847" s="1"/>
      <c r="AJ1847" s="1"/>
      <c r="AK1847" s="1" t="b">
        <v>0</v>
      </c>
    </row>
    <row r="1848" spans="1:37" x14ac:dyDescent="0.2">
      <c r="A1848" s="1">
        <v>1636</v>
      </c>
      <c r="B1848" s="1" t="s">
        <v>5875</v>
      </c>
      <c r="C1848" s="1"/>
      <c r="D1848" s="1" t="s">
        <v>5878</v>
      </c>
      <c r="E1848" s="1" t="s">
        <v>39</v>
      </c>
      <c r="F1848" s="1" t="b">
        <v>1</v>
      </c>
      <c r="G1848" s="1" t="s">
        <v>5879</v>
      </c>
      <c r="H1848" s="1" t="s">
        <v>5880</v>
      </c>
      <c r="K1848" s="1"/>
      <c r="L1848" s="1" t="s">
        <v>42</v>
      </c>
      <c r="M1848" s="1" t="s">
        <v>42</v>
      </c>
      <c r="N1848" s="1" t="s">
        <v>42</v>
      </c>
      <c r="O1848" s="1" t="s">
        <v>42</v>
      </c>
      <c r="P1848" s="1"/>
      <c r="Q1848" s="1" t="s">
        <v>5881</v>
      </c>
      <c r="R1848" s="1"/>
      <c r="S1848" s="1"/>
      <c r="T1848" s="1"/>
      <c r="U1848" s="1"/>
      <c r="V1848" s="1"/>
      <c r="W1848" s="1"/>
      <c r="X1848" s="1"/>
      <c r="Y1848" s="1" t="b">
        <v>0</v>
      </c>
      <c r="Z1848" s="1"/>
      <c r="AA1848" s="1"/>
      <c r="AB1848" s="1" t="b">
        <v>0</v>
      </c>
      <c r="AC1848" s="1" t="b">
        <v>0</v>
      </c>
      <c r="AD1848" s="1" t="s">
        <v>86</v>
      </c>
      <c r="AE1848" s="1" t="s">
        <v>62</v>
      </c>
      <c r="AF1848" s="1" t="s">
        <v>45</v>
      </c>
      <c r="AG1848" s="1">
        <v>1275</v>
      </c>
      <c r="AH1848" s="1" t="b">
        <v>0</v>
      </c>
      <c r="AI1848" s="1"/>
      <c r="AJ1848" s="1"/>
      <c r="AK1848" s="1" t="b">
        <v>0</v>
      </c>
    </row>
    <row r="1849" spans="1:37" x14ac:dyDescent="0.2">
      <c r="A1849" s="1">
        <v>1653</v>
      </c>
      <c r="B1849" s="1" t="s">
        <v>5875</v>
      </c>
      <c r="D1849" s="1" t="s">
        <v>5929</v>
      </c>
      <c r="E1849" s="1" t="s">
        <v>39</v>
      </c>
      <c r="F1849" s="1" t="b">
        <v>1</v>
      </c>
      <c r="G1849" s="1" t="s">
        <v>5930</v>
      </c>
      <c r="H1849" s="1" t="s">
        <v>5931</v>
      </c>
      <c r="I1849" s="1"/>
      <c r="J1849" s="1"/>
      <c r="K1849" s="1"/>
      <c r="L1849" s="1" t="s">
        <v>42</v>
      </c>
      <c r="M1849" s="1" t="s">
        <v>42</v>
      </c>
      <c r="N1849" s="1" t="s">
        <v>42</v>
      </c>
      <c r="O1849" s="1" t="s">
        <v>42</v>
      </c>
      <c r="P1849" s="1"/>
      <c r="Q1849" s="1" t="s">
        <v>5932</v>
      </c>
      <c r="R1849" s="1" t="s">
        <v>5933</v>
      </c>
      <c r="S1849" s="1" t="s">
        <v>5934</v>
      </c>
      <c r="T1849" s="1"/>
      <c r="U1849" s="1"/>
      <c r="V1849" s="1"/>
      <c r="W1849" s="1"/>
      <c r="Y1849" s="1" t="b">
        <v>0</v>
      </c>
      <c r="Z1849" s="1"/>
      <c r="AA1849" s="1"/>
      <c r="AB1849" s="1" t="b">
        <v>0</v>
      </c>
      <c r="AC1849" s="1" t="b">
        <v>0</v>
      </c>
      <c r="AD1849" s="1" t="s">
        <v>86</v>
      </c>
      <c r="AE1849" s="1" t="s">
        <v>62</v>
      </c>
      <c r="AF1849" s="1" t="s">
        <v>45</v>
      </c>
      <c r="AG1849" s="1">
        <v>2213</v>
      </c>
      <c r="AH1849" s="1" t="b">
        <v>0</v>
      </c>
      <c r="AI1849" s="1"/>
      <c r="AJ1849" s="1"/>
      <c r="AK1849" s="1" t="b">
        <v>1</v>
      </c>
    </row>
    <row r="1850" spans="1:37" x14ac:dyDescent="0.2">
      <c r="A1850" s="1">
        <v>1654</v>
      </c>
      <c r="B1850" s="1" t="s">
        <v>5875</v>
      </c>
      <c r="C1850" s="1"/>
      <c r="D1850" s="1" t="s">
        <v>5935</v>
      </c>
      <c r="E1850" s="1" t="s">
        <v>39</v>
      </c>
      <c r="F1850" s="1" t="b">
        <v>1</v>
      </c>
      <c r="G1850" s="1" t="s">
        <v>5936</v>
      </c>
      <c r="H1850" s="1" t="s">
        <v>5937</v>
      </c>
      <c r="K1850" s="1"/>
      <c r="L1850" s="1" t="s">
        <v>42</v>
      </c>
      <c r="M1850" s="1" t="s">
        <v>42</v>
      </c>
      <c r="N1850" s="1" t="s">
        <v>42</v>
      </c>
      <c r="O1850" s="1" t="s">
        <v>42</v>
      </c>
      <c r="P1850" s="1"/>
      <c r="Q1850" s="1" t="s">
        <v>5938</v>
      </c>
      <c r="R1850" s="1"/>
      <c r="S1850" s="1"/>
      <c r="T1850" s="1"/>
      <c r="U1850" s="1"/>
      <c r="V1850" s="1"/>
      <c r="W1850" s="1"/>
      <c r="X1850" s="1"/>
      <c r="Y1850" s="1" t="b">
        <v>0</v>
      </c>
      <c r="Z1850" s="1" t="s">
        <v>43</v>
      </c>
      <c r="AA1850" s="1"/>
      <c r="AB1850" s="1" t="b">
        <v>0</v>
      </c>
      <c r="AC1850" s="1" t="b">
        <v>0</v>
      </c>
      <c r="AD1850" s="1" t="s">
        <v>86</v>
      </c>
      <c r="AE1850" s="1" t="s">
        <v>62</v>
      </c>
      <c r="AF1850" s="1" t="s">
        <v>45</v>
      </c>
      <c r="AG1850" s="1">
        <v>1281</v>
      </c>
      <c r="AH1850" s="1" t="b">
        <v>0</v>
      </c>
      <c r="AI1850" s="1"/>
      <c r="AJ1850" s="1"/>
      <c r="AK1850" s="1" t="b">
        <v>0</v>
      </c>
    </row>
    <row r="1851" spans="1:37" x14ac:dyDescent="0.2">
      <c r="A1851" s="1">
        <v>1637</v>
      </c>
      <c r="B1851" s="1" t="s">
        <v>5875</v>
      </c>
      <c r="C1851" s="1"/>
      <c r="D1851" s="1" t="s">
        <v>5882</v>
      </c>
      <c r="E1851" s="1"/>
      <c r="F1851" s="1" t="b">
        <v>1</v>
      </c>
      <c r="G1851" s="1" t="s">
        <v>5883</v>
      </c>
      <c r="H1851" s="1" t="s">
        <v>5884</v>
      </c>
      <c r="I1851" s="1"/>
      <c r="K1851" s="1"/>
      <c r="L1851" s="1" t="s">
        <v>42</v>
      </c>
      <c r="M1851" s="1" t="s">
        <v>42</v>
      </c>
      <c r="N1851" s="1" t="s">
        <v>42</v>
      </c>
      <c r="O1851" s="1" t="s">
        <v>42</v>
      </c>
      <c r="P1851" s="1"/>
      <c r="Q1851" s="1" t="s">
        <v>5885</v>
      </c>
      <c r="R1851" s="1"/>
      <c r="S1851" s="1"/>
      <c r="T1851" s="1"/>
      <c r="U1851" s="1"/>
      <c r="V1851" s="1"/>
      <c r="W1851" s="1"/>
      <c r="X1851" s="1"/>
      <c r="Y1851" s="1" t="b">
        <v>0</v>
      </c>
      <c r="Z1851" s="1"/>
      <c r="AA1851" s="1"/>
      <c r="AB1851" s="1" t="b">
        <v>0</v>
      </c>
      <c r="AC1851" s="1" t="b">
        <v>0</v>
      </c>
      <c r="AD1851" s="1" t="s">
        <v>86</v>
      </c>
      <c r="AE1851" s="1" t="s">
        <v>62</v>
      </c>
      <c r="AF1851" s="1" t="s">
        <v>45</v>
      </c>
      <c r="AG1851" s="1">
        <v>1909</v>
      </c>
      <c r="AH1851" s="1" t="b">
        <v>0</v>
      </c>
      <c r="AI1851" s="1"/>
      <c r="AJ1851" s="1"/>
      <c r="AK1851" s="1" t="b">
        <v>1</v>
      </c>
    </row>
    <row r="1852" spans="1:37" x14ac:dyDescent="0.2">
      <c r="A1852" s="1">
        <v>1638</v>
      </c>
      <c r="B1852" s="1" t="s">
        <v>5875</v>
      </c>
      <c r="C1852" s="1"/>
      <c r="D1852" s="1" t="s">
        <v>5886</v>
      </c>
      <c r="E1852" s="1"/>
      <c r="F1852" s="1" t="b">
        <v>0</v>
      </c>
      <c r="G1852" s="1" t="s">
        <v>5887</v>
      </c>
      <c r="H1852" s="1" t="s">
        <v>5888</v>
      </c>
      <c r="K1852" s="1"/>
      <c r="L1852" s="1" t="s">
        <v>42</v>
      </c>
      <c r="M1852" s="1" t="s">
        <v>42</v>
      </c>
      <c r="N1852" s="1" t="s">
        <v>42</v>
      </c>
      <c r="O1852" s="1" t="s">
        <v>42</v>
      </c>
      <c r="P1852" s="1"/>
      <c r="Q1852" s="1"/>
      <c r="R1852" s="1"/>
      <c r="S1852" s="1"/>
      <c r="T1852" s="1"/>
      <c r="U1852" s="1"/>
      <c r="V1852" s="1"/>
      <c r="W1852" s="1"/>
      <c r="X1852" s="1"/>
      <c r="Y1852" s="1" t="b">
        <v>1</v>
      </c>
      <c r="Z1852" s="1"/>
      <c r="AA1852" s="1"/>
      <c r="AB1852" s="1" t="b">
        <v>0</v>
      </c>
      <c r="AC1852" s="1" t="b">
        <v>0</v>
      </c>
      <c r="AD1852" s="1" t="s">
        <v>86</v>
      </c>
      <c r="AE1852" s="1" t="s">
        <v>62</v>
      </c>
      <c r="AF1852" s="1" t="s">
        <v>45</v>
      </c>
      <c r="AG1852" s="1">
        <v>1276</v>
      </c>
      <c r="AH1852" s="1" t="b">
        <v>0</v>
      </c>
      <c r="AI1852" s="1"/>
      <c r="AJ1852" s="1"/>
      <c r="AK1852" s="1" t="b">
        <v>0</v>
      </c>
    </row>
    <row r="1853" spans="1:37" x14ac:dyDescent="0.2">
      <c r="A1853" s="1">
        <v>1639</v>
      </c>
      <c r="B1853" s="1" t="s">
        <v>5875</v>
      </c>
      <c r="C1853" s="1"/>
      <c r="D1853" s="1" t="s">
        <v>5886</v>
      </c>
      <c r="F1853" s="1" t="b">
        <v>0</v>
      </c>
      <c r="H1853" s="1" t="s">
        <v>5888</v>
      </c>
      <c r="I1853" s="1"/>
      <c r="J1853" s="1"/>
      <c r="K1853" s="1"/>
      <c r="L1853" s="1" t="s">
        <v>42</v>
      </c>
      <c r="M1853" s="1" t="s">
        <v>42</v>
      </c>
      <c r="N1853" s="1" t="s">
        <v>42</v>
      </c>
      <c r="O1853" s="1" t="s">
        <v>42</v>
      </c>
      <c r="P1853" s="1"/>
      <c r="Q1853" s="1"/>
      <c r="R1853" s="1"/>
      <c r="S1853" s="1"/>
      <c r="T1853" s="1"/>
      <c r="U1853" s="1"/>
      <c r="V1853" s="1"/>
      <c r="W1853" s="1"/>
      <c r="Y1853" s="1" t="b">
        <v>0</v>
      </c>
      <c r="AB1853" s="1" t="b">
        <v>0</v>
      </c>
      <c r="AC1853" s="1" t="b">
        <v>0</v>
      </c>
      <c r="AD1853" s="1" t="s">
        <v>86</v>
      </c>
      <c r="AE1853" s="1" t="s">
        <v>62</v>
      </c>
      <c r="AF1853" s="1" t="s">
        <v>45</v>
      </c>
      <c r="AG1853" s="1">
        <v>2220</v>
      </c>
      <c r="AH1853" s="1" t="b">
        <v>1</v>
      </c>
      <c r="AI1853" s="1"/>
      <c r="AJ1853" s="1"/>
      <c r="AK1853" s="1" t="b">
        <v>0</v>
      </c>
    </row>
    <row r="1854" spans="1:37" x14ac:dyDescent="0.2">
      <c r="A1854" s="1">
        <v>1655</v>
      </c>
      <c r="B1854" s="1" t="s">
        <v>5939</v>
      </c>
      <c r="C1854" s="1" t="s">
        <v>3121</v>
      </c>
      <c r="D1854" s="1"/>
      <c r="E1854" s="1" t="s">
        <v>39</v>
      </c>
      <c r="F1854" s="1" t="b">
        <v>1</v>
      </c>
      <c r="G1854" s="1" t="s">
        <v>5940</v>
      </c>
      <c r="H1854" s="1" t="s">
        <v>5941</v>
      </c>
      <c r="K1854" s="1" t="s">
        <v>5942</v>
      </c>
      <c r="L1854" s="1" t="s">
        <v>42</v>
      </c>
      <c r="M1854" s="1" t="s">
        <v>42</v>
      </c>
      <c r="N1854" s="1" t="s">
        <v>42</v>
      </c>
      <c r="O1854" s="1" t="s">
        <v>42</v>
      </c>
      <c r="P1854" s="1"/>
      <c r="Q1854" s="1" t="s">
        <v>5943</v>
      </c>
      <c r="R1854" s="1"/>
      <c r="S1854" s="1"/>
      <c r="T1854" s="1"/>
      <c r="U1854" s="1"/>
      <c r="V1854" s="1"/>
      <c r="W1854" s="1"/>
      <c r="Y1854" s="1" t="b">
        <v>0</v>
      </c>
      <c r="Z1854" s="1" t="s">
        <v>43</v>
      </c>
      <c r="AA1854" s="1"/>
      <c r="AB1854" s="1" t="b">
        <v>0</v>
      </c>
      <c r="AC1854" s="1" t="b">
        <v>0</v>
      </c>
      <c r="AD1854" s="1" t="s">
        <v>397</v>
      </c>
      <c r="AF1854" s="1" t="s">
        <v>45</v>
      </c>
      <c r="AG1854" s="1">
        <v>20012</v>
      </c>
      <c r="AH1854" s="1" t="b">
        <v>0</v>
      </c>
      <c r="AI1854" s="1"/>
      <c r="AJ1854" s="1"/>
      <c r="AK1854" s="1" t="b">
        <v>0</v>
      </c>
    </row>
    <row r="1855" spans="1:37" x14ac:dyDescent="0.2">
      <c r="A1855" s="1">
        <v>1656</v>
      </c>
      <c r="B1855" s="1" t="s">
        <v>5944</v>
      </c>
      <c r="C1855" s="1" t="s">
        <v>5945</v>
      </c>
      <c r="D1855" s="1" t="s">
        <v>4315</v>
      </c>
      <c r="F1855" s="1" t="b">
        <v>0</v>
      </c>
      <c r="H1855" s="1" t="s">
        <v>5946</v>
      </c>
      <c r="L1855" s="1" t="s">
        <v>42</v>
      </c>
      <c r="M1855" s="1" t="s">
        <v>42</v>
      </c>
      <c r="N1855" s="1" t="s">
        <v>42</v>
      </c>
      <c r="O1855" s="1" t="s">
        <v>42</v>
      </c>
      <c r="Q1855" s="1" t="s">
        <v>5947</v>
      </c>
      <c r="Y1855" s="1" t="b">
        <v>0</v>
      </c>
      <c r="AB1855" s="1" t="b">
        <v>0</v>
      </c>
      <c r="AC1855" s="1" t="b">
        <v>0</v>
      </c>
      <c r="AD1855" s="1" t="s">
        <v>86</v>
      </c>
      <c r="AE1855" s="1" t="s">
        <v>62</v>
      </c>
      <c r="AF1855" s="1" t="s">
        <v>45</v>
      </c>
      <c r="AG1855" s="1">
        <v>1284</v>
      </c>
      <c r="AH1855" s="1" t="b">
        <v>1</v>
      </c>
      <c r="AI1855" s="1"/>
      <c r="AJ1855" s="1"/>
      <c r="AK1855" s="1" t="b">
        <v>0</v>
      </c>
    </row>
    <row r="1856" spans="1:37" x14ac:dyDescent="0.2">
      <c r="A1856" s="1">
        <v>1657</v>
      </c>
      <c r="B1856" s="1" t="s">
        <v>5944</v>
      </c>
      <c r="C1856" s="1" t="s">
        <v>5948</v>
      </c>
      <c r="D1856" s="1"/>
      <c r="E1856" s="1" t="s">
        <v>302</v>
      </c>
      <c r="F1856" s="1" t="b">
        <v>1</v>
      </c>
      <c r="G1856" s="1" t="s">
        <v>5949</v>
      </c>
      <c r="H1856" s="1" t="s">
        <v>5950</v>
      </c>
      <c r="K1856" s="1"/>
      <c r="L1856" s="1" t="s">
        <v>42</v>
      </c>
      <c r="M1856" s="1" t="s">
        <v>42</v>
      </c>
      <c r="N1856" s="1" t="s">
        <v>42</v>
      </c>
      <c r="O1856" s="1" t="s">
        <v>42</v>
      </c>
      <c r="P1856" s="1"/>
      <c r="Q1856" s="1" t="s">
        <v>5951</v>
      </c>
      <c r="R1856" s="1"/>
      <c r="S1856" s="1"/>
      <c r="T1856" s="1"/>
      <c r="U1856" s="1"/>
      <c r="V1856" s="1"/>
      <c r="W1856" s="1"/>
      <c r="Y1856" s="1" t="b">
        <v>0</v>
      </c>
      <c r="Z1856" s="1"/>
      <c r="AA1856" s="1"/>
      <c r="AB1856" s="1" t="b">
        <v>0</v>
      </c>
      <c r="AC1856" s="1" t="b">
        <v>0</v>
      </c>
      <c r="AD1856" s="1" t="s">
        <v>86</v>
      </c>
      <c r="AE1856" s="1" t="s">
        <v>62</v>
      </c>
      <c r="AF1856" s="1" t="s">
        <v>45</v>
      </c>
      <c r="AG1856" s="1">
        <v>1285</v>
      </c>
      <c r="AH1856" s="1" t="b">
        <v>0</v>
      </c>
      <c r="AI1856" s="1"/>
      <c r="AJ1856" s="1"/>
      <c r="AK1856" s="1" t="b">
        <v>0</v>
      </c>
    </row>
    <row r="1857" spans="1:37" x14ac:dyDescent="0.2">
      <c r="A1857" s="1">
        <v>1658</v>
      </c>
      <c r="B1857" s="1" t="s">
        <v>5952</v>
      </c>
      <c r="C1857" s="1" t="s">
        <v>562</v>
      </c>
      <c r="D1857" s="1"/>
      <c r="F1857" s="1" t="b">
        <v>0</v>
      </c>
      <c r="H1857" s="1"/>
      <c r="I1857" s="1"/>
      <c r="J1857" s="1"/>
      <c r="K1857" s="1"/>
      <c r="L1857" s="1" t="s">
        <v>42</v>
      </c>
      <c r="M1857" s="1" t="s">
        <v>42</v>
      </c>
      <c r="N1857" s="1" t="s">
        <v>42</v>
      </c>
      <c r="O1857" s="1" t="s">
        <v>42</v>
      </c>
      <c r="P1857" s="1"/>
      <c r="Q1857" s="1"/>
      <c r="R1857" s="1"/>
      <c r="S1857" s="1"/>
      <c r="T1857" s="1"/>
      <c r="U1857" s="1"/>
      <c r="V1857" s="1"/>
      <c r="W1857" s="1"/>
      <c r="Y1857" s="1" t="b">
        <v>0</v>
      </c>
      <c r="AB1857" s="1" t="b">
        <v>0</v>
      </c>
      <c r="AC1857" s="1" t="b">
        <v>0</v>
      </c>
      <c r="AD1857" s="1" t="s">
        <v>86</v>
      </c>
      <c r="AE1857" s="1" t="s">
        <v>62</v>
      </c>
      <c r="AF1857" s="1" t="s">
        <v>45</v>
      </c>
      <c r="AG1857" s="1">
        <v>2245</v>
      </c>
      <c r="AH1857" s="1" t="b">
        <v>1</v>
      </c>
      <c r="AI1857" s="1"/>
      <c r="AJ1857" s="1"/>
      <c r="AK1857" s="1" t="b">
        <v>0</v>
      </c>
    </row>
    <row r="1858" spans="1:37" x14ac:dyDescent="0.2">
      <c r="A1858" s="1">
        <v>1659</v>
      </c>
      <c r="B1858" s="1" t="s">
        <v>5953</v>
      </c>
      <c r="C1858" s="1" t="s">
        <v>5954</v>
      </c>
      <c r="D1858" s="1"/>
      <c r="F1858" s="1" t="b">
        <v>1</v>
      </c>
      <c r="H1858" s="1"/>
      <c r="K1858" s="1"/>
      <c r="L1858" s="1" t="s">
        <v>42</v>
      </c>
      <c r="M1858" s="1" t="s">
        <v>42</v>
      </c>
      <c r="N1858" s="1" t="s">
        <v>42</v>
      </c>
      <c r="O1858" s="1" t="s">
        <v>42</v>
      </c>
      <c r="P1858" s="1"/>
      <c r="Q1858" s="1"/>
      <c r="R1858" s="1"/>
      <c r="S1858" s="1"/>
      <c r="T1858" s="1"/>
      <c r="U1858" s="1"/>
      <c r="V1858" s="1"/>
      <c r="W1858" s="1"/>
      <c r="Y1858" s="1" t="b">
        <v>0</v>
      </c>
      <c r="Z1858" s="1" t="s">
        <v>43</v>
      </c>
      <c r="AA1858" s="1"/>
      <c r="AB1858" s="1" t="b">
        <v>0</v>
      </c>
      <c r="AC1858" s="1" t="b">
        <v>0</v>
      </c>
      <c r="AD1858" s="1" t="s">
        <v>86</v>
      </c>
      <c r="AF1858" s="1" t="s">
        <v>45</v>
      </c>
      <c r="AG1858" s="1">
        <v>20160</v>
      </c>
      <c r="AH1858" s="1" t="b">
        <v>0</v>
      </c>
      <c r="AI1858" s="1"/>
      <c r="AJ1858" s="1"/>
      <c r="AK1858" s="1" t="b">
        <v>0</v>
      </c>
    </row>
    <row r="1859" spans="1:37" x14ac:dyDescent="0.2">
      <c r="A1859" s="1">
        <v>1664</v>
      </c>
      <c r="B1859" s="1" t="s">
        <v>442</v>
      </c>
      <c r="C1859" s="1" t="s">
        <v>5971</v>
      </c>
      <c r="D1859" s="1" t="s">
        <v>5972</v>
      </c>
      <c r="F1859" s="1" t="b">
        <v>1</v>
      </c>
      <c r="H1859" s="1" t="s">
        <v>5956</v>
      </c>
      <c r="K1859" s="1"/>
      <c r="L1859" s="1" t="s">
        <v>42</v>
      </c>
      <c r="M1859" s="1" t="s">
        <v>42</v>
      </c>
      <c r="N1859" s="1" t="s">
        <v>42</v>
      </c>
      <c r="O1859" s="1" t="s">
        <v>42</v>
      </c>
      <c r="P1859" s="1"/>
      <c r="Q1859" s="1" t="s">
        <v>5973</v>
      </c>
      <c r="R1859" s="1" t="s">
        <v>5974</v>
      </c>
      <c r="S1859" s="1"/>
      <c r="T1859" s="1"/>
      <c r="U1859" s="1"/>
      <c r="V1859" s="1"/>
      <c r="W1859" s="1"/>
      <c r="Y1859" s="1" t="b">
        <v>0</v>
      </c>
      <c r="Z1859" s="1"/>
      <c r="AA1859" s="1"/>
      <c r="AB1859" s="1" t="b">
        <v>0</v>
      </c>
      <c r="AC1859" s="1" t="b">
        <v>0</v>
      </c>
      <c r="AD1859" s="1" t="s">
        <v>86</v>
      </c>
      <c r="AE1859" s="1" t="s">
        <v>62</v>
      </c>
      <c r="AF1859" s="1" t="s">
        <v>45</v>
      </c>
      <c r="AG1859" s="1">
        <v>15718</v>
      </c>
      <c r="AH1859" s="1" t="b">
        <v>1</v>
      </c>
      <c r="AI1859" s="1"/>
      <c r="AJ1859" s="1"/>
      <c r="AK1859" s="1" t="b">
        <v>0</v>
      </c>
    </row>
    <row r="1860" spans="1:37" x14ac:dyDescent="0.2">
      <c r="A1860" s="1">
        <v>1665</v>
      </c>
      <c r="B1860" s="1" t="s">
        <v>442</v>
      </c>
      <c r="C1860" s="1" t="s">
        <v>5975</v>
      </c>
      <c r="D1860" s="1" t="s">
        <v>5976</v>
      </c>
      <c r="F1860" s="1" t="b">
        <v>0</v>
      </c>
      <c r="H1860" s="1" t="s">
        <v>5977</v>
      </c>
      <c r="L1860" s="1" t="s">
        <v>42</v>
      </c>
      <c r="M1860" s="1" t="s">
        <v>42</v>
      </c>
      <c r="N1860" s="1" t="s">
        <v>42</v>
      </c>
      <c r="O1860" s="1" t="s">
        <v>42</v>
      </c>
      <c r="Y1860" s="1" t="b">
        <v>0</v>
      </c>
      <c r="AB1860" s="1" t="b">
        <v>0</v>
      </c>
      <c r="AC1860" s="1" t="b">
        <v>0</v>
      </c>
      <c r="AD1860" s="1" t="s">
        <v>86</v>
      </c>
      <c r="AE1860" s="1" t="s">
        <v>62</v>
      </c>
      <c r="AF1860" s="1" t="s">
        <v>45</v>
      </c>
      <c r="AG1860" s="1">
        <v>1286</v>
      </c>
      <c r="AH1860" s="1" t="b">
        <v>1</v>
      </c>
      <c r="AI1860" s="1"/>
      <c r="AJ1860" s="1"/>
      <c r="AK1860" s="1" t="b">
        <v>0</v>
      </c>
    </row>
    <row r="1861" spans="1:37" x14ac:dyDescent="0.2">
      <c r="A1861" s="1">
        <v>1666</v>
      </c>
      <c r="B1861" s="1" t="s">
        <v>442</v>
      </c>
      <c r="C1861" s="1" t="s">
        <v>5975</v>
      </c>
      <c r="D1861" s="1" t="s">
        <v>5978</v>
      </c>
      <c r="F1861" s="1" t="b">
        <v>0</v>
      </c>
      <c r="H1861" s="1" t="s">
        <v>5979</v>
      </c>
      <c r="L1861" s="1" t="s">
        <v>42</v>
      </c>
      <c r="M1861" s="1" t="s">
        <v>42</v>
      </c>
      <c r="N1861" s="1" t="s">
        <v>42</v>
      </c>
      <c r="O1861" s="1" t="s">
        <v>42</v>
      </c>
      <c r="Y1861" s="1" t="b">
        <v>0</v>
      </c>
      <c r="AB1861" s="1" t="b">
        <v>0</v>
      </c>
      <c r="AC1861" s="1" t="b">
        <v>0</v>
      </c>
      <c r="AD1861" s="1" t="s">
        <v>86</v>
      </c>
      <c r="AE1861" s="1" t="s">
        <v>62</v>
      </c>
      <c r="AF1861" s="1" t="s">
        <v>45</v>
      </c>
      <c r="AG1861" s="1">
        <v>1287</v>
      </c>
      <c r="AH1861" s="1" t="b">
        <v>1</v>
      </c>
      <c r="AI1861" s="1"/>
      <c r="AJ1861" s="1"/>
      <c r="AK1861" s="1" t="b">
        <v>0</v>
      </c>
    </row>
    <row r="1862" spans="1:37" x14ac:dyDescent="0.2">
      <c r="A1862" s="1">
        <v>1660</v>
      </c>
      <c r="B1862" s="1" t="s">
        <v>442</v>
      </c>
      <c r="C1862" s="1"/>
      <c r="D1862" s="1" t="s">
        <v>5955</v>
      </c>
      <c r="F1862" s="1" t="b">
        <v>1</v>
      </c>
      <c r="H1862" s="1" t="s">
        <v>5956</v>
      </c>
      <c r="I1862" s="1"/>
      <c r="J1862" s="1"/>
      <c r="K1862" s="1"/>
      <c r="L1862" s="1" t="s">
        <v>42</v>
      </c>
      <c r="M1862" s="1" t="s">
        <v>42</v>
      </c>
      <c r="N1862" s="1" t="s">
        <v>42</v>
      </c>
      <c r="O1862" s="1" t="s">
        <v>42</v>
      </c>
      <c r="P1862" s="1" t="s">
        <v>5957</v>
      </c>
      <c r="Q1862" s="1" t="s">
        <v>5958</v>
      </c>
      <c r="R1862" s="1" t="s">
        <v>5959</v>
      </c>
      <c r="S1862" s="1"/>
      <c r="T1862" s="1"/>
      <c r="U1862" s="1"/>
      <c r="V1862" s="1"/>
      <c r="W1862" s="1"/>
      <c r="Y1862" s="1" t="b">
        <v>0</v>
      </c>
      <c r="AB1862" s="1" t="b">
        <v>0</v>
      </c>
      <c r="AC1862" s="1" t="b">
        <v>0</v>
      </c>
      <c r="AD1862" s="1" t="s">
        <v>442</v>
      </c>
      <c r="AE1862" s="1" t="s">
        <v>62</v>
      </c>
      <c r="AF1862" s="1" t="s">
        <v>45</v>
      </c>
      <c r="AG1862" s="1">
        <v>2339</v>
      </c>
      <c r="AH1862" s="1" t="b">
        <v>1</v>
      </c>
      <c r="AI1862" s="1"/>
      <c r="AJ1862" s="1"/>
      <c r="AK1862" s="1" t="b">
        <v>0</v>
      </c>
    </row>
    <row r="1863" spans="1:37" x14ac:dyDescent="0.2">
      <c r="A1863" s="1">
        <v>1661</v>
      </c>
      <c r="B1863" s="1" t="s">
        <v>442</v>
      </c>
      <c r="C1863" s="1"/>
      <c r="D1863" s="1" t="s">
        <v>5960</v>
      </c>
      <c r="F1863" s="1" t="b">
        <v>0</v>
      </c>
      <c r="H1863" s="1" t="s">
        <v>5961</v>
      </c>
      <c r="K1863" s="1" t="s">
        <v>5962</v>
      </c>
      <c r="L1863" s="1" t="s">
        <v>42</v>
      </c>
      <c r="M1863" s="1" t="s">
        <v>42</v>
      </c>
      <c r="N1863" s="1" t="s">
        <v>42</v>
      </c>
      <c r="O1863" s="1" t="s">
        <v>42</v>
      </c>
      <c r="P1863" s="1"/>
      <c r="Q1863" s="1" t="s">
        <v>5963</v>
      </c>
      <c r="R1863" s="1"/>
      <c r="S1863" s="1"/>
      <c r="T1863" s="1"/>
      <c r="U1863" s="1"/>
      <c r="V1863" s="1"/>
      <c r="W1863" s="1"/>
      <c r="Y1863" s="1" t="b">
        <v>0</v>
      </c>
      <c r="Z1863" s="1"/>
      <c r="AA1863" s="1"/>
      <c r="AB1863" s="1" t="b">
        <v>0</v>
      </c>
      <c r="AC1863" s="1" t="b">
        <v>0</v>
      </c>
      <c r="AD1863" s="1" t="s">
        <v>86</v>
      </c>
      <c r="AF1863" s="1" t="s">
        <v>45</v>
      </c>
      <c r="AG1863" s="1">
        <v>15746</v>
      </c>
      <c r="AH1863" s="1" t="b">
        <v>1</v>
      </c>
      <c r="AI1863" s="1"/>
      <c r="AJ1863" s="1"/>
      <c r="AK1863" s="1" t="b">
        <v>0</v>
      </c>
    </row>
    <row r="1864" spans="1:37" x14ac:dyDescent="0.2">
      <c r="A1864" s="1">
        <v>1662</v>
      </c>
      <c r="B1864" s="1" t="s">
        <v>442</v>
      </c>
      <c r="C1864" s="1"/>
      <c r="D1864" s="1" t="s">
        <v>5964</v>
      </c>
      <c r="F1864" s="1" t="b">
        <v>1</v>
      </c>
      <c r="H1864" s="1" t="s">
        <v>5965</v>
      </c>
      <c r="K1864" s="1" t="s">
        <v>5962</v>
      </c>
      <c r="L1864" s="1" t="s">
        <v>42</v>
      </c>
      <c r="M1864" s="1" t="s">
        <v>42</v>
      </c>
      <c r="N1864" s="1" t="s">
        <v>42</v>
      </c>
      <c r="O1864" s="1" t="s">
        <v>42</v>
      </c>
      <c r="P1864" s="1"/>
      <c r="Q1864" s="1" t="s">
        <v>5966</v>
      </c>
      <c r="R1864" s="1" t="s">
        <v>5967</v>
      </c>
      <c r="S1864" s="1"/>
      <c r="T1864" s="1"/>
      <c r="U1864" s="1"/>
      <c r="V1864" s="1"/>
      <c r="W1864" s="1"/>
      <c r="Y1864" s="1" t="b">
        <v>0</v>
      </c>
      <c r="Z1864" s="1"/>
      <c r="AA1864" s="1"/>
      <c r="AB1864" s="1" t="b">
        <v>0</v>
      </c>
      <c r="AC1864" s="1" t="b">
        <v>0</v>
      </c>
      <c r="AD1864" s="1" t="s">
        <v>442</v>
      </c>
      <c r="AF1864" s="1" t="s">
        <v>45</v>
      </c>
      <c r="AG1864" s="1">
        <v>15723</v>
      </c>
      <c r="AH1864" s="1" t="b">
        <v>1</v>
      </c>
      <c r="AI1864" s="1"/>
      <c r="AJ1864" s="1"/>
      <c r="AK1864" s="1" t="b">
        <v>0</v>
      </c>
    </row>
    <row r="1865" spans="1:37" x14ac:dyDescent="0.2">
      <c r="A1865" s="1">
        <v>1663</v>
      </c>
      <c r="B1865" s="1" t="s">
        <v>442</v>
      </c>
      <c r="C1865" s="1"/>
      <c r="D1865" s="1" t="s">
        <v>5968</v>
      </c>
      <c r="F1865" s="1" t="b">
        <v>1</v>
      </c>
      <c r="H1865" s="1" t="s">
        <v>5969</v>
      </c>
      <c r="K1865" s="1" t="s">
        <v>5962</v>
      </c>
      <c r="L1865" s="1" t="s">
        <v>42</v>
      </c>
      <c r="M1865" s="1" t="s">
        <v>42</v>
      </c>
      <c r="N1865" s="1" t="s">
        <v>42</v>
      </c>
      <c r="O1865" s="1" t="s">
        <v>42</v>
      </c>
      <c r="P1865" s="1"/>
      <c r="Q1865" s="1" t="s">
        <v>5970</v>
      </c>
      <c r="R1865" s="1"/>
      <c r="S1865" s="1"/>
      <c r="T1865" s="1"/>
      <c r="U1865" s="1"/>
      <c r="V1865" s="1"/>
      <c r="W1865" s="1"/>
      <c r="Y1865" s="1" t="b">
        <v>0</v>
      </c>
      <c r="Z1865" s="1"/>
      <c r="AA1865" s="1"/>
      <c r="AB1865" s="1" t="b">
        <v>0</v>
      </c>
      <c r="AC1865" s="1" t="b">
        <v>0</v>
      </c>
      <c r="AD1865" s="1" t="s">
        <v>442</v>
      </c>
      <c r="AF1865" s="1" t="s">
        <v>45</v>
      </c>
      <c r="AG1865" s="1">
        <v>15752</v>
      </c>
      <c r="AH1865" s="1" t="b">
        <v>1</v>
      </c>
      <c r="AI1865" s="1"/>
      <c r="AJ1865" s="1"/>
      <c r="AK1865" s="1" t="b">
        <v>0</v>
      </c>
    </row>
    <row r="1866" spans="1:37" x14ac:dyDescent="0.2">
      <c r="A1866" s="1">
        <v>1669</v>
      </c>
      <c r="B1866" s="1" t="s">
        <v>5980</v>
      </c>
      <c r="C1866" s="1" t="s">
        <v>5988</v>
      </c>
      <c r="F1866" s="1" t="b">
        <v>0</v>
      </c>
      <c r="H1866" s="1" t="s">
        <v>5989</v>
      </c>
      <c r="L1866" s="1" t="s">
        <v>42</v>
      </c>
      <c r="M1866" s="1" t="s">
        <v>42</v>
      </c>
      <c r="N1866" s="1" t="s">
        <v>42</v>
      </c>
      <c r="O1866" s="1" t="s">
        <v>42</v>
      </c>
      <c r="Y1866" s="1" t="b">
        <v>0</v>
      </c>
      <c r="AB1866" s="1" t="b">
        <v>0</v>
      </c>
      <c r="AC1866" s="1" t="b">
        <v>0</v>
      </c>
      <c r="AD1866" s="1" t="s">
        <v>86</v>
      </c>
      <c r="AE1866" s="1" t="s">
        <v>62</v>
      </c>
      <c r="AF1866" s="1" t="s">
        <v>45</v>
      </c>
      <c r="AG1866" s="1">
        <v>1288</v>
      </c>
      <c r="AH1866" s="1" t="b">
        <v>1</v>
      </c>
      <c r="AI1866" s="1"/>
      <c r="AJ1866" s="1"/>
      <c r="AK1866" s="1" t="b">
        <v>0</v>
      </c>
    </row>
    <row r="1867" spans="1:37" x14ac:dyDescent="0.2">
      <c r="A1867" s="1">
        <v>1667</v>
      </c>
      <c r="B1867" s="1" t="s">
        <v>5980</v>
      </c>
      <c r="C1867" s="1"/>
      <c r="D1867" s="1" t="s">
        <v>5981</v>
      </c>
      <c r="E1867" s="1" t="s">
        <v>39</v>
      </c>
      <c r="F1867" s="1" t="b">
        <v>1</v>
      </c>
      <c r="G1867" s="1" t="s">
        <v>5982</v>
      </c>
      <c r="H1867" s="1" t="s">
        <v>5983</v>
      </c>
      <c r="K1867" s="1"/>
      <c r="L1867" s="1" t="s">
        <v>42</v>
      </c>
      <c r="M1867" s="1" t="s">
        <v>42</v>
      </c>
      <c r="N1867" s="1" t="s">
        <v>42</v>
      </c>
      <c r="O1867" s="1" t="s">
        <v>42</v>
      </c>
      <c r="P1867" s="1"/>
      <c r="Q1867" s="1" t="s">
        <v>5984</v>
      </c>
      <c r="R1867" s="1"/>
      <c r="S1867" s="1"/>
      <c r="T1867" s="1"/>
      <c r="U1867" s="1"/>
      <c r="V1867" s="1"/>
      <c r="W1867" s="1"/>
      <c r="Y1867" s="1" t="b">
        <v>0</v>
      </c>
      <c r="Z1867" s="1" t="s">
        <v>43</v>
      </c>
      <c r="AA1867" s="1"/>
      <c r="AB1867" s="1" t="b">
        <v>0</v>
      </c>
      <c r="AC1867" s="1" t="b">
        <v>0</v>
      </c>
      <c r="AD1867" s="1" t="s">
        <v>86</v>
      </c>
      <c r="AF1867" s="1" t="s">
        <v>45</v>
      </c>
      <c r="AG1867" s="1">
        <v>20018</v>
      </c>
      <c r="AH1867" s="1" t="b">
        <v>0</v>
      </c>
      <c r="AI1867" s="1"/>
      <c r="AJ1867" s="1"/>
      <c r="AK1867" s="1" t="b">
        <v>0</v>
      </c>
    </row>
    <row r="1868" spans="1:37" x14ac:dyDescent="0.2">
      <c r="A1868" s="1">
        <v>1668</v>
      </c>
      <c r="B1868" s="1" t="s">
        <v>5980</v>
      </c>
      <c r="C1868" s="1"/>
      <c r="D1868" s="1" t="s">
        <v>618</v>
      </c>
      <c r="F1868" s="1" t="b">
        <v>1</v>
      </c>
      <c r="H1868" s="1" t="s">
        <v>5985</v>
      </c>
      <c r="K1868" s="1" t="s">
        <v>5986</v>
      </c>
      <c r="L1868" s="1" t="s">
        <v>42</v>
      </c>
      <c r="M1868" s="1" t="s">
        <v>42</v>
      </c>
      <c r="N1868" s="1" t="s">
        <v>42</v>
      </c>
      <c r="O1868" s="1" t="s">
        <v>42</v>
      </c>
      <c r="P1868" s="1"/>
      <c r="Q1868" s="1" t="s">
        <v>5987</v>
      </c>
      <c r="R1868" s="1"/>
      <c r="S1868" s="1"/>
      <c r="T1868" s="1"/>
      <c r="U1868" s="1"/>
      <c r="V1868" s="1"/>
      <c r="W1868" s="1"/>
      <c r="Y1868" s="1" t="b">
        <v>0</v>
      </c>
      <c r="Z1868" s="1" t="s">
        <v>43</v>
      </c>
      <c r="AA1868" s="1"/>
      <c r="AB1868" s="1" t="b">
        <v>0</v>
      </c>
      <c r="AC1868" s="1" t="b">
        <v>0</v>
      </c>
      <c r="AD1868" s="1" t="s">
        <v>106</v>
      </c>
      <c r="AF1868" s="1" t="s">
        <v>45</v>
      </c>
      <c r="AG1868" s="1">
        <v>19977</v>
      </c>
      <c r="AH1868" s="1" t="b">
        <v>0</v>
      </c>
      <c r="AI1868" s="1"/>
      <c r="AJ1868" s="1"/>
      <c r="AK1868" s="1" t="b">
        <v>0</v>
      </c>
    </row>
    <row r="1869" spans="1:37" x14ac:dyDescent="0.2">
      <c r="A1869" s="1">
        <v>1672</v>
      </c>
      <c r="B1869" s="1" t="s">
        <v>5990</v>
      </c>
      <c r="C1869" s="1" t="s">
        <v>5996</v>
      </c>
      <c r="D1869" s="1" t="s">
        <v>6000</v>
      </c>
      <c r="F1869" s="1" t="b">
        <v>0</v>
      </c>
      <c r="H1869" s="1" t="s">
        <v>6001</v>
      </c>
      <c r="L1869" s="1" t="s">
        <v>42</v>
      </c>
      <c r="M1869" s="1" t="s">
        <v>42</v>
      </c>
      <c r="N1869" s="1" t="s">
        <v>42</v>
      </c>
      <c r="O1869" s="1" t="s">
        <v>42</v>
      </c>
      <c r="Q1869" s="1" t="s">
        <v>6002</v>
      </c>
      <c r="Y1869" s="1" t="b">
        <v>0</v>
      </c>
      <c r="AB1869" s="1" t="b">
        <v>0</v>
      </c>
      <c r="AC1869" s="1" t="b">
        <v>0</v>
      </c>
      <c r="AD1869" s="1" t="s">
        <v>86</v>
      </c>
      <c r="AE1869" s="1" t="s">
        <v>62</v>
      </c>
      <c r="AF1869" s="1" t="s">
        <v>45</v>
      </c>
      <c r="AG1869" s="1">
        <v>1289</v>
      </c>
      <c r="AH1869" s="1" t="b">
        <v>1</v>
      </c>
      <c r="AI1869" s="1"/>
      <c r="AJ1869" s="1"/>
      <c r="AK1869" s="1" t="b">
        <v>0</v>
      </c>
    </row>
    <row r="1870" spans="1:37" x14ac:dyDescent="0.2">
      <c r="A1870" s="1">
        <v>1671</v>
      </c>
      <c r="B1870" s="1" t="s">
        <v>5990</v>
      </c>
      <c r="C1870" s="1" t="s">
        <v>5996</v>
      </c>
      <c r="D1870" s="1"/>
      <c r="E1870" s="1"/>
      <c r="F1870" s="1" t="b">
        <v>1</v>
      </c>
      <c r="G1870" s="1" t="s">
        <v>5997</v>
      </c>
      <c r="H1870" s="1" t="s">
        <v>5998</v>
      </c>
      <c r="K1870" s="1"/>
      <c r="L1870" s="1" t="s">
        <v>42</v>
      </c>
      <c r="M1870" s="1" t="s">
        <v>42</v>
      </c>
      <c r="N1870" s="1" t="s">
        <v>42</v>
      </c>
      <c r="O1870" s="1" t="s">
        <v>42</v>
      </c>
      <c r="P1870" s="1"/>
      <c r="Q1870" s="1" t="s">
        <v>5999</v>
      </c>
      <c r="R1870" s="1"/>
      <c r="S1870" s="1"/>
      <c r="T1870" s="1"/>
      <c r="U1870" s="1"/>
      <c r="V1870" s="1"/>
      <c r="W1870" s="1"/>
      <c r="X1870" s="1"/>
      <c r="Y1870" s="1" t="b">
        <v>0</v>
      </c>
      <c r="Z1870" s="1"/>
      <c r="AA1870" s="1"/>
      <c r="AB1870" s="1" t="b">
        <v>0</v>
      </c>
      <c r="AC1870" s="1" t="b">
        <v>0</v>
      </c>
      <c r="AD1870" s="1" t="s">
        <v>86</v>
      </c>
      <c r="AF1870" s="1" t="s">
        <v>45</v>
      </c>
      <c r="AG1870" s="1">
        <v>20015</v>
      </c>
      <c r="AH1870" s="1" t="b">
        <v>0</v>
      </c>
      <c r="AI1870" s="1"/>
      <c r="AJ1870" s="1"/>
      <c r="AK1870" s="1" t="b">
        <v>0</v>
      </c>
    </row>
    <row r="1871" spans="1:37" x14ac:dyDescent="0.2">
      <c r="A1871" s="1">
        <v>1670</v>
      </c>
      <c r="B1871" s="1" t="s">
        <v>5990</v>
      </c>
      <c r="C1871" s="1"/>
      <c r="D1871" s="1" t="s">
        <v>5991</v>
      </c>
      <c r="E1871" s="1" t="s">
        <v>302</v>
      </c>
      <c r="F1871" s="1" t="b">
        <v>1</v>
      </c>
      <c r="G1871" s="1" t="s">
        <v>5992</v>
      </c>
      <c r="H1871" s="1" t="s">
        <v>5993</v>
      </c>
      <c r="K1871" s="1"/>
      <c r="L1871" s="1" t="s">
        <v>42</v>
      </c>
      <c r="M1871" s="1" t="s">
        <v>42</v>
      </c>
      <c r="N1871" s="1" t="s">
        <v>42</v>
      </c>
      <c r="O1871" s="1" t="s">
        <v>42</v>
      </c>
      <c r="P1871" s="1"/>
      <c r="Q1871" s="1" t="s">
        <v>5994</v>
      </c>
      <c r="R1871" s="1" t="s">
        <v>5995</v>
      </c>
      <c r="S1871" s="1"/>
      <c r="T1871" s="1"/>
      <c r="U1871" s="1"/>
      <c r="V1871" s="1"/>
      <c r="W1871" s="1"/>
      <c r="X1871" s="1"/>
      <c r="Y1871" s="1" t="b">
        <v>0</v>
      </c>
      <c r="Z1871" s="1" t="s">
        <v>43</v>
      </c>
      <c r="AA1871" s="1"/>
      <c r="AB1871" s="1" t="b">
        <v>0</v>
      </c>
      <c r="AC1871" s="1" t="b">
        <v>0</v>
      </c>
      <c r="AD1871" s="1" t="s">
        <v>86</v>
      </c>
      <c r="AE1871" s="1" t="s">
        <v>62</v>
      </c>
      <c r="AF1871" s="1" t="s">
        <v>45</v>
      </c>
      <c r="AG1871" s="1">
        <v>2465</v>
      </c>
      <c r="AH1871" s="1" t="b">
        <v>0</v>
      </c>
      <c r="AI1871" s="1"/>
      <c r="AJ1871" s="1"/>
      <c r="AK1871" s="1" t="b">
        <v>0</v>
      </c>
    </row>
    <row r="1872" spans="1:37" x14ac:dyDescent="0.2">
      <c r="A1872" s="1">
        <v>1936</v>
      </c>
      <c r="B1872" s="1" t="s">
        <v>6881</v>
      </c>
      <c r="C1872" s="1" t="s">
        <v>6882</v>
      </c>
      <c r="D1872" s="1"/>
      <c r="E1872" s="1" t="s">
        <v>39</v>
      </c>
      <c r="F1872" s="1" t="b">
        <v>1</v>
      </c>
      <c r="G1872" s="1" t="s">
        <v>4734</v>
      </c>
      <c r="H1872" s="1"/>
      <c r="K1872" s="1"/>
      <c r="L1872" s="1" t="s">
        <v>42</v>
      </c>
      <c r="M1872" s="1" t="s">
        <v>42</v>
      </c>
      <c r="N1872" s="1" t="s">
        <v>42</v>
      </c>
      <c r="O1872" s="1" t="s">
        <v>42</v>
      </c>
      <c r="P1872" s="1"/>
      <c r="Q1872" s="1"/>
      <c r="R1872" s="1"/>
      <c r="S1872" s="1"/>
      <c r="T1872" s="1"/>
      <c r="U1872" s="1"/>
      <c r="V1872" s="1"/>
      <c r="W1872" s="1"/>
      <c r="X1872" s="1"/>
      <c r="Y1872" s="1" t="b">
        <v>0</v>
      </c>
      <c r="Z1872" s="1" t="s">
        <v>43</v>
      </c>
      <c r="AA1872" s="1"/>
      <c r="AB1872" s="1" t="b">
        <v>0</v>
      </c>
      <c r="AC1872" s="1" t="b">
        <v>0</v>
      </c>
      <c r="AD1872" s="1" t="s">
        <v>86</v>
      </c>
      <c r="AF1872" s="1" t="s">
        <v>45</v>
      </c>
      <c r="AH1872" s="1" t="b">
        <v>0</v>
      </c>
      <c r="AI1872" s="1"/>
      <c r="AJ1872" s="1"/>
      <c r="AK1872" s="1" t="b">
        <v>0</v>
      </c>
    </row>
    <row r="1873" spans="1:37" x14ac:dyDescent="0.2">
      <c r="A1873" s="1">
        <v>1673</v>
      </c>
      <c r="B1873" s="1" t="s">
        <v>6003</v>
      </c>
      <c r="C1873" s="1"/>
      <c r="D1873" s="1" t="s">
        <v>6004</v>
      </c>
      <c r="F1873" s="1" t="b">
        <v>1</v>
      </c>
      <c r="H1873" s="1" t="s">
        <v>6005</v>
      </c>
      <c r="K1873" s="1"/>
      <c r="L1873" s="1" t="s">
        <v>42</v>
      </c>
      <c r="M1873" s="1" t="s">
        <v>42</v>
      </c>
      <c r="N1873" s="1" t="s">
        <v>42</v>
      </c>
      <c r="O1873" s="1" t="s">
        <v>42</v>
      </c>
      <c r="P1873" s="1"/>
      <c r="Q1873" s="1" t="s">
        <v>6006</v>
      </c>
      <c r="R1873" s="1"/>
      <c r="S1873" s="1"/>
      <c r="T1873" s="1"/>
      <c r="U1873" s="1"/>
      <c r="V1873" s="1"/>
      <c r="W1873" s="1"/>
      <c r="Y1873" s="1" t="b">
        <v>0</v>
      </c>
      <c r="Z1873" s="1"/>
      <c r="AA1873" s="1"/>
      <c r="AB1873" s="1" t="b">
        <v>0</v>
      </c>
      <c r="AC1873" s="1" t="b">
        <v>0</v>
      </c>
      <c r="AD1873" s="1" t="s">
        <v>86</v>
      </c>
      <c r="AE1873" s="1" t="s">
        <v>62</v>
      </c>
      <c r="AF1873" s="1" t="s">
        <v>45</v>
      </c>
      <c r="AG1873" s="1">
        <v>1291</v>
      </c>
      <c r="AH1873" s="1" t="b">
        <v>1</v>
      </c>
      <c r="AI1873" s="1"/>
      <c r="AJ1873" s="1"/>
      <c r="AK1873" s="1" t="b">
        <v>1</v>
      </c>
    </row>
    <row r="1874" spans="1:37" x14ac:dyDescent="0.2">
      <c r="A1874" s="1">
        <v>1674</v>
      </c>
      <c r="B1874" s="1" t="s">
        <v>6007</v>
      </c>
      <c r="C1874" s="1" t="s">
        <v>6008</v>
      </c>
      <c r="D1874" s="1" t="s">
        <v>6009</v>
      </c>
      <c r="E1874" s="1" t="s">
        <v>39</v>
      </c>
      <c r="F1874" s="1" t="b">
        <v>1</v>
      </c>
      <c r="G1874" s="1" t="s">
        <v>6010</v>
      </c>
      <c r="H1874" s="1" t="s">
        <v>6011</v>
      </c>
      <c r="K1874" s="1"/>
      <c r="L1874" s="1" t="s">
        <v>42</v>
      </c>
      <c r="M1874" s="1" t="s">
        <v>42</v>
      </c>
      <c r="N1874" s="1" t="s">
        <v>42</v>
      </c>
      <c r="O1874" s="1" t="s">
        <v>42</v>
      </c>
      <c r="P1874" s="1"/>
      <c r="Q1874" s="1" t="s">
        <v>6012</v>
      </c>
      <c r="R1874" s="1"/>
      <c r="S1874" s="1"/>
      <c r="T1874" s="1"/>
      <c r="U1874" s="1"/>
      <c r="V1874" s="1"/>
      <c r="W1874" s="1"/>
      <c r="Y1874" s="1" t="b">
        <v>1</v>
      </c>
      <c r="Z1874" s="1"/>
      <c r="AA1874" s="1"/>
      <c r="AB1874" s="1" t="b">
        <v>0</v>
      </c>
      <c r="AC1874" s="1" t="b">
        <v>0</v>
      </c>
      <c r="AD1874" s="1" t="s">
        <v>86</v>
      </c>
      <c r="AE1874" s="1" t="s">
        <v>62</v>
      </c>
      <c r="AF1874" s="1" t="s">
        <v>45</v>
      </c>
      <c r="AG1874" s="1">
        <v>1292</v>
      </c>
      <c r="AH1874" s="1" t="b">
        <v>0</v>
      </c>
      <c r="AI1874" s="1"/>
      <c r="AJ1874" s="1"/>
      <c r="AK1874" s="1" t="b">
        <v>0</v>
      </c>
    </row>
    <row r="1875" spans="1:37" x14ac:dyDescent="0.2">
      <c r="A1875" s="1">
        <v>1675</v>
      </c>
      <c r="B1875" s="1" t="s">
        <v>6013</v>
      </c>
      <c r="D1875" s="1" t="s">
        <v>6014</v>
      </c>
      <c r="F1875" s="1" t="b">
        <v>1</v>
      </c>
      <c r="L1875" s="1" t="s">
        <v>42</v>
      </c>
      <c r="M1875" s="1" t="s">
        <v>42</v>
      </c>
      <c r="N1875" s="1" t="s">
        <v>42</v>
      </c>
      <c r="O1875" s="1" t="s">
        <v>42</v>
      </c>
      <c r="Y1875" s="1" t="b">
        <v>0</v>
      </c>
      <c r="AB1875" s="1" t="b">
        <v>0</v>
      </c>
      <c r="AC1875" s="1" t="b">
        <v>0</v>
      </c>
      <c r="AD1875" s="1" t="s">
        <v>86</v>
      </c>
      <c r="AF1875" s="1" t="s">
        <v>45</v>
      </c>
      <c r="AG1875" s="1">
        <v>2478</v>
      </c>
      <c r="AH1875" s="1" t="b">
        <v>1</v>
      </c>
      <c r="AJ1875" s="1"/>
      <c r="AK1875" s="1" t="b">
        <v>0</v>
      </c>
    </row>
    <row r="1876" spans="1:37" x14ac:dyDescent="0.2">
      <c r="A1876" s="1">
        <v>1676</v>
      </c>
      <c r="B1876" s="1" t="s">
        <v>6015</v>
      </c>
      <c r="C1876" s="1" t="s">
        <v>3492</v>
      </c>
      <c r="F1876" s="1" t="b">
        <v>0</v>
      </c>
      <c r="H1876" s="1" t="s">
        <v>6016</v>
      </c>
      <c r="L1876" s="1" t="s">
        <v>42</v>
      </c>
      <c r="M1876" s="1" t="s">
        <v>42</v>
      </c>
      <c r="N1876" s="1" t="s">
        <v>42</v>
      </c>
      <c r="O1876" s="1" t="s">
        <v>42</v>
      </c>
      <c r="Y1876" s="1" t="b">
        <v>0</v>
      </c>
      <c r="AB1876" s="1" t="b">
        <v>0</v>
      </c>
      <c r="AC1876" s="1" t="b">
        <v>0</v>
      </c>
      <c r="AD1876" s="1" t="s">
        <v>86</v>
      </c>
      <c r="AE1876" s="1" t="s">
        <v>62</v>
      </c>
      <c r="AF1876" s="1" t="s">
        <v>45</v>
      </c>
      <c r="AG1876" s="1">
        <v>1293</v>
      </c>
      <c r="AH1876" s="1" t="b">
        <v>1</v>
      </c>
      <c r="AI1876" s="1"/>
      <c r="AJ1876" s="1"/>
      <c r="AK1876" s="1" t="b">
        <v>0</v>
      </c>
    </row>
    <row r="1877" spans="1:37" x14ac:dyDescent="0.2">
      <c r="A1877" s="1">
        <v>1677</v>
      </c>
      <c r="B1877" s="1" t="s">
        <v>6015</v>
      </c>
      <c r="C1877" s="1" t="s">
        <v>2086</v>
      </c>
      <c r="D1877" s="1" t="s">
        <v>6017</v>
      </c>
      <c r="E1877" s="1" t="s">
        <v>39</v>
      </c>
      <c r="F1877" s="1" t="b">
        <v>1</v>
      </c>
      <c r="G1877" s="1" t="s">
        <v>6018</v>
      </c>
      <c r="H1877" s="1" t="s">
        <v>6019</v>
      </c>
      <c r="K1877" s="1"/>
      <c r="L1877" s="1" t="s">
        <v>42</v>
      </c>
      <c r="M1877" s="1" t="s">
        <v>42</v>
      </c>
      <c r="N1877" s="1" t="s">
        <v>42</v>
      </c>
      <c r="O1877" s="1" t="s">
        <v>42</v>
      </c>
      <c r="P1877" s="1" t="s">
        <v>6020</v>
      </c>
      <c r="Q1877" s="1" t="s">
        <v>6021</v>
      </c>
      <c r="R1877" s="1"/>
      <c r="S1877" s="1"/>
      <c r="T1877" s="1"/>
      <c r="U1877" s="1"/>
      <c r="V1877" s="1"/>
      <c r="W1877" s="1"/>
      <c r="Y1877" s="1" t="b">
        <v>0</v>
      </c>
      <c r="Z1877" s="1"/>
      <c r="AA1877" s="1"/>
      <c r="AB1877" s="1" t="b">
        <v>0</v>
      </c>
      <c r="AC1877" s="1" t="b">
        <v>0</v>
      </c>
      <c r="AD1877" s="1" t="s">
        <v>86</v>
      </c>
      <c r="AE1877" s="1" t="s">
        <v>62</v>
      </c>
      <c r="AF1877" s="1" t="s">
        <v>45</v>
      </c>
      <c r="AG1877" s="1">
        <v>1294</v>
      </c>
      <c r="AH1877" s="1" t="b">
        <v>0</v>
      </c>
      <c r="AI1877" s="1"/>
      <c r="AJ1877" s="1"/>
      <c r="AK1877" s="1" t="b">
        <v>0</v>
      </c>
    </row>
    <row r="1878" spans="1:37" x14ac:dyDescent="0.2">
      <c r="A1878" s="1">
        <v>1678</v>
      </c>
      <c r="B1878" s="1" t="s">
        <v>6015</v>
      </c>
      <c r="C1878" s="1" t="s">
        <v>2086</v>
      </c>
      <c r="D1878" s="1" t="s">
        <v>6022</v>
      </c>
      <c r="F1878" s="1" t="b">
        <v>0</v>
      </c>
      <c r="H1878" s="1" t="s">
        <v>6019</v>
      </c>
      <c r="I1878" s="1"/>
      <c r="J1878" s="1"/>
      <c r="K1878" s="1" t="s">
        <v>6017</v>
      </c>
      <c r="L1878" s="1" t="s">
        <v>42</v>
      </c>
      <c r="M1878" s="1" t="s">
        <v>42</v>
      </c>
      <c r="N1878" s="1" t="s">
        <v>42</v>
      </c>
      <c r="O1878" s="1" t="s">
        <v>42</v>
      </c>
      <c r="P1878" s="1"/>
      <c r="Q1878" s="1" t="s">
        <v>6023</v>
      </c>
      <c r="R1878" s="1"/>
      <c r="S1878" s="1"/>
      <c r="T1878" s="1"/>
      <c r="U1878" s="1"/>
      <c r="V1878" s="1"/>
      <c r="W1878" s="1"/>
      <c r="Y1878" s="1" t="b">
        <v>0</v>
      </c>
      <c r="AB1878" s="1" t="b">
        <v>0</v>
      </c>
      <c r="AC1878" s="1" t="b">
        <v>0</v>
      </c>
      <c r="AD1878" s="1" t="s">
        <v>86</v>
      </c>
      <c r="AE1878" s="1" t="s">
        <v>62</v>
      </c>
      <c r="AF1878" s="1" t="s">
        <v>45</v>
      </c>
      <c r="AG1878" s="1">
        <v>1635</v>
      </c>
      <c r="AH1878" s="1" t="b">
        <v>1</v>
      </c>
      <c r="AI1878" s="1"/>
      <c r="AJ1878" s="1"/>
      <c r="AK1878" s="1" t="b">
        <v>0</v>
      </c>
    </row>
    <row r="1879" spans="1:37" x14ac:dyDescent="0.2">
      <c r="A1879" s="1">
        <v>1679</v>
      </c>
      <c r="B1879" s="1" t="s">
        <v>6015</v>
      </c>
      <c r="C1879" s="1" t="s">
        <v>2086</v>
      </c>
      <c r="D1879" s="1" t="s">
        <v>6024</v>
      </c>
      <c r="E1879" s="1" t="s">
        <v>39</v>
      </c>
      <c r="F1879" s="1" t="b">
        <v>1</v>
      </c>
      <c r="G1879" s="1" t="s">
        <v>6025</v>
      </c>
      <c r="H1879" s="1" t="s">
        <v>6026</v>
      </c>
      <c r="K1879" s="1" t="s">
        <v>6017</v>
      </c>
      <c r="L1879" s="1" t="s">
        <v>42</v>
      </c>
      <c r="M1879" s="1" t="s">
        <v>42</v>
      </c>
      <c r="N1879" s="1" t="s">
        <v>42</v>
      </c>
      <c r="O1879" s="1" t="s">
        <v>42</v>
      </c>
      <c r="P1879" s="1" t="s">
        <v>6020</v>
      </c>
      <c r="Q1879" s="1" t="s">
        <v>6027</v>
      </c>
      <c r="R1879" s="1"/>
      <c r="S1879" s="1"/>
      <c r="T1879" s="1"/>
      <c r="U1879" s="1"/>
      <c r="V1879" s="1"/>
      <c r="W1879" s="1"/>
      <c r="Y1879" s="1" t="b">
        <v>0</v>
      </c>
      <c r="Z1879" s="1"/>
      <c r="AA1879" s="1"/>
      <c r="AB1879" s="1" t="b">
        <v>0</v>
      </c>
      <c r="AC1879" s="1" t="b">
        <v>0</v>
      </c>
      <c r="AD1879" s="1" t="s">
        <v>86</v>
      </c>
      <c r="AE1879" s="1" t="s">
        <v>62</v>
      </c>
      <c r="AF1879" s="1" t="s">
        <v>45</v>
      </c>
      <c r="AG1879" s="1">
        <v>2615</v>
      </c>
      <c r="AH1879" s="1" t="b">
        <v>0</v>
      </c>
      <c r="AI1879" s="1"/>
      <c r="AJ1879" s="1"/>
      <c r="AK1879" s="1" t="b">
        <v>0</v>
      </c>
    </row>
    <row r="1880" spans="1:37" x14ac:dyDescent="0.2">
      <c r="A1880" s="1">
        <v>1681</v>
      </c>
      <c r="B1880" s="1" t="s">
        <v>6015</v>
      </c>
      <c r="C1880" s="1" t="s">
        <v>6028</v>
      </c>
      <c r="D1880" s="1" t="s">
        <v>6032</v>
      </c>
      <c r="F1880" s="1" t="b">
        <v>1</v>
      </c>
      <c r="H1880" s="1" t="s">
        <v>6033</v>
      </c>
      <c r="K1880" s="1"/>
      <c r="L1880" s="1" t="s">
        <v>42</v>
      </c>
      <c r="M1880" s="1" t="s">
        <v>42</v>
      </c>
      <c r="N1880" s="1" t="s">
        <v>42</v>
      </c>
      <c r="O1880" s="1" t="s">
        <v>42</v>
      </c>
      <c r="P1880" s="1"/>
      <c r="Q1880" s="1" t="s">
        <v>6034</v>
      </c>
      <c r="R1880" s="1"/>
      <c r="S1880" s="1"/>
      <c r="T1880" s="1"/>
      <c r="U1880" s="1"/>
      <c r="V1880" s="1"/>
      <c r="W1880" s="1"/>
      <c r="Y1880" s="1" t="b">
        <v>0</v>
      </c>
      <c r="Z1880" s="1"/>
      <c r="AA1880" s="1"/>
      <c r="AB1880" s="1" t="b">
        <v>0</v>
      </c>
      <c r="AC1880" s="1" t="b">
        <v>0</v>
      </c>
      <c r="AD1880" s="1" t="s">
        <v>86</v>
      </c>
      <c r="AF1880" s="1" t="s">
        <v>45</v>
      </c>
      <c r="AG1880" s="1">
        <v>15774</v>
      </c>
      <c r="AH1880" s="1" t="b">
        <v>0</v>
      </c>
      <c r="AI1880" s="1"/>
      <c r="AJ1880" s="1"/>
      <c r="AK1880" s="1" t="b">
        <v>0</v>
      </c>
    </row>
    <row r="1881" spans="1:37" x14ac:dyDescent="0.2">
      <c r="A1881" s="1">
        <v>1680</v>
      </c>
      <c r="B1881" s="1" t="s">
        <v>6015</v>
      </c>
      <c r="C1881" s="1" t="s">
        <v>6028</v>
      </c>
      <c r="D1881" s="1"/>
      <c r="E1881" s="1"/>
      <c r="F1881" s="1" t="b">
        <v>1</v>
      </c>
      <c r="G1881" s="1" t="s">
        <v>6029</v>
      </c>
      <c r="H1881" s="1" t="s">
        <v>6030</v>
      </c>
      <c r="K1881" s="1"/>
      <c r="L1881" s="1" t="s">
        <v>42</v>
      </c>
      <c r="M1881" s="1" t="s">
        <v>42</v>
      </c>
      <c r="N1881" s="1" t="s">
        <v>42</v>
      </c>
      <c r="O1881" s="1" t="s">
        <v>42</v>
      </c>
      <c r="P1881" s="1"/>
      <c r="Q1881" s="1" t="s">
        <v>6031</v>
      </c>
      <c r="R1881" s="1"/>
      <c r="S1881" s="1"/>
      <c r="T1881" s="1"/>
      <c r="U1881" s="1"/>
      <c r="V1881" s="1"/>
      <c r="W1881" s="1"/>
      <c r="X1881" s="1"/>
      <c r="Y1881" s="1" t="b">
        <v>0</v>
      </c>
      <c r="Z1881" s="1"/>
      <c r="AA1881" s="1"/>
      <c r="AB1881" s="1" t="b">
        <v>0</v>
      </c>
      <c r="AC1881" s="1" t="b">
        <v>0</v>
      </c>
      <c r="AD1881" s="1" t="s">
        <v>86</v>
      </c>
      <c r="AE1881" s="1" t="s">
        <v>62</v>
      </c>
      <c r="AF1881" s="1" t="s">
        <v>45</v>
      </c>
      <c r="AG1881" s="1">
        <v>1295</v>
      </c>
      <c r="AH1881" s="1" t="b">
        <v>0</v>
      </c>
      <c r="AI1881" s="1"/>
      <c r="AJ1881" s="1"/>
      <c r="AK1881" s="1" t="b">
        <v>0</v>
      </c>
    </row>
    <row r="1882" spans="1:37" x14ac:dyDescent="0.2">
      <c r="A1882" s="1">
        <v>1682</v>
      </c>
      <c r="B1882" s="1" t="s">
        <v>6015</v>
      </c>
      <c r="C1882" s="1" t="s">
        <v>2701</v>
      </c>
      <c r="E1882" s="1"/>
      <c r="F1882" s="1" t="b">
        <v>0</v>
      </c>
      <c r="H1882" s="1" t="s">
        <v>6035</v>
      </c>
      <c r="K1882" s="1"/>
      <c r="L1882" s="1" t="s">
        <v>42</v>
      </c>
      <c r="M1882" s="1" t="s">
        <v>42</v>
      </c>
      <c r="N1882" s="1" t="s">
        <v>42</v>
      </c>
      <c r="O1882" s="1" t="s">
        <v>42</v>
      </c>
      <c r="Y1882" s="1" t="b">
        <v>0</v>
      </c>
      <c r="AB1882" s="1" t="b">
        <v>0</v>
      </c>
      <c r="AC1882" s="1" t="b">
        <v>0</v>
      </c>
      <c r="AD1882" s="1" t="s">
        <v>86</v>
      </c>
      <c r="AE1882" s="1" t="s">
        <v>62</v>
      </c>
      <c r="AF1882" s="1" t="s">
        <v>45</v>
      </c>
      <c r="AG1882" s="1">
        <v>1296</v>
      </c>
      <c r="AH1882" s="1" t="b">
        <v>0</v>
      </c>
      <c r="AI1882" s="1"/>
      <c r="AJ1882" s="1"/>
      <c r="AK1882" s="1" t="b">
        <v>0</v>
      </c>
    </row>
    <row r="1883" spans="1:37" x14ac:dyDescent="0.2">
      <c r="A1883" s="1">
        <v>1683</v>
      </c>
      <c r="B1883" s="1" t="s">
        <v>6036</v>
      </c>
      <c r="C1883" s="1" t="s">
        <v>6037</v>
      </c>
      <c r="D1883" s="1"/>
      <c r="E1883" s="1" t="s">
        <v>39</v>
      </c>
      <c r="F1883" s="1" t="b">
        <v>1</v>
      </c>
      <c r="G1883" s="1" t="s">
        <v>6038</v>
      </c>
      <c r="H1883" s="1"/>
      <c r="K1883" s="1"/>
      <c r="L1883" s="1" t="s">
        <v>42</v>
      </c>
      <c r="M1883" s="1" t="s">
        <v>42</v>
      </c>
      <c r="N1883" s="1" t="s">
        <v>42</v>
      </c>
      <c r="O1883" s="1" t="s">
        <v>42</v>
      </c>
      <c r="P1883" s="1"/>
      <c r="Q1883" s="1"/>
      <c r="R1883" s="1"/>
      <c r="S1883" s="1"/>
      <c r="T1883" s="1"/>
      <c r="U1883" s="1"/>
      <c r="V1883" s="1"/>
      <c r="W1883" s="1"/>
      <c r="Y1883" s="1" t="b">
        <v>0</v>
      </c>
      <c r="Z1883" s="1" t="s">
        <v>43</v>
      </c>
      <c r="AA1883" s="1"/>
      <c r="AB1883" s="1" t="b">
        <v>0</v>
      </c>
      <c r="AC1883" s="1" t="b">
        <v>0</v>
      </c>
      <c r="AD1883" s="1" t="s">
        <v>86</v>
      </c>
      <c r="AF1883" s="1" t="s">
        <v>45</v>
      </c>
      <c r="AG1883" s="1">
        <v>20171</v>
      </c>
      <c r="AH1883" s="1" t="b">
        <v>0</v>
      </c>
      <c r="AI1883" s="1"/>
      <c r="AJ1883" s="1"/>
      <c r="AK1883" s="1" t="b">
        <v>0</v>
      </c>
    </row>
    <row r="1884" spans="1:37" x14ac:dyDescent="0.2">
      <c r="A1884" s="1">
        <v>1684</v>
      </c>
      <c r="B1884" s="1" t="s">
        <v>6039</v>
      </c>
      <c r="C1884" s="1" t="s">
        <v>1458</v>
      </c>
      <c r="D1884" s="1"/>
      <c r="E1884" s="1" t="s">
        <v>39</v>
      </c>
      <c r="F1884" s="1" t="b">
        <v>1</v>
      </c>
      <c r="G1884" s="1" t="s">
        <v>6040</v>
      </c>
      <c r="H1884" s="1" t="s">
        <v>6041</v>
      </c>
      <c r="K1884" s="1"/>
      <c r="L1884" s="1" t="s">
        <v>42</v>
      </c>
      <c r="M1884" s="1" t="s">
        <v>42</v>
      </c>
      <c r="N1884" s="1" t="s">
        <v>42</v>
      </c>
      <c r="O1884" s="1" t="s">
        <v>42</v>
      </c>
      <c r="P1884" s="1"/>
      <c r="Q1884" s="1" t="s">
        <v>6042</v>
      </c>
      <c r="R1884" s="1"/>
      <c r="S1884" s="1"/>
      <c r="T1884" s="1"/>
      <c r="U1884" s="1"/>
      <c r="V1884" s="1"/>
      <c r="W1884" s="1"/>
      <c r="X1884" s="1"/>
      <c r="Y1884" s="1" t="b">
        <v>1</v>
      </c>
      <c r="Z1884" s="1"/>
      <c r="AA1884" s="1"/>
      <c r="AB1884" s="1" t="b">
        <v>0</v>
      </c>
      <c r="AC1884" s="1" t="b">
        <v>0</v>
      </c>
      <c r="AD1884" s="1" t="s">
        <v>86</v>
      </c>
      <c r="AF1884" s="1" t="s">
        <v>45</v>
      </c>
      <c r="AG1884" s="1">
        <v>20049</v>
      </c>
      <c r="AH1884" s="1" t="b">
        <v>0</v>
      </c>
      <c r="AI1884" s="1"/>
      <c r="AJ1884" s="1"/>
      <c r="AK1884" s="1" t="b">
        <v>0</v>
      </c>
    </row>
    <row r="1885" spans="1:37" x14ac:dyDescent="0.2">
      <c r="A1885" s="1">
        <v>1925</v>
      </c>
      <c r="B1885" s="1" t="s">
        <v>6039</v>
      </c>
      <c r="C1885" s="1" t="s">
        <v>6851</v>
      </c>
      <c r="D1885" s="1"/>
      <c r="E1885" s="1" t="s">
        <v>39</v>
      </c>
      <c r="F1885" s="1" t="b">
        <v>1</v>
      </c>
      <c r="G1885" s="1" t="s">
        <v>6852</v>
      </c>
      <c r="H1885" s="1"/>
      <c r="K1885" s="1"/>
      <c r="L1885" s="1" t="s">
        <v>42</v>
      </c>
      <c r="M1885" s="1" t="s">
        <v>42</v>
      </c>
      <c r="N1885" s="1" t="s">
        <v>42</v>
      </c>
      <c r="O1885" s="1" t="s">
        <v>42</v>
      </c>
      <c r="P1885" s="1"/>
      <c r="Q1885" s="1"/>
      <c r="R1885" s="1"/>
      <c r="S1885" s="1"/>
      <c r="T1885" s="1"/>
      <c r="U1885" s="1"/>
      <c r="V1885" s="1"/>
      <c r="W1885" s="1"/>
      <c r="X1885" s="1"/>
      <c r="Y1885" s="1" t="b">
        <v>1</v>
      </c>
      <c r="Z1885" s="1"/>
      <c r="AA1885" s="1"/>
      <c r="AB1885" s="1" t="b">
        <v>0</v>
      </c>
      <c r="AC1885" s="1" t="b">
        <v>0</v>
      </c>
      <c r="AD1885" s="1" t="s">
        <v>86</v>
      </c>
      <c r="AF1885" s="1" t="s">
        <v>45</v>
      </c>
      <c r="AH1885" s="1" t="b">
        <v>0</v>
      </c>
      <c r="AI1885" s="1"/>
      <c r="AJ1885" s="1"/>
      <c r="AK1885" s="1" t="b">
        <v>0</v>
      </c>
    </row>
    <row r="1886" spans="1:37" x14ac:dyDescent="0.2">
      <c r="A1886" s="1">
        <v>1685</v>
      </c>
      <c r="B1886" s="1" t="s">
        <v>6043</v>
      </c>
      <c r="C1886" s="1" t="s">
        <v>851</v>
      </c>
      <c r="D1886" s="1" t="s">
        <v>1160</v>
      </c>
      <c r="F1886" s="1" t="b">
        <v>0</v>
      </c>
      <c r="H1886" s="1" t="s">
        <v>6044</v>
      </c>
      <c r="L1886" s="1" t="s">
        <v>42</v>
      </c>
      <c r="M1886" s="1" t="s">
        <v>42</v>
      </c>
      <c r="N1886" s="1" t="s">
        <v>42</v>
      </c>
      <c r="O1886" s="1" t="s">
        <v>42</v>
      </c>
      <c r="Q1886" s="1" t="s">
        <v>6045</v>
      </c>
      <c r="Y1886" s="1" t="b">
        <v>0</v>
      </c>
      <c r="AB1886" s="1" t="b">
        <v>0</v>
      </c>
      <c r="AC1886" s="1" t="b">
        <v>0</v>
      </c>
      <c r="AD1886" s="1" t="s">
        <v>86</v>
      </c>
      <c r="AE1886" s="1" t="s">
        <v>62</v>
      </c>
      <c r="AF1886" s="1" t="s">
        <v>45</v>
      </c>
      <c r="AG1886" s="1">
        <v>1923</v>
      </c>
      <c r="AH1886" s="1" t="b">
        <v>1</v>
      </c>
      <c r="AI1886" s="1"/>
      <c r="AJ1886" s="1"/>
      <c r="AK1886" s="1" t="b">
        <v>0</v>
      </c>
    </row>
    <row r="1887" spans="1:37" x14ac:dyDescent="0.2">
      <c r="A1887" s="1">
        <v>1686</v>
      </c>
      <c r="B1887" s="1" t="s">
        <v>6043</v>
      </c>
      <c r="C1887" s="1" t="s">
        <v>851</v>
      </c>
      <c r="D1887" s="1" t="s">
        <v>847</v>
      </c>
      <c r="E1887" s="1" t="s">
        <v>39</v>
      </c>
      <c r="F1887" s="1" t="b">
        <v>1</v>
      </c>
      <c r="G1887" s="1" t="s">
        <v>6046</v>
      </c>
      <c r="H1887" s="1" t="s">
        <v>6047</v>
      </c>
      <c r="I1887" s="1"/>
      <c r="J1887" s="1"/>
      <c r="K1887" s="1"/>
      <c r="L1887" s="1" t="s">
        <v>42</v>
      </c>
      <c r="M1887" s="1" t="s">
        <v>42</v>
      </c>
      <c r="N1887" s="1" t="s">
        <v>42</v>
      </c>
      <c r="O1887" s="1" t="s">
        <v>42</v>
      </c>
      <c r="P1887" s="1"/>
      <c r="Q1887" s="1" t="s">
        <v>6048</v>
      </c>
      <c r="R1887" s="1"/>
      <c r="S1887" s="1"/>
      <c r="T1887" s="1"/>
      <c r="U1887" s="1"/>
      <c r="V1887" s="1"/>
      <c r="W1887" s="1"/>
      <c r="Y1887" s="1" t="b">
        <v>0</v>
      </c>
      <c r="AB1887" s="1" t="b">
        <v>0</v>
      </c>
      <c r="AC1887" s="1" t="b">
        <v>0</v>
      </c>
      <c r="AD1887" s="1" t="s">
        <v>86</v>
      </c>
      <c r="AE1887" s="1" t="s">
        <v>62</v>
      </c>
      <c r="AF1887" s="1" t="s">
        <v>45</v>
      </c>
      <c r="AG1887" s="1">
        <v>2031</v>
      </c>
      <c r="AH1887" s="1" t="b">
        <v>0</v>
      </c>
      <c r="AI1887" s="1"/>
      <c r="AJ1887" s="1"/>
      <c r="AK1887" s="1" t="b">
        <v>0</v>
      </c>
    </row>
    <row r="1888" spans="1:37" x14ac:dyDescent="0.2">
      <c r="A1888" s="1">
        <v>1687</v>
      </c>
      <c r="B1888" s="1" t="s">
        <v>6043</v>
      </c>
      <c r="C1888" s="1" t="s">
        <v>851</v>
      </c>
      <c r="D1888" s="1" t="s">
        <v>6049</v>
      </c>
      <c r="E1888" s="1"/>
      <c r="F1888" s="1" t="b">
        <v>1</v>
      </c>
      <c r="G1888" s="1" t="s">
        <v>6050</v>
      </c>
      <c r="H1888" s="1" t="s">
        <v>6051</v>
      </c>
      <c r="I1888" s="1"/>
      <c r="J1888" s="1"/>
      <c r="K1888" s="1"/>
      <c r="L1888" s="1" t="s">
        <v>42</v>
      </c>
      <c r="M1888" s="1" t="s">
        <v>42</v>
      </c>
      <c r="N1888" s="1" t="s">
        <v>42</v>
      </c>
      <c r="O1888" s="1" t="s">
        <v>42</v>
      </c>
      <c r="P1888" s="1"/>
      <c r="Q1888" s="1" t="s">
        <v>6052</v>
      </c>
      <c r="R1888" s="1"/>
      <c r="S1888" s="1"/>
      <c r="T1888" s="1"/>
      <c r="U1888" s="1"/>
      <c r="V1888" s="1"/>
      <c r="W1888" s="1"/>
      <c r="X1888" s="1"/>
      <c r="Y1888" s="1" t="b">
        <v>0</v>
      </c>
      <c r="Z1888" s="1"/>
      <c r="AA1888" s="1"/>
      <c r="AB1888" s="1" t="b">
        <v>0</v>
      </c>
      <c r="AC1888" s="1" t="b">
        <v>0</v>
      </c>
      <c r="AD1888" s="1" t="s">
        <v>86</v>
      </c>
      <c r="AE1888" s="1" t="s">
        <v>62</v>
      </c>
      <c r="AF1888" s="1" t="s">
        <v>45</v>
      </c>
      <c r="AG1888" s="1">
        <v>1555</v>
      </c>
      <c r="AH1888" s="1" t="b">
        <v>0</v>
      </c>
      <c r="AI1888" s="1"/>
      <c r="AJ1888" s="1"/>
      <c r="AK1888" s="1" t="b">
        <v>0</v>
      </c>
    </row>
    <row r="1889" spans="1:37" x14ac:dyDescent="0.2">
      <c r="A1889" s="1">
        <v>1690</v>
      </c>
      <c r="B1889" s="1" t="s">
        <v>6053</v>
      </c>
      <c r="C1889" s="1" t="s">
        <v>1410</v>
      </c>
      <c r="D1889" s="1" t="s">
        <v>6058</v>
      </c>
      <c r="E1889" s="1" t="s">
        <v>39</v>
      </c>
      <c r="F1889" s="1" t="b">
        <v>1</v>
      </c>
      <c r="G1889" s="1" t="s">
        <v>6059</v>
      </c>
      <c r="L1889" s="1" t="s">
        <v>42</v>
      </c>
      <c r="M1889" s="1" t="s">
        <v>42</v>
      </c>
      <c r="N1889" s="1" t="s">
        <v>42</v>
      </c>
      <c r="O1889" s="1" t="s">
        <v>42</v>
      </c>
      <c r="Y1889" s="1" t="b">
        <v>0</v>
      </c>
      <c r="AB1889" s="1" t="b">
        <v>0</v>
      </c>
      <c r="AC1889" s="1" t="b">
        <v>0</v>
      </c>
      <c r="AD1889" s="1" t="s">
        <v>86</v>
      </c>
      <c r="AE1889" s="1" t="s">
        <v>62</v>
      </c>
      <c r="AF1889" s="1" t="s">
        <v>45</v>
      </c>
      <c r="AH1889" s="1" t="b">
        <v>0</v>
      </c>
      <c r="AI1889" s="1"/>
      <c r="AJ1889" s="1"/>
      <c r="AK1889" s="1" t="b">
        <v>0</v>
      </c>
    </row>
    <row r="1890" spans="1:37" x14ac:dyDescent="0.2">
      <c r="A1890" s="1">
        <v>1688</v>
      </c>
      <c r="B1890" s="1" t="s">
        <v>6053</v>
      </c>
      <c r="C1890" s="1" t="s">
        <v>1410</v>
      </c>
      <c r="D1890" s="1"/>
      <c r="E1890" s="1" t="s">
        <v>302</v>
      </c>
      <c r="F1890" s="1" t="b">
        <v>1</v>
      </c>
      <c r="G1890" s="1" t="s">
        <v>6054</v>
      </c>
      <c r="H1890" s="1" t="s">
        <v>6055</v>
      </c>
      <c r="K1890" s="1" t="s">
        <v>6056</v>
      </c>
      <c r="L1890" s="1" t="s">
        <v>42</v>
      </c>
      <c r="M1890" s="1" t="s">
        <v>42</v>
      </c>
      <c r="N1890" s="1" t="s">
        <v>42</v>
      </c>
      <c r="O1890" s="1" t="s">
        <v>42</v>
      </c>
      <c r="P1890" s="1"/>
      <c r="Q1890" s="1" t="s">
        <v>6057</v>
      </c>
      <c r="R1890" s="1"/>
      <c r="S1890" s="1"/>
      <c r="T1890" s="1"/>
      <c r="U1890" s="1"/>
      <c r="V1890" s="1"/>
      <c r="W1890" s="1"/>
      <c r="Y1890" s="1" t="b">
        <v>0</v>
      </c>
      <c r="Z1890" s="1" t="s">
        <v>43</v>
      </c>
      <c r="AA1890" s="1"/>
      <c r="AB1890" s="1" t="b">
        <v>0</v>
      </c>
      <c r="AC1890" s="1" t="b">
        <v>0</v>
      </c>
      <c r="AD1890" s="1" t="s">
        <v>1250</v>
      </c>
      <c r="AF1890" s="1" t="s">
        <v>45</v>
      </c>
      <c r="AG1890" s="1">
        <v>20073</v>
      </c>
      <c r="AH1890" s="1" t="b">
        <v>0</v>
      </c>
      <c r="AI1890" s="1"/>
      <c r="AJ1890" s="1"/>
      <c r="AK1890" s="1" t="b">
        <v>0</v>
      </c>
    </row>
    <row r="1891" spans="1:37" x14ac:dyDescent="0.2">
      <c r="A1891" s="1">
        <v>1689</v>
      </c>
      <c r="B1891" s="1" t="s">
        <v>6053</v>
      </c>
      <c r="C1891" s="1" t="s">
        <v>1410</v>
      </c>
      <c r="D1891" s="1"/>
      <c r="E1891" s="1" t="s">
        <v>39</v>
      </c>
      <c r="F1891" s="1" t="b">
        <v>1</v>
      </c>
      <c r="G1891" s="1" t="s">
        <v>6054</v>
      </c>
      <c r="H1891" s="1" t="s">
        <v>6055</v>
      </c>
      <c r="K1891" s="1" t="s">
        <v>6056</v>
      </c>
      <c r="L1891" s="1" t="s">
        <v>42</v>
      </c>
      <c r="M1891" s="1" t="s">
        <v>42</v>
      </c>
      <c r="N1891" s="1" t="s">
        <v>42</v>
      </c>
      <c r="O1891" s="1" t="s">
        <v>42</v>
      </c>
      <c r="P1891" s="1"/>
      <c r="Q1891" s="1" t="s">
        <v>6057</v>
      </c>
      <c r="R1891" s="1"/>
      <c r="S1891" s="1"/>
      <c r="T1891" s="1"/>
      <c r="U1891" s="1"/>
      <c r="V1891" s="1"/>
      <c r="W1891" s="1"/>
      <c r="Y1891" s="1" t="b">
        <v>0</v>
      </c>
      <c r="Z1891" s="1" t="s">
        <v>43</v>
      </c>
      <c r="AA1891" s="1"/>
      <c r="AB1891" s="1" t="b">
        <v>0</v>
      </c>
      <c r="AC1891" s="1" t="b">
        <v>0</v>
      </c>
      <c r="AD1891" s="1" t="s">
        <v>1250</v>
      </c>
      <c r="AF1891" s="1" t="s">
        <v>45</v>
      </c>
      <c r="AG1891" s="1">
        <v>20074</v>
      </c>
      <c r="AH1891" s="1" t="b">
        <v>0</v>
      </c>
      <c r="AI1891" s="1"/>
      <c r="AJ1891" s="1"/>
      <c r="AK1891" s="1" t="b">
        <v>0</v>
      </c>
    </row>
    <row r="1892" spans="1:37" x14ac:dyDescent="0.2">
      <c r="A1892" s="1">
        <v>1691</v>
      </c>
      <c r="B1892" s="1" t="s">
        <v>6060</v>
      </c>
      <c r="C1892" s="1" t="s">
        <v>6061</v>
      </c>
      <c r="D1892" s="1" t="s">
        <v>6062</v>
      </c>
      <c r="E1892" s="1" t="s">
        <v>39</v>
      </c>
      <c r="F1892" s="1" t="b">
        <v>1</v>
      </c>
      <c r="G1892" s="1" t="s">
        <v>6063</v>
      </c>
      <c r="H1892" s="1" t="s">
        <v>6064</v>
      </c>
      <c r="K1892" s="1"/>
      <c r="L1892" s="1" t="s">
        <v>42</v>
      </c>
      <c r="M1892" s="1" t="s">
        <v>42</v>
      </c>
      <c r="N1892" s="1" t="s">
        <v>42</v>
      </c>
      <c r="O1892" s="1" t="s">
        <v>42</v>
      </c>
      <c r="P1892" s="1"/>
      <c r="Q1892" s="1" t="s">
        <v>6065</v>
      </c>
      <c r="R1892" s="1"/>
      <c r="S1892" s="1"/>
      <c r="T1892" s="1"/>
      <c r="U1892" s="1"/>
      <c r="V1892" s="1"/>
      <c r="W1892" s="1"/>
      <c r="Y1892" s="1" t="b">
        <v>0</v>
      </c>
      <c r="Z1892" s="1" t="s">
        <v>43</v>
      </c>
      <c r="AA1892" s="1"/>
      <c r="AB1892" s="1" t="b">
        <v>0</v>
      </c>
      <c r="AC1892" s="1" t="b">
        <v>0</v>
      </c>
      <c r="AD1892" s="1" t="s">
        <v>86</v>
      </c>
      <c r="AF1892" s="1" t="s">
        <v>45</v>
      </c>
      <c r="AG1892" s="1">
        <v>20167</v>
      </c>
      <c r="AH1892" s="1" t="b">
        <v>0</v>
      </c>
      <c r="AI1892" s="1"/>
      <c r="AJ1892" s="1"/>
      <c r="AK1892" s="1" t="b">
        <v>0</v>
      </c>
    </row>
    <row r="1893" spans="1:37" x14ac:dyDescent="0.2">
      <c r="A1893" s="1">
        <v>1692</v>
      </c>
      <c r="B1893" s="1" t="s">
        <v>6066</v>
      </c>
      <c r="C1893" s="1" t="s">
        <v>6067</v>
      </c>
      <c r="F1893" s="1" t="b">
        <v>0</v>
      </c>
      <c r="H1893" s="1" t="s">
        <v>6068</v>
      </c>
      <c r="L1893" s="1" t="s">
        <v>42</v>
      </c>
      <c r="M1893" s="1" t="s">
        <v>42</v>
      </c>
      <c r="N1893" s="1" t="s">
        <v>42</v>
      </c>
      <c r="O1893" s="1" t="s">
        <v>42</v>
      </c>
      <c r="Y1893" s="1" t="b">
        <v>0</v>
      </c>
      <c r="AB1893" s="1" t="b">
        <v>0</v>
      </c>
      <c r="AC1893" s="1" t="b">
        <v>0</v>
      </c>
      <c r="AD1893" s="1" t="s">
        <v>86</v>
      </c>
      <c r="AE1893" s="1" t="s">
        <v>62</v>
      </c>
      <c r="AF1893" s="1" t="s">
        <v>45</v>
      </c>
      <c r="AG1893" s="1">
        <v>1924</v>
      </c>
      <c r="AH1893" s="1" t="b">
        <v>1</v>
      </c>
      <c r="AI1893" s="1"/>
      <c r="AJ1893" s="1"/>
      <c r="AK1893" s="1" t="b">
        <v>0</v>
      </c>
    </row>
    <row r="1894" spans="1:37" x14ac:dyDescent="0.2">
      <c r="A1894" s="1">
        <v>1695</v>
      </c>
      <c r="B1894" s="1" t="s">
        <v>6069</v>
      </c>
      <c r="C1894" s="1" t="s">
        <v>6075</v>
      </c>
      <c r="D1894" s="1" t="s">
        <v>6076</v>
      </c>
      <c r="E1894" s="1" t="s">
        <v>39</v>
      </c>
      <c r="F1894" s="1" t="b">
        <v>1</v>
      </c>
      <c r="G1894" s="1" t="s">
        <v>6077</v>
      </c>
      <c r="H1894" s="1" t="s">
        <v>6078</v>
      </c>
      <c r="K1894" s="1"/>
      <c r="L1894" s="1" t="s">
        <v>42</v>
      </c>
      <c r="M1894" s="1" t="s">
        <v>42</v>
      </c>
      <c r="N1894" s="1" t="s">
        <v>42</v>
      </c>
      <c r="O1894" s="1" t="s">
        <v>42</v>
      </c>
      <c r="P1894" s="1"/>
      <c r="Q1894" s="1" t="s">
        <v>6079</v>
      </c>
      <c r="R1894" s="1"/>
      <c r="S1894" s="1"/>
      <c r="T1894" s="1"/>
      <c r="U1894" s="1"/>
      <c r="V1894" s="1"/>
      <c r="W1894" s="1"/>
      <c r="Y1894" s="1" t="b">
        <v>0</v>
      </c>
      <c r="Z1894" s="1"/>
      <c r="AA1894" s="1"/>
      <c r="AB1894" s="1" t="b">
        <v>0</v>
      </c>
      <c r="AC1894" s="1" t="b">
        <v>0</v>
      </c>
      <c r="AD1894" s="1" t="s">
        <v>86</v>
      </c>
      <c r="AF1894" s="1" t="s">
        <v>45</v>
      </c>
      <c r="AG1894" s="1">
        <v>20188</v>
      </c>
      <c r="AH1894" s="1" t="b">
        <v>0</v>
      </c>
      <c r="AI1894" s="1"/>
      <c r="AJ1894" s="1"/>
      <c r="AK1894" s="1" t="b">
        <v>0</v>
      </c>
    </row>
    <row r="1895" spans="1:37" x14ac:dyDescent="0.2">
      <c r="A1895" s="1">
        <v>1693</v>
      </c>
      <c r="B1895" s="1" t="s">
        <v>6069</v>
      </c>
      <c r="C1895" s="1"/>
      <c r="D1895" s="1" t="s">
        <v>6070</v>
      </c>
      <c r="F1895" s="1" t="b">
        <v>0</v>
      </c>
      <c r="H1895" s="1" t="s">
        <v>6071</v>
      </c>
      <c r="L1895" s="1" t="s">
        <v>42</v>
      </c>
      <c r="M1895" s="1" t="s">
        <v>42</v>
      </c>
      <c r="N1895" s="1" t="s">
        <v>42</v>
      </c>
      <c r="O1895" s="1" t="s">
        <v>42</v>
      </c>
      <c r="Y1895" s="1" t="b">
        <v>0</v>
      </c>
      <c r="AB1895" s="1" t="b">
        <v>0</v>
      </c>
      <c r="AC1895" s="1" t="b">
        <v>0</v>
      </c>
      <c r="AD1895" s="1" t="s">
        <v>86</v>
      </c>
      <c r="AE1895" s="1" t="s">
        <v>62</v>
      </c>
      <c r="AF1895" s="1" t="s">
        <v>45</v>
      </c>
      <c r="AG1895" s="1">
        <v>1925</v>
      </c>
      <c r="AH1895" s="1" t="b">
        <v>1</v>
      </c>
      <c r="AI1895" s="1"/>
      <c r="AJ1895" s="1"/>
      <c r="AK1895" s="1" t="b">
        <v>0</v>
      </c>
    </row>
    <row r="1896" spans="1:37" x14ac:dyDescent="0.2">
      <c r="A1896" s="1">
        <v>1694</v>
      </c>
      <c r="B1896" s="1" t="s">
        <v>6069</v>
      </c>
      <c r="C1896" s="1"/>
      <c r="D1896" s="1" t="s">
        <v>6072</v>
      </c>
      <c r="F1896" s="1" t="b">
        <v>0</v>
      </c>
      <c r="H1896" s="1" t="s">
        <v>6073</v>
      </c>
      <c r="L1896" s="1" t="s">
        <v>42</v>
      </c>
      <c r="M1896" s="1" t="s">
        <v>42</v>
      </c>
      <c r="N1896" s="1" t="s">
        <v>42</v>
      </c>
      <c r="O1896" s="1" t="s">
        <v>42</v>
      </c>
      <c r="Q1896" s="1" t="s">
        <v>6074</v>
      </c>
      <c r="Y1896" s="1" t="b">
        <v>0</v>
      </c>
      <c r="AB1896" s="1" t="b">
        <v>0</v>
      </c>
      <c r="AC1896" s="1" t="b">
        <v>0</v>
      </c>
      <c r="AD1896" s="1" t="s">
        <v>86</v>
      </c>
      <c r="AE1896" s="1" t="s">
        <v>62</v>
      </c>
      <c r="AF1896" s="1" t="s">
        <v>45</v>
      </c>
      <c r="AG1896" s="1">
        <v>1926</v>
      </c>
      <c r="AH1896" s="1" t="b">
        <v>0</v>
      </c>
      <c r="AI1896" s="1"/>
      <c r="AJ1896" s="1"/>
      <c r="AK1896" s="1" t="b">
        <v>0</v>
      </c>
    </row>
    <row r="1897" spans="1:37" x14ac:dyDescent="0.2">
      <c r="A1897" s="1">
        <v>1696</v>
      </c>
      <c r="B1897" s="1" t="s">
        <v>6080</v>
      </c>
      <c r="C1897" s="1" t="s">
        <v>2669</v>
      </c>
      <c r="D1897" s="1" t="s">
        <v>6081</v>
      </c>
      <c r="E1897" s="1" t="s">
        <v>39</v>
      </c>
      <c r="F1897" s="1" t="b">
        <v>1</v>
      </c>
      <c r="G1897" s="1" t="s">
        <v>6082</v>
      </c>
      <c r="H1897" s="1" t="s">
        <v>6083</v>
      </c>
      <c r="I1897" s="1"/>
      <c r="J1897" s="1"/>
      <c r="K1897" s="1" t="s">
        <v>6084</v>
      </c>
      <c r="L1897" s="1" t="s">
        <v>42</v>
      </c>
      <c r="M1897" s="1" t="s">
        <v>42</v>
      </c>
      <c r="N1897" s="1" t="s">
        <v>42</v>
      </c>
      <c r="O1897" s="1" t="s">
        <v>42</v>
      </c>
      <c r="P1897" s="1"/>
      <c r="Q1897" s="1" t="s">
        <v>6085</v>
      </c>
      <c r="R1897" s="1"/>
      <c r="S1897" s="1"/>
      <c r="T1897" s="1"/>
      <c r="U1897" s="1"/>
      <c r="V1897" s="1"/>
      <c r="W1897" s="1"/>
      <c r="Y1897" s="1" t="b">
        <v>0</v>
      </c>
      <c r="AB1897" s="1" t="b">
        <v>0</v>
      </c>
      <c r="AC1897" s="1" t="b">
        <v>0</v>
      </c>
      <c r="AD1897" s="1" t="s">
        <v>86</v>
      </c>
      <c r="AE1897" s="1" t="s">
        <v>62</v>
      </c>
      <c r="AF1897" s="1" t="s">
        <v>45</v>
      </c>
      <c r="AG1897" s="1">
        <v>2188</v>
      </c>
      <c r="AH1897" s="1" t="b">
        <v>0</v>
      </c>
      <c r="AI1897" s="1"/>
      <c r="AJ1897" s="1"/>
      <c r="AK1897" s="1" t="b">
        <v>0</v>
      </c>
    </row>
    <row r="1898" spans="1:37" x14ac:dyDescent="0.2">
      <c r="A1898" s="1">
        <v>1697</v>
      </c>
      <c r="B1898" s="1" t="s">
        <v>6086</v>
      </c>
      <c r="C1898" s="1" t="s">
        <v>1612</v>
      </c>
      <c r="D1898" s="1"/>
      <c r="E1898" s="1" t="s">
        <v>39</v>
      </c>
      <c r="F1898" s="1" t="b">
        <v>1</v>
      </c>
      <c r="G1898" s="1" t="s">
        <v>6087</v>
      </c>
      <c r="H1898" s="1"/>
      <c r="K1898" s="1"/>
      <c r="L1898" s="1" t="s">
        <v>42</v>
      </c>
      <c r="M1898" s="1" t="s">
        <v>42</v>
      </c>
      <c r="N1898" s="1" t="s">
        <v>42</v>
      </c>
      <c r="O1898" s="1" t="s">
        <v>42</v>
      </c>
      <c r="P1898" s="1"/>
      <c r="Q1898" s="1" t="s">
        <v>6088</v>
      </c>
      <c r="R1898" s="1"/>
      <c r="S1898" s="1"/>
      <c r="T1898" s="1"/>
      <c r="U1898" s="1"/>
      <c r="V1898" s="1"/>
      <c r="W1898" s="1"/>
      <c r="X1898" s="1"/>
      <c r="Y1898" s="1" t="b">
        <v>0</v>
      </c>
      <c r="Z1898" s="1"/>
      <c r="AA1898" s="1"/>
      <c r="AB1898" s="1" t="b">
        <v>0</v>
      </c>
      <c r="AC1898" s="1" t="b">
        <v>0</v>
      </c>
      <c r="AD1898" s="1" t="s">
        <v>86</v>
      </c>
      <c r="AE1898" s="1" t="s">
        <v>62</v>
      </c>
      <c r="AF1898" s="1" t="s">
        <v>45</v>
      </c>
      <c r="AG1898" s="1">
        <v>2616</v>
      </c>
      <c r="AH1898" s="1" t="b">
        <v>0</v>
      </c>
      <c r="AI1898" s="1"/>
      <c r="AJ1898" s="1"/>
      <c r="AK1898" s="1" t="b">
        <v>0</v>
      </c>
    </row>
    <row r="1899" spans="1:37" x14ac:dyDescent="0.2">
      <c r="A1899" s="1">
        <v>1698</v>
      </c>
      <c r="B1899" s="1" t="s">
        <v>6089</v>
      </c>
      <c r="C1899" s="1"/>
      <c r="D1899" s="1" t="s">
        <v>6090</v>
      </c>
      <c r="F1899" s="1" t="b">
        <v>1</v>
      </c>
      <c r="H1899" s="1" t="s">
        <v>6091</v>
      </c>
      <c r="K1899" s="1"/>
      <c r="L1899" s="1" t="s">
        <v>42</v>
      </c>
      <c r="M1899" s="1" t="s">
        <v>42</v>
      </c>
      <c r="N1899" s="1" t="s">
        <v>42</v>
      </c>
      <c r="O1899" s="1" t="s">
        <v>42</v>
      </c>
      <c r="P1899" s="1"/>
      <c r="Q1899" s="1" t="s">
        <v>6092</v>
      </c>
      <c r="R1899" s="1" t="s">
        <v>6093</v>
      </c>
      <c r="S1899" s="1" t="s">
        <v>6094</v>
      </c>
      <c r="T1899" s="1"/>
      <c r="U1899" s="1"/>
      <c r="V1899" s="1"/>
      <c r="W1899" s="1"/>
      <c r="Y1899" s="1" t="b">
        <v>0</v>
      </c>
      <c r="Z1899" s="1" t="s">
        <v>43</v>
      </c>
      <c r="AA1899" s="1"/>
      <c r="AB1899" s="1" t="b">
        <v>0</v>
      </c>
      <c r="AC1899" s="1" t="b">
        <v>0</v>
      </c>
      <c r="AD1899" s="1" t="s">
        <v>86</v>
      </c>
      <c r="AE1899" s="1" t="s">
        <v>62</v>
      </c>
      <c r="AF1899" s="1" t="s">
        <v>45</v>
      </c>
      <c r="AG1899" s="1">
        <v>2466</v>
      </c>
      <c r="AH1899" s="1" t="b">
        <v>1</v>
      </c>
      <c r="AI1899" s="1"/>
      <c r="AJ1899" s="1"/>
      <c r="AK1899" s="1" t="b">
        <v>0</v>
      </c>
    </row>
    <row r="1900" spans="1:37" x14ac:dyDescent="0.2">
      <c r="A1900" s="1">
        <v>1702</v>
      </c>
      <c r="B1900" s="1" t="s">
        <v>1047</v>
      </c>
      <c r="C1900" s="1" t="s">
        <v>6102</v>
      </c>
      <c r="D1900" s="1" t="s">
        <v>6105</v>
      </c>
      <c r="E1900" s="1" t="s">
        <v>39</v>
      </c>
      <c r="F1900" s="1" t="b">
        <v>1</v>
      </c>
      <c r="G1900" s="1" t="s">
        <v>6106</v>
      </c>
      <c r="H1900" s="1" t="s">
        <v>6107</v>
      </c>
      <c r="K1900" s="1"/>
      <c r="L1900" s="1" t="s">
        <v>42</v>
      </c>
      <c r="M1900" s="1" t="s">
        <v>42</v>
      </c>
      <c r="N1900" s="1" t="s">
        <v>42</v>
      </c>
      <c r="O1900" s="1" t="s">
        <v>42</v>
      </c>
      <c r="P1900" s="1"/>
      <c r="Q1900" s="1" t="s">
        <v>6108</v>
      </c>
      <c r="R1900" s="1"/>
      <c r="S1900" s="1"/>
      <c r="T1900" s="1"/>
      <c r="U1900" s="1"/>
      <c r="V1900" s="1"/>
      <c r="W1900" s="1"/>
      <c r="Y1900" s="1" t="b">
        <v>0</v>
      </c>
      <c r="Z1900" s="1"/>
      <c r="AA1900" s="1"/>
      <c r="AB1900" s="1" t="b">
        <v>0</v>
      </c>
      <c r="AC1900" s="1" t="b">
        <v>0</v>
      </c>
      <c r="AD1900" s="1" t="s">
        <v>233</v>
      </c>
      <c r="AF1900" s="1" t="s">
        <v>45</v>
      </c>
      <c r="AG1900" s="1">
        <v>20140</v>
      </c>
      <c r="AH1900" s="1" t="b">
        <v>0</v>
      </c>
      <c r="AI1900" s="1"/>
      <c r="AJ1900" s="1"/>
      <c r="AK1900" s="1" t="b">
        <v>0</v>
      </c>
    </row>
    <row r="1901" spans="1:37" x14ac:dyDescent="0.2">
      <c r="A1901" s="1">
        <v>1701</v>
      </c>
      <c r="B1901" s="1" t="s">
        <v>1047</v>
      </c>
      <c r="C1901" s="1" t="s">
        <v>6102</v>
      </c>
      <c r="F1901" s="1" t="b">
        <v>0</v>
      </c>
      <c r="H1901" s="1" t="s">
        <v>6103</v>
      </c>
      <c r="L1901" s="1" t="s">
        <v>42</v>
      </c>
      <c r="M1901" s="1" t="s">
        <v>42</v>
      </c>
      <c r="N1901" s="1" t="s">
        <v>42</v>
      </c>
      <c r="O1901" s="1" t="s">
        <v>42</v>
      </c>
      <c r="Q1901" s="1" t="s">
        <v>6104</v>
      </c>
      <c r="Y1901" s="1" t="b">
        <v>0</v>
      </c>
      <c r="AB1901" s="1" t="b">
        <v>0</v>
      </c>
      <c r="AC1901" s="1" t="b">
        <v>0</v>
      </c>
      <c r="AD1901" s="1" t="s">
        <v>86</v>
      </c>
      <c r="AE1901" s="1" t="s">
        <v>62</v>
      </c>
      <c r="AF1901" s="1" t="s">
        <v>45</v>
      </c>
      <c r="AG1901" s="1">
        <v>1927</v>
      </c>
      <c r="AH1901" s="1" t="b">
        <v>1</v>
      </c>
      <c r="AI1901" s="1"/>
      <c r="AJ1901" s="1"/>
      <c r="AK1901" s="1" t="b">
        <v>0</v>
      </c>
    </row>
    <row r="1902" spans="1:37" x14ac:dyDescent="0.2">
      <c r="A1902" s="1">
        <v>1704</v>
      </c>
      <c r="B1902" s="1" t="s">
        <v>1047</v>
      </c>
      <c r="C1902" s="1" t="s">
        <v>3974</v>
      </c>
      <c r="D1902" s="1" t="s">
        <v>1590</v>
      </c>
      <c r="E1902" s="1" t="s">
        <v>39</v>
      </c>
      <c r="F1902" s="1" t="b">
        <v>1</v>
      </c>
      <c r="G1902" s="1" t="s">
        <v>6114</v>
      </c>
      <c r="H1902" s="1" t="s">
        <v>6115</v>
      </c>
      <c r="K1902" s="1"/>
      <c r="L1902" s="1" t="s">
        <v>42</v>
      </c>
      <c r="M1902" s="1" t="s">
        <v>42</v>
      </c>
      <c r="N1902" s="1" t="s">
        <v>42</v>
      </c>
      <c r="O1902" s="1" t="s">
        <v>42</v>
      </c>
      <c r="P1902" s="1" t="s">
        <v>6111</v>
      </c>
      <c r="Q1902" s="1" t="s">
        <v>6116</v>
      </c>
      <c r="R1902" s="1" t="s">
        <v>6113</v>
      </c>
      <c r="S1902" s="1"/>
      <c r="T1902" s="1"/>
      <c r="U1902" s="1"/>
      <c r="V1902" s="1"/>
      <c r="W1902" s="1"/>
      <c r="Y1902" s="1" t="b">
        <v>0</v>
      </c>
      <c r="Z1902" s="1"/>
      <c r="AA1902" s="1"/>
      <c r="AB1902" s="1" t="b">
        <v>0</v>
      </c>
      <c r="AC1902" s="1" t="b">
        <v>0</v>
      </c>
      <c r="AD1902" s="1" t="s">
        <v>86</v>
      </c>
      <c r="AF1902" s="1" t="s">
        <v>45</v>
      </c>
      <c r="AG1902" s="1">
        <v>20136</v>
      </c>
      <c r="AH1902" s="1" t="b">
        <v>0</v>
      </c>
      <c r="AI1902" s="1"/>
      <c r="AJ1902" s="1"/>
      <c r="AK1902" s="1" t="b">
        <v>0</v>
      </c>
    </row>
    <row r="1903" spans="1:37" x14ac:dyDescent="0.2">
      <c r="A1903" s="1">
        <v>1705</v>
      </c>
      <c r="B1903" s="1" t="s">
        <v>1047</v>
      </c>
      <c r="C1903" s="1" t="s">
        <v>3974</v>
      </c>
      <c r="D1903" s="1" t="s">
        <v>6117</v>
      </c>
      <c r="E1903" s="1" t="s">
        <v>39</v>
      </c>
      <c r="F1903" s="1" t="b">
        <v>1</v>
      </c>
      <c r="G1903" s="1" t="s">
        <v>6118</v>
      </c>
      <c r="H1903" s="1" t="s">
        <v>6119</v>
      </c>
      <c r="K1903" s="1"/>
      <c r="L1903" s="1" t="s">
        <v>42</v>
      </c>
      <c r="M1903" s="1" t="s">
        <v>42</v>
      </c>
      <c r="N1903" s="1" t="s">
        <v>42</v>
      </c>
      <c r="O1903" s="1" t="s">
        <v>42</v>
      </c>
      <c r="P1903" s="1"/>
      <c r="Q1903" s="1" t="s">
        <v>6120</v>
      </c>
      <c r="R1903" s="1" t="s">
        <v>6121</v>
      </c>
      <c r="S1903" s="1"/>
      <c r="T1903" s="1"/>
      <c r="U1903" s="1"/>
      <c r="V1903" s="1"/>
      <c r="W1903" s="1"/>
      <c r="Y1903" s="1" t="b">
        <v>1</v>
      </c>
      <c r="Z1903" s="1"/>
      <c r="AA1903" s="1"/>
      <c r="AB1903" s="1" t="b">
        <v>0</v>
      </c>
      <c r="AC1903" s="1" t="b">
        <v>0</v>
      </c>
      <c r="AD1903" s="1" t="s">
        <v>86</v>
      </c>
      <c r="AE1903" s="1" t="s">
        <v>62</v>
      </c>
      <c r="AF1903" s="1" t="s">
        <v>45</v>
      </c>
      <c r="AG1903" s="1">
        <v>1929</v>
      </c>
      <c r="AH1903" s="1" t="b">
        <v>0</v>
      </c>
      <c r="AI1903" s="1"/>
      <c r="AJ1903" s="1"/>
      <c r="AK1903" s="1" t="b">
        <v>0</v>
      </c>
    </row>
    <row r="1904" spans="1:37" x14ac:dyDescent="0.2">
      <c r="A1904" s="1">
        <v>1703</v>
      </c>
      <c r="B1904" s="1" t="s">
        <v>1047</v>
      </c>
      <c r="C1904" s="1" t="s">
        <v>3974</v>
      </c>
      <c r="D1904" s="1"/>
      <c r="E1904" s="1" t="s">
        <v>39</v>
      </c>
      <c r="F1904" s="1" t="b">
        <v>1</v>
      </c>
      <c r="G1904" s="1" t="s">
        <v>6109</v>
      </c>
      <c r="H1904" s="1" t="s">
        <v>6110</v>
      </c>
      <c r="K1904" s="1"/>
      <c r="L1904" s="1" t="s">
        <v>42</v>
      </c>
      <c r="M1904" s="1" t="s">
        <v>42</v>
      </c>
      <c r="N1904" s="1" t="s">
        <v>42</v>
      </c>
      <c r="O1904" s="1" t="s">
        <v>42</v>
      </c>
      <c r="P1904" s="1" t="s">
        <v>6111</v>
      </c>
      <c r="Q1904" s="1" t="s">
        <v>6112</v>
      </c>
      <c r="R1904" s="1" t="s">
        <v>6113</v>
      </c>
      <c r="S1904" s="1"/>
      <c r="T1904" s="1"/>
      <c r="U1904" s="1"/>
      <c r="V1904" s="1"/>
      <c r="W1904" s="1"/>
      <c r="Y1904" s="1" t="b">
        <v>1</v>
      </c>
      <c r="Z1904" s="1"/>
      <c r="AA1904" s="1"/>
      <c r="AB1904" s="1" t="b">
        <v>0</v>
      </c>
      <c r="AC1904" s="1" t="b">
        <v>0</v>
      </c>
      <c r="AD1904" s="1" t="s">
        <v>86</v>
      </c>
      <c r="AE1904" s="1" t="s">
        <v>62</v>
      </c>
      <c r="AF1904" s="1" t="s">
        <v>45</v>
      </c>
      <c r="AG1904" s="1">
        <v>1928</v>
      </c>
      <c r="AH1904" s="1" t="b">
        <v>0</v>
      </c>
      <c r="AI1904" s="1"/>
      <c r="AJ1904" s="1"/>
      <c r="AK1904" s="1" t="b">
        <v>0</v>
      </c>
    </row>
    <row r="1905" spans="1:37" x14ac:dyDescent="0.2">
      <c r="A1905" s="1">
        <v>1706</v>
      </c>
      <c r="B1905" s="1" t="s">
        <v>1047</v>
      </c>
      <c r="C1905" s="1" t="s">
        <v>4351</v>
      </c>
      <c r="D1905" s="1" t="s">
        <v>6122</v>
      </c>
      <c r="E1905" s="1" t="s">
        <v>39</v>
      </c>
      <c r="F1905" s="1" t="b">
        <v>1</v>
      </c>
      <c r="G1905" s="1" t="s">
        <v>6123</v>
      </c>
      <c r="H1905" s="1" t="s">
        <v>6124</v>
      </c>
      <c r="I1905" s="1"/>
      <c r="K1905" s="1" t="s">
        <v>6125</v>
      </c>
      <c r="L1905" s="1" t="s">
        <v>42</v>
      </c>
      <c r="M1905" s="1" t="s">
        <v>42</v>
      </c>
      <c r="N1905" s="1" t="s">
        <v>42</v>
      </c>
      <c r="O1905" s="1" t="s">
        <v>42</v>
      </c>
      <c r="P1905" s="1" t="s">
        <v>6126</v>
      </c>
      <c r="Q1905" s="1" t="s">
        <v>6127</v>
      </c>
      <c r="R1905" s="1"/>
      <c r="S1905" s="1"/>
      <c r="T1905" s="1"/>
      <c r="U1905" s="1"/>
      <c r="V1905" s="1"/>
      <c r="W1905" s="1"/>
      <c r="Y1905" s="1" t="b">
        <v>0</v>
      </c>
      <c r="AB1905" s="1" t="b">
        <v>0</v>
      </c>
      <c r="AC1905" s="1" t="b">
        <v>0</v>
      </c>
      <c r="AD1905" s="1" t="s">
        <v>86</v>
      </c>
      <c r="AE1905" s="1" t="s">
        <v>62</v>
      </c>
      <c r="AF1905" s="1" t="s">
        <v>45</v>
      </c>
      <c r="AG1905" s="1">
        <v>1990</v>
      </c>
      <c r="AH1905" s="1" t="b">
        <v>0</v>
      </c>
      <c r="AI1905" s="1"/>
      <c r="AJ1905" s="1"/>
      <c r="AK1905" s="1" t="b">
        <v>0</v>
      </c>
    </row>
    <row r="1906" spans="1:37" x14ac:dyDescent="0.2">
      <c r="A1906" s="1">
        <v>1707</v>
      </c>
      <c r="B1906" s="1" t="s">
        <v>1047</v>
      </c>
      <c r="C1906" s="1" t="s">
        <v>4351</v>
      </c>
      <c r="D1906" s="1" t="s">
        <v>6128</v>
      </c>
      <c r="F1906" s="1" t="b">
        <v>0</v>
      </c>
      <c r="H1906" s="1" t="s">
        <v>6129</v>
      </c>
      <c r="K1906" s="1"/>
      <c r="L1906" s="1" t="s">
        <v>42</v>
      </c>
      <c r="M1906" s="1" t="s">
        <v>42</v>
      </c>
      <c r="N1906" s="1" t="s">
        <v>42</v>
      </c>
      <c r="O1906" s="1" t="s">
        <v>42</v>
      </c>
      <c r="P1906" s="1"/>
      <c r="Q1906" s="1" t="s">
        <v>6130</v>
      </c>
      <c r="R1906" s="1"/>
      <c r="S1906" s="1"/>
      <c r="T1906" s="1"/>
      <c r="U1906" s="1"/>
      <c r="V1906" s="1"/>
      <c r="W1906" s="1"/>
      <c r="Y1906" s="1" t="b">
        <v>1</v>
      </c>
      <c r="Z1906" s="1"/>
      <c r="AA1906" s="1"/>
      <c r="AB1906" s="1" t="b">
        <v>0</v>
      </c>
      <c r="AC1906" s="1" t="b">
        <v>0</v>
      </c>
      <c r="AD1906" s="1" t="s">
        <v>86</v>
      </c>
      <c r="AE1906" s="1" t="s">
        <v>62</v>
      </c>
      <c r="AF1906" s="1" t="s">
        <v>45</v>
      </c>
      <c r="AG1906" s="1">
        <v>1930</v>
      </c>
      <c r="AH1906" s="1" t="b">
        <v>0</v>
      </c>
      <c r="AI1906" s="1"/>
      <c r="AJ1906" s="1"/>
      <c r="AK1906" s="1" t="b">
        <v>0</v>
      </c>
    </row>
    <row r="1907" spans="1:37" x14ac:dyDescent="0.2">
      <c r="A1907" s="1">
        <v>1708</v>
      </c>
      <c r="B1907" s="1" t="s">
        <v>1047</v>
      </c>
      <c r="C1907" s="1" t="s">
        <v>6131</v>
      </c>
      <c r="F1907" s="1" t="b">
        <v>0</v>
      </c>
      <c r="H1907" s="1" t="s">
        <v>6132</v>
      </c>
      <c r="L1907" s="1" t="s">
        <v>42</v>
      </c>
      <c r="M1907" s="1" t="s">
        <v>42</v>
      </c>
      <c r="N1907" s="1" t="s">
        <v>42</v>
      </c>
      <c r="O1907" s="1" t="s">
        <v>42</v>
      </c>
      <c r="Q1907" s="1" t="s">
        <v>6133</v>
      </c>
      <c r="Y1907" s="1" t="b">
        <v>0</v>
      </c>
      <c r="AB1907" s="1" t="b">
        <v>0</v>
      </c>
      <c r="AC1907" s="1" t="b">
        <v>0</v>
      </c>
      <c r="AD1907" s="1" t="s">
        <v>86</v>
      </c>
      <c r="AE1907" s="1" t="s">
        <v>62</v>
      </c>
      <c r="AF1907" s="1" t="s">
        <v>45</v>
      </c>
      <c r="AG1907" s="1">
        <v>1396</v>
      </c>
      <c r="AH1907" s="1" t="b">
        <v>0</v>
      </c>
      <c r="AI1907" s="1"/>
      <c r="AJ1907" s="1"/>
      <c r="AK1907" s="1" t="b">
        <v>0</v>
      </c>
    </row>
    <row r="1908" spans="1:37" x14ac:dyDescent="0.2">
      <c r="A1908" s="1">
        <v>1709</v>
      </c>
      <c r="B1908" s="1" t="s">
        <v>1047</v>
      </c>
      <c r="C1908" s="1" t="s">
        <v>6134</v>
      </c>
      <c r="D1908" s="1"/>
      <c r="E1908" s="1" t="s">
        <v>39</v>
      </c>
      <c r="F1908" s="1" t="b">
        <v>1</v>
      </c>
      <c r="G1908" s="1" t="s">
        <v>6135</v>
      </c>
      <c r="H1908" s="1" t="s">
        <v>6136</v>
      </c>
      <c r="K1908" s="1"/>
      <c r="L1908" s="1" t="s">
        <v>42</v>
      </c>
      <c r="M1908" s="1" t="s">
        <v>42</v>
      </c>
      <c r="N1908" s="1" t="s">
        <v>42</v>
      </c>
      <c r="O1908" s="1" t="s">
        <v>42</v>
      </c>
      <c r="P1908" s="1"/>
      <c r="Q1908" s="1" t="s">
        <v>6137</v>
      </c>
      <c r="R1908" s="1" t="s">
        <v>6138</v>
      </c>
      <c r="S1908" s="1"/>
      <c r="T1908" s="1"/>
      <c r="U1908" s="1"/>
      <c r="V1908" s="1"/>
      <c r="W1908" s="1"/>
      <c r="Y1908" s="1" t="b">
        <v>0</v>
      </c>
      <c r="Z1908" s="1"/>
      <c r="AA1908" s="1"/>
      <c r="AB1908" s="1" t="b">
        <v>0</v>
      </c>
      <c r="AC1908" s="1" t="b">
        <v>0</v>
      </c>
      <c r="AD1908" s="1" t="s">
        <v>1047</v>
      </c>
      <c r="AE1908" s="1" t="s">
        <v>62</v>
      </c>
      <c r="AF1908" s="1" t="s">
        <v>45</v>
      </c>
      <c r="AG1908" s="1">
        <v>1931</v>
      </c>
      <c r="AH1908" s="1" t="b">
        <v>0</v>
      </c>
      <c r="AI1908" s="1"/>
      <c r="AJ1908" s="1"/>
      <c r="AK1908" s="1" t="b">
        <v>0</v>
      </c>
    </row>
    <row r="1909" spans="1:37" x14ac:dyDescent="0.2">
      <c r="A1909" s="1">
        <v>1699</v>
      </c>
      <c r="B1909" s="1" t="s">
        <v>1047</v>
      </c>
      <c r="C1909" s="1"/>
      <c r="D1909" s="1" t="s">
        <v>6095</v>
      </c>
      <c r="E1909" s="1" t="s">
        <v>39</v>
      </c>
      <c r="F1909" s="1" t="b">
        <v>0</v>
      </c>
      <c r="G1909" s="1" t="s">
        <v>6096</v>
      </c>
      <c r="H1909" s="1" t="s">
        <v>6097</v>
      </c>
      <c r="K1909" s="1"/>
      <c r="L1909" s="1" t="s">
        <v>42</v>
      </c>
      <c r="M1909" s="1" t="s">
        <v>42</v>
      </c>
      <c r="N1909" s="1" t="s">
        <v>42</v>
      </c>
      <c r="O1909" s="1" t="s">
        <v>42</v>
      </c>
      <c r="P1909" s="1"/>
      <c r="Q1909" s="1"/>
      <c r="R1909" s="1"/>
      <c r="S1909" s="1"/>
      <c r="T1909" s="1"/>
      <c r="U1909" s="1"/>
      <c r="V1909" s="1"/>
      <c r="W1909" s="1"/>
      <c r="Y1909" s="1" t="b">
        <v>0</v>
      </c>
      <c r="Z1909" s="1" t="s">
        <v>43</v>
      </c>
      <c r="AA1909" s="1"/>
      <c r="AB1909" s="1" t="b">
        <v>0</v>
      </c>
      <c r="AC1909" s="1" t="b">
        <v>0</v>
      </c>
      <c r="AD1909" s="1" t="s">
        <v>86</v>
      </c>
      <c r="AF1909" s="1" t="s">
        <v>45</v>
      </c>
      <c r="AG1909" s="1">
        <v>20297</v>
      </c>
      <c r="AH1909" s="1" t="b">
        <v>0</v>
      </c>
      <c r="AI1909" s="1"/>
      <c r="AJ1909" s="1"/>
      <c r="AK1909" s="1" t="b">
        <v>0</v>
      </c>
    </row>
    <row r="1910" spans="1:37" x14ac:dyDescent="0.2">
      <c r="A1910" s="1">
        <v>1700</v>
      </c>
      <c r="B1910" s="1" t="s">
        <v>1047</v>
      </c>
      <c r="C1910" s="1"/>
      <c r="D1910" s="1" t="s">
        <v>6098</v>
      </c>
      <c r="E1910" s="1" t="s">
        <v>39</v>
      </c>
      <c r="F1910" s="1" t="b">
        <v>1</v>
      </c>
      <c r="G1910" s="1" t="s">
        <v>6099</v>
      </c>
      <c r="H1910" s="1" t="s">
        <v>6100</v>
      </c>
      <c r="K1910" s="1"/>
      <c r="L1910" s="1" t="s">
        <v>42</v>
      </c>
      <c r="M1910" s="1" t="s">
        <v>42</v>
      </c>
      <c r="N1910" s="1" t="s">
        <v>42</v>
      </c>
      <c r="O1910" s="1" t="s">
        <v>42</v>
      </c>
      <c r="P1910" s="1"/>
      <c r="Q1910" s="1" t="s">
        <v>6101</v>
      </c>
      <c r="R1910" s="1"/>
      <c r="S1910" s="1"/>
      <c r="T1910" s="1"/>
      <c r="U1910" s="1"/>
      <c r="V1910" s="1"/>
      <c r="W1910" s="1"/>
      <c r="X1910" s="1"/>
      <c r="Y1910" s="1" t="b">
        <v>0</v>
      </c>
      <c r="Z1910" s="1" t="s">
        <v>43</v>
      </c>
      <c r="AA1910" s="1"/>
      <c r="AB1910" s="1" t="b">
        <v>0</v>
      </c>
      <c r="AC1910" s="1" t="b">
        <v>0</v>
      </c>
      <c r="AD1910" s="1" t="s">
        <v>86</v>
      </c>
      <c r="AF1910" s="1" t="s">
        <v>45</v>
      </c>
      <c r="AG1910" s="1">
        <v>20098</v>
      </c>
      <c r="AH1910" s="1" t="b">
        <v>0</v>
      </c>
      <c r="AI1910" s="1"/>
      <c r="AJ1910" s="1"/>
      <c r="AK1910" s="1" t="b">
        <v>0</v>
      </c>
    </row>
    <row r="1911" spans="1:37" x14ac:dyDescent="0.2">
      <c r="A1911" s="1">
        <v>1710</v>
      </c>
      <c r="B1911" s="1" t="s">
        <v>6139</v>
      </c>
      <c r="C1911" s="1" t="s">
        <v>6140</v>
      </c>
      <c r="D1911" s="1" t="s">
        <v>6141</v>
      </c>
      <c r="E1911" s="1" t="s">
        <v>39</v>
      </c>
      <c r="F1911" s="1" t="b">
        <v>1</v>
      </c>
      <c r="G1911" s="1" t="s">
        <v>6142</v>
      </c>
      <c r="H1911" s="1" t="s">
        <v>6143</v>
      </c>
      <c r="K1911" s="1"/>
      <c r="L1911" s="1" t="s">
        <v>42</v>
      </c>
      <c r="M1911" s="1" t="s">
        <v>42</v>
      </c>
      <c r="N1911" s="1" t="s">
        <v>42</v>
      </c>
      <c r="O1911" s="1" t="s">
        <v>42</v>
      </c>
      <c r="P1911" s="1"/>
      <c r="Q1911" s="1" t="s">
        <v>6144</v>
      </c>
      <c r="R1911" s="1"/>
      <c r="S1911" s="1"/>
      <c r="T1911" s="1"/>
      <c r="U1911" s="1"/>
      <c r="V1911" s="1"/>
      <c r="W1911" s="1"/>
      <c r="Y1911" s="1" t="b">
        <v>0</v>
      </c>
      <c r="Z1911" s="1"/>
      <c r="AA1911" s="1"/>
      <c r="AB1911" s="1" t="b">
        <v>0</v>
      </c>
      <c r="AC1911" s="1" t="b">
        <v>0</v>
      </c>
      <c r="AD1911" s="1" t="s">
        <v>86</v>
      </c>
      <c r="AE1911" s="1" t="s">
        <v>62</v>
      </c>
      <c r="AF1911" s="1" t="s">
        <v>45</v>
      </c>
      <c r="AG1911" s="1">
        <v>1932</v>
      </c>
      <c r="AH1911" s="1" t="b">
        <v>0</v>
      </c>
      <c r="AI1911" s="1"/>
      <c r="AJ1911" s="1"/>
      <c r="AK1911" s="1" t="b">
        <v>0</v>
      </c>
    </row>
    <row r="1912" spans="1:37" x14ac:dyDescent="0.2">
      <c r="A1912" s="1">
        <v>1711</v>
      </c>
      <c r="B1912" s="1" t="s">
        <v>6139</v>
      </c>
      <c r="C1912" s="1" t="s">
        <v>6145</v>
      </c>
      <c r="D1912" s="1" t="s">
        <v>6146</v>
      </c>
      <c r="F1912" s="1" t="b">
        <v>0</v>
      </c>
      <c r="H1912" s="1" t="s">
        <v>6147</v>
      </c>
      <c r="L1912" s="1" t="s">
        <v>42</v>
      </c>
      <c r="M1912" s="1" t="s">
        <v>42</v>
      </c>
      <c r="N1912" s="1" t="s">
        <v>42</v>
      </c>
      <c r="O1912" s="1" t="s">
        <v>42</v>
      </c>
      <c r="Q1912" s="1" t="s">
        <v>6148</v>
      </c>
      <c r="Y1912" s="1" t="b">
        <v>0</v>
      </c>
      <c r="AB1912" s="1" t="b">
        <v>0</v>
      </c>
      <c r="AC1912" s="1" t="b">
        <v>0</v>
      </c>
      <c r="AD1912" s="1" t="s">
        <v>86</v>
      </c>
      <c r="AE1912" s="1" t="s">
        <v>62</v>
      </c>
      <c r="AF1912" s="1" t="s">
        <v>45</v>
      </c>
      <c r="AG1912" s="1">
        <v>1933</v>
      </c>
      <c r="AH1912" s="1" t="b">
        <v>0</v>
      </c>
      <c r="AI1912" s="1"/>
      <c r="AJ1912" s="1"/>
      <c r="AK1912" s="1" t="b">
        <v>0</v>
      </c>
    </row>
    <row r="1913" spans="1:37" x14ac:dyDescent="0.2">
      <c r="A1913" s="1">
        <v>1721</v>
      </c>
      <c r="B1913" s="1" t="s">
        <v>6149</v>
      </c>
      <c r="C1913" s="1" t="s">
        <v>1165</v>
      </c>
      <c r="F1913" s="1" t="b">
        <v>0</v>
      </c>
      <c r="H1913" s="1" t="s">
        <v>6182</v>
      </c>
      <c r="K1913" s="1" t="s">
        <v>6157</v>
      </c>
      <c r="L1913" s="1" t="s">
        <v>42</v>
      </c>
      <c r="M1913" s="1" t="s">
        <v>42</v>
      </c>
      <c r="N1913" s="1" t="s">
        <v>42</v>
      </c>
      <c r="O1913" s="1" t="s">
        <v>42</v>
      </c>
      <c r="Y1913" s="1" t="b">
        <v>1</v>
      </c>
      <c r="AB1913" s="1" t="b">
        <v>0</v>
      </c>
      <c r="AC1913" s="1" t="b">
        <v>0</v>
      </c>
      <c r="AD1913" s="1" t="s">
        <v>86</v>
      </c>
      <c r="AE1913" s="1" t="s">
        <v>62</v>
      </c>
      <c r="AF1913" s="1" t="s">
        <v>45</v>
      </c>
      <c r="AG1913" s="1">
        <v>1935</v>
      </c>
      <c r="AH1913" s="1" t="b">
        <v>0</v>
      </c>
      <c r="AI1913" s="1"/>
      <c r="AJ1913" s="1"/>
      <c r="AK1913" s="1" t="b">
        <v>0</v>
      </c>
    </row>
    <row r="1914" spans="1:37" x14ac:dyDescent="0.2">
      <c r="A1914" s="1">
        <v>1712</v>
      </c>
      <c r="B1914" s="1" t="s">
        <v>6149</v>
      </c>
      <c r="C1914" s="1"/>
      <c r="D1914" s="1" t="s">
        <v>6150</v>
      </c>
      <c r="E1914" s="1" t="s">
        <v>39</v>
      </c>
      <c r="F1914" s="1" t="b">
        <v>1</v>
      </c>
      <c r="G1914" s="1" t="s">
        <v>6151</v>
      </c>
      <c r="H1914" s="1" t="s">
        <v>6152</v>
      </c>
      <c r="K1914" s="1"/>
      <c r="L1914" s="1" t="s">
        <v>42</v>
      </c>
      <c r="M1914" s="1" t="s">
        <v>42</v>
      </c>
      <c r="N1914" s="1" t="s">
        <v>42</v>
      </c>
      <c r="O1914" s="1" t="s">
        <v>42</v>
      </c>
      <c r="P1914" s="1"/>
      <c r="Q1914" s="1" t="s">
        <v>6153</v>
      </c>
      <c r="R1914" s="1" t="s">
        <v>6154</v>
      </c>
      <c r="S1914" s="1"/>
      <c r="T1914" s="1"/>
      <c r="U1914" s="1"/>
      <c r="V1914" s="1"/>
      <c r="W1914" s="1"/>
      <c r="Y1914" s="1" t="b">
        <v>0</v>
      </c>
      <c r="Z1914" s="1" t="s">
        <v>43</v>
      </c>
      <c r="AA1914" s="1"/>
      <c r="AB1914" s="1" t="b">
        <v>0</v>
      </c>
      <c r="AC1914" s="1" t="b">
        <v>0</v>
      </c>
      <c r="AD1914" s="1" t="s">
        <v>86</v>
      </c>
      <c r="AE1914" s="1" t="s">
        <v>62</v>
      </c>
      <c r="AF1914" s="1" t="s">
        <v>45</v>
      </c>
      <c r="AG1914" s="1">
        <v>2464</v>
      </c>
      <c r="AH1914" s="1" t="b">
        <v>0</v>
      </c>
      <c r="AI1914" s="1"/>
      <c r="AJ1914" s="1"/>
      <c r="AK1914" s="1" t="b">
        <v>1</v>
      </c>
    </row>
    <row r="1915" spans="1:37" x14ac:dyDescent="0.2">
      <c r="A1915" s="1">
        <v>1888</v>
      </c>
      <c r="B1915" s="1" t="s">
        <v>6149</v>
      </c>
      <c r="C1915" s="1"/>
      <c r="D1915" s="1" t="s">
        <v>6762</v>
      </c>
      <c r="E1915" s="1" t="s">
        <v>39</v>
      </c>
      <c r="F1915" s="1" t="b">
        <v>1</v>
      </c>
      <c r="G1915" s="1" t="s">
        <v>6763</v>
      </c>
      <c r="H1915" s="1" t="s">
        <v>6764</v>
      </c>
      <c r="K1915" s="1" t="s">
        <v>6157</v>
      </c>
      <c r="L1915" s="1" t="s">
        <v>42</v>
      </c>
      <c r="M1915" s="1" t="s">
        <v>42</v>
      </c>
      <c r="N1915" s="1" t="s">
        <v>42</v>
      </c>
      <c r="O1915" s="1" t="s">
        <v>42</v>
      </c>
      <c r="P1915" s="1"/>
      <c r="Q1915" s="1" t="s">
        <v>6765</v>
      </c>
      <c r="R1915" s="1"/>
      <c r="S1915" s="1"/>
      <c r="T1915" s="1"/>
      <c r="U1915" s="1"/>
      <c r="V1915" s="1"/>
      <c r="W1915" s="1"/>
      <c r="X1915" s="1"/>
      <c r="Y1915" s="1" t="b">
        <v>0</v>
      </c>
      <c r="Z1915" s="1"/>
      <c r="AA1915" s="1"/>
      <c r="AB1915" s="1" t="b">
        <v>0</v>
      </c>
      <c r="AC1915" s="1" t="b">
        <v>0</v>
      </c>
      <c r="AD1915" s="1" t="s">
        <v>86</v>
      </c>
      <c r="AF1915" s="1" t="s">
        <v>45</v>
      </c>
      <c r="AH1915" s="1" t="b">
        <v>0</v>
      </c>
      <c r="AI1915" s="1"/>
      <c r="AJ1915" s="1"/>
      <c r="AK1915" s="1" t="b">
        <v>0</v>
      </c>
    </row>
    <row r="1916" spans="1:37" x14ac:dyDescent="0.2">
      <c r="A1916" s="1">
        <v>1713</v>
      </c>
      <c r="B1916" s="1" t="s">
        <v>6149</v>
      </c>
      <c r="C1916" s="1"/>
      <c r="D1916" s="1" t="s">
        <v>6155</v>
      </c>
      <c r="F1916" s="1" t="b">
        <v>0</v>
      </c>
      <c r="H1916" s="1" t="s">
        <v>6156</v>
      </c>
      <c r="K1916" s="1" t="s">
        <v>6157</v>
      </c>
      <c r="L1916" s="1" t="s">
        <v>42</v>
      </c>
      <c r="M1916" s="1" t="s">
        <v>42</v>
      </c>
      <c r="N1916" s="1" t="s">
        <v>42</v>
      </c>
      <c r="O1916" s="1" t="s">
        <v>42</v>
      </c>
      <c r="P1916" s="1" t="s">
        <v>6158</v>
      </c>
      <c r="Q1916" s="1" t="s">
        <v>6159</v>
      </c>
      <c r="Y1916" s="1" t="b">
        <v>0</v>
      </c>
      <c r="AB1916" s="1" t="b">
        <v>0</v>
      </c>
      <c r="AC1916" s="1" t="b">
        <v>0</v>
      </c>
      <c r="AD1916" s="1" t="s">
        <v>86</v>
      </c>
      <c r="AE1916" s="1" t="s">
        <v>62</v>
      </c>
      <c r="AF1916" s="1" t="s">
        <v>45</v>
      </c>
      <c r="AG1916" s="1">
        <v>1934</v>
      </c>
      <c r="AH1916" s="1" t="b">
        <v>0</v>
      </c>
      <c r="AI1916" s="1"/>
      <c r="AJ1916" s="1"/>
      <c r="AK1916" s="1" t="b">
        <v>0</v>
      </c>
    </row>
    <row r="1917" spans="1:37" x14ac:dyDescent="0.2">
      <c r="A1917" s="1">
        <v>1714</v>
      </c>
      <c r="B1917" s="1" t="s">
        <v>6149</v>
      </c>
      <c r="C1917" s="1"/>
      <c r="D1917" s="1" t="s">
        <v>6160</v>
      </c>
      <c r="F1917" s="1" t="b">
        <v>1</v>
      </c>
      <c r="H1917" s="1" t="s">
        <v>6152</v>
      </c>
      <c r="K1917" s="1" t="s">
        <v>6157</v>
      </c>
      <c r="L1917" s="1" t="s">
        <v>42</v>
      </c>
      <c r="M1917" s="1" t="s">
        <v>42</v>
      </c>
      <c r="N1917" s="1" t="s">
        <v>42</v>
      </c>
      <c r="O1917" s="1" t="s">
        <v>42</v>
      </c>
      <c r="P1917" s="1"/>
      <c r="Q1917" s="1" t="s">
        <v>6161</v>
      </c>
      <c r="R1917" s="1" t="s">
        <v>6162</v>
      </c>
      <c r="S1917" s="1"/>
      <c r="T1917" s="1"/>
      <c r="U1917" s="1"/>
      <c r="V1917" s="1"/>
      <c r="W1917" s="1"/>
      <c r="Y1917" s="1" t="b">
        <v>0</v>
      </c>
      <c r="Z1917" s="1"/>
      <c r="AA1917" s="1"/>
      <c r="AB1917" s="1" t="b">
        <v>0</v>
      </c>
      <c r="AC1917" s="1" t="b">
        <v>0</v>
      </c>
      <c r="AD1917" s="1" t="s">
        <v>86</v>
      </c>
      <c r="AE1917" s="1" t="s">
        <v>62</v>
      </c>
      <c r="AF1917" s="1" t="s">
        <v>45</v>
      </c>
      <c r="AG1917" s="1">
        <v>2419</v>
      </c>
      <c r="AH1917" s="1" t="b">
        <v>0</v>
      </c>
      <c r="AI1917" s="1"/>
      <c r="AJ1917" s="1"/>
      <c r="AK1917" s="1" t="b">
        <v>1</v>
      </c>
    </row>
    <row r="1918" spans="1:37" x14ac:dyDescent="0.2">
      <c r="A1918" s="1">
        <v>1715</v>
      </c>
      <c r="B1918" s="1" t="s">
        <v>6149</v>
      </c>
      <c r="C1918" s="1"/>
      <c r="D1918" s="1" t="s">
        <v>6163</v>
      </c>
      <c r="E1918" s="1" t="s">
        <v>39</v>
      </c>
      <c r="F1918" s="1" t="b">
        <v>1</v>
      </c>
      <c r="G1918" s="1" t="s">
        <v>6164</v>
      </c>
      <c r="H1918" s="1" t="s">
        <v>6165</v>
      </c>
      <c r="K1918" s="1"/>
      <c r="L1918" s="1" t="s">
        <v>42</v>
      </c>
      <c r="M1918" s="1" t="s">
        <v>42</v>
      </c>
      <c r="N1918" s="1" t="s">
        <v>42</v>
      </c>
      <c r="O1918" s="1" t="s">
        <v>42</v>
      </c>
      <c r="P1918" s="1"/>
      <c r="Q1918" s="1" t="s">
        <v>6166</v>
      </c>
      <c r="R1918" s="1"/>
      <c r="S1918" s="1"/>
      <c r="T1918" s="1"/>
      <c r="U1918" s="1"/>
      <c r="V1918" s="1"/>
      <c r="W1918" s="1"/>
      <c r="Y1918" s="1" t="b">
        <v>0</v>
      </c>
      <c r="Z1918" s="1" t="s">
        <v>43</v>
      </c>
      <c r="AA1918" s="1"/>
      <c r="AB1918" s="1" t="b">
        <v>0</v>
      </c>
      <c r="AC1918" s="1" t="b">
        <v>0</v>
      </c>
      <c r="AD1918" s="1" t="s">
        <v>86</v>
      </c>
      <c r="AF1918" s="1" t="s">
        <v>45</v>
      </c>
      <c r="AG1918" s="1">
        <v>20006</v>
      </c>
      <c r="AH1918" s="1" t="b">
        <v>0</v>
      </c>
      <c r="AI1918" s="1"/>
      <c r="AJ1918" s="1"/>
      <c r="AK1918" s="1" t="b">
        <v>0</v>
      </c>
    </row>
    <row r="1919" spans="1:37" x14ac:dyDescent="0.2">
      <c r="A1919" s="1">
        <v>1716</v>
      </c>
      <c r="B1919" s="1" t="s">
        <v>6149</v>
      </c>
      <c r="C1919" s="1"/>
      <c r="D1919" s="1" t="s">
        <v>6167</v>
      </c>
      <c r="E1919" s="1" t="s">
        <v>39</v>
      </c>
      <c r="F1919" s="1" t="b">
        <v>1</v>
      </c>
      <c r="G1919" s="1" t="s">
        <v>6168</v>
      </c>
      <c r="H1919" s="1" t="s">
        <v>6152</v>
      </c>
      <c r="I1919" s="1"/>
      <c r="J1919" s="1"/>
      <c r="K1919" s="1" t="s">
        <v>6157</v>
      </c>
      <c r="L1919" s="1" t="s">
        <v>42</v>
      </c>
      <c r="M1919" s="1" t="s">
        <v>42</v>
      </c>
      <c r="N1919" s="1" t="s">
        <v>42</v>
      </c>
      <c r="O1919" s="1" t="s">
        <v>42</v>
      </c>
      <c r="P1919" s="1"/>
      <c r="Q1919" s="1" t="s">
        <v>6169</v>
      </c>
      <c r="R1919" s="1"/>
      <c r="S1919" s="1"/>
      <c r="T1919" s="1"/>
      <c r="U1919" s="1"/>
      <c r="V1919" s="1"/>
      <c r="W1919" s="1"/>
      <c r="Y1919" s="1" t="b">
        <v>0</v>
      </c>
      <c r="AB1919" s="1" t="b">
        <v>0</v>
      </c>
      <c r="AC1919" s="1" t="b">
        <v>0</v>
      </c>
      <c r="AD1919" s="1" t="s">
        <v>86</v>
      </c>
      <c r="AE1919" s="1" t="s">
        <v>62</v>
      </c>
      <c r="AF1919" s="1" t="s">
        <v>45</v>
      </c>
      <c r="AG1919" s="1">
        <v>2051</v>
      </c>
      <c r="AH1919" s="1" t="b">
        <v>0</v>
      </c>
      <c r="AI1919" s="1"/>
      <c r="AJ1919" s="1"/>
      <c r="AK1919" s="1" t="b">
        <v>0</v>
      </c>
    </row>
    <row r="1920" spans="1:37" x14ac:dyDescent="0.2">
      <c r="A1920" s="1">
        <v>1717</v>
      </c>
      <c r="B1920" s="1" t="s">
        <v>6149</v>
      </c>
      <c r="C1920" s="1"/>
      <c r="D1920" s="1" t="s">
        <v>6170</v>
      </c>
      <c r="E1920" s="1" t="s">
        <v>39</v>
      </c>
      <c r="F1920" s="1" t="b">
        <v>1</v>
      </c>
      <c r="G1920" s="1" t="s">
        <v>6171</v>
      </c>
      <c r="H1920" s="1" t="s">
        <v>6156</v>
      </c>
      <c r="I1920" s="1"/>
      <c r="J1920" s="1"/>
      <c r="K1920" s="1" t="s">
        <v>6157</v>
      </c>
      <c r="L1920" s="1" t="s">
        <v>42</v>
      </c>
      <c r="M1920" s="1" t="s">
        <v>42</v>
      </c>
      <c r="N1920" s="1" t="s">
        <v>42</v>
      </c>
      <c r="O1920" s="1" t="s">
        <v>42</v>
      </c>
      <c r="P1920" s="1" t="s">
        <v>6172</v>
      </c>
      <c r="Q1920" s="1" t="s">
        <v>6173</v>
      </c>
      <c r="R1920" s="1"/>
      <c r="S1920" s="1"/>
      <c r="T1920" s="1"/>
      <c r="U1920" s="1"/>
      <c r="V1920" s="1"/>
      <c r="W1920" s="1"/>
      <c r="Y1920" s="1" t="b">
        <v>0</v>
      </c>
      <c r="AB1920" s="1" t="b">
        <v>0</v>
      </c>
      <c r="AC1920" s="1" t="b">
        <v>0</v>
      </c>
      <c r="AD1920" s="1" t="s">
        <v>86</v>
      </c>
      <c r="AE1920" s="1" t="s">
        <v>62</v>
      </c>
      <c r="AF1920" s="1" t="s">
        <v>45</v>
      </c>
      <c r="AG1920" s="1">
        <v>2080</v>
      </c>
      <c r="AH1920" s="1" t="b">
        <v>0</v>
      </c>
      <c r="AI1920" s="1"/>
      <c r="AJ1920" s="1"/>
      <c r="AK1920" s="1" t="b">
        <v>0</v>
      </c>
    </row>
    <row r="1921" spans="1:37" x14ac:dyDescent="0.2">
      <c r="A1921" s="1">
        <v>1718</v>
      </c>
      <c r="B1921" s="1" t="s">
        <v>6149</v>
      </c>
      <c r="C1921" s="1"/>
      <c r="D1921" s="1" t="s">
        <v>6174</v>
      </c>
      <c r="E1921" s="1" t="s">
        <v>39</v>
      </c>
      <c r="F1921" s="1" t="b">
        <v>1</v>
      </c>
      <c r="G1921" s="1" t="s">
        <v>6175</v>
      </c>
      <c r="H1921" s="1" t="s">
        <v>6156</v>
      </c>
      <c r="K1921" s="1" t="s">
        <v>6157</v>
      </c>
      <c r="L1921" s="1" t="s">
        <v>42</v>
      </c>
      <c r="M1921" s="1" t="s">
        <v>42</v>
      </c>
      <c r="N1921" s="1" t="s">
        <v>42</v>
      </c>
      <c r="O1921" s="1" t="s">
        <v>42</v>
      </c>
      <c r="P1921" s="1"/>
      <c r="Q1921" s="1" t="s">
        <v>6161</v>
      </c>
      <c r="R1921" s="1" t="s">
        <v>6162</v>
      </c>
      <c r="S1921" s="1"/>
      <c r="T1921" s="1"/>
      <c r="U1921" s="1"/>
      <c r="V1921" s="1"/>
      <c r="W1921" s="1"/>
      <c r="X1921" s="1"/>
      <c r="Y1921" s="1" t="b">
        <v>0</v>
      </c>
      <c r="Z1921" s="1"/>
      <c r="AA1921" s="1"/>
      <c r="AB1921" s="1" t="b">
        <v>0</v>
      </c>
      <c r="AC1921" s="1" t="b">
        <v>0</v>
      </c>
      <c r="AD1921" s="1" t="s">
        <v>86</v>
      </c>
      <c r="AE1921" s="1" t="s">
        <v>62</v>
      </c>
      <c r="AF1921" s="1" t="s">
        <v>45</v>
      </c>
      <c r="AG1921" s="1">
        <v>2407</v>
      </c>
      <c r="AH1921" s="1" t="b">
        <v>0</v>
      </c>
      <c r="AI1921" s="1"/>
      <c r="AJ1921" s="1"/>
      <c r="AK1921" s="1" t="b">
        <v>0</v>
      </c>
    </row>
    <row r="1922" spans="1:37" x14ac:dyDescent="0.2">
      <c r="A1922" s="1">
        <v>1719</v>
      </c>
      <c r="B1922" s="1" t="s">
        <v>6149</v>
      </c>
      <c r="C1922" s="1"/>
      <c r="D1922" s="1" t="s">
        <v>6176</v>
      </c>
      <c r="E1922" s="1" t="s">
        <v>39</v>
      </c>
      <c r="F1922" s="1" t="b">
        <v>1</v>
      </c>
      <c r="G1922" s="1" t="s">
        <v>6177</v>
      </c>
      <c r="H1922" s="1" t="s">
        <v>6178</v>
      </c>
      <c r="K1922" s="1"/>
      <c r="L1922" s="1" t="s">
        <v>42</v>
      </c>
      <c r="M1922" s="1" t="s">
        <v>42</v>
      </c>
      <c r="N1922" s="1" t="s">
        <v>42</v>
      </c>
      <c r="O1922" s="1" t="s">
        <v>42</v>
      </c>
      <c r="P1922" s="1"/>
      <c r="Q1922" s="1" t="s">
        <v>6179</v>
      </c>
      <c r="R1922" s="1"/>
      <c r="S1922" s="1"/>
      <c r="T1922" s="1"/>
      <c r="U1922" s="1"/>
      <c r="V1922" s="1"/>
      <c r="W1922" s="1"/>
      <c r="Y1922" s="1" t="b">
        <v>0</v>
      </c>
      <c r="Z1922" s="1" t="s">
        <v>43</v>
      </c>
      <c r="AA1922" s="1"/>
      <c r="AB1922" s="1" t="b">
        <v>0</v>
      </c>
      <c r="AC1922" s="1" t="b">
        <v>0</v>
      </c>
      <c r="AD1922" s="1" t="s">
        <v>86</v>
      </c>
      <c r="AE1922" s="1" t="s">
        <v>62</v>
      </c>
      <c r="AF1922" s="1" t="s">
        <v>45</v>
      </c>
      <c r="AG1922" s="1">
        <v>2428</v>
      </c>
      <c r="AH1922" s="1" t="b">
        <v>0</v>
      </c>
      <c r="AI1922" s="1"/>
      <c r="AJ1922" s="1"/>
      <c r="AK1922" s="1" t="b">
        <v>0</v>
      </c>
    </row>
    <row r="1923" spans="1:37" x14ac:dyDescent="0.2">
      <c r="A1923" s="1">
        <v>1720</v>
      </c>
      <c r="B1923" s="1" t="s">
        <v>6149</v>
      </c>
      <c r="C1923" s="1"/>
      <c r="D1923" s="1" t="s">
        <v>6180</v>
      </c>
      <c r="F1923" s="1" t="b">
        <v>1</v>
      </c>
      <c r="H1923" s="1" t="s">
        <v>6181</v>
      </c>
      <c r="K1923" s="1" t="s">
        <v>6157</v>
      </c>
      <c r="L1923" s="1" t="s">
        <v>42</v>
      </c>
      <c r="M1923" s="1" t="s">
        <v>42</v>
      </c>
      <c r="N1923" s="1" t="s">
        <v>42</v>
      </c>
      <c r="O1923" s="1" t="s">
        <v>42</v>
      </c>
      <c r="P1923" s="1"/>
      <c r="Q1923" s="1" t="s">
        <v>6161</v>
      </c>
      <c r="R1923" s="1" t="s">
        <v>6162</v>
      </c>
      <c r="S1923" s="1"/>
      <c r="T1923" s="1"/>
      <c r="U1923" s="1"/>
      <c r="V1923" s="1"/>
      <c r="W1923" s="1"/>
      <c r="Y1923" s="1" t="b">
        <v>0</v>
      </c>
      <c r="Z1923" s="1"/>
      <c r="AA1923" s="1"/>
      <c r="AB1923" s="1" t="b">
        <v>0</v>
      </c>
      <c r="AC1923" s="1" t="b">
        <v>0</v>
      </c>
      <c r="AD1923" s="1" t="s">
        <v>86</v>
      </c>
      <c r="AE1923" s="1" t="s">
        <v>62</v>
      </c>
      <c r="AF1923" s="1" t="s">
        <v>45</v>
      </c>
      <c r="AG1923" s="1">
        <v>15668</v>
      </c>
      <c r="AH1923" s="1" t="b">
        <v>0</v>
      </c>
      <c r="AI1923" s="1"/>
      <c r="AJ1923" s="1"/>
      <c r="AK1923" s="1" t="b">
        <v>0</v>
      </c>
    </row>
    <row r="1924" spans="1:37" x14ac:dyDescent="0.2">
      <c r="A1924" s="1">
        <v>1722</v>
      </c>
      <c r="B1924" s="1" t="s">
        <v>6183</v>
      </c>
      <c r="C1924" s="1"/>
      <c r="D1924" s="1"/>
      <c r="F1924" s="1" t="b">
        <v>1</v>
      </c>
      <c r="H1924" s="1"/>
      <c r="K1924" s="1"/>
      <c r="L1924" s="1" t="s">
        <v>42</v>
      </c>
      <c r="M1924" s="1" t="s">
        <v>42</v>
      </c>
      <c r="N1924" s="1" t="s">
        <v>42</v>
      </c>
      <c r="O1924" s="1" t="s">
        <v>42</v>
      </c>
      <c r="P1924" s="1"/>
      <c r="Q1924" s="1"/>
      <c r="R1924" s="1"/>
      <c r="S1924" s="1"/>
      <c r="T1924" s="1"/>
      <c r="U1924" s="1"/>
      <c r="V1924" s="1"/>
      <c r="W1924" s="1"/>
      <c r="Y1924" s="1" t="b">
        <v>0</v>
      </c>
      <c r="Z1924" s="1" t="s">
        <v>43</v>
      </c>
      <c r="AA1924" s="1"/>
      <c r="AB1924" s="1" t="b">
        <v>0</v>
      </c>
      <c r="AC1924" s="1" t="b">
        <v>0</v>
      </c>
      <c r="AD1924" s="1" t="s">
        <v>86</v>
      </c>
      <c r="AF1924" s="1" t="s">
        <v>45</v>
      </c>
      <c r="AG1924" s="1">
        <v>19968</v>
      </c>
      <c r="AH1924" s="1" t="b">
        <v>1</v>
      </c>
      <c r="AI1924" s="1"/>
      <c r="AJ1924" s="1"/>
      <c r="AK1924" s="1" t="b">
        <v>0</v>
      </c>
    </row>
    <row r="1925" spans="1:37" x14ac:dyDescent="0.2">
      <c r="A1925" s="1">
        <v>1723</v>
      </c>
      <c r="B1925" s="1" t="s">
        <v>6184</v>
      </c>
      <c r="C1925" s="1" t="s">
        <v>3411</v>
      </c>
      <c r="D1925" s="1"/>
      <c r="E1925" s="1" t="s">
        <v>39</v>
      </c>
      <c r="F1925" s="1" t="b">
        <v>1</v>
      </c>
      <c r="G1925" s="1" t="s">
        <v>6185</v>
      </c>
      <c r="H1925" s="1" t="s">
        <v>6186</v>
      </c>
      <c r="K1925" s="1"/>
      <c r="L1925" s="1" t="s">
        <v>42</v>
      </c>
      <c r="M1925" s="1" t="s">
        <v>42</v>
      </c>
      <c r="N1925" s="1" t="s">
        <v>42</v>
      </c>
      <c r="O1925" s="1" t="s">
        <v>42</v>
      </c>
      <c r="P1925" s="1"/>
      <c r="Q1925" s="1" t="s">
        <v>6187</v>
      </c>
      <c r="R1925" s="1"/>
      <c r="S1925" s="1"/>
      <c r="T1925" s="1"/>
      <c r="U1925" s="1"/>
      <c r="V1925" s="1"/>
      <c r="W1925" s="1"/>
      <c r="Y1925" s="1" t="b">
        <v>0</v>
      </c>
      <c r="Z1925" s="1" t="s">
        <v>43</v>
      </c>
      <c r="AA1925" s="1"/>
      <c r="AB1925" s="1" t="b">
        <v>0</v>
      </c>
      <c r="AC1925" s="1" t="b">
        <v>0</v>
      </c>
      <c r="AD1925" s="1" t="s">
        <v>1250</v>
      </c>
      <c r="AF1925" s="1" t="s">
        <v>45</v>
      </c>
      <c r="AG1925" s="1">
        <v>20129</v>
      </c>
      <c r="AH1925" s="1" t="b">
        <v>0</v>
      </c>
      <c r="AI1925" s="1"/>
      <c r="AJ1925" s="1"/>
      <c r="AK1925" s="1" t="b">
        <v>0</v>
      </c>
    </row>
    <row r="1926" spans="1:37" x14ac:dyDescent="0.2">
      <c r="A1926" s="1">
        <v>1724</v>
      </c>
      <c r="B1926" s="1" t="s">
        <v>6188</v>
      </c>
      <c r="C1926" s="1" t="s">
        <v>6189</v>
      </c>
      <c r="D1926" s="1" t="s">
        <v>6190</v>
      </c>
      <c r="E1926" s="1" t="s">
        <v>302</v>
      </c>
      <c r="F1926" s="1" t="b">
        <v>1</v>
      </c>
      <c r="G1926" s="1" t="s">
        <v>6191</v>
      </c>
      <c r="H1926" s="1" t="s">
        <v>6192</v>
      </c>
      <c r="K1926" s="1"/>
      <c r="L1926" s="1" t="s">
        <v>42</v>
      </c>
      <c r="M1926" s="1" t="s">
        <v>42</v>
      </c>
      <c r="N1926" s="1" t="s">
        <v>42</v>
      </c>
      <c r="O1926" s="1" t="s">
        <v>42</v>
      </c>
      <c r="P1926" s="1" t="s">
        <v>6193</v>
      </c>
      <c r="Q1926" s="1" t="s">
        <v>6194</v>
      </c>
      <c r="R1926" s="1"/>
      <c r="S1926" s="1"/>
      <c r="T1926" s="1"/>
      <c r="U1926" s="1"/>
      <c r="V1926" s="1"/>
      <c r="W1926" s="1"/>
      <c r="Y1926" s="1" t="b">
        <v>0</v>
      </c>
      <c r="Z1926" s="1"/>
      <c r="AA1926" s="1"/>
      <c r="AB1926" s="1" t="b">
        <v>0</v>
      </c>
      <c r="AC1926" s="1" t="b">
        <v>0</v>
      </c>
      <c r="AD1926" s="1" t="s">
        <v>86</v>
      </c>
      <c r="AE1926" s="1" t="s">
        <v>62</v>
      </c>
      <c r="AF1926" s="1" t="s">
        <v>45</v>
      </c>
      <c r="AG1926" s="1">
        <v>1945</v>
      </c>
      <c r="AH1926" s="1" t="b">
        <v>0</v>
      </c>
      <c r="AI1926" s="1"/>
      <c r="AJ1926" s="1"/>
      <c r="AK1926" s="1" t="b">
        <v>1</v>
      </c>
    </row>
    <row r="1927" spans="1:37" x14ac:dyDescent="0.2">
      <c r="A1927" s="1">
        <v>1725</v>
      </c>
      <c r="B1927" s="1" t="s">
        <v>6188</v>
      </c>
      <c r="C1927" s="1" t="s">
        <v>6189</v>
      </c>
      <c r="D1927" s="1" t="s">
        <v>6195</v>
      </c>
      <c r="E1927" s="1" t="s">
        <v>302</v>
      </c>
      <c r="F1927" s="1" t="b">
        <v>1</v>
      </c>
      <c r="G1927" s="1" t="s">
        <v>6196</v>
      </c>
      <c r="H1927" s="1" t="s">
        <v>6197</v>
      </c>
      <c r="K1927" s="1"/>
      <c r="L1927" s="1" t="s">
        <v>42</v>
      </c>
      <c r="M1927" s="1" t="s">
        <v>42</v>
      </c>
      <c r="N1927" s="1" t="s">
        <v>42</v>
      </c>
      <c r="O1927" s="1" t="s">
        <v>42</v>
      </c>
      <c r="Q1927" s="1" t="s">
        <v>6198</v>
      </c>
      <c r="R1927" s="1" t="s">
        <v>6199</v>
      </c>
      <c r="Y1927" s="1" t="b">
        <v>0</v>
      </c>
      <c r="AB1927" s="1" t="b">
        <v>0</v>
      </c>
      <c r="AC1927" s="1" t="b">
        <v>0</v>
      </c>
      <c r="AD1927" s="1" t="s">
        <v>86</v>
      </c>
      <c r="AE1927" s="1" t="s">
        <v>62</v>
      </c>
      <c r="AF1927" s="1" t="s">
        <v>45</v>
      </c>
      <c r="AG1927" s="1">
        <v>1944</v>
      </c>
      <c r="AH1927" s="1" t="b">
        <v>0</v>
      </c>
      <c r="AI1927" s="1"/>
      <c r="AJ1927" s="1"/>
      <c r="AK1927" s="1" t="b">
        <v>0</v>
      </c>
    </row>
    <row r="1928" spans="1:37" x14ac:dyDescent="0.2">
      <c r="A1928" s="1">
        <v>1726</v>
      </c>
      <c r="B1928" s="1" t="s">
        <v>6188</v>
      </c>
      <c r="C1928" s="1" t="s">
        <v>6189</v>
      </c>
      <c r="D1928" s="1" t="s">
        <v>6200</v>
      </c>
      <c r="E1928" s="1" t="s">
        <v>302</v>
      </c>
      <c r="F1928" s="1" t="b">
        <v>1</v>
      </c>
      <c r="G1928" s="1" t="s">
        <v>6201</v>
      </c>
      <c r="H1928" s="1" t="s">
        <v>6202</v>
      </c>
      <c r="K1928" s="1"/>
      <c r="L1928" s="1" t="s">
        <v>42</v>
      </c>
      <c r="M1928" s="1" t="s">
        <v>42</v>
      </c>
      <c r="N1928" s="1" t="s">
        <v>42</v>
      </c>
      <c r="O1928" s="1" t="s">
        <v>42</v>
      </c>
      <c r="P1928" s="1"/>
      <c r="Q1928" s="1" t="s">
        <v>6203</v>
      </c>
      <c r="R1928" s="1" t="s">
        <v>6204</v>
      </c>
      <c r="S1928" s="1"/>
      <c r="T1928" s="1"/>
      <c r="U1928" s="1"/>
      <c r="V1928" s="1"/>
      <c r="W1928" s="1"/>
      <c r="Y1928" s="1" t="b">
        <v>0</v>
      </c>
      <c r="Z1928" s="1"/>
      <c r="AA1928" s="1"/>
      <c r="AB1928" s="1" t="b">
        <v>0</v>
      </c>
      <c r="AC1928" s="1" t="b">
        <v>0</v>
      </c>
      <c r="AD1928" s="1" t="s">
        <v>86</v>
      </c>
      <c r="AE1928" s="1" t="s">
        <v>62</v>
      </c>
      <c r="AF1928" s="1" t="s">
        <v>45</v>
      </c>
      <c r="AG1928" s="1">
        <v>1936</v>
      </c>
      <c r="AH1928" s="1" t="b">
        <v>0</v>
      </c>
      <c r="AI1928" s="1"/>
      <c r="AJ1928" s="1"/>
      <c r="AK1928" s="1" t="b">
        <v>1</v>
      </c>
    </row>
    <row r="1929" spans="1:37" x14ac:dyDescent="0.2">
      <c r="A1929" s="1">
        <v>1727</v>
      </c>
      <c r="B1929" s="1" t="s">
        <v>6188</v>
      </c>
      <c r="C1929" s="1" t="s">
        <v>6189</v>
      </c>
      <c r="D1929" s="1" t="s">
        <v>6205</v>
      </c>
      <c r="E1929" s="1" t="s">
        <v>302</v>
      </c>
      <c r="F1929" s="1" t="b">
        <v>1</v>
      </c>
      <c r="G1929" s="1" t="s">
        <v>6206</v>
      </c>
      <c r="H1929" s="1" t="s">
        <v>6207</v>
      </c>
      <c r="K1929" s="1"/>
      <c r="L1929" s="1" t="s">
        <v>42</v>
      </c>
      <c r="M1929" s="1" t="s">
        <v>42</v>
      </c>
      <c r="N1929" s="1" t="s">
        <v>42</v>
      </c>
      <c r="O1929" s="1" t="s">
        <v>42</v>
      </c>
      <c r="P1929" s="1"/>
      <c r="Q1929" s="1" t="s">
        <v>6208</v>
      </c>
      <c r="R1929" s="1"/>
      <c r="S1929" s="1"/>
      <c r="T1929" s="1"/>
      <c r="U1929" s="1"/>
      <c r="V1929" s="1"/>
      <c r="W1929" s="1"/>
      <c r="Y1929" s="1" t="b">
        <v>0</v>
      </c>
      <c r="Z1929" s="1"/>
      <c r="AA1929" s="1"/>
      <c r="AB1929" s="1" t="b">
        <v>0</v>
      </c>
      <c r="AC1929" s="1" t="b">
        <v>0</v>
      </c>
      <c r="AD1929" s="1" t="s">
        <v>86</v>
      </c>
      <c r="AE1929" s="1" t="s">
        <v>62</v>
      </c>
      <c r="AF1929" s="1" t="s">
        <v>45</v>
      </c>
      <c r="AG1929" s="1">
        <v>2455</v>
      </c>
      <c r="AH1929" s="1" t="b">
        <v>0</v>
      </c>
      <c r="AI1929" s="1"/>
      <c r="AJ1929" s="1"/>
      <c r="AK1929" s="1" t="b">
        <v>1</v>
      </c>
    </row>
    <row r="1930" spans="1:37" x14ac:dyDescent="0.2">
      <c r="A1930" s="1">
        <v>1728</v>
      </c>
      <c r="B1930" s="1" t="s">
        <v>6188</v>
      </c>
      <c r="C1930" s="1" t="s">
        <v>6189</v>
      </c>
      <c r="D1930" s="1" t="s">
        <v>6209</v>
      </c>
      <c r="E1930" s="1" t="s">
        <v>302</v>
      </c>
      <c r="F1930" s="1" t="b">
        <v>1</v>
      </c>
      <c r="G1930" s="1" t="s">
        <v>6210</v>
      </c>
      <c r="H1930" s="1" t="s">
        <v>6211</v>
      </c>
      <c r="I1930" s="1"/>
      <c r="J1930" s="1"/>
      <c r="K1930" s="1"/>
      <c r="L1930" s="1" t="s">
        <v>42</v>
      </c>
      <c r="M1930" s="1" t="s">
        <v>42</v>
      </c>
      <c r="N1930" s="1" t="s">
        <v>42</v>
      </c>
      <c r="O1930" s="1" t="s">
        <v>42</v>
      </c>
      <c r="P1930" s="1"/>
      <c r="Q1930" s="1" t="s">
        <v>6212</v>
      </c>
      <c r="R1930" s="1" t="s">
        <v>6213</v>
      </c>
      <c r="S1930" s="1"/>
      <c r="T1930" s="1"/>
      <c r="U1930" s="1"/>
      <c r="V1930" s="1"/>
      <c r="W1930" s="1"/>
      <c r="Y1930" s="1" t="b">
        <v>0</v>
      </c>
      <c r="Z1930" s="1"/>
      <c r="AA1930" s="1"/>
      <c r="AB1930" s="1" t="b">
        <v>0</v>
      </c>
      <c r="AC1930" s="1" t="b">
        <v>0</v>
      </c>
      <c r="AD1930" s="1" t="s">
        <v>86</v>
      </c>
      <c r="AE1930" s="1" t="s">
        <v>62</v>
      </c>
      <c r="AF1930" s="1" t="s">
        <v>45</v>
      </c>
      <c r="AG1930" s="1">
        <v>1258</v>
      </c>
      <c r="AH1930" s="1" t="b">
        <v>0</v>
      </c>
      <c r="AI1930" s="1"/>
      <c r="AJ1930" s="1"/>
      <c r="AK1930" s="1" t="b">
        <v>0</v>
      </c>
    </row>
    <row r="1931" spans="1:37" x14ac:dyDescent="0.2">
      <c r="A1931" s="1">
        <v>1729</v>
      </c>
      <c r="B1931" s="1" t="s">
        <v>6188</v>
      </c>
      <c r="C1931" s="1" t="s">
        <v>6189</v>
      </c>
      <c r="D1931" s="1" t="s">
        <v>6214</v>
      </c>
      <c r="E1931" s="1" t="s">
        <v>302</v>
      </c>
      <c r="F1931" s="1" t="b">
        <v>1</v>
      </c>
      <c r="G1931" s="1" t="s">
        <v>6215</v>
      </c>
      <c r="H1931" s="1" t="s">
        <v>6216</v>
      </c>
      <c r="K1931" s="1"/>
      <c r="L1931" s="1" t="s">
        <v>42</v>
      </c>
      <c r="M1931" s="1" t="s">
        <v>42</v>
      </c>
      <c r="N1931" s="1" t="s">
        <v>42</v>
      </c>
      <c r="O1931" s="1" t="s">
        <v>42</v>
      </c>
      <c r="P1931" s="1"/>
      <c r="Q1931" s="1" t="s">
        <v>6217</v>
      </c>
      <c r="R1931" s="1"/>
      <c r="S1931" s="1"/>
      <c r="T1931" s="1"/>
      <c r="U1931" s="1"/>
      <c r="V1931" s="1"/>
      <c r="W1931" s="1"/>
      <c r="Y1931" s="1" t="b">
        <v>1</v>
      </c>
      <c r="Z1931" s="1"/>
      <c r="AA1931" s="1"/>
      <c r="AB1931" s="1" t="b">
        <v>0</v>
      </c>
      <c r="AC1931" s="1" t="b">
        <v>0</v>
      </c>
      <c r="AD1931" s="1" t="s">
        <v>86</v>
      </c>
      <c r="AE1931" s="1" t="s">
        <v>62</v>
      </c>
      <c r="AF1931" s="1" t="s">
        <v>45</v>
      </c>
      <c r="AG1931" s="1">
        <v>1937</v>
      </c>
      <c r="AH1931" s="1" t="b">
        <v>0</v>
      </c>
      <c r="AI1931" s="1"/>
      <c r="AJ1931" s="1"/>
      <c r="AK1931" s="1" t="b">
        <v>1</v>
      </c>
    </row>
    <row r="1932" spans="1:37" x14ac:dyDescent="0.2">
      <c r="A1932" s="1">
        <v>1730</v>
      </c>
      <c r="B1932" s="1" t="s">
        <v>6188</v>
      </c>
      <c r="C1932" s="1" t="s">
        <v>6189</v>
      </c>
      <c r="D1932" s="1" t="s">
        <v>6218</v>
      </c>
      <c r="E1932" s="1" t="s">
        <v>302</v>
      </c>
      <c r="F1932" s="1" t="b">
        <v>1</v>
      </c>
      <c r="G1932" s="1" t="s">
        <v>6219</v>
      </c>
      <c r="H1932" s="1" t="s">
        <v>6220</v>
      </c>
      <c r="I1932" s="1"/>
      <c r="J1932" s="1"/>
      <c r="K1932" s="1"/>
      <c r="L1932" s="1" t="s">
        <v>42</v>
      </c>
      <c r="M1932" s="1" t="s">
        <v>42</v>
      </c>
      <c r="N1932" s="1" t="s">
        <v>42</v>
      </c>
      <c r="O1932" s="1" t="s">
        <v>42</v>
      </c>
      <c r="P1932" s="1"/>
      <c r="Q1932" s="1" t="s">
        <v>6221</v>
      </c>
      <c r="R1932" s="1" t="s">
        <v>6222</v>
      </c>
      <c r="S1932" s="1"/>
      <c r="T1932" s="1"/>
      <c r="U1932" s="1"/>
      <c r="V1932" s="1"/>
      <c r="W1932" s="1"/>
      <c r="X1932" s="1"/>
      <c r="Y1932" s="1" t="b">
        <v>0</v>
      </c>
      <c r="Z1932" s="1"/>
      <c r="AA1932" s="1"/>
      <c r="AB1932" s="1" t="b">
        <v>0</v>
      </c>
      <c r="AC1932" s="1" t="b">
        <v>0</v>
      </c>
      <c r="AD1932" s="1" t="s">
        <v>3359</v>
      </c>
      <c r="AE1932" s="1" t="s">
        <v>62</v>
      </c>
      <c r="AF1932" s="1" t="s">
        <v>45</v>
      </c>
      <c r="AG1932" s="1">
        <v>1499</v>
      </c>
      <c r="AH1932" s="1" t="b">
        <v>0</v>
      </c>
      <c r="AI1932" s="1"/>
      <c r="AJ1932" s="1"/>
      <c r="AK1932" s="1" t="b">
        <v>0</v>
      </c>
    </row>
    <row r="1933" spans="1:37" x14ac:dyDescent="0.2">
      <c r="A1933" s="1">
        <v>1734</v>
      </c>
      <c r="B1933" s="1" t="s">
        <v>6223</v>
      </c>
      <c r="C1933" s="1" t="s">
        <v>6237</v>
      </c>
      <c r="D1933" s="1" t="s">
        <v>6238</v>
      </c>
      <c r="E1933" s="1" t="s">
        <v>39</v>
      </c>
      <c r="F1933" s="1" t="b">
        <v>1</v>
      </c>
      <c r="G1933" s="1" t="s">
        <v>6239</v>
      </c>
      <c r="H1933" s="1" t="s">
        <v>6240</v>
      </c>
      <c r="K1933" s="1" t="s">
        <v>6226</v>
      </c>
      <c r="L1933" s="1" t="s">
        <v>42</v>
      </c>
      <c r="M1933" s="1" t="s">
        <v>42</v>
      </c>
      <c r="N1933" s="1" t="s">
        <v>42</v>
      </c>
      <c r="O1933" s="1" t="s">
        <v>42</v>
      </c>
      <c r="P1933" s="1" t="s">
        <v>6241</v>
      </c>
      <c r="Q1933" s="1" t="s">
        <v>6242</v>
      </c>
      <c r="R1933" s="1"/>
      <c r="S1933" s="1"/>
      <c r="T1933" s="1"/>
      <c r="U1933" s="1"/>
      <c r="V1933" s="1"/>
      <c r="W1933" s="1"/>
      <c r="Y1933" s="1" t="b">
        <v>0</v>
      </c>
      <c r="Z1933" s="1"/>
      <c r="AA1933" s="1"/>
      <c r="AB1933" s="1" t="b">
        <v>0</v>
      </c>
      <c r="AC1933" s="1" t="b">
        <v>0</v>
      </c>
      <c r="AD1933" s="1" t="s">
        <v>86</v>
      </c>
      <c r="AE1933" s="1" t="s">
        <v>62</v>
      </c>
      <c r="AF1933" s="1" t="s">
        <v>45</v>
      </c>
      <c r="AG1933" s="1">
        <v>1946</v>
      </c>
      <c r="AH1933" s="1" t="b">
        <v>0</v>
      </c>
      <c r="AI1933" s="1"/>
      <c r="AJ1933" s="1"/>
      <c r="AK1933" s="1" t="b">
        <v>0</v>
      </c>
    </row>
    <row r="1934" spans="1:37" x14ac:dyDescent="0.2">
      <c r="A1934" s="1">
        <v>1736</v>
      </c>
      <c r="B1934" s="1" t="s">
        <v>6223</v>
      </c>
      <c r="C1934" s="1" t="s">
        <v>6243</v>
      </c>
      <c r="D1934" s="1" t="s">
        <v>6247</v>
      </c>
      <c r="E1934" s="1" t="s">
        <v>39</v>
      </c>
      <c r="F1934" s="1" t="b">
        <v>1</v>
      </c>
      <c r="G1934" s="1" t="s">
        <v>6248</v>
      </c>
      <c r="H1934" s="1"/>
      <c r="K1934" s="1"/>
      <c r="L1934" s="1" t="s">
        <v>42</v>
      </c>
      <c r="M1934" s="1" t="s">
        <v>42</v>
      </c>
      <c r="N1934" s="1" t="s">
        <v>42</v>
      </c>
      <c r="O1934" s="1" t="s">
        <v>42</v>
      </c>
      <c r="P1934" s="1"/>
      <c r="Q1934" s="1" t="s">
        <v>6249</v>
      </c>
      <c r="R1934" s="1"/>
      <c r="S1934" s="1"/>
      <c r="T1934" s="1"/>
      <c r="U1934" s="1"/>
      <c r="V1934" s="1"/>
      <c r="W1934" s="1"/>
      <c r="X1934" s="1"/>
      <c r="Y1934" s="1" t="b">
        <v>0</v>
      </c>
      <c r="Z1934" s="1"/>
      <c r="AA1934" s="1"/>
      <c r="AB1934" s="1" t="b">
        <v>0</v>
      </c>
      <c r="AC1934" s="1" t="b">
        <v>0</v>
      </c>
      <c r="AD1934" s="1" t="s">
        <v>86</v>
      </c>
      <c r="AE1934" s="1" t="s">
        <v>62</v>
      </c>
      <c r="AF1934" s="1" t="s">
        <v>45</v>
      </c>
      <c r="AH1934" s="1" t="b">
        <v>0</v>
      </c>
      <c r="AI1934" s="1"/>
      <c r="AJ1934" s="1"/>
      <c r="AK1934" s="1" t="b">
        <v>0</v>
      </c>
    </row>
    <row r="1935" spans="1:37" x14ac:dyDescent="0.2">
      <c r="A1935" s="1">
        <v>1735</v>
      </c>
      <c r="B1935" s="1" t="s">
        <v>6223</v>
      </c>
      <c r="C1935" s="1" t="s">
        <v>6243</v>
      </c>
      <c r="D1935" s="1"/>
      <c r="E1935" s="1" t="s">
        <v>39</v>
      </c>
      <c r="F1935" s="1" t="b">
        <v>0</v>
      </c>
      <c r="G1935" s="1" t="s">
        <v>6244</v>
      </c>
      <c r="H1935" s="1" t="s">
        <v>6245</v>
      </c>
      <c r="I1935" s="1"/>
      <c r="J1935" s="1"/>
      <c r="K1935" s="1" t="s">
        <v>6226</v>
      </c>
      <c r="L1935" s="1" t="s">
        <v>42</v>
      </c>
      <c r="M1935" s="1" t="s">
        <v>42</v>
      </c>
      <c r="N1935" s="1" t="s">
        <v>42</v>
      </c>
      <c r="O1935" s="1" t="s">
        <v>42</v>
      </c>
      <c r="P1935" s="1"/>
      <c r="Q1935" s="1" t="s">
        <v>6246</v>
      </c>
      <c r="R1935" s="1"/>
      <c r="S1935" s="1"/>
      <c r="T1935" s="1"/>
      <c r="U1935" s="1"/>
      <c r="V1935" s="1"/>
      <c r="W1935" s="1"/>
      <c r="Y1935" s="1" t="b">
        <v>0</v>
      </c>
      <c r="AB1935" s="1" t="b">
        <v>0</v>
      </c>
      <c r="AC1935" s="1" t="b">
        <v>0</v>
      </c>
      <c r="AD1935" s="1" t="s">
        <v>86</v>
      </c>
      <c r="AE1935" s="1" t="s">
        <v>62</v>
      </c>
      <c r="AF1935" s="1" t="s">
        <v>45</v>
      </c>
      <c r="AG1935" s="1">
        <v>1504</v>
      </c>
      <c r="AH1935" s="1" t="b">
        <v>0</v>
      </c>
      <c r="AI1935" s="1"/>
      <c r="AJ1935" s="1"/>
      <c r="AK1935" s="1" t="b">
        <v>0</v>
      </c>
    </row>
    <row r="1936" spans="1:37" x14ac:dyDescent="0.2">
      <c r="A1936" s="1">
        <v>1737</v>
      </c>
      <c r="B1936" s="1" t="s">
        <v>6223</v>
      </c>
      <c r="C1936" s="1" t="s">
        <v>6028</v>
      </c>
      <c r="D1936" s="1" t="s">
        <v>6250</v>
      </c>
      <c r="E1936" s="1" t="s">
        <v>39</v>
      </c>
      <c r="F1936" s="1" t="b">
        <v>1</v>
      </c>
      <c r="G1936" s="1" t="s">
        <v>6251</v>
      </c>
      <c r="H1936" s="1" t="s">
        <v>6252</v>
      </c>
      <c r="K1936" s="1" t="s">
        <v>6226</v>
      </c>
      <c r="L1936" s="1" t="s">
        <v>42</v>
      </c>
      <c r="M1936" s="1" t="s">
        <v>42</v>
      </c>
      <c r="N1936" s="1" t="s">
        <v>42</v>
      </c>
      <c r="O1936" s="1" t="s">
        <v>42</v>
      </c>
      <c r="P1936" s="1"/>
      <c r="Q1936" s="1" t="s">
        <v>6253</v>
      </c>
      <c r="R1936" s="1"/>
      <c r="S1936" s="1"/>
      <c r="T1936" s="1"/>
      <c r="U1936" s="1"/>
      <c r="V1936" s="1"/>
      <c r="W1936" s="1"/>
      <c r="Y1936" s="1" t="b">
        <v>0</v>
      </c>
      <c r="Z1936" s="1"/>
      <c r="AA1936" s="1"/>
      <c r="AB1936" s="1" t="b">
        <v>0</v>
      </c>
      <c r="AC1936" s="1" t="b">
        <v>0</v>
      </c>
      <c r="AD1936" s="1" t="s">
        <v>86</v>
      </c>
      <c r="AF1936" s="1" t="s">
        <v>45</v>
      </c>
      <c r="AG1936" s="1">
        <v>20247</v>
      </c>
      <c r="AH1936" s="1" t="b">
        <v>0</v>
      </c>
      <c r="AI1936" s="1"/>
      <c r="AJ1936" s="1"/>
      <c r="AK1936" s="1" t="b">
        <v>0</v>
      </c>
    </row>
    <row r="1937" spans="1:37" x14ac:dyDescent="0.2">
      <c r="A1937" s="1">
        <v>1731</v>
      </c>
      <c r="B1937" s="1" t="s">
        <v>6223</v>
      </c>
      <c r="C1937" s="1"/>
      <c r="D1937" s="1" t="s">
        <v>4289</v>
      </c>
      <c r="E1937" s="1" t="s">
        <v>39</v>
      </c>
      <c r="F1937" s="1" t="b">
        <v>1</v>
      </c>
      <c r="G1937" s="1" t="s">
        <v>6224</v>
      </c>
      <c r="H1937" s="1" t="s">
        <v>6225</v>
      </c>
      <c r="K1937" s="1" t="s">
        <v>6226</v>
      </c>
      <c r="L1937" s="1" t="s">
        <v>42</v>
      </c>
      <c r="M1937" s="1" t="s">
        <v>42</v>
      </c>
      <c r="N1937" s="1" t="s">
        <v>42</v>
      </c>
      <c r="O1937" s="1" t="s">
        <v>42</v>
      </c>
      <c r="P1937" s="1"/>
      <c r="Q1937" s="1" t="s">
        <v>6227</v>
      </c>
      <c r="R1937" s="1" t="s">
        <v>6228</v>
      </c>
      <c r="S1937" s="1"/>
      <c r="T1937" s="1"/>
      <c r="U1937" s="1"/>
      <c r="V1937" s="1"/>
      <c r="W1937" s="1"/>
      <c r="Y1937" s="1" t="b">
        <v>0</v>
      </c>
      <c r="Z1937" s="1"/>
      <c r="AA1937" s="1"/>
      <c r="AB1937" s="1" t="b">
        <v>0</v>
      </c>
      <c r="AC1937" s="1" t="b">
        <v>0</v>
      </c>
      <c r="AD1937" s="1" t="s">
        <v>86</v>
      </c>
      <c r="AF1937" s="1" t="s">
        <v>45</v>
      </c>
      <c r="AG1937" s="1">
        <v>20246</v>
      </c>
      <c r="AH1937" s="1" t="b">
        <v>0</v>
      </c>
      <c r="AI1937" s="1"/>
      <c r="AJ1937" s="1"/>
      <c r="AK1937" s="1" t="b">
        <v>0</v>
      </c>
    </row>
    <row r="1938" spans="1:37" x14ac:dyDescent="0.2">
      <c r="A1938" s="1">
        <v>1732</v>
      </c>
      <c r="B1938" s="1" t="s">
        <v>6223</v>
      </c>
      <c r="C1938" s="1"/>
      <c r="D1938" s="1" t="s">
        <v>6229</v>
      </c>
      <c r="E1938" s="1" t="s">
        <v>39</v>
      </c>
      <c r="F1938" s="1" t="b">
        <v>1</v>
      </c>
      <c r="G1938" s="1" t="s">
        <v>6230</v>
      </c>
      <c r="H1938" s="1" t="s">
        <v>6231</v>
      </c>
      <c r="I1938" s="1"/>
      <c r="J1938" s="1"/>
      <c r="K1938" s="1" t="s">
        <v>6226</v>
      </c>
      <c r="L1938" s="1" t="s">
        <v>42</v>
      </c>
      <c r="M1938" s="1" t="s">
        <v>42</v>
      </c>
      <c r="N1938" s="1" t="s">
        <v>42</v>
      </c>
      <c r="O1938" s="1" t="s">
        <v>42</v>
      </c>
      <c r="P1938" s="1"/>
      <c r="Q1938" s="1" t="s">
        <v>6232</v>
      </c>
      <c r="R1938" s="1"/>
      <c r="S1938" s="1"/>
      <c r="T1938" s="1"/>
      <c r="U1938" s="1"/>
      <c r="V1938" s="1"/>
      <c r="W1938" s="1"/>
      <c r="Y1938" s="1" t="b">
        <v>0</v>
      </c>
      <c r="AB1938" s="1" t="b">
        <v>0</v>
      </c>
      <c r="AC1938" s="1" t="b">
        <v>0</v>
      </c>
      <c r="AD1938" s="1" t="s">
        <v>86</v>
      </c>
      <c r="AE1938" s="1" t="s">
        <v>62</v>
      </c>
      <c r="AF1938" s="1" t="s">
        <v>45</v>
      </c>
      <c r="AG1938" s="1">
        <v>2109</v>
      </c>
      <c r="AH1938" s="1" t="b">
        <v>0</v>
      </c>
      <c r="AI1938" s="1"/>
      <c r="AJ1938" s="1"/>
      <c r="AK1938" s="1" t="b">
        <v>0</v>
      </c>
    </row>
    <row r="1939" spans="1:37" x14ac:dyDescent="0.2">
      <c r="A1939" s="1">
        <v>1733</v>
      </c>
      <c r="B1939" s="1" t="s">
        <v>6223</v>
      </c>
      <c r="C1939" s="1"/>
      <c r="D1939" s="1" t="s">
        <v>6233</v>
      </c>
      <c r="E1939" s="1" t="s">
        <v>263</v>
      </c>
      <c r="F1939" s="1" t="b">
        <v>1</v>
      </c>
      <c r="G1939" s="1" t="s">
        <v>6234</v>
      </c>
      <c r="H1939" s="1" t="s">
        <v>6235</v>
      </c>
      <c r="I1939" s="1"/>
      <c r="J1939" s="1"/>
      <c r="K1939" s="1" t="s">
        <v>6226</v>
      </c>
      <c r="L1939" s="1" t="s">
        <v>42</v>
      </c>
      <c r="M1939" s="1" t="s">
        <v>42</v>
      </c>
      <c r="N1939" s="1" t="s">
        <v>42</v>
      </c>
      <c r="O1939" s="1" t="s">
        <v>42</v>
      </c>
      <c r="P1939" s="1"/>
      <c r="Q1939" s="1" t="s">
        <v>6236</v>
      </c>
      <c r="R1939" s="1"/>
      <c r="S1939" s="1"/>
      <c r="T1939" s="1"/>
      <c r="U1939" s="1"/>
      <c r="V1939" s="1"/>
      <c r="W1939" s="1"/>
      <c r="Y1939" s="1" t="b">
        <v>0</v>
      </c>
      <c r="AB1939" s="1" t="b">
        <v>0</v>
      </c>
      <c r="AC1939" s="1" t="b">
        <v>0</v>
      </c>
      <c r="AD1939" s="1" t="s">
        <v>86</v>
      </c>
      <c r="AE1939" s="1" t="s">
        <v>62</v>
      </c>
      <c r="AF1939" s="1" t="s">
        <v>45</v>
      </c>
      <c r="AG1939" s="1">
        <v>2212</v>
      </c>
      <c r="AH1939" s="1" t="b">
        <v>0</v>
      </c>
      <c r="AI1939" s="1"/>
      <c r="AJ1939" s="1"/>
      <c r="AK1939" s="1" t="b">
        <v>0</v>
      </c>
    </row>
    <row r="1940" spans="1:37" x14ac:dyDescent="0.2">
      <c r="A1940" s="1">
        <v>1738</v>
      </c>
      <c r="B1940" s="1" t="s">
        <v>6223</v>
      </c>
      <c r="C1940" s="1"/>
      <c r="D1940" s="1" t="s">
        <v>6254</v>
      </c>
      <c r="E1940" s="1" t="s">
        <v>39</v>
      </c>
      <c r="F1940" s="1" t="b">
        <v>1</v>
      </c>
      <c r="G1940" s="1" t="s">
        <v>6255</v>
      </c>
      <c r="H1940" s="1"/>
      <c r="K1940" s="1"/>
      <c r="L1940" s="1" t="s">
        <v>42</v>
      </c>
      <c r="M1940" s="1" t="s">
        <v>42</v>
      </c>
      <c r="N1940" s="1" t="s">
        <v>42</v>
      </c>
      <c r="O1940" s="1" t="s">
        <v>42</v>
      </c>
      <c r="P1940" s="1"/>
      <c r="Q1940" s="1" t="s">
        <v>6256</v>
      </c>
      <c r="R1940" s="1"/>
      <c r="S1940" s="1"/>
      <c r="T1940" s="1"/>
      <c r="U1940" s="1"/>
      <c r="V1940" s="1"/>
      <c r="W1940" s="1"/>
      <c r="X1940" s="1"/>
      <c r="Y1940" s="1" t="b">
        <v>0</v>
      </c>
      <c r="Z1940" s="1"/>
      <c r="AA1940" s="1"/>
      <c r="AB1940" s="1" t="b">
        <v>0</v>
      </c>
      <c r="AC1940" s="1" t="b">
        <v>0</v>
      </c>
      <c r="AD1940" s="1" t="s">
        <v>86</v>
      </c>
      <c r="AE1940" s="1" t="s">
        <v>62</v>
      </c>
      <c r="AF1940" s="1" t="s">
        <v>45</v>
      </c>
      <c r="AH1940" s="1" t="b">
        <v>0</v>
      </c>
      <c r="AI1940" s="1"/>
      <c r="AJ1940" s="1"/>
      <c r="AK1940" s="1" t="b">
        <v>0</v>
      </c>
    </row>
    <row r="1941" spans="1:37" x14ac:dyDescent="0.2">
      <c r="A1941" s="1">
        <v>1865</v>
      </c>
      <c r="B1941" s="1" t="s">
        <v>6681</v>
      </c>
      <c r="C1941" s="1" t="s">
        <v>6682</v>
      </c>
      <c r="D1941" s="1"/>
      <c r="E1941" s="1" t="s">
        <v>39</v>
      </c>
      <c r="F1941" s="1" t="b">
        <v>1</v>
      </c>
      <c r="G1941" s="1" t="s">
        <v>6683</v>
      </c>
      <c r="H1941" s="1" t="s">
        <v>6684</v>
      </c>
      <c r="K1941" s="1"/>
      <c r="L1941" s="1" t="s">
        <v>42</v>
      </c>
      <c r="M1941" s="1" t="s">
        <v>42</v>
      </c>
      <c r="N1941" s="1" t="s">
        <v>42</v>
      </c>
      <c r="O1941" s="1" t="s">
        <v>42</v>
      </c>
      <c r="P1941" s="1"/>
      <c r="Q1941" s="1" t="s">
        <v>6685</v>
      </c>
      <c r="R1941" s="1"/>
      <c r="S1941" s="1"/>
      <c r="T1941" s="1"/>
      <c r="U1941" s="1"/>
      <c r="V1941" s="1"/>
      <c r="W1941" s="1"/>
      <c r="X1941" s="1"/>
      <c r="Y1941" s="1" t="b">
        <v>0</v>
      </c>
      <c r="Z1941" s="1"/>
      <c r="AA1941" s="1"/>
      <c r="AB1941" s="1" t="b">
        <v>0</v>
      </c>
      <c r="AC1941" s="1" t="b">
        <v>0</v>
      </c>
      <c r="AD1941" s="1" t="s">
        <v>86</v>
      </c>
      <c r="AF1941" s="1" t="s">
        <v>45</v>
      </c>
      <c r="AH1941" s="1" t="b">
        <v>0</v>
      </c>
      <c r="AI1941" s="1"/>
      <c r="AJ1941" s="1"/>
      <c r="AK1941" s="1" t="b">
        <v>0</v>
      </c>
    </row>
    <row r="1942" spans="1:37" x14ac:dyDescent="0.2">
      <c r="A1942" s="1">
        <v>2000</v>
      </c>
      <c r="B1942" s="1" t="s">
        <v>6681</v>
      </c>
      <c r="C1942" s="1" t="s">
        <v>6990</v>
      </c>
      <c r="D1942" s="1"/>
      <c r="E1942" s="1" t="s">
        <v>39</v>
      </c>
      <c r="F1942" s="1" t="b">
        <v>1</v>
      </c>
      <c r="G1942" s="1" t="s">
        <v>6991</v>
      </c>
      <c r="H1942" s="1"/>
      <c r="K1942" s="1"/>
      <c r="L1942" s="1" t="s">
        <v>42</v>
      </c>
      <c r="M1942" s="1" t="s">
        <v>42</v>
      </c>
      <c r="N1942" s="1" t="s">
        <v>42</v>
      </c>
      <c r="O1942" s="1" t="s">
        <v>42</v>
      </c>
      <c r="P1942" s="1"/>
      <c r="Q1942" s="1"/>
      <c r="R1942" s="1"/>
      <c r="S1942" s="1"/>
      <c r="T1942" s="1"/>
      <c r="U1942" s="1"/>
      <c r="V1942" s="1"/>
      <c r="W1942" s="1"/>
      <c r="X1942" s="1"/>
      <c r="Y1942" s="1" t="b">
        <v>0</v>
      </c>
      <c r="Z1942" s="1"/>
      <c r="AA1942" s="1"/>
      <c r="AB1942" s="1" t="b">
        <v>0</v>
      </c>
      <c r="AC1942" s="1" t="b">
        <v>0</v>
      </c>
      <c r="AD1942" s="1" t="s">
        <v>86</v>
      </c>
      <c r="AF1942" s="1" t="s">
        <v>45</v>
      </c>
      <c r="AH1942" s="1" t="b">
        <v>0</v>
      </c>
      <c r="AI1942" s="1"/>
      <c r="AJ1942" s="1"/>
      <c r="AK1942" s="1" t="b">
        <v>0</v>
      </c>
    </row>
    <row r="1943" spans="1:37" x14ac:dyDescent="0.2">
      <c r="A1943" s="1">
        <v>1739</v>
      </c>
      <c r="B1943" s="1" t="s">
        <v>6257</v>
      </c>
      <c r="C1943" s="1" t="s">
        <v>4632</v>
      </c>
      <c r="F1943" s="1" t="b">
        <v>0</v>
      </c>
      <c r="H1943" s="1" t="s">
        <v>6258</v>
      </c>
      <c r="L1943" s="1" t="s">
        <v>42</v>
      </c>
      <c r="M1943" s="1" t="s">
        <v>42</v>
      </c>
      <c r="N1943" s="1" t="s">
        <v>42</v>
      </c>
      <c r="O1943" s="1" t="s">
        <v>42</v>
      </c>
      <c r="Y1943" s="1" t="b">
        <v>0</v>
      </c>
      <c r="AB1943" s="1" t="b">
        <v>0</v>
      </c>
      <c r="AC1943" s="1" t="b">
        <v>0</v>
      </c>
      <c r="AD1943" s="1" t="s">
        <v>86</v>
      </c>
      <c r="AE1943" s="1" t="s">
        <v>62</v>
      </c>
      <c r="AF1943" s="1" t="s">
        <v>45</v>
      </c>
      <c r="AG1943" s="1">
        <v>1949</v>
      </c>
      <c r="AH1943" s="1" t="b">
        <v>0</v>
      </c>
      <c r="AI1943" s="1"/>
      <c r="AJ1943" s="1"/>
      <c r="AK1943" s="1" t="b">
        <v>0</v>
      </c>
    </row>
    <row r="1944" spans="1:37" x14ac:dyDescent="0.2">
      <c r="A1944" s="1">
        <v>1740</v>
      </c>
      <c r="B1944" s="1" t="s">
        <v>6257</v>
      </c>
      <c r="C1944" s="1" t="s">
        <v>6259</v>
      </c>
      <c r="D1944" s="1" t="s">
        <v>812</v>
      </c>
      <c r="E1944" s="1"/>
      <c r="F1944" s="1" t="b">
        <v>1</v>
      </c>
      <c r="G1944" s="1" t="s">
        <v>6260</v>
      </c>
      <c r="H1944" s="1" t="s">
        <v>6261</v>
      </c>
      <c r="K1944" s="1"/>
      <c r="L1944" s="1" t="s">
        <v>42</v>
      </c>
      <c r="M1944" s="1" t="s">
        <v>42</v>
      </c>
      <c r="N1944" s="1" t="s">
        <v>42</v>
      </c>
      <c r="O1944" s="1" t="s">
        <v>42</v>
      </c>
      <c r="P1944" s="1" t="s">
        <v>6262</v>
      </c>
      <c r="Q1944" s="1" t="s">
        <v>6263</v>
      </c>
      <c r="R1944" s="1"/>
      <c r="S1944" s="1"/>
      <c r="T1944" s="1"/>
      <c r="U1944" s="1"/>
      <c r="V1944" s="1"/>
      <c r="W1944" s="1"/>
      <c r="X1944" s="1"/>
      <c r="Y1944" s="1" t="b">
        <v>1</v>
      </c>
      <c r="Z1944" s="1"/>
      <c r="AA1944" s="1"/>
      <c r="AB1944" s="1" t="b">
        <v>0</v>
      </c>
      <c r="AC1944" s="1" t="b">
        <v>0</v>
      </c>
      <c r="AD1944" s="1" t="s">
        <v>86</v>
      </c>
      <c r="AE1944" s="1" t="s">
        <v>62</v>
      </c>
      <c r="AF1944" s="1" t="s">
        <v>45</v>
      </c>
      <c r="AG1944" s="1">
        <v>1950</v>
      </c>
      <c r="AH1944" s="1" t="b">
        <v>0</v>
      </c>
      <c r="AI1944" s="1"/>
      <c r="AJ1944" s="1"/>
      <c r="AK1944" s="1" t="b">
        <v>0</v>
      </c>
    </row>
    <row r="1945" spans="1:37" x14ac:dyDescent="0.2">
      <c r="A1945" s="1">
        <v>1741</v>
      </c>
      <c r="B1945" s="1" t="s">
        <v>6257</v>
      </c>
      <c r="C1945" s="1" t="s">
        <v>6264</v>
      </c>
      <c r="D1945" s="1" t="s">
        <v>6265</v>
      </c>
      <c r="F1945" s="1" t="b">
        <v>0</v>
      </c>
      <c r="H1945" s="1" t="s">
        <v>6266</v>
      </c>
      <c r="I1945" s="1"/>
      <c r="J1945" s="1"/>
      <c r="K1945" s="1"/>
      <c r="L1945" s="1" t="s">
        <v>42</v>
      </c>
      <c r="M1945" s="1" t="s">
        <v>42</v>
      </c>
      <c r="N1945" s="1" t="s">
        <v>42</v>
      </c>
      <c r="O1945" s="1" t="s">
        <v>42</v>
      </c>
      <c r="P1945" s="1"/>
      <c r="Q1945" s="1" t="s">
        <v>6267</v>
      </c>
      <c r="R1945" s="1"/>
      <c r="S1945" s="1"/>
      <c r="T1945" s="1"/>
      <c r="U1945" s="1"/>
      <c r="V1945" s="1"/>
      <c r="W1945" s="1"/>
      <c r="Y1945" s="1" t="b">
        <v>0</v>
      </c>
      <c r="Z1945" s="1"/>
      <c r="AA1945" s="1"/>
      <c r="AB1945" s="1" t="b">
        <v>0</v>
      </c>
      <c r="AC1945" s="1" t="b">
        <v>0</v>
      </c>
      <c r="AD1945" s="1" t="s">
        <v>86</v>
      </c>
      <c r="AE1945" s="1" t="s">
        <v>62</v>
      </c>
      <c r="AF1945" s="1" t="s">
        <v>45</v>
      </c>
      <c r="AG1945" s="1">
        <v>2380</v>
      </c>
      <c r="AH1945" s="1" t="b">
        <v>0</v>
      </c>
      <c r="AI1945" s="1"/>
      <c r="AJ1945" s="1"/>
      <c r="AK1945" s="1" t="b">
        <v>0</v>
      </c>
    </row>
    <row r="1946" spans="1:37" x14ac:dyDescent="0.2">
      <c r="A1946" s="1">
        <v>1742</v>
      </c>
      <c r="B1946" s="1" t="s">
        <v>6257</v>
      </c>
      <c r="C1946" s="1" t="s">
        <v>6268</v>
      </c>
      <c r="D1946" s="1" t="s">
        <v>6269</v>
      </c>
      <c r="F1946" s="1" t="b">
        <v>0</v>
      </c>
      <c r="H1946" s="1" t="s">
        <v>6270</v>
      </c>
      <c r="L1946" s="1" t="s">
        <v>42</v>
      </c>
      <c r="M1946" s="1" t="s">
        <v>42</v>
      </c>
      <c r="N1946" s="1" t="s">
        <v>42</v>
      </c>
      <c r="O1946" s="1" t="s">
        <v>42</v>
      </c>
      <c r="Q1946" s="1" t="s">
        <v>6271</v>
      </c>
      <c r="Y1946" s="1" t="b">
        <v>0</v>
      </c>
      <c r="AB1946" s="1" t="b">
        <v>0</v>
      </c>
      <c r="AC1946" s="1" t="b">
        <v>0</v>
      </c>
      <c r="AD1946" s="1" t="s">
        <v>86</v>
      </c>
      <c r="AE1946" s="1" t="s">
        <v>62</v>
      </c>
      <c r="AF1946" s="1" t="s">
        <v>45</v>
      </c>
      <c r="AG1946" s="1">
        <v>1952</v>
      </c>
      <c r="AH1946" s="1" t="b">
        <v>0</v>
      </c>
      <c r="AI1946" s="1"/>
      <c r="AJ1946" s="1"/>
      <c r="AK1946" s="1" t="b">
        <v>0</v>
      </c>
    </row>
    <row r="1947" spans="1:37" x14ac:dyDescent="0.2">
      <c r="A1947" s="1">
        <v>1743</v>
      </c>
      <c r="B1947" s="1" t="s">
        <v>6257</v>
      </c>
      <c r="C1947" s="1" t="s">
        <v>6272</v>
      </c>
      <c r="F1947" s="1" t="b">
        <v>0</v>
      </c>
      <c r="H1947" s="1" t="s">
        <v>6273</v>
      </c>
      <c r="L1947" s="1" t="s">
        <v>42</v>
      </c>
      <c r="M1947" s="1" t="s">
        <v>42</v>
      </c>
      <c r="N1947" s="1" t="s">
        <v>42</v>
      </c>
      <c r="O1947" s="1" t="s">
        <v>42</v>
      </c>
      <c r="Q1947" s="1" t="s">
        <v>6274</v>
      </c>
      <c r="Y1947" s="1" t="b">
        <v>0</v>
      </c>
      <c r="AB1947" s="1" t="b">
        <v>0</v>
      </c>
      <c r="AC1947" s="1" t="b">
        <v>0</v>
      </c>
      <c r="AD1947" s="1" t="s">
        <v>86</v>
      </c>
      <c r="AE1947" s="1" t="s">
        <v>62</v>
      </c>
      <c r="AF1947" s="1" t="s">
        <v>45</v>
      </c>
      <c r="AG1947" s="1">
        <v>1951</v>
      </c>
      <c r="AH1947" s="1" t="b">
        <v>1</v>
      </c>
      <c r="AI1947" s="1"/>
      <c r="AJ1947" s="1"/>
      <c r="AK1947" s="1" t="b">
        <v>0</v>
      </c>
    </row>
    <row r="1948" spans="1:37" x14ac:dyDescent="0.2">
      <c r="A1948" s="1">
        <v>1745</v>
      </c>
      <c r="B1948" s="1" t="s">
        <v>6257</v>
      </c>
      <c r="C1948" s="1" t="s">
        <v>6275</v>
      </c>
      <c r="D1948" s="1" t="s">
        <v>6277</v>
      </c>
      <c r="F1948" s="1" t="b">
        <v>0</v>
      </c>
      <c r="H1948" s="1" t="s">
        <v>6278</v>
      </c>
      <c r="L1948" s="1" t="s">
        <v>42</v>
      </c>
      <c r="M1948" s="1" t="s">
        <v>42</v>
      </c>
      <c r="N1948" s="1" t="s">
        <v>42</v>
      </c>
      <c r="O1948" s="1" t="s">
        <v>42</v>
      </c>
      <c r="Y1948" s="1" t="b">
        <v>0</v>
      </c>
      <c r="AB1948" s="1" t="b">
        <v>0</v>
      </c>
      <c r="AC1948" s="1" t="b">
        <v>0</v>
      </c>
      <c r="AD1948" s="1" t="s">
        <v>86</v>
      </c>
      <c r="AE1948" s="1" t="s">
        <v>62</v>
      </c>
      <c r="AF1948" s="1" t="s">
        <v>45</v>
      </c>
      <c r="AG1948" s="1">
        <v>1948</v>
      </c>
      <c r="AH1948" s="1" t="b">
        <v>1</v>
      </c>
      <c r="AI1948" s="1"/>
      <c r="AJ1948" s="1"/>
      <c r="AK1948" s="1" t="b">
        <v>0</v>
      </c>
    </row>
    <row r="1949" spans="1:37" x14ac:dyDescent="0.2">
      <c r="A1949" s="1">
        <v>1746</v>
      </c>
      <c r="B1949" s="1" t="s">
        <v>6257</v>
      </c>
      <c r="C1949" s="1" t="s">
        <v>6275</v>
      </c>
      <c r="D1949" s="1" t="s">
        <v>6279</v>
      </c>
      <c r="F1949" s="1" t="b">
        <v>0</v>
      </c>
      <c r="H1949" s="1" t="s">
        <v>6280</v>
      </c>
      <c r="I1949" s="1"/>
      <c r="J1949" s="1"/>
      <c r="K1949" s="1"/>
      <c r="L1949" s="1" t="s">
        <v>42</v>
      </c>
      <c r="M1949" s="1" t="s">
        <v>42</v>
      </c>
      <c r="N1949" s="1" t="s">
        <v>42</v>
      </c>
      <c r="O1949" s="1" t="s">
        <v>42</v>
      </c>
      <c r="P1949" s="1"/>
      <c r="Q1949" s="1"/>
      <c r="R1949" s="1"/>
      <c r="S1949" s="1"/>
      <c r="T1949" s="1"/>
      <c r="U1949" s="1"/>
      <c r="V1949" s="1"/>
      <c r="W1949" s="1"/>
      <c r="Y1949" s="1" t="b">
        <v>0</v>
      </c>
      <c r="Z1949" s="1"/>
      <c r="AA1949" s="1"/>
      <c r="AB1949" s="1" t="b">
        <v>0</v>
      </c>
      <c r="AC1949" s="1" t="b">
        <v>0</v>
      </c>
      <c r="AD1949" s="1" t="s">
        <v>86</v>
      </c>
      <c r="AE1949" s="1" t="s">
        <v>62</v>
      </c>
      <c r="AF1949" s="1" t="s">
        <v>45</v>
      </c>
      <c r="AG1949" s="1">
        <v>1701</v>
      </c>
      <c r="AH1949" s="1" t="b">
        <v>1</v>
      </c>
      <c r="AI1949" s="1"/>
      <c r="AJ1949" s="1"/>
      <c r="AK1949" s="1" t="b">
        <v>0</v>
      </c>
    </row>
    <row r="1950" spans="1:37" x14ac:dyDescent="0.2">
      <c r="A1950" s="1">
        <v>1747</v>
      </c>
      <c r="B1950" s="1" t="s">
        <v>6257</v>
      </c>
      <c r="C1950" s="1" t="s">
        <v>6275</v>
      </c>
      <c r="D1950" s="1" t="s">
        <v>6281</v>
      </c>
      <c r="F1950" s="1" t="b">
        <v>1</v>
      </c>
      <c r="H1950" s="1" t="s">
        <v>6282</v>
      </c>
      <c r="I1950" s="1"/>
      <c r="J1950" s="1"/>
      <c r="K1950" s="1"/>
      <c r="L1950" s="1" t="s">
        <v>42</v>
      </c>
      <c r="M1950" s="1" t="s">
        <v>42</v>
      </c>
      <c r="N1950" s="1" t="s">
        <v>42</v>
      </c>
      <c r="O1950" s="1" t="s">
        <v>42</v>
      </c>
      <c r="P1950" s="1" t="s">
        <v>6283</v>
      </c>
      <c r="Q1950" s="1" t="s">
        <v>6284</v>
      </c>
      <c r="R1950" s="1"/>
      <c r="S1950" s="1"/>
      <c r="T1950" s="1"/>
      <c r="U1950" s="1"/>
      <c r="V1950" s="1"/>
      <c r="W1950" s="1"/>
      <c r="Y1950" s="1" t="b">
        <v>0</v>
      </c>
      <c r="AB1950" s="1" t="b">
        <v>0</v>
      </c>
      <c r="AC1950" s="1" t="b">
        <v>0</v>
      </c>
      <c r="AD1950" s="1" t="s">
        <v>447</v>
      </c>
      <c r="AE1950" s="1" t="s">
        <v>62</v>
      </c>
      <c r="AF1950" s="1" t="s">
        <v>45</v>
      </c>
      <c r="AG1950" s="1">
        <v>1987</v>
      </c>
      <c r="AH1950" s="1" t="b">
        <v>0</v>
      </c>
      <c r="AI1950" s="1"/>
      <c r="AJ1950" s="1"/>
      <c r="AK1950" s="1" t="b">
        <v>0</v>
      </c>
    </row>
    <row r="1951" spans="1:37" x14ac:dyDescent="0.2">
      <c r="A1951" s="1">
        <v>1748</v>
      </c>
      <c r="B1951" s="1" t="s">
        <v>6257</v>
      </c>
      <c r="C1951" s="1" t="s">
        <v>6275</v>
      </c>
      <c r="D1951" s="1" t="s">
        <v>6285</v>
      </c>
      <c r="F1951" s="1" t="b">
        <v>0</v>
      </c>
      <c r="H1951" s="1" t="s">
        <v>6286</v>
      </c>
      <c r="I1951" s="1"/>
      <c r="J1951" s="1"/>
      <c r="K1951" s="1"/>
      <c r="L1951" s="1" t="s">
        <v>42</v>
      </c>
      <c r="M1951" s="1" t="s">
        <v>42</v>
      </c>
      <c r="N1951" s="1" t="s">
        <v>42</v>
      </c>
      <c r="O1951" s="1" t="s">
        <v>42</v>
      </c>
      <c r="P1951" s="1"/>
      <c r="Q1951" s="1" t="s">
        <v>6287</v>
      </c>
      <c r="R1951" s="1"/>
      <c r="S1951" s="1"/>
      <c r="T1951" s="1"/>
      <c r="U1951" s="1"/>
      <c r="V1951" s="1"/>
      <c r="W1951" s="1"/>
      <c r="Y1951" s="1" t="b">
        <v>0</v>
      </c>
      <c r="AB1951" s="1" t="b">
        <v>0</v>
      </c>
      <c r="AC1951" s="1" t="b">
        <v>0</v>
      </c>
      <c r="AD1951" s="1" t="s">
        <v>86</v>
      </c>
      <c r="AE1951" s="1" t="s">
        <v>62</v>
      </c>
      <c r="AF1951" s="1" t="s">
        <v>45</v>
      </c>
      <c r="AG1951" s="1">
        <v>2083</v>
      </c>
      <c r="AH1951" s="1" t="b">
        <v>1</v>
      </c>
      <c r="AI1951" s="1"/>
      <c r="AJ1951" s="1"/>
      <c r="AK1951" s="1" t="b">
        <v>0</v>
      </c>
    </row>
    <row r="1952" spans="1:37" x14ac:dyDescent="0.2">
      <c r="A1952" s="1">
        <v>1749</v>
      </c>
      <c r="B1952" s="1" t="s">
        <v>6257</v>
      </c>
      <c r="C1952" s="1" t="s">
        <v>6275</v>
      </c>
      <c r="D1952" s="1" t="s">
        <v>6288</v>
      </c>
      <c r="E1952" s="1" t="s">
        <v>39</v>
      </c>
      <c r="F1952" s="1" t="b">
        <v>1</v>
      </c>
      <c r="G1952" s="1" t="s">
        <v>6289</v>
      </c>
      <c r="H1952" s="1" t="s">
        <v>6290</v>
      </c>
      <c r="K1952" s="1"/>
      <c r="L1952" s="1" t="s">
        <v>42</v>
      </c>
      <c r="M1952" s="1" t="s">
        <v>42</v>
      </c>
      <c r="N1952" s="1" t="s">
        <v>42</v>
      </c>
      <c r="O1952" s="1" t="s">
        <v>42</v>
      </c>
      <c r="P1952" s="1"/>
      <c r="Q1952" s="1" t="s">
        <v>6291</v>
      </c>
      <c r="R1952" s="1"/>
      <c r="S1952" s="1"/>
      <c r="T1952" s="1"/>
      <c r="U1952" s="1"/>
      <c r="V1952" s="1"/>
      <c r="W1952" s="1"/>
      <c r="Y1952" s="1" t="b">
        <v>0</v>
      </c>
      <c r="Z1952" s="1" t="s">
        <v>43</v>
      </c>
      <c r="AA1952" s="1"/>
      <c r="AB1952" s="1" t="b">
        <v>0</v>
      </c>
      <c r="AC1952" s="1" t="b">
        <v>0</v>
      </c>
      <c r="AD1952" s="1" t="s">
        <v>86</v>
      </c>
      <c r="AF1952" s="1" t="s">
        <v>45</v>
      </c>
      <c r="AG1952" s="1">
        <v>19962</v>
      </c>
      <c r="AH1952" s="1" t="b">
        <v>0</v>
      </c>
      <c r="AI1952" s="1"/>
      <c r="AJ1952" s="1"/>
      <c r="AK1952" s="1" t="b">
        <v>1</v>
      </c>
    </row>
    <row r="1953" spans="1:37" x14ac:dyDescent="0.2">
      <c r="A1953" s="1">
        <v>1750</v>
      </c>
      <c r="B1953" s="1" t="s">
        <v>6257</v>
      </c>
      <c r="C1953" s="1" t="s">
        <v>6275</v>
      </c>
      <c r="D1953" s="1" t="s">
        <v>6292</v>
      </c>
      <c r="E1953" s="1" t="s">
        <v>39</v>
      </c>
      <c r="F1953" s="1" t="b">
        <v>1</v>
      </c>
      <c r="G1953" s="1" t="s">
        <v>6293</v>
      </c>
      <c r="H1953" s="1" t="s">
        <v>6294</v>
      </c>
      <c r="K1953" s="1"/>
      <c r="L1953" s="1" t="s">
        <v>42</v>
      </c>
      <c r="M1953" s="1" t="s">
        <v>42</v>
      </c>
      <c r="N1953" s="1" t="s">
        <v>42</v>
      </c>
      <c r="O1953" s="1" t="s">
        <v>42</v>
      </c>
      <c r="P1953" s="1"/>
      <c r="Q1953" s="1" t="s">
        <v>6295</v>
      </c>
      <c r="R1953" s="1" t="s">
        <v>6296</v>
      </c>
      <c r="S1953" s="1"/>
      <c r="T1953" s="1"/>
      <c r="U1953" s="1"/>
      <c r="V1953" s="1"/>
      <c r="W1953" s="1"/>
      <c r="Y1953" s="1" t="b">
        <v>1</v>
      </c>
      <c r="Z1953" s="1" t="s">
        <v>43</v>
      </c>
      <c r="AA1953" s="1"/>
      <c r="AB1953" s="1" t="b">
        <v>0</v>
      </c>
      <c r="AC1953" s="1" t="b">
        <v>0</v>
      </c>
      <c r="AD1953" s="1" t="s">
        <v>86</v>
      </c>
      <c r="AE1953" s="1" t="s">
        <v>62</v>
      </c>
      <c r="AF1953" s="1" t="s">
        <v>45</v>
      </c>
      <c r="AG1953" s="1">
        <v>2440</v>
      </c>
      <c r="AH1953" s="1" t="b">
        <v>0</v>
      </c>
      <c r="AI1953" s="1"/>
      <c r="AJ1953" s="1"/>
      <c r="AK1953" s="1" t="b">
        <v>0</v>
      </c>
    </row>
    <row r="1954" spans="1:37" x14ac:dyDescent="0.2">
      <c r="A1954" s="1">
        <v>1751</v>
      </c>
      <c r="B1954" s="1" t="s">
        <v>6257</v>
      </c>
      <c r="C1954" s="1" t="s">
        <v>6275</v>
      </c>
      <c r="D1954" s="1" t="s">
        <v>6297</v>
      </c>
      <c r="F1954" s="1" t="b">
        <v>1</v>
      </c>
      <c r="H1954" s="1" t="s">
        <v>6266</v>
      </c>
      <c r="K1954" s="1"/>
      <c r="L1954" s="1" t="s">
        <v>42</v>
      </c>
      <c r="M1954" s="1" t="s">
        <v>42</v>
      </c>
      <c r="N1954" s="1" t="s">
        <v>42</v>
      </c>
      <c r="O1954" s="1" t="s">
        <v>42</v>
      </c>
      <c r="P1954" s="1" t="s">
        <v>6298</v>
      </c>
      <c r="Q1954" s="1" t="s">
        <v>6299</v>
      </c>
      <c r="R1954" s="1"/>
      <c r="S1954" s="1"/>
      <c r="T1954" s="1"/>
      <c r="U1954" s="1"/>
      <c r="V1954" s="1"/>
      <c r="W1954" s="1"/>
      <c r="Y1954" s="1" t="b">
        <v>0</v>
      </c>
      <c r="Z1954" s="1"/>
      <c r="AA1954" s="1"/>
      <c r="AB1954" s="1" t="b">
        <v>0</v>
      </c>
      <c r="AC1954" s="1" t="b">
        <v>0</v>
      </c>
      <c r="AD1954" s="1" t="s">
        <v>613</v>
      </c>
      <c r="AE1954" s="1" t="s">
        <v>62</v>
      </c>
      <c r="AF1954" s="1" t="s">
        <v>45</v>
      </c>
      <c r="AG1954" s="1">
        <v>1953</v>
      </c>
      <c r="AH1954" s="1" t="b">
        <v>1</v>
      </c>
      <c r="AI1954" s="1"/>
      <c r="AJ1954" s="1"/>
      <c r="AK1954" s="1" t="b">
        <v>1</v>
      </c>
    </row>
    <row r="1955" spans="1:37" x14ac:dyDescent="0.2">
      <c r="A1955" s="1">
        <v>1744</v>
      </c>
      <c r="B1955" s="1" t="s">
        <v>6257</v>
      </c>
      <c r="C1955" s="1" t="s">
        <v>6275</v>
      </c>
      <c r="F1955" s="1" t="b">
        <v>0</v>
      </c>
      <c r="H1955" s="1" t="s">
        <v>6276</v>
      </c>
      <c r="L1955" s="1" t="s">
        <v>42</v>
      </c>
      <c r="M1955" s="1" t="s">
        <v>42</v>
      </c>
      <c r="N1955" s="1" t="s">
        <v>42</v>
      </c>
      <c r="O1955" s="1" t="s">
        <v>42</v>
      </c>
      <c r="Y1955" s="1" t="b">
        <v>0</v>
      </c>
      <c r="AB1955" s="1" t="b">
        <v>0</v>
      </c>
      <c r="AC1955" s="1" t="b">
        <v>0</v>
      </c>
      <c r="AD1955" s="1" t="s">
        <v>86</v>
      </c>
      <c r="AE1955" s="1" t="s">
        <v>62</v>
      </c>
      <c r="AF1955" s="1" t="s">
        <v>45</v>
      </c>
      <c r="AG1955" s="1">
        <v>1947</v>
      </c>
      <c r="AH1955" s="1" t="b">
        <v>0</v>
      </c>
      <c r="AI1955" s="1"/>
      <c r="AJ1955" s="1"/>
      <c r="AK1955" s="1" t="b">
        <v>0</v>
      </c>
    </row>
    <row r="1956" spans="1:37" x14ac:dyDescent="0.2">
      <c r="A1956" s="1">
        <v>1752</v>
      </c>
      <c r="B1956" s="1" t="s">
        <v>6300</v>
      </c>
      <c r="C1956" s="1" t="s">
        <v>6301</v>
      </c>
      <c r="D1956" s="1" t="s">
        <v>6302</v>
      </c>
      <c r="E1956" s="1" t="s">
        <v>39</v>
      </c>
      <c r="F1956" s="1" t="b">
        <v>1</v>
      </c>
      <c r="G1956" s="1" t="s">
        <v>6303</v>
      </c>
      <c r="H1956" s="1" t="s">
        <v>6304</v>
      </c>
      <c r="I1956" s="1"/>
      <c r="K1956" s="1"/>
      <c r="L1956" s="1" t="s">
        <v>42</v>
      </c>
      <c r="M1956" s="1" t="s">
        <v>42</v>
      </c>
      <c r="N1956" s="1" t="s">
        <v>42</v>
      </c>
      <c r="O1956" s="1" t="s">
        <v>42</v>
      </c>
      <c r="P1956" s="1" t="s">
        <v>6305</v>
      </c>
      <c r="Q1956" s="1" t="s">
        <v>6306</v>
      </c>
      <c r="R1956" s="1"/>
      <c r="S1956" s="1"/>
      <c r="T1956" s="1"/>
      <c r="U1956" s="1"/>
      <c r="V1956" s="1"/>
      <c r="W1956" s="1"/>
      <c r="Y1956" s="1" t="b">
        <v>0</v>
      </c>
      <c r="Z1956" s="1"/>
      <c r="AA1956" s="1"/>
      <c r="AB1956" s="1" t="b">
        <v>0</v>
      </c>
      <c r="AC1956" s="1" t="b">
        <v>0</v>
      </c>
      <c r="AD1956" s="1" t="s">
        <v>86</v>
      </c>
      <c r="AE1956" s="1" t="s">
        <v>62</v>
      </c>
      <c r="AF1956" s="1" t="s">
        <v>45</v>
      </c>
      <c r="AG1956" s="1">
        <v>2076</v>
      </c>
      <c r="AH1956" s="1" t="b">
        <v>0</v>
      </c>
      <c r="AI1956" s="1"/>
      <c r="AJ1956" s="1"/>
      <c r="AK1956" s="1" t="b">
        <v>0</v>
      </c>
    </row>
    <row r="1957" spans="1:37" x14ac:dyDescent="0.2">
      <c r="A1957" s="1">
        <v>1753</v>
      </c>
      <c r="B1957" s="1" t="s">
        <v>6307</v>
      </c>
      <c r="C1957" s="1" t="s">
        <v>424</v>
      </c>
      <c r="D1957" s="1"/>
      <c r="F1957" s="1" t="b">
        <v>1</v>
      </c>
      <c r="H1957" s="1" t="s">
        <v>6308</v>
      </c>
      <c r="K1957" s="1"/>
      <c r="L1957" s="1" t="s">
        <v>42</v>
      </c>
      <c r="M1957" s="1" t="s">
        <v>42</v>
      </c>
      <c r="N1957" s="1" t="s">
        <v>42</v>
      </c>
      <c r="O1957" s="1" t="s">
        <v>42</v>
      </c>
      <c r="P1957" s="1"/>
      <c r="Q1957" s="1" t="s">
        <v>6309</v>
      </c>
      <c r="R1957" s="1" t="s">
        <v>6310</v>
      </c>
      <c r="S1957" s="1"/>
      <c r="T1957" s="1"/>
      <c r="U1957" s="1"/>
      <c r="V1957" s="1"/>
      <c r="W1957" s="1"/>
      <c r="Y1957" s="1" t="b">
        <v>1</v>
      </c>
      <c r="Z1957" s="1" t="s">
        <v>43</v>
      </c>
      <c r="AA1957" s="1"/>
      <c r="AB1957" s="1" t="b">
        <v>0</v>
      </c>
      <c r="AC1957" s="1" t="b">
        <v>0</v>
      </c>
      <c r="AD1957" s="1" t="s">
        <v>6307</v>
      </c>
      <c r="AF1957" s="1" t="s">
        <v>45</v>
      </c>
      <c r="AG1957" s="1">
        <v>15765</v>
      </c>
      <c r="AH1957" s="1" t="b">
        <v>1</v>
      </c>
      <c r="AI1957" s="1"/>
      <c r="AJ1957" s="1"/>
      <c r="AK1957" s="1" t="b">
        <v>0</v>
      </c>
    </row>
    <row r="1958" spans="1:37" x14ac:dyDescent="0.2">
      <c r="A1958" s="1">
        <v>1772</v>
      </c>
      <c r="B1958" s="1" t="s">
        <v>6311</v>
      </c>
      <c r="C1958" s="1" t="s">
        <v>6374</v>
      </c>
      <c r="D1958" s="1" t="s">
        <v>6375</v>
      </c>
      <c r="F1958" s="1" t="b">
        <v>0</v>
      </c>
      <c r="H1958" s="1" t="s">
        <v>6376</v>
      </c>
      <c r="K1958" s="1"/>
      <c r="L1958" s="1" t="s">
        <v>42</v>
      </c>
      <c r="M1958" s="1" t="s">
        <v>42</v>
      </c>
      <c r="N1958" s="1" t="s">
        <v>42</v>
      </c>
      <c r="O1958" s="1" t="s">
        <v>42</v>
      </c>
      <c r="P1958" s="1"/>
      <c r="Q1958" s="1" t="s">
        <v>6377</v>
      </c>
      <c r="R1958" s="1"/>
      <c r="S1958" s="1"/>
      <c r="T1958" s="1"/>
      <c r="U1958" s="1"/>
      <c r="V1958" s="1"/>
      <c r="W1958" s="1"/>
      <c r="Y1958" s="1" t="b">
        <v>0</v>
      </c>
      <c r="Z1958" s="1"/>
      <c r="AA1958" s="1"/>
      <c r="AB1958" s="1" t="b">
        <v>0</v>
      </c>
      <c r="AC1958" s="1" t="b">
        <v>0</v>
      </c>
      <c r="AD1958" s="1" t="s">
        <v>86</v>
      </c>
      <c r="AE1958" s="1" t="s">
        <v>62</v>
      </c>
      <c r="AF1958" s="1" t="s">
        <v>45</v>
      </c>
      <c r="AG1958" s="1">
        <v>1960</v>
      </c>
      <c r="AH1958" s="1" t="b">
        <v>0</v>
      </c>
      <c r="AI1958" s="1"/>
      <c r="AJ1958" s="1"/>
      <c r="AK1958" s="1" t="b">
        <v>0</v>
      </c>
    </row>
    <row r="1959" spans="1:37" x14ac:dyDescent="0.2">
      <c r="A1959" s="1">
        <v>1773</v>
      </c>
      <c r="B1959" s="1" t="s">
        <v>6311</v>
      </c>
      <c r="C1959" s="1" t="s">
        <v>6378</v>
      </c>
      <c r="D1959" s="1" t="s">
        <v>1590</v>
      </c>
      <c r="E1959" s="1" t="s">
        <v>39</v>
      </c>
      <c r="F1959" s="1" t="b">
        <v>1</v>
      </c>
      <c r="G1959" s="1" t="s">
        <v>6379</v>
      </c>
      <c r="H1959" s="1" t="s">
        <v>6380</v>
      </c>
      <c r="K1959" s="1"/>
      <c r="L1959" s="1" t="s">
        <v>42</v>
      </c>
      <c r="M1959" s="1" t="s">
        <v>42</v>
      </c>
      <c r="N1959" s="1" t="s">
        <v>42</v>
      </c>
      <c r="O1959" s="1" t="s">
        <v>42</v>
      </c>
      <c r="P1959" s="1"/>
      <c r="Q1959" s="1" t="s">
        <v>6381</v>
      </c>
      <c r="R1959" s="1"/>
      <c r="S1959" s="1"/>
      <c r="T1959" s="1"/>
      <c r="U1959" s="1"/>
      <c r="V1959" s="1"/>
      <c r="W1959" s="1"/>
      <c r="Y1959" s="1" t="b">
        <v>0</v>
      </c>
      <c r="Z1959" s="1"/>
      <c r="AA1959" s="1"/>
      <c r="AB1959" s="1" t="b">
        <v>0</v>
      </c>
      <c r="AC1959" s="1" t="b">
        <v>0</v>
      </c>
      <c r="AD1959" s="1" t="s">
        <v>86</v>
      </c>
      <c r="AF1959" s="1" t="s">
        <v>45</v>
      </c>
      <c r="AG1959" s="1">
        <v>20293</v>
      </c>
      <c r="AH1959" s="1" t="b">
        <v>0</v>
      </c>
      <c r="AI1959" s="1"/>
      <c r="AJ1959" s="1"/>
      <c r="AK1959" s="1" t="b">
        <v>0</v>
      </c>
    </row>
    <row r="1960" spans="1:37" x14ac:dyDescent="0.2">
      <c r="A1960" s="1">
        <v>1774</v>
      </c>
      <c r="B1960" s="1" t="s">
        <v>6311</v>
      </c>
      <c r="C1960" s="1" t="s">
        <v>6382</v>
      </c>
      <c r="D1960" s="1" t="s">
        <v>6383</v>
      </c>
      <c r="E1960" s="1" t="s">
        <v>39</v>
      </c>
      <c r="F1960" s="1" t="b">
        <v>1</v>
      </c>
      <c r="G1960" s="1" t="s">
        <v>6384</v>
      </c>
      <c r="H1960" s="1"/>
      <c r="K1960" s="1"/>
      <c r="L1960" s="1" t="s">
        <v>42</v>
      </c>
      <c r="M1960" s="1" t="s">
        <v>42</v>
      </c>
      <c r="N1960" s="1" t="s">
        <v>42</v>
      </c>
      <c r="O1960" s="1" t="s">
        <v>42</v>
      </c>
      <c r="P1960" s="1"/>
      <c r="Q1960" s="1" t="s">
        <v>6385</v>
      </c>
      <c r="R1960" s="1"/>
      <c r="S1960" s="1"/>
      <c r="T1960" s="1"/>
      <c r="U1960" s="1"/>
      <c r="V1960" s="1"/>
      <c r="W1960" s="1"/>
      <c r="X1960" s="1"/>
      <c r="Y1960" s="1" t="b">
        <v>0</v>
      </c>
      <c r="Z1960" s="1"/>
      <c r="AA1960" s="1"/>
      <c r="AB1960" s="1" t="b">
        <v>0</v>
      </c>
      <c r="AC1960" s="1" t="b">
        <v>0</v>
      </c>
      <c r="AD1960" s="1" t="s">
        <v>86</v>
      </c>
      <c r="AE1960" s="1" t="s">
        <v>62</v>
      </c>
      <c r="AF1960" s="1" t="s">
        <v>45</v>
      </c>
      <c r="AH1960" s="1" t="b">
        <v>0</v>
      </c>
      <c r="AI1960" s="1"/>
      <c r="AJ1960" s="1"/>
      <c r="AK1960" s="1" t="b">
        <v>0</v>
      </c>
    </row>
    <row r="1961" spans="1:37" x14ac:dyDescent="0.2">
      <c r="A1961" s="1">
        <v>1775</v>
      </c>
      <c r="B1961" s="1" t="s">
        <v>6311</v>
      </c>
      <c r="C1961" s="1" t="s">
        <v>6382</v>
      </c>
      <c r="D1961" s="1" t="s">
        <v>6386</v>
      </c>
      <c r="F1961" s="1" t="b">
        <v>0</v>
      </c>
      <c r="H1961" s="1" t="s">
        <v>6387</v>
      </c>
      <c r="L1961" s="1" t="s">
        <v>42</v>
      </c>
      <c r="M1961" s="1" t="s">
        <v>42</v>
      </c>
      <c r="N1961" s="1" t="s">
        <v>42</v>
      </c>
      <c r="O1961" s="1" t="s">
        <v>42</v>
      </c>
      <c r="P1961" s="1" t="s">
        <v>6388</v>
      </c>
      <c r="Q1961" s="1" t="s">
        <v>6389</v>
      </c>
      <c r="R1961" s="1" t="s">
        <v>6390</v>
      </c>
      <c r="Y1961" s="1" t="b">
        <v>0</v>
      </c>
      <c r="AB1961" s="1" t="b">
        <v>0</v>
      </c>
      <c r="AC1961" s="1" t="b">
        <v>0</v>
      </c>
      <c r="AD1961" s="1" t="s">
        <v>86</v>
      </c>
      <c r="AE1961" s="1" t="s">
        <v>62</v>
      </c>
      <c r="AF1961" s="1" t="s">
        <v>45</v>
      </c>
      <c r="AG1961" s="1">
        <v>1961</v>
      </c>
      <c r="AH1961" s="1" t="b">
        <v>1</v>
      </c>
      <c r="AI1961" s="1"/>
      <c r="AJ1961" s="1"/>
      <c r="AK1961" s="1" t="b">
        <v>0</v>
      </c>
    </row>
    <row r="1962" spans="1:37" x14ac:dyDescent="0.2">
      <c r="A1962" s="1">
        <v>1776</v>
      </c>
      <c r="B1962" s="1" t="s">
        <v>6311</v>
      </c>
      <c r="C1962" s="1" t="s">
        <v>6382</v>
      </c>
      <c r="D1962" s="1" t="s">
        <v>6386</v>
      </c>
      <c r="F1962" s="1" t="b">
        <v>0</v>
      </c>
      <c r="H1962" s="1" t="s">
        <v>6387</v>
      </c>
      <c r="I1962" s="1"/>
      <c r="J1962" s="1"/>
      <c r="K1962" s="1"/>
      <c r="L1962" s="1" t="s">
        <v>42</v>
      </c>
      <c r="M1962" s="1" t="s">
        <v>42</v>
      </c>
      <c r="N1962" s="1" t="s">
        <v>42</v>
      </c>
      <c r="O1962" s="1" t="s">
        <v>42</v>
      </c>
      <c r="P1962" s="1" t="s">
        <v>6388</v>
      </c>
      <c r="Q1962" s="1" t="s">
        <v>6389</v>
      </c>
      <c r="R1962" s="1" t="s">
        <v>6390</v>
      </c>
      <c r="S1962" s="1"/>
      <c r="T1962" s="1"/>
      <c r="U1962" s="1"/>
      <c r="V1962" s="1"/>
      <c r="W1962" s="1"/>
      <c r="Y1962" s="1" t="b">
        <v>0</v>
      </c>
      <c r="AB1962" s="1" t="b">
        <v>0</v>
      </c>
      <c r="AC1962" s="1" t="b">
        <v>0</v>
      </c>
      <c r="AD1962" s="1" t="s">
        <v>86</v>
      </c>
      <c r="AE1962" s="1" t="s">
        <v>62</v>
      </c>
      <c r="AF1962" s="1" t="s">
        <v>45</v>
      </c>
      <c r="AG1962" s="1">
        <v>2162</v>
      </c>
      <c r="AH1962" s="1" t="b">
        <v>1</v>
      </c>
      <c r="AI1962" s="1"/>
      <c r="AJ1962" s="1"/>
      <c r="AK1962" s="1" t="b">
        <v>0</v>
      </c>
    </row>
    <row r="1963" spans="1:37" x14ac:dyDescent="0.2">
      <c r="A1963" s="1">
        <v>1754</v>
      </c>
      <c r="B1963" s="1" t="s">
        <v>6311</v>
      </c>
      <c r="C1963" s="1"/>
      <c r="D1963" s="1" t="s">
        <v>6312</v>
      </c>
      <c r="F1963" s="1" t="b">
        <v>0</v>
      </c>
      <c r="H1963" s="1" t="s">
        <v>6313</v>
      </c>
      <c r="L1963" s="1" t="s">
        <v>42</v>
      </c>
      <c r="M1963" s="1" t="s">
        <v>42</v>
      </c>
      <c r="N1963" s="1" t="s">
        <v>42</v>
      </c>
      <c r="O1963" s="1" t="s">
        <v>42</v>
      </c>
      <c r="Q1963" s="1" t="s">
        <v>6314</v>
      </c>
      <c r="Y1963" s="1" t="b">
        <v>0</v>
      </c>
      <c r="AB1963" s="1" t="b">
        <v>0</v>
      </c>
      <c r="AC1963" s="1" t="b">
        <v>0</v>
      </c>
      <c r="AD1963" s="1" t="s">
        <v>86</v>
      </c>
      <c r="AE1963" s="1" t="s">
        <v>62</v>
      </c>
      <c r="AF1963" s="1" t="s">
        <v>45</v>
      </c>
      <c r="AG1963" s="1">
        <v>1954</v>
      </c>
      <c r="AH1963" s="1" t="b">
        <v>1</v>
      </c>
      <c r="AI1963" s="1"/>
      <c r="AJ1963" s="1"/>
      <c r="AK1963" s="1" t="b">
        <v>0</v>
      </c>
    </row>
    <row r="1964" spans="1:37" x14ac:dyDescent="0.2">
      <c r="A1964" s="1">
        <v>1755</v>
      </c>
      <c r="B1964" s="1" t="s">
        <v>6311</v>
      </c>
      <c r="C1964" s="1"/>
      <c r="D1964" s="1" t="s">
        <v>6315</v>
      </c>
      <c r="E1964" s="1" t="s">
        <v>39</v>
      </c>
      <c r="F1964" s="1" t="b">
        <v>0</v>
      </c>
      <c r="G1964" s="1" t="s">
        <v>6316</v>
      </c>
      <c r="H1964" s="1" t="s">
        <v>6317</v>
      </c>
      <c r="K1964" s="1"/>
      <c r="L1964" s="1" t="s">
        <v>42</v>
      </c>
      <c r="M1964" s="1" t="s">
        <v>42</v>
      </c>
      <c r="N1964" s="1" t="s">
        <v>42</v>
      </c>
      <c r="O1964" s="1" t="s">
        <v>42</v>
      </c>
      <c r="P1964" s="1"/>
      <c r="Q1964" s="1"/>
      <c r="R1964" s="1"/>
      <c r="S1964" s="1"/>
      <c r="T1964" s="1"/>
      <c r="U1964" s="1"/>
      <c r="V1964" s="1"/>
      <c r="W1964" s="1"/>
      <c r="Y1964" s="1" t="b">
        <v>0</v>
      </c>
      <c r="Z1964" s="1"/>
      <c r="AA1964" s="1"/>
      <c r="AB1964" s="1" t="b">
        <v>0</v>
      </c>
      <c r="AC1964" s="1" t="b">
        <v>0</v>
      </c>
      <c r="AD1964" s="1" t="s">
        <v>86</v>
      </c>
      <c r="AE1964" s="1" t="s">
        <v>62</v>
      </c>
      <c r="AF1964" s="1" t="s">
        <v>45</v>
      </c>
      <c r="AG1964" s="1">
        <v>2484</v>
      </c>
      <c r="AH1964" s="1" t="b">
        <v>0</v>
      </c>
      <c r="AI1964" s="1"/>
      <c r="AJ1964" s="1"/>
      <c r="AK1964" s="1" t="b">
        <v>0</v>
      </c>
    </row>
    <row r="1965" spans="1:37" x14ac:dyDescent="0.2">
      <c r="A1965" s="1">
        <v>1756</v>
      </c>
      <c r="B1965" s="1" t="s">
        <v>6311</v>
      </c>
      <c r="C1965" s="1"/>
      <c r="D1965" s="1" t="s">
        <v>6318</v>
      </c>
      <c r="E1965" s="1" t="s">
        <v>39</v>
      </c>
      <c r="F1965" s="1" t="b">
        <v>1</v>
      </c>
      <c r="G1965" s="1" t="s">
        <v>6319</v>
      </c>
      <c r="H1965" s="1" t="s">
        <v>6320</v>
      </c>
      <c r="I1965" s="1"/>
      <c r="J1965" s="1"/>
      <c r="K1965" s="1"/>
      <c r="L1965" s="1" t="s">
        <v>42</v>
      </c>
      <c r="M1965" s="1" t="s">
        <v>42</v>
      </c>
      <c r="N1965" s="1" t="s">
        <v>42</v>
      </c>
      <c r="O1965" s="1" t="s">
        <v>42</v>
      </c>
      <c r="P1965" s="1"/>
      <c r="Q1965" s="1" t="s">
        <v>6321</v>
      </c>
      <c r="R1965" s="1" t="s">
        <v>6322</v>
      </c>
      <c r="S1965" s="1"/>
      <c r="T1965" s="1"/>
      <c r="U1965" s="1"/>
      <c r="V1965" s="1"/>
      <c r="W1965" s="1"/>
      <c r="Y1965" s="1" t="b">
        <v>0</v>
      </c>
      <c r="Z1965" s="1"/>
      <c r="AA1965" s="1"/>
      <c r="AB1965" s="1" t="b">
        <v>0</v>
      </c>
      <c r="AC1965" s="1" t="b">
        <v>0</v>
      </c>
      <c r="AD1965" s="1" t="s">
        <v>86</v>
      </c>
      <c r="AE1965" s="1" t="s">
        <v>62</v>
      </c>
      <c r="AF1965" s="1" t="s">
        <v>45</v>
      </c>
      <c r="AG1965" s="1">
        <v>2390</v>
      </c>
      <c r="AH1965" s="1" t="b">
        <v>0</v>
      </c>
      <c r="AI1965" s="1"/>
      <c r="AJ1965" s="1"/>
      <c r="AK1965" s="1" t="b">
        <v>0</v>
      </c>
    </row>
    <row r="1966" spans="1:37" x14ac:dyDescent="0.2">
      <c r="A1966" s="1">
        <v>1757</v>
      </c>
      <c r="B1966" s="1" t="s">
        <v>6311</v>
      </c>
      <c r="C1966" s="1"/>
      <c r="D1966" s="1" t="s">
        <v>6323</v>
      </c>
      <c r="F1966" s="1" t="b">
        <v>1</v>
      </c>
      <c r="H1966" s="1" t="s">
        <v>6324</v>
      </c>
      <c r="K1966" s="1"/>
      <c r="L1966" s="1" t="s">
        <v>42</v>
      </c>
      <c r="M1966" s="1" t="s">
        <v>42</v>
      </c>
      <c r="N1966" s="1" t="s">
        <v>42</v>
      </c>
      <c r="O1966" s="1" t="s">
        <v>42</v>
      </c>
      <c r="P1966" s="1" t="s">
        <v>6325</v>
      </c>
      <c r="Q1966" s="1" t="s">
        <v>6326</v>
      </c>
      <c r="R1966" s="1" t="s">
        <v>6327</v>
      </c>
      <c r="S1966" s="1"/>
      <c r="T1966" s="1"/>
      <c r="U1966" s="1"/>
      <c r="V1966" s="1"/>
      <c r="W1966" s="1"/>
      <c r="Y1966" s="1" t="b">
        <v>1</v>
      </c>
      <c r="Z1966" s="1"/>
      <c r="AA1966" s="1"/>
      <c r="AB1966" s="1" t="b">
        <v>0</v>
      </c>
      <c r="AC1966" s="1" t="b">
        <v>0</v>
      </c>
      <c r="AD1966" s="1" t="s">
        <v>86</v>
      </c>
      <c r="AE1966" s="1" t="s">
        <v>62</v>
      </c>
      <c r="AF1966" s="1" t="s">
        <v>45</v>
      </c>
      <c r="AG1966" s="1">
        <v>1955</v>
      </c>
      <c r="AH1966" s="1" t="b">
        <v>1</v>
      </c>
      <c r="AI1966" s="1"/>
      <c r="AJ1966" s="1"/>
      <c r="AK1966" s="1" t="b">
        <v>0</v>
      </c>
    </row>
    <row r="1967" spans="1:37" x14ac:dyDescent="0.2">
      <c r="A1967" s="1">
        <v>1758</v>
      </c>
      <c r="B1967" s="1" t="s">
        <v>6311</v>
      </c>
      <c r="C1967" s="1"/>
      <c r="D1967" s="1" t="s">
        <v>6328</v>
      </c>
      <c r="F1967" s="1" t="b">
        <v>0</v>
      </c>
      <c r="H1967" s="1" t="s">
        <v>6329</v>
      </c>
      <c r="K1967" s="1"/>
      <c r="L1967" s="1" t="s">
        <v>42</v>
      </c>
      <c r="M1967" s="1" t="s">
        <v>42</v>
      </c>
      <c r="N1967" s="1" t="s">
        <v>42</v>
      </c>
      <c r="O1967" s="1" t="s">
        <v>42</v>
      </c>
      <c r="P1967" s="1" t="s">
        <v>6330</v>
      </c>
      <c r="Q1967" s="1" t="s">
        <v>6331</v>
      </c>
      <c r="R1967" s="1" t="s">
        <v>6332</v>
      </c>
      <c r="Y1967" s="1" t="b">
        <v>0</v>
      </c>
      <c r="AB1967" s="1" t="b">
        <v>0</v>
      </c>
      <c r="AC1967" s="1" t="b">
        <v>0</v>
      </c>
      <c r="AD1967" s="1" t="s">
        <v>86</v>
      </c>
      <c r="AE1967" s="1" t="s">
        <v>62</v>
      </c>
      <c r="AF1967" s="1" t="s">
        <v>45</v>
      </c>
      <c r="AG1967" s="1">
        <v>1956</v>
      </c>
      <c r="AH1967" s="1" t="b">
        <v>1</v>
      </c>
      <c r="AI1967" s="1"/>
      <c r="AJ1967" s="1"/>
      <c r="AK1967" s="1" t="b">
        <v>0</v>
      </c>
    </row>
    <row r="1968" spans="1:37" x14ac:dyDescent="0.2">
      <c r="A1968" s="1">
        <v>1759</v>
      </c>
      <c r="B1968" s="1" t="s">
        <v>6311</v>
      </c>
      <c r="C1968" s="1"/>
      <c r="D1968" s="1" t="s">
        <v>6333</v>
      </c>
      <c r="F1968" s="1" t="b">
        <v>0</v>
      </c>
      <c r="H1968" s="1" t="s">
        <v>6334</v>
      </c>
      <c r="K1968" s="1"/>
      <c r="L1968" s="1" t="s">
        <v>42</v>
      </c>
      <c r="M1968" s="1" t="s">
        <v>42</v>
      </c>
      <c r="N1968" s="1" t="s">
        <v>42</v>
      </c>
      <c r="O1968" s="1" t="s">
        <v>42</v>
      </c>
      <c r="P1968" s="1"/>
      <c r="Q1968" s="1" t="s">
        <v>6335</v>
      </c>
      <c r="R1968" s="1" t="s">
        <v>6336</v>
      </c>
      <c r="S1968" s="1"/>
      <c r="T1968" s="1"/>
      <c r="U1968" s="1"/>
      <c r="V1968" s="1"/>
      <c r="W1968" s="1"/>
      <c r="Y1968" s="1" t="b">
        <v>0</v>
      </c>
      <c r="Z1968" s="1"/>
      <c r="AA1968" s="1"/>
      <c r="AB1968" s="1" t="b">
        <v>0</v>
      </c>
      <c r="AC1968" s="1" t="b">
        <v>0</v>
      </c>
      <c r="AD1968" s="1" t="s">
        <v>86</v>
      </c>
      <c r="AF1968" s="1" t="s">
        <v>45</v>
      </c>
      <c r="AG1968" s="1">
        <v>15792</v>
      </c>
      <c r="AH1968" s="1" t="b">
        <v>1</v>
      </c>
      <c r="AI1968" s="1"/>
      <c r="AJ1968" s="1"/>
      <c r="AK1968" s="1" t="b">
        <v>0</v>
      </c>
    </row>
    <row r="1969" spans="1:37" x14ac:dyDescent="0.2">
      <c r="A1969" s="1">
        <v>1760</v>
      </c>
      <c r="B1969" s="1" t="s">
        <v>6311</v>
      </c>
      <c r="C1969" s="1"/>
      <c r="D1969" s="1" t="s">
        <v>6337</v>
      </c>
      <c r="F1969" s="1" t="b">
        <v>0</v>
      </c>
      <c r="H1969" s="1" t="s">
        <v>6338</v>
      </c>
      <c r="I1969" s="1"/>
      <c r="J1969" s="1"/>
      <c r="K1969" s="1"/>
      <c r="L1969" s="1" t="s">
        <v>42</v>
      </c>
      <c r="M1969" s="1" t="s">
        <v>42</v>
      </c>
      <c r="N1969" s="1" t="s">
        <v>42</v>
      </c>
      <c r="O1969" s="1" t="s">
        <v>42</v>
      </c>
      <c r="P1969" s="1"/>
      <c r="Q1969" s="1"/>
      <c r="R1969" s="1"/>
      <c r="S1969" s="1"/>
      <c r="T1969" s="1"/>
      <c r="U1969" s="1"/>
      <c r="V1969" s="1"/>
      <c r="W1969" s="1"/>
      <c r="Y1969" s="1" t="b">
        <v>0</v>
      </c>
      <c r="AB1969" s="1" t="b">
        <v>0</v>
      </c>
      <c r="AC1969" s="1" t="b">
        <v>0</v>
      </c>
      <c r="AD1969" s="1" t="s">
        <v>86</v>
      </c>
      <c r="AE1969" s="1" t="s">
        <v>62</v>
      </c>
      <c r="AF1969" s="1" t="s">
        <v>45</v>
      </c>
      <c r="AG1969" s="1">
        <v>2198</v>
      </c>
      <c r="AH1969" s="1" t="b">
        <v>1</v>
      </c>
      <c r="AI1969" s="1"/>
      <c r="AJ1969" s="1"/>
      <c r="AK1969" s="1" t="b">
        <v>0</v>
      </c>
    </row>
    <row r="1970" spans="1:37" x14ac:dyDescent="0.2">
      <c r="A1970" s="1">
        <v>1761</v>
      </c>
      <c r="B1970" s="1" t="s">
        <v>6311</v>
      </c>
      <c r="C1970" s="1"/>
      <c r="D1970" s="1" t="s">
        <v>6339</v>
      </c>
      <c r="E1970" s="1" t="s">
        <v>39</v>
      </c>
      <c r="F1970" s="1" t="b">
        <v>1</v>
      </c>
      <c r="G1970" s="1" t="s">
        <v>6340</v>
      </c>
      <c r="H1970" s="1" t="s">
        <v>6341</v>
      </c>
      <c r="K1970" s="1"/>
      <c r="L1970" s="1" t="s">
        <v>42</v>
      </c>
      <c r="M1970" s="1" t="s">
        <v>42</v>
      </c>
      <c r="N1970" s="1" t="s">
        <v>42</v>
      </c>
      <c r="O1970" s="1" t="s">
        <v>42</v>
      </c>
      <c r="P1970" s="1" t="s">
        <v>6342</v>
      </c>
      <c r="Q1970" s="1" t="s">
        <v>6343</v>
      </c>
      <c r="Y1970" s="1" t="b">
        <v>1</v>
      </c>
      <c r="AB1970" s="1" t="b">
        <v>0</v>
      </c>
      <c r="AC1970" s="1" t="b">
        <v>0</v>
      </c>
      <c r="AD1970" s="1" t="s">
        <v>86</v>
      </c>
      <c r="AE1970" s="1" t="s">
        <v>62</v>
      </c>
      <c r="AF1970" s="1" t="s">
        <v>45</v>
      </c>
      <c r="AG1970" s="1">
        <v>1957</v>
      </c>
      <c r="AH1970" s="1" t="b">
        <v>0</v>
      </c>
      <c r="AI1970" s="1"/>
      <c r="AJ1970" s="1"/>
      <c r="AK1970" s="1" t="b">
        <v>0</v>
      </c>
    </row>
    <row r="1971" spans="1:37" x14ac:dyDescent="0.2">
      <c r="A1971" s="1">
        <v>1762</v>
      </c>
      <c r="B1971" s="1" t="s">
        <v>6311</v>
      </c>
      <c r="C1971" s="1"/>
      <c r="D1971" s="1" t="s">
        <v>6344</v>
      </c>
      <c r="F1971" s="1" t="b">
        <v>0</v>
      </c>
      <c r="H1971" s="1" t="s">
        <v>6345</v>
      </c>
      <c r="K1971" s="1"/>
      <c r="L1971" s="1" t="s">
        <v>42</v>
      </c>
      <c r="M1971" s="1" t="s">
        <v>42</v>
      </c>
      <c r="N1971" s="1" t="s">
        <v>42</v>
      </c>
      <c r="O1971" s="1" t="s">
        <v>42</v>
      </c>
      <c r="P1971" s="1" t="s">
        <v>6346</v>
      </c>
      <c r="Q1971" s="1" t="s">
        <v>6347</v>
      </c>
      <c r="R1971" s="1" t="s">
        <v>6348</v>
      </c>
      <c r="S1971" s="1"/>
      <c r="T1971" s="1"/>
      <c r="U1971" s="1"/>
      <c r="V1971" s="1"/>
      <c r="W1971" s="1"/>
      <c r="Y1971" s="1" t="b">
        <v>0</v>
      </c>
      <c r="Z1971" s="1"/>
      <c r="AA1971" s="1"/>
      <c r="AB1971" s="1" t="b">
        <v>0</v>
      </c>
      <c r="AC1971" s="1" t="b">
        <v>0</v>
      </c>
      <c r="AD1971" s="1" t="s">
        <v>86</v>
      </c>
      <c r="AE1971" s="1" t="s">
        <v>62</v>
      </c>
      <c r="AF1971" s="1" t="s">
        <v>45</v>
      </c>
      <c r="AG1971" s="1">
        <v>1958</v>
      </c>
      <c r="AH1971" s="1" t="b">
        <v>0</v>
      </c>
      <c r="AI1971" s="1"/>
      <c r="AJ1971" s="1"/>
      <c r="AK1971" s="1" t="b">
        <v>0</v>
      </c>
    </row>
    <row r="1972" spans="1:37" x14ac:dyDescent="0.2">
      <c r="A1972" s="1">
        <v>1763</v>
      </c>
      <c r="B1972" s="1" t="s">
        <v>6311</v>
      </c>
      <c r="C1972" s="1"/>
      <c r="D1972" s="1" t="s">
        <v>6349</v>
      </c>
      <c r="E1972" s="1" t="s">
        <v>39</v>
      </c>
      <c r="F1972" s="1" t="b">
        <v>1</v>
      </c>
      <c r="G1972" s="1" t="s">
        <v>6350</v>
      </c>
      <c r="H1972" s="1" t="s">
        <v>6351</v>
      </c>
      <c r="I1972" s="1"/>
      <c r="J1972" s="1"/>
      <c r="K1972" s="1"/>
      <c r="L1972" s="1" t="s">
        <v>42</v>
      </c>
      <c r="M1972" s="1" t="s">
        <v>42</v>
      </c>
      <c r="N1972" s="1" t="s">
        <v>42</v>
      </c>
      <c r="O1972" s="1" t="s">
        <v>42</v>
      </c>
      <c r="P1972" s="1" t="s">
        <v>6352</v>
      </c>
      <c r="Q1972" s="1" t="s">
        <v>6353</v>
      </c>
      <c r="R1972" s="1"/>
      <c r="S1972" s="1"/>
      <c r="T1972" s="1"/>
      <c r="U1972" s="1"/>
      <c r="V1972" s="1"/>
      <c r="W1972" s="1"/>
      <c r="Y1972" s="1" t="b">
        <v>1</v>
      </c>
      <c r="AB1972" s="1" t="b">
        <v>0</v>
      </c>
      <c r="AC1972" s="1" t="b">
        <v>0</v>
      </c>
      <c r="AD1972" s="1" t="s">
        <v>86</v>
      </c>
      <c r="AE1972" s="1" t="s">
        <v>62</v>
      </c>
      <c r="AF1972" s="1" t="s">
        <v>45</v>
      </c>
      <c r="AG1972" s="1">
        <v>2194</v>
      </c>
      <c r="AH1972" s="1" t="b">
        <v>0</v>
      </c>
      <c r="AI1972" s="1"/>
      <c r="AJ1972" s="1"/>
      <c r="AK1972" s="1" t="b">
        <v>0</v>
      </c>
    </row>
    <row r="1973" spans="1:37" x14ac:dyDescent="0.2">
      <c r="A1973" s="1">
        <v>1764</v>
      </c>
      <c r="B1973" s="1" t="s">
        <v>6311</v>
      </c>
      <c r="C1973" s="1"/>
      <c r="D1973" s="1" t="s">
        <v>6354</v>
      </c>
      <c r="F1973" s="1" t="b">
        <v>1</v>
      </c>
      <c r="H1973" s="1" t="s">
        <v>6355</v>
      </c>
      <c r="I1973" s="1"/>
      <c r="J1973" s="1"/>
      <c r="K1973" s="1"/>
      <c r="L1973" s="1" t="s">
        <v>42</v>
      </c>
      <c r="M1973" s="1" t="s">
        <v>42</v>
      </c>
      <c r="N1973" s="1" t="s">
        <v>42</v>
      </c>
      <c r="O1973" s="1" t="s">
        <v>42</v>
      </c>
      <c r="P1973" s="1" t="s">
        <v>6356</v>
      </c>
      <c r="Q1973" s="1" t="s">
        <v>6356</v>
      </c>
      <c r="R1973" s="1" t="s">
        <v>6357</v>
      </c>
      <c r="S1973" s="1"/>
      <c r="T1973" s="1"/>
      <c r="U1973" s="1"/>
      <c r="V1973" s="1"/>
      <c r="W1973" s="1"/>
      <c r="Y1973" s="1" t="b">
        <v>0</v>
      </c>
      <c r="Z1973" s="1"/>
      <c r="AA1973" s="1"/>
      <c r="AB1973" s="1" t="b">
        <v>0</v>
      </c>
      <c r="AC1973" s="1" t="b">
        <v>0</v>
      </c>
      <c r="AD1973" s="1" t="s">
        <v>86</v>
      </c>
      <c r="AE1973" s="1" t="s">
        <v>62</v>
      </c>
      <c r="AF1973" s="1" t="s">
        <v>45</v>
      </c>
      <c r="AG1973" s="1">
        <v>2189</v>
      </c>
      <c r="AH1973" s="1" t="b">
        <v>1</v>
      </c>
      <c r="AI1973" s="1"/>
      <c r="AJ1973" s="1"/>
      <c r="AK1973" s="1" t="b">
        <v>1</v>
      </c>
    </row>
    <row r="1974" spans="1:37" x14ac:dyDescent="0.2">
      <c r="A1974" s="1">
        <v>1765</v>
      </c>
      <c r="B1974" s="1" t="s">
        <v>6311</v>
      </c>
      <c r="C1974" s="1"/>
      <c r="D1974" s="1" t="s">
        <v>6358</v>
      </c>
      <c r="E1974" s="1" t="s">
        <v>39</v>
      </c>
      <c r="F1974" s="1" t="b">
        <v>0</v>
      </c>
      <c r="G1974" s="1" t="s">
        <v>6359</v>
      </c>
      <c r="H1974" s="1" t="s">
        <v>6360</v>
      </c>
      <c r="K1974" s="1"/>
      <c r="L1974" s="1" t="s">
        <v>42</v>
      </c>
      <c r="M1974" s="1" t="s">
        <v>42</v>
      </c>
      <c r="N1974" s="1" t="s">
        <v>42</v>
      </c>
      <c r="O1974" s="1" t="s">
        <v>42</v>
      </c>
      <c r="P1974" s="1"/>
      <c r="Q1974" s="1"/>
      <c r="R1974" s="1"/>
      <c r="S1974" s="1"/>
      <c r="T1974" s="1"/>
      <c r="U1974" s="1"/>
      <c r="V1974" s="1"/>
      <c r="W1974" s="1"/>
      <c r="Y1974" s="1" t="b">
        <v>0</v>
      </c>
      <c r="Z1974" s="1"/>
      <c r="AA1974" s="1"/>
      <c r="AB1974" s="1" t="b">
        <v>0</v>
      </c>
      <c r="AC1974" s="1" t="b">
        <v>0</v>
      </c>
      <c r="AD1974" s="1" t="s">
        <v>86</v>
      </c>
      <c r="AF1974" s="1" t="s">
        <v>45</v>
      </c>
      <c r="AG1974" s="1">
        <v>20201</v>
      </c>
      <c r="AH1974" s="1" t="b">
        <v>0</v>
      </c>
      <c r="AI1974" s="1"/>
      <c r="AJ1974" s="1"/>
      <c r="AK1974" s="1" t="b">
        <v>0</v>
      </c>
    </row>
    <row r="1975" spans="1:37" x14ac:dyDescent="0.2">
      <c r="A1975" s="1">
        <v>1766</v>
      </c>
      <c r="B1975" s="1" t="s">
        <v>6311</v>
      </c>
      <c r="C1975" s="1"/>
      <c r="D1975" s="1" t="s">
        <v>6361</v>
      </c>
      <c r="F1975" s="1" t="b">
        <v>1</v>
      </c>
      <c r="H1975" s="1" t="s">
        <v>6362</v>
      </c>
      <c r="I1975" s="1"/>
      <c r="J1975" s="1"/>
      <c r="K1975" s="1"/>
      <c r="L1975" s="1" t="s">
        <v>42</v>
      </c>
      <c r="M1975" s="1" t="s">
        <v>42</v>
      </c>
      <c r="N1975" s="1" t="s">
        <v>42</v>
      </c>
      <c r="O1975" s="1" t="s">
        <v>42</v>
      </c>
      <c r="P1975" s="1"/>
      <c r="Q1975" s="1" t="s">
        <v>6363</v>
      </c>
      <c r="R1975" s="1"/>
      <c r="S1975" s="1"/>
      <c r="T1975" s="1"/>
      <c r="U1975" s="1"/>
      <c r="V1975" s="1"/>
      <c r="W1975" s="1"/>
      <c r="Y1975" s="1" t="b">
        <v>0</v>
      </c>
      <c r="Z1975" s="1"/>
      <c r="AA1975" s="1"/>
      <c r="AB1975" s="1" t="b">
        <v>0</v>
      </c>
      <c r="AC1975" s="1" t="b">
        <v>0</v>
      </c>
      <c r="AD1975" s="1" t="s">
        <v>86</v>
      </c>
      <c r="AE1975" s="1" t="s">
        <v>62</v>
      </c>
      <c r="AF1975" s="1" t="s">
        <v>45</v>
      </c>
      <c r="AG1975" s="1">
        <v>2387</v>
      </c>
      <c r="AH1975" s="1" t="b">
        <v>1</v>
      </c>
      <c r="AI1975" s="1"/>
      <c r="AJ1975" s="1"/>
      <c r="AK1975" s="1" t="b">
        <v>0</v>
      </c>
    </row>
    <row r="1976" spans="1:37" x14ac:dyDescent="0.2">
      <c r="A1976" s="1">
        <v>1767</v>
      </c>
      <c r="B1976" s="1" t="s">
        <v>6311</v>
      </c>
      <c r="C1976" s="1"/>
      <c r="D1976" s="1" t="s">
        <v>6364</v>
      </c>
      <c r="F1976" s="1" t="b">
        <v>1</v>
      </c>
      <c r="H1976" s="1" t="s">
        <v>6365</v>
      </c>
      <c r="K1976" s="1"/>
      <c r="L1976" s="1" t="s">
        <v>42</v>
      </c>
      <c r="M1976" s="1" t="s">
        <v>42</v>
      </c>
      <c r="N1976" s="1" t="s">
        <v>42</v>
      </c>
      <c r="O1976" s="1" t="s">
        <v>42</v>
      </c>
      <c r="P1976" s="1"/>
      <c r="Q1976" s="1" t="s">
        <v>6366</v>
      </c>
      <c r="R1976" s="1" t="s">
        <v>6367</v>
      </c>
      <c r="S1976" s="1"/>
      <c r="T1976" s="1"/>
      <c r="U1976" s="1"/>
      <c r="V1976" s="1"/>
      <c r="W1976" s="1"/>
      <c r="Y1976" s="1" t="b">
        <v>1</v>
      </c>
      <c r="Z1976" s="1"/>
      <c r="AA1976" s="1"/>
      <c r="AB1976" s="1" t="b">
        <v>0</v>
      </c>
      <c r="AC1976" s="1" t="b">
        <v>0</v>
      </c>
      <c r="AD1976" s="1" t="s">
        <v>3080</v>
      </c>
      <c r="AE1976" s="1" t="s">
        <v>62</v>
      </c>
      <c r="AF1976" s="1" t="s">
        <v>45</v>
      </c>
      <c r="AG1976" s="1">
        <v>1959</v>
      </c>
      <c r="AH1976" s="1" t="b">
        <v>0</v>
      </c>
      <c r="AI1976" s="1"/>
      <c r="AJ1976" s="1"/>
      <c r="AK1976" s="1" t="b">
        <v>1</v>
      </c>
    </row>
    <row r="1977" spans="1:37" x14ac:dyDescent="0.2">
      <c r="A1977" s="1">
        <v>1768</v>
      </c>
      <c r="B1977" s="1" t="s">
        <v>6311</v>
      </c>
      <c r="C1977" s="1"/>
      <c r="D1977" s="1" t="s">
        <v>6368</v>
      </c>
      <c r="F1977" s="1" t="b">
        <v>1</v>
      </c>
      <c r="H1977" s="1"/>
      <c r="K1977" s="1"/>
      <c r="L1977" s="1" t="s">
        <v>42</v>
      </c>
      <c r="M1977" s="1" t="s">
        <v>42</v>
      </c>
      <c r="N1977" s="1" t="s">
        <v>42</v>
      </c>
      <c r="O1977" s="1" t="s">
        <v>42</v>
      </c>
      <c r="P1977" s="1"/>
      <c r="Q1977" s="1" t="s">
        <v>6369</v>
      </c>
      <c r="R1977" s="1"/>
      <c r="S1977" s="1"/>
      <c r="T1977" s="1"/>
      <c r="U1977" s="1"/>
      <c r="V1977" s="1"/>
      <c r="W1977" s="1"/>
      <c r="Y1977" s="1" t="b">
        <v>0</v>
      </c>
      <c r="Z1977" s="1" t="s">
        <v>43</v>
      </c>
      <c r="AA1977" s="1"/>
      <c r="AB1977" s="1" t="b">
        <v>0</v>
      </c>
      <c r="AC1977" s="1" t="b">
        <v>0</v>
      </c>
      <c r="AD1977" s="1" t="s">
        <v>86</v>
      </c>
      <c r="AE1977" s="1" t="s">
        <v>62</v>
      </c>
      <c r="AF1977" s="1" t="s">
        <v>45</v>
      </c>
      <c r="AG1977" s="1">
        <v>2444</v>
      </c>
      <c r="AH1977" s="1" t="b">
        <v>1</v>
      </c>
      <c r="AI1977" s="1"/>
      <c r="AJ1977" s="1"/>
      <c r="AK1977" s="1" t="b">
        <v>0</v>
      </c>
    </row>
    <row r="1978" spans="1:37" x14ac:dyDescent="0.2">
      <c r="A1978" s="1">
        <v>1769</v>
      </c>
      <c r="B1978" s="1" t="s">
        <v>6311</v>
      </c>
      <c r="C1978" s="1"/>
      <c r="D1978" s="1" t="s">
        <v>821</v>
      </c>
      <c r="F1978" s="1" t="b">
        <v>0</v>
      </c>
      <c r="H1978" s="1" t="s">
        <v>6370</v>
      </c>
      <c r="K1978" s="1"/>
      <c r="L1978" s="1" t="s">
        <v>42</v>
      </c>
      <c r="M1978" s="1" t="s">
        <v>42</v>
      </c>
      <c r="N1978" s="1" t="s">
        <v>42</v>
      </c>
      <c r="O1978" s="1" t="s">
        <v>42</v>
      </c>
      <c r="P1978" s="1" t="s">
        <v>6342</v>
      </c>
      <c r="Q1978" s="1" t="s">
        <v>6343</v>
      </c>
      <c r="R1978" s="1"/>
      <c r="S1978" s="1"/>
      <c r="T1978" s="1"/>
      <c r="U1978" s="1"/>
      <c r="V1978" s="1"/>
      <c r="W1978" s="1"/>
      <c r="Y1978" s="1" t="b">
        <v>1</v>
      </c>
      <c r="Z1978" s="1"/>
      <c r="AA1978" s="1"/>
      <c r="AB1978" s="1" t="b">
        <v>0</v>
      </c>
      <c r="AC1978" s="1" t="b">
        <v>0</v>
      </c>
      <c r="AD1978" s="1" t="s">
        <v>86</v>
      </c>
      <c r="AE1978" s="1" t="s">
        <v>62</v>
      </c>
      <c r="AF1978" s="1" t="s">
        <v>45</v>
      </c>
      <c r="AG1978" s="1">
        <v>15683</v>
      </c>
      <c r="AH1978" s="1" t="b">
        <v>1</v>
      </c>
      <c r="AI1978" s="1"/>
      <c r="AJ1978" s="1"/>
      <c r="AK1978" s="1" t="b">
        <v>0</v>
      </c>
    </row>
    <row r="1979" spans="1:37" x14ac:dyDescent="0.2">
      <c r="A1979" s="1">
        <v>1770</v>
      </c>
      <c r="B1979" s="1" t="s">
        <v>6311</v>
      </c>
      <c r="C1979" s="1"/>
      <c r="D1979" s="1" t="s">
        <v>6371</v>
      </c>
      <c r="F1979" s="1" t="b">
        <v>0</v>
      </c>
      <c r="H1979" s="1" t="s">
        <v>6372</v>
      </c>
      <c r="K1979" s="1"/>
      <c r="L1979" s="1" t="s">
        <v>42</v>
      </c>
      <c r="M1979" s="1" t="s">
        <v>42</v>
      </c>
      <c r="N1979" s="1" t="s">
        <v>42</v>
      </c>
      <c r="O1979" s="1" t="s">
        <v>42</v>
      </c>
      <c r="P1979" s="1"/>
      <c r="Q1979" s="1"/>
      <c r="R1979" s="1"/>
      <c r="S1979" s="1"/>
      <c r="T1979" s="1"/>
      <c r="U1979" s="1"/>
      <c r="V1979" s="1"/>
      <c r="W1979" s="1"/>
      <c r="Y1979" s="1" t="b">
        <v>0</v>
      </c>
      <c r="Z1979" s="1"/>
      <c r="AA1979" s="1"/>
      <c r="AB1979" s="1" t="b">
        <v>0</v>
      </c>
      <c r="AC1979" s="1" t="b">
        <v>0</v>
      </c>
      <c r="AD1979" s="1" t="s">
        <v>86</v>
      </c>
      <c r="AF1979" s="1" t="s">
        <v>45</v>
      </c>
      <c r="AG1979" s="1">
        <v>15775</v>
      </c>
      <c r="AH1979" s="1" t="b">
        <v>1</v>
      </c>
      <c r="AI1979" s="1"/>
      <c r="AJ1979" s="1"/>
      <c r="AK1979" s="1" t="b">
        <v>0</v>
      </c>
    </row>
    <row r="1980" spans="1:37" x14ac:dyDescent="0.2">
      <c r="A1980" s="1">
        <v>1771</v>
      </c>
      <c r="B1980" s="1" t="s">
        <v>6311</v>
      </c>
      <c r="C1980" s="1"/>
      <c r="D1980" s="1" t="s">
        <v>6373</v>
      </c>
      <c r="F1980" s="1" t="b">
        <v>1</v>
      </c>
      <c r="H1980" s="1" t="s">
        <v>6313</v>
      </c>
      <c r="K1980" s="1"/>
      <c r="L1980" s="1" t="s">
        <v>42</v>
      </c>
      <c r="M1980" s="1" t="s">
        <v>42</v>
      </c>
      <c r="N1980" s="1" t="s">
        <v>42</v>
      </c>
      <c r="O1980" s="1" t="s">
        <v>42</v>
      </c>
      <c r="P1980" s="1"/>
      <c r="Q1980" s="1" t="s">
        <v>6314</v>
      </c>
      <c r="R1980" s="1"/>
      <c r="S1980" s="1"/>
      <c r="T1980" s="1"/>
      <c r="U1980" s="1"/>
      <c r="V1980" s="1"/>
      <c r="W1980" s="1"/>
      <c r="Y1980" s="1" t="b">
        <v>0</v>
      </c>
      <c r="Z1980" s="1"/>
      <c r="AA1980" s="1"/>
      <c r="AB1980" s="1" t="b">
        <v>0</v>
      </c>
      <c r="AC1980" s="1" t="b">
        <v>0</v>
      </c>
      <c r="AD1980" s="1" t="s">
        <v>86</v>
      </c>
      <c r="AF1980" s="1" t="s">
        <v>45</v>
      </c>
      <c r="AG1980" s="1">
        <v>15830</v>
      </c>
      <c r="AH1980" s="1" t="b">
        <v>1</v>
      </c>
      <c r="AI1980" s="1"/>
      <c r="AJ1980" s="1"/>
      <c r="AK1980" s="1" t="b">
        <v>0</v>
      </c>
    </row>
    <row r="1981" spans="1:37" x14ac:dyDescent="0.2">
      <c r="A1981" s="1">
        <v>1777</v>
      </c>
      <c r="B1981" s="1" t="s">
        <v>6391</v>
      </c>
      <c r="C1981" s="1" t="s">
        <v>6392</v>
      </c>
      <c r="D1981" s="1"/>
      <c r="E1981" s="1" t="s">
        <v>39</v>
      </c>
      <c r="F1981" s="1" t="b">
        <v>1</v>
      </c>
      <c r="G1981" s="1" t="s">
        <v>6393</v>
      </c>
      <c r="H1981" s="1" t="s">
        <v>6394</v>
      </c>
      <c r="K1981" s="1"/>
      <c r="L1981" s="1" t="s">
        <v>42</v>
      </c>
      <c r="M1981" s="1" t="s">
        <v>42</v>
      </c>
      <c r="N1981" s="1" t="s">
        <v>42</v>
      </c>
      <c r="O1981" s="1" t="s">
        <v>42</v>
      </c>
      <c r="P1981" s="1"/>
      <c r="Q1981" s="1" t="s">
        <v>6395</v>
      </c>
      <c r="R1981" s="1"/>
      <c r="S1981" s="1"/>
      <c r="T1981" s="1"/>
      <c r="U1981" s="1"/>
      <c r="V1981" s="1"/>
      <c r="W1981" s="1"/>
      <c r="Y1981" s="1" t="b">
        <v>0</v>
      </c>
      <c r="Z1981" s="1"/>
      <c r="AA1981" s="1"/>
      <c r="AB1981" s="1" t="b">
        <v>0</v>
      </c>
      <c r="AC1981" s="1" t="b">
        <v>0</v>
      </c>
      <c r="AD1981" s="1" t="s">
        <v>2032</v>
      </c>
      <c r="AE1981" s="1" t="s">
        <v>62</v>
      </c>
      <c r="AF1981" s="1" t="s">
        <v>45</v>
      </c>
      <c r="AG1981" s="1">
        <v>1962</v>
      </c>
      <c r="AH1981" s="1" t="b">
        <v>0</v>
      </c>
      <c r="AI1981" s="1"/>
      <c r="AJ1981" s="1"/>
      <c r="AK1981" s="1" t="b">
        <v>0</v>
      </c>
    </row>
    <row r="1982" spans="1:37" x14ac:dyDescent="0.2">
      <c r="A1982" s="1">
        <v>1779</v>
      </c>
      <c r="B1982" s="1" t="s">
        <v>6391</v>
      </c>
      <c r="C1982" s="1" t="s">
        <v>6396</v>
      </c>
      <c r="D1982" s="1" t="s">
        <v>1160</v>
      </c>
      <c r="F1982" s="1" t="b">
        <v>0</v>
      </c>
      <c r="H1982" s="1" t="s">
        <v>6400</v>
      </c>
      <c r="I1982" s="1"/>
      <c r="J1982" s="1"/>
      <c r="K1982" s="1" t="s">
        <v>6398</v>
      </c>
      <c r="L1982" s="1" t="s">
        <v>42</v>
      </c>
      <c r="M1982" s="1" t="s">
        <v>42</v>
      </c>
      <c r="N1982" s="1" t="s">
        <v>42</v>
      </c>
      <c r="O1982" s="1" t="s">
        <v>42</v>
      </c>
      <c r="P1982" s="1"/>
      <c r="Q1982" s="1" t="s">
        <v>6401</v>
      </c>
      <c r="R1982" s="1"/>
      <c r="S1982" s="1"/>
      <c r="T1982" s="1"/>
      <c r="U1982" s="1"/>
      <c r="V1982" s="1"/>
      <c r="W1982" s="1"/>
      <c r="Y1982" s="1" t="b">
        <v>0</v>
      </c>
      <c r="AB1982" s="1" t="b">
        <v>0</v>
      </c>
      <c r="AC1982" s="1" t="b">
        <v>0</v>
      </c>
      <c r="AD1982" s="1" t="s">
        <v>86</v>
      </c>
      <c r="AE1982" s="1" t="s">
        <v>62</v>
      </c>
      <c r="AF1982" s="1" t="s">
        <v>45</v>
      </c>
      <c r="AG1982" s="1">
        <v>2291</v>
      </c>
      <c r="AH1982" s="1" t="b">
        <v>1</v>
      </c>
      <c r="AI1982" s="1"/>
      <c r="AJ1982" s="1"/>
      <c r="AK1982" s="1" t="b">
        <v>0</v>
      </c>
    </row>
    <row r="1983" spans="1:37" x14ac:dyDescent="0.2">
      <c r="A1983" s="1">
        <v>1780</v>
      </c>
      <c r="B1983" s="1" t="s">
        <v>6391</v>
      </c>
      <c r="C1983" s="1" t="s">
        <v>6396</v>
      </c>
      <c r="D1983" s="1" t="s">
        <v>1056</v>
      </c>
      <c r="F1983" s="1" t="b">
        <v>0</v>
      </c>
      <c r="H1983" s="1" t="s">
        <v>6402</v>
      </c>
      <c r="I1983" s="1"/>
      <c r="J1983" s="1"/>
      <c r="K1983" s="1" t="s">
        <v>6398</v>
      </c>
      <c r="L1983" s="1" t="s">
        <v>42</v>
      </c>
      <c r="M1983" s="1" t="s">
        <v>42</v>
      </c>
      <c r="N1983" s="1" t="s">
        <v>42</v>
      </c>
      <c r="O1983" s="1" t="s">
        <v>42</v>
      </c>
      <c r="P1983" s="1"/>
      <c r="Q1983" s="1" t="s">
        <v>6403</v>
      </c>
      <c r="R1983" s="1"/>
      <c r="S1983" s="1"/>
      <c r="T1983" s="1"/>
      <c r="U1983" s="1"/>
      <c r="V1983" s="1"/>
      <c r="W1983" s="1"/>
      <c r="Y1983" s="1" t="b">
        <v>0</v>
      </c>
      <c r="AB1983" s="1" t="b">
        <v>0</v>
      </c>
      <c r="AC1983" s="1" t="b">
        <v>0</v>
      </c>
      <c r="AD1983" s="1" t="s">
        <v>86</v>
      </c>
      <c r="AE1983" s="1" t="s">
        <v>62</v>
      </c>
      <c r="AF1983" s="1" t="s">
        <v>45</v>
      </c>
      <c r="AG1983" s="1">
        <v>2292</v>
      </c>
      <c r="AH1983" s="1" t="b">
        <v>1</v>
      </c>
      <c r="AI1983" s="1"/>
      <c r="AJ1983" s="1"/>
      <c r="AK1983" s="1" t="b">
        <v>0</v>
      </c>
    </row>
    <row r="1984" spans="1:37" x14ac:dyDescent="0.2">
      <c r="A1984" s="1">
        <v>1778</v>
      </c>
      <c r="B1984" s="1" t="s">
        <v>6391</v>
      </c>
      <c r="C1984" s="1" t="s">
        <v>6396</v>
      </c>
      <c r="D1984" s="1"/>
      <c r="F1984" s="1" t="b">
        <v>0</v>
      </c>
      <c r="H1984" s="1" t="s">
        <v>6397</v>
      </c>
      <c r="I1984" s="1"/>
      <c r="J1984" s="1"/>
      <c r="K1984" s="1" t="s">
        <v>6398</v>
      </c>
      <c r="L1984" s="1" t="s">
        <v>42</v>
      </c>
      <c r="M1984" s="1" t="s">
        <v>42</v>
      </c>
      <c r="N1984" s="1" t="s">
        <v>42</v>
      </c>
      <c r="O1984" s="1" t="s">
        <v>42</v>
      </c>
      <c r="P1984" s="1"/>
      <c r="Q1984" s="1" t="s">
        <v>6399</v>
      </c>
      <c r="R1984" s="1"/>
      <c r="S1984" s="1"/>
      <c r="T1984" s="1"/>
      <c r="U1984" s="1"/>
      <c r="V1984" s="1"/>
      <c r="W1984" s="1"/>
      <c r="Y1984" s="1" t="b">
        <v>0</v>
      </c>
      <c r="AB1984" s="1" t="b">
        <v>0</v>
      </c>
      <c r="AC1984" s="1" t="b">
        <v>0</v>
      </c>
      <c r="AD1984" s="1" t="s">
        <v>86</v>
      </c>
      <c r="AE1984" s="1" t="s">
        <v>62</v>
      </c>
      <c r="AF1984" s="1" t="s">
        <v>45</v>
      </c>
      <c r="AG1984" s="1">
        <v>2290</v>
      </c>
      <c r="AH1984" s="1" t="b">
        <v>1</v>
      </c>
      <c r="AI1984" s="1"/>
      <c r="AJ1984" s="1"/>
      <c r="AK1984" s="1" t="b">
        <v>0</v>
      </c>
    </row>
    <row r="1985" spans="1:37" x14ac:dyDescent="0.2">
      <c r="A1985" s="1">
        <v>1781</v>
      </c>
      <c r="B1985" s="1" t="s">
        <v>6391</v>
      </c>
      <c r="C1985" s="1" t="s">
        <v>6404</v>
      </c>
      <c r="D1985" s="1"/>
      <c r="F1985" s="1" t="b">
        <v>0</v>
      </c>
      <c r="H1985" s="1" t="s">
        <v>6405</v>
      </c>
      <c r="I1985" s="1"/>
      <c r="K1985" s="1"/>
      <c r="L1985" s="1" t="s">
        <v>42</v>
      </c>
      <c r="M1985" s="1" t="s">
        <v>42</v>
      </c>
      <c r="N1985" s="1" t="s">
        <v>42</v>
      </c>
      <c r="O1985" s="1" t="s">
        <v>42</v>
      </c>
      <c r="P1985" s="1"/>
      <c r="Q1985" s="1"/>
      <c r="R1985" s="1"/>
      <c r="S1985" s="1"/>
      <c r="T1985" s="1"/>
      <c r="U1985" s="1"/>
      <c r="V1985" s="1"/>
      <c r="W1985" s="1"/>
      <c r="Y1985" s="1" t="b">
        <v>0</v>
      </c>
      <c r="AB1985" s="1" t="b">
        <v>0</v>
      </c>
      <c r="AC1985" s="1" t="b">
        <v>0</v>
      </c>
      <c r="AD1985" s="1" t="s">
        <v>86</v>
      </c>
      <c r="AE1985" s="1" t="s">
        <v>62</v>
      </c>
      <c r="AF1985" s="1" t="s">
        <v>45</v>
      </c>
      <c r="AG1985" s="1">
        <v>1500</v>
      </c>
      <c r="AH1985" s="1" t="b">
        <v>1</v>
      </c>
      <c r="AI1985" s="1"/>
      <c r="AJ1985" s="1"/>
      <c r="AK1985" s="1" t="b">
        <v>0</v>
      </c>
    </row>
    <row r="1986" spans="1:37" x14ac:dyDescent="0.2">
      <c r="A1986" s="1">
        <v>1875</v>
      </c>
      <c r="B1986" s="1" t="s">
        <v>6391</v>
      </c>
      <c r="C1986" s="1" t="s">
        <v>6721</v>
      </c>
      <c r="D1986" s="1" t="s">
        <v>6722</v>
      </c>
      <c r="E1986" s="1" t="s">
        <v>39</v>
      </c>
      <c r="F1986" s="1" t="b">
        <v>0</v>
      </c>
      <c r="G1986" s="1" t="s">
        <v>6723</v>
      </c>
      <c r="H1986" s="1" t="s">
        <v>6724</v>
      </c>
      <c r="K1986" s="1"/>
      <c r="L1986" s="1" t="s">
        <v>42</v>
      </c>
      <c r="M1986" s="1" t="s">
        <v>42</v>
      </c>
      <c r="N1986" s="1" t="s">
        <v>42</v>
      </c>
      <c r="O1986" s="1" t="s">
        <v>42</v>
      </c>
      <c r="P1986" s="1"/>
      <c r="Q1986" s="1"/>
      <c r="R1986" s="1"/>
      <c r="S1986" s="1"/>
      <c r="T1986" s="1"/>
      <c r="U1986" s="1"/>
      <c r="V1986" s="1"/>
      <c r="W1986" s="1"/>
      <c r="X1986" s="1"/>
      <c r="Y1986" s="1" t="b">
        <v>0</v>
      </c>
      <c r="Z1986" s="1"/>
      <c r="AA1986" s="1"/>
      <c r="AB1986" s="1" t="b">
        <v>0</v>
      </c>
      <c r="AC1986" s="1" t="b">
        <v>0</v>
      </c>
      <c r="AD1986" s="1" t="s">
        <v>2032</v>
      </c>
      <c r="AF1986" s="1" t="s">
        <v>45</v>
      </c>
      <c r="AH1986" s="1" t="b">
        <v>0</v>
      </c>
      <c r="AI1986" s="1"/>
      <c r="AJ1986" s="1"/>
      <c r="AK1986" s="1" t="b">
        <v>0</v>
      </c>
    </row>
    <row r="1987" spans="1:37" x14ac:dyDescent="0.2">
      <c r="A1987" s="1">
        <v>1783</v>
      </c>
      <c r="B1987" s="1" t="s">
        <v>6406</v>
      </c>
      <c r="C1987" s="1" t="s">
        <v>6409</v>
      </c>
      <c r="D1987" s="1" t="s">
        <v>6410</v>
      </c>
      <c r="E1987" s="1" t="s">
        <v>39</v>
      </c>
      <c r="F1987" s="1" t="b">
        <v>1</v>
      </c>
      <c r="G1987" s="1" t="s">
        <v>6411</v>
      </c>
      <c r="H1987" s="1" t="s">
        <v>6412</v>
      </c>
      <c r="K1987" s="1" t="s">
        <v>6413</v>
      </c>
      <c r="L1987" s="1" t="s">
        <v>42</v>
      </c>
      <c r="M1987" s="1" t="s">
        <v>42</v>
      </c>
      <c r="N1987" s="1" t="s">
        <v>42</v>
      </c>
      <c r="O1987" s="1" t="s">
        <v>42</v>
      </c>
      <c r="P1987" s="1"/>
      <c r="Q1987" s="1" t="s">
        <v>6414</v>
      </c>
      <c r="R1987" s="1" t="s">
        <v>6415</v>
      </c>
      <c r="S1987" s="1"/>
      <c r="T1987" s="1"/>
      <c r="U1987" s="1"/>
      <c r="V1987" s="1"/>
      <c r="W1987" s="1"/>
      <c r="Y1987" s="1" t="b">
        <v>0</v>
      </c>
      <c r="Z1987" s="1"/>
      <c r="AA1987" s="1"/>
      <c r="AB1987" s="1" t="b">
        <v>0</v>
      </c>
      <c r="AC1987" s="1" t="b">
        <v>0</v>
      </c>
      <c r="AD1987" s="1" t="s">
        <v>617</v>
      </c>
      <c r="AF1987" s="1" t="s">
        <v>45</v>
      </c>
      <c r="AG1987" s="1">
        <v>15827</v>
      </c>
      <c r="AH1987" s="1" t="b">
        <v>0</v>
      </c>
      <c r="AI1987" s="1"/>
      <c r="AJ1987" s="1"/>
      <c r="AK1987" s="1" t="b">
        <v>0</v>
      </c>
    </row>
    <row r="1988" spans="1:37" x14ac:dyDescent="0.2">
      <c r="A1988" s="1">
        <v>1784</v>
      </c>
      <c r="B1988" s="1" t="s">
        <v>6406</v>
      </c>
      <c r="C1988" s="1" t="s">
        <v>6416</v>
      </c>
      <c r="D1988" s="1"/>
      <c r="E1988" s="1" t="s">
        <v>39</v>
      </c>
      <c r="F1988" s="1" t="b">
        <v>1</v>
      </c>
      <c r="G1988" s="1" t="s">
        <v>6417</v>
      </c>
      <c r="H1988" s="1" t="s">
        <v>6418</v>
      </c>
      <c r="K1988" s="1"/>
      <c r="L1988" s="1" t="s">
        <v>42</v>
      </c>
      <c r="M1988" s="1" t="s">
        <v>42</v>
      </c>
      <c r="N1988" s="1" t="s">
        <v>42</v>
      </c>
      <c r="O1988" s="1" t="s">
        <v>42</v>
      </c>
      <c r="P1988" s="1" t="s">
        <v>6419</v>
      </c>
      <c r="Q1988" s="1" t="s">
        <v>6420</v>
      </c>
      <c r="R1988" s="1" t="s">
        <v>6421</v>
      </c>
      <c r="S1988" s="1"/>
      <c r="T1988" s="1"/>
      <c r="U1988" s="1"/>
      <c r="V1988" s="1"/>
      <c r="W1988" s="1"/>
      <c r="X1988" s="1"/>
      <c r="Y1988" s="1" t="b">
        <v>1</v>
      </c>
      <c r="Z1988" s="1"/>
      <c r="AA1988" s="1"/>
      <c r="AB1988" s="1" t="b">
        <v>0</v>
      </c>
      <c r="AC1988" s="1" t="b">
        <v>0</v>
      </c>
      <c r="AD1988" s="1" t="s">
        <v>86</v>
      </c>
      <c r="AE1988" s="1" t="s">
        <v>62</v>
      </c>
      <c r="AF1988" s="1" t="s">
        <v>45</v>
      </c>
      <c r="AG1988" s="1">
        <v>1964</v>
      </c>
      <c r="AH1988" s="1" t="b">
        <v>0</v>
      </c>
      <c r="AI1988" s="1"/>
      <c r="AJ1988" s="1"/>
      <c r="AK1988" s="1" t="b">
        <v>0</v>
      </c>
    </row>
    <row r="1989" spans="1:37" x14ac:dyDescent="0.2">
      <c r="A1989" s="1">
        <v>1785</v>
      </c>
      <c r="B1989" s="1" t="s">
        <v>6406</v>
      </c>
      <c r="C1989" s="1" t="s">
        <v>4549</v>
      </c>
      <c r="D1989" s="1" t="s">
        <v>6422</v>
      </c>
      <c r="E1989" s="1" t="s">
        <v>39</v>
      </c>
      <c r="F1989" s="1" t="b">
        <v>1</v>
      </c>
      <c r="G1989" s="1" t="s">
        <v>6423</v>
      </c>
      <c r="H1989" s="1" t="s">
        <v>6424</v>
      </c>
      <c r="K1989" s="1"/>
      <c r="L1989" s="1" t="s">
        <v>42</v>
      </c>
      <c r="M1989" s="1" t="s">
        <v>42</v>
      </c>
      <c r="N1989" s="1" t="s">
        <v>42</v>
      </c>
      <c r="O1989" s="1" t="s">
        <v>42</v>
      </c>
      <c r="P1989" s="1"/>
      <c r="Q1989" s="1" t="s">
        <v>6425</v>
      </c>
      <c r="R1989" s="1"/>
      <c r="S1989" s="1"/>
      <c r="T1989" s="1"/>
      <c r="U1989" s="1"/>
      <c r="V1989" s="1"/>
      <c r="W1989" s="1"/>
      <c r="X1989" s="1"/>
      <c r="Y1989" s="1" t="b">
        <v>0</v>
      </c>
      <c r="Z1989" s="1"/>
      <c r="AA1989" s="1"/>
      <c r="AB1989" s="1" t="b">
        <v>0</v>
      </c>
      <c r="AC1989" s="1" t="b">
        <v>0</v>
      </c>
      <c r="AD1989" s="1" t="s">
        <v>86</v>
      </c>
      <c r="AE1989" s="1" t="s">
        <v>62</v>
      </c>
      <c r="AF1989" s="1" t="s">
        <v>45</v>
      </c>
      <c r="AH1989" s="1" t="b">
        <v>0</v>
      </c>
      <c r="AI1989" s="1"/>
      <c r="AJ1989" s="1"/>
      <c r="AK1989" s="1" t="b">
        <v>0</v>
      </c>
    </row>
    <row r="1990" spans="1:37" x14ac:dyDescent="0.2">
      <c r="A1990" s="1">
        <v>1786</v>
      </c>
      <c r="B1990" s="1" t="s">
        <v>6406</v>
      </c>
      <c r="C1990" s="1" t="s">
        <v>4549</v>
      </c>
      <c r="D1990" s="1" t="s">
        <v>6426</v>
      </c>
      <c r="E1990" s="1" t="s">
        <v>39</v>
      </c>
      <c r="F1990" s="1" t="b">
        <v>1</v>
      </c>
      <c r="G1990" s="1" t="s">
        <v>6427</v>
      </c>
      <c r="H1990" s="1" t="s">
        <v>6428</v>
      </c>
      <c r="K1990" s="1"/>
      <c r="L1990" s="1" t="s">
        <v>42</v>
      </c>
      <c r="M1990" s="1" t="s">
        <v>42</v>
      </c>
      <c r="N1990" s="1" t="s">
        <v>42</v>
      </c>
      <c r="O1990" s="1" t="s">
        <v>42</v>
      </c>
      <c r="P1990" s="1"/>
      <c r="Q1990" s="1" t="s">
        <v>6429</v>
      </c>
      <c r="R1990" s="1"/>
      <c r="S1990" s="1"/>
      <c r="T1990" s="1"/>
      <c r="U1990" s="1"/>
      <c r="V1990" s="1"/>
      <c r="W1990" s="1"/>
      <c r="Y1990" s="1" t="b">
        <v>0</v>
      </c>
      <c r="Z1990" s="1"/>
      <c r="AA1990" s="1"/>
      <c r="AB1990" s="1" t="b">
        <v>0</v>
      </c>
      <c r="AC1990" s="1" t="b">
        <v>0</v>
      </c>
      <c r="AD1990" s="1" t="s">
        <v>617</v>
      </c>
      <c r="AF1990" s="1" t="s">
        <v>45</v>
      </c>
      <c r="AG1990" s="1">
        <v>20061</v>
      </c>
      <c r="AH1990" s="1" t="b">
        <v>0</v>
      </c>
      <c r="AI1990" s="1"/>
      <c r="AJ1990" s="1"/>
      <c r="AK1990" s="1" t="b">
        <v>0</v>
      </c>
    </row>
    <row r="1991" spans="1:37" x14ac:dyDescent="0.2">
      <c r="A1991" s="1">
        <v>1787</v>
      </c>
      <c r="B1991" s="1" t="s">
        <v>6406</v>
      </c>
      <c r="C1991" s="1" t="s">
        <v>4549</v>
      </c>
      <c r="D1991" s="1" t="s">
        <v>6430</v>
      </c>
      <c r="E1991" s="1" t="s">
        <v>39</v>
      </c>
      <c r="F1991" s="1" t="b">
        <v>1</v>
      </c>
      <c r="G1991" s="1" t="s">
        <v>6431</v>
      </c>
      <c r="H1991" s="1"/>
      <c r="K1991" s="1"/>
      <c r="L1991" s="1" t="s">
        <v>42</v>
      </c>
      <c r="M1991" s="1" t="s">
        <v>42</v>
      </c>
      <c r="N1991" s="1" t="s">
        <v>42</v>
      </c>
      <c r="O1991" s="1" t="s">
        <v>42</v>
      </c>
      <c r="P1991" s="1"/>
      <c r="Q1991" s="1" t="s">
        <v>6432</v>
      </c>
      <c r="R1991" s="1"/>
      <c r="S1991" s="1"/>
      <c r="T1991" s="1"/>
      <c r="U1991" s="1"/>
      <c r="V1991" s="1"/>
      <c r="W1991" s="1"/>
      <c r="X1991" s="1"/>
      <c r="Y1991" s="1" t="b">
        <v>0</v>
      </c>
      <c r="Z1991" s="1"/>
      <c r="AA1991" s="1"/>
      <c r="AB1991" s="1" t="b">
        <v>0</v>
      </c>
      <c r="AC1991" s="1" t="b">
        <v>0</v>
      </c>
      <c r="AD1991" s="1" t="s">
        <v>86</v>
      </c>
      <c r="AE1991" s="1" t="s">
        <v>62</v>
      </c>
      <c r="AF1991" s="1" t="s">
        <v>45</v>
      </c>
      <c r="AH1991" s="1" t="b">
        <v>0</v>
      </c>
      <c r="AI1991" s="1"/>
      <c r="AJ1991" s="1"/>
      <c r="AK1991" s="1" t="b">
        <v>0</v>
      </c>
    </row>
    <row r="1992" spans="1:37" x14ac:dyDescent="0.2">
      <c r="A1992" s="1">
        <v>1788</v>
      </c>
      <c r="B1992" s="1" t="s">
        <v>6406</v>
      </c>
      <c r="C1992" s="1" t="s">
        <v>6433</v>
      </c>
      <c r="D1992" s="1" t="s">
        <v>6434</v>
      </c>
      <c r="F1992" s="1" t="b">
        <v>0</v>
      </c>
      <c r="H1992" s="1" t="s">
        <v>6408</v>
      </c>
      <c r="L1992" s="1" t="s">
        <v>42</v>
      </c>
      <c r="M1992" s="1" t="s">
        <v>42</v>
      </c>
      <c r="N1992" s="1" t="s">
        <v>42</v>
      </c>
      <c r="O1992" s="1" t="s">
        <v>42</v>
      </c>
      <c r="Q1992" s="1" t="s">
        <v>6435</v>
      </c>
      <c r="Y1992" s="1" t="b">
        <v>0</v>
      </c>
      <c r="AB1992" s="1" t="b">
        <v>0</v>
      </c>
      <c r="AC1992" s="1" t="b">
        <v>0</v>
      </c>
      <c r="AD1992" s="1" t="s">
        <v>86</v>
      </c>
      <c r="AE1992" s="1" t="s">
        <v>62</v>
      </c>
      <c r="AF1992" s="1" t="s">
        <v>45</v>
      </c>
      <c r="AG1992" s="1">
        <v>1965</v>
      </c>
      <c r="AH1992" s="1" t="b">
        <v>1</v>
      </c>
      <c r="AI1992" s="1"/>
      <c r="AJ1992" s="1"/>
      <c r="AK1992" s="1" t="b">
        <v>0</v>
      </c>
    </row>
    <row r="1993" spans="1:37" x14ac:dyDescent="0.2">
      <c r="A1993" s="1">
        <v>1789</v>
      </c>
      <c r="B1993" s="1" t="s">
        <v>6406</v>
      </c>
      <c r="C1993" s="1" t="s">
        <v>4274</v>
      </c>
      <c r="D1993" s="1" t="s">
        <v>6436</v>
      </c>
      <c r="E1993" s="1" t="s">
        <v>39</v>
      </c>
      <c r="F1993" s="1" t="b">
        <v>1</v>
      </c>
      <c r="G1993" s="1" t="s">
        <v>6437</v>
      </c>
      <c r="H1993" s="1" t="s">
        <v>6438</v>
      </c>
      <c r="K1993" s="1" t="s">
        <v>6439</v>
      </c>
      <c r="L1993" s="1" t="s">
        <v>42</v>
      </c>
      <c r="M1993" s="1" t="s">
        <v>42</v>
      </c>
      <c r="N1993" s="1" t="s">
        <v>42</v>
      </c>
      <c r="O1993" s="1" t="s">
        <v>42</v>
      </c>
      <c r="P1993" s="1"/>
      <c r="Q1993" s="1" t="s">
        <v>6440</v>
      </c>
      <c r="R1993" s="1"/>
      <c r="S1993" s="1"/>
      <c r="T1993" s="1"/>
      <c r="U1993" s="1"/>
      <c r="V1993" s="1"/>
      <c r="W1993" s="1"/>
      <c r="X1993" s="1"/>
      <c r="Y1993" s="1" t="b">
        <v>0</v>
      </c>
      <c r="Z1993" s="1"/>
      <c r="AA1993" s="1"/>
      <c r="AB1993" s="1" t="b">
        <v>0</v>
      </c>
      <c r="AC1993" s="1" t="b">
        <v>0</v>
      </c>
      <c r="AD1993" s="1" t="s">
        <v>86</v>
      </c>
      <c r="AE1993" s="1" t="s">
        <v>62</v>
      </c>
      <c r="AF1993" s="1" t="s">
        <v>45</v>
      </c>
      <c r="AH1993" s="1" t="b">
        <v>0</v>
      </c>
      <c r="AI1993" s="1"/>
      <c r="AJ1993" s="1"/>
      <c r="AK1993" s="1" t="b">
        <v>0</v>
      </c>
    </row>
    <row r="1994" spans="1:37" x14ac:dyDescent="0.2">
      <c r="A1994" s="1">
        <v>1790</v>
      </c>
      <c r="B1994" s="1" t="s">
        <v>6406</v>
      </c>
      <c r="C1994" s="1" t="s">
        <v>4274</v>
      </c>
      <c r="D1994" s="1" t="s">
        <v>6441</v>
      </c>
      <c r="F1994" s="1" t="b">
        <v>0</v>
      </c>
      <c r="L1994" s="1" t="s">
        <v>42</v>
      </c>
      <c r="M1994" s="1" t="s">
        <v>42</v>
      </c>
      <c r="N1994" s="1" t="s">
        <v>42</v>
      </c>
      <c r="O1994" s="1" t="s">
        <v>42</v>
      </c>
      <c r="Y1994" s="1" t="b">
        <v>0</v>
      </c>
      <c r="AB1994" s="1" t="b">
        <v>0</v>
      </c>
      <c r="AC1994" s="1" t="b">
        <v>0</v>
      </c>
      <c r="AD1994" s="1" t="s">
        <v>86</v>
      </c>
      <c r="AE1994" s="1" t="s">
        <v>62</v>
      </c>
      <c r="AF1994" s="1" t="s">
        <v>45</v>
      </c>
      <c r="AG1994" s="1">
        <v>1966</v>
      </c>
      <c r="AH1994" s="1" t="b">
        <v>1</v>
      </c>
      <c r="AI1994" s="1"/>
      <c r="AJ1994" s="1"/>
      <c r="AK1994" s="1" t="b">
        <v>0</v>
      </c>
    </row>
    <row r="1995" spans="1:37" x14ac:dyDescent="0.2">
      <c r="A1995" s="1">
        <v>1782</v>
      </c>
      <c r="B1995" s="1" t="s">
        <v>6406</v>
      </c>
      <c r="D1995" s="1" t="s">
        <v>6407</v>
      </c>
      <c r="F1995" s="1" t="b">
        <v>0</v>
      </c>
      <c r="H1995" s="1" t="s">
        <v>6408</v>
      </c>
      <c r="L1995" s="1" t="s">
        <v>42</v>
      </c>
      <c r="M1995" s="1" t="s">
        <v>42</v>
      </c>
      <c r="N1995" s="1" t="s">
        <v>42</v>
      </c>
      <c r="O1995" s="1" t="s">
        <v>42</v>
      </c>
      <c r="Y1995" s="1" t="b">
        <v>0</v>
      </c>
      <c r="AB1995" s="1" t="b">
        <v>0</v>
      </c>
      <c r="AC1995" s="1" t="b">
        <v>0</v>
      </c>
      <c r="AD1995" s="1" t="s">
        <v>86</v>
      </c>
      <c r="AE1995" s="1" t="s">
        <v>62</v>
      </c>
      <c r="AF1995" s="1" t="s">
        <v>45</v>
      </c>
      <c r="AG1995" s="1">
        <v>1963</v>
      </c>
      <c r="AH1995" s="1" t="b">
        <v>1</v>
      </c>
      <c r="AI1995" s="1"/>
      <c r="AJ1995" s="1"/>
      <c r="AK1995" s="1" t="b">
        <v>0</v>
      </c>
    </row>
    <row r="1996" spans="1:37" x14ac:dyDescent="0.2">
      <c r="A1996" s="1">
        <v>1792</v>
      </c>
      <c r="B1996" s="1" t="s">
        <v>6442</v>
      </c>
      <c r="C1996" s="1" t="s">
        <v>6446</v>
      </c>
      <c r="D1996" s="1" t="s">
        <v>1590</v>
      </c>
      <c r="E1996" s="1" t="s">
        <v>39</v>
      </c>
      <c r="F1996" s="1" t="b">
        <v>1</v>
      </c>
      <c r="G1996" s="1" t="s">
        <v>6447</v>
      </c>
      <c r="H1996" s="1" t="s">
        <v>6448</v>
      </c>
      <c r="I1996" s="1"/>
      <c r="J1996" s="1"/>
      <c r="K1996" s="1"/>
      <c r="L1996" s="1" t="s">
        <v>42</v>
      </c>
      <c r="M1996" s="1" t="s">
        <v>42</v>
      </c>
      <c r="N1996" s="1" t="s">
        <v>42</v>
      </c>
      <c r="O1996" s="1" t="s">
        <v>42</v>
      </c>
      <c r="P1996" s="1"/>
      <c r="Q1996" s="1" t="s">
        <v>6449</v>
      </c>
      <c r="R1996" s="1"/>
      <c r="S1996" s="1"/>
      <c r="T1996" s="1"/>
      <c r="U1996" s="1"/>
      <c r="V1996" s="1"/>
      <c r="W1996" s="1"/>
      <c r="Y1996" s="1" t="b">
        <v>0</v>
      </c>
      <c r="Z1996" s="1"/>
      <c r="AA1996" s="1"/>
      <c r="AB1996" s="1" t="b">
        <v>0</v>
      </c>
      <c r="AC1996" s="1" t="b">
        <v>0</v>
      </c>
      <c r="AD1996" s="1" t="s">
        <v>86</v>
      </c>
      <c r="AE1996" s="1" t="s">
        <v>62</v>
      </c>
      <c r="AF1996" s="1" t="s">
        <v>45</v>
      </c>
      <c r="AG1996" s="1">
        <v>2384</v>
      </c>
      <c r="AH1996" s="1" t="b">
        <v>0</v>
      </c>
      <c r="AI1996" s="1"/>
      <c r="AJ1996" s="1"/>
      <c r="AK1996" s="1" t="b">
        <v>0</v>
      </c>
    </row>
    <row r="1997" spans="1:37" x14ac:dyDescent="0.2">
      <c r="A1997" s="1">
        <v>1992</v>
      </c>
      <c r="B1997" s="1" t="s">
        <v>6442</v>
      </c>
      <c r="C1997" s="1" t="s">
        <v>6446</v>
      </c>
      <c r="D1997" s="1" t="s">
        <v>6969</v>
      </c>
      <c r="E1997" s="1"/>
      <c r="F1997" s="1" t="b">
        <v>1</v>
      </c>
      <c r="G1997" s="1" t="s">
        <v>6970</v>
      </c>
      <c r="H1997" s="1" t="s">
        <v>6971</v>
      </c>
      <c r="K1997" s="1"/>
      <c r="L1997" s="1" t="s">
        <v>42</v>
      </c>
      <c r="M1997" s="1" t="s">
        <v>42</v>
      </c>
      <c r="N1997" s="1" t="s">
        <v>42</v>
      </c>
      <c r="O1997" s="1" t="s">
        <v>42</v>
      </c>
      <c r="P1997" s="1"/>
      <c r="Q1997" s="1"/>
      <c r="R1997" s="1"/>
      <c r="S1997" s="1"/>
      <c r="T1997" s="1"/>
      <c r="U1997" s="1"/>
      <c r="V1997" s="1"/>
      <c r="W1997" s="1"/>
      <c r="X1997" s="1"/>
      <c r="Y1997" s="1" t="b">
        <v>0</v>
      </c>
      <c r="Z1997" s="1"/>
      <c r="AA1997" s="1"/>
      <c r="AB1997" s="1" t="b">
        <v>0</v>
      </c>
      <c r="AC1997" s="1" t="b">
        <v>0</v>
      </c>
      <c r="AD1997" s="1" t="s">
        <v>617</v>
      </c>
      <c r="AF1997" s="1" t="s">
        <v>45</v>
      </c>
      <c r="AH1997" s="1" t="b">
        <v>0</v>
      </c>
      <c r="AI1997" s="1"/>
      <c r="AJ1997" s="1"/>
      <c r="AK1997" s="1" t="b">
        <v>0</v>
      </c>
    </row>
    <row r="1998" spans="1:37" x14ac:dyDescent="0.2">
      <c r="A1998" s="1">
        <v>1855</v>
      </c>
      <c r="B1998" s="1" t="s">
        <v>6442</v>
      </c>
      <c r="C1998" s="1" t="s">
        <v>6446</v>
      </c>
      <c r="D1998" s="1" t="s">
        <v>6648</v>
      </c>
      <c r="E1998" s="1" t="s">
        <v>39</v>
      </c>
      <c r="F1998" s="1" t="b">
        <v>1</v>
      </c>
      <c r="G1998" s="1" t="s">
        <v>6649</v>
      </c>
      <c r="H1998" s="1" t="s">
        <v>6448</v>
      </c>
      <c r="K1998" s="1"/>
      <c r="L1998" s="1" t="s">
        <v>42</v>
      </c>
      <c r="M1998" s="1" t="s">
        <v>42</v>
      </c>
      <c r="N1998" s="1" t="s">
        <v>42</v>
      </c>
      <c r="O1998" s="1" t="s">
        <v>42</v>
      </c>
      <c r="P1998" s="1"/>
      <c r="Q1998" s="1" t="s">
        <v>6449</v>
      </c>
      <c r="R1998" s="1"/>
      <c r="S1998" s="1"/>
      <c r="T1998" s="1"/>
      <c r="U1998" s="1"/>
      <c r="V1998" s="1"/>
      <c r="W1998" s="1"/>
      <c r="X1998" s="1"/>
      <c r="Y1998" s="1" t="b">
        <v>0</v>
      </c>
      <c r="Z1998" s="1"/>
      <c r="AA1998" s="1"/>
      <c r="AB1998" s="1" t="b">
        <v>0</v>
      </c>
      <c r="AC1998" s="1" t="b">
        <v>0</v>
      </c>
      <c r="AD1998" s="1" t="s">
        <v>86</v>
      </c>
      <c r="AF1998" s="1" t="s">
        <v>45</v>
      </c>
      <c r="AH1998" s="1" t="b">
        <v>0</v>
      </c>
      <c r="AI1998" s="1"/>
      <c r="AJ1998" s="1"/>
      <c r="AK1998" s="1" t="b">
        <v>0</v>
      </c>
    </row>
    <row r="1999" spans="1:37" x14ac:dyDescent="0.2">
      <c r="A1999" s="1">
        <v>1793</v>
      </c>
      <c r="B1999" s="1" t="s">
        <v>6442</v>
      </c>
      <c r="C1999" s="1" t="s">
        <v>6446</v>
      </c>
      <c r="D1999" s="1" t="s">
        <v>6450</v>
      </c>
      <c r="F1999" s="1" t="b">
        <v>1</v>
      </c>
      <c r="H1999" s="1" t="s">
        <v>6451</v>
      </c>
      <c r="K1999" s="1"/>
      <c r="L1999" s="1" t="s">
        <v>42</v>
      </c>
      <c r="M1999" s="1" t="s">
        <v>42</v>
      </c>
      <c r="N1999" s="1" t="s">
        <v>42</v>
      </c>
      <c r="O1999" s="1" t="s">
        <v>42</v>
      </c>
      <c r="P1999" s="1"/>
      <c r="Q1999" s="1" t="s">
        <v>6452</v>
      </c>
      <c r="R1999" s="1"/>
      <c r="S1999" s="1"/>
      <c r="T1999" s="1"/>
      <c r="U1999" s="1"/>
      <c r="V1999" s="1"/>
      <c r="W1999" s="1"/>
      <c r="Y1999" s="1" t="b">
        <v>0</v>
      </c>
      <c r="Z1999" s="1"/>
      <c r="AA1999" s="1"/>
      <c r="AB1999" s="1" t="b">
        <v>0</v>
      </c>
      <c r="AC1999" s="1" t="b">
        <v>0</v>
      </c>
      <c r="AD1999" s="1" t="s">
        <v>86</v>
      </c>
      <c r="AE1999" s="1" t="s">
        <v>62</v>
      </c>
      <c r="AF1999" s="1" t="s">
        <v>45</v>
      </c>
      <c r="AG1999" s="1">
        <v>2635</v>
      </c>
      <c r="AH1999" s="1" t="b">
        <v>0</v>
      </c>
      <c r="AI1999" s="1"/>
      <c r="AJ1999" s="1"/>
      <c r="AK1999" s="1" t="b">
        <v>1</v>
      </c>
    </row>
    <row r="2000" spans="1:37" x14ac:dyDescent="0.2">
      <c r="A2000" s="1">
        <v>1794</v>
      </c>
      <c r="B2000" s="1" t="s">
        <v>6442</v>
      </c>
      <c r="C2000" s="1" t="s">
        <v>6446</v>
      </c>
      <c r="D2000" s="1" t="s">
        <v>6453</v>
      </c>
      <c r="E2000" s="1"/>
      <c r="F2000" s="1" t="b">
        <v>1</v>
      </c>
      <c r="G2000" s="1" t="s">
        <v>6454</v>
      </c>
      <c r="H2000" s="1" t="s">
        <v>6455</v>
      </c>
      <c r="K2000" s="1"/>
      <c r="L2000" s="1" t="s">
        <v>42</v>
      </c>
      <c r="M2000" s="1" t="s">
        <v>42</v>
      </c>
      <c r="N2000" s="1" t="s">
        <v>42</v>
      </c>
      <c r="O2000" s="1" t="s">
        <v>42</v>
      </c>
      <c r="P2000" s="1"/>
      <c r="Q2000" s="1"/>
      <c r="R2000" s="1"/>
      <c r="S2000" s="1"/>
      <c r="T2000" s="1"/>
      <c r="U2000" s="1"/>
      <c r="V2000" s="1"/>
      <c r="W2000" s="1"/>
      <c r="X2000" s="1"/>
      <c r="Y2000" s="1" t="b">
        <v>0</v>
      </c>
      <c r="Z2000" s="1"/>
      <c r="AA2000" s="1"/>
      <c r="AB2000" s="1" t="b">
        <v>0</v>
      </c>
      <c r="AC2000" s="1" t="b">
        <v>0</v>
      </c>
      <c r="AD2000" s="1" t="s">
        <v>233</v>
      </c>
      <c r="AF2000" s="1" t="s">
        <v>45</v>
      </c>
      <c r="AG2000" s="1">
        <v>15783</v>
      </c>
      <c r="AH2000" s="1" t="b">
        <v>0</v>
      </c>
      <c r="AI2000" s="1"/>
      <c r="AJ2000" s="1"/>
      <c r="AK2000" s="1" t="b">
        <v>0</v>
      </c>
    </row>
    <row r="2001" spans="1:37" x14ac:dyDescent="0.2">
      <c r="A2001" s="1">
        <v>1886</v>
      </c>
      <c r="B2001" s="1" t="s">
        <v>6442</v>
      </c>
      <c r="C2001" s="1" t="s">
        <v>6446</v>
      </c>
      <c r="D2001" s="1" t="s">
        <v>6754</v>
      </c>
      <c r="E2001" s="1"/>
      <c r="F2001" s="1" t="b">
        <v>1</v>
      </c>
      <c r="G2001" s="1" t="s">
        <v>6755</v>
      </c>
      <c r="H2001" s="1" t="s">
        <v>6756</v>
      </c>
      <c r="K2001" s="1"/>
      <c r="L2001" s="1" t="s">
        <v>42</v>
      </c>
      <c r="M2001" s="1" t="s">
        <v>42</v>
      </c>
      <c r="N2001" s="1" t="s">
        <v>42</v>
      </c>
      <c r="O2001" s="1" t="s">
        <v>42</v>
      </c>
      <c r="P2001" s="1"/>
      <c r="Q2001" s="1" t="s">
        <v>6452</v>
      </c>
      <c r="R2001" s="1"/>
      <c r="S2001" s="1"/>
      <c r="T2001" s="1"/>
      <c r="U2001" s="1"/>
      <c r="V2001" s="1"/>
      <c r="W2001" s="1"/>
      <c r="X2001" s="1"/>
      <c r="Y2001" s="1" t="b">
        <v>0</v>
      </c>
      <c r="Z2001" s="1"/>
      <c r="AA2001" s="1"/>
      <c r="AB2001" s="1" t="b">
        <v>0</v>
      </c>
      <c r="AC2001" s="1" t="b">
        <v>0</v>
      </c>
      <c r="AD2001" s="1" t="s">
        <v>86</v>
      </c>
      <c r="AF2001" s="1" t="s">
        <v>45</v>
      </c>
      <c r="AH2001" s="1" t="b">
        <v>0</v>
      </c>
      <c r="AI2001" s="1"/>
      <c r="AJ2001" s="1"/>
      <c r="AK2001" s="1" t="b">
        <v>0</v>
      </c>
    </row>
    <row r="2002" spans="1:37" x14ac:dyDescent="0.2">
      <c r="A2002" s="1">
        <v>1795</v>
      </c>
      <c r="B2002" s="1" t="s">
        <v>6442</v>
      </c>
      <c r="C2002" s="1" t="s">
        <v>6446</v>
      </c>
      <c r="D2002" s="1" t="s">
        <v>6456</v>
      </c>
      <c r="F2002" s="1" t="b">
        <v>1</v>
      </c>
      <c r="H2002" s="1" t="s">
        <v>6457</v>
      </c>
      <c r="K2002" s="1"/>
      <c r="L2002" s="1" t="s">
        <v>42</v>
      </c>
      <c r="M2002" s="1" t="s">
        <v>42</v>
      </c>
      <c r="N2002" s="1" t="s">
        <v>42</v>
      </c>
      <c r="O2002" s="1" t="s">
        <v>42</v>
      </c>
      <c r="P2002" s="1"/>
      <c r="Q2002" s="1" t="s">
        <v>6458</v>
      </c>
      <c r="R2002" s="1"/>
      <c r="S2002" s="1"/>
      <c r="T2002" s="1"/>
      <c r="U2002" s="1"/>
      <c r="V2002" s="1"/>
      <c r="W2002" s="1"/>
      <c r="Y2002" s="1" t="b">
        <v>0</v>
      </c>
      <c r="Z2002" s="1"/>
      <c r="AA2002" s="1"/>
      <c r="AB2002" s="1" t="b">
        <v>0</v>
      </c>
      <c r="AC2002" s="1" t="b">
        <v>0</v>
      </c>
      <c r="AD2002" s="1" t="s">
        <v>617</v>
      </c>
      <c r="AF2002" s="1" t="s">
        <v>45</v>
      </c>
      <c r="AG2002" s="1">
        <v>15851</v>
      </c>
      <c r="AH2002" s="1" t="b">
        <v>0</v>
      </c>
      <c r="AI2002" s="1"/>
      <c r="AJ2002" s="1"/>
      <c r="AK2002" s="1" t="b">
        <v>0</v>
      </c>
    </row>
    <row r="2003" spans="1:37" x14ac:dyDescent="0.2">
      <c r="A2003" s="1">
        <v>1791</v>
      </c>
      <c r="B2003" s="1" t="s">
        <v>6442</v>
      </c>
      <c r="C2003" s="1"/>
      <c r="D2003" s="1" t="s">
        <v>6443</v>
      </c>
      <c r="E2003" s="1" t="s">
        <v>39</v>
      </c>
      <c r="F2003" s="1" t="b">
        <v>0</v>
      </c>
      <c r="G2003" s="1" t="s">
        <v>6444</v>
      </c>
      <c r="H2003" s="1" t="s">
        <v>6445</v>
      </c>
      <c r="K2003" s="1"/>
      <c r="L2003" s="1" t="s">
        <v>42</v>
      </c>
      <c r="M2003" s="1" t="s">
        <v>42</v>
      </c>
      <c r="N2003" s="1" t="s">
        <v>42</v>
      </c>
      <c r="O2003" s="1" t="s">
        <v>42</v>
      </c>
      <c r="P2003" s="1"/>
      <c r="Q2003" s="1"/>
      <c r="R2003" s="1"/>
      <c r="S2003" s="1"/>
      <c r="T2003" s="1"/>
      <c r="U2003" s="1"/>
      <c r="V2003" s="1"/>
      <c r="W2003" s="1"/>
      <c r="X2003" s="1"/>
      <c r="Y2003" s="1" t="b">
        <v>0</v>
      </c>
      <c r="Z2003" s="1"/>
      <c r="AA2003" s="1"/>
      <c r="AB2003" s="1" t="b">
        <v>0</v>
      </c>
      <c r="AC2003" s="1" t="b">
        <v>0</v>
      </c>
      <c r="AD2003" s="1" t="s">
        <v>86</v>
      </c>
      <c r="AF2003" s="1" t="s">
        <v>45</v>
      </c>
      <c r="AG2003" s="1">
        <v>20273</v>
      </c>
      <c r="AH2003" s="1" t="b">
        <v>0</v>
      </c>
      <c r="AI2003" s="1"/>
      <c r="AJ2003" s="1"/>
      <c r="AK2003" s="1" t="b">
        <v>0</v>
      </c>
    </row>
    <row r="2004" spans="1:37" x14ac:dyDescent="0.2">
      <c r="A2004" s="1">
        <v>1916</v>
      </c>
      <c r="B2004" s="1" t="s">
        <v>6459</v>
      </c>
      <c r="C2004" s="1" t="s">
        <v>6460</v>
      </c>
      <c r="D2004" s="1" t="s">
        <v>1160</v>
      </c>
      <c r="E2004" s="1" t="s">
        <v>39</v>
      </c>
      <c r="F2004" s="1" t="b">
        <v>0</v>
      </c>
      <c r="G2004" s="1" t="s">
        <v>6825</v>
      </c>
      <c r="H2004" s="1" t="s">
        <v>6826</v>
      </c>
      <c r="K2004" s="1"/>
      <c r="L2004" s="1" t="s">
        <v>42</v>
      </c>
      <c r="M2004" s="1" t="s">
        <v>42</v>
      </c>
      <c r="N2004" s="1" t="s">
        <v>42</v>
      </c>
      <c r="O2004" s="1" t="s">
        <v>42</v>
      </c>
      <c r="P2004" s="1"/>
      <c r="Q2004" s="1"/>
      <c r="R2004" s="1"/>
      <c r="S2004" s="1"/>
      <c r="T2004" s="1"/>
      <c r="U2004" s="1"/>
      <c r="V2004" s="1"/>
      <c r="W2004" s="1"/>
      <c r="X2004" s="1"/>
      <c r="Y2004" s="1" t="b">
        <v>0</v>
      </c>
      <c r="Z2004" s="1" t="s">
        <v>43</v>
      </c>
      <c r="AA2004" s="1"/>
      <c r="AB2004" s="1" t="b">
        <v>0</v>
      </c>
      <c r="AC2004" s="1" t="b">
        <v>0</v>
      </c>
      <c r="AD2004" s="1" t="s">
        <v>86</v>
      </c>
      <c r="AF2004" s="1" t="s">
        <v>45</v>
      </c>
      <c r="AH2004" s="1" t="b">
        <v>0</v>
      </c>
      <c r="AI2004" s="1"/>
      <c r="AJ2004" s="1"/>
      <c r="AK2004" s="1" t="b">
        <v>0</v>
      </c>
    </row>
    <row r="2005" spans="1:37" x14ac:dyDescent="0.2">
      <c r="A2005" s="1">
        <v>1796</v>
      </c>
      <c r="B2005" s="1" t="s">
        <v>6459</v>
      </c>
      <c r="C2005" s="1" t="s">
        <v>6460</v>
      </c>
      <c r="D2005" s="1" t="s">
        <v>6461</v>
      </c>
      <c r="E2005" s="1" t="s">
        <v>39</v>
      </c>
      <c r="F2005" s="1" t="b">
        <v>1</v>
      </c>
      <c r="G2005" s="1" t="s">
        <v>6462</v>
      </c>
      <c r="H2005" s="1" t="s">
        <v>6463</v>
      </c>
      <c r="K2005" s="1"/>
      <c r="L2005" s="1" t="s">
        <v>42</v>
      </c>
      <c r="M2005" s="1" t="s">
        <v>42</v>
      </c>
      <c r="N2005" s="1" t="s">
        <v>42</v>
      </c>
      <c r="O2005" s="1" t="s">
        <v>42</v>
      </c>
      <c r="P2005" s="1"/>
      <c r="Q2005" s="1" t="s">
        <v>6464</v>
      </c>
      <c r="R2005" s="1"/>
      <c r="S2005" s="1"/>
      <c r="T2005" s="1"/>
      <c r="U2005" s="1"/>
      <c r="V2005" s="1"/>
      <c r="W2005" s="1"/>
      <c r="X2005" s="1"/>
      <c r="Y2005" s="1" t="b">
        <v>0</v>
      </c>
      <c r="Z2005" s="1" t="s">
        <v>43</v>
      </c>
      <c r="AA2005" s="1"/>
      <c r="AB2005" s="1" t="b">
        <v>0</v>
      </c>
      <c r="AC2005" s="1" t="b">
        <v>0</v>
      </c>
      <c r="AD2005" s="1" t="s">
        <v>86</v>
      </c>
      <c r="AF2005" s="1" t="s">
        <v>45</v>
      </c>
      <c r="AG2005" s="1">
        <v>20102</v>
      </c>
      <c r="AH2005" s="1" t="b">
        <v>0</v>
      </c>
      <c r="AI2005" s="1"/>
      <c r="AJ2005" s="1"/>
      <c r="AK2005" s="1" t="b">
        <v>0</v>
      </c>
    </row>
    <row r="2006" spans="1:37" x14ac:dyDescent="0.2">
      <c r="A2006" s="1">
        <v>1797</v>
      </c>
      <c r="B2006" s="1" t="s">
        <v>6459</v>
      </c>
      <c r="C2006" s="1" t="s">
        <v>6465</v>
      </c>
      <c r="D2006" s="1" t="s">
        <v>6466</v>
      </c>
      <c r="E2006" s="1" t="s">
        <v>39</v>
      </c>
      <c r="F2006" s="1" t="b">
        <v>1</v>
      </c>
      <c r="G2006" s="1" t="s">
        <v>6467</v>
      </c>
      <c r="H2006" s="1" t="s">
        <v>6468</v>
      </c>
      <c r="K2006" s="1" t="s">
        <v>6469</v>
      </c>
      <c r="L2006" s="1" t="s">
        <v>42</v>
      </c>
      <c r="M2006" s="1" t="s">
        <v>42</v>
      </c>
      <c r="N2006" s="1" t="s">
        <v>42</v>
      </c>
      <c r="O2006" s="1" t="s">
        <v>42</v>
      </c>
      <c r="P2006" s="1"/>
      <c r="Q2006" s="1" t="s">
        <v>6470</v>
      </c>
      <c r="R2006" s="1"/>
      <c r="S2006" s="1"/>
      <c r="T2006" s="1"/>
      <c r="U2006" s="1"/>
      <c r="V2006" s="1"/>
      <c r="W2006" s="1"/>
      <c r="X2006" s="1"/>
      <c r="Y2006" s="1" t="b">
        <v>0</v>
      </c>
      <c r="Z2006" s="1" t="s">
        <v>43</v>
      </c>
      <c r="AA2006" s="1"/>
      <c r="AB2006" s="1" t="b">
        <v>0</v>
      </c>
      <c r="AC2006" s="1" t="b">
        <v>0</v>
      </c>
      <c r="AD2006" s="1" t="s">
        <v>86</v>
      </c>
      <c r="AF2006" s="1" t="s">
        <v>45</v>
      </c>
      <c r="AG2006" s="1">
        <v>20131</v>
      </c>
      <c r="AH2006" s="1" t="b">
        <v>0</v>
      </c>
      <c r="AI2006" s="1"/>
      <c r="AJ2006" s="1"/>
      <c r="AK2006" s="1" t="b">
        <v>0</v>
      </c>
    </row>
    <row r="2007" spans="1:37" x14ac:dyDescent="0.2">
      <c r="A2007" s="1">
        <v>1798</v>
      </c>
      <c r="B2007" s="1" t="s">
        <v>6459</v>
      </c>
      <c r="C2007" s="1" t="s">
        <v>6471</v>
      </c>
      <c r="D2007" s="1" t="s">
        <v>6472</v>
      </c>
      <c r="E2007" s="1" t="s">
        <v>39</v>
      </c>
      <c r="F2007" s="1" t="b">
        <v>1</v>
      </c>
      <c r="G2007" s="1" t="s">
        <v>6473</v>
      </c>
      <c r="H2007" s="1" t="s">
        <v>6474</v>
      </c>
      <c r="K2007" s="1"/>
      <c r="L2007" s="1" t="s">
        <v>42</v>
      </c>
      <c r="M2007" s="1" t="s">
        <v>42</v>
      </c>
      <c r="N2007" s="1" t="s">
        <v>42</v>
      </c>
      <c r="O2007" s="1" t="s">
        <v>42</v>
      </c>
      <c r="P2007" s="1"/>
      <c r="Q2007" s="1" t="s">
        <v>6475</v>
      </c>
      <c r="R2007" s="1"/>
      <c r="S2007" s="1"/>
      <c r="T2007" s="1"/>
      <c r="U2007" s="1"/>
      <c r="V2007" s="1"/>
      <c r="W2007" s="1"/>
      <c r="X2007" s="1"/>
      <c r="Y2007" s="1" t="b">
        <v>0</v>
      </c>
      <c r="Z2007" s="1" t="s">
        <v>43</v>
      </c>
      <c r="AA2007" s="1"/>
      <c r="AB2007" s="1" t="b">
        <v>0</v>
      </c>
      <c r="AC2007" s="1" t="b">
        <v>0</v>
      </c>
      <c r="AD2007" s="1" t="s">
        <v>86</v>
      </c>
      <c r="AF2007" s="1" t="s">
        <v>45</v>
      </c>
      <c r="AG2007" s="1">
        <v>20101</v>
      </c>
      <c r="AH2007" s="1" t="b">
        <v>0</v>
      </c>
      <c r="AI2007" s="1"/>
      <c r="AJ2007" s="1"/>
      <c r="AK2007" s="1" t="b">
        <v>0</v>
      </c>
    </row>
    <row r="2008" spans="1:37" x14ac:dyDescent="0.2">
      <c r="A2008" s="1">
        <v>1817</v>
      </c>
      <c r="B2008" s="1" t="s">
        <v>407</v>
      </c>
      <c r="C2008" s="1" t="s">
        <v>6540</v>
      </c>
      <c r="D2008" s="1" t="s">
        <v>1400</v>
      </c>
      <c r="E2008" s="1"/>
      <c r="F2008" s="1" t="b">
        <v>1</v>
      </c>
      <c r="G2008" s="1" t="s">
        <v>6544</v>
      </c>
      <c r="H2008" s="1" t="s">
        <v>6545</v>
      </c>
      <c r="K2008" s="1"/>
      <c r="L2008" s="1" t="s">
        <v>42</v>
      </c>
      <c r="M2008" s="1" t="s">
        <v>42</v>
      </c>
      <c r="N2008" s="1" t="s">
        <v>42</v>
      </c>
      <c r="O2008" s="1" t="s">
        <v>42</v>
      </c>
      <c r="P2008" s="1"/>
      <c r="Q2008" s="1" t="s">
        <v>6546</v>
      </c>
      <c r="R2008" s="1"/>
      <c r="S2008" s="1"/>
      <c r="T2008" s="1"/>
      <c r="U2008" s="1"/>
      <c r="V2008" s="1"/>
      <c r="W2008" s="1"/>
      <c r="X2008" s="1"/>
      <c r="Y2008" s="1" t="b">
        <v>0</v>
      </c>
      <c r="Z2008" s="1"/>
      <c r="AA2008" s="1"/>
      <c r="AB2008" s="1" t="b">
        <v>0</v>
      </c>
      <c r="AC2008" s="1" t="b">
        <v>0</v>
      </c>
      <c r="AD2008" s="1" t="s">
        <v>86</v>
      </c>
      <c r="AE2008" s="1" t="s">
        <v>62</v>
      </c>
      <c r="AF2008" s="1" t="s">
        <v>45</v>
      </c>
      <c r="AG2008" s="1">
        <v>1967</v>
      </c>
      <c r="AH2008" s="1" t="b">
        <v>0</v>
      </c>
      <c r="AI2008" s="1"/>
      <c r="AJ2008" s="1"/>
      <c r="AK2008" s="1" t="b">
        <v>0</v>
      </c>
    </row>
    <row r="2009" spans="1:37" x14ac:dyDescent="0.2">
      <c r="A2009" s="1">
        <v>1850</v>
      </c>
      <c r="B2009" s="1" t="s">
        <v>407</v>
      </c>
      <c r="C2009" s="1" t="s">
        <v>6540</v>
      </c>
      <c r="D2009" s="1" t="s">
        <v>6639</v>
      </c>
      <c r="E2009" s="1" t="s">
        <v>302</v>
      </c>
      <c r="F2009" s="1" t="b">
        <v>1</v>
      </c>
      <c r="G2009" s="1" t="s">
        <v>6640</v>
      </c>
      <c r="H2009" s="1" t="s">
        <v>6641</v>
      </c>
      <c r="K2009" s="1"/>
      <c r="L2009" s="1" t="s">
        <v>42</v>
      </c>
      <c r="M2009" s="1" t="s">
        <v>42</v>
      </c>
      <c r="N2009" s="1" t="s">
        <v>42</v>
      </c>
      <c r="O2009" s="1" t="s">
        <v>42</v>
      </c>
      <c r="P2009" s="1"/>
      <c r="Q2009" s="1" t="s">
        <v>6642</v>
      </c>
      <c r="R2009" s="1"/>
      <c r="S2009" s="1"/>
      <c r="T2009" s="1"/>
      <c r="U2009" s="1"/>
      <c r="V2009" s="1"/>
      <c r="W2009" s="1"/>
      <c r="X2009" s="1"/>
      <c r="Y2009" s="1" t="b">
        <v>0</v>
      </c>
      <c r="Z2009" s="1"/>
      <c r="AA2009" s="1"/>
      <c r="AB2009" s="1" t="b">
        <v>0</v>
      </c>
      <c r="AC2009" s="1" t="b">
        <v>0</v>
      </c>
      <c r="AD2009" s="1" t="s">
        <v>86</v>
      </c>
      <c r="AF2009" s="1" t="s">
        <v>45</v>
      </c>
      <c r="AH2009" s="1" t="b">
        <v>0</v>
      </c>
      <c r="AI2009" s="1"/>
      <c r="AJ2009" s="1"/>
      <c r="AK2009" s="1" t="b">
        <v>0</v>
      </c>
    </row>
    <row r="2010" spans="1:37" x14ac:dyDescent="0.2">
      <c r="A2010" s="1">
        <v>1857</v>
      </c>
      <c r="B2010" s="1" t="s">
        <v>407</v>
      </c>
      <c r="C2010" s="1" t="s">
        <v>6540</v>
      </c>
      <c r="D2010" s="1" t="s">
        <v>6654</v>
      </c>
      <c r="E2010" s="1" t="s">
        <v>302</v>
      </c>
      <c r="F2010" s="1" t="b">
        <v>1</v>
      </c>
      <c r="G2010" s="1" t="s">
        <v>6655</v>
      </c>
      <c r="H2010" s="1" t="s">
        <v>6656</v>
      </c>
      <c r="K2010" s="1"/>
      <c r="L2010" s="1" t="s">
        <v>42</v>
      </c>
      <c r="M2010" s="1" t="s">
        <v>42</v>
      </c>
      <c r="N2010" s="1" t="s">
        <v>42</v>
      </c>
      <c r="O2010" s="1" t="s">
        <v>42</v>
      </c>
      <c r="P2010" s="1"/>
      <c r="Q2010" s="1" t="s">
        <v>6657</v>
      </c>
      <c r="R2010" s="1"/>
      <c r="S2010" s="1"/>
      <c r="T2010" s="1"/>
      <c r="U2010" s="1"/>
      <c r="V2010" s="1"/>
      <c r="W2010" s="1"/>
      <c r="X2010" s="1"/>
      <c r="Y2010" s="1" t="b">
        <v>0</v>
      </c>
      <c r="Z2010" s="1"/>
      <c r="AA2010" s="1"/>
      <c r="AB2010" s="1" t="b">
        <v>0</v>
      </c>
      <c r="AC2010" s="1" t="b">
        <v>0</v>
      </c>
      <c r="AD2010" s="1" t="s">
        <v>86</v>
      </c>
      <c r="AF2010" s="1" t="s">
        <v>45</v>
      </c>
      <c r="AH2010" s="1" t="b">
        <v>0</v>
      </c>
      <c r="AI2010" s="1"/>
      <c r="AJ2010" s="1"/>
      <c r="AK2010" s="1" t="b">
        <v>0</v>
      </c>
    </row>
    <row r="2011" spans="1:37" x14ac:dyDescent="0.2">
      <c r="A2011" s="1">
        <v>1816</v>
      </c>
      <c r="B2011" s="1" t="s">
        <v>407</v>
      </c>
      <c r="C2011" s="1" t="s">
        <v>6540</v>
      </c>
      <c r="D2011" s="1"/>
      <c r="E2011" s="1"/>
      <c r="F2011" s="1" t="b">
        <v>1</v>
      </c>
      <c r="G2011" s="1" t="s">
        <v>6541</v>
      </c>
      <c r="H2011" s="1" t="s">
        <v>6542</v>
      </c>
      <c r="K2011" s="1"/>
      <c r="L2011" s="1" t="s">
        <v>42</v>
      </c>
      <c r="M2011" s="1" t="s">
        <v>42</v>
      </c>
      <c r="N2011" s="1" t="s">
        <v>42</v>
      </c>
      <c r="O2011" s="1" t="s">
        <v>42</v>
      </c>
      <c r="P2011" s="1"/>
      <c r="Q2011" s="1" t="s">
        <v>6543</v>
      </c>
      <c r="R2011" s="1"/>
      <c r="S2011" s="1"/>
      <c r="T2011" s="1"/>
      <c r="U2011" s="1"/>
      <c r="V2011" s="1"/>
      <c r="W2011" s="1"/>
      <c r="X2011" s="1"/>
      <c r="Y2011" s="1" t="b">
        <v>0</v>
      </c>
      <c r="Z2011" s="1"/>
      <c r="AA2011" s="1"/>
      <c r="AB2011" s="1" t="b">
        <v>0</v>
      </c>
      <c r="AC2011" s="1" t="b">
        <v>0</v>
      </c>
      <c r="AD2011" s="1" t="s">
        <v>86</v>
      </c>
      <c r="AE2011" s="1" t="s">
        <v>62</v>
      </c>
      <c r="AF2011" s="1" t="s">
        <v>45</v>
      </c>
      <c r="AG2011" s="1">
        <v>1978</v>
      </c>
      <c r="AH2011" s="1" t="b">
        <v>0</v>
      </c>
      <c r="AI2011" s="1"/>
      <c r="AJ2011" s="1"/>
      <c r="AK2011" s="1" t="b">
        <v>0</v>
      </c>
    </row>
    <row r="2012" spans="1:37" x14ac:dyDescent="0.2">
      <c r="A2012" s="1">
        <v>1924</v>
      </c>
      <c r="B2012" s="1" t="s">
        <v>407</v>
      </c>
      <c r="C2012" s="1" t="s">
        <v>6547</v>
      </c>
      <c r="D2012" s="1" t="s">
        <v>1160</v>
      </c>
      <c r="E2012" s="1" t="s">
        <v>302</v>
      </c>
      <c r="F2012" s="1" t="b">
        <v>1</v>
      </c>
      <c r="G2012" s="1" t="s">
        <v>6848</v>
      </c>
      <c r="H2012" s="1" t="s">
        <v>6849</v>
      </c>
      <c r="K2012" s="1" t="s">
        <v>6492</v>
      </c>
      <c r="L2012" s="1" t="s">
        <v>42</v>
      </c>
      <c r="M2012" s="1" t="s">
        <v>42</v>
      </c>
      <c r="N2012" s="1" t="s">
        <v>42</v>
      </c>
      <c r="O2012" s="1" t="s">
        <v>42</v>
      </c>
      <c r="P2012" s="1"/>
      <c r="Q2012" s="1" t="s">
        <v>6850</v>
      </c>
      <c r="R2012" s="1"/>
      <c r="S2012" s="1"/>
      <c r="T2012" s="1"/>
      <c r="U2012" s="1"/>
      <c r="V2012" s="1"/>
      <c r="W2012" s="1"/>
      <c r="X2012" s="1"/>
      <c r="Y2012" s="1" t="b">
        <v>0</v>
      </c>
      <c r="Z2012" s="1"/>
      <c r="AA2012" s="1"/>
      <c r="AB2012" s="1" t="b">
        <v>0</v>
      </c>
      <c r="AC2012" s="1" t="b">
        <v>0</v>
      </c>
      <c r="AD2012" s="1" t="s">
        <v>86</v>
      </c>
      <c r="AF2012" s="1" t="s">
        <v>45</v>
      </c>
      <c r="AH2012" s="1" t="b">
        <v>0</v>
      </c>
      <c r="AI2012" s="1"/>
      <c r="AJ2012" s="1"/>
      <c r="AK2012" s="1" t="b">
        <v>0</v>
      </c>
    </row>
    <row r="2013" spans="1:37" x14ac:dyDescent="0.2">
      <c r="A2013" s="1">
        <v>1819</v>
      </c>
      <c r="B2013" s="1" t="s">
        <v>407</v>
      </c>
      <c r="C2013" s="1" t="s">
        <v>6547</v>
      </c>
      <c r="D2013" s="1" t="s">
        <v>6553</v>
      </c>
      <c r="E2013" s="1" t="s">
        <v>302</v>
      </c>
      <c r="F2013" s="1" t="b">
        <v>1</v>
      </c>
      <c r="G2013" s="1" t="s">
        <v>6554</v>
      </c>
      <c r="H2013" s="1" t="s">
        <v>6555</v>
      </c>
      <c r="K2013" s="1" t="s">
        <v>6492</v>
      </c>
      <c r="L2013" s="1" t="s">
        <v>42</v>
      </c>
      <c r="M2013" s="1" t="s">
        <v>42</v>
      </c>
      <c r="N2013" s="1" t="s">
        <v>42</v>
      </c>
      <c r="O2013" s="1" t="s">
        <v>42</v>
      </c>
      <c r="P2013" s="1"/>
      <c r="Q2013" s="1" t="s">
        <v>6556</v>
      </c>
      <c r="R2013" s="1"/>
      <c r="S2013" s="1"/>
      <c r="T2013" s="1"/>
      <c r="U2013" s="1"/>
      <c r="V2013" s="1"/>
      <c r="W2013" s="1"/>
      <c r="X2013" s="1"/>
      <c r="Y2013" s="1" t="b">
        <v>0</v>
      </c>
      <c r="Z2013" s="1"/>
      <c r="AA2013" s="1"/>
      <c r="AB2013" s="1" t="b">
        <v>0</v>
      </c>
      <c r="AC2013" s="1" t="b">
        <v>0</v>
      </c>
      <c r="AD2013" s="1" t="s">
        <v>233</v>
      </c>
      <c r="AF2013" s="1" t="s">
        <v>45</v>
      </c>
      <c r="AG2013" s="1">
        <v>15810</v>
      </c>
      <c r="AH2013" s="1" t="b">
        <v>0</v>
      </c>
      <c r="AI2013" s="1"/>
      <c r="AJ2013" s="1"/>
      <c r="AK2013" s="1" t="b">
        <v>0</v>
      </c>
    </row>
    <row r="2014" spans="1:37" x14ac:dyDescent="0.2">
      <c r="A2014" s="1">
        <v>1820</v>
      </c>
      <c r="B2014" s="1" t="s">
        <v>407</v>
      </c>
      <c r="C2014" s="1" t="s">
        <v>6547</v>
      </c>
      <c r="D2014" s="1" t="s">
        <v>6557</v>
      </c>
      <c r="E2014" s="1" t="s">
        <v>302</v>
      </c>
      <c r="F2014" s="1" t="b">
        <v>1</v>
      </c>
      <c r="G2014" s="1" t="s">
        <v>6558</v>
      </c>
      <c r="H2014" s="1" t="s">
        <v>6559</v>
      </c>
      <c r="K2014" s="1" t="s">
        <v>6492</v>
      </c>
      <c r="L2014" s="1" t="s">
        <v>42</v>
      </c>
      <c r="M2014" s="1" t="s">
        <v>42</v>
      </c>
      <c r="N2014" s="1" t="s">
        <v>42</v>
      </c>
      <c r="O2014" s="1" t="s">
        <v>42</v>
      </c>
      <c r="P2014" s="1"/>
      <c r="Q2014" s="1" t="s">
        <v>6560</v>
      </c>
      <c r="R2014" s="1" t="s">
        <v>6561</v>
      </c>
      <c r="S2014" s="1"/>
      <c r="T2014" s="1"/>
      <c r="U2014" s="1"/>
      <c r="V2014" s="1"/>
      <c r="W2014" s="1"/>
      <c r="Y2014" s="1" t="b">
        <v>0</v>
      </c>
      <c r="Z2014" s="1" t="s">
        <v>43</v>
      </c>
      <c r="AA2014" s="1"/>
      <c r="AB2014" s="1" t="b">
        <v>0</v>
      </c>
      <c r="AC2014" s="1" t="b">
        <v>0</v>
      </c>
      <c r="AD2014" s="1" t="s">
        <v>1047</v>
      </c>
      <c r="AE2014" s="1" t="s">
        <v>62</v>
      </c>
      <c r="AF2014" s="1" t="s">
        <v>45</v>
      </c>
      <c r="AG2014" s="1">
        <v>2608</v>
      </c>
      <c r="AH2014" s="1" t="b">
        <v>0</v>
      </c>
      <c r="AI2014" s="1"/>
      <c r="AJ2014" s="1"/>
      <c r="AK2014" s="1" t="b">
        <v>1</v>
      </c>
    </row>
    <row r="2015" spans="1:37" x14ac:dyDescent="0.2">
      <c r="A2015" s="1">
        <v>1821</v>
      </c>
      <c r="B2015" s="1" t="s">
        <v>407</v>
      </c>
      <c r="C2015" s="1" t="s">
        <v>6547</v>
      </c>
      <c r="D2015" s="1" t="s">
        <v>6562</v>
      </c>
      <c r="E2015" s="1" t="s">
        <v>302</v>
      </c>
      <c r="F2015" s="1" t="b">
        <v>1</v>
      </c>
      <c r="G2015" s="1" t="s">
        <v>6563</v>
      </c>
      <c r="H2015" s="1" t="s">
        <v>6507</v>
      </c>
      <c r="K2015" s="1" t="s">
        <v>6492</v>
      </c>
      <c r="L2015" s="1" t="s">
        <v>42</v>
      </c>
      <c r="M2015" s="1" t="s">
        <v>42</v>
      </c>
      <c r="N2015" s="1" t="s">
        <v>42</v>
      </c>
      <c r="O2015" s="1" t="s">
        <v>42</v>
      </c>
      <c r="P2015" s="1"/>
      <c r="Q2015" s="1" t="s">
        <v>6564</v>
      </c>
      <c r="R2015" s="1" t="s">
        <v>6561</v>
      </c>
      <c r="S2015" s="1"/>
      <c r="T2015" s="1"/>
      <c r="U2015" s="1"/>
      <c r="V2015" s="1"/>
      <c r="W2015" s="1"/>
      <c r="Y2015" s="1" t="b">
        <v>0</v>
      </c>
      <c r="Z2015" s="1" t="s">
        <v>43</v>
      </c>
      <c r="AA2015" s="1"/>
      <c r="AB2015" s="1" t="b">
        <v>0</v>
      </c>
      <c r="AC2015" s="1" t="b">
        <v>0</v>
      </c>
      <c r="AD2015" s="1" t="s">
        <v>1047</v>
      </c>
      <c r="AF2015" s="1" t="s">
        <v>45</v>
      </c>
      <c r="AG2015" s="1">
        <v>15854</v>
      </c>
      <c r="AH2015" s="1" t="b">
        <v>0</v>
      </c>
      <c r="AI2015" s="1"/>
      <c r="AJ2015" s="1"/>
      <c r="AK2015" s="1" t="b">
        <v>0</v>
      </c>
    </row>
    <row r="2016" spans="1:37" x14ac:dyDescent="0.2">
      <c r="A2016" s="1">
        <v>1818</v>
      </c>
      <c r="B2016" s="1" t="s">
        <v>407</v>
      </c>
      <c r="C2016" s="1" t="s">
        <v>6547</v>
      </c>
      <c r="E2016" s="1" t="s">
        <v>302</v>
      </c>
      <c r="F2016" s="1" t="b">
        <v>1</v>
      </c>
      <c r="G2016" s="1" t="s">
        <v>6548</v>
      </c>
      <c r="H2016" s="1" t="s">
        <v>6549</v>
      </c>
      <c r="K2016" s="1" t="s">
        <v>6492</v>
      </c>
      <c r="L2016" s="1" t="s">
        <v>42</v>
      </c>
      <c r="M2016" s="1" t="s">
        <v>42</v>
      </c>
      <c r="N2016" s="1" t="s">
        <v>42</v>
      </c>
      <c r="O2016" s="1" t="s">
        <v>42</v>
      </c>
      <c r="P2016" s="1" t="s">
        <v>6550</v>
      </c>
      <c r="Q2016" s="1" t="s">
        <v>6551</v>
      </c>
      <c r="R2016" s="1" t="s">
        <v>6552</v>
      </c>
      <c r="Y2016" s="1" t="b">
        <v>0</v>
      </c>
      <c r="AB2016" s="1" t="b">
        <v>0</v>
      </c>
      <c r="AC2016" s="1" t="b">
        <v>0</v>
      </c>
      <c r="AD2016" s="1" t="s">
        <v>86</v>
      </c>
      <c r="AE2016" s="1" t="s">
        <v>62</v>
      </c>
      <c r="AF2016" s="1" t="s">
        <v>45</v>
      </c>
      <c r="AG2016" s="1">
        <v>1980</v>
      </c>
      <c r="AH2016" s="1" t="b">
        <v>0</v>
      </c>
      <c r="AI2016" s="1"/>
      <c r="AJ2016" s="1"/>
      <c r="AK2016" s="1" t="b">
        <v>1</v>
      </c>
    </row>
    <row r="2017" spans="1:37" x14ac:dyDescent="0.2">
      <c r="A2017" s="1">
        <v>1822</v>
      </c>
      <c r="B2017" s="1" t="s">
        <v>407</v>
      </c>
      <c r="C2017" s="1" t="s">
        <v>6565</v>
      </c>
      <c r="D2017" s="1"/>
      <c r="F2017" s="1" t="b">
        <v>0</v>
      </c>
      <c r="H2017" s="1" t="s">
        <v>6566</v>
      </c>
      <c r="I2017" s="1"/>
      <c r="J2017" s="1"/>
      <c r="K2017" s="1" t="s">
        <v>6567</v>
      </c>
      <c r="L2017" s="1" t="s">
        <v>42</v>
      </c>
      <c r="M2017" s="1" t="s">
        <v>42</v>
      </c>
      <c r="N2017" s="1" t="s">
        <v>42</v>
      </c>
      <c r="O2017" s="1" t="s">
        <v>42</v>
      </c>
      <c r="P2017" s="1"/>
      <c r="Q2017" s="1" t="s">
        <v>6568</v>
      </c>
      <c r="R2017" s="1"/>
      <c r="S2017" s="1"/>
      <c r="T2017" s="1"/>
      <c r="U2017" s="1"/>
      <c r="V2017" s="1"/>
      <c r="W2017" s="1"/>
      <c r="Y2017" s="1" t="b">
        <v>0</v>
      </c>
      <c r="AB2017" s="1" t="b">
        <v>0</v>
      </c>
      <c r="AC2017" s="1" t="b">
        <v>0</v>
      </c>
      <c r="AD2017" s="1" t="s">
        <v>86</v>
      </c>
      <c r="AE2017" s="1" t="s">
        <v>62</v>
      </c>
      <c r="AF2017" s="1" t="s">
        <v>45</v>
      </c>
      <c r="AG2017" s="1">
        <v>2157</v>
      </c>
      <c r="AH2017" s="1" t="b">
        <v>0</v>
      </c>
      <c r="AI2017" s="1"/>
      <c r="AJ2017" s="1"/>
      <c r="AK2017" s="1" t="b">
        <v>0</v>
      </c>
    </row>
    <row r="2018" spans="1:37" x14ac:dyDescent="0.2">
      <c r="A2018" s="1">
        <v>1823</v>
      </c>
      <c r="B2018" s="1" t="s">
        <v>407</v>
      </c>
      <c r="C2018" s="1" t="s">
        <v>6569</v>
      </c>
      <c r="D2018" s="1" t="s">
        <v>6570</v>
      </c>
      <c r="E2018" s="1" t="s">
        <v>302</v>
      </c>
      <c r="F2018" s="1" t="b">
        <v>1</v>
      </c>
      <c r="G2018" s="1" t="s">
        <v>6571</v>
      </c>
      <c r="H2018" s="1" t="s">
        <v>6572</v>
      </c>
      <c r="I2018" s="1"/>
      <c r="J2018" s="1"/>
      <c r="K2018" s="1"/>
      <c r="L2018" s="1" t="s">
        <v>42</v>
      </c>
      <c r="M2018" s="1" t="s">
        <v>42</v>
      </c>
      <c r="N2018" s="1" t="s">
        <v>42</v>
      </c>
      <c r="O2018" s="1" t="s">
        <v>42</v>
      </c>
      <c r="P2018" s="1"/>
      <c r="Q2018" s="1" t="s">
        <v>6573</v>
      </c>
      <c r="R2018" s="1"/>
      <c r="S2018" s="1"/>
      <c r="T2018" s="1"/>
      <c r="U2018" s="1"/>
      <c r="V2018" s="1"/>
      <c r="W2018" s="1"/>
      <c r="Y2018" s="1" t="b">
        <v>0</v>
      </c>
      <c r="AB2018" s="1" t="b">
        <v>0</v>
      </c>
      <c r="AC2018" s="1" t="b">
        <v>0</v>
      </c>
      <c r="AD2018" s="1" t="s">
        <v>86</v>
      </c>
      <c r="AE2018" s="1" t="s">
        <v>62</v>
      </c>
      <c r="AF2018" s="1" t="s">
        <v>45</v>
      </c>
      <c r="AG2018" s="1">
        <v>2241</v>
      </c>
      <c r="AH2018" s="1" t="b">
        <v>0</v>
      </c>
      <c r="AI2018" s="1"/>
      <c r="AJ2018" s="1"/>
      <c r="AK2018" s="1" t="b">
        <v>1</v>
      </c>
    </row>
    <row r="2019" spans="1:37" x14ac:dyDescent="0.2">
      <c r="A2019" s="1">
        <v>1824</v>
      </c>
      <c r="B2019" s="1" t="s">
        <v>407</v>
      </c>
      <c r="C2019" s="1" t="s">
        <v>6574</v>
      </c>
      <c r="D2019" s="1" t="s">
        <v>6575</v>
      </c>
      <c r="F2019" s="1" t="b">
        <v>1</v>
      </c>
      <c r="H2019" s="1"/>
      <c r="K2019" s="1"/>
      <c r="L2019" s="1" t="s">
        <v>42</v>
      </c>
      <c r="M2019" s="1" t="s">
        <v>42</v>
      </c>
      <c r="N2019" s="1" t="s">
        <v>42</v>
      </c>
      <c r="O2019" s="1" t="s">
        <v>42</v>
      </c>
      <c r="P2019" s="1"/>
      <c r="Q2019" s="1"/>
      <c r="R2019" s="1"/>
      <c r="S2019" s="1"/>
      <c r="T2019" s="1"/>
      <c r="U2019" s="1"/>
      <c r="V2019" s="1"/>
      <c r="W2019" s="1"/>
      <c r="Y2019" s="1" t="b">
        <v>0</v>
      </c>
      <c r="Z2019" s="1" t="s">
        <v>43</v>
      </c>
      <c r="AA2019" s="1"/>
      <c r="AB2019" s="1" t="b">
        <v>0</v>
      </c>
      <c r="AC2019" s="1" t="b">
        <v>0</v>
      </c>
      <c r="AD2019" s="1" t="s">
        <v>1047</v>
      </c>
      <c r="AF2019" s="1" t="s">
        <v>45</v>
      </c>
      <c r="AG2019" s="1">
        <v>20150</v>
      </c>
      <c r="AH2019" s="1" t="b">
        <v>0</v>
      </c>
      <c r="AI2019" s="1"/>
      <c r="AJ2019" s="1"/>
      <c r="AK2019" s="1" t="b">
        <v>0</v>
      </c>
    </row>
    <row r="2020" spans="1:37" x14ac:dyDescent="0.2">
      <c r="A2020" s="1">
        <v>1826</v>
      </c>
      <c r="B2020" s="1" t="s">
        <v>407</v>
      </c>
      <c r="C2020" s="1" t="s">
        <v>6576</v>
      </c>
      <c r="D2020" s="1" t="s">
        <v>1400</v>
      </c>
      <c r="F2020" s="1" t="b">
        <v>0</v>
      </c>
      <c r="H2020" s="1" t="s">
        <v>6582</v>
      </c>
      <c r="I2020" s="1"/>
      <c r="K2020" s="1"/>
      <c r="L2020" s="1" t="s">
        <v>42</v>
      </c>
      <c r="M2020" s="1" t="s">
        <v>42</v>
      </c>
      <c r="N2020" s="1" t="s">
        <v>42</v>
      </c>
      <c r="O2020" s="1" t="s">
        <v>42</v>
      </c>
      <c r="P2020" s="1"/>
      <c r="Q2020" s="1" t="s">
        <v>6583</v>
      </c>
      <c r="R2020" s="1"/>
      <c r="S2020" s="1"/>
      <c r="T2020" s="1"/>
      <c r="U2020" s="1"/>
      <c r="V2020" s="1"/>
      <c r="W2020" s="1"/>
      <c r="Y2020" s="1" t="b">
        <v>0</v>
      </c>
      <c r="AB2020" s="1" t="b">
        <v>0</v>
      </c>
      <c r="AC2020" s="1" t="b">
        <v>0</v>
      </c>
      <c r="AD2020" s="1" t="s">
        <v>86</v>
      </c>
      <c r="AE2020" s="1" t="s">
        <v>62</v>
      </c>
      <c r="AF2020" s="1" t="s">
        <v>45</v>
      </c>
      <c r="AG2020" s="1">
        <v>2039</v>
      </c>
      <c r="AH2020" s="1" t="b">
        <v>1</v>
      </c>
      <c r="AI2020" s="1"/>
      <c r="AJ2020" s="1"/>
      <c r="AK2020" s="1" t="b">
        <v>0</v>
      </c>
    </row>
    <row r="2021" spans="1:37" x14ac:dyDescent="0.2">
      <c r="A2021" s="1">
        <v>1827</v>
      </c>
      <c r="B2021" s="1" t="s">
        <v>407</v>
      </c>
      <c r="C2021" s="1" t="s">
        <v>6576</v>
      </c>
      <c r="D2021" s="1" t="s">
        <v>6584</v>
      </c>
      <c r="F2021" s="1" t="b">
        <v>0</v>
      </c>
      <c r="H2021" s="1" t="s">
        <v>6585</v>
      </c>
      <c r="I2021" s="1"/>
      <c r="J2021" s="1"/>
      <c r="K2021" s="1"/>
      <c r="L2021" s="1" t="s">
        <v>42</v>
      </c>
      <c r="M2021" s="1" t="s">
        <v>42</v>
      </c>
      <c r="N2021" s="1" t="s">
        <v>42</v>
      </c>
      <c r="O2021" s="1" t="s">
        <v>42</v>
      </c>
      <c r="P2021" s="1"/>
      <c r="Q2021" s="1"/>
      <c r="R2021" s="1"/>
      <c r="S2021" s="1"/>
      <c r="T2021" s="1"/>
      <c r="U2021" s="1"/>
      <c r="V2021" s="1"/>
      <c r="W2021" s="1"/>
      <c r="Y2021" s="1" t="b">
        <v>0</v>
      </c>
      <c r="AB2021" s="1" t="b">
        <v>0</v>
      </c>
      <c r="AC2021" s="1" t="b">
        <v>0</v>
      </c>
      <c r="AD2021" s="1" t="s">
        <v>86</v>
      </c>
      <c r="AE2021" s="1" t="s">
        <v>62</v>
      </c>
      <c r="AF2021" s="1" t="s">
        <v>45</v>
      </c>
      <c r="AG2021" s="1">
        <v>2037</v>
      </c>
      <c r="AH2021" s="1" t="b">
        <v>0</v>
      </c>
      <c r="AI2021" s="1"/>
      <c r="AJ2021" s="1"/>
      <c r="AK2021" s="1" t="b">
        <v>0</v>
      </c>
    </row>
    <row r="2022" spans="1:37" x14ac:dyDescent="0.2">
      <c r="A2022" s="1">
        <v>1825</v>
      </c>
      <c r="B2022" s="1" t="s">
        <v>407</v>
      </c>
      <c r="C2022" s="1" t="s">
        <v>6576</v>
      </c>
      <c r="D2022" s="1"/>
      <c r="F2022" s="1" t="b">
        <v>1</v>
      </c>
      <c r="H2022" s="1" t="s">
        <v>6577</v>
      </c>
      <c r="K2022" s="1" t="s">
        <v>6578</v>
      </c>
      <c r="L2022" s="1" t="s">
        <v>42</v>
      </c>
      <c r="M2022" s="1" t="s">
        <v>42</v>
      </c>
      <c r="N2022" s="1" t="s">
        <v>42</v>
      </c>
      <c r="O2022" s="1" t="s">
        <v>42</v>
      </c>
      <c r="P2022" s="1"/>
      <c r="Q2022" s="1" t="s">
        <v>6579</v>
      </c>
      <c r="R2022" s="1" t="s">
        <v>6580</v>
      </c>
      <c r="S2022" s="1" t="s">
        <v>6581</v>
      </c>
      <c r="T2022" s="1"/>
      <c r="U2022" s="1"/>
      <c r="V2022" s="1"/>
      <c r="W2022" s="1"/>
      <c r="Y2022" s="1" t="b">
        <v>0</v>
      </c>
      <c r="Z2022" s="1"/>
      <c r="AA2022" s="1"/>
      <c r="AB2022" s="1" t="b">
        <v>0</v>
      </c>
      <c r="AC2022" s="1" t="b">
        <v>0</v>
      </c>
      <c r="AD2022" s="1" t="s">
        <v>86</v>
      </c>
      <c r="AF2022" s="1" t="s">
        <v>45</v>
      </c>
      <c r="AG2022" s="1">
        <v>15753</v>
      </c>
      <c r="AH2022" s="1" t="b">
        <v>0</v>
      </c>
      <c r="AI2022" s="1"/>
      <c r="AJ2022" s="1"/>
      <c r="AK2022" s="1" t="b">
        <v>0</v>
      </c>
    </row>
    <row r="2023" spans="1:37" x14ac:dyDescent="0.2">
      <c r="A2023" s="1">
        <v>2040</v>
      </c>
      <c r="B2023" s="1" t="s">
        <v>407</v>
      </c>
      <c r="C2023" s="1"/>
      <c r="D2023" s="1" t="s">
        <v>7080</v>
      </c>
      <c r="E2023" s="1" t="s">
        <v>302</v>
      </c>
      <c r="F2023" s="1" t="b">
        <v>1</v>
      </c>
      <c r="G2023" s="1" t="s">
        <v>7081</v>
      </c>
      <c r="H2023" s="1" t="s">
        <v>7082</v>
      </c>
      <c r="K2023" s="1"/>
      <c r="L2023" s="1" t="s">
        <v>42</v>
      </c>
      <c r="M2023" s="1" t="s">
        <v>42</v>
      </c>
      <c r="N2023" s="1" t="s">
        <v>42</v>
      </c>
      <c r="O2023" s="1" t="s">
        <v>42</v>
      </c>
      <c r="P2023" s="1"/>
      <c r="Q2023" s="1" t="s">
        <v>7083</v>
      </c>
      <c r="R2023" s="1"/>
      <c r="S2023" s="1"/>
      <c r="T2023" s="1"/>
      <c r="U2023" s="1"/>
      <c r="V2023" s="1"/>
      <c r="W2023" s="1"/>
      <c r="X2023" s="1"/>
      <c r="Y2023" s="1" t="b">
        <v>0</v>
      </c>
      <c r="Z2023" s="1"/>
      <c r="AA2023" s="1"/>
      <c r="AB2023" s="1" t="b">
        <v>0</v>
      </c>
      <c r="AC2023" s="1" t="b">
        <v>0</v>
      </c>
      <c r="AD2023" s="1" t="s">
        <v>86</v>
      </c>
      <c r="AF2023" s="1" t="s">
        <v>45</v>
      </c>
      <c r="AH2023" s="1" t="b">
        <v>0</v>
      </c>
      <c r="AI2023" s="1"/>
      <c r="AJ2023" s="1"/>
      <c r="AK2023" s="1" t="b">
        <v>0</v>
      </c>
    </row>
    <row r="2024" spans="1:37" x14ac:dyDescent="0.2">
      <c r="A2024" s="1">
        <v>1799</v>
      </c>
      <c r="B2024" s="1" t="s">
        <v>407</v>
      </c>
      <c r="D2024" s="1" t="s">
        <v>6476</v>
      </c>
      <c r="F2024" s="1" t="b">
        <v>0</v>
      </c>
      <c r="H2024" s="1" t="s">
        <v>6477</v>
      </c>
      <c r="L2024" s="1" t="s">
        <v>42</v>
      </c>
      <c r="M2024" s="1" t="s">
        <v>42</v>
      </c>
      <c r="N2024" s="1" t="s">
        <v>42</v>
      </c>
      <c r="O2024" s="1" t="s">
        <v>42</v>
      </c>
      <c r="Y2024" s="1" t="b">
        <v>0</v>
      </c>
      <c r="AB2024" s="1" t="b">
        <v>0</v>
      </c>
      <c r="AC2024" s="1" t="b">
        <v>0</v>
      </c>
      <c r="AD2024" s="1" t="s">
        <v>86</v>
      </c>
      <c r="AE2024" s="1" t="s">
        <v>62</v>
      </c>
      <c r="AF2024" s="1" t="s">
        <v>45</v>
      </c>
      <c r="AG2024" s="1">
        <v>1969</v>
      </c>
      <c r="AH2024" s="1" t="b">
        <v>1</v>
      </c>
      <c r="AI2024" s="1"/>
      <c r="AJ2024" s="1"/>
      <c r="AK2024" s="1" t="b">
        <v>0</v>
      </c>
    </row>
    <row r="2025" spans="1:37" x14ac:dyDescent="0.2">
      <c r="A2025" s="1">
        <v>1805</v>
      </c>
      <c r="B2025" s="1" t="s">
        <v>407</v>
      </c>
      <c r="C2025" s="1"/>
      <c r="D2025" s="1" t="s">
        <v>6489</v>
      </c>
      <c r="E2025" s="1" t="s">
        <v>302</v>
      </c>
      <c r="F2025" s="1" t="b">
        <v>1</v>
      </c>
      <c r="G2025" s="1" t="s">
        <v>6490</v>
      </c>
      <c r="H2025" s="1" t="s">
        <v>6491</v>
      </c>
      <c r="K2025" s="1" t="s">
        <v>6492</v>
      </c>
      <c r="L2025" s="1" t="s">
        <v>42</v>
      </c>
      <c r="M2025" s="1" t="s">
        <v>42</v>
      </c>
      <c r="N2025" s="1" t="s">
        <v>42</v>
      </c>
      <c r="O2025" s="1" t="s">
        <v>42</v>
      </c>
      <c r="P2025" s="1"/>
      <c r="Q2025" s="1" t="s">
        <v>6493</v>
      </c>
      <c r="R2025" s="1"/>
      <c r="S2025" s="1"/>
      <c r="T2025" s="1"/>
      <c r="U2025" s="1"/>
      <c r="V2025" s="1"/>
      <c r="W2025" s="1"/>
      <c r="Y2025" s="1" t="b">
        <v>0</v>
      </c>
      <c r="Z2025" s="1"/>
      <c r="AA2025" s="1"/>
      <c r="AB2025" s="1" t="b">
        <v>0</v>
      </c>
      <c r="AC2025" s="1" t="b">
        <v>0</v>
      </c>
      <c r="AD2025" s="1" t="s">
        <v>86</v>
      </c>
      <c r="AF2025" s="1" t="s">
        <v>45</v>
      </c>
      <c r="AG2025" s="1">
        <v>20107</v>
      </c>
      <c r="AH2025" s="1" t="b">
        <v>0</v>
      </c>
      <c r="AI2025" s="1"/>
      <c r="AJ2025" s="1"/>
      <c r="AK2025" s="1" t="b">
        <v>0</v>
      </c>
    </row>
    <row r="2026" spans="1:37" x14ac:dyDescent="0.2">
      <c r="A2026" s="1">
        <v>1800</v>
      </c>
      <c r="B2026" s="1" t="s">
        <v>407</v>
      </c>
      <c r="D2026" s="1" t="s">
        <v>6478</v>
      </c>
      <c r="F2026" s="1" t="b">
        <v>0</v>
      </c>
      <c r="H2026" s="1" t="s">
        <v>6479</v>
      </c>
      <c r="L2026" s="1" t="s">
        <v>42</v>
      </c>
      <c r="M2026" s="1" t="s">
        <v>42</v>
      </c>
      <c r="N2026" s="1" t="s">
        <v>42</v>
      </c>
      <c r="O2026" s="1" t="s">
        <v>42</v>
      </c>
      <c r="Q2026" s="1" t="s">
        <v>6480</v>
      </c>
      <c r="Y2026" s="1" t="b">
        <v>0</v>
      </c>
      <c r="AB2026" s="1" t="b">
        <v>0</v>
      </c>
      <c r="AC2026" s="1" t="b">
        <v>0</v>
      </c>
      <c r="AD2026" s="1" t="s">
        <v>86</v>
      </c>
      <c r="AE2026" s="1" t="s">
        <v>62</v>
      </c>
      <c r="AF2026" s="1" t="s">
        <v>45</v>
      </c>
      <c r="AG2026" s="1">
        <v>1970</v>
      </c>
      <c r="AH2026" s="1" t="b">
        <v>1</v>
      </c>
      <c r="AI2026" s="1"/>
      <c r="AJ2026" s="1"/>
      <c r="AK2026" s="1" t="b">
        <v>0</v>
      </c>
    </row>
    <row r="2027" spans="1:37" x14ac:dyDescent="0.2">
      <c r="A2027" s="1">
        <v>1806</v>
      </c>
      <c r="B2027" s="1" t="s">
        <v>407</v>
      </c>
      <c r="C2027" s="1"/>
      <c r="D2027" s="1" t="s">
        <v>6494</v>
      </c>
      <c r="E2027" s="1" t="s">
        <v>302</v>
      </c>
      <c r="F2027" s="1" t="b">
        <v>1</v>
      </c>
      <c r="G2027" s="1" t="s">
        <v>6495</v>
      </c>
      <c r="H2027" s="1" t="s">
        <v>6496</v>
      </c>
      <c r="I2027" s="1"/>
      <c r="J2027" s="1"/>
      <c r="K2027" s="1" t="s">
        <v>6492</v>
      </c>
      <c r="L2027" s="1" t="s">
        <v>42</v>
      </c>
      <c r="M2027" s="1" t="s">
        <v>42</v>
      </c>
      <c r="N2027" s="1" t="s">
        <v>42</v>
      </c>
      <c r="O2027" s="1" t="s">
        <v>42</v>
      </c>
      <c r="P2027" s="1" t="s">
        <v>6497</v>
      </c>
      <c r="Q2027" s="1" t="s">
        <v>6498</v>
      </c>
      <c r="R2027" s="1"/>
      <c r="S2027" s="1"/>
      <c r="T2027" s="1"/>
      <c r="U2027" s="1"/>
      <c r="V2027" s="1"/>
      <c r="W2027" s="1"/>
      <c r="Y2027" s="1" t="b">
        <v>0</v>
      </c>
      <c r="Z2027" s="1"/>
      <c r="AA2027" s="1"/>
      <c r="AB2027" s="1" t="b">
        <v>0</v>
      </c>
      <c r="AC2027" s="1" t="b">
        <v>0</v>
      </c>
      <c r="AD2027" s="1" t="s">
        <v>407</v>
      </c>
      <c r="AE2027" s="1" t="s">
        <v>62</v>
      </c>
      <c r="AF2027" s="1" t="s">
        <v>45</v>
      </c>
      <c r="AG2027" s="1">
        <v>2231</v>
      </c>
      <c r="AH2027" s="1" t="b">
        <v>0</v>
      </c>
      <c r="AI2027" s="1"/>
      <c r="AJ2027" s="1"/>
      <c r="AK2027" s="1" t="b">
        <v>0</v>
      </c>
    </row>
    <row r="2028" spans="1:37" x14ac:dyDescent="0.2">
      <c r="A2028" s="1">
        <v>1807</v>
      </c>
      <c r="B2028" s="1" t="s">
        <v>407</v>
      </c>
      <c r="C2028" s="1"/>
      <c r="D2028" s="1" t="s">
        <v>6499</v>
      </c>
      <c r="E2028" s="1"/>
      <c r="F2028" s="1" t="b">
        <v>1</v>
      </c>
      <c r="G2028" s="1" t="s">
        <v>6500</v>
      </c>
      <c r="H2028" s="1" t="s">
        <v>6501</v>
      </c>
      <c r="K2028" s="1"/>
      <c r="L2028" s="1" t="s">
        <v>42</v>
      </c>
      <c r="M2028" s="1" t="s">
        <v>42</v>
      </c>
      <c r="N2028" s="1" t="s">
        <v>42</v>
      </c>
      <c r="O2028" s="1" t="s">
        <v>42</v>
      </c>
      <c r="P2028" s="1" t="s">
        <v>6502</v>
      </c>
      <c r="Q2028" s="1" t="s">
        <v>6503</v>
      </c>
      <c r="R2028" s="1" t="s">
        <v>6504</v>
      </c>
      <c r="S2028" s="1"/>
      <c r="T2028" s="1"/>
      <c r="U2028" s="1"/>
      <c r="V2028" s="1"/>
      <c r="W2028" s="1"/>
      <c r="X2028" s="1"/>
      <c r="Y2028" s="1" t="b">
        <v>0</v>
      </c>
      <c r="Z2028" s="1"/>
      <c r="AA2028" s="1"/>
      <c r="AB2028" s="1" t="b">
        <v>0</v>
      </c>
      <c r="AC2028" s="1" t="b">
        <v>0</v>
      </c>
      <c r="AD2028" s="1" t="s">
        <v>4606</v>
      </c>
      <c r="AE2028" s="1" t="s">
        <v>62</v>
      </c>
      <c r="AF2028" s="1" t="s">
        <v>45</v>
      </c>
      <c r="AG2028" s="1">
        <v>1968</v>
      </c>
      <c r="AH2028" s="1" t="b">
        <v>0</v>
      </c>
      <c r="AI2028" s="1"/>
      <c r="AJ2028" s="1"/>
      <c r="AK2028" s="1" t="b">
        <v>0</v>
      </c>
    </row>
    <row r="2029" spans="1:37" x14ac:dyDescent="0.2">
      <c r="A2029" s="1">
        <v>1808</v>
      </c>
      <c r="B2029" s="1" t="s">
        <v>407</v>
      </c>
      <c r="C2029" s="1"/>
      <c r="D2029" s="1" t="s">
        <v>6505</v>
      </c>
      <c r="E2029" s="1" t="s">
        <v>302</v>
      </c>
      <c r="F2029" s="1" t="b">
        <v>1</v>
      </c>
      <c r="G2029" s="1" t="s">
        <v>6506</v>
      </c>
      <c r="H2029" s="1" t="s">
        <v>6507</v>
      </c>
      <c r="K2029" s="1" t="s">
        <v>6492</v>
      </c>
      <c r="L2029" s="1" t="s">
        <v>42</v>
      </c>
      <c r="M2029" s="1" t="s">
        <v>42</v>
      </c>
      <c r="N2029" s="1" t="s">
        <v>42</v>
      </c>
      <c r="O2029" s="1" t="s">
        <v>42</v>
      </c>
      <c r="P2029" s="1"/>
      <c r="Q2029" s="1" t="s">
        <v>6508</v>
      </c>
      <c r="R2029" s="1"/>
      <c r="S2029" s="1"/>
      <c r="T2029" s="1"/>
      <c r="U2029" s="1"/>
      <c r="V2029" s="1"/>
      <c r="W2029" s="1"/>
      <c r="Y2029" s="1" t="b">
        <v>0</v>
      </c>
      <c r="Z2029" s="1" t="s">
        <v>43</v>
      </c>
      <c r="AA2029" s="1"/>
      <c r="AB2029" s="1" t="b">
        <v>0</v>
      </c>
      <c r="AC2029" s="1" t="b">
        <v>0</v>
      </c>
      <c r="AD2029" s="1" t="s">
        <v>1047</v>
      </c>
      <c r="AF2029" s="1" t="s">
        <v>45</v>
      </c>
      <c r="AG2029" s="1">
        <v>20106</v>
      </c>
      <c r="AH2029" s="1" t="b">
        <v>0</v>
      </c>
      <c r="AI2029" s="1"/>
      <c r="AJ2029" s="1"/>
      <c r="AK2029" s="1" t="b">
        <v>0</v>
      </c>
    </row>
    <row r="2030" spans="1:37" x14ac:dyDescent="0.2">
      <c r="A2030" s="1">
        <v>1809</v>
      </c>
      <c r="B2030" s="1" t="s">
        <v>407</v>
      </c>
      <c r="C2030" s="1"/>
      <c r="D2030" s="1" t="s">
        <v>6509</v>
      </c>
      <c r="E2030" s="1"/>
      <c r="F2030" s="1" t="b">
        <v>1</v>
      </c>
      <c r="G2030" s="1" t="s">
        <v>6510</v>
      </c>
      <c r="H2030" s="1" t="s">
        <v>6511</v>
      </c>
      <c r="K2030" s="1"/>
      <c r="L2030" s="1" t="s">
        <v>42</v>
      </c>
      <c r="M2030" s="1" t="s">
        <v>42</v>
      </c>
      <c r="N2030" s="1" t="s">
        <v>42</v>
      </c>
      <c r="O2030" s="1" t="s">
        <v>42</v>
      </c>
      <c r="P2030" s="1"/>
      <c r="Q2030" s="1" t="s">
        <v>6512</v>
      </c>
      <c r="R2030" s="1" t="s">
        <v>6513</v>
      </c>
      <c r="S2030" s="1"/>
      <c r="T2030" s="1"/>
      <c r="U2030" s="1"/>
      <c r="V2030" s="1"/>
      <c r="W2030" s="1"/>
      <c r="X2030" s="1"/>
      <c r="Y2030" s="1" t="b">
        <v>0</v>
      </c>
      <c r="Z2030" s="1"/>
      <c r="AA2030" s="1"/>
      <c r="AB2030" s="1" t="b">
        <v>0</v>
      </c>
      <c r="AC2030" s="1" t="b">
        <v>0</v>
      </c>
      <c r="AD2030" s="1" t="s">
        <v>86</v>
      </c>
      <c r="AE2030" s="1" t="s">
        <v>62</v>
      </c>
      <c r="AF2030" s="1" t="s">
        <v>45</v>
      </c>
      <c r="AG2030" s="1">
        <v>1971</v>
      </c>
      <c r="AH2030" s="1" t="b">
        <v>0</v>
      </c>
      <c r="AI2030" s="1"/>
      <c r="AJ2030" s="1"/>
      <c r="AK2030" s="1" t="b">
        <v>0</v>
      </c>
    </row>
    <row r="2031" spans="1:37" x14ac:dyDescent="0.2">
      <c r="A2031" s="1">
        <v>1810</v>
      </c>
      <c r="B2031" s="1" t="s">
        <v>407</v>
      </c>
      <c r="C2031" s="1"/>
      <c r="D2031" s="1" t="s">
        <v>6514</v>
      </c>
      <c r="F2031" s="1" t="b">
        <v>0</v>
      </c>
      <c r="H2031" s="1" t="s">
        <v>6515</v>
      </c>
      <c r="K2031" s="1"/>
      <c r="L2031" s="1" t="s">
        <v>42</v>
      </c>
      <c r="M2031" s="1" t="s">
        <v>42</v>
      </c>
      <c r="N2031" s="1" t="s">
        <v>42</v>
      </c>
      <c r="O2031" s="1" t="s">
        <v>42</v>
      </c>
      <c r="P2031" s="1"/>
      <c r="Q2031" s="1" t="s">
        <v>6516</v>
      </c>
      <c r="R2031" s="1" t="s">
        <v>6517</v>
      </c>
      <c r="S2031" s="1"/>
      <c r="T2031" s="1"/>
      <c r="U2031" s="1"/>
      <c r="V2031" s="1"/>
      <c r="W2031" s="1"/>
      <c r="Y2031" s="1" t="b">
        <v>0</v>
      </c>
      <c r="Z2031" s="1"/>
      <c r="AA2031" s="1"/>
      <c r="AB2031" s="1" t="b">
        <v>0</v>
      </c>
      <c r="AC2031" s="1" t="b">
        <v>0</v>
      </c>
      <c r="AD2031" s="1" t="s">
        <v>86</v>
      </c>
      <c r="AE2031" s="1" t="s">
        <v>62</v>
      </c>
      <c r="AF2031" s="1" t="s">
        <v>45</v>
      </c>
      <c r="AG2031" s="1">
        <v>15688</v>
      </c>
      <c r="AH2031" s="1" t="b">
        <v>1</v>
      </c>
      <c r="AI2031" s="1"/>
      <c r="AJ2031" s="1"/>
      <c r="AK2031" s="1" t="b">
        <v>0</v>
      </c>
    </row>
    <row r="2032" spans="1:37" x14ac:dyDescent="0.2">
      <c r="A2032" s="1">
        <v>1811</v>
      </c>
      <c r="B2032" s="1" t="s">
        <v>407</v>
      </c>
      <c r="C2032" s="1"/>
      <c r="D2032" s="1" t="s">
        <v>6518</v>
      </c>
      <c r="F2032" s="1" t="b">
        <v>1</v>
      </c>
      <c r="H2032" s="1" t="s">
        <v>6519</v>
      </c>
      <c r="K2032" s="1"/>
      <c r="L2032" s="1" t="s">
        <v>42</v>
      </c>
      <c r="M2032" s="1" t="s">
        <v>42</v>
      </c>
      <c r="N2032" s="1" t="s">
        <v>42</v>
      </c>
      <c r="O2032" s="1" t="s">
        <v>42</v>
      </c>
      <c r="P2032" s="1"/>
      <c r="Q2032" s="1" t="s">
        <v>6520</v>
      </c>
      <c r="R2032" s="1"/>
      <c r="S2032" s="1"/>
      <c r="T2032" s="1"/>
      <c r="U2032" s="1"/>
      <c r="V2032" s="1"/>
      <c r="W2032" s="1"/>
      <c r="Y2032" s="1" t="b">
        <v>1</v>
      </c>
      <c r="Z2032" s="1"/>
      <c r="AA2032" s="1"/>
      <c r="AB2032" s="1" t="b">
        <v>0</v>
      </c>
      <c r="AC2032" s="1" t="b">
        <v>0</v>
      </c>
      <c r="AD2032" s="1" t="s">
        <v>482</v>
      </c>
      <c r="AE2032" s="1" t="s">
        <v>62</v>
      </c>
      <c r="AF2032" s="1" t="s">
        <v>45</v>
      </c>
      <c r="AG2032" s="1">
        <v>15686</v>
      </c>
      <c r="AH2032" s="1" t="b">
        <v>1</v>
      </c>
      <c r="AI2032" s="1"/>
      <c r="AJ2032" s="1"/>
      <c r="AK2032" s="1" t="b">
        <v>1</v>
      </c>
    </row>
    <row r="2033" spans="1:37" x14ac:dyDescent="0.2">
      <c r="A2033" s="1">
        <v>1801</v>
      </c>
      <c r="B2033" s="1" t="s">
        <v>407</v>
      </c>
      <c r="D2033" s="1" t="s">
        <v>6481</v>
      </c>
      <c r="F2033" s="1" t="b">
        <v>0</v>
      </c>
      <c r="H2033" s="1" t="s">
        <v>6482</v>
      </c>
      <c r="L2033" s="1" t="s">
        <v>42</v>
      </c>
      <c r="M2033" s="1" t="s">
        <v>42</v>
      </c>
      <c r="N2033" s="1" t="s">
        <v>42</v>
      </c>
      <c r="O2033" s="1" t="s">
        <v>42</v>
      </c>
      <c r="Y2033" s="1" t="b">
        <v>0</v>
      </c>
      <c r="AB2033" s="1" t="b">
        <v>0</v>
      </c>
      <c r="AC2033" s="1" t="b">
        <v>0</v>
      </c>
      <c r="AD2033" s="1" t="s">
        <v>86</v>
      </c>
      <c r="AE2033" s="1" t="s">
        <v>62</v>
      </c>
      <c r="AF2033" s="1" t="s">
        <v>45</v>
      </c>
      <c r="AG2033" s="1">
        <v>1972</v>
      </c>
      <c r="AH2033" s="1" t="b">
        <v>1</v>
      </c>
      <c r="AI2033" s="1"/>
      <c r="AJ2033" s="1"/>
      <c r="AK2033" s="1" t="b">
        <v>0</v>
      </c>
    </row>
    <row r="2034" spans="1:37" x14ac:dyDescent="0.2">
      <c r="A2034" s="1">
        <v>1828</v>
      </c>
      <c r="B2034" s="1" t="s">
        <v>407</v>
      </c>
      <c r="D2034" s="1" t="s">
        <v>6586</v>
      </c>
      <c r="E2034" s="1" t="s">
        <v>302</v>
      </c>
      <c r="F2034" s="1" t="b">
        <v>1</v>
      </c>
      <c r="G2034" s="1" t="s">
        <v>6587</v>
      </c>
      <c r="H2034" s="1" t="s">
        <v>6588</v>
      </c>
      <c r="K2034" s="1"/>
      <c r="L2034" s="1" t="s">
        <v>42</v>
      </c>
      <c r="M2034" s="1" t="s">
        <v>42</v>
      </c>
      <c r="N2034" s="1" t="s">
        <v>42</v>
      </c>
      <c r="O2034" s="1" t="s">
        <v>42</v>
      </c>
      <c r="Q2034" s="1" t="s">
        <v>6589</v>
      </c>
      <c r="Y2034" s="1" t="b">
        <v>0</v>
      </c>
      <c r="AB2034" s="1" t="b">
        <v>0</v>
      </c>
      <c r="AC2034" s="1" t="b">
        <v>0</v>
      </c>
      <c r="AD2034" s="1" t="s">
        <v>86</v>
      </c>
      <c r="AE2034" s="1" t="s">
        <v>62</v>
      </c>
      <c r="AF2034" s="1" t="s">
        <v>45</v>
      </c>
      <c r="AH2034" s="1" t="b">
        <v>0</v>
      </c>
      <c r="AI2034" s="1"/>
      <c r="AJ2034" s="1"/>
      <c r="AK2034" s="1" t="b">
        <v>0</v>
      </c>
    </row>
    <row r="2035" spans="1:37" x14ac:dyDescent="0.2">
      <c r="A2035" s="1">
        <v>1802</v>
      </c>
      <c r="B2035" s="1" t="s">
        <v>407</v>
      </c>
      <c r="D2035" s="1" t="s">
        <v>6483</v>
      </c>
      <c r="F2035" s="1" t="b">
        <v>0</v>
      </c>
      <c r="H2035" s="1" t="s">
        <v>6484</v>
      </c>
      <c r="L2035" s="1" t="s">
        <v>42</v>
      </c>
      <c r="M2035" s="1" t="s">
        <v>42</v>
      </c>
      <c r="N2035" s="1" t="s">
        <v>42</v>
      </c>
      <c r="O2035" s="1" t="s">
        <v>42</v>
      </c>
      <c r="Y2035" s="1" t="b">
        <v>1</v>
      </c>
      <c r="AB2035" s="1" t="b">
        <v>0</v>
      </c>
      <c r="AC2035" s="1" t="b">
        <v>0</v>
      </c>
      <c r="AD2035" s="1" t="s">
        <v>86</v>
      </c>
      <c r="AE2035" s="1" t="s">
        <v>62</v>
      </c>
      <c r="AF2035" s="1" t="s">
        <v>45</v>
      </c>
      <c r="AG2035" s="1">
        <v>1973</v>
      </c>
      <c r="AH2035" s="1" t="b">
        <v>1</v>
      </c>
      <c r="AI2035" s="1"/>
      <c r="AJ2035" s="1"/>
      <c r="AK2035" s="1" t="b">
        <v>0</v>
      </c>
    </row>
    <row r="2036" spans="1:37" x14ac:dyDescent="0.2">
      <c r="A2036" s="1">
        <v>1829</v>
      </c>
      <c r="B2036" s="1" t="s">
        <v>407</v>
      </c>
      <c r="C2036" s="1"/>
      <c r="D2036" s="1" t="s">
        <v>6590</v>
      </c>
      <c r="E2036" s="1" t="s">
        <v>302</v>
      </c>
      <c r="F2036" s="1" t="b">
        <v>1</v>
      </c>
      <c r="G2036" s="1" t="s">
        <v>6591</v>
      </c>
      <c r="H2036" s="1" t="s">
        <v>6592</v>
      </c>
      <c r="K2036" s="1"/>
      <c r="L2036" s="1" t="s">
        <v>42</v>
      </c>
      <c r="M2036" s="1" t="s">
        <v>42</v>
      </c>
      <c r="N2036" s="1" t="s">
        <v>42</v>
      </c>
      <c r="O2036" s="1" t="s">
        <v>42</v>
      </c>
      <c r="P2036" s="1"/>
      <c r="Q2036" s="1" t="s">
        <v>6593</v>
      </c>
      <c r="R2036" s="1"/>
      <c r="S2036" s="1"/>
      <c r="T2036" s="1"/>
      <c r="U2036" s="1"/>
      <c r="V2036" s="1"/>
      <c r="W2036" s="1"/>
      <c r="X2036" s="1"/>
      <c r="Y2036" s="1" t="b">
        <v>0</v>
      </c>
      <c r="Z2036" s="1"/>
      <c r="AA2036" s="1"/>
      <c r="AB2036" s="1" t="b">
        <v>0</v>
      </c>
      <c r="AC2036" s="1" t="b">
        <v>0</v>
      </c>
      <c r="AD2036" s="1" t="s">
        <v>86</v>
      </c>
      <c r="AE2036" s="1" t="s">
        <v>62</v>
      </c>
      <c r="AF2036" s="1" t="s">
        <v>45</v>
      </c>
      <c r="AH2036" s="1" t="b">
        <v>0</v>
      </c>
      <c r="AI2036" s="1"/>
      <c r="AJ2036" s="1"/>
      <c r="AK2036" s="1" t="b">
        <v>0</v>
      </c>
    </row>
    <row r="2037" spans="1:37" x14ac:dyDescent="0.2">
      <c r="A2037" s="1">
        <v>1812</v>
      </c>
      <c r="B2037" s="1" t="s">
        <v>407</v>
      </c>
      <c r="C2037" s="1"/>
      <c r="D2037" s="1" t="s">
        <v>6521</v>
      </c>
      <c r="F2037" s="1" t="b">
        <v>0</v>
      </c>
      <c r="H2037" s="1" t="s">
        <v>6522</v>
      </c>
      <c r="L2037" s="1" t="s">
        <v>42</v>
      </c>
      <c r="M2037" s="1" t="s">
        <v>42</v>
      </c>
      <c r="N2037" s="1" t="s">
        <v>42</v>
      </c>
      <c r="O2037" s="1" t="s">
        <v>42</v>
      </c>
      <c r="P2037" s="1" t="s">
        <v>6523</v>
      </c>
      <c r="Q2037" s="1" t="s">
        <v>6524</v>
      </c>
      <c r="Y2037" s="1" t="b">
        <v>1</v>
      </c>
      <c r="AB2037" s="1" t="b">
        <v>0</v>
      </c>
      <c r="AC2037" s="1" t="b">
        <v>0</v>
      </c>
      <c r="AD2037" s="1" t="s">
        <v>86</v>
      </c>
      <c r="AE2037" s="1" t="s">
        <v>62</v>
      </c>
      <c r="AF2037" s="1" t="s">
        <v>45</v>
      </c>
      <c r="AG2037" s="1">
        <v>1974</v>
      </c>
      <c r="AH2037" s="1" t="b">
        <v>1</v>
      </c>
      <c r="AI2037" s="1"/>
      <c r="AJ2037" s="1"/>
      <c r="AK2037" s="1" t="b">
        <v>0</v>
      </c>
    </row>
    <row r="2038" spans="1:37" x14ac:dyDescent="0.2">
      <c r="A2038" s="1">
        <v>1813</v>
      </c>
      <c r="B2038" s="1" t="s">
        <v>407</v>
      </c>
      <c r="C2038" s="1"/>
      <c r="D2038" s="1" t="s">
        <v>6525</v>
      </c>
      <c r="F2038" s="1" t="b">
        <v>0</v>
      </c>
      <c r="H2038" s="1" t="s">
        <v>6526</v>
      </c>
      <c r="I2038" s="1"/>
      <c r="K2038" s="1"/>
      <c r="L2038" s="1" t="s">
        <v>42</v>
      </c>
      <c r="M2038" s="1" t="s">
        <v>42</v>
      </c>
      <c r="N2038" s="1" t="s">
        <v>42</v>
      </c>
      <c r="O2038" s="1" t="s">
        <v>42</v>
      </c>
      <c r="P2038" s="1" t="s">
        <v>6527</v>
      </c>
      <c r="Q2038" s="1" t="s">
        <v>6528</v>
      </c>
      <c r="R2038" s="1"/>
      <c r="S2038" s="1"/>
      <c r="T2038" s="1"/>
      <c r="U2038" s="1"/>
      <c r="V2038" s="1"/>
      <c r="W2038" s="1"/>
      <c r="Y2038" s="1" t="b">
        <v>0</v>
      </c>
      <c r="AB2038" s="1" t="b">
        <v>0</v>
      </c>
      <c r="AC2038" s="1" t="b">
        <v>0</v>
      </c>
      <c r="AD2038" s="1" t="s">
        <v>86</v>
      </c>
      <c r="AE2038" s="1" t="s">
        <v>62</v>
      </c>
      <c r="AF2038" s="1" t="s">
        <v>45</v>
      </c>
      <c r="AG2038" s="1">
        <v>2040</v>
      </c>
      <c r="AH2038" s="1" t="b">
        <v>1</v>
      </c>
      <c r="AK2038" s="1" t="b">
        <v>0</v>
      </c>
    </row>
    <row r="2039" spans="1:37" x14ac:dyDescent="0.2">
      <c r="A2039" s="1">
        <v>1803</v>
      </c>
      <c r="B2039" s="1" t="s">
        <v>407</v>
      </c>
      <c r="D2039" s="1" t="s">
        <v>6485</v>
      </c>
      <c r="F2039" s="1" t="b">
        <v>0</v>
      </c>
      <c r="H2039" s="1" t="s">
        <v>6486</v>
      </c>
      <c r="L2039" s="1" t="s">
        <v>42</v>
      </c>
      <c r="M2039" s="1" t="s">
        <v>42</v>
      </c>
      <c r="N2039" s="1" t="s">
        <v>42</v>
      </c>
      <c r="O2039" s="1" t="s">
        <v>42</v>
      </c>
      <c r="Y2039" s="1" t="b">
        <v>1</v>
      </c>
      <c r="AB2039" s="1" t="b">
        <v>0</v>
      </c>
      <c r="AC2039" s="1" t="b">
        <v>0</v>
      </c>
      <c r="AD2039" s="1" t="s">
        <v>86</v>
      </c>
      <c r="AE2039" s="1" t="s">
        <v>62</v>
      </c>
      <c r="AF2039" s="1" t="s">
        <v>45</v>
      </c>
      <c r="AG2039" s="1">
        <v>1975</v>
      </c>
      <c r="AH2039" s="1" t="b">
        <v>1</v>
      </c>
      <c r="AI2039" s="1"/>
      <c r="AJ2039" s="1"/>
      <c r="AK2039" s="1" t="b">
        <v>0</v>
      </c>
    </row>
    <row r="2040" spans="1:37" x14ac:dyDescent="0.2">
      <c r="A2040" s="1">
        <v>1814</v>
      </c>
      <c r="B2040" s="1" t="s">
        <v>407</v>
      </c>
      <c r="C2040" s="1"/>
      <c r="D2040" s="1" t="s">
        <v>6529</v>
      </c>
      <c r="E2040" s="1" t="s">
        <v>302</v>
      </c>
      <c r="F2040" s="1" t="b">
        <v>1</v>
      </c>
      <c r="G2040" s="1" t="s">
        <v>6530</v>
      </c>
      <c r="H2040" s="1" t="s">
        <v>6531</v>
      </c>
      <c r="K2040" s="1"/>
      <c r="L2040" s="1" t="s">
        <v>42</v>
      </c>
      <c r="M2040" s="1" t="s">
        <v>42</v>
      </c>
      <c r="N2040" s="1" t="s">
        <v>42</v>
      </c>
      <c r="O2040" s="1" t="s">
        <v>42</v>
      </c>
      <c r="P2040" s="1" t="s">
        <v>6532</v>
      </c>
      <c r="Q2040" s="1" t="s">
        <v>6533</v>
      </c>
      <c r="R2040" s="1"/>
      <c r="S2040" s="1"/>
      <c r="T2040" s="1"/>
      <c r="U2040" s="1"/>
      <c r="V2040" s="1"/>
      <c r="W2040" s="1"/>
      <c r="Y2040" s="1" t="b">
        <v>0</v>
      </c>
      <c r="Z2040" s="1"/>
      <c r="AA2040" s="1"/>
      <c r="AB2040" s="1" t="b">
        <v>0</v>
      </c>
      <c r="AC2040" s="1" t="b">
        <v>0</v>
      </c>
      <c r="AD2040" s="1" t="s">
        <v>86</v>
      </c>
      <c r="AE2040" s="1" t="s">
        <v>62</v>
      </c>
      <c r="AF2040" s="1" t="s">
        <v>45</v>
      </c>
      <c r="AG2040" s="1">
        <v>1976</v>
      </c>
      <c r="AH2040" s="1" t="b">
        <v>0</v>
      </c>
      <c r="AI2040" s="1"/>
      <c r="AJ2040" s="1"/>
      <c r="AK2040" s="1" t="b">
        <v>0</v>
      </c>
    </row>
    <row r="2041" spans="1:37" x14ac:dyDescent="0.2">
      <c r="A2041" s="1">
        <v>1830</v>
      </c>
      <c r="B2041" s="1" t="s">
        <v>407</v>
      </c>
      <c r="D2041" s="1" t="s">
        <v>6594</v>
      </c>
      <c r="E2041" s="1" t="s">
        <v>302</v>
      </c>
      <c r="F2041" s="1" t="b">
        <v>1</v>
      </c>
      <c r="G2041" s="1" t="s">
        <v>6595</v>
      </c>
      <c r="H2041" s="1" t="s">
        <v>6596</v>
      </c>
      <c r="K2041" s="1" t="s">
        <v>6492</v>
      </c>
      <c r="L2041" s="1" t="s">
        <v>42</v>
      </c>
      <c r="M2041" s="1" t="s">
        <v>42</v>
      </c>
      <c r="N2041" s="1" t="s">
        <v>42</v>
      </c>
      <c r="O2041" s="1" t="s">
        <v>42</v>
      </c>
      <c r="P2041" s="1"/>
      <c r="Q2041" s="1" t="s">
        <v>6597</v>
      </c>
      <c r="R2041" s="1"/>
      <c r="S2041" s="1"/>
      <c r="T2041" s="1"/>
      <c r="U2041" s="1"/>
      <c r="V2041" s="1"/>
      <c r="W2041" s="1"/>
      <c r="Y2041" s="1" t="b">
        <v>0</v>
      </c>
      <c r="Z2041" s="1" t="s">
        <v>43</v>
      </c>
      <c r="AA2041" s="1"/>
      <c r="AB2041" s="1" t="b">
        <v>0</v>
      </c>
      <c r="AC2041" s="1" t="b">
        <v>0</v>
      </c>
      <c r="AD2041" s="1" t="s">
        <v>1047</v>
      </c>
      <c r="AF2041" s="1" t="s">
        <v>45</v>
      </c>
      <c r="AG2041" s="1">
        <v>20137</v>
      </c>
      <c r="AH2041" s="1" t="b">
        <v>0</v>
      </c>
      <c r="AI2041" s="1"/>
      <c r="AJ2041" s="1"/>
      <c r="AK2041" s="1" t="b">
        <v>0</v>
      </c>
    </row>
    <row r="2042" spans="1:37" x14ac:dyDescent="0.2">
      <c r="A2042" s="1">
        <v>1815</v>
      </c>
      <c r="B2042" s="1" t="s">
        <v>407</v>
      </c>
      <c r="C2042" s="1"/>
      <c r="D2042" s="1" t="s">
        <v>6534</v>
      </c>
      <c r="E2042" s="1" t="s">
        <v>302</v>
      </c>
      <c r="F2042" s="1" t="b">
        <v>1</v>
      </c>
      <c r="G2042" s="1" t="s">
        <v>6535</v>
      </c>
      <c r="H2042" s="1" t="s">
        <v>6536</v>
      </c>
      <c r="K2042" s="1" t="s">
        <v>6537</v>
      </c>
      <c r="L2042" s="1" t="s">
        <v>42</v>
      </c>
      <c r="M2042" s="1" t="s">
        <v>42</v>
      </c>
      <c r="N2042" s="1" t="s">
        <v>42</v>
      </c>
      <c r="O2042" s="1" t="s">
        <v>42</v>
      </c>
      <c r="P2042" s="1"/>
      <c r="Q2042" s="1" t="s">
        <v>6538</v>
      </c>
      <c r="R2042" s="1" t="s">
        <v>6539</v>
      </c>
      <c r="S2042" s="1"/>
      <c r="T2042" s="1"/>
      <c r="U2042" s="1"/>
      <c r="V2042" s="1"/>
      <c r="W2042" s="1"/>
      <c r="Y2042" s="1" t="b">
        <v>0</v>
      </c>
      <c r="Z2042" s="1" t="s">
        <v>43</v>
      </c>
      <c r="AA2042" s="1"/>
      <c r="AB2042" s="1" t="b">
        <v>0</v>
      </c>
      <c r="AC2042" s="1" t="b">
        <v>0</v>
      </c>
      <c r="AD2042" s="1" t="s">
        <v>363</v>
      </c>
      <c r="AE2042" s="1" t="s">
        <v>62</v>
      </c>
      <c r="AF2042" s="1" t="s">
        <v>45</v>
      </c>
      <c r="AG2042" s="1">
        <v>2609</v>
      </c>
      <c r="AH2042" s="1" t="b">
        <v>0</v>
      </c>
      <c r="AI2042" s="1"/>
      <c r="AJ2042" s="1"/>
      <c r="AK2042" s="1" t="b">
        <v>0</v>
      </c>
    </row>
    <row r="2043" spans="1:37" x14ac:dyDescent="0.2">
      <c r="A2043" s="1">
        <v>1804</v>
      </c>
      <c r="B2043" s="1" t="s">
        <v>407</v>
      </c>
      <c r="D2043" s="1" t="s">
        <v>6487</v>
      </c>
      <c r="F2043" s="1" t="b">
        <v>0</v>
      </c>
      <c r="H2043" s="1" t="s">
        <v>6488</v>
      </c>
      <c r="L2043" s="1" t="s">
        <v>42</v>
      </c>
      <c r="M2043" s="1" t="s">
        <v>42</v>
      </c>
      <c r="N2043" s="1" t="s">
        <v>42</v>
      </c>
      <c r="O2043" s="1" t="s">
        <v>42</v>
      </c>
      <c r="Y2043" s="1" t="b">
        <v>0</v>
      </c>
      <c r="AB2043" s="1" t="b">
        <v>0</v>
      </c>
      <c r="AC2043" s="1" t="b">
        <v>0</v>
      </c>
      <c r="AD2043" s="1" t="s">
        <v>86</v>
      </c>
      <c r="AE2043" s="1" t="s">
        <v>62</v>
      </c>
      <c r="AF2043" s="1" t="s">
        <v>45</v>
      </c>
      <c r="AG2043" s="1">
        <v>1977</v>
      </c>
      <c r="AH2043" s="1" t="b">
        <v>1</v>
      </c>
      <c r="AI2043" s="1"/>
      <c r="AJ2043" s="1"/>
      <c r="AK2043" s="1" t="b">
        <v>0</v>
      </c>
    </row>
    <row r="2044" spans="1:37" x14ac:dyDescent="0.2">
      <c r="A2044" s="1">
        <v>1831</v>
      </c>
      <c r="B2044" s="1" t="s">
        <v>6598</v>
      </c>
      <c r="C2044" s="1" t="s">
        <v>6599</v>
      </c>
      <c r="D2044" s="1"/>
      <c r="F2044" s="1" t="b">
        <v>0</v>
      </c>
      <c r="H2044" s="1" t="s">
        <v>6600</v>
      </c>
      <c r="K2044" s="1" t="s">
        <v>6601</v>
      </c>
      <c r="L2044" s="1" t="s">
        <v>42</v>
      </c>
      <c r="M2044" s="1" t="s">
        <v>42</v>
      </c>
      <c r="N2044" s="1" t="s">
        <v>42</v>
      </c>
      <c r="O2044" s="1" t="s">
        <v>42</v>
      </c>
      <c r="P2044" s="1"/>
      <c r="Q2044" s="1"/>
      <c r="R2044" s="1"/>
      <c r="S2044" s="1"/>
      <c r="T2044" s="1"/>
      <c r="U2044" s="1"/>
      <c r="V2044" s="1"/>
      <c r="W2044" s="1"/>
      <c r="Y2044" s="1" t="b">
        <v>0</v>
      </c>
      <c r="Z2044" s="1" t="s">
        <v>43</v>
      </c>
      <c r="AA2044" s="1"/>
      <c r="AB2044" s="1" t="b">
        <v>0</v>
      </c>
      <c r="AC2044" s="1" t="b">
        <v>0</v>
      </c>
      <c r="AD2044" s="1" t="s">
        <v>86</v>
      </c>
      <c r="AE2044" s="1" t="s">
        <v>240</v>
      </c>
      <c r="AF2044" s="1" t="s">
        <v>45</v>
      </c>
      <c r="AG2044" s="1">
        <v>15696</v>
      </c>
      <c r="AH2044" s="1" t="b">
        <v>1</v>
      </c>
      <c r="AI2044" s="1"/>
      <c r="AJ2044" s="1"/>
      <c r="AK2044" s="1" t="b">
        <v>0</v>
      </c>
    </row>
    <row r="2045" spans="1:37" x14ac:dyDescent="0.2">
      <c r="A2045" s="1">
        <v>1832</v>
      </c>
      <c r="B2045" s="1" t="s">
        <v>6602</v>
      </c>
      <c r="C2045" s="1" t="s">
        <v>6603</v>
      </c>
      <c r="D2045" s="1"/>
      <c r="E2045" s="1" t="s">
        <v>39</v>
      </c>
      <c r="F2045" s="1" t="b">
        <v>1</v>
      </c>
      <c r="G2045" s="1" t="s">
        <v>6604</v>
      </c>
      <c r="H2045" s="1"/>
      <c r="K2045" s="1"/>
      <c r="L2045" s="1" t="s">
        <v>42</v>
      </c>
      <c r="M2045" s="1" t="s">
        <v>42</v>
      </c>
      <c r="N2045" s="1" t="s">
        <v>42</v>
      </c>
      <c r="O2045" s="1" t="s">
        <v>42</v>
      </c>
      <c r="P2045" s="1"/>
      <c r="Q2045" s="1" t="s">
        <v>6605</v>
      </c>
      <c r="R2045" s="1"/>
      <c r="S2045" s="1"/>
      <c r="T2045" s="1"/>
      <c r="U2045" s="1"/>
      <c r="V2045" s="1"/>
      <c r="W2045" s="1"/>
      <c r="X2045" s="1"/>
      <c r="Y2045" s="1" t="b">
        <v>0</v>
      </c>
      <c r="Z2045" s="1" t="s">
        <v>43</v>
      </c>
      <c r="AA2045" s="1"/>
      <c r="AB2045" s="1" t="b">
        <v>0</v>
      </c>
      <c r="AC2045" s="1" t="b">
        <v>0</v>
      </c>
      <c r="AD2045" s="1" t="s">
        <v>86</v>
      </c>
      <c r="AF2045" s="1" t="s">
        <v>45</v>
      </c>
      <c r="AG2045" s="1">
        <v>20162</v>
      </c>
      <c r="AH2045" s="1" t="b">
        <v>0</v>
      </c>
      <c r="AI2045" s="1"/>
      <c r="AJ2045" s="1"/>
      <c r="AK2045" s="1" t="b">
        <v>0</v>
      </c>
    </row>
    <row r="2046" spans="1:37" x14ac:dyDescent="0.2">
      <c r="A2046" s="1">
        <v>1834</v>
      </c>
      <c r="B2046" s="1" t="s">
        <v>6606</v>
      </c>
      <c r="C2046" s="1" t="s">
        <v>6607</v>
      </c>
      <c r="D2046" s="1" t="s">
        <v>6612</v>
      </c>
      <c r="E2046" s="1" t="s">
        <v>39</v>
      </c>
      <c r="F2046" s="1" t="b">
        <v>1</v>
      </c>
      <c r="G2046" s="1" t="s">
        <v>6613</v>
      </c>
      <c r="H2046" s="1" t="s">
        <v>6614</v>
      </c>
      <c r="K2046" s="1"/>
      <c r="L2046" s="1" t="s">
        <v>42</v>
      </c>
      <c r="M2046" s="1" t="s">
        <v>42</v>
      </c>
      <c r="N2046" s="1" t="s">
        <v>42</v>
      </c>
      <c r="O2046" s="1" t="s">
        <v>42</v>
      </c>
      <c r="P2046" s="1"/>
      <c r="Q2046" s="1" t="s">
        <v>6615</v>
      </c>
      <c r="R2046" s="1"/>
      <c r="S2046" s="1"/>
      <c r="T2046" s="1"/>
      <c r="U2046" s="1"/>
      <c r="V2046" s="1"/>
      <c r="W2046" s="1"/>
      <c r="X2046" s="1"/>
      <c r="Y2046" s="1" t="b">
        <v>0</v>
      </c>
      <c r="Z2046" s="1"/>
      <c r="AA2046" s="1"/>
      <c r="AB2046" s="1" t="b">
        <v>0</v>
      </c>
      <c r="AC2046" s="1" t="b">
        <v>0</v>
      </c>
      <c r="AD2046" s="1" t="s">
        <v>86</v>
      </c>
      <c r="AF2046" s="1" t="s">
        <v>45</v>
      </c>
      <c r="AG2046" s="1">
        <v>19959</v>
      </c>
      <c r="AH2046" s="1" t="b">
        <v>0</v>
      </c>
      <c r="AI2046" s="1"/>
      <c r="AJ2046" s="1"/>
      <c r="AK2046" s="1" t="b">
        <v>1</v>
      </c>
    </row>
    <row r="2047" spans="1:37" x14ac:dyDescent="0.2">
      <c r="A2047" s="1">
        <v>1931</v>
      </c>
      <c r="B2047" s="1" t="s">
        <v>6606</v>
      </c>
      <c r="C2047" s="1" t="s">
        <v>6607</v>
      </c>
      <c r="D2047" s="1" t="s">
        <v>6868</v>
      </c>
      <c r="E2047" s="1" t="s">
        <v>39</v>
      </c>
      <c r="F2047" s="1" t="b">
        <v>1</v>
      </c>
      <c r="G2047" s="1" t="s">
        <v>6613</v>
      </c>
      <c r="H2047" s="1"/>
      <c r="K2047" s="1"/>
      <c r="L2047" s="1" t="s">
        <v>42</v>
      </c>
      <c r="M2047" s="1" t="s">
        <v>42</v>
      </c>
      <c r="N2047" s="1" t="s">
        <v>42</v>
      </c>
      <c r="O2047" s="1" t="s">
        <v>42</v>
      </c>
      <c r="P2047" s="1"/>
      <c r="Q2047" s="1"/>
      <c r="R2047" s="1"/>
      <c r="S2047" s="1"/>
      <c r="T2047" s="1"/>
      <c r="U2047" s="1"/>
      <c r="V2047" s="1"/>
      <c r="W2047" s="1"/>
      <c r="X2047" s="1"/>
      <c r="Y2047" s="1" t="b">
        <v>0</v>
      </c>
      <c r="Z2047" s="1"/>
      <c r="AA2047" s="1"/>
      <c r="AB2047" s="1" t="b">
        <v>0</v>
      </c>
      <c r="AC2047" s="1" t="b">
        <v>0</v>
      </c>
      <c r="AD2047" s="1" t="s">
        <v>86</v>
      </c>
      <c r="AF2047" s="1" t="s">
        <v>45</v>
      </c>
      <c r="AH2047" s="1" t="b">
        <v>0</v>
      </c>
      <c r="AI2047" s="1"/>
      <c r="AJ2047" s="1"/>
      <c r="AK2047" s="1" t="b">
        <v>0</v>
      </c>
    </row>
    <row r="2048" spans="1:37" x14ac:dyDescent="0.2">
      <c r="A2048" s="1">
        <v>1833</v>
      </c>
      <c r="B2048" s="1" t="s">
        <v>6606</v>
      </c>
      <c r="C2048" s="1" t="s">
        <v>6607</v>
      </c>
      <c r="D2048" s="1"/>
      <c r="E2048" s="1" t="s">
        <v>39</v>
      </c>
      <c r="F2048" s="1" t="b">
        <v>1</v>
      </c>
      <c r="G2048" s="1" t="s">
        <v>6608</v>
      </c>
      <c r="H2048" s="1" t="s">
        <v>6609</v>
      </c>
      <c r="K2048" s="1"/>
      <c r="L2048" s="1" t="s">
        <v>42</v>
      </c>
      <c r="M2048" s="1" t="s">
        <v>42</v>
      </c>
      <c r="N2048" s="1" t="s">
        <v>42</v>
      </c>
      <c r="O2048" s="1" t="s">
        <v>42</v>
      </c>
      <c r="P2048" s="1" t="s">
        <v>6610</v>
      </c>
      <c r="Q2048" s="1" t="s">
        <v>6611</v>
      </c>
      <c r="R2048" s="1"/>
      <c r="S2048" s="1"/>
      <c r="T2048" s="1"/>
      <c r="U2048" s="1"/>
      <c r="V2048" s="1"/>
      <c r="W2048" s="1"/>
      <c r="X2048" s="1"/>
      <c r="Y2048" s="1" t="b">
        <v>1</v>
      </c>
      <c r="Z2048" s="1"/>
      <c r="AA2048" s="1"/>
      <c r="AB2048" s="1" t="b">
        <v>0</v>
      </c>
      <c r="AC2048" s="1" t="b">
        <v>0</v>
      </c>
      <c r="AD2048" s="1" t="s">
        <v>86</v>
      </c>
      <c r="AE2048" s="1" t="s">
        <v>62</v>
      </c>
      <c r="AF2048" s="1" t="s">
        <v>45</v>
      </c>
      <c r="AG2048" s="1">
        <v>1981</v>
      </c>
      <c r="AH2048" s="1" t="b">
        <v>0</v>
      </c>
      <c r="AI2048" s="1"/>
      <c r="AJ2048" s="1"/>
      <c r="AK2048" s="1" t="b">
        <v>0</v>
      </c>
    </row>
    <row r="2049" spans="1:37" x14ac:dyDescent="0.2">
      <c r="A2049" s="1">
        <v>1835</v>
      </c>
      <c r="B2049" s="1" t="s">
        <v>6616</v>
      </c>
      <c r="C2049" s="1" t="s">
        <v>6617</v>
      </c>
      <c r="D2049" s="1"/>
      <c r="E2049" s="1" t="s">
        <v>39</v>
      </c>
      <c r="F2049" s="1" t="b">
        <v>1</v>
      </c>
      <c r="G2049" s="1" t="s">
        <v>6618</v>
      </c>
      <c r="H2049" s="1"/>
      <c r="K2049" s="1"/>
      <c r="L2049" s="1" t="s">
        <v>42</v>
      </c>
      <c r="M2049" s="1" t="s">
        <v>42</v>
      </c>
      <c r="N2049" s="1" t="s">
        <v>42</v>
      </c>
      <c r="O2049" s="1" t="s">
        <v>42</v>
      </c>
      <c r="P2049" s="1"/>
      <c r="Q2049" s="1"/>
      <c r="R2049" s="1"/>
      <c r="S2049" s="1"/>
      <c r="T2049" s="1"/>
      <c r="U2049" s="1"/>
      <c r="V2049" s="1"/>
      <c r="W2049" s="1"/>
      <c r="X2049" s="1"/>
      <c r="Y2049" s="1" t="b">
        <v>0</v>
      </c>
      <c r="Z2049" s="1"/>
      <c r="AA2049" s="1"/>
      <c r="AB2049" s="1" t="b">
        <v>0</v>
      </c>
      <c r="AC2049" s="1" t="b">
        <v>0</v>
      </c>
      <c r="AD2049" s="1" t="s">
        <v>86</v>
      </c>
      <c r="AE2049" s="1" t="s">
        <v>62</v>
      </c>
      <c r="AF2049" s="1" t="s">
        <v>45</v>
      </c>
      <c r="AH2049" s="1" t="b">
        <v>0</v>
      </c>
      <c r="AI2049" s="1"/>
      <c r="AJ2049" s="1"/>
      <c r="AK2049" s="1" t="b">
        <v>0</v>
      </c>
    </row>
  </sheetData>
  <pageMargins left="0.75" right="0.75" top="1" bottom="1" header="0.5" footer="0.5"/>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97"/>
  <sheetViews>
    <sheetView topLeftCell="A1279" workbookViewId="0">
      <selection activeCell="A1308" sqref="A1308"/>
    </sheetView>
  </sheetViews>
  <sheetFormatPr defaultRowHeight="15" customHeight="1" x14ac:dyDescent="0.2"/>
  <cols>
    <col min="1" max="2" width="56.140625" customWidth="1"/>
  </cols>
  <sheetData>
    <row r="1" spans="1:2" ht="15" customHeight="1" x14ac:dyDescent="0.2">
      <c r="A1" t="s">
        <v>7139</v>
      </c>
      <c r="B1" t="s">
        <v>7140</v>
      </c>
    </row>
    <row r="2" spans="1:2" ht="15" customHeight="1" x14ac:dyDescent="0.2">
      <c r="A2" t="s">
        <v>9109</v>
      </c>
      <c r="B2" s="2" t="s">
        <v>9110</v>
      </c>
    </row>
    <row r="3" spans="1:2" ht="15" customHeight="1" x14ac:dyDescent="0.2">
      <c r="A3" t="s">
        <v>7545</v>
      </c>
      <c r="B3" s="2" t="s">
        <v>7546</v>
      </c>
    </row>
    <row r="4" spans="1:2" ht="15" customHeight="1" x14ac:dyDescent="0.2">
      <c r="A4" t="s">
        <v>7547</v>
      </c>
      <c r="B4" s="2" t="s">
        <v>7548</v>
      </c>
    </row>
    <row r="5" spans="1:2" ht="15" customHeight="1" x14ac:dyDescent="0.2">
      <c r="A5" t="s">
        <v>7549</v>
      </c>
      <c r="B5" s="2" t="s">
        <v>7550</v>
      </c>
    </row>
    <row r="6" spans="1:2" ht="15" customHeight="1" x14ac:dyDescent="0.2">
      <c r="A6" t="s">
        <v>7551</v>
      </c>
      <c r="B6" s="2" t="s">
        <v>7552</v>
      </c>
    </row>
    <row r="7" spans="1:2" ht="15" customHeight="1" x14ac:dyDescent="0.2">
      <c r="A7" t="s">
        <v>8844</v>
      </c>
      <c r="B7" s="2" t="s">
        <v>8845</v>
      </c>
    </row>
    <row r="8" spans="1:2" ht="15" customHeight="1" x14ac:dyDescent="0.2">
      <c r="A8" t="s">
        <v>7553</v>
      </c>
      <c r="B8" s="2" t="s">
        <v>7554</v>
      </c>
    </row>
    <row r="9" spans="1:2" ht="15" customHeight="1" x14ac:dyDescent="0.2">
      <c r="A9" t="s">
        <v>8388</v>
      </c>
      <c r="B9" s="2" t="s">
        <v>8389</v>
      </c>
    </row>
    <row r="10" spans="1:2" ht="15" customHeight="1" x14ac:dyDescent="0.2">
      <c r="A10" t="s">
        <v>7555</v>
      </c>
      <c r="B10" s="2" t="s">
        <v>7556</v>
      </c>
    </row>
    <row r="11" spans="1:2" ht="15" customHeight="1" x14ac:dyDescent="0.2">
      <c r="A11" t="s">
        <v>8846</v>
      </c>
      <c r="B11" s="2" t="s">
        <v>8847</v>
      </c>
    </row>
    <row r="12" spans="1:2" ht="15" customHeight="1" x14ac:dyDescent="0.2">
      <c r="A12" t="s">
        <v>8390</v>
      </c>
      <c r="B12" s="2" t="s">
        <v>8391</v>
      </c>
    </row>
    <row r="13" spans="1:2" ht="15" customHeight="1" x14ac:dyDescent="0.2">
      <c r="A13" t="s">
        <v>8392</v>
      </c>
      <c r="B13" s="2" t="s">
        <v>8393</v>
      </c>
    </row>
    <row r="14" spans="1:2" ht="15" customHeight="1" x14ac:dyDescent="0.2">
      <c r="A14" t="s">
        <v>8068</v>
      </c>
      <c r="B14" s="2" t="s">
        <v>8069</v>
      </c>
    </row>
    <row r="15" spans="1:2" ht="15" customHeight="1" x14ac:dyDescent="0.2">
      <c r="A15" t="s">
        <v>9013</v>
      </c>
      <c r="B15" s="2" t="s">
        <v>9014</v>
      </c>
    </row>
    <row r="16" spans="1:2" ht="15" customHeight="1" x14ac:dyDescent="0.2">
      <c r="A16" t="s">
        <v>8198</v>
      </c>
      <c r="B16" s="2" t="s">
        <v>8199</v>
      </c>
    </row>
    <row r="17" spans="1:2" ht="15" customHeight="1" x14ac:dyDescent="0.2">
      <c r="A17" t="s">
        <v>8943</v>
      </c>
      <c r="B17" s="2" t="s">
        <v>8944</v>
      </c>
    </row>
    <row r="18" spans="1:2" ht="15" customHeight="1" x14ac:dyDescent="0.2">
      <c r="A18" t="s">
        <v>7647</v>
      </c>
      <c r="B18" s="2" t="s">
        <v>7648</v>
      </c>
    </row>
    <row r="19" spans="1:2" ht="15" customHeight="1" x14ac:dyDescent="0.2">
      <c r="A19" t="s">
        <v>8070</v>
      </c>
      <c r="B19" s="2" t="s">
        <v>8071</v>
      </c>
    </row>
    <row r="20" spans="1:2" ht="15" customHeight="1" x14ac:dyDescent="0.2">
      <c r="A20" t="s">
        <v>7645</v>
      </c>
      <c r="B20" s="2" t="s">
        <v>7646</v>
      </c>
    </row>
    <row r="21" spans="1:2" ht="15" customHeight="1" x14ac:dyDescent="0.2">
      <c r="A21" t="s">
        <v>8072</v>
      </c>
      <c r="B21" s="2" t="s">
        <v>8073</v>
      </c>
    </row>
    <row r="22" spans="1:2" ht="15" customHeight="1" x14ac:dyDescent="0.2">
      <c r="A22" t="s">
        <v>7151</v>
      </c>
      <c r="B22" s="2" t="s">
        <v>7152</v>
      </c>
    </row>
    <row r="23" spans="1:2" ht="15" customHeight="1" x14ac:dyDescent="0.2">
      <c r="A23" t="s">
        <v>8086</v>
      </c>
      <c r="B23" s="2" t="s">
        <v>8087</v>
      </c>
    </row>
    <row r="24" spans="1:2" ht="15" customHeight="1" x14ac:dyDescent="0.2">
      <c r="A24" t="s">
        <v>7153</v>
      </c>
      <c r="B24" s="2" t="s">
        <v>7154</v>
      </c>
    </row>
    <row r="25" spans="1:2" ht="15" customHeight="1" x14ac:dyDescent="0.2">
      <c r="A25" t="s">
        <v>8788</v>
      </c>
      <c r="B25" s="2" t="s">
        <v>8789</v>
      </c>
    </row>
    <row r="26" spans="1:2" ht="15" customHeight="1" x14ac:dyDescent="0.2">
      <c r="A26" t="s">
        <v>8200</v>
      </c>
      <c r="B26" s="2" t="s">
        <v>8201</v>
      </c>
    </row>
    <row r="27" spans="1:2" ht="15" customHeight="1" x14ac:dyDescent="0.2">
      <c r="A27" t="s">
        <v>8790</v>
      </c>
      <c r="B27" s="2" t="s">
        <v>8791</v>
      </c>
    </row>
    <row r="28" spans="1:2" ht="15" customHeight="1" x14ac:dyDescent="0.2">
      <c r="A28" t="s">
        <v>7557</v>
      </c>
      <c r="B28" s="2" t="s">
        <v>7558</v>
      </c>
    </row>
    <row r="29" spans="1:2" ht="15" customHeight="1" x14ac:dyDescent="0.2">
      <c r="A29" t="s">
        <v>7793</v>
      </c>
      <c r="B29" s="2" t="s">
        <v>7794</v>
      </c>
    </row>
    <row r="30" spans="1:2" ht="15" customHeight="1" x14ac:dyDescent="0.2">
      <c r="A30" t="s">
        <v>8792</v>
      </c>
      <c r="B30" s="2" t="s">
        <v>8793</v>
      </c>
    </row>
    <row r="31" spans="1:2" ht="15" customHeight="1" x14ac:dyDescent="0.2">
      <c r="A31" t="s">
        <v>9639</v>
      </c>
      <c r="B31" s="2" t="s">
        <v>9640</v>
      </c>
    </row>
    <row r="32" spans="1:2" ht="15" customHeight="1" x14ac:dyDescent="0.2">
      <c r="A32" t="s">
        <v>8394</v>
      </c>
      <c r="B32" s="2" t="s">
        <v>8395</v>
      </c>
    </row>
    <row r="33" spans="1:2" ht="15" customHeight="1" x14ac:dyDescent="0.2">
      <c r="A33" t="s">
        <v>7687</v>
      </c>
      <c r="B33" s="2" t="s">
        <v>7688</v>
      </c>
    </row>
    <row r="34" spans="1:2" ht="15" customHeight="1" x14ac:dyDescent="0.2">
      <c r="A34" t="s">
        <v>7689</v>
      </c>
      <c r="B34" s="2" t="s">
        <v>7690</v>
      </c>
    </row>
    <row r="35" spans="1:2" ht="15" customHeight="1" x14ac:dyDescent="0.2">
      <c r="A35" t="s">
        <v>7565</v>
      </c>
      <c r="B35" s="2" t="s">
        <v>7566</v>
      </c>
    </row>
    <row r="36" spans="1:2" ht="15" customHeight="1" x14ac:dyDescent="0.2">
      <c r="A36" t="s">
        <v>9333</v>
      </c>
      <c r="B36" s="2" t="s">
        <v>9334</v>
      </c>
    </row>
    <row r="37" spans="1:2" ht="15" customHeight="1" x14ac:dyDescent="0.2">
      <c r="A37" t="s">
        <v>7443</v>
      </c>
      <c r="B37" s="2" t="s">
        <v>7444</v>
      </c>
    </row>
    <row r="38" spans="1:2" ht="15" customHeight="1" x14ac:dyDescent="0.2">
      <c r="A38" t="s">
        <v>9401</v>
      </c>
      <c r="B38" s="2" t="s">
        <v>9402</v>
      </c>
    </row>
    <row r="39" spans="1:2" ht="15" customHeight="1" x14ac:dyDescent="0.2">
      <c r="A39" t="s">
        <v>8152</v>
      </c>
      <c r="B39" s="2" t="s">
        <v>8153</v>
      </c>
    </row>
    <row r="40" spans="1:2" ht="15" customHeight="1" x14ac:dyDescent="0.2">
      <c r="A40" t="s">
        <v>8154</v>
      </c>
      <c r="B40" s="2" t="s">
        <v>8155</v>
      </c>
    </row>
    <row r="41" spans="1:2" ht="15" customHeight="1" x14ac:dyDescent="0.2">
      <c r="A41" t="s">
        <v>8156</v>
      </c>
      <c r="B41" s="2" t="s">
        <v>8157</v>
      </c>
    </row>
    <row r="42" spans="1:2" ht="15" customHeight="1" x14ac:dyDescent="0.2">
      <c r="A42" t="s">
        <v>8158</v>
      </c>
      <c r="B42" s="2" t="s">
        <v>8159</v>
      </c>
    </row>
    <row r="43" spans="1:2" ht="15" customHeight="1" x14ac:dyDescent="0.2">
      <c r="A43" t="s">
        <v>7795</v>
      </c>
      <c r="B43" s="2" t="s">
        <v>7796</v>
      </c>
    </row>
    <row r="44" spans="1:2" ht="15" customHeight="1" x14ac:dyDescent="0.2">
      <c r="A44" t="s">
        <v>9595</v>
      </c>
      <c r="B44" s="2" t="s">
        <v>9596</v>
      </c>
    </row>
    <row r="45" spans="1:2" ht="15" customHeight="1" x14ac:dyDescent="0.2">
      <c r="A45" t="s">
        <v>8160</v>
      </c>
      <c r="B45" s="2" t="s">
        <v>8161</v>
      </c>
    </row>
    <row r="46" spans="1:2" ht="15" customHeight="1" x14ac:dyDescent="0.2">
      <c r="A46" t="s">
        <v>8162</v>
      </c>
      <c r="B46" s="2" t="s">
        <v>8163</v>
      </c>
    </row>
    <row r="47" spans="1:2" ht="15" customHeight="1" x14ac:dyDescent="0.2">
      <c r="A47" t="s">
        <v>9633</v>
      </c>
      <c r="B47" s="2" t="s">
        <v>9634</v>
      </c>
    </row>
    <row r="48" spans="1:2" ht="15" customHeight="1" x14ac:dyDescent="0.2">
      <c r="A48" t="s">
        <v>9635</v>
      </c>
      <c r="B48" s="2" t="s">
        <v>9636</v>
      </c>
    </row>
    <row r="49" spans="1:2" ht="15" customHeight="1" x14ac:dyDescent="0.2">
      <c r="A49" t="s">
        <v>8164</v>
      </c>
      <c r="B49" s="2" t="s">
        <v>8165</v>
      </c>
    </row>
    <row r="50" spans="1:2" ht="15" customHeight="1" x14ac:dyDescent="0.2">
      <c r="A50" t="s">
        <v>7503</v>
      </c>
      <c r="B50" s="2" t="s">
        <v>7504</v>
      </c>
    </row>
    <row r="51" spans="1:2" ht="15" customHeight="1" x14ac:dyDescent="0.2">
      <c r="A51" t="s">
        <v>9247</v>
      </c>
      <c r="B51" s="2" t="s">
        <v>9248</v>
      </c>
    </row>
    <row r="52" spans="1:2" ht="15" customHeight="1" x14ac:dyDescent="0.2">
      <c r="A52" t="s">
        <v>9597</v>
      </c>
      <c r="B52" s="2" t="s">
        <v>9598</v>
      </c>
    </row>
    <row r="53" spans="1:2" ht="15" customHeight="1" x14ac:dyDescent="0.2">
      <c r="A53" t="s">
        <v>8166</v>
      </c>
      <c r="B53" s="2" t="s">
        <v>8167</v>
      </c>
    </row>
    <row r="54" spans="1:2" ht="15" customHeight="1" x14ac:dyDescent="0.2">
      <c r="A54" t="s">
        <v>8168</v>
      </c>
      <c r="B54" s="2" t="s">
        <v>8169</v>
      </c>
    </row>
    <row r="55" spans="1:2" ht="15" customHeight="1" x14ac:dyDescent="0.2">
      <c r="A55" t="s">
        <v>7797</v>
      </c>
      <c r="B55" s="2" t="s">
        <v>7798</v>
      </c>
    </row>
    <row r="56" spans="1:2" ht="15" customHeight="1" x14ac:dyDescent="0.2">
      <c r="A56" t="s">
        <v>9541</v>
      </c>
      <c r="B56" s="2" t="s">
        <v>9542</v>
      </c>
    </row>
    <row r="57" spans="1:2" ht="15" customHeight="1" x14ac:dyDescent="0.2">
      <c r="A57" t="s">
        <v>9543</v>
      </c>
      <c r="B57" s="2" t="s">
        <v>9544</v>
      </c>
    </row>
    <row r="58" spans="1:2" ht="15" customHeight="1" x14ac:dyDescent="0.2">
      <c r="A58" t="s">
        <v>8983</v>
      </c>
      <c r="B58" s="2" t="s">
        <v>8984</v>
      </c>
    </row>
    <row r="59" spans="1:2" ht="15" customHeight="1" x14ac:dyDescent="0.2">
      <c r="A59" t="s">
        <v>9545</v>
      </c>
      <c r="B59" s="2" t="s">
        <v>9546</v>
      </c>
    </row>
    <row r="60" spans="1:2" ht="15" customHeight="1" x14ac:dyDescent="0.2">
      <c r="A60" t="s">
        <v>9111</v>
      </c>
      <c r="B60" s="2" t="s">
        <v>9112</v>
      </c>
    </row>
    <row r="61" spans="1:2" ht="15" customHeight="1" x14ac:dyDescent="0.2">
      <c r="A61" t="s">
        <v>8170</v>
      </c>
      <c r="B61" s="2" t="s">
        <v>8171</v>
      </c>
    </row>
    <row r="62" spans="1:2" ht="15" customHeight="1" x14ac:dyDescent="0.2">
      <c r="A62" t="s">
        <v>7799</v>
      </c>
      <c r="B62" s="2" t="s">
        <v>7800</v>
      </c>
    </row>
    <row r="63" spans="1:2" ht="15" customHeight="1" x14ac:dyDescent="0.2">
      <c r="A63" t="s">
        <v>8504</v>
      </c>
      <c r="B63" s="2" t="s">
        <v>8505</v>
      </c>
    </row>
    <row r="64" spans="1:2" ht="15" customHeight="1" x14ac:dyDescent="0.2">
      <c r="A64" t="s">
        <v>8076</v>
      </c>
      <c r="B64" s="2" t="s">
        <v>8077</v>
      </c>
    </row>
    <row r="65" spans="1:2" ht="15" customHeight="1" x14ac:dyDescent="0.2">
      <c r="A65" t="s">
        <v>7649</v>
      </c>
      <c r="B65" s="2" t="s">
        <v>7650</v>
      </c>
    </row>
    <row r="66" spans="1:2" ht="15" customHeight="1" x14ac:dyDescent="0.2">
      <c r="A66" t="s">
        <v>8506</v>
      </c>
      <c r="B66" s="2" t="s">
        <v>8507</v>
      </c>
    </row>
    <row r="67" spans="1:2" ht="15" customHeight="1" x14ac:dyDescent="0.2">
      <c r="A67" t="s">
        <v>8508</v>
      </c>
      <c r="B67" s="2" t="s">
        <v>8509</v>
      </c>
    </row>
    <row r="68" spans="1:2" ht="15" customHeight="1" x14ac:dyDescent="0.2">
      <c r="A68" t="s">
        <v>8995</v>
      </c>
      <c r="B68" s="2" t="s">
        <v>8996</v>
      </c>
    </row>
    <row r="69" spans="1:2" ht="15" customHeight="1" x14ac:dyDescent="0.2">
      <c r="A69" t="s">
        <v>7651</v>
      </c>
      <c r="B69" s="2" t="s">
        <v>7652</v>
      </c>
    </row>
    <row r="70" spans="1:2" ht="15" customHeight="1" x14ac:dyDescent="0.2">
      <c r="A70" t="s">
        <v>8989</v>
      </c>
    </row>
    <row r="71" spans="1:2" ht="15" customHeight="1" x14ac:dyDescent="0.2">
      <c r="A71" t="s">
        <v>8848</v>
      </c>
      <c r="B71" s="2" t="s">
        <v>8849</v>
      </c>
    </row>
    <row r="72" spans="1:2" ht="15" customHeight="1" x14ac:dyDescent="0.2">
      <c r="A72" t="s">
        <v>8850</v>
      </c>
      <c r="B72" s="2" t="s">
        <v>8851</v>
      </c>
    </row>
    <row r="73" spans="1:2" ht="15" customHeight="1" x14ac:dyDescent="0.2">
      <c r="A73" t="s">
        <v>7559</v>
      </c>
      <c r="B73" s="2" t="s">
        <v>7560</v>
      </c>
    </row>
    <row r="74" spans="1:2" ht="15" customHeight="1" x14ac:dyDescent="0.2">
      <c r="A74" t="s">
        <v>8019</v>
      </c>
      <c r="B74" t="s">
        <v>8020</v>
      </c>
    </row>
    <row r="75" spans="1:2" ht="15" customHeight="1" x14ac:dyDescent="0.2">
      <c r="A75" t="s">
        <v>8182</v>
      </c>
      <c r="B75" s="2" t="s">
        <v>8183</v>
      </c>
    </row>
    <row r="76" spans="1:2" ht="15" customHeight="1" x14ac:dyDescent="0.2">
      <c r="A76" t="s">
        <v>8172</v>
      </c>
      <c r="B76" t="s">
        <v>8173</v>
      </c>
    </row>
    <row r="77" spans="1:2" ht="15" customHeight="1" x14ac:dyDescent="0.2">
      <c r="A77" t="s">
        <v>8396</v>
      </c>
      <c r="B77" s="2" t="s">
        <v>8397</v>
      </c>
    </row>
    <row r="78" spans="1:2" ht="15" customHeight="1" x14ac:dyDescent="0.2">
      <c r="A78" t="s">
        <v>8174</v>
      </c>
      <c r="B78" t="s">
        <v>8175</v>
      </c>
    </row>
    <row r="79" spans="1:2" ht="15" customHeight="1" x14ac:dyDescent="0.2">
      <c r="A79" t="s">
        <v>8916</v>
      </c>
      <c r="B79" s="2" t="s">
        <v>8917</v>
      </c>
    </row>
    <row r="80" spans="1:2" ht="15" customHeight="1" x14ac:dyDescent="0.2">
      <c r="A80" t="s">
        <v>8176</v>
      </c>
      <c r="B80" t="s">
        <v>8177</v>
      </c>
    </row>
    <row r="81" spans="1:2" ht="15" customHeight="1" x14ac:dyDescent="0.2">
      <c r="A81" t="s">
        <v>8021</v>
      </c>
      <c r="B81" t="s">
        <v>8022</v>
      </c>
    </row>
    <row r="82" spans="1:2" ht="15" customHeight="1" x14ac:dyDescent="0.2">
      <c r="A82" t="s">
        <v>8178</v>
      </c>
      <c r="B82" t="s">
        <v>8179</v>
      </c>
    </row>
    <row r="83" spans="1:2" ht="15" customHeight="1" x14ac:dyDescent="0.2">
      <c r="A83" t="s">
        <v>8180</v>
      </c>
      <c r="B83" t="s">
        <v>8181</v>
      </c>
    </row>
    <row r="84" spans="1:2" ht="15" customHeight="1" x14ac:dyDescent="0.2">
      <c r="A84" t="s">
        <v>8202</v>
      </c>
      <c r="B84" s="2" t="s">
        <v>8203</v>
      </c>
    </row>
    <row r="85" spans="1:2" ht="15" customHeight="1" x14ac:dyDescent="0.2">
      <c r="A85" t="s">
        <v>8204</v>
      </c>
      <c r="B85" s="2" t="s">
        <v>8205</v>
      </c>
    </row>
    <row r="86" spans="1:2" ht="15" customHeight="1" x14ac:dyDescent="0.2">
      <c r="A86" t="s">
        <v>8398</v>
      </c>
      <c r="B86" s="2" t="s">
        <v>8399</v>
      </c>
    </row>
    <row r="87" spans="1:2" ht="15" customHeight="1" x14ac:dyDescent="0.2">
      <c r="A87" t="s">
        <v>9599</v>
      </c>
      <c r="B87" s="2" t="s">
        <v>9600</v>
      </c>
    </row>
    <row r="88" spans="1:2" ht="15" customHeight="1" x14ac:dyDescent="0.2">
      <c r="A88" t="s">
        <v>9631</v>
      </c>
      <c r="B88" t="s">
        <v>9632</v>
      </c>
    </row>
    <row r="89" spans="1:2" ht="15" customHeight="1" x14ac:dyDescent="0.2">
      <c r="A89" t="s">
        <v>8852</v>
      </c>
      <c r="B89" s="2" t="s">
        <v>8853</v>
      </c>
    </row>
    <row r="90" spans="1:2" ht="15" customHeight="1" x14ac:dyDescent="0.2">
      <c r="A90" t="s">
        <v>8854</v>
      </c>
      <c r="B90" t="s">
        <v>8855</v>
      </c>
    </row>
    <row r="91" spans="1:2" ht="15" customHeight="1" x14ac:dyDescent="0.2">
      <c r="A91" t="s">
        <v>8842</v>
      </c>
      <c r="B91" s="2" t="s">
        <v>8843</v>
      </c>
    </row>
    <row r="92" spans="1:2" ht="15" customHeight="1" x14ac:dyDescent="0.2">
      <c r="A92" t="s">
        <v>7159</v>
      </c>
      <c r="B92" s="2" t="s">
        <v>7160</v>
      </c>
    </row>
    <row r="93" spans="1:2" ht="15" customHeight="1" x14ac:dyDescent="0.2">
      <c r="A93" t="s">
        <v>7783</v>
      </c>
      <c r="B93" s="2" t="s">
        <v>7784</v>
      </c>
    </row>
    <row r="94" spans="1:2" ht="15" customHeight="1" x14ac:dyDescent="0.2">
      <c r="A94" t="s">
        <v>8510</v>
      </c>
      <c r="B94" s="2" t="s">
        <v>8511</v>
      </c>
    </row>
    <row r="95" spans="1:2" ht="15" customHeight="1" x14ac:dyDescent="0.2">
      <c r="A95" t="s">
        <v>9393</v>
      </c>
      <c r="B95" s="2" t="s">
        <v>9394</v>
      </c>
    </row>
    <row r="96" spans="1:2" ht="15" customHeight="1" x14ac:dyDescent="0.2">
      <c r="A96" t="s">
        <v>8512</v>
      </c>
      <c r="B96" s="2" t="s">
        <v>8513</v>
      </c>
    </row>
    <row r="97" spans="1:2" ht="15" customHeight="1" x14ac:dyDescent="0.2">
      <c r="A97" t="s">
        <v>7801</v>
      </c>
      <c r="B97" s="2" t="s">
        <v>7802</v>
      </c>
    </row>
    <row r="98" spans="1:2" ht="15" customHeight="1" x14ac:dyDescent="0.2">
      <c r="A98" t="s">
        <v>8856</v>
      </c>
      <c r="B98" s="2" t="s">
        <v>8857</v>
      </c>
    </row>
    <row r="99" spans="1:2" ht="15" customHeight="1" x14ac:dyDescent="0.2">
      <c r="A99" t="s">
        <v>7803</v>
      </c>
      <c r="B99" s="2" t="s">
        <v>7804</v>
      </c>
    </row>
    <row r="100" spans="1:2" ht="15" customHeight="1" x14ac:dyDescent="0.2">
      <c r="A100" t="s">
        <v>7805</v>
      </c>
      <c r="B100" s="2" t="s">
        <v>7806</v>
      </c>
    </row>
    <row r="101" spans="1:2" ht="15" customHeight="1" x14ac:dyDescent="0.2">
      <c r="A101" t="s">
        <v>7807</v>
      </c>
      <c r="B101" s="2" t="s">
        <v>7808</v>
      </c>
    </row>
    <row r="102" spans="1:2" ht="15" customHeight="1" x14ac:dyDescent="0.2">
      <c r="A102" t="s">
        <v>8514</v>
      </c>
      <c r="B102" s="2" t="s">
        <v>8515</v>
      </c>
    </row>
    <row r="103" spans="1:2" ht="15" customHeight="1" x14ac:dyDescent="0.2">
      <c r="A103" t="s">
        <v>8516</v>
      </c>
      <c r="B103" s="2" t="s">
        <v>8517</v>
      </c>
    </row>
    <row r="104" spans="1:2" ht="15" customHeight="1" x14ac:dyDescent="0.2">
      <c r="A104" t="s">
        <v>7809</v>
      </c>
      <c r="B104" s="2" t="s">
        <v>7810</v>
      </c>
    </row>
    <row r="105" spans="1:2" ht="15" customHeight="1" x14ac:dyDescent="0.2">
      <c r="A105" t="s">
        <v>8945</v>
      </c>
      <c r="B105" s="2" t="s">
        <v>8946</v>
      </c>
    </row>
    <row r="106" spans="1:2" ht="15" customHeight="1" x14ac:dyDescent="0.2">
      <c r="A106" t="s">
        <v>8518</v>
      </c>
      <c r="B106" s="2" t="s">
        <v>8519</v>
      </c>
    </row>
    <row r="107" spans="1:2" ht="15" customHeight="1" x14ac:dyDescent="0.2">
      <c r="A107" t="s">
        <v>9690</v>
      </c>
      <c r="B107" s="2" t="s">
        <v>9691</v>
      </c>
    </row>
    <row r="108" spans="1:2" ht="15" customHeight="1" x14ac:dyDescent="0.2">
      <c r="A108" t="s">
        <v>9353</v>
      </c>
      <c r="B108" s="2" t="s">
        <v>9354</v>
      </c>
    </row>
    <row r="109" spans="1:2" ht="15" customHeight="1" x14ac:dyDescent="0.2">
      <c r="A109" t="s">
        <v>7505</v>
      </c>
      <c r="B109" s="2" t="s">
        <v>7506</v>
      </c>
    </row>
    <row r="110" spans="1:2" ht="15" customHeight="1" x14ac:dyDescent="0.2">
      <c r="A110" t="s">
        <v>8834</v>
      </c>
      <c r="B110" s="2" t="s">
        <v>8835</v>
      </c>
    </row>
    <row r="111" spans="1:2" ht="15" customHeight="1" x14ac:dyDescent="0.2">
      <c r="A111" t="s">
        <v>9015</v>
      </c>
      <c r="B111" s="2" t="s">
        <v>9016</v>
      </c>
    </row>
    <row r="112" spans="1:2" ht="15" customHeight="1" x14ac:dyDescent="0.2">
      <c r="A112" t="s">
        <v>7161</v>
      </c>
      <c r="B112" s="2" t="s">
        <v>7162</v>
      </c>
    </row>
    <row r="113" spans="1:2" ht="15" customHeight="1" x14ac:dyDescent="0.2">
      <c r="A113" t="s">
        <v>7163</v>
      </c>
      <c r="B113" s="2" t="s">
        <v>7164</v>
      </c>
    </row>
    <row r="114" spans="1:2" ht="15" customHeight="1" x14ac:dyDescent="0.2">
      <c r="A114" t="s">
        <v>7165</v>
      </c>
      <c r="B114" s="2" t="s">
        <v>7166</v>
      </c>
    </row>
    <row r="115" spans="1:2" ht="15" customHeight="1" x14ac:dyDescent="0.2">
      <c r="A115" t="s">
        <v>7167</v>
      </c>
      <c r="B115" s="2" t="s">
        <v>7168</v>
      </c>
    </row>
    <row r="116" spans="1:2" ht="15" customHeight="1" x14ac:dyDescent="0.2">
      <c r="A116" t="s">
        <v>7653</v>
      </c>
      <c r="B116" s="2" t="s">
        <v>7654</v>
      </c>
    </row>
    <row r="117" spans="1:2" ht="15" customHeight="1" x14ac:dyDescent="0.2">
      <c r="A117" t="s">
        <v>8858</v>
      </c>
      <c r="B117" s="2" t="s">
        <v>8859</v>
      </c>
    </row>
    <row r="118" spans="1:2" ht="15" customHeight="1" x14ac:dyDescent="0.2">
      <c r="A118" t="s">
        <v>7173</v>
      </c>
      <c r="B118" s="2" t="s">
        <v>7174</v>
      </c>
    </row>
    <row r="119" spans="1:2" ht="15" customHeight="1" x14ac:dyDescent="0.2">
      <c r="A119" t="s">
        <v>7171</v>
      </c>
      <c r="B119" s="2" t="s">
        <v>7172</v>
      </c>
    </row>
    <row r="120" spans="1:2" ht="15" customHeight="1" x14ac:dyDescent="0.2">
      <c r="A120" t="s">
        <v>8520</v>
      </c>
      <c r="B120" s="2" t="s">
        <v>8521</v>
      </c>
    </row>
    <row r="121" spans="1:2" ht="15" customHeight="1" x14ac:dyDescent="0.2">
      <c r="A121" t="s">
        <v>7175</v>
      </c>
      <c r="B121" s="2" t="s">
        <v>7176</v>
      </c>
    </row>
    <row r="122" spans="1:2" ht="15" customHeight="1" x14ac:dyDescent="0.2">
      <c r="A122" t="s">
        <v>9557</v>
      </c>
      <c r="B122" s="2" t="s">
        <v>9558</v>
      </c>
    </row>
    <row r="123" spans="1:2" ht="15" customHeight="1" x14ac:dyDescent="0.2">
      <c r="A123" t="s">
        <v>8522</v>
      </c>
      <c r="B123" s="2" t="s">
        <v>8523</v>
      </c>
    </row>
    <row r="124" spans="1:2" ht="15" customHeight="1" x14ac:dyDescent="0.2">
      <c r="A124" t="s">
        <v>8206</v>
      </c>
      <c r="B124" s="2" t="s">
        <v>8207</v>
      </c>
    </row>
    <row r="125" spans="1:2" ht="15" customHeight="1" x14ac:dyDescent="0.2">
      <c r="A125" t="s">
        <v>7181</v>
      </c>
      <c r="B125" s="2" t="s">
        <v>7182</v>
      </c>
    </row>
    <row r="126" spans="1:2" ht="15" customHeight="1" x14ac:dyDescent="0.2">
      <c r="A126" t="s">
        <v>8524</v>
      </c>
      <c r="B126" s="2" t="s">
        <v>8525</v>
      </c>
    </row>
    <row r="127" spans="1:2" ht="15" customHeight="1" x14ac:dyDescent="0.2">
      <c r="A127" t="s">
        <v>8526</v>
      </c>
      <c r="B127" s="2" t="s">
        <v>8527</v>
      </c>
    </row>
    <row r="128" spans="1:2" ht="15" customHeight="1" x14ac:dyDescent="0.2">
      <c r="A128" t="s">
        <v>8528</v>
      </c>
      <c r="B128" s="2" t="s">
        <v>8529</v>
      </c>
    </row>
    <row r="129" spans="1:2" ht="15" customHeight="1" x14ac:dyDescent="0.2">
      <c r="A129" t="s">
        <v>8530</v>
      </c>
      <c r="B129" s="2" t="s">
        <v>8531</v>
      </c>
    </row>
    <row r="130" spans="1:2" ht="15" customHeight="1" x14ac:dyDescent="0.2">
      <c r="A130" t="s">
        <v>8532</v>
      </c>
      <c r="B130" s="2" t="s">
        <v>8533</v>
      </c>
    </row>
    <row r="131" spans="1:2" ht="15" customHeight="1" x14ac:dyDescent="0.2">
      <c r="A131" t="s">
        <v>7179</v>
      </c>
      <c r="B131" s="2" t="s">
        <v>7180</v>
      </c>
    </row>
    <row r="132" spans="1:2" ht="15" customHeight="1" x14ac:dyDescent="0.2">
      <c r="A132" t="s">
        <v>7177</v>
      </c>
      <c r="B132" s="2" t="s">
        <v>7178</v>
      </c>
    </row>
    <row r="133" spans="1:2" ht="15" customHeight="1" x14ac:dyDescent="0.2">
      <c r="A133" t="s">
        <v>7169</v>
      </c>
      <c r="B133" s="2" t="s">
        <v>7170</v>
      </c>
    </row>
    <row r="134" spans="1:2" ht="15" customHeight="1" x14ac:dyDescent="0.2">
      <c r="A134" t="s">
        <v>8860</v>
      </c>
      <c r="B134" t="s">
        <v>8861</v>
      </c>
    </row>
    <row r="135" spans="1:2" ht="15" customHeight="1" x14ac:dyDescent="0.2">
      <c r="A135" t="s">
        <v>7543</v>
      </c>
      <c r="B135" s="2" t="s">
        <v>7544</v>
      </c>
    </row>
    <row r="136" spans="1:2" ht="15" customHeight="1" x14ac:dyDescent="0.2">
      <c r="A136" t="s">
        <v>9057</v>
      </c>
      <c r="B136" t="s">
        <v>9058</v>
      </c>
    </row>
    <row r="137" spans="1:2" ht="15" customHeight="1" x14ac:dyDescent="0.2">
      <c r="A137" t="s">
        <v>7655</v>
      </c>
      <c r="B137" s="2" t="s">
        <v>7656</v>
      </c>
    </row>
    <row r="138" spans="1:2" ht="15" customHeight="1" x14ac:dyDescent="0.2">
      <c r="A138" t="s">
        <v>7657</v>
      </c>
      <c r="B138" s="2" t="s">
        <v>7658</v>
      </c>
    </row>
    <row r="139" spans="1:2" ht="15" customHeight="1" x14ac:dyDescent="0.2">
      <c r="A139" t="s">
        <v>7659</v>
      </c>
      <c r="B139" s="2" t="s">
        <v>7660</v>
      </c>
    </row>
    <row r="140" spans="1:2" ht="15" customHeight="1" x14ac:dyDescent="0.2">
      <c r="A140" t="s">
        <v>7661</v>
      </c>
      <c r="B140" s="2" t="s">
        <v>7662</v>
      </c>
    </row>
    <row r="141" spans="1:2" ht="15" customHeight="1" x14ac:dyDescent="0.2">
      <c r="A141" t="s">
        <v>7663</v>
      </c>
      <c r="B141" s="2" t="s">
        <v>7664</v>
      </c>
    </row>
    <row r="142" spans="1:2" ht="15" customHeight="1" x14ac:dyDescent="0.2">
      <c r="A142" t="s">
        <v>7989</v>
      </c>
      <c r="B142" t="s">
        <v>7990</v>
      </c>
    </row>
    <row r="143" spans="1:2" ht="15" customHeight="1" x14ac:dyDescent="0.2">
      <c r="A143" t="s">
        <v>7991</v>
      </c>
      <c r="B143" s="2" t="s">
        <v>7992</v>
      </c>
    </row>
    <row r="144" spans="1:2" ht="15" customHeight="1" x14ac:dyDescent="0.2">
      <c r="A144" t="s">
        <v>7811</v>
      </c>
      <c r="B144" s="2" t="s">
        <v>7812</v>
      </c>
    </row>
    <row r="145" spans="1:2" ht="15" customHeight="1" x14ac:dyDescent="0.2">
      <c r="A145" t="s">
        <v>7665</v>
      </c>
      <c r="B145" s="2" t="s">
        <v>7666</v>
      </c>
    </row>
    <row r="146" spans="1:2" ht="15" customHeight="1" x14ac:dyDescent="0.2">
      <c r="A146" t="s">
        <v>8534</v>
      </c>
      <c r="B146" s="2" t="s">
        <v>8535</v>
      </c>
    </row>
    <row r="147" spans="1:2" ht="15" customHeight="1" x14ac:dyDescent="0.2">
      <c r="A147" t="s">
        <v>7667</v>
      </c>
      <c r="B147" s="2" t="s">
        <v>7668</v>
      </c>
    </row>
    <row r="148" spans="1:2" ht="15" customHeight="1" x14ac:dyDescent="0.2">
      <c r="A148" t="s">
        <v>7449</v>
      </c>
      <c r="B148" s="2" t="s">
        <v>7450</v>
      </c>
    </row>
    <row r="149" spans="1:2" ht="15" customHeight="1" x14ac:dyDescent="0.2">
      <c r="A149" t="s">
        <v>7445</v>
      </c>
      <c r="B149" s="2" t="s">
        <v>7446</v>
      </c>
    </row>
    <row r="150" spans="1:2" ht="15" customHeight="1" x14ac:dyDescent="0.2">
      <c r="A150" t="s">
        <v>7447</v>
      </c>
      <c r="B150" s="2" t="s">
        <v>7448</v>
      </c>
    </row>
    <row r="151" spans="1:2" ht="15" customHeight="1" x14ac:dyDescent="0.2">
      <c r="A151" t="s">
        <v>8862</v>
      </c>
      <c r="B151" s="2" t="s">
        <v>8863</v>
      </c>
    </row>
    <row r="152" spans="1:2" ht="15" customHeight="1" x14ac:dyDescent="0.2">
      <c r="A152" t="s">
        <v>8536</v>
      </c>
      <c r="B152" s="2" t="s">
        <v>8537</v>
      </c>
    </row>
    <row r="153" spans="1:2" ht="15" customHeight="1" x14ac:dyDescent="0.2">
      <c r="A153" t="s">
        <v>7195</v>
      </c>
      <c r="B153" s="2" t="s">
        <v>7196</v>
      </c>
    </row>
    <row r="154" spans="1:2" ht="15" customHeight="1" x14ac:dyDescent="0.2">
      <c r="A154" t="s">
        <v>8538</v>
      </c>
      <c r="B154" s="2" t="s">
        <v>8539</v>
      </c>
    </row>
    <row r="155" spans="1:2" ht="15" customHeight="1" x14ac:dyDescent="0.2">
      <c r="A155" t="s">
        <v>8540</v>
      </c>
      <c r="B155" s="2" t="s">
        <v>8541</v>
      </c>
    </row>
    <row r="156" spans="1:2" ht="15" customHeight="1" x14ac:dyDescent="0.2">
      <c r="A156" t="s">
        <v>8542</v>
      </c>
      <c r="B156" s="2" t="s">
        <v>8543</v>
      </c>
    </row>
    <row r="157" spans="1:2" ht="15" customHeight="1" x14ac:dyDescent="0.2">
      <c r="A157" t="s">
        <v>8074</v>
      </c>
      <c r="B157" s="2" t="s">
        <v>8075</v>
      </c>
    </row>
    <row r="158" spans="1:2" ht="15" customHeight="1" x14ac:dyDescent="0.2">
      <c r="A158" t="s">
        <v>9115</v>
      </c>
      <c r="B158" s="2" t="s">
        <v>9116</v>
      </c>
    </row>
    <row r="159" spans="1:2" ht="15" customHeight="1" x14ac:dyDescent="0.2">
      <c r="A159" t="s">
        <v>8544</v>
      </c>
      <c r="B159" s="2" t="s">
        <v>8545</v>
      </c>
    </row>
    <row r="160" spans="1:2" ht="15" customHeight="1" x14ac:dyDescent="0.2">
      <c r="A160" t="s">
        <v>9117</v>
      </c>
      <c r="B160" s="2" t="s">
        <v>9118</v>
      </c>
    </row>
    <row r="161" spans="1:2" ht="15" customHeight="1" x14ac:dyDescent="0.2">
      <c r="A161" t="s">
        <v>8546</v>
      </c>
      <c r="B161" s="2" t="s">
        <v>8547</v>
      </c>
    </row>
    <row r="162" spans="1:2" ht="15" customHeight="1" x14ac:dyDescent="0.2">
      <c r="A162" t="s">
        <v>8548</v>
      </c>
      <c r="B162" s="2" t="s">
        <v>8549</v>
      </c>
    </row>
    <row r="163" spans="1:2" ht="15" customHeight="1" x14ac:dyDescent="0.2">
      <c r="A163" t="s">
        <v>8550</v>
      </c>
      <c r="B163" s="2" t="s">
        <v>8551</v>
      </c>
    </row>
    <row r="164" spans="1:2" ht="15" customHeight="1" x14ac:dyDescent="0.2">
      <c r="A164" t="s">
        <v>8910</v>
      </c>
      <c r="B164" s="2" t="s">
        <v>8911</v>
      </c>
    </row>
    <row r="165" spans="1:2" ht="15" customHeight="1" x14ac:dyDescent="0.2">
      <c r="A165" t="s">
        <v>8744</v>
      </c>
      <c r="B165" s="2" t="s">
        <v>8745</v>
      </c>
    </row>
    <row r="166" spans="1:2" ht="15" customHeight="1" x14ac:dyDescent="0.2">
      <c r="A166" t="s">
        <v>8552</v>
      </c>
      <c r="B166" s="2" t="s">
        <v>8553</v>
      </c>
    </row>
    <row r="167" spans="1:2" ht="15" customHeight="1" x14ac:dyDescent="0.2">
      <c r="A167" t="s">
        <v>8554</v>
      </c>
      <c r="B167" s="2" t="s">
        <v>8555</v>
      </c>
    </row>
    <row r="168" spans="1:2" ht="15" customHeight="1" x14ac:dyDescent="0.2">
      <c r="A168" t="s">
        <v>9559</v>
      </c>
      <c r="B168" s="2" t="s">
        <v>9560</v>
      </c>
    </row>
    <row r="169" spans="1:2" ht="15" customHeight="1" x14ac:dyDescent="0.2">
      <c r="A169" t="s">
        <v>8556</v>
      </c>
      <c r="B169" s="2" t="s">
        <v>8557</v>
      </c>
    </row>
    <row r="170" spans="1:2" ht="15" customHeight="1" x14ac:dyDescent="0.2">
      <c r="A170" t="s">
        <v>7193</v>
      </c>
      <c r="B170" s="2" t="s">
        <v>7194</v>
      </c>
    </row>
    <row r="171" spans="1:2" ht="15" customHeight="1" x14ac:dyDescent="0.2">
      <c r="A171" t="s">
        <v>9692</v>
      </c>
      <c r="B171" s="2" t="s">
        <v>9693</v>
      </c>
    </row>
    <row r="172" spans="1:2" ht="15" customHeight="1" x14ac:dyDescent="0.2">
      <c r="A172" t="s">
        <v>9563</v>
      </c>
      <c r="B172" s="2" t="s">
        <v>9564</v>
      </c>
    </row>
    <row r="173" spans="1:2" ht="15" customHeight="1" x14ac:dyDescent="0.2">
      <c r="A173" t="s">
        <v>9561</v>
      </c>
      <c r="B173" s="2" t="s">
        <v>9562</v>
      </c>
    </row>
    <row r="174" spans="1:2" ht="15" customHeight="1" x14ac:dyDescent="0.2">
      <c r="A174" t="s">
        <v>8558</v>
      </c>
      <c r="B174" s="2" t="s">
        <v>8559</v>
      </c>
    </row>
    <row r="175" spans="1:2" ht="15" customHeight="1" x14ac:dyDescent="0.2">
      <c r="A175" t="s">
        <v>8560</v>
      </c>
      <c r="B175" s="2" t="s">
        <v>8561</v>
      </c>
    </row>
    <row r="176" spans="1:2" ht="15" customHeight="1" x14ac:dyDescent="0.2">
      <c r="A176" t="s">
        <v>9565</v>
      </c>
      <c r="B176" s="2" t="s">
        <v>9566</v>
      </c>
    </row>
    <row r="177" spans="1:2" ht="15" customHeight="1" x14ac:dyDescent="0.2">
      <c r="A177" t="s">
        <v>8562</v>
      </c>
      <c r="B177" s="2" t="s">
        <v>8563</v>
      </c>
    </row>
    <row r="178" spans="1:2" ht="15" customHeight="1" x14ac:dyDescent="0.2">
      <c r="A178" t="s">
        <v>9567</v>
      </c>
      <c r="B178" s="2" t="s">
        <v>9568</v>
      </c>
    </row>
    <row r="179" spans="1:2" ht="15" customHeight="1" x14ac:dyDescent="0.2">
      <c r="A179" t="s">
        <v>9569</v>
      </c>
      <c r="B179" s="2" t="s">
        <v>9570</v>
      </c>
    </row>
    <row r="180" spans="1:2" ht="15" customHeight="1" x14ac:dyDescent="0.2">
      <c r="A180" t="s">
        <v>8564</v>
      </c>
      <c r="B180" s="2" t="s">
        <v>8565</v>
      </c>
    </row>
    <row r="181" spans="1:2" ht="15" customHeight="1" x14ac:dyDescent="0.2">
      <c r="A181" t="s">
        <v>9571</v>
      </c>
      <c r="B181" s="2" t="s">
        <v>9572</v>
      </c>
    </row>
    <row r="182" spans="1:2" ht="15" customHeight="1" x14ac:dyDescent="0.2">
      <c r="A182" t="s">
        <v>8566</v>
      </c>
      <c r="B182" s="2" t="s">
        <v>8567</v>
      </c>
    </row>
    <row r="183" spans="1:2" ht="15" customHeight="1" x14ac:dyDescent="0.2">
      <c r="A183" t="s">
        <v>8568</v>
      </c>
      <c r="B183" s="2" t="s">
        <v>8569</v>
      </c>
    </row>
    <row r="184" spans="1:2" ht="15" customHeight="1" x14ac:dyDescent="0.2">
      <c r="A184" t="s">
        <v>9573</v>
      </c>
      <c r="B184" s="2" t="s">
        <v>9574</v>
      </c>
    </row>
    <row r="185" spans="1:2" ht="15" customHeight="1" x14ac:dyDescent="0.2">
      <c r="A185" t="s">
        <v>9575</v>
      </c>
      <c r="B185" s="2" t="s">
        <v>9576</v>
      </c>
    </row>
    <row r="186" spans="1:2" ht="15" customHeight="1" x14ac:dyDescent="0.2">
      <c r="A186" t="s">
        <v>8570</v>
      </c>
      <c r="B186" s="2" t="s">
        <v>8571</v>
      </c>
    </row>
    <row r="187" spans="1:2" ht="15" customHeight="1" x14ac:dyDescent="0.2">
      <c r="A187" t="s">
        <v>9577</v>
      </c>
      <c r="B187" s="2" t="s">
        <v>9578</v>
      </c>
    </row>
    <row r="188" spans="1:2" ht="15" customHeight="1" x14ac:dyDescent="0.2">
      <c r="A188" t="s">
        <v>9579</v>
      </c>
      <c r="B188" s="2" t="s">
        <v>9580</v>
      </c>
    </row>
    <row r="189" spans="1:2" ht="15" customHeight="1" x14ac:dyDescent="0.2">
      <c r="A189" t="s">
        <v>8572</v>
      </c>
      <c r="B189" s="2" t="s">
        <v>8573</v>
      </c>
    </row>
    <row r="190" spans="1:2" ht="15" customHeight="1" x14ac:dyDescent="0.2">
      <c r="A190" t="s">
        <v>9249</v>
      </c>
      <c r="B190" s="2" t="s">
        <v>9250</v>
      </c>
    </row>
    <row r="191" spans="1:2" ht="15" customHeight="1" x14ac:dyDescent="0.2">
      <c r="A191" t="s">
        <v>8574</v>
      </c>
      <c r="B191" s="2" t="s">
        <v>8575</v>
      </c>
    </row>
    <row r="192" spans="1:2" ht="15" customHeight="1" x14ac:dyDescent="0.2">
      <c r="A192" t="s">
        <v>9581</v>
      </c>
      <c r="B192" s="2" t="s">
        <v>9582</v>
      </c>
    </row>
    <row r="193" spans="1:2" ht="15" customHeight="1" x14ac:dyDescent="0.2">
      <c r="A193" t="s">
        <v>8576</v>
      </c>
      <c r="B193" s="2" t="s">
        <v>8577</v>
      </c>
    </row>
    <row r="194" spans="1:2" ht="15" customHeight="1" x14ac:dyDescent="0.2">
      <c r="A194" t="s">
        <v>9583</v>
      </c>
      <c r="B194" s="2" t="s">
        <v>9584</v>
      </c>
    </row>
    <row r="195" spans="1:2" ht="15" customHeight="1" x14ac:dyDescent="0.2">
      <c r="A195" t="s">
        <v>9585</v>
      </c>
      <c r="B195" s="2" t="s">
        <v>9586</v>
      </c>
    </row>
    <row r="196" spans="1:2" ht="15" customHeight="1" x14ac:dyDescent="0.2">
      <c r="A196" t="s">
        <v>8746</v>
      </c>
      <c r="B196" s="2" t="s">
        <v>8747</v>
      </c>
    </row>
    <row r="197" spans="1:2" ht="15" customHeight="1" x14ac:dyDescent="0.2">
      <c r="A197" t="s">
        <v>8578</v>
      </c>
      <c r="B197" s="2" t="s">
        <v>8579</v>
      </c>
    </row>
    <row r="198" spans="1:2" ht="15" customHeight="1" x14ac:dyDescent="0.2">
      <c r="A198" t="s">
        <v>9587</v>
      </c>
      <c r="B198" s="2" t="s">
        <v>9588</v>
      </c>
    </row>
    <row r="199" spans="1:2" ht="15" customHeight="1" x14ac:dyDescent="0.2">
      <c r="A199" t="s">
        <v>9589</v>
      </c>
      <c r="B199" s="2" t="s">
        <v>9590</v>
      </c>
    </row>
    <row r="200" spans="1:2" ht="15" customHeight="1" x14ac:dyDescent="0.2">
      <c r="A200" t="s">
        <v>8580</v>
      </c>
      <c r="B200" s="2" t="s">
        <v>8581</v>
      </c>
    </row>
    <row r="201" spans="1:2" ht="15" customHeight="1" x14ac:dyDescent="0.2">
      <c r="A201" t="s">
        <v>9113</v>
      </c>
      <c r="B201" s="2" t="s">
        <v>9114</v>
      </c>
    </row>
    <row r="202" spans="1:2" ht="15" customHeight="1" x14ac:dyDescent="0.2">
      <c r="A202" t="s">
        <v>9591</v>
      </c>
      <c r="B202" s="2" t="s">
        <v>9592</v>
      </c>
    </row>
    <row r="203" spans="1:2" ht="15" customHeight="1" x14ac:dyDescent="0.2">
      <c r="A203" t="s">
        <v>8582</v>
      </c>
      <c r="B203" s="2" t="s">
        <v>8583</v>
      </c>
    </row>
    <row r="204" spans="1:2" ht="15" customHeight="1" x14ac:dyDescent="0.2">
      <c r="A204" t="s">
        <v>8584</v>
      </c>
      <c r="B204" s="2" t="s">
        <v>8585</v>
      </c>
    </row>
    <row r="205" spans="1:2" ht="15" customHeight="1" x14ac:dyDescent="0.2">
      <c r="A205" t="s">
        <v>8586</v>
      </c>
      <c r="B205" s="2" t="s">
        <v>8587</v>
      </c>
    </row>
    <row r="206" spans="1:2" ht="15" customHeight="1" x14ac:dyDescent="0.2">
      <c r="A206" t="s">
        <v>9593</v>
      </c>
      <c r="B206" s="2" t="s">
        <v>9594</v>
      </c>
    </row>
    <row r="207" spans="1:2" ht="15" customHeight="1" x14ac:dyDescent="0.2">
      <c r="A207" t="s">
        <v>7197</v>
      </c>
      <c r="B207" s="2" t="s">
        <v>7198</v>
      </c>
    </row>
    <row r="208" spans="1:2" ht="15" customHeight="1" x14ac:dyDescent="0.2">
      <c r="A208" t="s">
        <v>8250</v>
      </c>
      <c r="B208" s="2" t="s">
        <v>8251</v>
      </c>
    </row>
    <row r="209" spans="1:2" ht="15" customHeight="1" x14ac:dyDescent="0.2">
      <c r="A209" t="s">
        <v>8588</v>
      </c>
      <c r="B209" s="2" t="s">
        <v>8589</v>
      </c>
    </row>
    <row r="210" spans="1:2" ht="15" customHeight="1" x14ac:dyDescent="0.2">
      <c r="A210" t="s">
        <v>8252</v>
      </c>
      <c r="B210" s="2" t="s">
        <v>8253</v>
      </c>
    </row>
    <row r="211" spans="1:2" ht="15" customHeight="1" x14ac:dyDescent="0.2">
      <c r="A211" t="s">
        <v>7185</v>
      </c>
      <c r="B211" s="2" t="s">
        <v>7186</v>
      </c>
    </row>
    <row r="212" spans="1:2" ht="15" customHeight="1" x14ac:dyDescent="0.2">
      <c r="A212" t="s">
        <v>9251</v>
      </c>
      <c r="B212" s="2" t="s">
        <v>9252</v>
      </c>
    </row>
    <row r="213" spans="1:2" ht="15" customHeight="1" x14ac:dyDescent="0.2">
      <c r="A213" t="s">
        <v>7187</v>
      </c>
      <c r="B213" s="2" t="s">
        <v>7188</v>
      </c>
    </row>
    <row r="214" spans="1:2" ht="15" customHeight="1" x14ac:dyDescent="0.2">
      <c r="A214" t="s">
        <v>8400</v>
      </c>
      <c r="B214" s="2" t="s">
        <v>8401</v>
      </c>
    </row>
    <row r="215" spans="1:2" ht="15" customHeight="1" x14ac:dyDescent="0.2">
      <c r="A215" t="s">
        <v>7561</v>
      </c>
      <c r="B215" s="2" t="s">
        <v>7562</v>
      </c>
    </row>
    <row r="216" spans="1:2" ht="15" customHeight="1" x14ac:dyDescent="0.2">
      <c r="A216" t="s">
        <v>7191</v>
      </c>
      <c r="B216" s="2" t="s">
        <v>7192</v>
      </c>
    </row>
    <row r="217" spans="1:2" ht="15" customHeight="1" x14ac:dyDescent="0.2">
      <c r="A217" t="s">
        <v>7415</v>
      </c>
      <c r="B217" s="2" t="s">
        <v>7416</v>
      </c>
    </row>
    <row r="218" spans="1:2" ht="15" customHeight="1" x14ac:dyDescent="0.2">
      <c r="A218" t="s">
        <v>7563</v>
      </c>
      <c r="B218" s="2" t="s">
        <v>7564</v>
      </c>
    </row>
    <row r="219" spans="1:2" ht="15" customHeight="1" x14ac:dyDescent="0.2">
      <c r="A219" t="s">
        <v>8402</v>
      </c>
      <c r="B219" s="2" t="s">
        <v>8403</v>
      </c>
    </row>
    <row r="220" spans="1:2" ht="15" customHeight="1" x14ac:dyDescent="0.2">
      <c r="A220" t="s">
        <v>7183</v>
      </c>
      <c r="B220" s="2" t="s">
        <v>7184</v>
      </c>
    </row>
    <row r="221" spans="1:2" ht="15" customHeight="1" x14ac:dyDescent="0.2">
      <c r="A221" t="s">
        <v>7189</v>
      </c>
      <c r="B221" s="2" t="s">
        <v>7190</v>
      </c>
    </row>
    <row r="222" spans="1:2" ht="15" customHeight="1" x14ac:dyDescent="0.2">
      <c r="A222" t="s">
        <v>8590</v>
      </c>
      <c r="B222" s="2" t="s">
        <v>8591</v>
      </c>
    </row>
    <row r="223" spans="1:2" ht="15" customHeight="1" x14ac:dyDescent="0.2">
      <c r="A223" t="s">
        <v>9355</v>
      </c>
      <c r="B223" s="2" t="s">
        <v>9356</v>
      </c>
    </row>
    <row r="224" spans="1:2" ht="15" customHeight="1" x14ac:dyDescent="0.2">
      <c r="A224" t="s">
        <v>7451</v>
      </c>
      <c r="B224" s="2" t="s">
        <v>7452</v>
      </c>
    </row>
    <row r="225" spans="1:2" ht="15" customHeight="1" x14ac:dyDescent="0.2">
      <c r="A225" t="s">
        <v>9357</v>
      </c>
      <c r="B225" s="2" t="s">
        <v>9358</v>
      </c>
    </row>
    <row r="226" spans="1:2" ht="15" customHeight="1" x14ac:dyDescent="0.2">
      <c r="A226" t="s">
        <v>7455</v>
      </c>
      <c r="B226" s="2" t="s">
        <v>7456</v>
      </c>
    </row>
    <row r="227" spans="1:2" ht="15" customHeight="1" x14ac:dyDescent="0.2">
      <c r="A227" t="s">
        <v>7453</v>
      </c>
      <c r="B227" s="2" t="s">
        <v>7454</v>
      </c>
    </row>
    <row r="228" spans="1:2" ht="15" customHeight="1" x14ac:dyDescent="0.2">
      <c r="A228" t="s">
        <v>8794</v>
      </c>
      <c r="B228" s="2" t="s">
        <v>8795</v>
      </c>
    </row>
    <row r="229" spans="1:2" ht="15" customHeight="1" x14ac:dyDescent="0.2">
      <c r="A229" t="s">
        <v>8146</v>
      </c>
      <c r="B229" s="2" t="s">
        <v>8147</v>
      </c>
    </row>
    <row r="230" spans="1:2" ht="15" customHeight="1" x14ac:dyDescent="0.2">
      <c r="A230" t="s">
        <v>7155</v>
      </c>
      <c r="B230" s="2" t="s">
        <v>7156</v>
      </c>
    </row>
    <row r="231" spans="1:2" ht="15" customHeight="1" x14ac:dyDescent="0.2">
      <c r="A231" t="s">
        <v>8796</v>
      </c>
      <c r="B231" s="2" t="s">
        <v>8797</v>
      </c>
    </row>
    <row r="232" spans="1:2" ht="15" customHeight="1" x14ac:dyDescent="0.2">
      <c r="A232" t="s">
        <v>8148</v>
      </c>
      <c r="B232" s="2" t="s">
        <v>8149</v>
      </c>
    </row>
    <row r="233" spans="1:2" ht="15" customHeight="1" x14ac:dyDescent="0.2">
      <c r="A233" t="s">
        <v>7671</v>
      </c>
      <c r="B233" s="2" t="s">
        <v>7672</v>
      </c>
    </row>
    <row r="234" spans="1:2" ht="15" customHeight="1" x14ac:dyDescent="0.2">
      <c r="A234" t="s">
        <v>7673</v>
      </c>
      <c r="B234" s="2" t="s">
        <v>7674</v>
      </c>
    </row>
    <row r="235" spans="1:2" ht="15" customHeight="1" x14ac:dyDescent="0.2">
      <c r="A235" t="s">
        <v>8142</v>
      </c>
      <c r="B235" s="2" t="s">
        <v>8143</v>
      </c>
    </row>
    <row r="236" spans="1:2" ht="15" customHeight="1" x14ac:dyDescent="0.2">
      <c r="A236" t="s">
        <v>8150</v>
      </c>
      <c r="B236" s="2" t="s">
        <v>8151</v>
      </c>
    </row>
    <row r="237" spans="1:2" ht="15" customHeight="1" x14ac:dyDescent="0.2">
      <c r="A237" t="s">
        <v>7157</v>
      </c>
      <c r="B237" s="2" t="s">
        <v>7158</v>
      </c>
    </row>
    <row r="238" spans="1:2" ht="15" customHeight="1" x14ac:dyDescent="0.2">
      <c r="A238" t="s">
        <v>8798</v>
      </c>
      <c r="B238" s="2" t="s">
        <v>8799</v>
      </c>
    </row>
    <row r="239" spans="1:2" ht="15" customHeight="1" x14ac:dyDescent="0.2">
      <c r="A239" t="s">
        <v>8144</v>
      </c>
      <c r="B239" s="2" t="s">
        <v>8145</v>
      </c>
    </row>
    <row r="240" spans="1:2" ht="15" customHeight="1" x14ac:dyDescent="0.2">
      <c r="A240" t="s">
        <v>8140</v>
      </c>
      <c r="B240" s="2" t="s">
        <v>8141</v>
      </c>
    </row>
    <row r="241" spans="1:2" ht="15" customHeight="1" x14ac:dyDescent="0.2">
      <c r="A241" t="s">
        <v>7669</v>
      </c>
      <c r="B241" t="s">
        <v>7670</v>
      </c>
    </row>
    <row r="242" spans="1:2" ht="15" customHeight="1" x14ac:dyDescent="0.2">
      <c r="A242" t="s">
        <v>7675</v>
      </c>
      <c r="B242" s="2" t="s">
        <v>7676</v>
      </c>
    </row>
    <row r="243" spans="1:2" ht="15" customHeight="1" x14ac:dyDescent="0.2">
      <c r="A243" t="s">
        <v>9641</v>
      </c>
      <c r="B243" t="s">
        <v>9642</v>
      </c>
    </row>
    <row r="244" spans="1:2" ht="15" customHeight="1" x14ac:dyDescent="0.2">
      <c r="A244" t="s">
        <v>8836</v>
      </c>
      <c r="B244" s="2" t="s">
        <v>8837</v>
      </c>
    </row>
    <row r="245" spans="1:2" ht="15" customHeight="1" x14ac:dyDescent="0.2">
      <c r="A245" t="s">
        <v>7813</v>
      </c>
      <c r="B245" s="2" t="s">
        <v>7814</v>
      </c>
    </row>
    <row r="246" spans="1:2" ht="15" customHeight="1" x14ac:dyDescent="0.2">
      <c r="A246" t="s">
        <v>8088</v>
      </c>
      <c r="B246" s="2" t="s">
        <v>8089</v>
      </c>
    </row>
    <row r="247" spans="1:2" ht="15" customHeight="1" x14ac:dyDescent="0.2">
      <c r="A247" t="s">
        <v>8090</v>
      </c>
      <c r="B247" s="2" t="s">
        <v>8091</v>
      </c>
    </row>
    <row r="248" spans="1:2" ht="15" customHeight="1" x14ac:dyDescent="0.2">
      <c r="A248" t="s">
        <v>8838</v>
      </c>
      <c r="B248" s="2" t="s">
        <v>8839</v>
      </c>
    </row>
    <row r="249" spans="1:2" ht="15" customHeight="1" x14ac:dyDescent="0.2">
      <c r="A249" t="s">
        <v>9017</v>
      </c>
      <c r="B249" s="2" t="s">
        <v>9018</v>
      </c>
    </row>
    <row r="250" spans="1:2" ht="15" customHeight="1" x14ac:dyDescent="0.2">
      <c r="A250" t="s">
        <v>7677</v>
      </c>
      <c r="B250" s="2" t="s">
        <v>7678</v>
      </c>
    </row>
    <row r="251" spans="1:2" ht="15" customHeight="1" x14ac:dyDescent="0.2">
      <c r="A251" t="s">
        <v>9335</v>
      </c>
      <c r="B251" s="2" t="s">
        <v>9336</v>
      </c>
    </row>
    <row r="252" spans="1:2" ht="15" customHeight="1" x14ac:dyDescent="0.2">
      <c r="A252" t="s">
        <v>9337</v>
      </c>
      <c r="B252" s="2" t="s">
        <v>9338</v>
      </c>
    </row>
    <row r="253" spans="1:2" ht="15" customHeight="1" x14ac:dyDescent="0.2">
      <c r="A253" t="s">
        <v>9339</v>
      </c>
      <c r="B253" s="2" t="s">
        <v>9340</v>
      </c>
    </row>
    <row r="254" spans="1:2" ht="15" customHeight="1" x14ac:dyDescent="0.2">
      <c r="A254" t="s">
        <v>9341</v>
      </c>
      <c r="B254" s="2" t="s">
        <v>9342</v>
      </c>
    </row>
    <row r="255" spans="1:2" ht="15" customHeight="1" x14ac:dyDescent="0.2">
      <c r="A255" t="s">
        <v>7199</v>
      </c>
      <c r="B255" s="2" t="s">
        <v>7200</v>
      </c>
    </row>
    <row r="256" spans="1:2" ht="15" customHeight="1" x14ac:dyDescent="0.2">
      <c r="A256" t="s">
        <v>7201</v>
      </c>
      <c r="B256" s="2" t="s">
        <v>7202</v>
      </c>
    </row>
    <row r="257" spans="1:2" ht="15" customHeight="1" x14ac:dyDescent="0.2">
      <c r="A257" t="s">
        <v>9059</v>
      </c>
      <c r="B257" s="2" t="s">
        <v>9060</v>
      </c>
    </row>
    <row r="258" spans="1:2" ht="15" customHeight="1" x14ac:dyDescent="0.2">
      <c r="A258" t="s">
        <v>7215</v>
      </c>
      <c r="B258" s="2" t="s">
        <v>7216</v>
      </c>
    </row>
    <row r="259" spans="1:2" ht="15" customHeight="1" x14ac:dyDescent="0.2">
      <c r="A259" t="s">
        <v>7203</v>
      </c>
      <c r="B259" s="2" t="s">
        <v>7204</v>
      </c>
    </row>
    <row r="260" spans="1:2" ht="15" customHeight="1" x14ac:dyDescent="0.2">
      <c r="A260" t="s">
        <v>7205</v>
      </c>
      <c r="B260" s="2" t="s">
        <v>7206</v>
      </c>
    </row>
    <row r="261" spans="1:2" ht="15" customHeight="1" x14ac:dyDescent="0.2">
      <c r="A261" t="s">
        <v>8592</v>
      </c>
      <c r="B261" s="2" t="s">
        <v>8593</v>
      </c>
    </row>
    <row r="262" spans="1:2" ht="15" customHeight="1" x14ac:dyDescent="0.2">
      <c r="A262" t="s">
        <v>8594</v>
      </c>
      <c r="B262" s="2" t="s">
        <v>8595</v>
      </c>
    </row>
    <row r="263" spans="1:2" ht="15" customHeight="1" x14ac:dyDescent="0.2">
      <c r="A263" t="s">
        <v>8184</v>
      </c>
      <c r="B263" s="2" t="s">
        <v>8185</v>
      </c>
    </row>
    <row r="264" spans="1:2" ht="15" customHeight="1" x14ac:dyDescent="0.2">
      <c r="A264" t="s">
        <v>7213</v>
      </c>
      <c r="B264" s="2" t="s">
        <v>7214</v>
      </c>
    </row>
    <row r="265" spans="1:2" ht="15" customHeight="1" x14ac:dyDescent="0.2">
      <c r="A265" t="s">
        <v>7475</v>
      </c>
      <c r="B265" s="2" t="s">
        <v>7476</v>
      </c>
    </row>
    <row r="266" spans="1:2" ht="15" customHeight="1" x14ac:dyDescent="0.2">
      <c r="A266" t="s">
        <v>8596</v>
      </c>
      <c r="B266" s="2" t="s">
        <v>8597</v>
      </c>
    </row>
    <row r="267" spans="1:2" ht="15" customHeight="1" x14ac:dyDescent="0.2">
      <c r="A267" t="s">
        <v>7477</v>
      </c>
      <c r="B267" s="2" t="s">
        <v>7478</v>
      </c>
    </row>
    <row r="268" spans="1:2" ht="15" customHeight="1" x14ac:dyDescent="0.2">
      <c r="A268" t="s">
        <v>7209</v>
      </c>
      <c r="B268" s="2" t="s">
        <v>7210</v>
      </c>
    </row>
    <row r="269" spans="1:2" ht="15" customHeight="1" x14ac:dyDescent="0.2">
      <c r="A269" t="s">
        <v>7479</v>
      </c>
      <c r="B269" s="2" t="s">
        <v>7480</v>
      </c>
    </row>
    <row r="270" spans="1:2" ht="15" customHeight="1" x14ac:dyDescent="0.2">
      <c r="A270" t="s">
        <v>7211</v>
      </c>
      <c r="B270" s="2" t="s">
        <v>7212</v>
      </c>
    </row>
    <row r="271" spans="1:2" ht="15" customHeight="1" x14ac:dyDescent="0.2">
      <c r="A271" t="s">
        <v>8254</v>
      </c>
      <c r="B271" s="2" t="s">
        <v>8255</v>
      </c>
    </row>
    <row r="272" spans="1:2" ht="15" customHeight="1" x14ac:dyDescent="0.2">
      <c r="A272" t="s">
        <v>7217</v>
      </c>
      <c r="B272" s="2" t="s">
        <v>7218</v>
      </c>
    </row>
    <row r="273" spans="1:2" ht="15" customHeight="1" x14ac:dyDescent="0.2">
      <c r="A273" t="s">
        <v>8598</v>
      </c>
      <c r="B273" s="2" t="s">
        <v>8599</v>
      </c>
    </row>
    <row r="274" spans="1:2" ht="15" customHeight="1" x14ac:dyDescent="0.2">
      <c r="A274" t="s">
        <v>7219</v>
      </c>
      <c r="B274" s="2" t="s">
        <v>7220</v>
      </c>
    </row>
    <row r="275" spans="1:2" ht="15" customHeight="1" x14ac:dyDescent="0.2">
      <c r="A275" t="s">
        <v>9019</v>
      </c>
      <c r="B275" s="2" t="s">
        <v>9020</v>
      </c>
    </row>
    <row r="276" spans="1:2" ht="15" customHeight="1" x14ac:dyDescent="0.2">
      <c r="A276" t="s">
        <v>7679</v>
      </c>
      <c r="B276" s="2" t="s">
        <v>7680</v>
      </c>
    </row>
    <row r="277" spans="1:2" ht="15" customHeight="1" x14ac:dyDescent="0.2">
      <c r="A277" t="s">
        <v>9253</v>
      </c>
      <c r="B277" s="2" t="s">
        <v>9254</v>
      </c>
    </row>
    <row r="278" spans="1:2" ht="15" customHeight="1" x14ac:dyDescent="0.2">
      <c r="A278" t="s">
        <v>7221</v>
      </c>
      <c r="B278" s="2" t="s">
        <v>7222</v>
      </c>
    </row>
    <row r="279" spans="1:2" ht="15" customHeight="1" x14ac:dyDescent="0.2">
      <c r="A279" t="s">
        <v>9255</v>
      </c>
      <c r="B279" s="2" t="s">
        <v>9256</v>
      </c>
    </row>
    <row r="280" spans="1:2" ht="15" customHeight="1" x14ac:dyDescent="0.2">
      <c r="A280" t="s">
        <v>7207</v>
      </c>
      <c r="B280" s="2" t="s">
        <v>7208</v>
      </c>
    </row>
    <row r="281" spans="1:2" ht="15" customHeight="1" x14ac:dyDescent="0.2">
      <c r="A281" t="s">
        <v>9694</v>
      </c>
      <c r="B281" s="2" t="s">
        <v>9695</v>
      </c>
    </row>
    <row r="282" spans="1:2" ht="15" customHeight="1" x14ac:dyDescent="0.2">
      <c r="A282" t="s">
        <v>9696</v>
      </c>
      <c r="B282" t="s">
        <v>9697</v>
      </c>
    </row>
    <row r="283" spans="1:2" ht="15" customHeight="1" x14ac:dyDescent="0.2">
      <c r="A283" t="s">
        <v>8864</v>
      </c>
      <c r="B283" s="2" t="s">
        <v>8865</v>
      </c>
    </row>
    <row r="284" spans="1:2" ht="15" customHeight="1" x14ac:dyDescent="0.2">
      <c r="A284" t="s">
        <v>8866</v>
      </c>
      <c r="B284" s="2" t="s">
        <v>8867</v>
      </c>
    </row>
    <row r="285" spans="1:2" ht="15" customHeight="1" x14ac:dyDescent="0.2">
      <c r="A285" t="s">
        <v>8868</v>
      </c>
      <c r="B285" s="2" t="s">
        <v>8869</v>
      </c>
    </row>
    <row r="286" spans="1:2" ht="15" customHeight="1" x14ac:dyDescent="0.2">
      <c r="A286" t="s">
        <v>9698</v>
      </c>
      <c r="B286" s="2" t="s">
        <v>9699</v>
      </c>
    </row>
    <row r="287" spans="1:2" ht="15" customHeight="1" x14ac:dyDescent="0.2">
      <c r="A287" t="s">
        <v>8808</v>
      </c>
      <c r="B287" s="2" t="s">
        <v>8809</v>
      </c>
    </row>
    <row r="288" spans="1:2" ht="15" customHeight="1" x14ac:dyDescent="0.2">
      <c r="A288" t="s">
        <v>8810</v>
      </c>
      <c r="B288" s="2" t="s">
        <v>8811</v>
      </c>
    </row>
    <row r="289" spans="1:2" ht="15" customHeight="1" x14ac:dyDescent="0.2">
      <c r="A289" t="s">
        <v>8812</v>
      </c>
      <c r="B289" s="2" t="s">
        <v>8813</v>
      </c>
    </row>
    <row r="290" spans="1:2" ht="15" customHeight="1" x14ac:dyDescent="0.2">
      <c r="A290" t="s">
        <v>9245</v>
      </c>
      <c r="B290" s="2" t="s">
        <v>9246</v>
      </c>
    </row>
    <row r="291" spans="1:2" ht="15" customHeight="1" x14ac:dyDescent="0.2">
      <c r="A291" t="s">
        <v>7681</v>
      </c>
      <c r="B291" s="2" t="s">
        <v>7682</v>
      </c>
    </row>
    <row r="292" spans="1:2" ht="15" customHeight="1" x14ac:dyDescent="0.2">
      <c r="A292" t="s">
        <v>8326</v>
      </c>
      <c r="B292" s="2" t="s">
        <v>8327</v>
      </c>
    </row>
    <row r="293" spans="1:2" ht="15" customHeight="1" x14ac:dyDescent="0.2">
      <c r="A293" t="s">
        <v>7685</v>
      </c>
      <c r="B293" t="s">
        <v>7686</v>
      </c>
    </row>
    <row r="294" spans="1:2" ht="15" customHeight="1" x14ac:dyDescent="0.2">
      <c r="A294" t="s">
        <v>8404</v>
      </c>
      <c r="B294" s="2" t="s">
        <v>8405</v>
      </c>
    </row>
    <row r="295" spans="1:2" ht="15" customHeight="1" x14ac:dyDescent="0.2">
      <c r="A295" t="s">
        <v>8406</v>
      </c>
      <c r="B295" s="2" t="s">
        <v>8407</v>
      </c>
    </row>
    <row r="296" spans="1:2" ht="15" customHeight="1" x14ac:dyDescent="0.2">
      <c r="A296" t="s">
        <v>9257</v>
      </c>
      <c r="B296" s="2" t="s">
        <v>9258</v>
      </c>
    </row>
    <row r="297" spans="1:2" ht="15" customHeight="1" x14ac:dyDescent="0.2">
      <c r="A297" t="s">
        <v>8328</v>
      </c>
      <c r="B297" s="2" t="s">
        <v>8329</v>
      </c>
    </row>
    <row r="298" spans="1:2" ht="15" customHeight="1" x14ac:dyDescent="0.2">
      <c r="A298" t="s">
        <v>8408</v>
      </c>
      <c r="B298" s="2" t="s">
        <v>8409</v>
      </c>
    </row>
    <row r="299" spans="1:2" ht="15" customHeight="1" x14ac:dyDescent="0.2">
      <c r="A299" t="s">
        <v>9259</v>
      </c>
      <c r="B299" s="2" t="s">
        <v>9260</v>
      </c>
    </row>
    <row r="300" spans="1:2" ht="15" customHeight="1" x14ac:dyDescent="0.2">
      <c r="A300" t="s">
        <v>9261</v>
      </c>
      <c r="B300" s="2" t="s">
        <v>9262</v>
      </c>
    </row>
    <row r="301" spans="1:2" ht="15" customHeight="1" x14ac:dyDescent="0.2">
      <c r="A301" t="s">
        <v>8410</v>
      </c>
      <c r="B301" s="2" t="s">
        <v>8411</v>
      </c>
    </row>
    <row r="302" spans="1:2" ht="15" customHeight="1" x14ac:dyDescent="0.2">
      <c r="A302" t="s">
        <v>8412</v>
      </c>
      <c r="B302" s="2" t="s">
        <v>8413</v>
      </c>
    </row>
    <row r="303" spans="1:2" ht="15" customHeight="1" x14ac:dyDescent="0.2">
      <c r="A303" t="s">
        <v>8414</v>
      </c>
      <c r="B303" s="2" t="s">
        <v>8415</v>
      </c>
    </row>
    <row r="304" spans="1:2" ht="15" customHeight="1" x14ac:dyDescent="0.2">
      <c r="A304" t="s">
        <v>8416</v>
      </c>
      <c r="B304" s="2" t="s">
        <v>8417</v>
      </c>
    </row>
    <row r="305" spans="1:2" ht="15" customHeight="1" x14ac:dyDescent="0.2">
      <c r="A305" t="s">
        <v>8418</v>
      </c>
      <c r="B305" s="2" t="s">
        <v>8419</v>
      </c>
    </row>
    <row r="306" spans="1:2" ht="15" customHeight="1" x14ac:dyDescent="0.2">
      <c r="A306" t="s">
        <v>8420</v>
      </c>
      <c r="B306" s="2" t="s">
        <v>8421</v>
      </c>
    </row>
    <row r="307" spans="1:2" ht="15" customHeight="1" x14ac:dyDescent="0.2">
      <c r="A307" t="s">
        <v>9263</v>
      </c>
      <c r="B307" s="2" t="s">
        <v>9264</v>
      </c>
    </row>
    <row r="308" spans="1:2" ht="15" customHeight="1" x14ac:dyDescent="0.2">
      <c r="A308" t="s">
        <v>7295</v>
      </c>
      <c r="B308" s="2" t="s">
        <v>7296</v>
      </c>
    </row>
    <row r="309" spans="1:2" ht="15" customHeight="1" x14ac:dyDescent="0.2">
      <c r="A309" t="s">
        <v>9669</v>
      </c>
      <c r="B309" s="2" t="s">
        <v>9670</v>
      </c>
    </row>
    <row r="310" spans="1:2" ht="15" customHeight="1" x14ac:dyDescent="0.2">
      <c r="A310" t="s">
        <v>8330</v>
      </c>
      <c r="B310" s="2" t="s">
        <v>8331</v>
      </c>
    </row>
    <row r="311" spans="1:2" ht="15" customHeight="1" x14ac:dyDescent="0.2">
      <c r="A311" t="s">
        <v>7817</v>
      </c>
      <c r="B311" s="2" t="s">
        <v>7818</v>
      </c>
    </row>
    <row r="312" spans="1:2" ht="15" customHeight="1" x14ac:dyDescent="0.2">
      <c r="A312" t="s">
        <v>9367</v>
      </c>
      <c r="B312" s="2" t="s">
        <v>9368</v>
      </c>
    </row>
    <row r="313" spans="1:2" ht="15" customHeight="1" x14ac:dyDescent="0.2">
      <c r="A313" t="s">
        <v>7819</v>
      </c>
      <c r="B313" s="2" t="s">
        <v>7820</v>
      </c>
    </row>
    <row r="314" spans="1:2" ht="15" customHeight="1" x14ac:dyDescent="0.2">
      <c r="A314" t="s">
        <v>8023</v>
      </c>
      <c r="B314" t="s">
        <v>8024</v>
      </c>
    </row>
    <row r="315" spans="1:2" ht="15" customHeight="1" x14ac:dyDescent="0.2">
      <c r="A315" t="s">
        <v>8914</v>
      </c>
      <c r="B315" s="2" t="s">
        <v>8915</v>
      </c>
    </row>
    <row r="316" spans="1:2" ht="15" customHeight="1" x14ac:dyDescent="0.2">
      <c r="A316" t="s">
        <v>8208</v>
      </c>
      <c r="B316" s="2" t="s">
        <v>8209</v>
      </c>
    </row>
    <row r="317" spans="1:2" ht="15" customHeight="1" x14ac:dyDescent="0.2">
      <c r="A317" t="s">
        <v>8256</v>
      </c>
      <c r="B317" s="2" t="s">
        <v>8257</v>
      </c>
    </row>
    <row r="318" spans="1:2" ht="15" customHeight="1" x14ac:dyDescent="0.2">
      <c r="A318" t="s">
        <v>8600</v>
      </c>
      <c r="B318" s="2" t="s">
        <v>8601</v>
      </c>
    </row>
    <row r="319" spans="1:2" ht="15" customHeight="1" x14ac:dyDescent="0.2">
      <c r="A319" t="s">
        <v>9377</v>
      </c>
      <c r="B319" s="2" t="s">
        <v>9378</v>
      </c>
    </row>
    <row r="320" spans="1:2" ht="15" customHeight="1" x14ac:dyDescent="0.2">
      <c r="A320" t="s">
        <v>9379</v>
      </c>
      <c r="B320" s="2" t="s">
        <v>9380</v>
      </c>
    </row>
    <row r="321" spans="1:2" ht="15" customHeight="1" x14ac:dyDescent="0.2">
      <c r="A321" t="s">
        <v>7229</v>
      </c>
      <c r="B321" s="2" t="s">
        <v>7230</v>
      </c>
    </row>
    <row r="322" spans="1:2" ht="15" customHeight="1" x14ac:dyDescent="0.2">
      <c r="A322" t="s">
        <v>9265</v>
      </c>
      <c r="B322" s="2" t="s">
        <v>9266</v>
      </c>
    </row>
    <row r="323" spans="1:2" ht="15" customHeight="1" x14ac:dyDescent="0.2">
      <c r="A323" t="s">
        <v>9267</v>
      </c>
      <c r="B323" s="2" t="s">
        <v>9268</v>
      </c>
    </row>
    <row r="324" spans="1:2" ht="15" customHeight="1" x14ac:dyDescent="0.2">
      <c r="A324" t="s">
        <v>8422</v>
      </c>
      <c r="B324" s="2" t="s">
        <v>8423</v>
      </c>
    </row>
    <row r="325" spans="1:2" ht="15" customHeight="1" x14ac:dyDescent="0.2">
      <c r="A325" t="s">
        <v>7223</v>
      </c>
      <c r="B325" s="2" t="s">
        <v>7224</v>
      </c>
    </row>
    <row r="326" spans="1:2" ht="15" customHeight="1" x14ac:dyDescent="0.2">
      <c r="A326" t="s">
        <v>7225</v>
      </c>
      <c r="B326" s="2" t="s">
        <v>7226</v>
      </c>
    </row>
    <row r="327" spans="1:2" ht="15" customHeight="1" x14ac:dyDescent="0.2">
      <c r="A327" t="s">
        <v>7909</v>
      </c>
      <c r="B327" s="2" t="s">
        <v>7910</v>
      </c>
    </row>
    <row r="328" spans="1:2" ht="15" customHeight="1" x14ac:dyDescent="0.2">
      <c r="A328" t="s">
        <v>7691</v>
      </c>
      <c r="B328" s="2" t="s">
        <v>7692</v>
      </c>
    </row>
    <row r="329" spans="1:2" ht="15" customHeight="1" x14ac:dyDescent="0.2">
      <c r="A329" t="s">
        <v>7907</v>
      </c>
      <c r="B329" s="2" t="s">
        <v>7908</v>
      </c>
    </row>
    <row r="330" spans="1:2" ht="15" customHeight="1" x14ac:dyDescent="0.2">
      <c r="A330" t="s">
        <v>8332</v>
      </c>
      <c r="B330" s="2" t="s">
        <v>8333</v>
      </c>
    </row>
    <row r="331" spans="1:2" ht="15" customHeight="1" x14ac:dyDescent="0.2">
      <c r="A331" t="s">
        <v>7693</v>
      </c>
      <c r="B331" s="2" t="s">
        <v>7694</v>
      </c>
    </row>
    <row r="332" spans="1:2" ht="15" customHeight="1" x14ac:dyDescent="0.2">
      <c r="A332" t="s">
        <v>8001</v>
      </c>
      <c r="B332" s="2" t="s">
        <v>8002</v>
      </c>
    </row>
    <row r="333" spans="1:2" ht="15" customHeight="1" x14ac:dyDescent="0.2">
      <c r="A333" t="s">
        <v>9381</v>
      </c>
      <c r="B333" s="2" t="s">
        <v>9382</v>
      </c>
    </row>
    <row r="334" spans="1:2" ht="15" customHeight="1" x14ac:dyDescent="0.2">
      <c r="A334" t="s">
        <v>7695</v>
      </c>
      <c r="B334" s="2" t="s">
        <v>7696</v>
      </c>
    </row>
    <row r="335" spans="1:2" ht="15" customHeight="1" x14ac:dyDescent="0.2">
      <c r="A335" t="s">
        <v>9383</v>
      </c>
      <c r="B335" s="2" t="s">
        <v>9384</v>
      </c>
    </row>
    <row r="336" spans="1:2" ht="15" customHeight="1" x14ac:dyDescent="0.2">
      <c r="A336" t="s">
        <v>9385</v>
      </c>
      <c r="B336" s="2" t="s">
        <v>9386</v>
      </c>
    </row>
    <row r="337" spans="1:2" ht="15" customHeight="1" x14ac:dyDescent="0.2">
      <c r="A337" t="s">
        <v>7993</v>
      </c>
      <c r="B337" s="2" t="s">
        <v>7994</v>
      </c>
    </row>
    <row r="338" spans="1:2" ht="15" customHeight="1" x14ac:dyDescent="0.2">
      <c r="A338" t="s">
        <v>7995</v>
      </c>
      <c r="B338" s="2" t="s">
        <v>7996</v>
      </c>
    </row>
    <row r="339" spans="1:2" ht="15" customHeight="1" x14ac:dyDescent="0.2">
      <c r="A339" t="s">
        <v>7997</v>
      </c>
      <c r="B339" s="2" t="s">
        <v>7998</v>
      </c>
    </row>
    <row r="340" spans="1:2" ht="15" customHeight="1" x14ac:dyDescent="0.2">
      <c r="A340" t="s">
        <v>7999</v>
      </c>
      <c r="B340" s="2" t="s">
        <v>8000</v>
      </c>
    </row>
    <row r="341" spans="1:2" ht="15" customHeight="1" x14ac:dyDescent="0.2">
      <c r="A341" t="s">
        <v>8602</v>
      </c>
      <c r="B341" s="2" t="s">
        <v>8603</v>
      </c>
    </row>
    <row r="342" spans="1:2" ht="15" customHeight="1" x14ac:dyDescent="0.2">
      <c r="A342" t="s">
        <v>8003</v>
      </c>
      <c r="B342" s="2" t="s">
        <v>8004</v>
      </c>
    </row>
    <row r="343" spans="1:2" ht="15" customHeight="1" x14ac:dyDescent="0.2">
      <c r="A343" t="s">
        <v>8005</v>
      </c>
      <c r="B343" s="2" t="s">
        <v>8006</v>
      </c>
    </row>
    <row r="344" spans="1:2" ht="15" customHeight="1" x14ac:dyDescent="0.2">
      <c r="A344" t="s">
        <v>9387</v>
      </c>
      <c r="B344" s="2" t="s">
        <v>9388</v>
      </c>
    </row>
    <row r="345" spans="1:2" ht="15" customHeight="1" x14ac:dyDescent="0.2">
      <c r="A345" t="s">
        <v>8007</v>
      </c>
      <c r="B345" s="2" t="s">
        <v>8008</v>
      </c>
    </row>
    <row r="346" spans="1:2" ht="15" customHeight="1" x14ac:dyDescent="0.2">
      <c r="A346" t="s">
        <v>9389</v>
      </c>
      <c r="B346" s="2" t="s">
        <v>9390</v>
      </c>
    </row>
    <row r="347" spans="1:2" ht="15" customHeight="1" x14ac:dyDescent="0.2">
      <c r="A347" t="s">
        <v>8604</v>
      </c>
      <c r="B347" s="2" t="s">
        <v>8605</v>
      </c>
    </row>
    <row r="348" spans="1:2" ht="15" customHeight="1" x14ac:dyDescent="0.2">
      <c r="A348" t="s">
        <v>8009</v>
      </c>
      <c r="B348" s="2" t="s">
        <v>8010</v>
      </c>
    </row>
    <row r="349" spans="1:2" ht="15" customHeight="1" x14ac:dyDescent="0.2">
      <c r="A349" t="s">
        <v>7227</v>
      </c>
      <c r="B349" s="2" t="s">
        <v>7228</v>
      </c>
    </row>
    <row r="350" spans="1:2" ht="15" customHeight="1" x14ac:dyDescent="0.2">
      <c r="A350" t="s">
        <v>8606</v>
      </c>
      <c r="B350" s="2" t="s">
        <v>8607</v>
      </c>
    </row>
    <row r="351" spans="1:2" ht="15" customHeight="1" x14ac:dyDescent="0.2">
      <c r="A351" t="s">
        <v>8608</v>
      </c>
      <c r="B351" s="2" t="s">
        <v>8609</v>
      </c>
    </row>
    <row r="352" spans="1:2" ht="15" customHeight="1" x14ac:dyDescent="0.2">
      <c r="A352" t="s">
        <v>9269</v>
      </c>
      <c r="B352" s="2" t="s">
        <v>9270</v>
      </c>
    </row>
    <row r="353" spans="1:2" ht="15" customHeight="1" x14ac:dyDescent="0.2">
      <c r="A353" t="s">
        <v>7499</v>
      </c>
      <c r="B353" s="2" t="s">
        <v>7500</v>
      </c>
    </row>
    <row r="354" spans="1:2" ht="15" customHeight="1" x14ac:dyDescent="0.2">
      <c r="A354" t="s">
        <v>9700</v>
      </c>
      <c r="B354" s="2" t="s">
        <v>9701</v>
      </c>
    </row>
    <row r="355" spans="1:2" ht="15" customHeight="1" x14ac:dyDescent="0.2">
      <c r="A355" t="s">
        <v>7821</v>
      </c>
      <c r="B355" s="2" t="s">
        <v>7822</v>
      </c>
    </row>
    <row r="356" spans="1:2" ht="15" customHeight="1" x14ac:dyDescent="0.2">
      <c r="A356" t="s">
        <v>8334</v>
      </c>
      <c r="B356" s="2" t="s">
        <v>8335</v>
      </c>
    </row>
    <row r="357" spans="1:2" ht="15" customHeight="1" x14ac:dyDescent="0.2">
      <c r="A357" t="s">
        <v>9321</v>
      </c>
      <c r="B357" s="2" t="s">
        <v>9322</v>
      </c>
    </row>
    <row r="358" spans="1:2" ht="15" customHeight="1" x14ac:dyDescent="0.2">
      <c r="A358" t="s">
        <v>9327</v>
      </c>
      <c r="B358" s="2" t="s">
        <v>9328</v>
      </c>
    </row>
    <row r="359" spans="1:2" ht="15" customHeight="1" x14ac:dyDescent="0.2">
      <c r="A359" t="s">
        <v>8610</v>
      </c>
      <c r="B359" s="2" t="s">
        <v>8611</v>
      </c>
    </row>
    <row r="360" spans="1:2" ht="15" customHeight="1" x14ac:dyDescent="0.2">
      <c r="A360" t="s">
        <v>9323</v>
      </c>
      <c r="B360" s="2" t="s">
        <v>9324</v>
      </c>
    </row>
    <row r="361" spans="1:2" ht="15" customHeight="1" x14ac:dyDescent="0.2">
      <c r="A361" t="s">
        <v>9325</v>
      </c>
      <c r="B361" s="2" t="s">
        <v>9326</v>
      </c>
    </row>
    <row r="362" spans="1:2" ht="15" customHeight="1" x14ac:dyDescent="0.2">
      <c r="A362" t="s">
        <v>7697</v>
      </c>
      <c r="B362" s="2" t="s">
        <v>7698</v>
      </c>
    </row>
    <row r="363" spans="1:2" ht="15" customHeight="1" x14ac:dyDescent="0.2">
      <c r="A363" t="s">
        <v>9021</v>
      </c>
      <c r="B363" s="2" t="s">
        <v>9022</v>
      </c>
    </row>
    <row r="364" spans="1:2" ht="15" customHeight="1" x14ac:dyDescent="0.2">
      <c r="A364" t="s">
        <v>9601</v>
      </c>
      <c r="B364" s="2" t="s">
        <v>9602</v>
      </c>
    </row>
    <row r="365" spans="1:2" ht="15" customHeight="1" x14ac:dyDescent="0.2">
      <c r="A365" t="s">
        <v>9119</v>
      </c>
      <c r="B365" s="2" t="s">
        <v>9120</v>
      </c>
    </row>
    <row r="366" spans="1:2" ht="15" customHeight="1" x14ac:dyDescent="0.2">
      <c r="A366" t="s">
        <v>9023</v>
      </c>
      <c r="B366" s="2" t="s">
        <v>9024</v>
      </c>
    </row>
    <row r="367" spans="1:2" ht="15" customHeight="1" x14ac:dyDescent="0.2">
      <c r="A367" t="s">
        <v>8947</v>
      </c>
      <c r="B367" s="2" t="s">
        <v>8948</v>
      </c>
    </row>
    <row r="368" spans="1:2" ht="15" customHeight="1" x14ac:dyDescent="0.2">
      <c r="A368" t="s">
        <v>8949</v>
      </c>
      <c r="B368" s="2" t="s">
        <v>8950</v>
      </c>
    </row>
    <row r="369" spans="1:2" ht="15" customHeight="1" x14ac:dyDescent="0.2">
      <c r="A369" t="s">
        <v>8870</v>
      </c>
      <c r="B369" s="2" t="s">
        <v>8871</v>
      </c>
    </row>
    <row r="370" spans="1:2" ht="15" customHeight="1" x14ac:dyDescent="0.2">
      <c r="A370" t="s">
        <v>9121</v>
      </c>
      <c r="B370" s="2" t="s">
        <v>9122</v>
      </c>
    </row>
    <row r="371" spans="1:2" ht="15" customHeight="1" x14ac:dyDescent="0.2">
      <c r="A371" t="s">
        <v>9643</v>
      </c>
      <c r="B371" t="s">
        <v>9644</v>
      </c>
    </row>
    <row r="372" spans="1:2" ht="15" customHeight="1" x14ac:dyDescent="0.2">
      <c r="A372" t="s">
        <v>8872</v>
      </c>
      <c r="B372" s="2" t="s">
        <v>8873</v>
      </c>
    </row>
    <row r="373" spans="1:2" ht="15" customHeight="1" x14ac:dyDescent="0.2">
      <c r="A373" t="s">
        <v>9671</v>
      </c>
      <c r="B373" s="2" t="s">
        <v>9672</v>
      </c>
    </row>
    <row r="374" spans="1:2" ht="15" customHeight="1" x14ac:dyDescent="0.2">
      <c r="A374" t="s">
        <v>8210</v>
      </c>
      <c r="B374" s="2" t="s">
        <v>8211</v>
      </c>
    </row>
    <row r="375" spans="1:2" ht="15" customHeight="1" x14ac:dyDescent="0.2">
      <c r="A375" t="s">
        <v>8874</v>
      </c>
      <c r="B375" s="2" t="s">
        <v>8875</v>
      </c>
    </row>
    <row r="376" spans="1:2" ht="15" customHeight="1" x14ac:dyDescent="0.2">
      <c r="A376" t="s">
        <v>9673</v>
      </c>
      <c r="B376" s="2" t="s">
        <v>9674</v>
      </c>
    </row>
    <row r="377" spans="1:2" ht="15" customHeight="1" x14ac:dyDescent="0.2">
      <c r="A377" t="s">
        <v>8876</v>
      </c>
      <c r="B377" s="2" t="s">
        <v>8877</v>
      </c>
    </row>
    <row r="378" spans="1:2" ht="15" customHeight="1" x14ac:dyDescent="0.2">
      <c r="A378" t="s">
        <v>7825</v>
      </c>
      <c r="B378" s="2" t="s">
        <v>7826</v>
      </c>
    </row>
    <row r="379" spans="1:2" ht="15" customHeight="1" x14ac:dyDescent="0.2">
      <c r="A379" t="s">
        <v>9025</v>
      </c>
      <c r="B379" s="2" t="s">
        <v>9026</v>
      </c>
    </row>
    <row r="380" spans="1:2" ht="15" customHeight="1" x14ac:dyDescent="0.2">
      <c r="A380" t="s">
        <v>7823</v>
      </c>
      <c r="B380" s="2" t="s">
        <v>7824</v>
      </c>
    </row>
    <row r="381" spans="1:2" ht="15" customHeight="1" x14ac:dyDescent="0.2">
      <c r="A381" t="s">
        <v>9061</v>
      </c>
      <c r="B381" s="2" t="s">
        <v>9062</v>
      </c>
    </row>
    <row r="382" spans="1:2" ht="15" customHeight="1" x14ac:dyDescent="0.2">
      <c r="A382" t="s">
        <v>7827</v>
      </c>
      <c r="B382" s="2" t="s">
        <v>7828</v>
      </c>
    </row>
    <row r="383" spans="1:2" ht="15" customHeight="1" x14ac:dyDescent="0.2">
      <c r="A383" t="s">
        <v>7901</v>
      </c>
      <c r="B383" s="2" t="s">
        <v>7902</v>
      </c>
    </row>
    <row r="384" spans="1:2" ht="15" customHeight="1" x14ac:dyDescent="0.2">
      <c r="A384" t="s">
        <v>9063</v>
      </c>
      <c r="B384" s="2" t="s">
        <v>9064</v>
      </c>
    </row>
    <row r="385" spans="1:2" ht="15" customHeight="1" x14ac:dyDescent="0.2">
      <c r="A385" t="s">
        <v>9123</v>
      </c>
      <c r="B385" s="2" t="s">
        <v>9124</v>
      </c>
    </row>
    <row r="386" spans="1:2" ht="15" customHeight="1" x14ac:dyDescent="0.2">
      <c r="A386" t="s">
        <v>7567</v>
      </c>
      <c r="B386" s="2" t="s">
        <v>7568</v>
      </c>
    </row>
    <row r="387" spans="1:2" ht="15" customHeight="1" x14ac:dyDescent="0.2">
      <c r="A387" t="s">
        <v>7289</v>
      </c>
      <c r="B387" s="2" t="s">
        <v>7290</v>
      </c>
    </row>
    <row r="388" spans="1:2" ht="15" customHeight="1" x14ac:dyDescent="0.2">
      <c r="A388" t="s">
        <v>7291</v>
      </c>
      <c r="B388" s="2" t="s">
        <v>7292</v>
      </c>
    </row>
    <row r="389" spans="1:2" ht="15" customHeight="1" x14ac:dyDescent="0.2">
      <c r="A389" t="s">
        <v>7419</v>
      </c>
      <c r="B389" s="2" t="s">
        <v>7420</v>
      </c>
    </row>
    <row r="390" spans="1:2" ht="15" customHeight="1" x14ac:dyDescent="0.2">
      <c r="A390" t="s">
        <v>7293</v>
      </c>
      <c r="B390" s="2" t="s">
        <v>7294</v>
      </c>
    </row>
    <row r="391" spans="1:2" ht="15" customHeight="1" x14ac:dyDescent="0.2">
      <c r="A391" t="s">
        <v>7829</v>
      </c>
      <c r="B391" s="2" t="s">
        <v>7830</v>
      </c>
    </row>
    <row r="392" spans="1:2" ht="15" customHeight="1" x14ac:dyDescent="0.2">
      <c r="A392" t="s">
        <v>7903</v>
      </c>
      <c r="B392" s="2" t="s">
        <v>7904</v>
      </c>
    </row>
    <row r="393" spans="1:2" ht="15" customHeight="1" x14ac:dyDescent="0.2">
      <c r="A393" t="s">
        <v>9645</v>
      </c>
      <c r="B393" t="s">
        <v>9646</v>
      </c>
    </row>
    <row r="394" spans="1:2" ht="15" customHeight="1" x14ac:dyDescent="0.2">
      <c r="A394" t="s">
        <v>7699</v>
      </c>
      <c r="B394" s="2" t="s">
        <v>7700</v>
      </c>
    </row>
    <row r="395" spans="1:2" ht="15" customHeight="1" x14ac:dyDescent="0.2">
      <c r="A395" t="s">
        <v>9125</v>
      </c>
      <c r="B395" s="2" t="s">
        <v>9126</v>
      </c>
    </row>
    <row r="396" spans="1:2" ht="15" customHeight="1" x14ac:dyDescent="0.2">
      <c r="A396" t="s">
        <v>8878</v>
      </c>
      <c r="B396" s="2" t="s">
        <v>8879</v>
      </c>
    </row>
    <row r="397" spans="1:2" ht="15" customHeight="1" x14ac:dyDescent="0.2">
      <c r="A397" t="s">
        <v>8880</v>
      </c>
      <c r="B397" s="2" t="s">
        <v>8881</v>
      </c>
    </row>
    <row r="398" spans="1:2" ht="15" customHeight="1" x14ac:dyDescent="0.2">
      <c r="A398" t="s">
        <v>9675</v>
      </c>
      <c r="B398" s="2" t="s">
        <v>9676</v>
      </c>
    </row>
    <row r="399" spans="1:2" ht="15" customHeight="1" x14ac:dyDescent="0.2">
      <c r="A399" t="s">
        <v>9702</v>
      </c>
      <c r="B399" s="2" t="s">
        <v>9703</v>
      </c>
    </row>
    <row r="400" spans="1:2" ht="15" customHeight="1" x14ac:dyDescent="0.2">
      <c r="A400" t="s">
        <v>7459</v>
      </c>
      <c r="B400" s="2" t="s">
        <v>7460</v>
      </c>
    </row>
    <row r="401" spans="1:2" ht="15" customHeight="1" x14ac:dyDescent="0.2">
      <c r="A401" t="s">
        <v>7457</v>
      </c>
      <c r="B401" s="2" t="s">
        <v>7458</v>
      </c>
    </row>
    <row r="402" spans="1:2" ht="15" customHeight="1" x14ac:dyDescent="0.2">
      <c r="A402" t="s">
        <v>7465</v>
      </c>
      <c r="B402" s="2" t="s">
        <v>7466</v>
      </c>
    </row>
    <row r="403" spans="1:2" ht="15" customHeight="1" x14ac:dyDescent="0.2">
      <c r="A403" t="s">
        <v>7463</v>
      </c>
      <c r="B403" s="2" t="s">
        <v>7464</v>
      </c>
    </row>
    <row r="404" spans="1:2" ht="15" customHeight="1" x14ac:dyDescent="0.2">
      <c r="A404" t="s">
        <v>7467</v>
      </c>
      <c r="B404" s="2" t="s">
        <v>7468</v>
      </c>
    </row>
    <row r="405" spans="1:2" ht="15" customHeight="1" x14ac:dyDescent="0.2">
      <c r="A405" t="s">
        <v>9027</v>
      </c>
      <c r="B405" s="2" t="s">
        <v>9028</v>
      </c>
    </row>
    <row r="406" spans="1:2" ht="15" customHeight="1" x14ac:dyDescent="0.2">
      <c r="A406" t="s">
        <v>9127</v>
      </c>
      <c r="B406" s="2" t="s">
        <v>9128</v>
      </c>
    </row>
    <row r="407" spans="1:2" ht="15" customHeight="1" x14ac:dyDescent="0.2">
      <c r="A407" t="s">
        <v>7461</v>
      </c>
      <c r="B407" s="2" t="s">
        <v>7462</v>
      </c>
    </row>
    <row r="408" spans="1:2" ht="15" customHeight="1" x14ac:dyDescent="0.2">
      <c r="A408" t="s">
        <v>7569</v>
      </c>
      <c r="B408" s="2" t="s">
        <v>7570</v>
      </c>
    </row>
    <row r="409" spans="1:2" ht="15" customHeight="1" x14ac:dyDescent="0.2">
      <c r="A409" t="s">
        <v>8424</v>
      </c>
      <c r="B409" s="2" t="s">
        <v>8425</v>
      </c>
    </row>
    <row r="410" spans="1:2" ht="15" customHeight="1" x14ac:dyDescent="0.2">
      <c r="A410" t="s">
        <v>8426</v>
      </c>
      <c r="B410" s="2" t="s">
        <v>8427</v>
      </c>
    </row>
    <row r="411" spans="1:2" ht="15" customHeight="1" x14ac:dyDescent="0.2">
      <c r="A411" t="s">
        <v>8428</v>
      </c>
      <c r="B411" s="2" t="s">
        <v>8429</v>
      </c>
    </row>
    <row r="412" spans="1:2" ht="15" customHeight="1" x14ac:dyDescent="0.2">
      <c r="A412" t="s">
        <v>7425</v>
      </c>
      <c r="B412" s="2" t="s">
        <v>7426</v>
      </c>
    </row>
    <row r="413" spans="1:2" ht="15" customHeight="1" x14ac:dyDescent="0.2">
      <c r="A413" t="s">
        <v>7831</v>
      </c>
      <c r="B413" s="2" t="s">
        <v>7832</v>
      </c>
    </row>
    <row r="414" spans="1:2" ht="15" customHeight="1" x14ac:dyDescent="0.2">
      <c r="A414" t="s">
        <v>7281</v>
      </c>
      <c r="B414" s="2" t="s">
        <v>7282</v>
      </c>
    </row>
    <row r="415" spans="1:2" ht="15" customHeight="1" x14ac:dyDescent="0.2">
      <c r="A415" t="s">
        <v>7279</v>
      </c>
      <c r="B415" s="2" t="s">
        <v>7280</v>
      </c>
    </row>
    <row r="416" spans="1:2" ht="15" customHeight="1" x14ac:dyDescent="0.2">
      <c r="A416" t="s">
        <v>8430</v>
      </c>
      <c r="B416" s="2" t="s">
        <v>8431</v>
      </c>
    </row>
    <row r="417" spans="1:2" ht="15" customHeight="1" x14ac:dyDescent="0.2">
      <c r="A417" t="s">
        <v>8432</v>
      </c>
      <c r="B417" s="2" t="s">
        <v>8433</v>
      </c>
    </row>
    <row r="418" spans="1:2" ht="15" customHeight="1" x14ac:dyDescent="0.2">
      <c r="A418" t="s">
        <v>8434</v>
      </c>
      <c r="B418" s="2" t="s">
        <v>8435</v>
      </c>
    </row>
    <row r="419" spans="1:2" ht="15" customHeight="1" x14ac:dyDescent="0.2">
      <c r="A419" t="s">
        <v>7833</v>
      </c>
      <c r="B419" s="2" t="s">
        <v>7834</v>
      </c>
    </row>
    <row r="420" spans="1:2" ht="15" customHeight="1" x14ac:dyDescent="0.2">
      <c r="A420" t="s">
        <v>7835</v>
      </c>
      <c r="B420" s="2" t="s">
        <v>7836</v>
      </c>
    </row>
    <row r="421" spans="1:2" ht="15" customHeight="1" x14ac:dyDescent="0.2">
      <c r="A421" t="s">
        <v>9129</v>
      </c>
      <c r="B421" t="s">
        <v>9130</v>
      </c>
    </row>
    <row r="422" spans="1:2" ht="15" customHeight="1" x14ac:dyDescent="0.2">
      <c r="A422" t="s">
        <v>7683</v>
      </c>
      <c r="B422" s="2" t="s">
        <v>7684</v>
      </c>
    </row>
    <row r="423" spans="1:2" ht="15" customHeight="1" x14ac:dyDescent="0.2">
      <c r="A423" t="s">
        <v>7701</v>
      </c>
      <c r="B423" s="2" t="s">
        <v>7702</v>
      </c>
    </row>
    <row r="424" spans="1:2" ht="15" customHeight="1" x14ac:dyDescent="0.2">
      <c r="A424" t="s">
        <v>9131</v>
      </c>
      <c r="B424" s="2" t="s">
        <v>9132</v>
      </c>
    </row>
    <row r="425" spans="1:2" ht="15" customHeight="1" x14ac:dyDescent="0.2">
      <c r="A425" t="s">
        <v>9133</v>
      </c>
      <c r="B425" s="2" t="s">
        <v>9134</v>
      </c>
    </row>
    <row r="426" spans="1:2" ht="15" customHeight="1" x14ac:dyDescent="0.2">
      <c r="A426" t="s">
        <v>9135</v>
      </c>
      <c r="B426" s="2" t="s">
        <v>9136</v>
      </c>
    </row>
    <row r="427" spans="1:2" ht="15" customHeight="1" x14ac:dyDescent="0.2">
      <c r="A427" t="s">
        <v>9137</v>
      </c>
      <c r="B427" s="2" t="s">
        <v>9138</v>
      </c>
    </row>
    <row r="428" spans="1:2" ht="15" customHeight="1" x14ac:dyDescent="0.2">
      <c r="A428" t="s">
        <v>9139</v>
      </c>
      <c r="B428" s="2" t="s">
        <v>9140</v>
      </c>
    </row>
    <row r="429" spans="1:2" ht="15" customHeight="1" x14ac:dyDescent="0.2">
      <c r="A429" t="s">
        <v>9141</v>
      </c>
      <c r="B429" s="2" t="s">
        <v>9142</v>
      </c>
    </row>
    <row r="430" spans="1:2" ht="15" customHeight="1" x14ac:dyDescent="0.2">
      <c r="A430" t="s">
        <v>9143</v>
      </c>
      <c r="B430" s="2" t="s">
        <v>9144</v>
      </c>
    </row>
    <row r="431" spans="1:2" ht="15" customHeight="1" x14ac:dyDescent="0.2">
      <c r="A431" t="s">
        <v>9147</v>
      </c>
      <c r="B431" s="2" t="s">
        <v>9148</v>
      </c>
    </row>
    <row r="432" spans="1:2" ht="15" customHeight="1" x14ac:dyDescent="0.2">
      <c r="A432" t="s">
        <v>9149</v>
      </c>
      <c r="B432" s="2" t="s">
        <v>9150</v>
      </c>
    </row>
    <row r="433" spans="1:2" ht="15" customHeight="1" x14ac:dyDescent="0.2">
      <c r="A433" t="s">
        <v>8882</v>
      </c>
      <c r="B433" s="2" t="s">
        <v>8883</v>
      </c>
    </row>
    <row r="434" spans="1:2" ht="15" customHeight="1" x14ac:dyDescent="0.2">
      <c r="A434" t="s">
        <v>9151</v>
      </c>
      <c r="B434" s="2" t="s">
        <v>9152</v>
      </c>
    </row>
    <row r="435" spans="1:2" ht="15" customHeight="1" x14ac:dyDescent="0.2">
      <c r="A435" t="s">
        <v>9153</v>
      </c>
      <c r="B435" s="2" t="s">
        <v>9154</v>
      </c>
    </row>
    <row r="436" spans="1:2" ht="15" customHeight="1" x14ac:dyDescent="0.2">
      <c r="A436" t="s">
        <v>9155</v>
      </c>
      <c r="B436" s="2" t="s">
        <v>9156</v>
      </c>
    </row>
    <row r="437" spans="1:2" ht="15" customHeight="1" x14ac:dyDescent="0.2">
      <c r="A437" t="s">
        <v>9157</v>
      </c>
      <c r="B437" s="2" t="s">
        <v>9158</v>
      </c>
    </row>
    <row r="438" spans="1:2" ht="15" customHeight="1" x14ac:dyDescent="0.2">
      <c r="A438" t="s">
        <v>9145</v>
      </c>
      <c r="B438" s="2" t="s">
        <v>9146</v>
      </c>
    </row>
    <row r="439" spans="1:2" ht="15" customHeight="1" x14ac:dyDescent="0.2">
      <c r="A439" t="s">
        <v>7271</v>
      </c>
      <c r="B439" s="2" t="s">
        <v>7272</v>
      </c>
    </row>
    <row r="440" spans="1:2" ht="15" customHeight="1" x14ac:dyDescent="0.2">
      <c r="A440" t="s">
        <v>9159</v>
      </c>
      <c r="B440" s="2" t="s">
        <v>9160</v>
      </c>
    </row>
    <row r="441" spans="1:2" ht="15" customHeight="1" x14ac:dyDescent="0.2">
      <c r="A441" t="s">
        <v>9161</v>
      </c>
      <c r="B441" s="2" t="s">
        <v>9162</v>
      </c>
    </row>
    <row r="442" spans="1:2" ht="15" customHeight="1" x14ac:dyDescent="0.2">
      <c r="A442" t="s">
        <v>7837</v>
      </c>
      <c r="B442" s="2" t="s">
        <v>7838</v>
      </c>
    </row>
    <row r="443" spans="1:2" ht="15" customHeight="1" x14ac:dyDescent="0.2">
      <c r="A443" t="s">
        <v>9163</v>
      </c>
      <c r="B443" s="2" t="s">
        <v>9164</v>
      </c>
    </row>
    <row r="444" spans="1:2" ht="15" customHeight="1" x14ac:dyDescent="0.2">
      <c r="A444" t="s">
        <v>8884</v>
      </c>
      <c r="B444" s="2" t="s">
        <v>8885</v>
      </c>
    </row>
    <row r="445" spans="1:2" ht="15" customHeight="1" x14ac:dyDescent="0.2">
      <c r="A445" t="s">
        <v>9165</v>
      </c>
      <c r="B445" s="2" t="s">
        <v>9166</v>
      </c>
    </row>
    <row r="446" spans="1:2" ht="15" customHeight="1" x14ac:dyDescent="0.2">
      <c r="A446" t="s">
        <v>9167</v>
      </c>
      <c r="B446" s="2" t="s">
        <v>9168</v>
      </c>
    </row>
    <row r="447" spans="1:2" ht="15" customHeight="1" x14ac:dyDescent="0.2">
      <c r="A447" t="s">
        <v>7703</v>
      </c>
      <c r="B447" s="2" t="s">
        <v>7704</v>
      </c>
    </row>
    <row r="448" spans="1:2" ht="15" customHeight="1" x14ac:dyDescent="0.2">
      <c r="A448" t="s">
        <v>8886</v>
      </c>
      <c r="B448" s="2" t="s">
        <v>8887</v>
      </c>
    </row>
    <row r="449" spans="1:2" ht="15" customHeight="1" x14ac:dyDescent="0.2">
      <c r="A449" t="s">
        <v>9169</v>
      </c>
      <c r="B449" s="2" t="s">
        <v>9170</v>
      </c>
    </row>
    <row r="450" spans="1:2" ht="15" customHeight="1" x14ac:dyDescent="0.2">
      <c r="A450" t="s">
        <v>9171</v>
      </c>
      <c r="B450" s="2" t="s">
        <v>9172</v>
      </c>
    </row>
    <row r="451" spans="1:2" ht="15" customHeight="1" x14ac:dyDescent="0.2">
      <c r="A451" t="s">
        <v>9173</v>
      </c>
      <c r="B451" s="2" t="s">
        <v>9174</v>
      </c>
    </row>
    <row r="452" spans="1:2" ht="15" customHeight="1" x14ac:dyDescent="0.2">
      <c r="A452" t="s">
        <v>7839</v>
      </c>
      <c r="B452" s="2" t="s">
        <v>7840</v>
      </c>
    </row>
    <row r="453" spans="1:2" ht="15" customHeight="1" x14ac:dyDescent="0.2">
      <c r="A453" t="s">
        <v>7933</v>
      </c>
      <c r="B453" s="2" t="s">
        <v>7934</v>
      </c>
    </row>
    <row r="454" spans="1:2" ht="15" customHeight="1" x14ac:dyDescent="0.2">
      <c r="A454" t="s">
        <v>7935</v>
      </c>
      <c r="B454" s="2" t="s">
        <v>7936</v>
      </c>
    </row>
    <row r="455" spans="1:2" ht="15" customHeight="1" x14ac:dyDescent="0.2">
      <c r="A455" t="s">
        <v>7273</v>
      </c>
      <c r="B455" s="2" t="s">
        <v>7274</v>
      </c>
    </row>
    <row r="456" spans="1:2" ht="15" customHeight="1" x14ac:dyDescent="0.2">
      <c r="A456" t="s">
        <v>9175</v>
      </c>
      <c r="B456" s="2" t="s">
        <v>9176</v>
      </c>
    </row>
    <row r="457" spans="1:2" ht="15" customHeight="1" x14ac:dyDescent="0.2">
      <c r="A457" t="s">
        <v>7931</v>
      </c>
      <c r="B457" s="2" t="s">
        <v>7932</v>
      </c>
    </row>
    <row r="458" spans="1:2" ht="15" customHeight="1" x14ac:dyDescent="0.2">
      <c r="A458" t="s">
        <v>7929</v>
      </c>
      <c r="B458" s="2" t="s">
        <v>7930</v>
      </c>
    </row>
    <row r="459" spans="1:2" ht="15" customHeight="1" x14ac:dyDescent="0.2">
      <c r="A459" t="s">
        <v>7937</v>
      </c>
      <c r="B459" s="2" t="s">
        <v>7938</v>
      </c>
    </row>
    <row r="460" spans="1:2" ht="15" customHeight="1" x14ac:dyDescent="0.2">
      <c r="A460" t="s">
        <v>7275</v>
      </c>
      <c r="B460" s="2" t="s">
        <v>7276</v>
      </c>
    </row>
    <row r="461" spans="1:2" ht="15" customHeight="1" x14ac:dyDescent="0.2">
      <c r="A461" t="s">
        <v>7277</v>
      </c>
      <c r="B461" s="2" t="s">
        <v>7278</v>
      </c>
    </row>
    <row r="462" spans="1:2" ht="15" customHeight="1" x14ac:dyDescent="0.2">
      <c r="A462" t="s">
        <v>8212</v>
      </c>
      <c r="B462" s="2" t="s">
        <v>8213</v>
      </c>
    </row>
    <row r="463" spans="1:2" ht="15" customHeight="1" x14ac:dyDescent="0.2">
      <c r="A463" t="s">
        <v>8612</v>
      </c>
      <c r="B463" s="2" t="s">
        <v>8613</v>
      </c>
    </row>
    <row r="464" spans="1:2" ht="15" customHeight="1" x14ac:dyDescent="0.2">
      <c r="A464" t="s">
        <v>7705</v>
      </c>
      <c r="B464" s="2" t="s">
        <v>7706</v>
      </c>
    </row>
    <row r="465" spans="1:2" ht="15" customHeight="1" x14ac:dyDescent="0.2">
      <c r="A465" t="s">
        <v>8614</v>
      </c>
      <c r="B465" s="2" t="s">
        <v>8615</v>
      </c>
    </row>
    <row r="466" spans="1:2" ht="15" customHeight="1" x14ac:dyDescent="0.2">
      <c r="A466" t="s">
        <v>7707</v>
      </c>
      <c r="B466" s="2" t="s">
        <v>7708</v>
      </c>
    </row>
    <row r="467" spans="1:2" ht="15" customHeight="1" x14ac:dyDescent="0.2">
      <c r="A467" t="s">
        <v>8932</v>
      </c>
      <c r="B467" s="2" t="s">
        <v>8933</v>
      </c>
    </row>
    <row r="468" spans="1:2" ht="15" customHeight="1" x14ac:dyDescent="0.2">
      <c r="A468" t="s">
        <v>8336</v>
      </c>
      <c r="B468" s="2" t="s">
        <v>8337</v>
      </c>
    </row>
    <row r="469" spans="1:2" ht="15" customHeight="1" x14ac:dyDescent="0.2">
      <c r="A469" t="s">
        <v>8436</v>
      </c>
      <c r="B469" s="2" t="s">
        <v>8437</v>
      </c>
    </row>
    <row r="470" spans="1:2" ht="15" customHeight="1" x14ac:dyDescent="0.2">
      <c r="A470" t="s">
        <v>8066</v>
      </c>
      <c r="B470" s="2" t="s">
        <v>8067</v>
      </c>
    </row>
    <row r="471" spans="1:2" ht="15" customHeight="1" x14ac:dyDescent="0.2">
      <c r="A471" t="s">
        <v>8616</v>
      </c>
      <c r="B471" s="2" t="s">
        <v>8617</v>
      </c>
    </row>
    <row r="472" spans="1:2" ht="15" customHeight="1" x14ac:dyDescent="0.2">
      <c r="A472" t="s">
        <v>8438</v>
      </c>
      <c r="B472" s="2" t="s">
        <v>8439</v>
      </c>
    </row>
    <row r="473" spans="1:2" ht="15" customHeight="1" x14ac:dyDescent="0.2">
      <c r="A473" t="s">
        <v>8951</v>
      </c>
      <c r="B473" s="2" t="s">
        <v>8952</v>
      </c>
    </row>
    <row r="474" spans="1:2" ht="15" customHeight="1" x14ac:dyDescent="0.2">
      <c r="A474" t="s">
        <v>8440</v>
      </c>
      <c r="B474" s="2" t="s">
        <v>8441</v>
      </c>
    </row>
    <row r="475" spans="1:2" ht="15" customHeight="1" x14ac:dyDescent="0.2">
      <c r="A475" t="s">
        <v>7709</v>
      </c>
      <c r="B475" s="2" t="s">
        <v>7710</v>
      </c>
    </row>
    <row r="476" spans="1:2" ht="15" customHeight="1" x14ac:dyDescent="0.2">
      <c r="A476" t="s">
        <v>9029</v>
      </c>
      <c r="B476" s="2" t="s">
        <v>9030</v>
      </c>
    </row>
    <row r="477" spans="1:2" ht="15" customHeight="1" x14ac:dyDescent="0.2">
      <c r="A477" t="s">
        <v>8442</v>
      </c>
      <c r="B477" s="2" t="s">
        <v>8443</v>
      </c>
    </row>
    <row r="478" spans="1:2" ht="15" customHeight="1" x14ac:dyDescent="0.2">
      <c r="A478" t="s">
        <v>8338</v>
      </c>
      <c r="B478" t="s">
        <v>8339</v>
      </c>
    </row>
    <row r="479" spans="1:2" ht="15" customHeight="1" x14ac:dyDescent="0.2">
      <c r="A479" t="s">
        <v>9704</v>
      </c>
      <c r="B479" s="2" t="s">
        <v>9705</v>
      </c>
    </row>
    <row r="480" spans="1:2" ht="15" customHeight="1" x14ac:dyDescent="0.2">
      <c r="A480" t="s">
        <v>8618</v>
      </c>
      <c r="B480" s="2" t="s">
        <v>8619</v>
      </c>
    </row>
    <row r="481" spans="1:2" ht="15" customHeight="1" x14ac:dyDescent="0.2">
      <c r="A481" t="s">
        <v>9177</v>
      </c>
      <c r="B481" s="2" t="s">
        <v>9178</v>
      </c>
    </row>
    <row r="482" spans="1:2" ht="15" customHeight="1" x14ac:dyDescent="0.2">
      <c r="A482" t="s">
        <v>7841</v>
      </c>
      <c r="B482" s="2" t="s">
        <v>7842</v>
      </c>
    </row>
    <row r="483" spans="1:2" ht="15" customHeight="1" x14ac:dyDescent="0.2">
      <c r="A483" t="s">
        <v>8953</v>
      </c>
      <c r="B483" s="2" t="s">
        <v>8954</v>
      </c>
    </row>
    <row r="484" spans="1:2" ht="15" customHeight="1" x14ac:dyDescent="0.2">
      <c r="A484" t="s">
        <v>8078</v>
      </c>
      <c r="B484" s="2" t="s">
        <v>8079</v>
      </c>
    </row>
    <row r="485" spans="1:2" ht="15" customHeight="1" x14ac:dyDescent="0.2">
      <c r="A485" t="s">
        <v>8444</v>
      </c>
      <c r="B485" s="2" t="s">
        <v>8445</v>
      </c>
    </row>
    <row r="486" spans="1:2" ht="15" customHeight="1" x14ac:dyDescent="0.2">
      <c r="A486" t="s">
        <v>8446</v>
      </c>
      <c r="B486" s="2" t="s">
        <v>8447</v>
      </c>
    </row>
    <row r="487" spans="1:2" ht="15" customHeight="1" x14ac:dyDescent="0.2">
      <c r="A487" t="s">
        <v>8620</v>
      </c>
      <c r="B487" s="2" t="s">
        <v>8621</v>
      </c>
    </row>
    <row r="488" spans="1:2" ht="15" customHeight="1" x14ac:dyDescent="0.2">
      <c r="A488" t="s">
        <v>8258</v>
      </c>
      <c r="B488" s="2" t="s">
        <v>8259</v>
      </c>
    </row>
    <row r="489" spans="1:2" ht="15" customHeight="1" x14ac:dyDescent="0.2">
      <c r="A489" t="s">
        <v>8622</v>
      </c>
      <c r="B489" s="2" t="s">
        <v>8623</v>
      </c>
    </row>
    <row r="490" spans="1:2" ht="15" customHeight="1" x14ac:dyDescent="0.2">
      <c r="A490" t="s">
        <v>8340</v>
      </c>
      <c r="B490" s="2" t="s">
        <v>8341</v>
      </c>
    </row>
    <row r="491" spans="1:2" ht="15" customHeight="1" x14ac:dyDescent="0.2">
      <c r="A491" t="s">
        <v>8624</v>
      </c>
      <c r="B491" s="2" t="s">
        <v>8625</v>
      </c>
    </row>
    <row r="492" spans="1:2" ht="15" customHeight="1" x14ac:dyDescent="0.2">
      <c r="A492" t="s">
        <v>8626</v>
      </c>
      <c r="B492" s="2" t="s">
        <v>8627</v>
      </c>
    </row>
    <row r="493" spans="1:2" ht="15" customHeight="1" x14ac:dyDescent="0.2">
      <c r="A493" t="s">
        <v>8628</v>
      </c>
      <c r="B493" s="2" t="s">
        <v>8629</v>
      </c>
    </row>
    <row r="494" spans="1:2" ht="15" customHeight="1" x14ac:dyDescent="0.2">
      <c r="A494" t="s">
        <v>8342</v>
      </c>
      <c r="B494" s="2" t="s">
        <v>8343</v>
      </c>
    </row>
    <row r="495" spans="1:2" ht="15" customHeight="1" x14ac:dyDescent="0.2">
      <c r="A495" t="s">
        <v>8955</v>
      </c>
      <c r="B495" s="2" t="s">
        <v>8956</v>
      </c>
    </row>
    <row r="496" spans="1:2" ht="15" customHeight="1" x14ac:dyDescent="0.2">
      <c r="A496" t="s">
        <v>8630</v>
      </c>
      <c r="B496" s="2" t="s">
        <v>8631</v>
      </c>
    </row>
    <row r="497" spans="1:2" ht="15" customHeight="1" x14ac:dyDescent="0.2">
      <c r="A497" t="s">
        <v>7533</v>
      </c>
      <c r="B497" t="s">
        <v>7534</v>
      </c>
    </row>
    <row r="498" spans="1:2" ht="15" customHeight="1" x14ac:dyDescent="0.2">
      <c r="A498" t="s">
        <v>7535</v>
      </c>
      <c r="B498" t="s">
        <v>7536</v>
      </c>
    </row>
    <row r="499" spans="1:2" ht="15" customHeight="1" x14ac:dyDescent="0.2">
      <c r="A499" t="s">
        <v>8748</v>
      </c>
      <c r="B499" t="s">
        <v>8749</v>
      </c>
    </row>
    <row r="500" spans="1:2" ht="15" customHeight="1" x14ac:dyDescent="0.2">
      <c r="A500" t="s">
        <v>8750</v>
      </c>
      <c r="B500" t="s">
        <v>8751</v>
      </c>
    </row>
    <row r="501" spans="1:2" ht="15" customHeight="1" x14ac:dyDescent="0.2">
      <c r="A501" t="s">
        <v>9647</v>
      </c>
      <c r="B501" t="s">
        <v>9648</v>
      </c>
    </row>
    <row r="502" spans="1:2" ht="15" customHeight="1" x14ac:dyDescent="0.2">
      <c r="A502" t="s">
        <v>8752</v>
      </c>
      <c r="B502" t="s">
        <v>8753</v>
      </c>
    </row>
    <row r="503" spans="1:2" ht="15" customHeight="1" x14ac:dyDescent="0.2">
      <c r="A503" t="s">
        <v>9649</v>
      </c>
      <c r="B503" t="s">
        <v>9650</v>
      </c>
    </row>
    <row r="504" spans="1:2" ht="15" customHeight="1" x14ac:dyDescent="0.2">
      <c r="A504" t="s">
        <v>8754</v>
      </c>
      <c r="B504" s="2" t="s">
        <v>8755</v>
      </c>
    </row>
    <row r="505" spans="1:2" ht="15" customHeight="1" x14ac:dyDescent="0.2">
      <c r="A505" t="s">
        <v>9651</v>
      </c>
      <c r="B505" t="s">
        <v>9652</v>
      </c>
    </row>
    <row r="506" spans="1:2" ht="15" customHeight="1" x14ac:dyDescent="0.2">
      <c r="A506" t="s">
        <v>8756</v>
      </c>
      <c r="B506" t="s">
        <v>8757</v>
      </c>
    </row>
    <row r="507" spans="1:2" ht="15" customHeight="1" x14ac:dyDescent="0.2">
      <c r="A507" t="s">
        <v>8758</v>
      </c>
      <c r="B507" t="s">
        <v>8759</v>
      </c>
    </row>
    <row r="508" spans="1:2" ht="15" customHeight="1" x14ac:dyDescent="0.2">
      <c r="A508" t="s">
        <v>9653</v>
      </c>
      <c r="B508" t="s">
        <v>9654</v>
      </c>
    </row>
    <row r="509" spans="1:2" ht="15" customHeight="1" x14ac:dyDescent="0.2">
      <c r="A509" t="s">
        <v>8080</v>
      </c>
      <c r="B509" s="2" t="s">
        <v>8081</v>
      </c>
    </row>
    <row r="510" spans="1:2" ht="15" customHeight="1" x14ac:dyDescent="0.2">
      <c r="A510" t="s">
        <v>7571</v>
      </c>
      <c r="B510" t="s">
        <v>7572</v>
      </c>
    </row>
    <row r="511" spans="1:2" ht="15" customHeight="1" x14ac:dyDescent="0.2">
      <c r="A511" t="s">
        <v>9065</v>
      </c>
      <c r="B511" t="s">
        <v>9066</v>
      </c>
    </row>
    <row r="512" spans="1:2" ht="15" customHeight="1" x14ac:dyDescent="0.2">
      <c r="A512" t="s">
        <v>9067</v>
      </c>
      <c r="B512" t="s">
        <v>9068</v>
      </c>
    </row>
    <row r="513" spans="1:2" ht="15" customHeight="1" x14ac:dyDescent="0.2">
      <c r="A513" t="s">
        <v>7711</v>
      </c>
      <c r="B513" s="2" t="s">
        <v>7712</v>
      </c>
    </row>
    <row r="514" spans="1:2" ht="15" customHeight="1" x14ac:dyDescent="0.2">
      <c r="A514" t="s">
        <v>7539</v>
      </c>
      <c r="B514" s="2" t="s">
        <v>7540</v>
      </c>
    </row>
    <row r="515" spans="1:2" ht="15" customHeight="1" x14ac:dyDescent="0.2">
      <c r="A515" t="s">
        <v>7259</v>
      </c>
      <c r="B515" s="2" t="s">
        <v>7260</v>
      </c>
    </row>
    <row r="516" spans="1:2" ht="15" customHeight="1" x14ac:dyDescent="0.2">
      <c r="A516" t="s">
        <v>7573</v>
      </c>
      <c r="B516" s="2" t="s">
        <v>7574</v>
      </c>
    </row>
    <row r="517" spans="1:2" ht="15" customHeight="1" x14ac:dyDescent="0.2">
      <c r="A517" t="s">
        <v>9031</v>
      </c>
      <c r="B517" s="2" t="s">
        <v>9032</v>
      </c>
    </row>
    <row r="518" spans="1:2" ht="15" customHeight="1" x14ac:dyDescent="0.2">
      <c r="A518" t="s">
        <v>7785</v>
      </c>
      <c r="B518" s="2" t="s">
        <v>7786</v>
      </c>
    </row>
    <row r="519" spans="1:2" ht="15" customHeight="1" x14ac:dyDescent="0.2">
      <c r="A519" t="s">
        <v>9553</v>
      </c>
      <c r="B519" s="2" t="s">
        <v>9554</v>
      </c>
    </row>
    <row r="520" spans="1:2" ht="15" customHeight="1" x14ac:dyDescent="0.2">
      <c r="A520" t="s">
        <v>7843</v>
      </c>
      <c r="B520" s="2" t="s">
        <v>7844</v>
      </c>
    </row>
    <row r="521" spans="1:2" ht="15" customHeight="1" x14ac:dyDescent="0.2">
      <c r="A521" t="s">
        <v>8632</v>
      </c>
      <c r="B521" s="2" t="s">
        <v>8633</v>
      </c>
    </row>
    <row r="522" spans="1:2" ht="15" customHeight="1" x14ac:dyDescent="0.2">
      <c r="A522" t="s">
        <v>7845</v>
      </c>
      <c r="B522" s="2" t="s">
        <v>7846</v>
      </c>
    </row>
    <row r="523" spans="1:2" ht="15" customHeight="1" x14ac:dyDescent="0.2">
      <c r="A523" t="s">
        <v>9271</v>
      </c>
      <c r="B523" s="2" t="s">
        <v>9272</v>
      </c>
    </row>
    <row r="524" spans="1:2" ht="15" customHeight="1" x14ac:dyDescent="0.2">
      <c r="A524" t="s">
        <v>7269</v>
      </c>
      <c r="B524" s="2" t="s">
        <v>7270</v>
      </c>
    </row>
    <row r="525" spans="1:2" ht="15" customHeight="1" x14ac:dyDescent="0.2">
      <c r="A525" t="s">
        <v>8634</v>
      </c>
      <c r="B525" s="2" t="s">
        <v>8635</v>
      </c>
    </row>
    <row r="526" spans="1:2" ht="15" customHeight="1" x14ac:dyDescent="0.2">
      <c r="A526" t="s">
        <v>9001</v>
      </c>
      <c r="B526" s="2" t="s">
        <v>9002</v>
      </c>
    </row>
    <row r="527" spans="1:2" ht="15" customHeight="1" x14ac:dyDescent="0.2">
      <c r="A527" t="s">
        <v>7847</v>
      </c>
      <c r="B527" s="2" t="s">
        <v>7848</v>
      </c>
    </row>
    <row r="528" spans="1:2" ht="15" customHeight="1" x14ac:dyDescent="0.2">
      <c r="A528" t="s">
        <v>7515</v>
      </c>
      <c r="B528" s="2" t="s">
        <v>7516</v>
      </c>
    </row>
    <row r="529" spans="1:2" ht="15" customHeight="1" x14ac:dyDescent="0.2">
      <c r="A529" t="s">
        <v>9273</v>
      </c>
      <c r="B529" s="2" t="s">
        <v>9274</v>
      </c>
    </row>
    <row r="530" spans="1:2" ht="15" customHeight="1" x14ac:dyDescent="0.2">
      <c r="A530" t="s">
        <v>8636</v>
      </c>
      <c r="B530" s="2" t="s">
        <v>8637</v>
      </c>
    </row>
    <row r="531" spans="1:2" ht="15" customHeight="1" x14ac:dyDescent="0.2">
      <c r="A531" t="s">
        <v>8997</v>
      </c>
      <c r="B531" s="2" t="s">
        <v>8998</v>
      </c>
    </row>
    <row r="532" spans="1:2" ht="15" customHeight="1" x14ac:dyDescent="0.2">
      <c r="A532" t="s">
        <v>9343</v>
      </c>
      <c r="B532" s="2" t="s">
        <v>9344</v>
      </c>
    </row>
    <row r="533" spans="1:2" ht="15" customHeight="1" x14ac:dyDescent="0.2">
      <c r="A533" t="s">
        <v>8032</v>
      </c>
      <c r="B533" s="2" t="s">
        <v>8033</v>
      </c>
    </row>
    <row r="534" spans="1:2" ht="15" customHeight="1" x14ac:dyDescent="0.2">
      <c r="A534" t="s">
        <v>7261</v>
      </c>
      <c r="B534" s="2" t="s">
        <v>7262</v>
      </c>
    </row>
    <row r="535" spans="1:2" ht="15" customHeight="1" x14ac:dyDescent="0.2">
      <c r="A535" t="s">
        <v>8034</v>
      </c>
      <c r="B535" s="2" t="s">
        <v>8035</v>
      </c>
    </row>
    <row r="536" spans="1:2" ht="15" customHeight="1" x14ac:dyDescent="0.2">
      <c r="A536" t="s">
        <v>7283</v>
      </c>
      <c r="B536" s="2" t="s">
        <v>7284</v>
      </c>
    </row>
    <row r="537" spans="1:2" ht="15" customHeight="1" x14ac:dyDescent="0.2">
      <c r="A537" t="s">
        <v>8908</v>
      </c>
      <c r="B537" s="2" t="s">
        <v>8909</v>
      </c>
    </row>
    <row r="538" spans="1:2" ht="15" customHeight="1" x14ac:dyDescent="0.2">
      <c r="A538" t="s">
        <v>8064</v>
      </c>
      <c r="B538" s="2" t="s">
        <v>8065</v>
      </c>
    </row>
    <row r="539" spans="1:2" ht="15" customHeight="1" x14ac:dyDescent="0.2">
      <c r="A539" t="s">
        <v>9547</v>
      </c>
      <c r="B539" s="2" t="s">
        <v>9548</v>
      </c>
    </row>
    <row r="540" spans="1:2" ht="15" customHeight="1" x14ac:dyDescent="0.2">
      <c r="A540" t="s">
        <v>7717</v>
      </c>
      <c r="B540" s="2" t="s">
        <v>7718</v>
      </c>
    </row>
    <row r="541" spans="1:2" ht="15" customHeight="1" x14ac:dyDescent="0.2">
      <c r="A541" t="s">
        <v>8992</v>
      </c>
      <c r="B541" s="2" t="s">
        <v>8993</v>
      </c>
    </row>
    <row r="542" spans="1:2" ht="15" customHeight="1" x14ac:dyDescent="0.2">
      <c r="A542" t="s">
        <v>8260</v>
      </c>
      <c r="B542" s="2" t="s">
        <v>8261</v>
      </c>
    </row>
    <row r="543" spans="1:2" ht="15" customHeight="1" x14ac:dyDescent="0.2">
      <c r="A543" t="s">
        <v>7719</v>
      </c>
      <c r="B543" s="2" t="s">
        <v>7720</v>
      </c>
    </row>
    <row r="544" spans="1:2" ht="15" customHeight="1" x14ac:dyDescent="0.2">
      <c r="A544" t="s">
        <v>8638</v>
      </c>
      <c r="B544" s="2" t="s">
        <v>8639</v>
      </c>
    </row>
    <row r="545" spans="1:2" ht="15" customHeight="1" x14ac:dyDescent="0.2">
      <c r="A545" t="s">
        <v>8344</v>
      </c>
      <c r="B545" s="2" t="s">
        <v>8345</v>
      </c>
    </row>
    <row r="546" spans="1:2" ht="15" customHeight="1" x14ac:dyDescent="0.2">
      <c r="A546" t="s">
        <v>8036</v>
      </c>
      <c r="B546" s="2" t="s">
        <v>8037</v>
      </c>
    </row>
    <row r="547" spans="1:2" ht="15" customHeight="1" x14ac:dyDescent="0.2">
      <c r="A547" t="s">
        <v>9549</v>
      </c>
      <c r="B547" s="2" t="s">
        <v>9550</v>
      </c>
    </row>
    <row r="548" spans="1:2" ht="15" customHeight="1" x14ac:dyDescent="0.2">
      <c r="A548" t="s">
        <v>8640</v>
      </c>
      <c r="B548" s="2" t="s">
        <v>8641</v>
      </c>
    </row>
    <row r="549" spans="1:2" ht="15" customHeight="1" x14ac:dyDescent="0.2">
      <c r="A549" t="s">
        <v>7513</v>
      </c>
      <c r="B549" s="2" t="s">
        <v>7514</v>
      </c>
    </row>
    <row r="550" spans="1:2" ht="15" customHeight="1" x14ac:dyDescent="0.2">
      <c r="A550" t="s">
        <v>8448</v>
      </c>
      <c r="B550" s="2" t="s">
        <v>8449</v>
      </c>
    </row>
    <row r="551" spans="1:2" ht="15" customHeight="1" x14ac:dyDescent="0.2">
      <c r="A551" t="s">
        <v>7285</v>
      </c>
      <c r="B551" s="2" t="s">
        <v>7286</v>
      </c>
    </row>
    <row r="552" spans="1:2" ht="15" customHeight="1" x14ac:dyDescent="0.2">
      <c r="A552" t="s">
        <v>8642</v>
      </c>
      <c r="B552" s="2" t="s">
        <v>8643</v>
      </c>
    </row>
    <row r="553" spans="1:2" ht="15" customHeight="1" x14ac:dyDescent="0.2">
      <c r="A553" t="s">
        <v>8644</v>
      </c>
      <c r="B553" s="2" t="s">
        <v>8645</v>
      </c>
    </row>
    <row r="554" spans="1:2" ht="15" customHeight="1" x14ac:dyDescent="0.2">
      <c r="A554" t="s">
        <v>8646</v>
      </c>
      <c r="B554" s="2" t="s">
        <v>8647</v>
      </c>
    </row>
    <row r="555" spans="1:2" ht="15" customHeight="1" x14ac:dyDescent="0.2">
      <c r="A555" t="s">
        <v>8648</v>
      </c>
      <c r="B555" s="2" t="s">
        <v>8649</v>
      </c>
    </row>
    <row r="556" spans="1:2" ht="15" customHeight="1" x14ac:dyDescent="0.2">
      <c r="A556" t="s">
        <v>8038</v>
      </c>
      <c r="B556" s="2" t="s">
        <v>8039</v>
      </c>
    </row>
    <row r="557" spans="1:2" ht="15" customHeight="1" x14ac:dyDescent="0.2">
      <c r="A557" t="s">
        <v>9179</v>
      </c>
      <c r="B557" s="2" t="s">
        <v>9180</v>
      </c>
    </row>
    <row r="558" spans="1:2" ht="15" customHeight="1" x14ac:dyDescent="0.2">
      <c r="A558" t="s">
        <v>7287</v>
      </c>
      <c r="B558" s="2" t="s">
        <v>7288</v>
      </c>
    </row>
    <row r="559" spans="1:2" ht="15" customHeight="1" x14ac:dyDescent="0.2">
      <c r="A559" t="s">
        <v>7575</v>
      </c>
      <c r="B559" s="2" t="s">
        <v>7576</v>
      </c>
    </row>
    <row r="560" spans="1:2" ht="15" customHeight="1" x14ac:dyDescent="0.2">
      <c r="A560" t="s">
        <v>9181</v>
      </c>
      <c r="B560" s="2" t="s">
        <v>9182</v>
      </c>
    </row>
    <row r="561" spans="1:2" ht="15" customHeight="1" x14ac:dyDescent="0.2">
      <c r="A561" t="s">
        <v>8040</v>
      </c>
      <c r="B561" s="2" t="s">
        <v>8041</v>
      </c>
    </row>
    <row r="562" spans="1:2" ht="15" customHeight="1" x14ac:dyDescent="0.2">
      <c r="A562" t="s">
        <v>8650</v>
      </c>
      <c r="B562" s="2" t="s">
        <v>8651</v>
      </c>
    </row>
    <row r="563" spans="1:2" ht="15" customHeight="1" x14ac:dyDescent="0.2">
      <c r="A563" t="s">
        <v>9555</v>
      </c>
      <c r="B563" s="2" t="s">
        <v>9556</v>
      </c>
    </row>
    <row r="564" spans="1:2" ht="15" customHeight="1" x14ac:dyDescent="0.2">
      <c r="A564" t="s">
        <v>8652</v>
      </c>
      <c r="B564" s="2" t="s">
        <v>8653</v>
      </c>
    </row>
    <row r="565" spans="1:2" ht="15" customHeight="1" x14ac:dyDescent="0.2">
      <c r="A565" t="s">
        <v>8042</v>
      </c>
      <c r="B565" s="2" t="s">
        <v>8043</v>
      </c>
    </row>
    <row r="566" spans="1:2" ht="15" customHeight="1" x14ac:dyDescent="0.2">
      <c r="A566" t="s">
        <v>8654</v>
      </c>
      <c r="B566" s="2" t="s">
        <v>8655</v>
      </c>
    </row>
    <row r="567" spans="1:2" ht="15" customHeight="1" x14ac:dyDescent="0.2">
      <c r="A567" t="s">
        <v>8656</v>
      </c>
      <c r="B567" s="2" t="s">
        <v>8657</v>
      </c>
    </row>
    <row r="568" spans="1:2" ht="15" customHeight="1" x14ac:dyDescent="0.2">
      <c r="A568" t="s">
        <v>8262</v>
      </c>
      <c r="B568" s="2" t="s">
        <v>8263</v>
      </c>
    </row>
    <row r="569" spans="1:2" ht="15" customHeight="1" x14ac:dyDescent="0.2">
      <c r="A569" t="s">
        <v>9035</v>
      </c>
      <c r="B569" s="2" t="s">
        <v>9036</v>
      </c>
    </row>
    <row r="570" spans="1:2" ht="15" customHeight="1" x14ac:dyDescent="0.2">
      <c r="A570" t="s">
        <v>8658</v>
      </c>
      <c r="B570" s="2" t="s">
        <v>8659</v>
      </c>
    </row>
    <row r="571" spans="1:2" ht="15" customHeight="1" x14ac:dyDescent="0.2">
      <c r="A571" t="s">
        <v>8660</v>
      </c>
      <c r="B571" s="2" t="s">
        <v>8661</v>
      </c>
    </row>
    <row r="572" spans="1:2" ht="15" customHeight="1" x14ac:dyDescent="0.2">
      <c r="A572" t="s">
        <v>8346</v>
      </c>
      <c r="B572" s="2" t="s">
        <v>8347</v>
      </c>
    </row>
    <row r="573" spans="1:2" ht="15" customHeight="1" x14ac:dyDescent="0.2">
      <c r="A573" t="s">
        <v>8044</v>
      </c>
      <c r="B573" s="2" t="s">
        <v>8045</v>
      </c>
    </row>
    <row r="574" spans="1:2" ht="15" customHeight="1" x14ac:dyDescent="0.2">
      <c r="A574" t="s">
        <v>8046</v>
      </c>
      <c r="B574" s="2" t="s">
        <v>8047</v>
      </c>
    </row>
    <row r="575" spans="1:2" ht="15" customHeight="1" x14ac:dyDescent="0.2">
      <c r="A575" t="s">
        <v>7713</v>
      </c>
      <c r="B575" s="2" t="s">
        <v>7714</v>
      </c>
    </row>
    <row r="576" spans="1:2" ht="15" customHeight="1" x14ac:dyDescent="0.2">
      <c r="A576" t="s">
        <v>8662</v>
      </c>
      <c r="B576" s="2" t="s">
        <v>8663</v>
      </c>
    </row>
    <row r="577" spans="1:2" ht="15" customHeight="1" x14ac:dyDescent="0.2">
      <c r="A577" t="s">
        <v>8348</v>
      </c>
      <c r="B577" s="2" t="s">
        <v>8349</v>
      </c>
    </row>
    <row r="578" spans="1:2" ht="15" customHeight="1" x14ac:dyDescent="0.2">
      <c r="A578" t="s">
        <v>9551</v>
      </c>
      <c r="B578" s="2" t="s">
        <v>9552</v>
      </c>
    </row>
    <row r="579" spans="1:2" ht="15" customHeight="1" x14ac:dyDescent="0.2">
      <c r="A579" t="s">
        <v>8050</v>
      </c>
      <c r="B579" s="2" t="s">
        <v>8051</v>
      </c>
    </row>
    <row r="580" spans="1:2" ht="15" customHeight="1" x14ac:dyDescent="0.2">
      <c r="A580" t="s">
        <v>8048</v>
      </c>
      <c r="B580" s="2" t="s">
        <v>8049</v>
      </c>
    </row>
    <row r="581" spans="1:2" ht="15" customHeight="1" x14ac:dyDescent="0.2">
      <c r="A581" t="s">
        <v>8052</v>
      </c>
      <c r="B581" s="2" t="s">
        <v>8053</v>
      </c>
    </row>
    <row r="582" spans="1:2" ht="15" customHeight="1" x14ac:dyDescent="0.2">
      <c r="A582" t="s">
        <v>8664</v>
      </c>
      <c r="B582" s="2" t="s">
        <v>8665</v>
      </c>
    </row>
    <row r="583" spans="1:2" ht="15" customHeight="1" x14ac:dyDescent="0.2">
      <c r="A583" t="s">
        <v>8054</v>
      </c>
      <c r="B583" s="2" t="s">
        <v>8055</v>
      </c>
    </row>
    <row r="584" spans="1:2" ht="15" customHeight="1" x14ac:dyDescent="0.2">
      <c r="A584" t="s">
        <v>8668</v>
      </c>
      <c r="B584" s="2" t="s">
        <v>8669</v>
      </c>
    </row>
    <row r="585" spans="1:2" ht="15" customHeight="1" x14ac:dyDescent="0.2">
      <c r="A585" t="s">
        <v>8666</v>
      </c>
      <c r="B585" s="2" t="s">
        <v>8667</v>
      </c>
    </row>
    <row r="586" spans="1:2" ht="15" customHeight="1" x14ac:dyDescent="0.2">
      <c r="A586" t="s">
        <v>8264</v>
      </c>
      <c r="B586" s="2" t="s">
        <v>8265</v>
      </c>
    </row>
    <row r="587" spans="1:2" ht="15" customHeight="1" x14ac:dyDescent="0.2">
      <c r="A587" t="s">
        <v>7849</v>
      </c>
      <c r="B587" s="2" t="s">
        <v>7850</v>
      </c>
    </row>
    <row r="588" spans="1:2" ht="15" customHeight="1" x14ac:dyDescent="0.2">
      <c r="A588" t="s">
        <v>8672</v>
      </c>
      <c r="B588" s="2" t="s">
        <v>8673</v>
      </c>
    </row>
    <row r="589" spans="1:2" ht="15" customHeight="1" x14ac:dyDescent="0.2">
      <c r="A589" t="s">
        <v>7509</v>
      </c>
      <c r="B589" s="2" t="s">
        <v>7510</v>
      </c>
    </row>
    <row r="590" spans="1:2" ht="15" customHeight="1" x14ac:dyDescent="0.2">
      <c r="A590" t="s">
        <v>7263</v>
      </c>
      <c r="B590" s="2" t="s">
        <v>7264</v>
      </c>
    </row>
    <row r="591" spans="1:2" ht="15" customHeight="1" x14ac:dyDescent="0.2">
      <c r="A591" t="s">
        <v>7507</v>
      </c>
      <c r="B591" s="2" t="s">
        <v>7508</v>
      </c>
    </row>
    <row r="592" spans="1:2" ht="15" customHeight="1" x14ac:dyDescent="0.2">
      <c r="A592" t="s">
        <v>7517</v>
      </c>
      <c r="B592" s="2" t="s">
        <v>7518</v>
      </c>
    </row>
    <row r="593" spans="1:2" ht="15" customHeight="1" x14ac:dyDescent="0.2">
      <c r="A593" t="s">
        <v>7511</v>
      </c>
      <c r="B593" s="2" t="s">
        <v>7512</v>
      </c>
    </row>
    <row r="594" spans="1:2" ht="15" customHeight="1" x14ac:dyDescent="0.2">
      <c r="A594" t="s">
        <v>7265</v>
      </c>
      <c r="B594" s="2" t="s">
        <v>7266</v>
      </c>
    </row>
    <row r="595" spans="1:2" ht="15" customHeight="1" x14ac:dyDescent="0.2">
      <c r="A595" t="s">
        <v>7715</v>
      </c>
      <c r="B595" s="2" t="s">
        <v>7716</v>
      </c>
    </row>
    <row r="596" spans="1:2" ht="15" customHeight="1" x14ac:dyDescent="0.2">
      <c r="A596" t="s">
        <v>9369</v>
      </c>
      <c r="B596" s="2" t="s">
        <v>9370</v>
      </c>
    </row>
    <row r="597" spans="1:2" ht="15" customHeight="1" x14ac:dyDescent="0.2">
      <c r="A597" t="s">
        <v>3101</v>
      </c>
      <c r="B597" s="2" t="s">
        <v>8031</v>
      </c>
    </row>
    <row r="598" spans="1:2" ht="15" customHeight="1" x14ac:dyDescent="0.2">
      <c r="A598" t="s">
        <v>7851</v>
      </c>
      <c r="B598" s="2" t="s">
        <v>7852</v>
      </c>
    </row>
    <row r="599" spans="1:2" ht="15" customHeight="1" x14ac:dyDescent="0.2">
      <c r="A599" t="s">
        <v>8999</v>
      </c>
      <c r="B599" s="2" t="s">
        <v>9000</v>
      </c>
    </row>
    <row r="600" spans="1:2" ht="15" customHeight="1" x14ac:dyDescent="0.2">
      <c r="A600" t="s">
        <v>7853</v>
      </c>
      <c r="B600" s="2" t="s">
        <v>7854</v>
      </c>
    </row>
    <row r="601" spans="1:2" ht="15" customHeight="1" x14ac:dyDescent="0.2">
      <c r="A601" t="s">
        <v>8674</v>
      </c>
      <c r="B601" s="2" t="s">
        <v>8675</v>
      </c>
    </row>
    <row r="602" spans="1:2" ht="15" customHeight="1" x14ac:dyDescent="0.2">
      <c r="A602" t="s">
        <v>8676</v>
      </c>
      <c r="B602" s="2" t="s">
        <v>8677</v>
      </c>
    </row>
    <row r="603" spans="1:2" ht="15" customHeight="1" x14ac:dyDescent="0.2">
      <c r="A603" t="s">
        <v>7855</v>
      </c>
      <c r="B603" s="2" t="s">
        <v>7856</v>
      </c>
    </row>
    <row r="604" spans="1:2" ht="15" customHeight="1" x14ac:dyDescent="0.2">
      <c r="A604" t="s">
        <v>8058</v>
      </c>
      <c r="B604" s="2" t="s">
        <v>8059</v>
      </c>
    </row>
    <row r="605" spans="1:2" ht="15" customHeight="1" x14ac:dyDescent="0.2">
      <c r="A605" t="s">
        <v>7721</v>
      </c>
      <c r="B605" s="2" t="s">
        <v>7722</v>
      </c>
    </row>
    <row r="606" spans="1:2" ht="15" customHeight="1" x14ac:dyDescent="0.2">
      <c r="A606" t="s">
        <v>8678</v>
      </c>
      <c r="B606" s="2" t="s">
        <v>8679</v>
      </c>
    </row>
    <row r="607" spans="1:2" ht="15" customHeight="1" x14ac:dyDescent="0.2">
      <c r="A607" t="s">
        <v>8266</v>
      </c>
      <c r="B607" s="2" t="s">
        <v>8267</v>
      </c>
    </row>
    <row r="608" spans="1:2" ht="15" customHeight="1" x14ac:dyDescent="0.2">
      <c r="A608" t="s">
        <v>8027</v>
      </c>
      <c r="B608" s="2" t="s">
        <v>8028</v>
      </c>
    </row>
    <row r="609" spans="1:2" ht="15" customHeight="1" x14ac:dyDescent="0.2">
      <c r="A609" t="s">
        <v>8029</v>
      </c>
      <c r="B609" s="2" t="s">
        <v>8030</v>
      </c>
    </row>
    <row r="610" spans="1:2" ht="15" customHeight="1" x14ac:dyDescent="0.2">
      <c r="A610" t="s">
        <v>8062</v>
      </c>
      <c r="B610" s="2" t="s">
        <v>8063</v>
      </c>
    </row>
    <row r="611" spans="1:2" ht="15" customHeight="1" x14ac:dyDescent="0.2">
      <c r="A611" t="s">
        <v>8957</v>
      </c>
      <c r="B611" s="2" t="s">
        <v>8958</v>
      </c>
    </row>
    <row r="612" spans="1:2" ht="15" customHeight="1" x14ac:dyDescent="0.2">
      <c r="A612" t="s">
        <v>9009</v>
      </c>
      <c r="B612" s="2" t="s">
        <v>9010</v>
      </c>
    </row>
    <row r="613" spans="1:2" ht="15" customHeight="1" x14ac:dyDescent="0.2">
      <c r="A613" t="s">
        <v>8025</v>
      </c>
      <c r="B613" s="2" t="s">
        <v>8026</v>
      </c>
    </row>
    <row r="614" spans="1:2" ht="15" customHeight="1" x14ac:dyDescent="0.2">
      <c r="A614" t="s">
        <v>9345</v>
      </c>
      <c r="B614" s="2" t="s">
        <v>9346</v>
      </c>
    </row>
    <row r="615" spans="1:2" ht="15" customHeight="1" x14ac:dyDescent="0.2">
      <c r="A615" t="s">
        <v>9033</v>
      </c>
      <c r="B615" s="2" t="s">
        <v>9034</v>
      </c>
    </row>
    <row r="616" spans="1:2" ht="15" customHeight="1" x14ac:dyDescent="0.2">
      <c r="A616" t="s">
        <v>8056</v>
      </c>
      <c r="B616" s="2" t="s">
        <v>8057</v>
      </c>
    </row>
    <row r="617" spans="1:2" ht="15" customHeight="1" x14ac:dyDescent="0.2">
      <c r="A617" t="s">
        <v>8670</v>
      </c>
      <c r="B617" s="2" t="s">
        <v>8671</v>
      </c>
    </row>
    <row r="618" spans="1:2" ht="15" customHeight="1" x14ac:dyDescent="0.2">
      <c r="A618" t="s">
        <v>8680</v>
      </c>
      <c r="B618" s="2" t="s">
        <v>8681</v>
      </c>
    </row>
    <row r="619" spans="1:2" ht="15" customHeight="1" x14ac:dyDescent="0.2">
      <c r="A619" t="s">
        <v>8682</v>
      </c>
      <c r="B619" s="2" t="s">
        <v>8683</v>
      </c>
    </row>
    <row r="620" spans="1:2" ht="15" customHeight="1" x14ac:dyDescent="0.2">
      <c r="A620" t="s">
        <v>8684</v>
      </c>
      <c r="B620" s="2" t="s">
        <v>8685</v>
      </c>
    </row>
    <row r="621" spans="1:2" ht="15" customHeight="1" x14ac:dyDescent="0.2">
      <c r="A621" t="s">
        <v>8060</v>
      </c>
      <c r="B621" s="2" t="s">
        <v>8061</v>
      </c>
    </row>
    <row r="622" spans="1:2" ht="15" customHeight="1" x14ac:dyDescent="0.2">
      <c r="A622" t="s">
        <v>7267</v>
      </c>
      <c r="B622" s="2" t="s">
        <v>7268</v>
      </c>
    </row>
    <row r="623" spans="1:2" ht="15" customHeight="1" x14ac:dyDescent="0.2">
      <c r="A623" t="s">
        <v>8350</v>
      </c>
      <c r="B623" s="2" t="s">
        <v>8351</v>
      </c>
    </row>
    <row r="624" spans="1:2" ht="15" customHeight="1" x14ac:dyDescent="0.2">
      <c r="A624" t="s">
        <v>8786</v>
      </c>
      <c r="B624" s="2" t="s">
        <v>8787</v>
      </c>
    </row>
    <row r="625" spans="1:2" ht="15" customHeight="1" x14ac:dyDescent="0.2">
      <c r="A625" t="s">
        <v>7787</v>
      </c>
      <c r="B625" s="2" t="s">
        <v>7788</v>
      </c>
    </row>
    <row r="626" spans="1:2" ht="15" customHeight="1" x14ac:dyDescent="0.2">
      <c r="A626" t="s">
        <v>9183</v>
      </c>
      <c r="B626" s="2" t="s">
        <v>9184</v>
      </c>
    </row>
    <row r="627" spans="1:2" ht="15" customHeight="1" x14ac:dyDescent="0.2">
      <c r="A627" t="s">
        <v>8760</v>
      </c>
      <c r="B627" s="2" t="s">
        <v>8761</v>
      </c>
    </row>
    <row r="628" spans="1:2" ht="15" customHeight="1" x14ac:dyDescent="0.2">
      <c r="A628" t="s">
        <v>7257</v>
      </c>
      <c r="B628" s="2" t="s">
        <v>7258</v>
      </c>
    </row>
    <row r="629" spans="1:2" ht="15" customHeight="1" x14ac:dyDescent="0.2">
      <c r="A629" t="s">
        <v>7255</v>
      </c>
      <c r="B629" s="2" t="s">
        <v>7256</v>
      </c>
    </row>
    <row r="630" spans="1:2" ht="15" customHeight="1" x14ac:dyDescent="0.2">
      <c r="A630" t="s">
        <v>9371</v>
      </c>
      <c r="B630" s="2" t="s">
        <v>9372</v>
      </c>
    </row>
    <row r="631" spans="1:2" ht="15" customHeight="1" x14ac:dyDescent="0.2">
      <c r="A631" t="s">
        <v>8352</v>
      </c>
      <c r="B631" s="2" t="s">
        <v>8353</v>
      </c>
    </row>
    <row r="632" spans="1:2" ht="15" customHeight="1" x14ac:dyDescent="0.2">
      <c r="A632" t="s">
        <v>8762</v>
      </c>
      <c r="B632" s="2" t="s">
        <v>8763</v>
      </c>
    </row>
    <row r="633" spans="1:2" ht="15" customHeight="1" x14ac:dyDescent="0.2">
      <c r="A633" t="s">
        <v>8764</v>
      </c>
      <c r="B633" s="2" t="s">
        <v>8765</v>
      </c>
    </row>
    <row r="634" spans="1:2" ht="15" customHeight="1" x14ac:dyDescent="0.2">
      <c r="A634" t="s">
        <v>8766</v>
      </c>
      <c r="B634" s="2" t="s">
        <v>8767</v>
      </c>
    </row>
    <row r="635" spans="1:2" ht="15" customHeight="1" x14ac:dyDescent="0.2">
      <c r="A635" t="s">
        <v>8768</v>
      </c>
      <c r="B635" s="2" t="s">
        <v>8769</v>
      </c>
    </row>
    <row r="636" spans="1:2" ht="15" customHeight="1" x14ac:dyDescent="0.2">
      <c r="A636" t="s">
        <v>7723</v>
      </c>
      <c r="B636" s="2" t="s">
        <v>7724</v>
      </c>
    </row>
    <row r="637" spans="1:2" ht="15" customHeight="1" x14ac:dyDescent="0.2">
      <c r="A637" t="s">
        <v>8770</v>
      </c>
      <c r="B637" s="2" t="s">
        <v>8771</v>
      </c>
    </row>
    <row r="638" spans="1:2" ht="15" customHeight="1" x14ac:dyDescent="0.2">
      <c r="A638" t="s">
        <v>8772</v>
      </c>
      <c r="B638" s="2" t="s">
        <v>8773</v>
      </c>
    </row>
    <row r="639" spans="1:2" ht="15" customHeight="1" x14ac:dyDescent="0.2">
      <c r="A639" t="s">
        <v>9007</v>
      </c>
      <c r="B639" s="2" t="s">
        <v>9008</v>
      </c>
    </row>
    <row r="640" spans="1:2" ht="15" customHeight="1" x14ac:dyDescent="0.2">
      <c r="A640" t="s">
        <v>8450</v>
      </c>
      <c r="B640" s="2" t="s">
        <v>8451</v>
      </c>
    </row>
    <row r="641" spans="1:2" ht="15" customHeight="1" x14ac:dyDescent="0.2">
      <c r="A641" t="s">
        <v>9099</v>
      </c>
      <c r="B641" t="s">
        <v>9100</v>
      </c>
    </row>
    <row r="642" spans="1:2" ht="15" customHeight="1" x14ac:dyDescent="0.2">
      <c r="A642" t="s">
        <v>9101</v>
      </c>
      <c r="B642" t="s">
        <v>9102</v>
      </c>
    </row>
    <row r="643" spans="1:2" ht="15" customHeight="1" x14ac:dyDescent="0.2">
      <c r="A643" t="s">
        <v>9105</v>
      </c>
      <c r="B643" t="s">
        <v>9106</v>
      </c>
    </row>
    <row r="644" spans="1:2" ht="15" customHeight="1" x14ac:dyDescent="0.2">
      <c r="A644" t="s">
        <v>9107</v>
      </c>
      <c r="B644" t="s">
        <v>9108</v>
      </c>
    </row>
    <row r="645" spans="1:2" ht="15" customHeight="1" x14ac:dyDescent="0.2">
      <c r="A645" t="s">
        <v>9097</v>
      </c>
      <c r="B645" s="2" t="s">
        <v>9098</v>
      </c>
    </row>
    <row r="646" spans="1:2" ht="15" customHeight="1" x14ac:dyDescent="0.2">
      <c r="A646" t="s">
        <v>9103</v>
      </c>
      <c r="B646" t="s">
        <v>9104</v>
      </c>
    </row>
    <row r="647" spans="1:2" ht="15" customHeight="1" x14ac:dyDescent="0.2">
      <c r="A647" t="s">
        <v>9069</v>
      </c>
      <c r="B647" t="s">
        <v>9070</v>
      </c>
    </row>
    <row r="648" spans="1:2" ht="15" customHeight="1" x14ac:dyDescent="0.2">
      <c r="A648" t="s">
        <v>9603</v>
      </c>
      <c r="B648" t="s">
        <v>9604</v>
      </c>
    </row>
    <row r="649" spans="1:2" ht="15" customHeight="1" x14ac:dyDescent="0.2">
      <c r="A649" t="s">
        <v>7725</v>
      </c>
      <c r="B649" s="2" t="s">
        <v>7726</v>
      </c>
    </row>
    <row r="650" spans="1:2" ht="15" customHeight="1" x14ac:dyDescent="0.2">
      <c r="A650" t="s">
        <v>9037</v>
      </c>
      <c r="B650" s="2" t="s">
        <v>9038</v>
      </c>
    </row>
    <row r="651" spans="1:2" ht="15" customHeight="1" x14ac:dyDescent="0.2">
      <c r="A651" t="s">
        <v>8268</v>
      </c>
      <c r="B651" t="s">
        <v>8269</v>
      </c>
    </row>
    <row r="652" spans="1:2" ht="15" customHeight="1" x14ac:dyDescent="0.2">
      <c r="A652" t="s">
        <v>8924</v>
      </c>
      <c r="B652" s="2" t="s">
        <v>8925</v>
      </c>
    </row>
    <row r="653" spans="1:2" ht="15" customHeight="1" x14ac:dyDescent="0.2">
      <c r="A653" t="s">
        <v>8926</v>
      </c>
      <c r="B653" s="2" t="s">
        <v>8927</v>
      </c>
    </row>
    <row r="654" spans="1:2" ht="15" customHeight="1" x14ac:dyDescent="0.2">
      <c r="A654" t="s">
        <v>8928</v>
      </c>
      <c r="B654" s="2" t="s">
        <v>8929</v>
      </c>
    </row>
    <row r="655" spans="1:2" ht="15" customHeight="1" x14ac:dyDescent="0.2">
      <c r="A655" t="s">
        <v>8930</v>
      </c>
      <c r="B655" s="2" t="s">
        <v>8931</v>
      </c>
    </row>
    <row r="656" spans="1:2" ht="15" customHeight="1" x14ac:dyDescent="0.2">
      <c r="A656" t="s">
        <v>9275</v>
      </c>
      <c r="B656" s="2" t="s">
        <v>9276</v>
      </c>
    </row>
    <row r="657" spans="1:2" ht="15" customHeight="1" x14ac:dyDescent="0.2">
      <c r="A657" t="s">
        <v>8270</v>
      </c>
      <c r="B657" t="s">
        <v>8271</v>
      </c>
    </row>
    <row r="658" spans="1:2" ht="15" customHeight="1" x14ac:dyDescent="0.2">
      <c r="A658" t="s">
        <v>8272</v>
      </c>
      <c r="B658" t="s">
        <v>8273</v>
      </c>
    </row>
    <row r="659" spans="1:2" ht="15" customHeight="1" x14ac:dyDescent="0.2">
      <c r="A659" t="s">
        <v>8324</v>
      </c>
      <c r="B659" t="s">
        <v>8325</v>
      </c>
    </row>
    <row r="660" spans="1:2" ht="15" customHeight="1" x14ac:dyDescent="0.2">
      <c r="A660" t="s">
        <v>8274</v>
      </c>
      <c r="B660" t="s">
        <v>8275</v>
      </c>
    </row>
    <row r="661" spans="1:2" ht="15" customHeight="1" x14ac:dyDescent="0.2">
      <c r="A661" t="s">
        <v>8354</v>
      </c>
      <c r="B661" s="2" t="s">
        <v>8355</v>
      </c>
    </row>
    <row r="662" spans="1:2" ht="15" customHeight="1" x14ac:dyDescent="0.2">
      <c r="A662" t="s">
        <v>9277</v>
      </c>
      <c r="B662" s="2" t="s">
        <v>9278</v>
      </c>
    </row>
    <row r="663" spans="1:2" ht="15" customHeight="1" x14ac:dyDescent="0.2">
      <c r="A663" t="s">
        <v>7251</v>
      </c>
      <c r="B663" s="2" t="s">
        <v>7252</v>
      </c>
    </row>
    <row r="664" spans="1:2" ht="15" customHeight="1" x14ac:dyDescent="0.2">
      <c r="A664" t="s">
        <v>7253</v>
      </c>
      <c r="B664" s="2" t="s">
        <v>7254</v>
      </c>
    </row>
    <row r="665" spans="1:2" ht="15" customHeight="1" x14ac:dyDescent="0.2">
      <c r="A665" t="s">
        <v>7249</v>
      </c>
      <c r="B665" s="2" t="s">
        <v>7250</v>
      </c>
    </row>
    <row r="666" spans="1:2" ht="15" customHeight="1" x14ac:dyDescent="0.2">
      <c r="A666" t="s">
        <v>7905</v>
      </c>
      <c r="B666" s="2" t="s">
        <v>7906</v>
      </c>
    </row>
    <row r="667" spans="1:2" ht="15" customHeight="1" x14ac:dyDescent="0.2">
      <c r="A667" t="s">
        <v>8918</v>
      </c>
      <c r="B667" s="2" t="s">
        <v>8919</v>
      </c>
    </row>
    <row r="668" spans="1:2" ht="15" customHeight="1" x14ac:dyDescent="0.2">
      <c r="A668" t="s">
        <v>9279</v>
      </c>
      <c r="B668" s="2" t="s">
        <v>9280</v>
      </c>
    </row>
    <row r="669" spans="1:2" ht="15" customHeight="1" x14ac:dyDescent="0.2">
      <c r="A669" t="s">
        <v>9373</v>
      </c>
      <c r="B669" s="2" t="s">
        <v>9374</v>
      </c>
    </row>
    <row r="670" spans="1:2" ht="15" customHeight="1" x14ac:dyDescent="0.2">
      <c r="A670" t="s">
        <v>7247</v>
      </c>
      <c r="B670" s="2" t="s">
        <v>7248</v>
      </c>
    </row>
    <row r="671" spans="1:2" ht="15" customHeight="1" x14ac:dyDescent="0.2">
      <c r="A671" t="s">
        <v>7245</v>
      </c>
      <c r="B671" s="2" t="s">
        <v>7246</v>
      </c>
    </row>
    <row r="672" spans="1:2" ht="15" customHeight="1" x14ac:dyDescent="0.2">
      <c r="A672" t="s">
        <v>9185</v>
      </c>
      <c r="B672" s="2" t="s">
        <v>9186</v>
      </c>
    </row>
    <row r="673" spans="1:2" ht="15" customHeight="1" x14ac:dyDescent="0.2">
      <c r="A673" t="s">
        <v>8092</v>
      </c>
      <c r="B673" s="2" t="s">
        <v>8093</v>
      </c>
    </row>
    <row r="674" spans="1:2" ht="15" customHeight="1" x14ac:dyDescent="0.2">
      <c r="A674" t="s">
        <v>9187</v>
      </c>
      <c r="B674" s="2" t="s">
        <v>9188</v>
      </c>
    </row>
    <row r="675" spans="1:2" ht="15" customHeight="1" x14ac:dyDescent="0.2">
      <c r="A675" t="s">
        <v>9189</v>
      </c>
      <c r="B675" s="2" t="s">
        <v>9190</v>
      </c>
    </row>
    <row r="676" spans="1:2" ht="15" customHeight="1" x14ac:dyDescent="0.2">
      <c r="A676" t="s">
        <v>7927</v>
      </c>
      <c r="B676" s="2" t="s">
        <v>7928</v>
      </c>
    </row>
    <row r="677" spans="1:2" ht="15" customHeight="1" x14ac:dyDescent="0.2">
      <c r="A677" t="s">
        <v>9281</v>
      </c>
      <c r="B677" s="2" t="s">
        <v>9282</v>
      </c>
    </row>
    <row r="678" spans="1:2" ht="15" customHeight="1" x14ac:dyDescent="0.2">
      <c r="A678" t="s">
        <v>8214</v>
      </c>
      <c r="B678" s="2" t="s">
        <v>8215</v>
      </c>
    </row>
    <row r="679" spans="1:2" ht="15" customHeight="1" x14ac:dyDescent="0.2">
      <c r="A679" t="s">
        <v>7925</v>
      </c>
      <c r="B679" s="2" t="s">
        <v>7926</v>
      </c>
    </row>
    <row r="680" spans="1:2" ht="15" customHeight="1" x14ac:dyDescent="0.2">
      <c r="A680" t="s">
        <v>7921</v>
      </c>
      <c r="B680" s="2" t="s">
        <v>7922</v>
      </c>
    </row>
    <row r="681" spans="1:2" ht="15" customHeight="1" x14ac:dyDescent="0.2">
      <c r="A681" t="s">
        <v>7427</v>
      </c>
      <c r="B681" s="2" t="s">
        <v>7428</v>
      </c>
    </row>
    <row r="682" spans="1:2" ht="15" customHeight="1" x14ac:dyDescent="0.2">
      <c r="A682" t="s">
        <v>7919</v>
      </c>
      <c r="B682" s="2" t="s">
        <v>7920</v>
      </c>
    </row>
    <row r="683" spans="1:2" ht="15" customHeight="1" x14ac:dyDescent="0.2">
      <c r="A683" t="s">
        <v>8194</v>
      </c>
      <c r="B683" s="2" t="s">
        <v>8195</v>
      </c>
    </row>
    <row r="684" spans="1:2" ht="15" customHeight="1" x14ac:dyDescent="0.2">
      <c r="A684" t="s">
        <v>7911</v>
      </c>
      <c r="B684" s="2" t="s">
        <v>7912</v>
      </c>
    </row>
    <row r="685" spans="1:2" ht="15" customHeight="1" x14ac:dyDescent="0.2">
      <c r="A685" t="s">
        <v>7913</v>
      </c>
      <c r="B685" s="2" t="s">
        <v>7914</v>
      </c>
    </row>
    <row r="686" spans="1:2" ht="15" customHeight="1" x14ac:dyDescent="0.2">
      <c r="A686" t="s">
        <v>7917</v>
      </c>
      <c r="B686" s="2" t="s">
        <v>7918</v>
      </c>
    </row>
    <row r="687" spans="1:2" ht="15" customHeight="1" x14ac:dyDescent="0.2">
      <c r="A687" t="s">
        <v>8196</v>
      </c>
      <c r="B687" s="2" t="s">
        <v>8197</v>
      </c>
    </row>
    <row r="688" spans="1:2" ht="15" customHeight="1" x14ac:dyDescent="0.2">
      <c r="A688" t="s">
        <v>7915</v>
      </c>
      <c r="B688" s="2" t="s">
        <v>7916</v>
      </c>
    </row>
    <row r="689" spans="1:2" ht="15" customHeight="1" x14ac:dyDescent="0.2">
      <c r="A689" t="s">
        <v>7923</v>
      </c>
      <c r="B689" s="2" t="s">
        <v>7924</v>
      </c>
    </row>
    <row r="690" spans="1:2" ht="15" customHeight="1" x14ac:dyDescent="0.2">
      <c r="A690" t="s">
        <v>8356</v>
      </c>
      <c r="B690" s="2" t="s">
        <v>8357</v>
      </c>
    </row>
    <row r="691" spans="1:2" ht="15" customHeight="1" x14ac:dyDescent="0.2">
      <c r="A691" t="s">
        <v>9706</v>
      </c>
      <c r="B691" s="2" t="s">
        <v>9707</v>
      </c>
    </row>
    <row r="692" spans="1:2" ht="15" customHeight="1" x14ac:dyDescent="0.2">
      <c r="A692" t="s">
        <v>9708</v>
      </c>
      <c r="B692" s="2" t="s">
        <v>9709</v>
      </c>
    </row>
    <row r="693" spans="1:2" ht="15" customHeight="1" x14ac:dyDescent="0.2">
      <c r="A693" t="s">
        <v>8942</v>
      </c>
      <c r="B693" s="2" t="s">
        <v>8923</v>
      </c>
    </row>
    <row r="694" spans="1:2" ht="15" customHeight="1" x14ac:dyDescent="0.2">
      <c r="A694" t="s">
        <v>8941</v>
      </c>
      <c r="B694" s="2" t="s">
        <v>8923</v>
      </c>
    </row>
    <row r="695" spans="1:2" ht="15" customHeight="1" x14ac:dyDescent="0.2">
      <c r="A695" t="s">
        <v>8922</v>
      </c>
      <c r="B695" s="2" t="s">
        <v>8923</v>
      </c>
    </row>
    <row r="696" spans="1:2" ht="15" customHeight="1" x14ac:dyDescent="0.2">
      <c r="A696" t="s">
        <v>8940</v>
      </c>
      <c r="B696" s="2" t="s">
        <v>8923</v>
      </c>
    </row>
    <row r="697" spans="1:2" ht="15" customHeight="1" x14ac:dyDescent="0.2">
      <c r="A697" t="s">
        <v>8939</v>
      </c>
      <c r="B697" s="2" t="s">
        <v>8923</v>
      </c>
    </row>
    <row r="698" spans="1:2" ht="15" customHeight="1" x14ac:dyDescent="0.2">
      <c r="A698" t="s">
        <v>8938</v>
      </c>
      <c r="B698" s="2" t="s">
        <v>8923</v>
      </c>
    </row>
    <row r="699" spans="1:2" ht="15" customHeight="1" x14ac:dyDescent="0.2">
      <c r="A699" t="s">
        <v>8937</v>
      </c>
      <c r="B699" s="2" t="s">
        <v>8923</v>
      </c>
    </row>
    <row r="700" spans="1:2" ht="15" customHeight="1" x14ac:dyDescent="0.2">
      <c r="A700" t="s">
        <v>8936</v>
      </c>
      <c r="B700" s="2" t="s">
        <v>8923</v>
      </c>
    </row>
    <row r="701" spans="1:2" ht="15" customHeight="1" x14ac:dyDescent="0.2">
      <c r="A701" t="s">
        <v>8935</v>
      </c>
      <c r="B701" s="2" t="s">
        <v>8923</v>
      </c>
    </row>
    <row r="702" spans="1:2" ht="15" customHeight="1" x14ac:dyDescent="0.2">
      <c r="A702" t="s">
        <v>8934</v>
      </c>
      <c r="B702" s="2" t="s">
        <v>8923</v>
      </c>
    </row>
    <row r="703" spans="1:2" ht="15" customHeight="1" x14ac:dyDescent="0.2">
      <c r="A703" t="s">
        <v>8774</v>
      </c>
      <c r="B703" s="2" t="s">
        <v>8775</v>
      </c>
    </row>
    <row r="704" spans="1:2" ht="15" customHeight="1" x14ac:dyDescent="0.2">
      <c r="A704" t="s">
        <v>8776</v>
      </c>
      <c r="B704" s="2" t="s">
        <v>8777</v>
      </c>
    </row>
    <row r="705" spans="1:2" ht="15" customHeight="1" x14ac:dyDescent="0.2">
      <c r="A705" t="s">
        <v>8778</v>
      </c>
      <c r="B705" s="2" t="s">
        <v>8779</v>
      </c>
    </row>
    <row r="706" spans="1:2" ht="15" customHeight="1" x14ac:dyDescent="0.2">
      <c r="A706" t="s">
        <v>9605</v>
      </c>
      <c r="B706" s="2" t="s">
        <v>9606</v>
      </c>
    </row>
    <row r="707" spans="1:2" ht="15" customHeight="1" x14ac:dyDescent="0.2">
      <c r="A707" t="s">
        <v>8780</v>
      </c>
      <c r="B707" s="2" t="s">
        <v>8781</v>
      </c>
    </row>
    <row r="708" spans="1:2" ht="15" customHeight="1" x14ac:dyDescent="0.2">
      <c r="A708" t="s">
        <v>8888</v>
      </c>
      <c r="B708" s="2" t="s">
        <v>8889</v>
      </c>
    </row>
    <row r="709" spans="1:2" ht="15" customHeight="1" x14ac:dyDescent="0.2">
      <c r="A709" t="s">
        <v>9011</v>
      </c>
      <c r="B709" s="2" t="s">
        <v>9012</v>
      </c>
    </row>
    <row r="710" spans="1:2" ht="15" customHeight="1" x14ac:dyDescent="0.2">
      <c r="A710" t="s">
        <v>7857</v>
      </c>
      <c r="B710" s="2" t="s">
        <v>7858</v>
      </c>
    </row>
    <row r="711" spans="1:2" ht="15" customHeight="1" x14ac:dyDescent="0.2">
      <c r="A711" t="s">
        <v>9283</v>
      </c>
      <c r="B711" s="2" t="s">
        <v>9284</v>
      </c>
    </row>
    <row r="712" spans="1:2" ht="15" customHeight="1" x14ac:dyDescent="0.2">
      <c r="A712" t="s">
        <v>7859</v>
      </c>
      <c r="B712" s="2" t="s">
        <v>7860</v>
      </c>
    </row>
    <row r="713" spans="1:2" ht="15" customHeight="1" x14ac:dyDescent="0.2">
      <c r="A713" t="s">
        <v>8814</v>
      </c>
      <c r="B713" s="2" t="s">
        <v>8815</v>
      </c>
    </row>
    <row r="714" spans="1:2" ht="15" customHeight="1" x14ac:dyDescent="0.2">
      <c r="A714" t="s">
        <v>7577</v>
      </c>
      <c r="B714" s="2" t="s">
        <v>7578</v>
      </c>
    </row>
    <row r="715" spans="1:2" ht="15" customHeight="1" x14ac:dyDescent="0.2">
      <c r="A715" t="s">
        <v>7579</v>
      </c>
      <c r="B715" s="2" t="s">
        <v>7580</v>
      </c>
    </row>
    <row r="716" spans="1:2" ht="15" customHeight="1" x14ac:dyDescent="0.2">
      <c r="A716" t="s">
        <v>9489</v>
      </c>
      <c r="B716" s="2" t="s">
        <v>9490</v>
      </c>
    </row>
    <row r="717" spans="1:2" ht="15" customHeight="1" x14ac:dyDescent="0.2">
      <c r="A717" t="s">
        <v>7581</v>
      </c>
      <c r="B717" s="2" t="s">
        <v>7582</v>
      </c>
    </row>
    <row r="718" spans="1:2" ht="15" customHeight="1" x14ac:dyDescent="0.2">
      <c r="A718" t="s">
        <v>7727</v>
      </c>
      <c r="B718" s="2" t="s">
        <v>7728</v>
      </c>
    </row>
    <row r="719" spans="1:2" ht="15" customHeight="1" x14ac:dyDescent="0.2">
      <c r="A719" t="s">
        <v>7583</v>
      </c>
      <c r="B719" s="2" t="s">
        <v>7584</v>
      </c>
    </row>
    <row r="720" spans="1:2" ht="15" customHeight="1" x14ac:dyDescent="0.2">
      <c r="A720" t="s">
        <v>7585</v>
      </c>
      <c r="B720" s="2" t="s">
        <v>7586</v>
      </c>
    </row>
    <row r="721" spans="1:2" ht="15" customHeight="1" x14ac:dyDescent="0.2">
      <c r="A721" t="s">
        <v>9479</v>
      </c>
      <c r="B721" s="2" t="s">
        <v>9480</v>
      </c>
    </row>
    <row r="722" spans="1:2" ht="15" customHeight="1" x14ac:dyDescent="0.2">
      <c r="A722" t="s">
        <v>7587</v>
      </c>
      <c r="B722" s="2" t="s">
        <v>7588</v>
      </c>
    </row>
    <row r="723" spans="1:2" ht="15" customHeight="1" x14ac:dyDescent="0.2">
      <c r="A723" t="s">
        <v>9491</v>
      </c>
      <c r="B723" s="2" t="s">
        <v>9492</v>
      </c>
    </row>
    <row r="724" spans="1:2" ht="15" customHeight="1" x14ac:dyDescent="0.2">
      <c r="A724" t="s">
        <v>7729</v>
      </c>
      <c r="B724" s="2" t="s">
        <v>7730</v>
      </c>
    </row>
    <row r="725" spans="1:2" ht="15" customHeight="1" x14ac:dyDescent="0.2">
      <c r="A725" t="s">
        <v>9467</v>
      </c>
      <c r="B725" s="2" t="s">
        <v>9468</v>
      </c>
    </row>
    <row r="726" spans="1:2" ht="15" customHeight="1" x14ac:dyDescent="0.2">
      <c r="A726" t="s">
        <v>7589</v>
      </c>
      <c r="B726" s="2" t="s">
        <v>7590</v>
      </c>
    </row>
    <row r="727" spans="1:2" ht="15" customHeight="1" x14ac:dyDescent="0.2">
      <c r="A727" t="s">
        <v>7861</v>
      </c>
      <c r="B727" s="2" t="s">
        <v>7862</v>
      </c>
    </row>
    <row r="728" spans="1:2" ht="15" customHeight="1" x14ac:dyDescent="0.2">
      <c r="A728" t="s">
        <v>7591</v>
      </c>
      <c r="B728" s="2" t="s">
        <v>7592</v>
      </c>
    </row>
    <row r="729" spans="1:2" ht="15" customHeight="1" x14ac:dyDescent="0.2">
      <c r="A729" t="s">
        <v>9459</v>
      </c>
      <c r="B729" s="2" t="s">
        <v>9460</v>
      </c>
    </row>
    <row r="730" spans="1:2" ht="15" customHeight="1" x14ac:dyDescent="0.2">
      <c r="A730" t="s">
        <v>8890</v>
      </c>
      <c r="B730" s="2" t="s">
        <v>8891</v>
      </c>
    </row>
    <row r="731" spans="1:2" ht="15" customHeight="1" x14ac:dyDescent="0.2">
      <c r="A731" t="s">
        <v>9465</v>
      </c>
      <c r="B731" s="2" t="s">
        <v>9466</v>
      </c>
    </row>
    <row r="732" spans="1:2" ht="15" customHeight="1" x14ac:dyDescent="0.2">
      <c r="A732" t="s">
        <v>7731</v>
      </c>
      <c r="B732" s="2" t="s">
        <v>7732</v>
      </c>
    </row>
    <row r="733" spans="1:2" ht="15" customHeight="1" x14ac:dyDescent="0.2">
      <c r="A733" t="s">
        <v>7733</v>
      </c>
      <c r="B733" s="2" t="s">
        <v>7734</v>
      </c>
    </row>
    <row r="734" spans="1:2" ht="15" customHeight="1" x14ac:dyDescent="0.2">
      <c r="A734" t="s">
        <v>9493</v>
      </c>
      <c r="B734" s="2" t="s">
        <v>9494</v>
      </c>
    </row>
    <row r="735" spans="1:2" ht="15" customHeight="1" x14ac:dyDescent="0.2">
      <c r="A735" t="s">
        <v>7735</v>
      </c>
      <c r="B735" s="2" t="s">
        <v>7736</v>
      </c>
    </row>
    <row r="736" spans="1:2" ht="15" customHeight="1" x14ac:dyDescent="0.2">
      <c r="A736" t="s">
        <v>9495</v>
      </c>
      <c r="B736" s="2" t="s">
        <v>9496</v>
      </c>
    </row>
    <row r="737" spans="1:2" ht="15" customHeight="1" x14ac:dyDescent="0.2">
      <c r="A737" t="s">
        <v>7737</v>
      </c>
      <c r="B737" s="2" t="s">
        <v>7738</v>
      </c>
    </row>
    <row r="738" spans="1:2" ht="15" customHeight="1" x14ac:dyDescent="0.2">
      <c r="A738" t="s">
        <v>7739</v>
      </c>
      <c r="B738" s="2" t="s">
        <v>7740</v>
      </c>
    </row>
    <row r="739" spans="1:2" ht="15" customHeight="1" x14ac:dyDescent="0.2">
      <c r="A739" t="s">
        <v>9457</v>
      </c>
      <c r="B739" s="2" t="s">
        <v>9458</v>
      </c>
    </row>
    <row r="740" spans="1:2" ht="15" customHeight="1" x14ac:dyDescent="0.2">
      <c r="A740" t="s">
        <v>9497</v>
      </c>
      <c r="B740" s="2" t="s">
        <v>9498</v>
      </c>
    </row>
    <row r="741" spans="1:2" ht="15" customHeight="1" x14ac:dyDescent="0.2">
      <c r="A741" t="s">
        <v>9499</v>
      </c>
      <c r="B741" s="2" t="s">
        <v>9500</v>
      </c>
    </row>
    <row r="742" spans="1:2" ht="15" customHeight="1" x14ac:dyDescent="0.2">
      <c r="A742" t="s">
        <v>8216</v>
      </c>
      <c r="B742" s="2" t="s">
        <v>8217</v>
      </c>
    </row>
    <row r="743" spans="1:2" ht="15" customHeight="1" x14ac:dyDescent="0.2">
      <c r="A743" t="s">
        <v>9501</v>
      </c>
      <c r="B743" s="2" t="s">
        <v>9502</v>
      </c>
    </row>
    <row r="744" spans="1:2" ht="15" customHeight="1" x14ac:dyDescent="0.2">
      <c r="A744" t="s">
        <v>7593</v>
      </c>
      <c r="B744" s="2" t="s">
        <v>7594</v>
      </c>
    </row>
    <row r="745" spans="1:2" ht="15" customHeight="1" x14ac:dyDescent="0.2">
      <c r="A745" t="s">
        <v>9285</v>
      </c>
      <c r="B745" s="2" t="s">
        <v>9286</v>
      </c>
    </row>
    <row r="746" spans="1:2" ht="15" customHeight="1" x14ac:dyDescent="0.2">
      <c r="A746" t="s">
        <v>7595</v>
      </c>
      <c r="B746" s="2" t="s">
        <v>7596</v>
      </c>
    </row>
    <row r="747" spans="1:2" ht="15" customHeight="1" x14ac:dyDescent="0.2">
      <c r="A747" t="s">
        <v>9481</v>
      </c>
      <c r="B747" s="2" t="s">
        <v>9482</v>
      </c>
    </row>
    <row r="748" spans="1:2" ht="15" customHeight="1" x14ac:dyDescent="0.2">
      <c r="A748" t="s">
        <v>9455</v>
      </c>
      <c r="B748" s="2" t="s">
        <v>9456</v>
      </c>
    </row>
    <row r="749" spans="1:2" ht="15" customHeight="1" x14ac:dyDescent="0.2">
      <c r="A749" t="s">
        <v>8218</v>
      </c>
      <c r="B749" s="2" t="s">
        <v>8219</v>
      </c>
    </row>
    <row r="750" spans="1:2" ht="15" customHeight="1" x14ac:dyDescent="0.2">
      <c r="A750" t="s">
        <v>7597</v>
      </c>
      <c r="B750" s="2" t="s">
        <v>7598</v>
      </c>
    </row>
    <row r="751" spans="1:2" ht="15" customHeight="1" x14ac:dyDescent="0.2">
      <c r="A751" t="s">
        <v>9503</v>
      </c>
      <c r="B751" s="2" t="s">
        <v>9504</v>
      </c>
    </row>
    <row r="752" spans="1:2" ht="15" customHeight="1" x14ac:dyDescent="0.2">
      <c r="A752" t="s">
        <v>9469</v>
      </c>
      <c r="B752" s="2" t="s">
        <v>9470</v>
      </c>
    </row>
    <row r="753" spans="1:2" ht="15" customHeight="1" x14ac:dyDescent="0.2">
      <c r="A753" t="s">
        <v>9505</v>
      </c>
      <c r="B753" s="2" t="s">
        <v>9506</v>
      </c>
    </row>
    <row r="754" spans="1:2" ht="15" customHeight="1" x14ac:dyDescent="0.2">
      <c r="A754" t="s">
        <v>9507</v>
      </c>
      <c r="B754" s="2" t="s">
        <v>9508</v>
      </c>
    </row>
    <row r="755" spans="1:2" ht="15" customHeight="1" x14ac:dyDescent="0.2">
      <c r="A755" t="s">
        <v>7625</v>
      </c>
      <c r="B755" s="2" t="s">
        <v>7626</v>
      </c>
    </row>
    <row r="756" spans="1:2" ht="15" customHeight="1" x14ac:dyDescent="0.2">
      <c r="A756" t="s">
        <v>9509</v>
      </c>
      <c r="B756" s="2" t="s">
        <v>9510</v>
      </c>
    </row>
    <row r="757" spans="1:2" ht="15" customHeight="1" x14ac:dyDescent="0.2">
      <c r="A757" t="s">
        <v>7599</v>
      </c>
      <c r="B757" s="2" t="s">
        <v>7600</v>
      </c>
    </row>
    <row r="758" spans="1:2" ht="15" customHeight="1" x14ac:dyDescent="0.2">
      <c r="A758" t="s">
        <v>7601</v>
      </c>
      <c r="B758" s="2" t="s">
        <v>7602</v>
      </c>
    </row>
    <row r="759" spans="1:2" ht="15" customHeight="1" x14ac:dyDescent="0.2">
      <c r="A759" t="s">
        <v>7603</v>
      </c>
      <c r="B759" s="2" t="s">
        <v>7604</v>
      </c>
    </row>
    <row r="760" spans="1:2" ht="15" customHeight="1" x14ac:dyDescent="0.2">
      <c r="A760" t="s">
        <v>9483</v>
      </c>
      <c r="B760" s="2" t="s">
        <v>9484</v>
      </c>
    </row>
    <row r="761" spans="1:2" ht="15" customHeight="1" x14ac:dyDescent="0.2">
      <c r="A761" t="s">
        <v>9485</v>
      </c>
      <c r="B761" s="2" t="s">
        <v>9486</v>
      </c>
    </row>
    <row r="762" spans="1:2" ht="15" customHeight="1" x14ac:dyDescent="0.2">
      <c r="A762" t="s">
        <v>7605</v>
      </c>
      <c r="B762" s="2" t="s">
        <v>7606</v>
      </c>
    </row>
    <row r="763" spans="1:2" ht="15" customHeight="1" x14ac:dyDescent="0.2">
      <c r="A763" t="s">
        <v>9511</v>
      </c>
      <c r="B763" s="2" t="s">
        <v>9512</v>
      </c>
    </row>
    <row r="764" spans="1:2" ht="15" customHeight="1" x14ac:dyDescent="0.2">
      <c r="A764" t="s">
        <v>9513</v>
      </c>
      <c r="B764" s="2" t="s">
        <v>9514</v>
      </c>
    </row>
    <row r="765" spans="1:2" ht="15" customHeight="1" x14ac:dyDescent="0.2">
      <c r="A765" t="s">
        <v>7607</v>
      </c>
      <c r="B765" s="2" t="s">
        <v>7608</v>
      </c>
    </row>
    <row r="766" spans="1:2" ht="15" customHeight="1" x14ac:dyDescent="0.2">
      <c r="A766" t="s">
        <v>9471</v>
      </c>
      <c r="B766" s="2" t="s">
        <v>9472</v>
      </c>
    </row>
    <row r="767" spans="1:2" ht="15" customHeight="1" x14ac:dyDescent="0.2">
      <c r="A767" t="s">
        <v>9487</v>
      </c>
      <c r="B767" s="2" t="s">
        <v>9488</v>
      </c>
    </row>
    <row r="768" spans="1:2" ht="15" customHeight="1" x14ac:dyDescent="0.2">
      <c r="A768" t="s">
        <v>7741</v>
      </c>
      <c r="B768" s="2" t="s">
        <v>7742</v>
      </c>
    </row>
    <row r="769" spans="1:2" ht="15" customHeight="1" x14ac:dyDescent="0.2">
      <c r="A769" t="s">
        <v>9515</v>
      </c>
      <c r="B769" s="2" t="s">
        <v>9516</v>
      </c>
    </row>
    <row r="770" spans="1:2" ht="15" customHeight="1" x14ac:dyDescent="0.2">
      <c r="A770" t="s">
        <v>7743</v>
      </c>
      <c r="B770" s="2" t="s">
        <v>7744</v>
      </c>
    </row>
    <row r="771" spans="1:2" ht="15" customHeight="1" x14ac:dyDescent="0.2">
      <c r="A771" t="s">
        <v>7609</v>
      </c>
      <c r="B771" s="2" t="s">
        <v>7610</v>
      </c>
    </row>
    <row r="772" spans="1:2" ht="15" customHeight="1" x14ac:dyDescent="0.2">
      <c r="A772" t="s">
        <v>9517</v>
      </c>
      <c r="B772" s="2" t="s">
        <v>9518</v>
      </c>
    </row>
    <row r="773" spans="1:2" ht="15" customHeight="1" x14ac:dyDescent="0.2">
      <c r="A773" t="s">
        <v>7745</v>
      </c>
      <c r="B773" s="2" t="s">
        <v>7746</v>
      </c>
    </row>
    <row r="774" spans="1:2" ht="15" customHeight="1" x14ac:dyDescent="0.2">
      <c r="A774" t="s">
        <v>7611</v>
      </c>
      <c r="B774" s="2" t="s">
        <v>7612</v>
      </c>
    </row>
    <row r="775" spans="1:2" ht="15" customHeight="1" x14ac:dyDescent="0.2">
      <c r="A775" t="s">
        <v>9519</v>
      </c>
      <c r="B775" s="2" t="s">
        <v>9520</v>
      </c>
    </row>
    <row r="776" spans="1:2" ht="15" customHeight="1" x14ac:dyDescent="0.2">
      <c r="A776" t="s">
        <v>7613</v>
      </c>
      <c r="B776" s="2" t="s">
        <v>7614</v>
      </c>
    </row>
    <row r="777" spans="1:2" ht="15" customHeight="1" x14ac:dyDescent="0.2">
      <c r="A777" t="s">
        <v>9521</v>
      </c>
      <c r="B777" s="2" t="s">
        <v>9522</v>
      </c>
    </row>
    <row r="778" spans="1:2" ht="15" customHeight="1" x14ac:dyDescent="0.2">
      <c r="A778" t="s">
        <v>7615</v>
      </c>
      <c r="B778" s="2" t="s">
        <v>7616</v>
      </c>
    </row>
    <row r="779" spans="1:2" ht="15" customHeight="1" x14ac:dyDescent="0.2">
      <c r="A779" t="s">
        <v>9523</v>
      </c>
      <c r="B779" s="2" t="s">
        <v>9524</v>
      </c>
    </row>
    <row r="780" spans="1:2" ht="15" customHeight="1" x14ac:dyDescent="0.2">
      <c r="A780" t="s">
        <v>9525</v>
      </c>
      <c r="B780" s="2" t="s">
        <v>9526</v>
      </c>
    </row>
    <row r="781" spans="1:2" ht="15" customHeight="1" x14ac:dyDescent="0.2">
      <c r="A781" t="s">
        <v>7747</v>
      </c>
      <c r="B781" s="2" t="s">
        <v>7748</v>
      </c>
    </row>
    <row r="782" spans="1:2" ht="15" customHeight="1" x14ac:dyDescent="0.2">
      <c r="A782" t="s">
        <v>9527</v>
      </c>
      <c r="B782" s="2" t="s">
        <v>9528</v>
      </c>
    </row>
    <row r="783" spans="1:2" ht="15" customHeight="1" x14ac:dyDescent="0.2">
      <c r="A783" t="s">
        <v>9529</v>
      </c>
      <c r="B783" s="2" t="s">
        <v>9530</v>
      </c>
    </row>
    <row r="784" spans="1:2" ht="15" customHeight="1" x14ac:dyDescent="0.2">
      <c r="A784" t="s">
        <v>9473</v>
      </c>
      <c r="B784" s="2" t="s">
        <v>9474</v>
      </c>
    </row>
    <row r="785" spans="1:2" ht="15" customHeight="1" x14ac:dyDescent="0.2">
      <c r="A785" t="s">
        <v>9531</v>
      </c>
      <c r="B785" s="2" t="s">
        <v>9532</v>
      </c>
    </row>
    <row r="786" spans="1:2" ht="15" customHeight="1" x14ac:dyDescent="0.2">
      <c r="A786" t="s">
        <v>7749</v>
      </c>
      <c r="B786" s="2" t="s">
        <v>7750</v>
      </c>
    </row>
    <row r="787" spans="1:2" ht="15" customHeight="1" x14ac:dyDescent="0.2">
      <c r="A787" t="s">
        <v>9475</v>
      </c>
      <c r="B787" s="2" t="s">
        <v>9476</v>
      </c>
    </row>
    <row r="788" spans="1:2" ht="15" customHeight="1" x14ac:dyDescent="0.2">
      <c r="A788" t="s">
        <v>7617</v>
      </c>
      <c r="B788" s="2" t="s">
        <v>7618</v>
      </c>
    </row>
    <row r="789" spans="1:2" ht="15" customHeight="1" x14ac:dyDescent="0.2">
      <c r="A789" t="s">
        <v>9533</v>
      </c>
      <c r="B789" s="2" t="s">
        <v>9534</v>
      </c>
    </row>
    <row r="790" spans="1:2" ht="15" customHeight="1" x14ac:dyDescent="0.2">
      <c r="A790" t="s">
        <v>7619</v>
      </c>
      <c r="B790" s="2" t="s">
        <v>7620</v>
      </c>
    </row>
    <row r="791" spans="1:2" ht="15" customHeight="1" x14ac:dyDescent="0.2">
      <c r="A791" t="s">
        <v>9463</v>
      </c>
      <c r="B791" s="2" t="s">
        <v>9464</v>
      </c>
    </row>
    <row r="792" spans="1:2" ht="15" customHeight="1" x14ac:dyDescent="0.2">
      <c r="A792" t="s">
        <v>7621</v>
      </c>
      <c r="B792" s="2" t="s">
        <v>7622</v>
      </c>
    </row>
    <row r="793" spans="1:2" ht="15" customHeight="1" x14ac:dyDescent="0.2">
      <c r="A793" t="s">
        <v>9535</v>
      </c>
      <c r="B793" s="2" t="s">
        <v>9536</v>
      </c>
    </row>
    <row r="794" spans="1:2" ht="15" customHeight="1" x14ac:dyDescent="0.2">
      <c r="A794" t="s">
        <v>9461</v>
      </c>
      <c r="B794" s="2" t="s">
        <v>9462</v>
      </c>
    </row>
    <row r="795" spans="1:2" ht="15" customHeight="1" x14ac:dyDescent="0.2">
      <c r="A795" t="s">
        <v>9477</v>
      </c>
      <c r="B795" s="2" t="s">
        <v>9478</v>
      </c>
    </row>
    <row r="796" spans="1:2" ht="15" customHeight="1" x14ac:dyDescent="0.2">
      <c r="A796" t="s">
        <v>7623</v>
      </c>
      <c r="B796" s="2" t="s">
        <v>7624</v>
      </c>
    </row>
    <row r="797" spans="1:2" ht="15" customHeight="1" x14ac:dyDescent="0.2">
      <c r="A797" t="s">
        <v>9537</v>
      </c>
      <c r="B797" s="2" t="s">
        <v>9538</v>
      </c>
    </row>
    <row r="798" spans="1:2" ht="15" customHeight="1" x14ac:dyDescent="0.2">
      <c r="A798" t="s">
        <v>8959</v>
      </c>
      <c r="B798" s="2" t="s">
        <v>8960</v>
      </c>
    </row>
    <row r="799" spans="1:2" ht="15" customHeight="1" x14ac:dyDescent="0.2">
      <c r="A799" t="s">
        <v>7627</v>
      </c>
      <c r="B799" s="2" t="s">
        <v>7628</v>
      </c>
    </row>
    <row r="800" spans="1:2" ht="15" customHeight="1" x14ac:dyDescent="0.2">
      <c r="A800" t="s">
        <v>9287</v>
      </c>
      <c r="B800" s="2" t="s">
        <v>9288</v>
      </c>
    </row>
    <row r="801" spans="1:2" ht="15" customHeight="1" x14ac:dyDescent="0.2">
      <c r="A801" t="s">
        <v>9289</v>
      </c>
      <c r="B801" s="2" t="s">
        <v>9290</v>
      </c>
    </row>
    <row r="802" spans="1:2" ht="15" customHeight="1" x14ac:dyDescent="0.2">
      <c r="A802" t="s">
        <v>9291</v>
      </c>
      <c r="B802" s="2" t="s">
        <v>9292</v>
      </c>
    </row>
    <row r="803" spans="1:2" ht="15" customHeight="1" x14ac:dyDescent="0.2">
      <c r="A803" t="s">
        <v>7629</v>
      </c>
      <c r="B803" s="2" t="s">
        <v>7630</v>
      </c>
    </row>
    <row r="804" spans="1:2" ht="15" customHeight="1" x14ac:dyDescent="0.2">
      <c r="A804" t="s">
        <v>7631</v>
      </c>
      <c r="B804" s="2" t="s">
        <v>7632</v>
      </c>
    </row>
    <row r="805" spans="1:2" ht="15" customHeight="1" x14ac:dyDescent="0.2">
      <c r="A805" t="s">
        <v>9539</v>
      </c>
      <c r="B805" s="2" t="s">
        <v>9540</v>
      </c>
    </row>
    <row r="806" spans="1:2" ht="15" customHeight="1" x14ac:dyDescent="0.2">
      <c r="A806" t="s">
        <v>9293</v>
      </c>
      <c r="B806" t="s">
        <v>9294</v>
      </c>
    </row>
    <row r="807" spans="1:2" ht="15" customHeight="1" x14ac:dyDescent="0.2">
      <c r="A807" t="s">
        <v>7241</v>
      </c>
      <c r="B807" s="2" t="s">
        <v>7242</v>
      </c>
    </row>
    <row r="808" spans="1:2" ht="15" customHeight="1" x14ac:dyDescent="0.2">
      <c r="A808" t="s">
        <v>9403</v>
      </c>
      <c r="B808" s="2" t="s">
        <v>9404</v>
      </c>
    </row>
    <row r="809" spans="1:2" ht="15" customHeight="1" x14ac:dyDescent="0.2">
      <c r="A809" t="s">
        <v>7143</v>
      </c>
      <c r="B809" s="2" t="s">
        <v>7144</v>
      </c>
    </row>
    <row r="810" spans="1:2" ht="15" customHeight="1" x14ac:dyDescent="0.2">
      <c r="A810" t="s">
        <v>9405</v>
      </c>
      <c r="B810" s="2" t="s">
        <v>9406</v>
      </c>
    </row>
    <row r="811" spans="1:2" ht="15" customHeight="1" x14ac:dyDescent="0.2">
      <c r="A811" t="s">
        <v>9407</v>
      </c>
      <c r="B811" s="2" t="s">
        <v>9408</v>
      </c>
    </row>
    <row r="812" spans="1:2" ht="15" customHeight="1" x14ac:dyDescent="0.2">
      <c r="A812" t="s">
        <v>7145</v>
      </c>
      <c r="B812" s="2" t="s">
        <v>7146</v>
      </c>
    </row>
    <row r="813" spans="1:2" ht="15" customHeight="1" x14ac:dyDescent="0.2">
      <c r="A813" t="s">
        <v>9409</v>
      </c>
      <c r="B813" s="2" t="s">
        <v>9410</v>
      </c>
    </row>
    <row r="814" spans="1:2" ht="15" customHeight="1" x14ac:dyDescent="0.2">
      <c r="A814" t="s">
        <v>8961</v>
      </c>
      <c r="B814" s="2" t="s">
        <v>8962</v>
      </c>
    </row>
    <row r="815" spans="1:2" ht="15" customHeight="1" x14ac:dyDescent="0.2">
      <c r="A815" t="s">
        <v>7243</v>
      </c>
      <c r="B815" s="2" t="s">
        <v>7244</v>
      </c>
    </row>
    <row r="816" spans="1:2" ht="15" customHeight="1" x14ac:dyDescent="0.2">
      <c r="A816" t="s">
        <v>9411</v>
      </c>
      <c r="B816" s="2" t="s">
        <v>9412</v>
      </c>
    </row>
    <row r="817" spans="1:2" ht="15" customHeight="1" x14ac:dyDescent="0.2">
      <c r="A817" t="s">
        <v>7237</v>
      </c>
      <c r="B817" s="2" t="s">
        <v>7238</v>
      </c>
    </row>
    <row r="818" spans="1:2" ht="15" customHeight="1" x14ac:dyDescent="0.2">
      <c r="A818" t="s">
        <v>9413</v>
      </c>
      <c r="B818" s="2" t="s">
        <v>9414</v>
      </c>
    </row>
    <row r="819" spans="1:2" ht="15" customHeight="1" x14ac:dyDescent="0.2">
      <c r="A819" t="s">
        <v>9415</v>
      </c>
      <c r="B819" s="2" t="s">
        <v>9416</v>
      </c>
    </row>
    <row r="820" spans="1:2" ht="15" customHeight="1" x14ac:dyDescent="0.2">
      <c r="A820" t="s">
        <v>9417</v>
      </c>
      <c r="B820" s="2" t="s">
        <v>9418</v>
      </c>
    </row>
    <row r="821" spans="1:2" ht="15" customHeight="1" x14ac:dyDescent="0.2">
      <c r="A821" t="s">
        <v>7239</v>
      </c>
      <c r="B821" s="2" t="s">
        <v>7240</v>
      </c>
    </row>
    <row r="822" spans="1:2" ht="15" customHeight="1" x14ac:dyDescent="0.2">
      <c r="A822" t="s">
        <v>9419</v>
      </c>
      <c r="B822" s="2" t="s">
        <v>9420</v>
      </c>
    </row>
    <row r="823" spans="1:2" ht="15" customHeight="1" x14ac:dyDescent="0.2">
      <c r="A823" t="s">
        <v>9421</v>
      </c>
      <c r="B823" s="2" t="s">
        <v>9422</v>
      </c>
    </row>
    <row r="824" spans="1:2" ht="15" customHeight="1" x14ac:dyDescent="0.2">
      <c r="A824" t="s">
        <v>9423</v>
      </c>
      <c r="B824" s="2" t="s">
        <v>9424</v>
      </c>
    </row>
    <row r="825" spans="1:2" ht="15" customHeight="1" x14ac:dyDescent="0.2">
      <c r="A825" t="s">
        <v>9425</v>
      </c>
      <c r="B825" s="2" t="s">
        <v>9426</v>
      </c>
    </row>
    <row r="826" spans="1:2" ht="15" customHeight="1" x14ac:dyDescent="0.2">
      <c r="A826" t="s">
        <v>9453</v>
      </c>
      <c r="B826" s="2" t="s">
        <v>9454</v>
      </c>
    </row>
    <row r="827" spans="1:2" ht="15" customHeight="1" x14ac:dyDescent="0.2">
      <c r="A827" t="s">
        <v>7633</v>
      </c>
      <c r="B827" s="2" t="s">
        <v>7634</v>
      </c>
    </row>
    <row r="828" spans="1:2" ht="15" customHeight="1" x14ac:dyDescent="0.2">
      <c r="A828" t="s">
        <v>9427</v>
      </c>
      <c r="B828" s="2" t="s">
        <v>9428</v>
      </c>
    </row>
    <row r="829" spans="1:2" ht="15" customHeight="1" x14ac:dyDescent="0.2">
      <c r="A829" t="s">
        <v>8094</v>
      </c>
      <c r="B829" s="2" t="s">
        <v>8095</v>
      </c>
    </row>
    <row r="830" spans="1:2" ht="15" customHeight="1" x14ac:dyDescent="0.2">
      <c r="A830" t="s">
        <v>9429</v>
      </c>
      <c r="B830" s="2" t="s">
        <v>9430</v>
      </c>
    </row>
    <row r="831" spans="1:2" ht="15" customHeight="1" x14ac:dyDescent="0.2">
      <c r="A831" t="s">
        <v>9431</v>
      </c>
      <c r="B831" s="2" t="s">
        <v>9432</v>
      </c>
    </row>
    <row r="832" spans="1:2" ht="15" customHeight="1" x14ac:dyDescent="0.2">
      <c r="A832" t="s">
        <v>8082</v>
      </c>
      <c r="B832" s="2" t="s">
        <v>8083</v>
      </c>
    </row>
    <row r="833" spans="1:2" ht="15" customHeight="1" x14ac:dyDescent="0.2">
      <c r="A833" t="s">
        <v>9433</v>
      </c>
      <c r="B833" s="2" t="s">
        <v>9434</v>
      </c>
    </row>
    <row r="834" spans="1:2" ht="15" customHeight="1" x14ac:dyDescent="0.2">
      <c r="A834" t="s">
        <v>9435</v>
      </c>
      <c r="B834" s="2" t="s">
        <v>9436</v>
      </c>
    </row>
    <row r="835" spans="1:2" ht="15" customHeight="1" x14ac:dyDescent="0.2">
      <c r="A835" t="s">
        <v>9437</v>
      </c>
      <c r="B835" s="2" t="s">
        <v>9438</v>
      </c>
    </row>
    <row r="836" spans="1:2" ht="15" customHeight="1" x14ac:dyDescent="0.2">
      <c r="A836" t="s">
        <v>9439</v>
      </c>
      <c r="B836" s="2" t="s">
        <v>9440</v>
      </c>
    </row>
    <row r="837" spans="1:2" ht="15" customHeight="1" x14ac:dyDescent="0.2">
      <c r="A837" t="s">
        <v>7751</v>
      </c>
      <c r="B837" s="2" t="s">
        <v>7752</v>
      </c>
    </row>
    <row r="838" spans="1:2" ht="15" customHeight="1" x14ac:dyDescent="0.2">
      <c r="A838" t="s">
        <v>9441</v>
      </c>
      <c r="B838" s="2" t="s">
        <v>9442</v>
      </c>
    </row>
    <row r="839" spans="1:2" ht="15" customHeight="1" x14ac:dyDescent="0.2">
      <c r="A839" t="s">
        <v>7235</v>
      </c>
      <c r="B839" s="2" t="s">
        <v>7236</v>
      </c>
    </row>
    <row r="840" spans="1:2" ht="15" customHeight="1" x14ac:dyDescent="0.2">
      <c r="A840" t="s">
        <v>9451</v>
      </c>
      <c r="B840" s="2" t="s">
        <v>9452</v>
      </c>
    </row>
    <row r="841" spans="1:2" ht="15" customHeight="1" x14ac:dyDescent="0.2">
      <c r="A841" t="s">
        <v>9443</v>
      </c>
      <c r="B841" s="2" t="s">
        <v>9444</v>
      </c>
    </row>
    <row r="842" spans="1:2" ht="15" customHeight="1" x14ac:dyDescent="0.2">
      <c r="A842" t="s">
        <v>9071</v>
      </c>
      <c r="B842" s="2" t="s">
        <v>9072</v>
      </c>
    </row>
    <row r="843" spans="1:2" ht="15" customHeight="1" x14ac:dyDescent="0.2">
      <c r="A843" t="s">
        <v>9445</v>
      </c>
      <c r="B843" s="2" t="s">
        <v>9446</v>
      </c>
    </row>
    <row r="844" spans="1:2" ht="15" customHeight="1" x14ac:dyDescent="0.2">
      <c r="A844" t="s">
        <v>9447</v>
      </c>
      <c r="B844" s="2" t="s">
        <v>9448</v>
      </c>
    </row>
    <row r="845" spans="1:2" ht="15" customHeight="1" x14ac:dyDescent="0.2">
      <c r="A845" t="s">
        <v>8186</v>
      </c>
      <c r="B845" s="2" t="s">
        <v>8187</v>
      </c>
    </row>
    <row r="846" spans="1:2" ht="15" customHeight="1" x14ac:dyDescent="0.2">
      <c r="A846" t="s">
        <v>8188</v>
      </c>
      <c r="B846" s="2" t="s">
        <v>8189</v>
      </c>
    </row>
    <row r="847" spans="1:2" ht="15" customHeight="1" x14ac:dyDescent="0.2">
      <c r="A847" t="s">
        <v>9449</v>
      </c>
      <c r="B847" s="2" t="s">
        <v>9450</v>
      </c>
    </row>
    <row r="848" spans="1:2" ht="15" customHeight="1" x14ac:dyDescent="0.2">
      <c r="A848" t="s">
        <v>9607</v>
      </c>
      <c r="B848" t="s">
        <v>9608</v>
      </c>
    </row>
    <row r="849" spans="1:2" ht="15" customHeight="1" x14ac:dyDescent="0.2">
      <c r="A849" t="s">
        <v>7863</v>
      </c>
      <c r="B849" s="2" t="s">
        <v>7864</v>
      </c>
    </row>
    <row r="850" spans="1:2" ht="15" customHeight="1" x14ac:dyDescent="0.2">
      <c r="A850" t="s">
        <v>8452</v>
      </c>
      <c r="B850" s="2" t="s">
        <v>8453</v>
      </c>
    </row>
    <row r="851" spans="1:2" ht="15" customHeight="1" x14ac:dyDescent="0.2">
      <c r="A851" t="s">
        <v>7233</v>
      </c>
      <c r="B851" s="2" t="s">
        <v>7234</v>
      </c>
    </row>
    <row r="852" spans="1:2" ht="15" customHeight="1" x14ac:dyDescent="0.2">
      <c r="A852" t="s">
        <v>8276</v>
      </c>
      <c r="B852" s="2" t="s">
        <v>8277</v>
      </c>
    </row>
    <row r="853" spans="1:2" ht="15" customHeight="1" x14ac:dyDescent="0.2">
      <c r="A853" t="s">
        <v>7391</v>
      </c>
      <c r="B853" s="2" t="s">
        <v>7392</v>
      </c>
    </row>
    <row r="854" spans="1:2" ht="15" customHeight="1" x14ac:dyDescent="0.2">
      <c r="A854" t="s">
        <v>8454</v>
      </c>
      <c r="B854" s="2" t="s">
        <v>8455</v>
      </c>
    </row>
    <row r="855" spans="1:2" ht="15" customHeight="1" x14ac:dyDescent="0.2">
      <c r="A855" t="s">
        <v>8782</v>
      </c>
      <c r="B855" s="2" t="s">
        <v>8783</v>
      </c>
    </row>
    <row r="856" spans="1:2" ht="15" customHeight="1" x14ac:dyDescent="0.2">
      <c r="A856" t="s">
        <v>9391</v>
      </c>
      <c r="B856" s="2" t="s">
        <v>9392</v>
      </c>
    </row>
    <row r="857" spans="1:2" ht="15" customHeight="1" x14ac:dyDescent="0.2">
      <c r="A857" t="s">
        <v>8456</v>
      </c>
      <c r="B857" s="2" t="s">
        <v>8457</v>
      </c>
    </row>
    <row r="858" spans="1:2" ht="15" customHeight="1" x14ac:dyDescent="0.2">
      <c r="A858" t="s">
        <v>8784</v>
      </c>
      <c r="B858" s="2" t="s">
        <v>8785</v>
      </c>
    </row>
    <row r="859" spans="1:2" ht="15" customHeight="1" x14ac:dyDescent="0.2">
      <c r="A859" t="s">
        <v>7395</v>
      </c>
      <c r="B859" s="2" t="s">
        <v>7396</v>
      </c>
    </row>
    <row r="860" spans="1:2" ht="15" customHeight="1" x14ac:dyDescent="0.2">
      <c r="A860" t="s">
        <v>7397</v>
      </c>
      <c r="B860" s="2" t="s">
        <v>7398</v>
      </c>
    </row>
    <row r="861" spans="1:2" ht="15" customHeight="1" x14ac:dyDescent="0.2">
      <c r="A861" t="s">
        <v>7399</v>
      </c>
      <c r="B861" s="2" t="s">
        <v>7400</v>
      </c>
    </row>
    <row r="862" spans="1:2" ht="15" customHeight="1" x14ac:dyDescent="0.2">
      <c r="A862" t="s">
        <v>8912</v>
      </c>
      <c r="B862" s="2" t="s">
        <v>8913</v>
      </c>
    </row>
    <row r="863" spans="1:2" ht="15" customHeight="1" x14ac:dyDescent="0.2">
      <c r="A863" t="s">
        <v>7393</v>
      </c>
      <c r="B863" s="2" t="s">
        <v>7394</v>
      </c>
    </row>
    <row r="864" spans="1:2" ht="15" customHeight="1" x14ac:dyDescent="0.2">
      <c r="A864" t="s">
        <v>7865</v>
      </c>
      <c r="B864" s="2" t="s">
        <v>7866</v>
      </c>
    </row>
    <row r="865" spans="1:2" ht="15" customHeight="1" x14ac:dyDescent="0.2">
      <c r="A865" t="s">
        <v>7753</v>
      </c>
      <c r="B865" s="2" t="s">
        <v>7754</v>
      </c>
    </row>
    <row r="866" spans="1:2" ht="15" customHeight="1" x14ac:dyDescent="0.2">
      <c r="A866" t="s">
        <v>8096</v>
      </c>
      <c r="B866" t="s">
        <v>8097</v>
      </c>
    </row>
    <row r="867" spans="1:2" ht="15" customHeight="1" x14ac:dyDescent="0.2">
      <c r="A867" t="s">
        <v>8098</v>
      </c>
      <c r="B867" t="s">
        <v>8099</v>
      </c>
    </row>
    <row r="868" spans="1:2" ht="15" customHeight="1" x14ac:dyDescent="0.2">
      <c r="A868" t="s">
        <v>8278</v>
      </c>
      <c r="B868" t="s">
        <v>8279</v>
      </c>
    </row>
    <row r="869" spans="1:2" ht="15" customHeight="1" x14ac:dyDescent="0.2">
      <c r="A869" t="s">
        <v>7755</v>
      </c>
      <c r="B869" s="2" t="s">
        <v>7756</v>
      </c>
    </row>
    <row r="870" spans="1:2" ht="15" customHeight="1" x14ac:dyDescent="0.2">
      <c r="A870" t="s">
        <v>7401</v>
      </c>
      <c r="B870" s="2" t="s">
        <v>7402</v>
      </c>
    </row>
    <row r="871" spans="1:2" ht="15" customHeight="1" x14ac:dyDescent="0.2">
      <c r="A871" t="s">
        <v>8100</v>
      </c>
      <c r="B871" s="2" t="s">
        <v>8101</v>
      </c>
    </row>
    <row r="872" spans="1:2" ht="15" customHeight="1" x14ac:dyDescent="0.2">
      <c r="A872" t="s">
        <v>8102</v>
      </c>
      <c r="B872" s="2" t="s">
        <v>8103</v>
      </c>
    </row>
    <row r="873" spans="1:2" ht="15" customHeight="1" x14ac:dyDescent="0.2">
      <c r="A873" t="s">
        <v>8104</v>
      </c>
      <c r="B873" s="2" t="s">
        <v>8105</v>
      </c>
    </row>
    <row r="874" spans="1:2" ht="15" customHeight="1" x14ac:dyDescent="0.2">
      <c r="A874" t="s">
        <v>8458</v>
      </c>
      <c r="B874" s="2" t="s">
        <v>8459</v>
      </c>
    </row>
    <row r="875" spans="1:2" ht="15" customHeight="1" x14ac:dyDescent="0.2">
      <c r="A875" t="s">
        <v>8460</v>
      </c>
      <c r="B875" s="2" t="s">
        <v>8461</v>
      </c>
    </row>
    <row r="876" spans="1:2" ht="15" customHeight="1" x14ac:dyDescent="0.2">
      <c r="A876" t="s">
        <v>8462</v>
      </c>
      <c r="B876" s="2" t="s">
        <v>8463</v>
      </c>
    </row>
    <row r="877" spans="1:2" ht="15" customHeight="1" x14ac:dyDescent="0.2">
      <c r="A877" t="s">
        <v>8985</v>
      </c>
      <c r="B877" s="2" t="s">
        <v>8986</v>
      </c>
    </row>
    <row r="878" spans="1:2" ht="15" customHeight="1" x14ac:dyDescent="0.2">
      <c r="A878" t="s">
        <v>7867</v>
      </c>
      <c r="B878" s="2" t="s">
        <v>7868</v>
      </c>
    </row>
    <row r="879" spans="1:2" ht="15" customHeight="1" x14ac:dyDescent="0.2">
      <c r="A879" t="s">
        <v>7403</v>
      </c>
      <c r="B879" s="2" t="s">
        <v>7404</v>
      </c>
    </row>
    <row r="880" spans="1:2" ht="15" customHeight="1" x14ac:dyDescent="0.2">
      <c r="A880" t="s">
        <v>8280</v>
      </c>
      <c r="B880" s="2" t="s">
        <v>8281</v>
      </c>
    </row>
    <row r="881" spans="1:2" ht="15" customHeight="1" x14ac:dyDescent="0.2">
      <c r="A881" t="s">
        <v>8358</v>
      </c>
      <c r="B881" s="2" t="s">
        <v>8359</v>
      </c>
    </row>
    <row r="882" spans="1:2" ht="15" customHeight="1" x14ac:dyDescent="0.2">
      <c r="A882" t="s">
        <v>7405</v>
      </c>
      <c r="B882" s="2" t="s">
        <v>7406</v>
      </c>
    </row>
    <row r="883" spans="1:2" ht="15" customHeight="1" x14ac:dyDescent="0.2">
      <c r="A883" t="s">
        <v>8220</v>
      </c>
      <c r="B883" s="2" t="s">
        <v>8221</v>
      </c>
    </row>
    <row r="884" spans="1:2" ht="15" customHeight="1" x14ac:dyDescent="0.2">
      <c r="A884" t="s">
        <v>7407</v>
      </c>
      <c r="B884" s="2" t="s">
        <v>7408</v>
      </c>
    </row>
    <row r="885" spans="1:2" ht="15" customHeight="1" x14ac:dyDescent="0.2">
      <c r="A885" t="s">
        <v>8816</v>
      </c>
      <c r="B885" t="s">
        <v>8817</v>
      </c>
    </row>
    <row r="886" spans="1:2" ht="15" customHeight="1" x14ac:dyDescent="0.2">
      <c r="A886" t="s">
        <v>8818</v>
      </c>
      <c r="B886" t="s">
        <v>8819</v>
      </c>
    </row>
    <row r="887" spans="1:2" ht="15" customHeight="1" x14ac:dyDescent="0.2">
      <c r="A887" t="s">
        <v>8820</v>
      </c>
      <c r="B887" t="s">
        <v>8821</v>
      </c>
    </row>
    <row r="888" spans="1:2" ht="15" customHeight="1" x14ac:dyDescent="0.2">
      <c r="A888" t="s">
        <v>8822</v>
      </c>
      <c r="B888" t="s">
        <v>8823</v>
      </c>
    </row>
    <row r="889" spans="1:2" ht="15" customHeight="1" x14ac:dyDescent="0.2">
      <c r="A889" t="s">
        <v>8824</v>
      </c>
      <c r="B889" t="s">
        <v>8825</v>
      </c>
    </row>
    <row r="890" spans="1:2" ht="15" customHeight="1" x14ac:dyDescent="0.2">
      <c r="A890" t="s">
        <v>9191</v>
      </c>
      <c r="B890" s="2" t="s">
        <v>9192</v>
      </c>
    </row>
    <row r="891" spans="1:2" ht="15" customHeight="1" x14ac:dyDescent="0.2">
      <c r="A891" t="s">
        <v>7869</v>
      </c>
      <c r="B891" s="2" t="s">
        <v>7870</v>
      </c>
    </row>
    <row r="892" spans="1:2" ht="15" customHeight="1" x14ac:dyDescent="0.2">
      <c r="A892" t="s">
        <v>7409</v>
      </c>
      <c r="B892" s="2" t="s">
        <v>7410</v>
      </c>
    </row>
    <row r="893" spans="1:2" ht="15" customHeight="1" x14ac:dyDescent="0.2">
      <c r="A893" t="s">
        <v>7411</v>
      </c>
      <c r="B893" s="2" t="s">
        <v>7412</v>
      </c>
    </row>
    <row r="894" spans="1:2" ht="15" customHeight="1" x14ac:dyDescent="0.2">
      <c r="A894" t="s">
        <v>7417</v>
      </c>
      <c r="B894" s="2" t="s">
        <v>7418</v>
      </c>
    </row>
    <row r="895" spans="1:2" ht="15" customHeight="1" x14ac:dyDescent="0.2">
      <c r="A895" t="s">
        <v>8106</v>
      </c>
      <c r="B895" t="s">
        <v>8107</v>
      </c>
    </row>
    <row r="896" spans="1:2" ht="15" customHeight="1" x14ac:dyDescent="0.2">
      <c r="A896" t="s">
        <v>9347</v>
      </c>
      <c r="B896" s="2" t="s">
        <v>9348</v>
      </c>
    </row>
    <row r="897" spans="1:2" ht="15" customHeight="1" x14ac:dyDescent="0.2">
      <c r="A897" t="s">
        <v>9710</v>
      </c>
      <c r="B897" s="2" t="s">
        <v>9711</v>
      </c>
    </row>
    <row r="898" spans="1:2" ht="15" customHeight="1" x14ac:dyDescent="0.2">
      <c r="A898" t="s">
        <v>9712</v>
      </c>
      <c r="B898" s="2" t="s">
        <v>9713</v>
      </c>
    </row>
    <row r="899" spans="1:2" ht="15" customHeight="1" x14ac:dyDescent="0.2">
      <c r="A899" t="s">
        <v>8126</v>
      </c>
      <c r="B899" s="2" t="s">
        <v>8127</v>
      </c>
    </row>
    <row r="900" spans="1:2" ht="15" customHeight="1" x14ac:dyDescent="0.2">
      <c r="A900" t="s">
        <v>8128</v>
      </c>
      <c r="B900" s="2" t="s">
        <v>8129</v>
      </c>
    </row>
    <row r="901" spans="1:2" ht="15" customHeight="1" x14ac:dyDescent="0.2">
      <c r="A901" t="s">
        <v>9349</v>
      </c>
      <c r="B901" s="2" t="s">
        <v>9350</v>
      </c>
    </row>
    <row r="902" spans="1:2" ht="15" customHeight="1" x14ac:dyDescent="0.2">
      <c r="A902" t="s">
        <v>7413</v>
      </c>
      <c r="B902" s="2" t="s">
        <v>7414</v>
      </c>
    </row>
    <row r="903" spans="1:2" ht="15" customHeight="1" x14ac:dyDescent="0.2">
      <c r="A903" t="s">
        <v>7333</v>
      </c>
      <c r="B903" s="2" t="s">
        <v>7334</v>
      </c>
    </row>
    <row r="904" spans="1:2" ht="15" customHeight="1" x14ac:dyDescent="0.2">
      <c r="A904" t="s">
        <v>9039</v>
      </c>
      <c r="B904" s="2" t="s">
        <v>9040</v>
      </c>
    </row>
    <row r="905" spans="1:2" ht="15" customHeight="1" x14ac:dyDescent="0.2">
      <c r="A905" t="s">
        <v>8130</v>
      </c>
      <c r="B905" s="2" t="s">
        <v>8131</v>
      </c>
    </row>
    <row r="906" spans="1:2" ht="15" customHeight="1" x14ac:dyDescent="0.2">
      <c r="A906" t="s">
        <v>9677</v>
      </c>
      <c r="B906" s="2" t="s">
        <v>9678</v>
      </c>
    </row>
    <row r="907" spans="1:2" ht="15" customHeight="1" x14ac:dyDescent="0.2">
      <c r="A907" t="s">
        <v>9679</v>
      </c>
      <c r="B907" s="2" t="s">
        <v>9678</v>
      </c>
    </row>
    <row r="908" spans="1:2" ht="15" customHeight="1" x14ac:dyDescent="0.2">
      <c r="A908" t="s">
        <v>7441</v>
      </c>
      <c r="B908" s="2" t="s">
        <v>7442</v>
      </c>
    </row>
    <row r="909" spans="1:2" ht="15" customHeight="1" x14ac:dyDescent="0.2">
      <c r="A909" t="s">
        <v>8892</v>
      </c>
      <c r="B909" s="2" t="s">
        <v>8893</v>
      </c>
    </row>
    <row r="910" spans="1:2" ht="15" customHeight="1" x14ac:dyDescent="0.2">
      <c r="A910" t="s">
        <v>9193</v>
      </c>
      <c r="B910" s="2" t="s">
        <v>9194</v>
      </c>
    </row>
    <row r="911" spans="1:2" ht="15" customHeight="1" x14ac:dyDescent="0.2">
      <c r="A911" t="s">
        <v>7757</v>
      </c>
      <c r="B911" s="2" t="s">
        <v>7758</v>
      </c>
    </row>
    <row r="912" spans="1:2" ht="15" customHeight="1" x14ac:dyDescent="0.2">
      <c r="A912" t="s">
        <v>8222</v>
      </c>
      <c r="B912" s="2" t="s">
        <v>8223</v>
      </c>
    </row>
    <row r="913" spans="1:2" ht="15" customHeight="1" x14ac:dyDescent="0.2">
      <c r="A913" t="s">
        <v>8464</v>
      </c>
      <c r="B913" s="2" t="s">
        <v>8465</v>
      </c>
    </row>
    <row r="914" spans="1:2" ht="15" customHeight="1" x14ac:dyDescent="0.2">
      <c r="A914" t="s">
        <v>9195</v>
      </c>
      <c r="B914" t="s">
        <v>9196</v>
      </c>
    </row>
    <row r="915" spans="1:2" ht="15" customHeight="1" x14ac:dyDescent="0.2">
      <c r="A915" t="s">
        <v>8894</v>
      </c>
      <c r="B915" t="s">
        <v>8895</v>
      </c>
    </row>
    <row r="916" spans="1:2" ht="15" customHeight="1" x14ac:dyDescent="0.2">
      <c r="A916" t="s">
        <v>7759</v>
      </c>
      <c r="B916" s="2" t="s">
        <v>7760</v>
      </c>
    </row>
    <row r="917" spans="1:2" ht="15" customHeight="1" x14ac:dyDescent="0.2">
      <c r="A917" t="s">
        <v>7761</v>
      </c>
      <c r="B917" t="s">
        <v>7762</v>
      </c>
    </row>
    <row r="918" spans="1:2" ht="15" customHeight="1" x14ac:dyDescent="0.2">
      <c r="A918" t="s">
        <v>9041</v>
      </c>
      <c r="B918" s="2" t="s">
        <v>9042</v>
      </c>
    </row>
    <row r="919" spans="1:2" ht="15" customHeight="1" x14ac:dyDescent="0.2">
      <c r="A919" t="s">
        <v>9609</v>
      </c>
      <c r="B919" t="s">
        <v>9610</v>
      </c>
    </row>
    <row r="920" spans="1:2" ht="15" customHeight="1" x14ac:dyDescent="0.2">
      <c r="A920" t="s">
        <v>9043</v>
      </c>
      <c r="B920" s="2" t="s">
        <v>9044</v>
      </c>
    </row>
    <row r="921" spans="1:2" ht="15" customHeight="1" x14ac:dyDescent="0.2">
      <c r="A921" t="s">
        <v>9611</v>
      </c>
      <c r="B921" t="s">
        <v>9612</v>
      </c>
    </row>
    <row r="922" spans="1:2" ht="15" customHeight="1" x14ac:dyDescent="0.2">
      <c r="A922" t="s">
        <v>8466</v>
      </c>
      <c r="B922" s="2" t="s">
        <v>8467</v>
      </c>
    </row>
    <row r="923" spans="1:2" ht="15" customHeight="1" x14ac:dyDescent="0.2">
      <c r="A923" t="s">
        <v>9045</v>
      </c>
      <c r="B923" s="2" t="s">
        <v>9046</v>
      </c>
    </row>
    <row r="924" spans="1:2" ht="15" customHeight="1" x14ac:dyDescent="0.2">
      <c r="A924" t="s">
        <v>8963</v>
      </c>
      <c r="B924" s="2" t="s">
        <v>8964</v>
      </c>
    </row>
    <row r="925" spans="1:2" ht="15" customHeight="1" x14ac:dyDescent="0.2">
      <c r="A925" t="s">
        <v>9073</v>
      </c>
      <c r="B925" t="s">
        <v>9074</v>
      </c>
    </row>
    <row r="926" spans="1:2" ht="15" customHeight="1" x14ac:dyDescent="0.2">
      <c r="A926" t="s">
        <v>7537</v>
      </c>
      <c r="B926" t="s">
        <v>7538</v>
      </c>
    </row>
    <row r="927" spans="1:2" ht="15" customHeight="1" x14ac:dyDescent="0.2">
      <c r="A927" t="s">
        <v>8468</v>
      </c>
      <c r="B927" s="2" t="s">
        <v>8469</v>
      </c>
    </row>
    <row r="928" spans="1:2" ht="15" customHeight="1" x14ac:dyDescent="0.2">
      <c r="A928" t="s">
        <v>7147</v>
      </c>
      <c r="B928" s="2" t="s">
        <v>7148</v>
      </c>
    </row>
    <row r="929" spans="1:2" ht="15" customHeight="1" x14ac:dyDescent="0.2">
      <c r="A929" t="s">
        <v>8011</v>
      </c>
      <c r="B929" s="2" t="s">
        <v>8012</v>
      </c>
    </row>
    <row r="930" spans="1:2" ht="15" customHeight="1" x14ac:dyDescent="0.2">
      <c r="A930" t="s">
        <v>7423</v>
      </c>
      <c r="B930" s="2" t="s">
        <v>7424</v>
      </c>
    </row>
    <row r="931" spans="1:2" ht="15" customHeight="1" x14ac:dyDescent="0.2">
      <c r="A931" t="s">
        <v>7141</v>
      </c>
      <c r="B931" s="2" t="s">
        <v>7142</v>
      </c>
    </row>
    <row r="932" spans="1:2" ht="15" customHeight="1" x14ac:dyDescent="0.2">
      <c r="A932" t="s">
        <v>7335</v>
      </c>
      <c r="B932" s="2" t="s">
        <v>7336</v>
      </c>
    </row>
    <row r="933" spans="1:2" ht="15" customHeight="1" x14ac:dyDescent="0.2">
      <c r="A933" t="s">
        <v>8686</v>
      </c>
      <c r="B933" s="2" t="s">
        <v>8687</v>
      </c>
    </row>
    <row r="934" spans="1:2" ht="15" customHeight="1" x14ac:dyDescent="0.2">
      <c r="A934" t="s">
        <v>8688</v>
      </c>
      <c r="B934" s="2" t="s">
        <v>8689</v>
      </c>
    </row>
    <row r="935" spans="1:2" ht="15" customHeight="1" x14ac:dyDescent="0.2">
      <c r="A935" t="s">
        <v>8470</v>
      </c>
      <c r="B935" s="2" t="s">
        <v>8471</v>
      </c>
    </row>
    <row r="936" spans="1:2" ht="15" customHeight="1" x14ac:dyDescent="0.2">
      <c r="A936" t="s">
        <v>9075</v>
      </c>
      <c r="B936" s="2" t="s">
        <v>9076</v>
      </c>
    </row>
    <row r="937" spans="1:2" ht="15" customHeight="1" x14ac:dyDescent="0.2">
      <c r="A937" t="s">
        <v>8013</v>
      </c>
      <c r="B937" s="2" t="s">
        <v>8014</v>
      </c>
    </row>
    <row r="938" spans="1:2" ht="15" customHeight="1" x14ac:dyDescent="0.2">
      <c r="A938" t="s">
        <v>7339</v>
      </c>
      <c r="B938" s="2" t="s">
        <v>7340</v>
      </c>
    </row>
    <row r="939" spans="1:2" ht="15" customHeight="1" x14ac:dyDescent="0.2">
      <c r="A939" t="s">
        <v>7421</v>
      </c>
      <c r="B939" s="2" t="s">
        <v>7422</v>
      </c>
    </row>
    <row r="940" spans="1:2" ht="15" customHeight="1" x14ac:dyDescent="0.2">
      <c r="A940" t="s">
        <v>8472</v>
      </c>
      <c r="B940" s="2" t="s">
        <v>8473</v>
      </c>
    </row>
    <row r="941" spans="1:2" ht="15" customHeight="1" x14ac:dyDescent="0.2">
      <c r="A941" t="s">
        <v>7337</v>
      </c>
      <c r="B941" s="2" t="s">
        <v>7338</v>
      </c>
    </row>
    <row r="942" spans="1:2" ht="15" customHeight="1" x14ac:dyDescent="0.2">
      <c r="A942" t="s">
        <v>8474</v>
      </c>
      <c r="B942" s="2" t="s">
        <v>8475</v>
      </c>
    </row>
    <row r="943" spans="1:2" ht="15" customHeight="1" x14ac:dyDescent="0.2">
      <c r="A943" t="s">
        <v>8084</v>
      </c>
      <c r="B943" s="2" t="s">
        <v>8085</v>
      </c>
    </row>
    <row r="944" spans="1:2" ht="15" customHeight="1" x14ac:dyDescent="0.2">
      <c r="A944" t="s">
        <v>8990</v>
      </c>
      <c r="B944" s="2" t="s">
        <v>8991</v>
      </c>
    </row>
    <row r="945" spans="1:2" ht="15" customHeight="1" x14ac:dyDescent="0.2">
      <c r="A945" t="s">
        <v>8110</v>
      </c>
      <c r="B945" s="2" t="s">
        <v>8111</v>
      </c>
    </row>
    <row r="946" spans="1:2" ht="15" customHeight="1" x14ac:dyDescent="0.2">
      <c r="A946" t="s">
        <v>8965</v>
      </c>
      <c r="B946" s="2" t="s">
        <v>8966</v>
      </c>
    </row>
    <row r="947" spans="1:2" ht="15" customHeight="1" x14ac:dyDescent="0.2">
      <c r="A947" t="s">
        <v>8476</v>
      </c>
      <c r="B947" s="2" t="s">
        <v>8477</v>
      </c>
    </row>
    <row r="948" spans="1:2" ht="15" customHeight="1" x14ac:dyDescent="0.2">
      <c r="A948" t="s">
        <v>8112</v>
      </c>
      <c r="B948" t="s">
        <v>8113</v>
      </c>
    </row>
    <row r="949" spans="1:2" ht="15" customHeight="1" x14ac:dyDescent="0.2">
      <c r="A949" t="s">
        <v>8108</v>
      </c>
      <c r="B949" s="2" t="s">
        <v>8109</v>
      </c>
    </row>
    <row r="950" spans="1:2" ht="15" customHeight="1" x14ac:dyDescent="0.2">
      <c r="A950" t="s">
        <v>8114</v>
      </c>
      <c r="B950" t="s">
        <v>8115</v>
      </c>
    </row>
    <row r="951" spans="1:2" ht="15" customHeight="1" x14ac:dyDescent="0.2">
      <c r="A951" t="s">
        <v>8826</v>
      </c>
      <c r="B951" s="2" t="s">
        <v>8827</v>
      </c>
    </row>
    <row r="952" spans="1:2" ht="15" customHeight="1" x14ac:dyDescent="0.2">
      <c r="A952" t="s">
        <v>8828</v>
      </c>
      <c r="B952" s="2" t="s">
        <v>8829</v>
      </c>
    </row>
    <row r="953" spans="1:2" ht="15" customHeight="1" x14ac:dyDescent="0.2">
      <c r="A953" t="s">
        <v>8830</v>
      </c>
      <c r="B953" s="2" t="s">
        <v>8831</v>
      </c>
    </row>
    <row r="954" spans="1:2" ht="15" customHeight="1" x14ac:dyDescent="0.2">
      <c r="A954" t="s">
        <v>9047</v>
      </c>
      <c r="B954" s="2" t="s">
        <v>9048</v>
      </c>
    </row>
    <row r="955" spans="1:2" ht="15" customHeight="1" x14ac:dyDescent="0.2">
      <c r="A955" t="s">
        <v>9680</v>
      </c>
      <c r="B955" s="2" t="s">
        <v>9681</v>
      </c>
    </row>
    <row r="956" spans="1:2" ht="15" customHeight="1" x14ac:dyDescent="0.2">
      <c r="A956" t="s">
        <v>8360</v>
      </c>
      <c r="B956" s="2" t="s">
        <v>8361</v>
      </c>
    </row>
    <row r="957" spans="1:2" ht="15" customHeight="1" x14ac:dyDescent="0.2">
      <c r="A957" t="s">
        <v>9197</v>
      </c>
      <c r="B957" s="2" t="s">
        <v>9198</v>
      </c>
    </row>
    <row r="958" spans="1:2" ht="15" customHeight="1" x14ac:dyDescent="0.2">
      <c r="A958" t="s">
        <v>9199</v>
      </c>
      <c r="B958" s="2" t="s">
        <v>9200</v>
      </c>
    </row>
    <row r="959" spans="1:2" ht="15" customHeight="1" x14ac:dyDescent="0.2">
      <c r="A959" t="s">
        <v>8116</v>
      </c>
      <c r="B959" s="2" t="s">
        <v>8117</v>
      </c>
    </row>
    <row r="960" spans="1:2" ht="15" customHeight="1" x14ac:dyDescent="0.2">
      <c r="A960" t="s">
        <v>8690</v>
      </c>
      <c r="B960" s="2" t="s">
        <v>8691</v>
      </c>
    </row>
    <row r="961" spans="1:2" ht="15" customHeight="1" x14ac:dyDescent="0.2">
      <c r="A961" t="s">
        <v>8282</v>
      </c>
      <c r="B961" s="2" t="s">
        <v>8283</v>
      </c>
    </row>
    <row r="962" spans="1:2" ht="15" customHeight="1" x14ac:dyDescent="0.2">
      <c r="A962" t="s">
        <v>7871</v>
      </c>
      <c r="B962" s="2" t="s">
        <v>7872</v>
      </c>
    </row>
    <row r="963" spans="1:2" ht="15" customHeight="1" x14ac:dyDescent="0.2">
      <c r="A963" t="s">
        <v>7341</v>
      </c>
      <c r="B963" s="2" t="s">
        <v>7342</v>
      </c>
    </row>
    <row r="964" spans="1:2" ht="15" customHeight="1" x14ac:dyDescent="0.2">
      <c r="A964" t="s">
        <v>9077</v>
      </c>
      <c r="B964" s="2" t="s">
        <v>9078</v>
      </c>
    </row>
    <row r="965" spans="1:2" ht="15" customHeight="1" x14ac:dyDescent="0.2">
      <c r="A965" t="s">
        <v>8692</v>
      </c>
      <c r="B965" s="2" t="s">
        <v>8693</v>
      </c>
    </row>
    <row r="966" spans="1:2" ht="15" customHeight="1" x14ac:dyDescent="0.2">
      <c r="A966" t="s">
        <v>7343</v>
      </c>
      <c r="B966" s="2" t="s">
        <v>7344</v>
      </c>
    </row>
    <row r="967" spans="1:2" ht="15" customHeight="1" x14ac:dyDescent="0.2">
      <c r="A967" t="s">
        <v>8118</v>
      </c>
      <c r="B967" s="2" t="s">
        <v>8119</v>
      </c>
    </row>
    <row r="968" spans="1:2" ht="15" customHeight="1" x14ac:dyDescent="0.2">
      <c r="A968" t="s">
        <v>8120</v>
      </c>
      <c r="B968" s="2" t="s">
        <v>8121</v>
      </c>
    </row>
    <row r="969" spans="1:2" ht="15" customHeight="1" x14ac:dyDescent="0.2">
      <c r="A969" t="s">
        <v>8122</v>
      </c>
      <c r="B969" s="2" t="s">
        <v>8123</v>
      </c>
    </row>
    <row r="970" spans="1:2" ht="15" customHeight="1" x14ac:dyDescent="0.2">
      <c r="A970" t="s">
        <v>7763</v>
      </c>
      <c r="B970" s="2" t="s">
        <v>7764</v>
      </c>
    </row>
    <row r="971" spans="1:2" ht="15" customHeight="1" x14ac:dyDescent="0.2">
      <c r="A971" t="s">
        <v>7481</v>
      </c>
      <c r="B971" s="2" t="s">
        <v>7482</v>
      </c>
    </row>
    <row r="972" spans="1:2" ht="15" customHeight="1" x14ac:dyDescent="0.2">
      <c r="A972" t="s">
        <v>7483</v>
      </c>
      <c r="B972" s="2" t="s">
        <v>7484</v>
      </c>
    </row>
    <row r="973" spans="1:2" ht="15" customHeight="1" x14ac:dyDescent="0.2">
      <c r="A973" t="s">
        <v>7485</v>
      </c>
      <c r="B973" s="2" t="s">
        <v>7486</v>
      </c>
    </row>
    <row r="974" spans="1:2" ht="15" customHeight="1" x14ac:dyDescent="0.2">
      <c r="A974" t="s">
        <v>7487</v>
      </c>
      <c r="B974" s="2" t="s">
        <v>7488</v>
      </c>
    </row>
    <row r="975" spans="1:2" ht="15" customHeight="1" x14ac:dyDescent="0.2">
      <c r="A975" t="s">
        <v>8920</v>
      </c>
      <c r="B975" s="2" t="s">
        <v>8921</v>
      </c>
    </row>
    <row r="976" spans="1:2" ht="15" customHeight="1" x14ac:dyDescent="0.2">
      <c r="A976" t="s">
        <v>9049</v>
      </c>
      <c r="B976" s="2" t="s">
        <v>9050</v>
      </c>
    </row>
    <row r="977" spans="1:2" ht="15" customHeight="1" x14ac:dyDescent="0.2">
      <c r="A977" t="s">
        <v>9051</v>
      </c>
      <c r="B977" s="2" t="s">
        <v>9052</v>
      </c>
    </row>
    <row r="978" spans="1:2" ht="15" customHeight="1" x14ac:dyDescent="0.2">
      <c r="A978" t="s">
        <v>8362</v>
      </c>
      <c r="B978" s="2" t="s">
        <v>8363</v>
      </c>
    </row>
    <row r="979" spans="1:2" ht="15" customHeight="1" x14ac:dyDescent="0.2">
      <c r="A979" t="s">
        <v>8364</v>
      </c>
      <c r="B979" s="2" t="s">
        <v>8365</v>
      </c>
    </row>
    <row r="980" spans="1:2" ht="15" customHeight="1" x14ac:dyDescent="0.2">
      <c r="A980" t="s">
        <v>7491</v>
      </c>
      <c r="B980" s="2" t="s">
        <v>7492</v>
      </c>
    </row>
    <row r="981" spans="1:2" ht="15" customHeight="1" x14ac:dyDescent="0.2">
      <c r="A981" t="s">
        <v>7489</v>
      </c>
      <c r="B981" s="2" t="s">
        <v>7490</v>
      </c>
    </row>
    <row r="982" spans="1:2" ht="15" customHeight="1" x14ac:dyDescent="0.2">
      <c r="A982" t="s">
        <v>9201</v>
      </c>
      <c r="B982" s="2" t="s">
        <v>9202</v>
      </c>
    </row>
    <row r="983" spans="1:2" ht="15" customHeight="1" x14ac:dyDescent="0.2">
      <c r="A983" t="s">
        <v>8694</v>
      </c>
      <c r="B983" s="2" t="s">
        <v>8695</v>
      </c>
    </row>
    <row r="984" spans="1:2" ht="15" customHeight="1" x14ac:dyDescent="0.2">
      <c r="A984" t="s">
        <v>8696</v>
      </c>
      <c r="B984" s="2" t="s">
        <v>8697</v>
      </c>
    </row>
    <row r="985" spans="1:2" ht="15" customHeight="1" x14ac:dyDescent="0.2">
      <c r="A985" t="s">
        <v>8124</v>
      </c>
      <c r="B985" s="2" t="s">
        <v>8125</v>
      </c>
    </row>
    <row r="986" spans="1:2" ht="15" customHeight="1" x14ac:dyDescent="0.2">
      <c r="A986" t="s">
        <v>8366</v>
      </c>
      <c r="B986" s="2" t="s">
        <v>8367</v>
      </c>
    </row>
    <row r="987" spans="1:2" ht="15" customHeight="1" x14ac:dyDescent="0.2">
      <c r="A987" t="s">
        <v>9295</v>
      </c>
      <c r="B987" s="2" t="s">
        <v>9296</v>
      </c>
    </row>
    <row r="988" spans="1:2" ht="15" customHeight="1" x14ac:dyDescent="0.2">
      <c r="A988" t="s">
        <v>9203</v>
      </c>
      <c r="B988" s="2" t="s">
        <v>9204</v>
      </c>
    </row>
    <row r="989" spans="1:2" ht="15" customHeight="1" x14ac:dyDescent="0.2">
      <c r="A989" t="s">
        <v>8478</v>
      </c>
      <c r="B989" s="2" t="s">
        <v>8479</v>
      </c>
    </row>
    <row r="990" spans="1:2" ht="15" customHeight="1" x14ac:dyDescent="0.2">
      <c r="A990" t="s">
        <v>8284</v>
      </c>
      <c r="B990" s="2" t="s">
        <v>8285</v>
      </c>
    </row>
    <row r="991" spans="1:2" ht="15" customHeight="1" x14ac:dyDescent="0.2">
      <c r="A991" t="s">
        <v>8368</v>
      </c>
      <c r="B991" s="2" t="s">
        <v>8369</v>
      </c>
    </row>
    <row r="992" spans="1:2" ht="15" customHeight="1" x14ac:dyDescent="0.2">
      <c r="A992" t="s">
        <v>9329</v>
      </c>
      <c r="B992" s="2" t="s">
        <v>9330</v>
      </c>
    </row>
    <row r="993" spans="1:2" ht="15" customHeight="1" x14ac:dyDescent="0.2">
      <c r="A993" t="s">
        <v>9079</v>
      </c>
      <c r="B993" s="2" t="s">
        <v>9080</v>
      </c>
    </row>
    <row r="994" spans="1:2" ht="15" customHeight="1" x14ac:dyDescent="0.2">
      <c r="A994" t="s">
        <v>8286</v>
      </c>
      <c r="B994" s="2" t="s">
        <v>8287</v>
      </c>
    </row>
    <row r="995" spans="1:2" ht="15" customHeight="1" x14ac:dyDescent="0.2">
      <c r="A995" t="s">
        <v>7873</v>
      </c>
      <c r="B995" s="2" t="s">
        <v>7874</v>
      </c>
    </row>
    <row r="996" spans="1:2" ht="15" customHeight="1" x14ac:dyDescent="0.2">
      <c r="A996" t="s">
        <v>8190</v>
      </c>
      <c r="B996" s="2" t="s">
        <v>8191</v>
      </c>
    </row>
    <row r="997" spans="1:2" ht="15" customHeight="1" x14ac:dyDescent="0.2">
      <c r="A997" t="s">
        <v>7875</v>
      </c>
      <c r="B997" s="2" t="s">
        <v>7876</v>
      </c>
    </row>
    <row r="998" spans="1:2" ht="15" customHeight="1" x14ac:dyDescent="0.2">
      <c r="A998" t="s">
        <v>9205</v>
      </c>
      <c r="B998" s="2" t="s">
        <v>9206</v>
      </c>
    </row>
    <row r="999" spans="1:2" ht="15" customHeight="1" x14ac:dyDescent="0.2">
      <c r="A999" t="s">
        <v>8192</v>
      </c>
      <c r="B999" s="2" t="s">
        <v>8193</v>
      </c>
    </row>
    <row r="1000" spans="1:2" ht="15" customHeight="1" x14ac:dyDescent="0.2">
      <c r="A1000" t="s">
        <v>8480</v>
      </c>
      <c r="B1000" s="2" t="s">
        <v>8481</v>
      </c>
    </row>
    <row r="1001" spans="1:2" ht="15" customHeight="1" x14ac:dyDescent="0.2">
      <c r="A1001" t="s">
        <v>8482</v>
      </c>
      <c r="B1001" s="2" t="s">
        <v>8483</v>
      </c>
    </row>
    <row r="1002" spans="1:2" ht="15" customHeight="1" x14ac:dyDescent="0.2">
      <c r="A1002" t="s">
        <v>8370</v>
      </c>
      <c r="B1002" s="2" t="s">
        <v>8371</v>
      </c>
    </row>
    <row r="1003" spans="1:2" ht="15" customHeight="1" x14ac:dyDescent="0.2">
      <c r="A1003" t="s">
        <v>9207</v>
      </c>
      <c r="B1003" s="2" t="s">
        <v>9208</v>
      </c>
    </row>
    <row r="1004" spans="1:2" ht="15" customHeight="1" x14ac:dyDescent="0.2">
      <c r="A1004" t="s">
        <v>9667</v>
      </c>
      <c r="B1004" s="2" t="s">
        <v>9668</v>
      </c>
    </row>
    <row r="1005" spans="1:2" ht="15" customHeight="1" x14ac:dyDescent="0.2">
      <c r="A1005" t="s">
        <v>7347</v>
      </c>
      <c r="B1005" s="2" t="s">
        <v>7348</v>
      </c>
    </row>
    <row r="1006" spans="1:2" ht="15" customHeight="1" x14ac:dyDescent="0.2">
      <c r="A1006" t="s">
        <v>9659</v>
      </c>
      <c r="B1006" s="2" t="s">
        <v>9660</v>
      </c>
    </row>
    <row r="1007" spans="1:2" ht="15" customHeight="1" x14ac:dyDescent="0.2">
      <c r="A1007" t="s">
        <v>9657</v>
      </c>
      <c r="B1007" s="2" t="s">
        <v>9658</v>
      </c>
    </row>
    <row r="1008" spans="1:2" ht="15" customHeight="1" x14ac:dyDescent="0.2">
      <c r="A1008" t="s">
        <v>7635</v>
      </c>
      <c r="B1008" s="2" t="s">
        <v>7636</v>
      </c>
    </row>
    <row r="1009" spans="1:2" ht="15" customHeight="1" x14ac:dyDescent="0.2">
      <c r="A1009" t="s">
        <v>7345</v>
      </c>
      <c r="B1009" s="2" t="s">
        <v>7346</v>
      </c>
    </row>
    <row r="1010" spans="1:2" ht="15" customHeight="1" x14ac:dyDescent="0.2">
      <c r="A1010" t="s">
        <v>8288</v>
      </c>
      <c r="B1010" s="2" t="s">
        <v>8289</v>
      </c>
    </row>
    <row r="1011" spans="1:2" ht="15" customHeight="1" x14ac:dyDescent="0.2">
      <c r="A1011" t="s">
        <v>8896</v>
      </c>
      <c r="B1011" s="2" t="s">
        <v>8897</v>
      </c>
    </row>
    <row r="1012" spans="1:2" ht="15" customHeight="1" x14ac:dyDescent="0.2">
      <c r="A1012" t="s">
        <v>9637</v>
      </c>
      <c r="B1012" s="2" t="s">
        <v>9638</v>
      </c>
    </row>
    <row r="1013" spans="1:2" ht="15" customHeight="1" x14ac:dyDescent="0.2">
      <c r="A1013" t="s">
        <v>7493</v>
      </c>
      <c r="B1013" s="2" t="s">
        <v>7494</v>
      </c>
    </row>
    <row r="1014" spans="1:2" ht="15" customHeight="1" x14ac:dyDescent="0.2">
      <c r="A1014" t="s">
        <v>7495</v>
      </c>
      <c r="B1014" s="2" t="s">
        <v>7496</v>
      </c>
    </row>
    <row r="1015" spans="1:2" ht="15" customHeight="1" x14ac:dyDescent="0.2">
      <c r="A1015" t="s">
        <v>8898</v>
      </c>
      <c r="B1015" s="2" t="s">
        <v>8899</v>
      </c>
    </row>
    <row r="1016" spans="1:2" ht="15" customHeight="1" x14ac:dyDescent="0.2">
      <c r="A1016" t="s">
        <v>9395</v>
      </c>
      <c r="B1016" s="2" t="s">
        <v>9396</v>
      </c>
    </row>
    <row r="1017" spans="1:2" ht="15" customHeight="1" x14ac:dyDescent="0.2">
      <c r="A1017" t="s">
        <v>9397</v>
      </c>
      <c r="B1017" s="2" t="s">
        <v>9398</v>
      </c>
    </row>
    <row r="1018" spans="1:2" ht="15" customHeight="1" x14ac:dyDescent="0.2">
      <c r="A1018" t="s">
        <v>9399</v>
      </c>
      <c r="B1018" s="2" t="s">
        <v>9400</v>
      </c>
    </row>
    <row r="1019" spans="1:2" ht="15" customHeight="1" x14ac:dyDescent="0.2">
      <c r="A1019" t="s">
        <v>9297</v>
      </c>
      <c r="B1019" s="2" t="s">
        <v>9298</v>
      </c>
    </row>
    <row r="1020" spans="1:2" ht="15" customHeight="1" x14ac:dyDescent="0.2">
      <c r="A1020" t="s">
        <v>7439</v>
      </c>
      <c r="B1020" s="2" t="s">
        <v>7440</v>
      </c>
    </row>
    <row r="1021" spans="1:2" ht="15" customHeight="1" x14ac:dyDescent="0.2">
      <c r="A1021" t="s">
        <v>7437</v>
      </c>
      <c r="B1021" s="2" t="s">
        <v>7438</v>
      </c>
    </row>
    <row r="1022" spans="1:2" ht="15" customHeight="1" x14ac:dyDescent="0.2">
      <c r="A1022" t="s">
        <v>7433</v>
      </c>
      <c r="B1022" s="2" t="s">
        <v>7434</v>
      </c>
    </row>
    <row r="1023" spans="1:2" ht="15" customHeight="1" x14ac:dyDescent="0.2">
      <c r="A1023" t="s">
        <v>7435</v>
      </c>
      <c r="B1023" s="2" t="s">
        <v>7436</v>
      </c>
    </row>
    <row r="1024" spans="1:2" ht="15" customHeight="1" x14ac:dyDescent="0.2">
      <c r="A1024" t="s">
        <v>7431</v>
      </c>
      <c r="B1024" s="2" t="s">
        <v>7432</v>
      </c>
    </row>
    <row r="1025" spans="1:2" ht="15" customHeight="1" x14ac:dyDescent="0.2">
      <c r="A1025" t="s">
        <v>7429</v>
      </c>
      <c r="B1025" s="2" t="s">
        <v>7430</v>
      </c>
    </row>
    <row r="1026" spans="1:2" ht="15" customHeight="1" x14ac:dyDescent="0.2">
      <c r="A1026" t="s">
        <v>8132</v>
      </c>
      <c r="B1026" s="2" t="s">
        <v>8133</v>
      </c>
    </row>
    <row r="1027" spans="1:2" ht="15" customHeight="1" x14ac:dyDescent="0.2">
      <c r="A1027" t="s">
        <v>8698</v>
      </c>
      <c r="B1027" s="2" t="s">
        <v>8699</v>
      </c>
    </row>
    <row r="1028" spans="1:2" ht="15" customHeight="1" x14ac:dyDescent="0.2">
      <c r="A1028" t="s">
        <v>8700</v>
      </c>
      <c r="B1028" s="2" t="s">
        <v>8701</v>
      </c>
    </row>
    <row r="1029" spans="1:2" ht="15" customHeight="1" x14ac:dyDescent="0.2">
      <c r="A1029" t="s">
        <v>7877</v>
      </c>
      <c r="B1029" s="2" t="s">
        <v>7878</v>
      </c>
    </row>
    <row r="1030" spans="1:2" ht="15" customHeight="1" x14ac:dyDescent="0.2">
      <c r="A1030" t="s">
        <v>9613</v>
      </c>
      <c r="B1030" s="2" t="s">
        <v>9614</v>
      </c>
    </row>
    <row r="1031" spans="1:2" ht="15" customHeight="1" x14ac:dyDescent="0.2">
      <c r="A1031" t="s">
        <v>8224</v>
      </c>
      <c r="B1031" s="2" t="s">
        <v>8225</v>
      </c>
    </row>
    <row r="1032" spans="1:2" ht="15" customHeight="1" x14ac:dyDescent="0.2">
      <c r="A1032" t="s">
        <v>7939</v>
      </c>
      <c r="B1032" s="2" t="s">
        <v>7940</v>
      </c>
    </row>
    <row r="1033" spans="1:2" ht="15" customHeight="1" x14ac:dyDescent="0.2">
      <c r="A1033" t="s">
        <v>7521</v>
      </c>
      <c r="B1033" s="2" t="s">
        <v>7522</v>
      </c>
    </row>
    <row r="1034" spans="1:2" ht="15" customHeight="1" x14ac:dyDescent="0.2">
      <c r="A1034" t="s">
        <v>7523</v>
      </c>
      <c r="B1034" s="2" t="s">
        <v>7524</v>
      </c>
    </row>
    <row r="1035" spans="1:2" ht="15" customHeight="1" x14ac:dyDescent="0.2">
      <c r="A1035" t="s">
        <v>9055</v>
      </c>
      <c r="B1035" s="2" t="s">
        <v>9056</v>
      </c>
    </row>
    <row r="1036" spans="1:2" ht="15" customHeight="1" x14ac:dyDescent="0.2">
      <c r="A1036" t="s">
        <v>7519</v>
      </c>
      <c r="B1036" s="2" t="s">
        <v>7520</v>
      </c>
    </row>
    <row r="1037" spans="1:2" ht="15" customHeight="1" x14ac:dyDescent="0.2">
      <c r="A1037" t="s">
        <v>7525</v>
      </c>
      <c r="B1037" s="2" t="s">
        <v>7526</v>
      </c>
    </row>
    <row r="1038" spans="1:2" ht="15" customHeight="1" x14ac:dyDescent="0.2">
      <c r="A1038" t="s">
        <v>8702</v>
      </c>
      <c r="B1038" s="2" t="s">
        <v>8703</v>
      </c>
    </row>
    <row r="1039" spans="1:2" ht="15" customHeight="1" x14ac:dyDescent="0.2">
      <c r="A1039" t="s">
        <v>8704</v>
      </c>
      <c r="B1039" s="2" t="s">
        <v>8705</v>
      </c>
    </row>
    <row r="1040" spans="1:2" ht="15" customHeight="1" x14ac:dyDescent="0.2">
      <c r="A1040" t="s">
        <v>7941</v>
      </c>
      <c r="B1040" s="2" t="s">
        <v>7942</v>
      </c>
    </row>
    <row r="1041" spans="1:2" ht="15" customHeight="1" x14ac:dyDescent="0.2">
      <c r="A1041" t="s">
        <v>7943</v>
      </c>
      <c r="B1041" s="2" t="s">
        <v>7944</v>
      </c>
    </row>
    <row r="1042" spans="1:2" ht="15" customHeight="1" x14ac:dyDescent="0.2">
      <c r="A1042" t="s">
        <v>7541</v>
      </c>
      <c r="B1042" s="2" t="s">
        <v>7542</v>
      </c>
    </row>
    <row r="1043" spans="1:2" ht="15" customHeight="1" x14ac:dyDescent="0.2">
      <c r="A1043" t="s">
        <v>8706</v>
      </c>
      <c r="B1043" s="2" t="s">
        <v>8707</v>
      </c>
    </row>
    <row r="1044" spans="1:2" ht="15" customHeight="1" x14ac:dyDescent="0.2">
      <c r="A1044" t="s">
        <v>7945</v>
      </c>
      <c r="B1044" s="2" t="s">
        <v>7946</v>
      </c>
    </row>
    <row r="1045" spans="1:2" ht="15" customHeight="1" x14ac:dyDescent="0.2">
      <c r="A1045" t="s">
        <v>7527</v>
      </c>
      <c r="B1045" s="2" t="s">
        <v>7528</v>
      </c>
    </row>
    <row r="1046" spans="1:2" ht="15" customHeight="1" x14ac:dyDescent="0.2">
      <c r="A1046" t="s">
        <v>7529</v>
      </c>
      <c r="B1046" s="2" t="s">
        <v>7530</v>
      </c>
    </row>
    <row r="1047" spans="1:2" ht="15" customHeight="1" x14ac:dyDescent="0.2">
      <c r="A1047" t="s">
        <v>7497</v>
      </c>
      <c r="B1047" s="2" t="s">
        <v>7498</v>
      </c>
    </row>
    <row r="1048" spans="1:2" ht="15" customHeight="1" x14ac:dyDescent="0.2">
      <c r="A1048" t="s">
        <v>8708</v>
      </c>
      <c r="B1048" s="2" t="s">
        <v>8709</v>
      </c>
    </row>
    <row r="1049" spans="1:2" ht="15" customHeight="1" x14ac:dyDescent="0.2">
      <c r="A1049" t="s">
        <v>7947</v>
      </c>
      <c r="B1049" s="2" t="s">
        <v>7948</v>
      </c>
    </row>
    <row r="1050" spans="1:2" ht="15" customHeight="1" x14ac:dyDescent="0.2">
      <c r="A1050" t="s">
        <v>7949</v>
      </c>
      <c r="B1050" s="2" t="s">
        <v>7950</v>
      </c>
    </row>
    <row r="1051" spans="1:2" ht="15" customHeight="1" x14ac:dyDescent="0.2">
      <c r="A1051" t="s">
        <v>7951</v>
      </c>
      <c r="B1051" s="2" t="s">
        <v>7952</v>
      </c>
    </row>
    <row r="1052" spans="1:2" ht="15" customHeight="1" x14ac:dyDescent="0.2">
      <c r="A1052" t="s">
        <v>7953</v>
      </c>
      <c r="B1052" s="2" t="s">
        <v>7954</v>
      </c>
    </row>
    <row r="1053" spans="1:2" ht="15" customHeight="1" x14ac:dyDescent="0.2">
      <c r="A1053" t="s">
        <v>7765</v>
      </c>
      <c r="B1053" s="2" t="s">
        <v>7766</v>
      </c>
    </row>
    <row r="1054" spans="1:2" ht="15" customHeight="1" x14ac:dyDescent="0.2">
      <c r="A1054" t="s">
        <v>7955</v>
      </c>
      <c r="B1054" s="2" t="s">
        <v>7956</v>
      </c>
    </row>
    <row r="1055" spans="1:2" ht="15" customHeight="1" x14ac:dyDescent="0.2">
      <c r="A1055" t="s">
        <v>7637</v>
      </c>
      <c r="B1055" s="2" t="s">
        <v>7638</v>
      </c>
    </row>
    <row r="1056" spans="1:2" ht="15" customHeight="1" x14ac:dyDescent="0.2">
      <c r="A1056" t="s">
        <v>7349</v>
      </c>
      <c r="B1056" s="2" t="s">
        <v>7350</v>
      </c>
    </row>
    <row r="1057" spans="1:2" ht="15" customHeight="1" x14ac:dyDescent="0.2">
      <c r="A1057" t="s">
        <v>7957</v>
      </c>
      <c r="B1057" s="2" t="s">
        <v>7958</v>
      </c>
    </row>
    <row r="1058" spans="1:2" ht="15" customHeight="1" x14ac:dyDescent="0.2">
      <c r="A1058" t="s">
        <v>8718</v>
      </c>
      <c r="B1058" s="2" t="s">
        <v>8719</v>
      </c>
    </row>
    <row r="1059" spans="1:2" ht="15" customHeight="1" x14ac:dyDescent="0.2">
      <c r="A1059" t="s">
        <v>7959</v>
      </c>
      <c r="B1059" s="2" t="s">
        <v>7960</v>
      </c>
    </row>
    <row r="1060" spans="1:2" ht="15" customHeight="1" x14ac:dyDescent="0.2">
      <c r="A1060" t="s">
        <v>7639</v>
      </c>
      <c r="B1060" s="2" t="s">
        <v>7640</v>
      </c>
    </row>
    <row r="1061" spans="1:2" ht="15" customHeight="1" x14ac:dyDescent="0.2">
      <c r="A1061" t="s">
        <v>7351</v>
      </c>
      <c r="B1061" s="2" t="s">
        <v>7352</v>
      </c>
    </row>
    <row r="1062" spans="1:2" ht="15" customHeight="1" x14ac:dyDescent="0.2">
      <c r="A1062" t="s">
        <v>8710</v>
      </c>
      <c r="B1062" s="2" t="s">
        <v>8711</v>
      </c>
    </row>
    <row r="1063" spans="1:2" ht="15" customHeight="1" x14ac:dyDescent="0.2">
      <c r="A1063" t="s">
        <v>8712</v>
      </c>
      <c r="B1063" s="2" t="s">
        <v>8713</v>
      </c>
    </row>
    <row r="1064" spans="1:2" ht="15" customHeight="1" x14ac:dyDescent="0.2">
      <c r="A1064" t="s">
        <v>8714</v>
      </c>
      <c r="B1064" s="2" t="s">
        <v>8715</v>
      </c>
    </row>
    <row r="1065" spans="1:2" ht="15" customHeight="1" x14ac:dyDescent="0.2">
      <c r="A1065" t="s">
        <v>8716</v>
      </c>
      <c r="B1065" s="2" t="s">
        <v>8717</v>
      </c>
    </row>
    <row r="1066" spans="1:2" ht="15" customHeight="1" x14ac:dyDescent="0.2">
      <c r="A1066" t="s">
        <v>7961</v>
      </c>
      <c r="B1066" s="2" t="s">
        <v>7962</v>
      </c>
    </row>
    <row r="1067" spans="1:2" ht="15" customHeight="1" x14ac:dyDescent="0.2">
      <c r="A1067" t="s">
        <v>7963</v>
      </c>
      <c r="B1067" s="2" t="s">
        <v>7964</v>
      </c>
    </row>
    <row r="1068" spans="1:2" ht="15" customHeight="1" x14ac:dyDescent="0.2">
      <c r="A1068" t="s">
        <v>8720</v>
      </c>
      <c r="B1068" s="2" t="s">
        <v>8721</v>
      </c>
    </row>
    <row r="1069" spans="1:2" ht="15" customHeight="1" x14ac:dyDescent="0.2">
      <c r="A1069" t="s">
        <v>8372</v>
      </c>
      <c r="B1069" s="2" t="s">
        <v>8373</v>
      </c>
    </row>
    <row r="1070" spans="1:2" ht="15" customHeight="1" x14ac:dyDescent="0.2">
      <c r="A1070" t="s">
        <v>7353</v>
      </c>
      <c r="B1070" s="2" t="s">
        <v>7354</v>
      </c>
    </row>
    <row r="1071" spans="1:2" ht="15" customHeight="1" x14ac:dyDescent="0.2">
      <c r="A1071" t="s">
        <v>7965</v>
      </c>
      <c r="B1071" s="2" t="s">
        <v>7966</v>
      </c>
    </row>
    <row r="1072" spans="1:2" ht="15" customHeight="1" x14ac:dyDescent="0.2">
      <c r="A1072" t="s">
        <v>7987</v>
      </c>
      <c r="B1072" s="2" t="s">
        <v>7988</v>
      </c>
    </row>
    <row r="1073" spans="1:2" ht="15" customHeight="1" x14ac:dyDescent="0.2">
      <c r="A1073" t="s">
        <v>7879</v>
      </c>
      <c r="B1073" s="2" t="s">
        <v>7880</v>
      </c>
    </row>
    <row r="1074" spans="1:2" ht="15" customHeight="1" x14ac:dyDescent="0.2">
      <c r="A1074" t="s">
        <v>7967</v>
      </c>
      <c r="B1074" s="2" t="s">
        <v>7968</v>
      </c>
    </row>
    <row r="1075" spans="1:2" ht="15" customHeight="1" x14ac:dyDescent="0.2">
      <c r="A1075" t="s">
        <v>7969</v>
      </c>
      <c r="B1075" s="2" t="s">
        <v>7970</v>
      </c>
    </row>
    <row r="1076" spans="1:2" ht="15" customHeight="1" x14ac:dyDescent="0.2">
      <c r="A1076" t="s">
        <v>7971</v>
      </c>
      <c r="B1076" s="2" t="s">
        <v>7972</v>
      </c>
    </row>
    <row r="1077" spans="1:2" ht="15" customHeight="1" x14ac:dyDescent="0.2">
      <c r="A1077" t="s">
        <v>7767</v>
      </c>
      <c r="B1077" s="2" t="s">
        <v>7768</v>
      </c>
    </row>
    <row r="1078" spans="1:2" ht="15" customHeight="1" x14ac:dyDescent="0.2">
      <c r="A1078" t="s">
        <v>7973</v>
      </c>
      <c r="B1078" s="2" t="s">
        <v>7974</v>
      </c>
    </row>
    <row r="1079" spans="1:2" ht="15" customHeight="1" x14ac:dyDescent="0.2">
      <c r="A1079" t="s">
        <v>8374</v>
      </c>
      <c r="B1079" s="2" t="s">
        <v>8375</v>
      </c>
    </row>
    <row r="1080" spans="1:2" ht="15" customHeight="1" x14ac:dyDescent="0.2">
      <c r="A1080" t="s">
        <v>7975</v>
      </c>
      <c r="B1080" s="2" t="s">
        <v>7976</v>
      </c>
    </row>
    <row r="1081" spans="1:2" ht="15" customHeight="1" x14ac:dyDescent="0.2">
      <c r="A1081" t="s">
        <v>7977</v>
      </c>
      <c r="B1081" s="2" t="s">
        <v>7978</v>
      </c>
    </row>
    <row r="1082" spans="1:2" ht="15" customHeight="1" x14ac:dyDescent="0.2">
      <c r="A1082" t="s">
        <v>8290</v>
      </c>
      <c r="B1082" s="2" t="s">
        <v>8291</v>
      </c>
    </row>
    <row r="1083" spans="1:2" ht="15" customHeight="1" x14ac:dyDescent="0.2">
      <c r="A1083" t="s">
        <v>7979</v>
      </c>
      <c r="B1083" s="2" t="s">
        <v>7980</v>
      </c>
    </row>
    <row r="1084" spans="1:2" ht="15" customHeight="1" x14ac:dyDescent="0.2">
      <c r="A1084" t="s">
        <v>7981</v>
      </c>
      <c r="B1084" s="2" t="s">
        <v>7982</v>
      </c>
    </row>
    <row r="1085" spans="1:2" ht="15" customHeight="1" x14ac:dyDescent="0.2">
      <c r="A1085" t="s">
        <v>9375</v>
      </c>
      <c r="B1085" s="2" t="s">
        <v>9376</v>
      </c>
    </row>
    <row r="1086" spans="1:2" ht="15" customHeight="1" x14ac:dyDescent="0.2">
      <c r="A1086" t="s">
        <v>8722</v>
      </c>
      <c r="B1086" s="2" t="s">
        <v>8723</v>
      </c>
    </row>
    <row r="1087" spans="1:2" ht="15" customHeight="1" x14ac:dyDescent="0.2">
      <c r="A1087" t="s">
        <v>7531</v>
      </c>
      <c r="B1087" s="2" t="s">
        <v>7532</v>
      </c>
    </row>
    <row r="1088" spans="1:2" ht="15" customHeight="1" x14ac:dyDescent="0.2">
      <c r="A1088" t="s">
        <v>8376</v>
      </c>
      <c r="B1088" s="2" t="s">
        <v>8377</v>
      </c>
    </row>
    <row r="1089" spans="1:2" ht="15" customHeight="1" x14ac:dyDescent="0.2">
      <c r="A1089" t="s">
        <v>7355</v>
      </c>
      <c r="B1089" s="2" t="s">
        <v>7356</v>
      </c>
    </row>
    <row r="1090" spans="1:2" ht="15" customHeight="1" x14ac:dyDescent="0.2">
      <c r="A1090" t="s">
        <v>7501</v>
      </c>
      <c r="B1090" s="2" t="s">
        <v>7502</v>
      </c>
    </row>
    <row r="1091" spans="1:2" ht="15" customHeight="1" x14ac:dyDescent="0.2">
      <c r="A1091" t="s">
        <v>8378</v>
      </c>
      <c r="B1091" t="s">
        <v>8379</v>
      </c>
    </row>
    <row r="1092" spans="1:2" ht="15" customHeight="1" x14ac:dyDescent="0.2">
      <c r="A1092" t="s">
        <v>8900</v>
      </c>
      <c r="B1092" s="2" t="s">
        <v>8901</v>
      </c>
    </row>
    <row r="1093" spans="1:2" ht="15" customHeight="1" x14ac:dyDescent="0.2">
      <c r="A1093" t="s">
        <v>7983</v>
      </c>
      <c r="B1093" s="2" t="s">
        <v>7984</v>
      </c>
    </row>
    <row r="1094" spans="1:2" ht="15" customHeight="1" x14ac:dyDescent="0.2">
      <c r="A1094" t="s">
        <v>7881</v>
      </c>
      <c r="B1094" s="2" t="s">
        <v>7882</v>
      </c>
    </row>
    <row r="1095" spans="1:2" ht="15" customHeight="1" x14ac:dyDescent="0.2">
      <c r="A1095" t="s">
        <v>7769</v>
      </c>
      <c r="B1095" s="2" t="s">
        <v>7770</v>
      </c>
    </row>
    <row r="1096" spans="1:2" ht="15" customHeight="1" x14ac:dyDescent="0.2">
      <c r="A1096" t="s">
        <v>9365</v>
      </c>
      <c r="B1096" s="2" t="s">
        <v>9366</v>
      </c>
    </row>
    <row r="1097" spans="1:2" ht="15" customHeight="1" x14ac:dyDescent="0.2">
      <c r="A1097" t="s">
        <v>9359</v>
      </c>
      <c r="B1097" s="2" t="s">
        <v>9360</v>
      </c>
    </row>
    <row r="1098" spans="1:2" ht="15" customHeight="1" x14ac:dyDescent="0.2">
      <c r="A1098" t="s">
        <v>9361</v>
      </c>
      <c r="B1098" s="2" t="s">
        <v>9362</v>
      </c>
    </row>
    <row r="1099" spans="1:2" ht="15" customHeight="1" x14ac:dyDescent="0.2">
      <c r="A1099" t="s">
        <v>7985</v>
      </c>
      <c r="B1099" s="2" t="s">
        <v>7986</v>
      </c>
    </row>
    <row r="1100" spans="1:2" ht="15" customHeight="1" x14ac:dyDescent="0.2">
      <c r="A1100" t="s">
        <v>7771</v>
      </c>
      <c r="B1100" s="2" t="s">
        <v>7772</v>
      </c>
    </row>
    <row r="1101" spans="1:2" ht="15" customHeight="1" x14ac:dyDescent="0.2">
      <c r="A1101" t="s">
        <v>9363</v>
      </c>
      <c r="B1101" s="2" t="s">
        <v>9364</v>
      </c>
    </row>
    <row r="1102" spans="1:2" ht="15" customHeight="1" x14ac:dyDescent="0.2">
      <c r="A1102" t="s">
        <v>9655</v>
      </c>
      <c r="B1102" t="s">
        <v>9656</v>
      </c>
    </row>
    <row r="1103" spans="1:2" ht="15" customHeight="1" x14ac:dyDescent="0.2">
      <c r="A1103" t="s">
        <v>9615</v>
      </c>
      <c r="B1103" t="s">
        <v>9616</v>
      </c>
    </row>
    <row r="1104" spans="1:2" ht="15" customHeight="1" x14ac:dyDescent="0.2">
      <c r="A1104" t="s">
        <v>8484</v>
      </c>
      <c r="B1104" s="2" t="s">
        <v>8485</v>
      </c>
    </row>
    <row r="1105" spans="1:2" ht="15" customHeight="1" x14ac:dyDescent="0.2">
      <c r="A1105" t="s">
        <v>7315</v>
      </c>
      <c r="B1105" s="2" t="s">
        <v>7316</v>
      </c>
    </row>
    <row r="1106" spans="1:2" ht="15" customHeight="1" x14ac:dyDescent="0.2">
      <c r="A1106" t="s">
        <v>8015</v>
      </c>
      <c r="B1106" s="2" t="s">
        <v>8016</v>
      </c>
    </row>
    <row r="1107" spans="1:2" ht="15" customHeight="1" x14ac:dyDescent="0.2">
      <c r="A1107" t="s">
        <v>7883</v>
      </c>
      <c r="B1107" s="2" t="s">
        <v>7884</v>
      </c>
    </row>
    <row r="1108" spans="1:2" ht="15" customHeight="1" x14ac:dyDescent="0.2">
      <c r="A1108" t="s">
        <v>7885</v>
      </c>
      <c r="B1108" s="2" t="s">
        <v>7886</v>
      </c>
    </row>
    <row r="1109" spans="1:2" ht="15" customHeight="1" x14ac:dyDescent="0.2">
      <c r="A1109" t="s">
        <v>9209</v>
      </c>
      <c r="B1109" s="2" t="s">
        <v>9210</v>
      </c>
    </row>
    <row r="1110" spans="1:2" ht="15" customHeight="1" x14ac:dyDescent="0.2">
      <c r="A1110" t="s">
        <v>9617</v>
      </c>
      <c r="B1110" s="2" t="s">
        <v>9618</v>
      </c>
    </row>
    <row r="1111" spans="1:2" ht="15" customHeight="1" x14ac:dyDescent="0.2">
      <c r="A1111" t="s">
        <v>9211</v>
      </c>
      <c r="B1111" s="2" t="s">
        <v>9212</v>
      </c>
    </row>
    <row r="1112" spans="1:2" ht="15" customHeight="1" x14ac:dyDescent="0.2">
      <c r="A1112" t="s">
        <v>8226</v>
      </c>
      <c r="B1112" s="2" t="s">
        <v>8227</v>
      </c>
    </row>
    <row r="1113" spans="1:2" ht="15" customHeight="1" x14ac:dyDescent="0.2">
      <c r="A1113" t="s">
        <v>7381</v>
      </c>
      <c r="B1113" s="2" t="s">
        <v>7382</v>
      </c>
    </row>
    <row r="1114" spans="1:2" ht="15" customHeight="1" x14ac:dyDescent="0.2">
      <c r="A1114" t="s">
        <v>9005</v>
      </c>
      <c r="B1114" s="2" t="s">
        <v>9006</v>
      </c>
    </row>
    <row r="1115" spans="1:2" ht="15" customHeight="1" x14ac:dyDescent="0.2">
      <c r="A1115" t="s">
        <v>7379</v>
      </c>
      <c r="B1115" s="2" t="s">
        <v>7380</v>
      </c>
    </row>
    <row r="1116" spans="1:2" ht="15" customHeight="1" x14ac:dyDescent="0.2">
      <c r="A1116" t="s">
        <v>7887</v>
      </c>
      <c r="B1116" s="2" t="s">
        <v>7888</v>
      </c>
    </row>
    <row r="1117" spans="1:2" ht="15" customHeight="1" x14ac:dyDescent="0.2">
      <c r="A1117" t="s">
        <v>8724</v>
      </c>
      <c r="B1117" s="2" t="s">
        <v>8725</v>
      </c>
    </row>
    <row r="1118" spans="1:2" ht="15" customHeight="1" x14ac:dyDescent="0.2">
      <c r="A1118" t="s">
        <v>8292</v>
      </c>
      <c r="B1118" s="2" t="s">
        <v>8293</v>
      </c>
    </row>
    <row r="1119" spans="1:2" ht="15" customHeight="1" x14ac:dyDescent="0.2">
      <c r="A1119" t="s">
        <v>7889</v>
      </c>
      <c r="B1119" s="2" t="s">
        <v>7890</v>
      </c>
    </row>
    <row r="1120" spans="1:2" ht="15" customHeight="1" x14ac:dyDescent="0.2">
      <c r="A1120" t="s">
        <v>7149</v>
      </c>
      <c r="B1120" s="2" t="s">
        <v>7150</v>
      </c>
    </row>
    <row r="1121" spans="1:2" ht="15" customHeight="1" x14ac:dyDescent="0.2">
      <c r="A1121" t="s">
        <v>8800</v>
      </c>
      <c r="B1121" s="2" t="s">
        <v>8801</v>
      </c>
    </row>
    <row r="1122" spans="1:2" ht="15" customHeight="1" x14ac:dyDescent="0.2">
      <c r="A1122" t="s">
        <v>9299</v>
      </c>
      <c r="B1122" s="2" t="s">
        <v>9300</v>
      </c>
    </row>
    <row r="1123" spans="1:2" ht="15" customHeight="1" x14ac:dyDescent="0.2">
      <c r="A1123" t="s">
        <v>8802</v>
      </c>
      <c r="B1123" s="2" t="s">
        <v>8803</v>
      </c>
    </row>
    <row r="1124" spans="1:2" ht="15" customHeight="1" x14ac:dyDescent="0.2">
      <c r="A1124" t="s">
        <v>7383</v>
      </c>
      <c r="B1124" s="2" t="s">
        <v>7384</v>
      </c>
    </row>
    <row r="1125" spans="1:2" ht="15" customHeight="1" x14ac:dyDescent="0.2">
      <c r="A1125" t="s">
        <v>9619</v>
      </c>
      <c r="B1125" s="2" t="s">
        <v>9620</v>
      </c>
    </row>
    <row r="1126" spans="1:2" ht="15" customHeight="1" x14ac:dyDescent="0.2">
      <c r="A1126" t="s">
        <v>9081</v>
      </c>
      <c r="B1126" s="2" t="s">
        <v>9082</v>
      </c>
    </row>
    <row r="1127" spans="1:2" ht="15" customHeight="1" x14ac:dyDescent="0.2">
      <c r="A1127" t="s">
        <v>9083</v>
      </c>
      <c r="B1127" s="2" t="s">
        <v>9084</v>
      </c>
    </row>
    <row r="1128" spans="1:2" ht="15" customHeight="1" x14ac:dyDescent="0.2">
      <c r="A1128" t="s">
        <v>7387</v>
      </c>
      <c r="B1128" s="2" t="s">
        <v>7388</v>
      </c>
    </row>
    <row r="1129" spans="1:2" ht="15" customHeight="1" x14ac:dyDescent="0.2">
      <c r="A1129" t="s">
        <v>9621</v>
      </c>
      <c r="B1129" s="2" t="s">
        <v>9622</v>
      </c>
    </row>
    <row r="1130" spans="1:2" ht="15" customHeight="1" x14ac:dyDescent="0.2">
      <c r="A1130" t="s">
        <v>9213</v>
      </c>
      <c r="B1130" s="2" t="s">
        <v>9214</v>
      </c>
    </row>
    <row r="1131" spans="1:2" ht="15" customHeight="1" x14ac:dyDescent="0.2">
      <c r="A1131" t="s">
        <v>7385</v>
      </c>
      <c r="B1131" s="2" t="s">
        <v>7386</v>
      </c>
    </row>
    <row r="1132" spans="1:2" ht="15" customHeight="1" x14ac:dyDescent="0.2">
      <c r="A1132" t="s">
        <v>7389</v>
      </c>
      <c r="B1132" s="2" t="s">
        <v>7390</v>
      </c>
    </row>
    <row r="1133" spans="1:2" ht="15" customHeight="1" x14ac:dyDescent="0.2">
      <c r="A1133" t="s">
        <v>8380</v>
      </c>
      <c r="B1133" s="2" t="s">
        <v>8381</v>
      </c>
    </row>
    <row r="1134" spans="1:2" ht="15" customHeight="1" x14ac:dyDescent="0.2">
      <c r="A1134" t="s">
        <v>8382</v>
      </c>
      <c r="B1134" s="2" t="s">
        <v>8383</v>
      </c>
    </row>
    <row r="1135" spans="1:2" ht="15" customHeight="1" x14ac:dyDescent="0.2">
      <c r="A1135" t="s">
        <v>8384</v>
      </c>
      <c r="B1135" s="2" t="s">
        <v>8385</v>
      </c>
    </row>
    <row r="1136" spans="1:2" ht="15" customHeight="1" x14ac:dyDescent="0.2">
      <c r="A1136" t="s">
        <v>9661</v>
      </c>
      <c r="B1136" s="2" t="s">
        <v>9662</v>
      </c>
    </row>
    <row r="1137" spans="1:2" ht="15" customHeight="1" x14ac:dyDescent="0.2">
      <c r="A1137" t="s">
        <v>8726</v>
      </c>
      <c r="B1137" s="2" t="s">
        <v>8727</v>
      </c>
    </row>
    <row r="1138" spans="1:2" ht="15" customHeight="1" x14ac:dyDescent="0.2">
      <c r="A1138" t="s">
        <v>9085</v>
      </c>
      <c r="B1138" s="2" t="s">
        <v>9086</v>
      </c>
    </row>
    <row r="1139" spans="1:2" ht="15" customHeight="1" x14ac:dyDescent="0.2">
      <c r="A1139" t="s">
        <v>7773</v>
      </c>
      <c r="B1139" s="2" t="s">
        <v>7774</v>
      </c>
    </row>
    <row r="1140" spans="1:2" ht="15" customHeight="1" x14ac:dyDescent="0.2">
      <c r="A1140" t="s">
        <v>8728</v>
      </c>
      <c r="B1140" s="2" t="s">
        <v>8729</v>
      </c>
    </row>
    <row r="1141" spans="1:2" ht="15" customHeight="1" x14ac:dyDescent="0.2">
      <c r="A1141" t="s">
        <v>9623</v>
      </c>
      <c r="B1141" t="s">
        <v>9624</v>
      </c>
    </row>
    <row r="1142" spans="1:2" ht="15" customHeight="1" x14ac:dyDescent="0.2">
      <c r="A1142" t="s">
        <v>9625</v>
      </c>
      <c r="B1142" t="s">
        <v>9626</v>
      </c>
    </row>
    <row r="1143" spans="1:2" ht="15" customHeight="1" x14ac:dyDescent="0.2">
      <c r="A1143" t="s">
        <v>9627</v>
      </c>
      <c r="B1143" t="s">
        <v>9628</v>
      </c>
    </row>
    <row r="1144" spans="1:2" ht="15" customHeight="1" x14ac:dyDescent="0.2">
      <c r="A1144" t="s">
        <v>9301</v>
      </c>
      <c r="B1144" s="2" t="s">
        <v>9302</v>
      </c>
    </row>
    <row r="1145" spans="1:2" ht="15" customHeight="1" x14ac:dyDescent="0.2">
      <c r="A1145" t="s">
        <v>7311</v>
      </c>
      <c r="B1145" s="2" t="s">
        <v>7312</v>
      </c>
    </row>
    <row r="1146" spans="1:2" ht="15" customHeight="1" x14ac:dyDescent="0.2">
      <c r="A1146" t="s">
        <v>7377</v>
      </c>
      <c r="B1146" s="2" t="s">
        <v>7378</v>
      </c>
    </row>
    <row r="1147" spans="1:2" ht="15" customHeight="1" x14ac:dyDescent="0.2">
      <c r="A1147" t="s">
        <v>8967</v>
      </c>
      <c r="B1147" s="2" t="s">
        <v>8968</v>
      </c>
    </row>
    <row r="1148" spans="1:2" ht="15" customHeight="1" x14ac:dyDescent="0.2">
      <c r="A1148" t="s">
        <v>8730</v>
      </c>
      <c r="B1148" s="2" t="s">
        <v>8731</v>
      </c>
    </row>
    <row r="1149" spans="1:2" ht="15" customHeight="1" x14ac:dyDescent="0.2">
      <c r="A1149" t="s">
        <v>8486</v>
      </c>
      <c r="B1149" s="2" t="s">
        <v>8487</v>
      </c>
    </row>
    <row r="1150" spans="1:2" ht="15" customHeight="1" x14ac:dyDescent="0.2">
      <c r="A1150" t="s">
        <v>9303</v>
      </c>
      <c r="B1150" s="2" t="s">
        <v>9304</v>
      </c>
    </row>
    <row r="1151" spans="1:2" ht="15" customHeight="1" x14ac:dyDescent="0.2">
      <c r="A1151" t="s">
        <v>8488</v>
      </c>
      <c r="B1151" s="2" t="s">
        <v>8489</v>
      </c>
    </row>
    <row r="1152" spans="1:2" ht="15" customHeight="1" x14ac:dyDescent="0.2">
      <c r="A1152" t="s">
        <v>9305</v>
      </c>
      <c r="B1152" s="2" t="s">
        <v>9306</v>
      </c>
    </row>
    <row r="1153" spans="1:2" ht="15" customHeight="1" x14ac:dyDescent="0.2">
      <c r="A1153" t="s">
        <v>9307</v>
      </c>
      <c r="B1153" s="2" t="s">
        <v>9308</v>
      </c>
    </row>
    <row r="1154" spans="1:2" ht="15" customHeight="1" x14ac:dyDescent="0.2">
      <c r="A1154" t="s">
        <v>7357</v>
      </c>
      <c r="B1154" s="2" t="s">
        <v>7358</v>
      </c>
    </row>
    <row r="1155" spans="1:2" ht="15" customHeight="1" x14ac:dyDescent="0.2">
      <c r="A1155" t="s">
        <v>7369</v>
      </c>
      <c r="B1155" s="2" t="s">
        <v>7370</v>
      </c>
    </row>
    <row r="1156" spans="1:2" ht="15" customHeight="1" x14ac:dyDescent="0.2">
      <c r="A1156" t="s">
        <v>8969</v>
      </c>
      <c r="B1156" s="2" t="s">
        <v>8970</v>
      </c>
    </row>
    <row r="1157" spans="1:2" ht="15" customHeight="1" x14ac:dyDescent="0.2">
      <c r="A1157" t="s">
        <v>7367</v>
      </c>
      <c r="B1157" s="2" t="s">
        <v>7368</v>
      </c>
    </row>
    <row r="1158" spans="1:2" ht="15" customHeight="1" x14ac:dyDescent="0.2">
      <c r="A1158" t="s">
        <v>7365</v>
      </c>
      <c r="B1158" s="2" t="s">
        <v>7366</v>
      </c>
    </row>
    <row r="1159" spans="1:2" ht="15" customHeight="1" x14ac:dyDescent="0.2">
      <c r="A1159" t="s">
        <v>7363</v>
      </c>
      <c r="B1159" s="2" t="s">
        <v>7364</v>
      </c>
    </row>
    <row r="1160" spans="1:2" ht="15" customHeight="1" x14ac:dyDescent="0.2">
      <c r="A1160" t="s">
        <v>7361</v>
      </c>
      <c r="B1160" s="2" t="s">
        <v>7362</v>
      </c>
    </row>
    <row r="1161" spans="1:2" ht="15" customHeight="1" x14ac:dyDescent="0.2">
      <c r="A1161" t="s">
        <v>9215</v>
      </c>
      <c r="B1161" s="2" t="s">
        <v>9216</v>
      </c>
    </row>
    <row r="1162" spans="1:2" ht="15" customHeight="1" x14ac:dyDescent="0.2">
      <c r="A1162" t="s">
        <v>9311</v>
      </c>
      <c r="B1162" s="2" t="s">
        <v>9312</v>
      </c>
    </row>
    <row r="1163" spans="1:2" ht="15" customHeight="1" x14ac:dyDescent="0.2">
      <c r="A1163" t="s">
        <v>9309</v>
      </c>
      <c r="B1163" s="2" t="s">
        <v>9310</v>
      </c>
    </row>
    <row r="1164" spans="1:2" ht="15" customHeight="1" x14ac:dyDescent="0.2">
      <c r="A1164" t="s">
        <v>9087</v>
      </c>
      <c r="B1164" s="2" t="s">
        <v>9088</v>
      </c>
    </row>
    <row r="1165" spans="1:2" ht="15" customHeight="1" x14ac:dyDescent="0.2">
      <c r="A1165" t="s">
        <v>7359</v>
      </c>
      <c r="B1165" s="2" t="s">
        <v>7360</v>
      </c>
    </row>
    <row r="1166" spans="1:2" ht="15" customHeight="1" x14ac:dyDescent="0.2">
      <c r="A1166" t="s">
        <v>7775</v>
      </c>
      <c r="B1166" s="2" t="s">
        <v>7776</v>
      </c>
    </row>
    <row r="1167" spans="1:2" ht="15" customHeight="1" x14ac:dyDescent="0.2">
      <c r="A1167" t="s">
        <v>8228</v>
      </c>
      <c r="B1167" s="2" t="s">
        <v>8229</v>
      </c>
    </row>
    <row r="1168" spans="1:2" ht="15" customHeight="1" x14ac:dyDescent="0.2">
      <c r="A1168" t="s">
        <v>7777</v>
      </c>
      <c r="B1168" s="2" t="s">
        <v>7778</v>
      </c>
    </row>
    <row r="1169" spans="1:2" ht="15" customHeight="1" x14ac:dyDescent="0.2">
      <c r="A1169" t="s">
        <v>8230</v>
      </c>
      <c r="B1169" s="2" t="s">
        <v>8231</v>
      </c>
    </row>
    <row r="1170" spans="1:2" ht="15" customHeight="1" x14ac:dyDescent="0.2">
      <c r="A1170" t="s">
        <v>9217</v>
      </c>
      <c r="B1170" s="2" t="s">
        <v>9218</v>
      </c>
    </row>
    <row r="1171" spans="1:2" ht="15" customHeight="1" x14ac:dyDescent="0.2">
      <c r="A1171" t="s">
        <v>7371</v>
      </c>
      <c r="B1171" s="2" t="s">
        <v>7372</v>
      </c>
    </row>
    <row r="1172" spans="1:2" ht="15" customHeight="1" x14ac:dyDescent="0.2">
      <c r="A1172" t="s">
        <v>9313</v>
      </c>
      <c r="B1172" t="s">
        <v>9314</v>
      </c>
    </row>
    <row r="1173" spans="1:2" ht="15" customHeight="1" x14ac:dyDescent="0.2">
      <c r="A1173" t="s">
        <v>7373</v>
      </c>
      <c r="B1173" s="2" t="s">
        <v>7374</v>
      </c>
    </row>
    <row r="1174" spans="1:2" ht="15" customHeight="1" x14ac:dyDescent="0.2">
      <c r="A1174" t="s">
        <v>7375</v>
      </c>
      <c r="B1174" s="2" t="s">
        <v>7376</v>
      </c>
    </row>
    <row r="1175" spans="1:2" ht="15" customHeight="1" x14ac:dyDescent="0.2">
      <c r="A1175" t="s">
        <v>8971</v>
      </c>
      <c r="B1175" s="2" t="s">
        <v>8972</v>
      </c>
    </row>
    <row r="1176" spans="1:2" ht="15" customHeight="1" x14ac:dyDescent="0.2">
      <c r="A1176" t="s">
        <v>7815</v>
      </c>
      <c r="B1176" t="s">
        <v>7816</v>
      </c>
    </row>
    <row r="1177" spans="1:2" ht="15" customHeight="1" x14ac:dyDescent="0.2">
      <c r="A1177" t="s">
        <v>7779</v>
      </c>
      <c r="B1177" s="2" t="s">
        <v>7780</v>
      </c>
    </row>
    <row r="1178" spans="1:2" ht="15" customHeight="1" x14ac:dyDescent="0.2">
      <c r="A1178" t="s">
        <v>9053</v>
      </c>
      <c r="B1178" s="2" t="s">
        <v>9054</v>
      </c>
    </row>
    <row r="1179" spans="1:2" ht="15" customHeight="1" x14ac:dyDescent="0.2">
      <c r="A1179" t="s">
        <v>7309</v>
      </c>
      <c r="B1179" s="2" t="s">
        <v>7310</v>
      </c>
    </row>
    <row r="1180" spans="1:2" ht="15" customHeight="1" x14ac:dyDescent="0.2">
      <c r="A1180" t="s">
        <v>8973</v>
      </c>
      <c r="B1180" s="2" t="s">
        <v>8974</v>
      </c>
    </row>
    <row r="1181" spans="1:2" ht="15" customHeight="1" x14ac:dyDescent="0.2">
      <c r="A1181" t="s">
        <v>7781</v>
      </c>
      <c r="B1181" s="2" t="s">
        <v>7782</v>
      </c>
    </row>
    <row r="1182" spans="1:2" ht="15" customHeight="1" x14ac:dyDescent="0.2">
      <c r="A1182" t="s">
        <v>8732</v>
      </c>
      <c r="B1182" s="2" t="s">
        <v>8733</v>
      </c>
    </row>
    <row r="1183" spans="1:2" ht="15" customHeight="1" x14ac:dyDescent="0.2">
      <c r="A1183" t="s">
        <v>8294</v>
      </c>
      <c r="B1183" s="2" t="s">
        <v>8295</v>
      </c>
    </row>
    <row r="1184" spans="1:2" ht="15" customHeight="1" x14ac:dyDescent="0.2">
      <c r="A1184" t="s">
        <v>8490</v>
      </c>
      <c r="B1184" s="2" t="s">
        <v>8491</v>
      </c>
    </row>
    <row r="1185" spans="1:2" ht="15" customHeight="1" x14ac:dyDescent="0.2">
      <c r="A1185" t="s">
        <v>8017</v>
      </c>
      <c r="B1185" t="s">
        <v>8018</v>
      </c>
    </row>
    <row r="1186" spans="1:2" ht="15" customHeight="1" x14ac:dyDescent="0.2">
      <c r="A1186" t="s">
        <v>8840</v>
      </c>
      <c r="B1186" t="s">
        <v>8841</v>
      </c>
    </row>
    <row r="1187" spans="1:2" ht="15" customHeight="1" x14ac:dyDescent="0.2">
      <c r="A1187" t="s">
        <v>8832</v>
      </c>
      <c r="B1187" s="2" t="s">
        <v>8833</v>
      </c>
    </row>
    <row r="1188" spans="1:2" ht="15" customHeight="1" x14ac:dyDescent="0.2">
      <c r="A1188" t="s">
        <v>7891</v>
      </c>
      <c r="B1188" s="2" t="s">
        <v>7892</v>
      </c>
    </row>
    <row r="1189" spans="1:2" ht="15" customHeight="1" x14ac:dyDescent="0.2">
      <c r="A1189" t="s">
        <v>9629</v>
      </c>
      <c r="B1189" s="2" t="s">
        <v>9630</v>
      </c>
    </row>
    <row r="1190" spans="1:2" ht="15" customHeight="1" x14ac:dyDescent="0.2">
      <c r="A1190" t="s">
        <v>7307</v>
      </c>
      <c r="B1190" s="2" t="s">
        <v>7308</v>
      </c>
    </row>
    <row r="1191" spans="1:2" ht="15" customHeight="1" x14ac:dyDescent="0.2">
      <c r="A1191" t="s">
        <v>7893</v>
      </c>
      <c r="B1191" s="2" t="s">
        <v>7894</v>
      </c>
    </row>
    <row r="1192" spans="1:2" ht="15" customHeight="1" x14ac:dyDescent="0.2">
      <c r="A1192" t="s">
        <v>7895</v>
      </c>
      <c r="B1192" s="2" t="s">
        <v>7896</v>
      </c>
    </row>
    <row r="1193" spans="1:2" ht="15" customHeight="1" x14ac:dyDescent="0.2">
      <c r="A1193" t="s">
        <v>7897</v>
      </c>
      <c r="B1193" s="2" t="s">
        <v>7898</v>
      </c>
    </row>
    <row r="1194" spans="1:2" ht="15" customHeight="1" x14ac:dyDescent="0.2">
      <c r="A1194" t="s">
        <v>7305</v>
      </c>
      <c r="B1194" s="2" t="s">
        <v>7306</v>
      </c>
    </row>
    <row r="1195" spans="1:2" ht="15" customHeight="1" x14ac:dyDescent="0.2">
      <c r="A1195" t="s">
        <v>7303</v>
      </c>
      <c r="B1195" s="2" t="s">
        <v>7304</v>
      </c>
    </row>
    <row r="1196" spans="1:2" ht="15" customHeight="1" x14ac:dyDescent="0.2">
      <c r="A1196" t="s">
        <v>8386</v>
      </c>
      <c r="B1196" t="s">
        <v>8387</v>
      </c>
    </row>
    <row r="1197" spans="1:2" ht="15" customHeight="1" x14ac:dyDescent="0.2">
      <c r="A1197" t="s">
        <v>8232</v>
      </c>
      <c r="B1197" s="2" t="s">
        <v>8233</v>
      </c>
    </row>
    <row r="1198" spans="1:2" ht="15" customHeight="1" x14ac:dyDescent="0.2">
      <c r="A1198" t="s">
        <v>9003</v>
      </c>
      <c r="B1198" s="2" t="s">
        <v>9004</v>
      </c>
    </row>
    <row r="1199" spans="1:2" ht="15" customHeight="1" x14ac:dyDescent="0.2">
      <c r="A1199" t="s">
        <v>8234</v>
      </c>
      <c r="B1199" s="2" t="s">
        <v>8235</v>
      </c>
    </row>
    <row r="1200" spans="1:2" ht="15" customHeight="1" x14ac:dyDescent="0.2">
      <c r="A1200" t="s">
        <v>8804</v>
      </c>
      <c r="B1200" s="2" t="s">
        <v>8805</v>
      </c>
    </row>
    <row r="1201" spans="1:2" ht="15" customHeight="1" x14ac:dyDescent="0.2">
      <c r="A1201" t="s">
        <v>8806</v>
      </c>
      <c r="B1201" s="2" t="s">
        <v>8807</v>
      </c>
    </row>
    <row r="1202" spans="1:2" ht="15" customHeight="1" x14ac:dyDescent="0.2">
      <c r="A1202" t="s">
        <v>7331</v>
      </c>
      <c r="B1202" s="2" t="s">
        <v>7332</v>
      </c>
    </row>
    <row r="1203" spans="1:2" ht="15" customHeight="1" x14ac:dyDescent="0.2">
      <c r="A1203" t="s">
        <v>7329</v>
      </c>
      <c r="B1203" s="2" t="s">
        <v>7330</v>
      </c>
    </row>
    <row r="1204" spans="1:2" ht="15" customHeight="1" x14ac:dyDescent="0.2">
      <c r="A1204" t="s">
        <v>8134</v>
      </c>
      <c r="B1204" s="2" t="s">
        <v>8135</v>
      </c>
    </row>
    <row r="1205" spans="1:2" ht="15" customHeight="1" x14ac:dyDescent="0.2">
      <c r="A1205" t="s">
        <v>7327</v>
      </c>
      <c r="B1205" s="2" t="s">
        <v>7328</v>
      </c>
    </row>
    <row r="1206" spans="1:2" ht="15" customHeight="1" x14ac:dyDescent="0.2">
      <c r="A1206" t="s">
        <v>7325</v>
      </c>
      <c r="B1206" s="2" t="s">
        <v>7326</v>
      </c>
    </row>
    <row r="1207" spans="1:2" ht="15" customHeight="1" x14ac:dyDescent="0.2">
      <c r="A1207" t="s">
        <v>7323</v>
      </c>
      <c r="B1207" s="2" t="s">
        <v>7324</v>
      </c>
    </row>
    <row r="1208" spans="1:2" ht="15" customHeight="1" x14ac:dyDescent="0.2">
      <c r="A1208" t="s">
        <v>7321</v>
      </c>
      <c r="B1208" s="2" t="s">
        <v>7322</v>
      </c>
    </row>
    <row r="1209" spans="1:2" ht="15" customHeight="1" x14ac:dyDescent="0.2">
      <c r="A1209" t="s">
        <v>7319</v>
      </c>
      <c r="B1209" s="2" t="s">
        <v>7320</v>
      </c>
    </row>
    <row r="1210" spans="1:2" ht="15" customHeight="1" x14ac:dyDescent="0.2">
      <c r="A1210" t="s">
        <v>7317</v>
      </c>
      <c r="B1210" s="2" t="s">
        <v>7318</v>
      </c>
    </row>
    <row r="1211" spans="1:2" ht="15" customHeight="1" x14ac:dyDescent="0.2">
      <c r="A1211" t="s">
        <v>7313</v>
      </c>
      <c r="B1211" s="2" t="s">
        <v>7314</v>
      </c>
    </row>
    <row r="1212" spans="1:2" ht="15" customHeight="1" x14ac:dyDescent="0.2">
      <c r="A1212" t="s">
        <v>8296</v>
      </c>
      <c r="B1212" s="2" t="s">
        <v>8297</v>
      </c>
    </row>
    <row r="1213" spans="1:2" ht="15" customHeight="1" x14ac:dyDescent="0.2">
      <c r="A1213" t="s">
        <v>8298</v>
      </c>
      <c r="B1213" s="2" t="s">
        <v>8299</v>
      </c>
    </row>
    <row r="1214" spans="1:2" ht="15" customHeight="1" x14ac:dyDescent="0.2">
      <c r="A1214" t="s">
        <v>7301</v>
      </c>
      <c r="B1214" s="2" t="s">
        <v>7302</v>
      </c>
    </row>
    <row r="1215" spans="1:2" ht="15" customHeight="1" x14ac:dyDescent="0.2">
      <c r="A1215" t="s">
        <v>8300</v>
      </c>
      <c r="B1215" s="2" t="s">
        <v>8301</v>
      </c>
    </row>
    <row r="1216" spans="1:2" ht="15" customHeight="1" x14ac:dyDescent="0.2">
      <c r="A1216" t="s">
        <v>8304</v>
      </c>
      <c r="B1216" s="2" t="s">
        <v>8305</v>
      </c>
    </row>
    <row r="1217" spans="1:2" ht="15" customHeight="1" x14ac:dyDescent="0.2">
      <c r="A1217" t="s">
        <v>7299</v>
      </c>
      <c r="B1217" s="2" t="s">
        <v>7300</v>
      </c>
    </row>
    <row r="1218" spans="1:2" ht="15" customHeight="1" x14ac:dyDescent="0.2">
      <c r="A1218" t="s">
        <v>8492</v>
      </c>
      <c r="B1218" s="2" t="s">
        <v>8493</v>
      </c>
    </row>
    <row r="1219" spans="1:2" ht="15" customHeight="1" x14ac:dyDescent="0.2">
      <c r="A1219" t="s">
        <v>8302</v>
      </c>
      <c r="B1219" s="2" t="s">
        <v>8303</v>
      </c>
    </row>
    <row r="1220" spans="1:2" ht="15" customHeight="1" x14ac:dyDescent="0.2">
      <c r="A1220" t="s">
        <v>8975</v>
      </c>
      <c r="B1220" s="2" t="s">
        <v>8976</v>
      </c>
    </row>
    <row r="1221" spans="1:2" ht="15" customHeight="1" x14ac:dyDescent="0.2">
      <c r="A1221" t="s">
        <v>8977</v>
      </c>
      <c r="B1221" s="2" t="s">
        <v>8978</v>
      </c>
    </row>
    <row r="1222" spans="1:2" ht="15" customHeight="1" x14ac:dyDescent="0.2">
      <c r="A1222" t="s">
        <v>9663</v>
      </c>
      <c r="B1222" t="s">
        <v>9664</v>
      </c>
    </row>
    <row r="1223" spans="1:2" ht="15" customHeight="1" x14ac:dyDescent="0.2">
      <c r="A1223" t="s">
        <v>9665</v>
      </c>
      <c r="B1223" t="s">
        <v>9666</v>
      </c>
    </row>
    <row r="1224" spans="1:2" ht="15" customHeight="1" x14ac:dyDescent="0.2">
      <c r="A1224" t="s">
        <v>9219</v>
      </c>
      <c r="B1224" s="2" t="s">
        <v>9220</v>
      </c>
    </row>
    <row r="1225" spans="1:2" ht="15" customHeight="1" x14ac:dyDescent="0.2">
      <c r="A1225" t="s">
        <v>9315</v>
      </c>
      <c r="B1225" s="2" t="s">
        <v>9316</v>
      </c>
    </row>
    <row r="1226" spans="1:2" ht="15" customHeight="1" x14ac:dyDescent="0.2">
      <c r="A1226" t="s">
        <v>8136</v>
      </c>
      <c r="B1226" s="2" t="s">
        <v>8137</v>
      </c>
    </row>
    <row r="1227" spans="1:2" ht="15" customHeight="1" x14ac:dyDescent="0.2">
      <c r="A1227" t="s">
        <v>8138</v>
      </c>
      <c r="B1227" s="2" t="s">
        <v>8139</v>
      </c>
    </row>
    <row r="1228" spans="1:2" ht="15" customHeight="1" x14ac:dyDescent="0.2">
      <c r="A1228" t="s">
        <v>8994</v>
      </c>
    </row>
    <row r="1229" spans="1:2" ht="15" customHeight="1" x14ac:dyDescent="0.2">
      <c r="A1229" t="s">
        <v>9714</v>
      </c>
      <c r="B1229" s="2" t="s">
        <v>9715</v>
      </c>
    </row>
    <row r="1230" spans="1:2" ht="15" customHeight="1" x14ac:dyDescent="0.2">
      <c r="A1230" t="s">
        <v>7641</v>
      </c>
      <c r="B1230" s="2" t="s">
        <v>7642</v>
      </c>
    </row>
    <row r="1231" spans="1:2" ht="15" customHeight="1" x14ac:dyDescent="0.2">
      <c r="A1231" t="s">
        <v>8494</v>
      </c>
      <c r="B1231" s="2" t="s">
        <v>8495</v>
      </c>
    </row>
    <row r="1232" spans="1:2" ht="15" customHeight="1" x14ac:dyDescent="0.2">
      <c r="A1232" t="s">
        <v>8502</v>
      </c>
      <c r="B1232" s="2" t="s">
        <v>8503</v>
      </c>
    </row>
    <row r="1233" spans="1:2" ht="15" customHeight="1" x14ac:dyDescent="0.2">
      <c r="A1233" t="s">
        <v>8496</v>
      </c>
      <c r="B1233" s="2" t="s">
        <v>8497</v>
      </c>
    </row>
    <row r="1234" spans="1:2" ht="15" customHeight="1" x14ac:dyDescent="0.2">
      <c r="A1234" t="s">
        <v>8734</v>
      </c>
      <c r="B1234" s="2" t="s">
        <v>8735</v>
      </c>
    </row>
    <row r="1235" spans="1:2" ht="15" customHeight="1" x14ac:dyDescent="0.2">
      <c r="A1235" t="s">
        <v>8498</v>
      </c>
      <c r="B1235" s="2" t="s">
        <v>8499</v>
      </c>
    </row>
    <row r="1236" spans="1:2" ht="15" customHeight="1" x14ac:dyDescent="0.2">
      <c r="A1236" t="s">
        <v>8500</v>
      </c>
      <c r="B1236" s="2" t="s">
        <v>8501</v>
      </c>
    </row>
    <row r="1237" spans="1:2" ht="15" customHeight="1" x14ac:dyDescent="0.2">
      <c r="A1237" t="s">
        <v>8736</v>
      </c>
      <c r="B1237" s="2" t="s">
        <v>8737</v>
      </c>
    </row>
    <row r="1238" spans="1:2" ht="15" customHeight="1" x14ac:dyDescent="0.2">
      <c r="A1238" t="s">
        <v>7473</v>
      </c>
      <c r="B1238" s="2" t="s">
        <v>7474</v>
      </c>
    </row>
    <row r="1239" spans="1:2" ht="15" customHeight="1" x14ac:dyDescent="0.2">
      <c r="A1239" t="s">
        <v>9221</v>
      </c>
      <c r="B1239" s="2" t="s">
        <v>9222</v>
      </c>
    </row>
    <row r="1240" spans="1:2" ht="15" customHeight="1" x14ac:dyDescent="0.2">
      <c r="A1240" t="s">
        <v>9223</v>
      </c>
      <c r="B1240" s="2" t="s">
        <v>9224</v>
      </c>
    </row>
    <row r="1241" spans="1:2" ht="15" customHeight="1" x14ac:dyDescent="0.2">
      <c r="A1241" t="s">
        <v>7643</v>
      </c>
      <c r="B1241" s="2" t="s">
        <v>7644</v>
      </c>
    </row>
    <row r="1242" spans="1:2" ht="15" customHeight="1" x14ac:dyDescent="0.2">
      <c r="A1242" t="s">
        <v>7231</v>
      </c>
      <c r="B1242" s="2" t="s">
        <v>7232</v>
      </c>
    </row>
    <row r="1243" spans="1:2" ht="15" customHeight="1" x14ac:dyDescent="0.2">
      <c r="A1243" t="s">
        <v>8738</v>
      </c>
      <c r="B1243" s="2" t="s">
        <v>8739</v>
      </c>
    </row>
    <row r="1244" spans="1:2" ht="15" customHeight="1" x14ac:dyDescent="0.2">
      <c r="A1244" t="s">
        <v>8236</v>
      </c>
      <c r="B1244" s="2" t="s">
        <v>8237</v>
      </c>
    </row>
    <row r="1245" spans="1:2" ht="15" customHeight="1" x14ac:dyDescent="0.2">
      <c r="A1245" t="s">
        <v>8740</v>
      </c>
      <c r="B1245" s="2" t="s">
        <v>8741</v>
      </c>
    </row>
    <row r="1246" spans="1:2" ht="15" customHeight="1" x14ac:dyDescent="0.2">
      <c r="A1246" t="s">
        <v>8742</v>
      </c>
      <c r="B1246" s="2" t="s">
        <v>8743</v>
      </c>
    </row>
    <row r="1247" spans="1:2" ht="15" customHeight="1" x14ac:dyDescent="0.2">
      <c r="A1247" t="s">
        <v>8902</v>
      </c>
      <c r="B1247" s="2" t="s">
        <v>8903</v>
      </c>
    </row>
    <row r="1248" spans="1:2" ht="15" customHeight="1" x14ac:dyDescent="0.2">
      <c r="A1248" t="s">
        <v>7899</v>
      </c>
      <c r="B1248" s="2" t="s">
        <v>7900</v>
      </c>
    </row>
    <row r="1249" spans="1:2" ht="15" customHeight="1" x14ac:dyDescent="0.2">
      <c r="A1249" t="s">
        <v>9331</v>
      </c>
      <c r="B1249" s="2" t="s">
        <v>9332</v>
      </c>
    </row>
    <row r="1250" spans="1:2" ht="15" customHeight="1" x14ac:dyDescent="0.2">
      <c r="A1250" t="s">
        <v>8987</v>
      </c>
      <c r="B1250" s="2" t="s">
        <v>8988</v>
      </c>
    </row>
    <row r="1251" spans="1:2" ht="15" customHeight="1" x14ac:dyDescent="0.2">
      <c r="A1251" t="s">
        <v>9351</v>
      </c>
      <c r="B1251" s="2" t="s">
        <v>9352</v>
      </c>
    </row>
    <row r="1252" spans="1:2" ht="15" customHeight="1" x14ac:dyDescent="0.2">
      <c r="A1252" t="s">
        <v>8979</v>
      </c>
      <c r="B1252" s="2" t="s">
        <v>8980</v>
      </c>
    </row>
    <row r="1253" spans="1:2" ht="15" customHeight="1" x14ac:dyDescent="0.2">
      <c r="A1253" t="s">
        <v>9089</v>
      </c>
      <c r="B1253" s="2" t="s">
        <v>9090</v>
      </c>
    </row>
    <row r="1254" spans="1:2" ht="15" customHeight="1" x14ac:dyDescent="0.2">
      <c r="A1254" t="s">
        <v>8238</v>
      </c>
      <c r="B1254" s="2" t="s">
        <v>8239</v>
      </c>
    </row>
    <row r="1255" spans="1:2" ht="15" customHeight="1" x14ac:dyDescent="0.2">
      <c r="A1255" t="s">
        <v>9682</v>
      </c>
      <c r="B1255" s="2" t="s">
        <v>9683</v>
      </c>
    </row>
    <row r="1256" spans="1:2" ht="15" customHeight="1" x14ac:dyDescent="0.2">
      <c r="A1256" t="s">
        <v>9684</v>
      </c>
      <c r="B1256" s="2" t="s">
        <v>9685</v>
      </c>
    </row>
    <row r="1257" spans="1:2" ht="15" customHeight="1" x14ac:dyDescent="0.2">
      <c r="A1257" t="s">
        <v>8240</v>
      </c>
      <c r="B1257" s="2" t="s">
        <v>8241</v>
      </c>
    </row>
    <row r="1258" spans="1:2" ht="15" customHeight="1" x14ac:dyDescent="0.2">
      <c r="A1258" t="s">
        <v>8242</v>
      </c>
      <c r="B1258" s="2" t="s">
        <v>8243</v>
      </c>
    </row>
    <row r="1259" spans="1:2" ht="15" customHeight="1" x14ac:dyDescent="0.2">
      <c r="A1259" t="s">
        <v>9686</v>
      </c>
      <c r="B1259" s="2" t="s">
        <v>9687</v>
      </c>
    </row>
    <row r="1260" spans="1:2" ht="15" customHeight="1" x14ac:dyDescent="0.2">
      <c r="A1260" t="s">
        <v>9225</v>
      </c>
      <c r="B1260" s="2" t="s">
        <v>9226</v>
      </c>
    </row>
    <row r="1261" spans="1:2" ht="15" customHeight="1" x14ac:dyDescent="0.2">
      <c r="A1261" t="s">
        <v>8306</v>
      </c>
      <c r="B1261" s="2" t="s">
        <v>8307</v>
      </c>
    </row>
    <row r="1262" spans="1:2" ht="15" customHeight="1" x14ac:dyDescent="0.2">
      <c r="A1262" t="s">
        <v>8308</v>
      </c>
      <c r="B1262" s="2" t="s">
        <v>8309</v>
      </c>
    </row>
    <row r="1263" spans="1:2" ht="15" customHeight="1" x14ac:dyDescent="0.2">
      <c r="A1263" t="s">
        <v>9227</v>
      </c>
      <c r="B1263" s="2" t="s">
        <v>9228</v>
      </c>
    </row>
    <row r="1264" spans="1:2" ht="15" customHeight="1" x14ac:dyDescent="0.2">
      <c r="A1264" t="s">
        <v>9317</v>
      </c>
      <c r="B1264" s="2" t="s">
        <v>9318</v>
      </c>
    </row>
    <row r="1265" spans="1:2" ht="15" customHeight="1" x14ac:dyDescent="0.2">
      <c r="A1265" t="s">
        <v>8310</v>
      </c>
      <c r="B1265" s="2" t="s">
        <v>8311</v>
      </c>
    </row>
    <row r="1266" spans="1:2" ht="15" customHeight="1" x14ac:dyDescent="0.2">
      <c r="A1266" t="s">
        <v>9091</v>
      </c>
      <c r="B1266" s="2" t="s">
        <v>9092</v>
      </c>
    </row>
    <row r="1267" spans="1:2" ht="15" customHeight="1" x14ac:dyDescent="0.2">
      <c r="A1267" t="s">
        <v>8981</v>
      </c>
      <c r="B1267" s="2" t="s">
        <v>8982</v>
      </c>
    </row>
    <row r="1268" spans="1:2" ht="15" customHeight="1" x14ac:dyDescent="0.2">
      <c r="A1268" t="s">
        <v>9093</v>
      </c>
      <c r="B1268" s="2" t="s">
        <v>9094</v>
      </c>
    </row>
    <row r="1269" spans="1:2" ht="15" customHeight="1" x14ac:dyDescent="0.2">
      <c r="A1269" t="s">
        <v>9095</v>
      </c>
      <c r="B1269" s="2" t="s">
        <v>9096</v>
      </c>
    </row>
    <row r="1270" spans="1:2" ht="15" customHeight="1" x14ac:dyDescent="0.2">
      <c r="A1270" t="s">
        <v>9319</v>
      </c>
      <c r="B1270" s="2" t="s">
        <v>9320</v>
      </c>
    </row>
    <row r="1271" spans="1:2" ht="15" customHeight="1" x14ac:dyDescent="0.2">
      <c r="A1271" t="s">
        <v>9229</v>
      </c>
      <c r="B1271" s="2" t="s">
        <v>9230</v>
      </c>
    </row>
    <row r="1272" spans="1:2" ht="15" customHeight="1" x14ac:dyDescent="0.2">
      <c r="A1272" t="s">
        <v>9231</v>
      </c>
      <c r="B1272" s="2" t="s">
        <v>9232</v>
      </c>
    </row>
    <row r="1273" spans="1:2" ht="15" customHeight="1" x14ac:dyDescent="0.2">
      <c r="A1273" t="s">
        <v>9233</v>
      </c>
      <c r="B1273" s="2" t="s">
        <v>9234</v>
      </c>
    </row>
    <row r="1274" spans="1:2" ht="15" customHeight="1" x14ac:dyDescent="0.2">
      <c r="A1274" t="s">
        <v>9235</v>
      </c>
      <c r="B1274" s="2" t="s">
        <v>9236</v>
      </c>
    </row>
    <row r="1275" spans="1:2" ht="15" customHeight="1" x14ac:dyDescent="0.2">
      <c r="A1275" t="s">
        <v>8320</v>
      </c>
      <c r="B1275" s="2" t="s">
        <v>8321</v>
      </c>
    </row>
    <row r="1276" spans="1:2" ht="15" customHeight="1" x14ac:dyDescent="0.2">
      <c r="A1276" t="s">
        <v>8322</v>
      </c>
      <c r="B1276" s="2" t="s">
        <v>8323</v>
      </c>
    </row>
    <row r="1277" spans="1:2" ht="15" customHeight="1" x14ac:dyDescent="0.2">
      <c r="A1277" t="s">
        <v>7469</v>
      </c>
      <c r="B1277" s="2" t="s">
        <v>7470</v>
      </c>
    </row>
    <row r="1278" spans="1:2" ht="15" customHeight="1" x14ac:dyDescent="0.2">
      <c r="A1278" t="s">
        <v>9237</v>
      </c>
      <c r="B1278" s="2" t="s">
        <v>9238</v>
      </c>
    </row>
    <row r="1279" spans="1:2" ht="15" customHeight="1" x14ac:dyDescent="0.2">
      <c r="A1279" t="s">
        <v>9239</v>
      </c>
      <c r="B1279" s="2" t="s">
        <v>9240</v>
      </c>
    </row>
    <row r="1280" spans="1:2" ht="15" customHeight="1" x14ac:dyDescent="0.2">
      <c r="A1280" t="s">
        <v>8312</v>
      </c>
      <c r="B1280" s="2" t="s">
        <v>8313</v>
      </c>
    </row>
    <row r="1281" spans="1:2" ht="15" customHeight="1" x14ac:dyDescent="0.2">
      <c r="A1281" t="s">
        <v>8314</v>
      </c>
      <c r="B1281" s="2" t="s">
        <v>8315</v>
      </c>
    </row>
    <row r="1282" spans="1:2" ht="15" customHeight="1" x14ac:dyDescent="0.2">
      <c r="A1282" t="s">
        <v>7471</v>
      </c>
      <c r="B1282" s="2" t="s">
        <v>7472</v>
      </c>
    </row>
    <row r="1283" spans="1:2" ht="15" customHeight="1" x14ac:dyDescent="0.2">
      <c r="A1283" t="s">
        <v>8244</v>
      </c>
      <c r="B1283" s="2" t="s">
        <v>8245</v>
      </c>
    </row>
    <row r="1284" spans="1:2" ht="15" customHeight="1" x14ac:dyDescent="0.2">
      <c r="A1284" t="s">
        <v>8316</v>
      </c>
      <c r="B1284" s="2" t="s">
        <v>8317</v>
      </c>
    </row>
    <row r="1285" spans="1:2" ht="15" customHeight="1" x14ac:dyDescent="0.2">
      <c r="A1285" t="s">
        <v>9241</v>
      </c>
      <c r="B1285" s="2" t="s">
        <v>9242</v>
      </c>
    </row>
    <row r="1286" spans="1:2" ht="15" customHeight="1" x14ac:dyDescent="0.2">
      <c r="A1286" t="s">
        <v>8318</v>
      </c>
      <c r="B1286" s="2" t="s">
        <v>8319</v>
      </c>
    </row>
    <row r="1287" spans="1:2" ht="15" customHeight="1" x14ac:dyDescent="0.2">
      <c r="A1287" t="s">
        <v>7297</v>
      </c>
      <c r="B1287" s="2" t="s">
        <v>7298</v>
      </c>
    </row>
    <row r="1288" spans="1:2" ht="15" customHeight="1" x14ac:dyDescent="0.2">
      <c r="A1288" t="s">
        <v>9243</v>
      </c>
      <c r="B1288" s="2" t="s">
        <v>9244</v>
      </c>
    </row>
    <row r="1289" spans="1:2" ht="15" customHeight="1" x14ac:dyDescent="0.2">
      <c r="A1289" t="s">
        <v>8904</v>
      </c>
      <c r="B1289" s="2" t="s">
        <v>8905</v>
      </c>
    </row>
    <row r="1290" spans="1:2" ht="15" customHeight="1" x14ac:dyDescent="0.2">
      <c r="A1290" t="s">
        <v>9716</v>
      </c>
      <c r="B1290" s="2" t="s">
        <v>9717</v>
      </c>
    </row>
    <row r="1291" spans="1:2" ht="15" customHeight="1" x14ac:dyDescent="0.2">
      <c r="A1291" t="s">
        <v>9718</v>
      </c>
      <c r="B1291" s="2" t="s">
        <v>9719</v>
      </c>
    </row>
    <row r="1292" spans="1:2" ht="15" customHeight="1" x14ac:dyDescent="0.2">
      <c r="A1292" t="s">
        <v>8248</v>
      </c>
      <c r="B1292" s="2" t="s">
        <v>8249</v>
      </c>
    </row>
    <row r="1293" spans="1:2" ht="15" customHeight="1" x14ac:dyDescent="0.2">
      <c r="A1293" t="s">
        <v>8246</v>
      </c>
      <c r="B1293" s="2" t="s">
        <v>8247</v>
      </c>
    </row>
    <row r="1294" spans="1:2" ht="15" customHeight="1" x14ac:dyDescent="0.2">
      <c r="A1294" t="s">
        <v>7789</v>
      </c>
      <c r="B1294" s="2" t="s">
        <v>7790</v>
      </c>
    </row>
    <row r="1295" spans="1:2" ht="15" customHeight="1" x14ac:dyDescent="0.2">
      <c r="A1295" t="s">
        <v>7791</v>
      </c>
      <c r="B1295" s="2" t="s">
        <v>7792</v>
      </c>
    </row>
    <row r="1296" spans="1:2" ht="15" customHeight="1" x14ac:dyDescent="0.2">
      <c r="A1296" t="s">
        <v>9688</v>
      </c>
      <c r="B1296" s="2" t="s">
        <v>9689</v>
      </c>
    </row>
    <row r="1297" spans="1:2" ht="15" customHeight="1" x14ac:dyDescent="0.2">
      <c r="A1297" t="s">
        <v>8906</v>
      </c>
      <c r="B1297" t="s">
        <v>8907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22"/>
  <sheetViews>
    <sheetView topLeftCell="A1857" workbookViewId="0">
      <selection activeCell="H1873" sqref="H1873"/>
    </sheetView>
  </sheetViews>
  <sheetFormatPr defaultRowHeight="15" customHeight="1" x14ac:dyDescent="0.2"/>
  <cols>
    <col min="1" max="1" width="56.140625" style="9" customWidth="1"/>
    <col min="2" max="4" width="12" style="3" customWidth="1"/>
    <col min="5" max="5" width="24.140625" customWidth="1"/>
    <col min="6" max="6" width="17.28515625" customWidth="1"/>
    <col min="7" max="7" width="31.140625" customWidth="1"/>
    <col min="9" max="9" width="32" customWidth="1"/>
    <col min="10" max="10" width="16.7109375" customWidth="1"/>
  </cols>
  <sheetData>
    <row r="1" spans="1:10" s="5" customFormat="1" ht="15" customHeight="1" x14ac:dyDescent="0.2">
      <c r="A1" s="7" t="s">
        <v>9720</v>
      </c>
      <c r="B1" s="4"/>
      <c r="C1" s="4"/>
      <c r="D1" s="4"/>
      <c r="E1" s="15" t="s">
        <v>9721</v>
      </c>
      <c r="F1" s="16"/>
      <c r="G1" s="16"/>
      <c r="H1" s="16"/>
      <c r="I1" s="16"/>
      <c r="J1" s="17"/>
    </row>
    <row r="2" spans="1:10" s="5" customFormat="1" ht="15" customHeight="1" x14ac:dyDescent="0.2">
      <c r="A2" s="9" t="s">
        <v>8316</v>
      </c>
      <c r="B2" s="3"/>
      <c r="C2" s="3"/>
      <c r="D2" s="3"/>
      <c r="E2" s="1" t="s">
        <v>407</v>
      </c>
      <c r="F2"/>
      <c r="G2" s="1" t="s">
        <v>6594</v>
      </c>
      <c r="H2" s="1" t="s">
        <v>6596</v>
      </c>
      <c r="I2" s="1" t="s">
        <v>6492</v>
      </c>
      <c r="J2" s="1" t="s">
        <v>6597</v>
      </c>
    </row>
    <row r="3" spans="1:10" s="5" customFormat="1" ht="15" customHeight="1" x14ac:dyDescent="0.2">
      <c r="A3" s="8" t="s">
        <v>9175</v>
      </c>
      <c r="B3" s="4"/>
      <c r="C3" s="4"/>
      <c r="D3" s="4"/>
      <c r="E3" s="6" t="s">
        <v>2351</v>
      </c>
      <c r="F3" s="6" t="s">
        <v>2383</v>
      </c>
      <c r="G3" s="6" t="s">
        <v>6636</v>
      </c>
      <c r="H3" s="6" t="s">
        <v>6638</v>
      </c>
      <c r="I3" s="6"/>
      <c r="J3" s="6" t="s">
        <v>2399</v>
      </c>
    </row>
    <row r="4" spans="1:10" s="5" customFormat="1" ht="15" customHeight="1" x14ac:dyDescent="0.2">
      <c r="A4" s="9"/>
      <c r="B4" s="3"/>
      <c r="C4" s="3"/>
      <c r="D4" s="3"/>
      <c r="E4" s="1" t="s">
        <v>5980</v>
      </c>
      <c r="F4" s="1"/>
      <c r="G4" s="1" t="s">
        <v>618</v>
      </c>
      <c r="H4" s="1" t="s">
        <v>5985</v>
      </c>
      <c r="I4" s="1" t="s">
        <v>5986</v>
      </c>
      <c r="J4" s="1" t="s">
        <v>5987</v>
      </c>
    </row>
    <row r="5" spans="1:10" s="5" customFormat="1" ht="15" customHeight="1" x14ac:dyDescent="0.2">
      <c r="A5" s="8" t="s">
        <v>7477</v>
      </c>
      <c r="B5" s="4"/>
      <c r="C5" s="4"/>
      <c r="D5" s="4"/>
      <c r="E5" s="6" t="s">
        <v>1250</v>
      </c>
      <c r="F5" s="6" t="s">
        <v>1330</v>
      </c>
      <c r="G5" s="6" t="s">
        <v>1348</v>
      </c>
      <c r="H5" s="6" t="s">
        <v>1350</v>
      </c>
      <c r="I5" s="6" t="s">
        <v>1351</v>
      </c>
      <c r="J5" s="6" t="s">
        <v>1353</v>
      </c>
    </row>
    <row r="6" spans="1:10" s="5" customFormat="1" ht="15" customHeight="1" x14ac:dyDescent="0.2">
      <c r="A6" s="8"/>
      <c r="B6" s="4"/>
      <c r="C6" s="4"/>
      <c r="D6" s="4"/>
      <c r="E6" s="6" t="s">
        <v>1250</v>
      </c>
      <c r="F6" s="6" t="s">
        <v>1330</v>
      </c>
      <c r="G6" s="6" t="s">
        <v>1348</v>
      </c>
      <c r="H6" s="6" t="s">
        <v>1350</v>
      </c>
      <c r="I6" s="6" t="s">
        <v>1351</v>
      </c>
      <c r="J6" s="6" t="s">
        <v>1353</v>
      </c>
    </row>
    <row r="7" spans="1:10" s="5" customFormat="1" ht="15" customHeight="1" x14ac:dyDescent="0.2">
      <c r="A7" s="8" t="s">
        <v>8428</v>
      </c>
      <c r="B7" s="4"/>
      <c r="C7" s="4"/>
      <c r="D7" s="4"/>
      <c r="E7" s="6" t="s">
        <v>2228</v>
      </c>
      <c r="F7" s="6"/>
      <c r="G7" s="6" t="s">
        <v>107</v>
      </c>
      <c r="H7" s="6" t="s">
        <v>2249</v>
      </c>
      <c r="I7" s="6"/>
      <c r="J7" s="6" t="s">
        <v>2250</v>
      </c>
    </row>
    <row r="8" spans="1:10" s="5" customFormat="1" ht="15" customHeight="1" x14ac:dyDescent="0.2">
      <c r="A8" s="9" t="s">
        <v>8136</v>
      </c>
      <c r="B8" s="3"/>
      <c r="C8" s="3"/>
      <c r="D8" s="3"/>
      <c r="E8" s="1" t="s">
        <v>6257</v>
      </c>
      <c r="F8" s="1" t="s">
        <v>6275</v>
      </c>
      <c r="G8" s="1" t="s">
        <v>6288</v>
      </c>
      <c r="H8" s="1" t="s">
        <v>6290</v>
      </c>
      <c r="I8" s="1"/>
      <c r="J8" s="1" t="s">
        <v>6291</v>
      </c>
    </row>
    <row r="9" spans="1:10" s="5" customFormat="1" ht="15" customHeight="1" x14ac:dyDescent="0.2">
      <c r="A9" s="9" t="s">
        <v>8138</v>
      </c>
      <c r="B9" s="3"/>
      <c r="C9" s="3"/>
      <c r="D9" s="3"/>
      <c r="E9" s="1" t="s">
        <v>6257</v>
      </c>
      <c r="F9" s="1" t="s">
        <v>6275</v>
      </c>
      <c r="G9" s="1" t="s">
        <v>6292</v>
      </c>
      <c r="H9" s="1" t="s">
        <v>6294</v>
      </c>
      <c r="I9" s="1"/>
      <c r="J9" s="1" t="s">
        <v>6295</v>
      </c>
    </row>
    <row r="10" spans="1:10" s="5" customFormat="1" ht="15" customHeight="1" x14ac:dyDescent="0.2">
      <c r="A10" s="8" t="s">
        <v>7927</v>
      </c>
      <c r="B10" s="4"/>
      <c r="C10" s="4"/>
      <c r="D10" s="4"/>
      <c r="E10" s="6" t="s">
        <v>3347</v>
      </c>
      <c r="F10" s="6" t="s">
        <v>3387</v>
      </c>
      <c r="G10" s="6"/>
      <c r="H10" s="6" t="s">
        <v>3389</v>
      </c>
      <c r="I10" s="6"/>
      <c r="J10" s="6" t="s">
        <v>3390</v>
      </c>
    </row>
    <row r="11" spans="1:10" s="5" customFormat="1" ht="15" customHeight="1" x14ac:dyDescent="0.2">
      <c r="A11" s="8"/>
      <c r="B11" s="4"/>
      <c r="C11" s="4"/>
      <c r="D11" s="4"/>
      <c r="E11" s="6" t="s">
        <v>3347</v>
      </c>
      <c r="F11" s="6" t="s">
        <v>3387</v>
      </c>
      <c r="G11" s="6"/>
      <c r="H11" s="6" t="s">
        <v>3389</v>
      </c>
      <c r="I11" s="6"/>
      <c r="J11" s="6" t="s">
        <v>3391</v>
      </c>
    </row>
    <row r="12" spans="1:10" s="5" customFormat="1" ht="15" customHeight="1" x14ac:dyDescent="0.2">
      <c r="A12" s="9"/>
      <c r="B12" s="3"/>
      <c r="C12" s="3"/>
      <c r="D12" s="3"/>
      <c r="E12" s="1" t="s">
        <v>4718</v>
      </c>
      <c r="F12" s="1"/>
      <c r="G12" s="1" t="s">
        <v>4722</v>
      </c>
      <c r="H12" s="1" t="s">
        <v>4723</v>
      </c>
      <c r="I12" s="1"/>
      <c r="J12" s="1" t="s">
        <v>4724</v>
      </c>
    </row>
    <row r="13" spans="1:10" s="5" customFormat="1" ht="15" customHeight="1" x14ac:dyDescent="0.2">
      <c r="A13" s="8" t="s">
        <v>7783</v>
      </c>
      <c r="B13" s="4"/>
      <c r="C13" s="4"/>
      <c r="D13" s="4"/>
      <c r="E13" s="6" t="s">
        <v>475</v>
      </c>
      <c r="F13" s="6" t="s">
        <v>476</v>
      </c>
      <c r="G13" s="6"/>
      <c r="H13" s="6" t="s">
        <v>478</v>
      </c>
      <c r="I13" s="6" t="s">
        <v>479</v>
      </c>
      <c r="J13" s="6" t="s">
        <v>480</v>
      </c>
    </row>
    <row r="14" spans="1:10" s="5" customFormat="1" ht="15" customHeight="1" x14ac:dyDescent="0.2">
      <c r="A14" s="8" t="s">
        <v>7447</v>
      </c>
      <c r="B14" s="4"/>
      <c r="C14" s="4"/>
      <c r="D14" s="4"/>
      <c r="E14" s="6" t="s">
        <v>794</v>
      </c>
      <c r="F14" s="6" t="s">
        <v>795</v>
      </c>
      <c r="G14" s="6" t="s">
        <v>807</v>
      </c>
      <c r="H14" s="6" t="s">
        <v>809</v>
      </c>
      <c r="I14" s="6" t="s">
        <v>810</v>
      </c>
      <c r="J14" s="6" t="s">
        <v>811</v>
      </c>
    </row>
    <row r="15" spans="1:10" s="5" customFormat="1" ht="15" customHeight="1" x14ac:dyDescent="0.2">
      <c r="A15" s="9" t="s">
        <v>8372</v>
      </c>
      <c r="B15" s="3"/>
      <c r="C15" s="3"/>
      <c r="D15" s="3"/>
      <c r="E15" s="1" t="s">
        <v>5488</v>
      </c>
      <c r="F15" s="1"/>
      <c r="G15" s="1" t="s">
        <v>5493</v>
      </c>
      <c r="H15" s="1" t="s">
        <v>5495</v>
      </c>
      <c r="I15" s="1"/>
      <c r="J15" s="1" t="s">
        <v>5492</v>
      </c>
    </row>
    <row r="16" spans="1:10" s="5" customFormat="1" ht="15" customHeight="1" x14ac:dyDescent="0.2">
      <c r="A16" s="9" t="s">
        <v>7873</v>
      </c>
      <c r="B16" s="3"/>
      <c r="C16" s="3"/>
      <c r="D16" s="3"/>
      <c r="E16" s="1" t="s">
        <v>5062</v>
      </c>
      <c r="F16" s="1" t="s">
        <v>3276</v>
      </c>
      <c r="G16" s="1" t="s">
        <v>5100</v>
      </c>
      <c r="H16" s="1" t="s">
        <v>5102</v>
      </c>
      <c r="I16" s="1"/>
      <c r="J16" s="1" t="s">
        <v>5103</v>
      </c>
    </row>
    <row r="17" spans="1:10" s="5" customFormat="1" ht="15" customHeight="1" x14ac:dyDescent="0.2">
      <c r="A17" s="8" t="s">
        <v>8400</v>
      </c>
      <c r="B17" s="4"/>
      <c r="C17" s="4"/>
      <c r="D17" s="4"/>
      <c r="E17" s="6" t="s">
        <v>979</v>
      </c>
      <c r="F17" s="6" t="s">
        <v>984</v>
      </c>
      <c r="G17" s="6" t="s">
        <v>1027</v>
      </c>
      <c r="H17" s="6" t="s">
        <v>1029</v>
      </c>
      <c r="I17" s="6"/>
      <c r="J17" s="6" t="s">
        <v>992</v>
      </c>
    </row>
    <row r="18" spans="1:10" s="5" customFormat="1" ht="15" customHeight="1" x14ac:dyDescent="0.2">
      <c r="A18" s="8" t="s">
        <v>8330</v>
      </c>
      <c r="B18" s="4"/>
      <c r="C18" s="4"/>
      <c r="D18" s="4"/>
      <c r="E18" s="6" t="s">
        <v>1535</v>
      </c>
      <c r="F18" s="6" t="s">
        <v>1536</v>
      </c>
      <c r="G18" s="6"/>
      <c r="H18" s="6" t="s">
        <v>1538</v>
      </c>
      <c r="I18" s="6" t="s">
        <v>1539</v>
      </c>
      <c r="J18" s="6" t="s">
        <v>1540</v>
      </c>
    </row>
    <row r="19" spans="1:10" s="5" customFormat="1" ht="15" customHeight="1" x14ac:dyDescent="0.2">
      <c r="A19" s="8" t="s">
        <v>8608</v>
      </c>
      <c r="B19" s="4"/>
      <c r="C19" s="4"/>
      <c r="D19" s="4"/>
      <c r="E19" s="6" t="s">
        <v>1779</v>
      </c>
      <c r="F19" s="6" t="s">
        <v>1784</v>
      </c>
      <c r="G19" s="6"/>
      <c r="H19" s="6" t="s">
        <v>1786</v>
      </c>
      <c r="I19" s="6"/>
      <c r="J19" s="6" t="s">
        <v>1787</v>
      </c>
    </row>
    <row r="20" spans="1:10" s="5" customFormat="1" ht="15" customHeight="1" x14ac:dyDescent="0.2">
      <c r="A20" s="8" t="s">
        <v>9269</v>
      </c>
      <c r="B20" s="4"/>
      <c r="C20" s="4"/>
      <c r="D20" s="4"/>
      <c r="E20" s="6" t="s">
        <v>1779</v>
      </c>
      <c r="F20" s="6" t="s">
        <v>1784</v>
      </c>
      <c r="G20" s="6" t="s">
        <v>6818</v>
      </c>
      <c r="H20" s="6" t="s">
        <v>6820</v>
      </c>
      <c r="I20" s="6"/>
      <c r="J20" s="6" t="s">
        <v>6821</v>
      </c>
    </row>
    <row r="21" spans="1:10" s="5" customFormat="1" ht="15" customHeight="1" x14ac:dyDescent="0.2">
      <c r="A21" s="8" t="s">
        <v>8436</v>
      </c>
      <c r="B21" s="4"/>
      <c r="C21" s="4"/>
      <c r="D21" s="4"/>
      <c r="E21" s="6" t="s">
        <v>676</v>
      </c>
      <c r="F21" s="6"/>
      <c r="G21" s="6" t="s">
        <v>2454</v>
      </c>
      <c r="H21" s="6" t="s">
        <v>2456</v>
      </c>
      <c r="I21" s="6"/>
      <c r="J21" s="6" t="s">
        <v>2457</v>
      </c>
    </row>
    <row r="22" spans="1:10" s="5" customFormat="1" ht="15" customHeight="1" x14ac:dyDescent="0.2">
      <c r="A22" s="8" t="s">
        <v>7699</v>
      </c>
      <c r="B22" s="4"/>
      <c r="C22" s="4"/>
      <c r="D22" s="4"/>
      <c r="E22" s="6" t="s">
        <v>2148</v>
      </c>
      <c r="F22" s="6" t="s">
        <v>2149</v>
      </c>
      <c r="G22" s="6"/>
      <c r="H22" s="6" t="s">
        <v>2151</v>
      </c>
      <c r="I22" s="6"/>
      <c r="J22" s="6" t="s">
        <v>2152</v>
      </c>
    </row>
    <row r="23" spans="1:10" s="5" customFormat="1" ht="15" customHeight="1" x14ac:dyDescent="0.2">
      <c r="A23" s="8" t="s">
        <v>8036</v>
      </c>
      <c r="B23" s="4"/>
      <c r="C23" s="4"/>
      <c r="D23" s="4"/>
      <c r="E23" s="6" t="s">
        <v>2730</v>
      </c>
      <c r="F23" s="6" t="s">
        <v>2543</v>
      </c>
      <c r="G23" s="6" t="s">
        <v>2935</v>
      </c>
      <c r="H23" s="6" t="s">
        <v>2937</v>
      </c>
      <c r="I23" s="6"/>
      <c r="J23" s="6" t="s">
        <v>2938</v>
      </c>
    </row>
    <row r="24" spans="1:10" s="5" customFormat="1" ht="15" customHeight="1" x14ac:dyDescent="0.2">
      <c r="A24" s="8" t="s">
        <v>8522</v>
      </c>
      <c r="B24" s="4"/>
      <c r="C24" s="4"/>
      <c r="D24" s="4"/>
      <c r="E24" s="6" t="s">
        <v>588</v>
      </c>
      <c r="F24" s="6" t="s">
        <v>618</v>
      </c>
      <c r="G24" s="6" t="s">
        <v>628</v>
      </c>
      <c r="H24" s="6" t="s">
        <v>630</v>
      </c>
      <c r="I24" s="6"/>
      <c r="J24" s="6" t="s">
        <v>631</v>
      </c>
    </row>
    <row r="25" spans="1:10" s="5" customFormat="1" ht="15" customHeight="1" x14ac:dyDescent="0.2">
      <c r="A25" s="9" t="s">
        <v>9213</v>
      </c>
      <c r="B25" s="19" t="s">
        <v>9723</v>
      </c>
      <c r="C25" s="19" t="s">
        <v>2383</v>
      </c>
      <c r="D25" s="19"/>
      <c r="E25" s="1" t="s">
        <v>5716</v>
      </c>
      <c r="F25" s="1" t="s">
        <v>6677</v>
      </c>
      <c r="G25" s="1" t="s">
        <v>6678</v>
      </c>
      <c r="H25" s="1" t="s">
        <v>6679</v>
      </c>
      <c r="I25" s="1"/>
      <c r="J25" s="1"/>
    </row>
    <row r="26" spans="1:10" s="5" customFormat="1" ht="15" customHeight="1" x14ac:dyDescent="0.2">
      <c r="A26" s="8" t="s">
        <v>8590</v>
      </c>
      <c r="B26" s="4"/>
      <c r="C26" s="4"/>
      <c r="D26" s="4"/>
      <c r="E26" s="6" t="s">
        <v>979</v>
      </c>
      <c r="F26" s="6" t="s">
        <v>984</v>
      </c>
      <c r="G26" s="6" t="s">
        <v>1038</v>
      </c>
      <c r="H26" s="6" t="s">
        <v>1040</v>
      </c>
      <c r="I26" s="6"/>
      <c r="J26" s="6" t="s">
        <v>1041</v>
      </c>
    </row>
    <row r="27" spans="1:10" s="5" customFormat="1" ht="15" customHeight="1" x14ac:dyDescent="0.2">
      <c r="A27" s="8" t="s">
        <v>8510</v>
      </c>
      <c r="B27" s="4"/>
      <c r="C27" s="4"/>
      <c r="D27" s="4"/>
      <c r="E27" s="6" t="s">
        <v>483</v>
      </c>
      <c r="F27" s="6" t="s">
        <v>489</v>
      </c>
      <c r="G27" s="6" t="s">
        <v>490</v>
      </c>
      <c r="H27" s="6" t="s">
        <v>492</v>
      </c>
      <c r="I27" s="6"/>
      <c r="J27" s="6" t="s">
        <v>493</v>
      </c>
    </row>
    <row r="28" spans="1:10" s="5" customFormat="1" ht="15" customHeight="1" x14ac:dyDescent="0.2">
      <c r="A28" s="8" t="s">
        <v>8442</v>
      </c>
      <c r="B28" s="19" t="s">
        <v>9723</v>
      </c>
      <c r="C28" s="19" t="s">
        <v>2383</v>
      </c>
      <c r="D28" s="19"/>
      <c r="E28" s="6" t="s">
        <v>2513</v>
      </c>
      <c r="F28" s="6"/>
      <c r="G28" s="6" t="s">
        <v>2530</v>
      </c>
      <c r="H28" s="6" t="s">
        <v>2532</v>
      </c>
      <c r="I28" s="6"/>
      <c r="J28" s="6"/>
    </row>
    <row r="29" spans="1:10" s="5" customFormat="1" ht="15" customHeight="1" x14ac:dyDescent="0.2">
      <c r="A29" s="8" t="s">
        <v>8426</v>
      </c>
      <c r="B29" s="4"/>
      <c r="C29" s="4"/>
      <c r="D29" s="4"/>
      <c r="E29" s="6" t="s">
        <v>2228</v>
      </c>
      <c r="F29" s="6"/>
      <c r="G29" s="6" t="s">
        <v>2244</v>
      </c>
      <c r="H29" s="6" t="s">
        <v>2246</v>
      </c>
      <c r="I29" s="6"/>
      <c r="J29" s="6" t="s">
        <v>2247</v>
      </c>
    </row>
    <row r="30" spans="1:10" s="5" customFormat="1" ht="15" customHeight="1" x14ac:dyDescent="0.2">
      <c r="A30" s="9" t="s">
        <v>9237</v>
      </c>
      <c r="B30" s="3"/>
      <c r="C30" s="3"/>
      <c r="D30" s="3"/>
      <c r="E30" s="1" t="s">
        <v>407</v>
      </c>
      <c r="F30" s="1" t="s">
        <v>6547</v>
      </c>
      <c r="G30" s="1" t="s">
        <v>1160</v>
      </c>
      <c r="H30" s="1" t="s">
        <v>6849</v>
      </c>
      <c r="I30" s="1" t="s">
        <v>6492</v>
      </c>
      <c r="J30" s="1" t="s">
        <v>6850</v>
      </c>
    </row>
    <row r="31" spans="1:10" s="5" customFormat="1" ht="15" customHeight="1" x14ac:dyDescent="0.2">
      <c r="A31" s="9" t="s">
        <v>8284</v>
      </c>
      <c r="B31" s="3"/>
      <c r="C31" s="3"/>
      <c r="D31" s="3"/>
      <c r="E31" s="1" t="s">
        <v>5052</v>
      </c>
      <c r="F31" s="1" t="s">
        <v>5057</v>
      </c>
      <c r="G31" s="1"/>
      <c r="H31" s="1" t="s">
        <v>5059</v>
      </c>
      <c r="I31" s="1" t="s">
        <v>5060</v>
      </c>
      <c r="J31" s="1" t="s">
        <v>5061</v>
      </c>
    </row>
    <row r="32" spans="1:10" s="5" customFormat="1" ht="15" customHeight="1" x14ac:dyDescent="0.2">
      <c r="A32" s="8" t="s">
        <v>8060</v>
      </c>
      <c r="B32" s="4"/>
      <c r="C32" s="4"/>
      <c r="D32" s="4"/>
      <c r="E32" s="6" t="s">
        <v>2730</v>
      </c>
      <c r="F32" s="6" t="s">
        <v>3147</v>
      </c>
      <c r="G32" s="6" t="s">
        <v>3161</v>
      </c>
      <c r="H32" s="6" t="s">
        <v>3163</v>
      </c>
      <c r="I32" s="6"/>
      <c r="J32" s="6" t="s">
        <v>3164</v>
      </c>
    </row>
    <row r="33" spans="1:10" s="5" customFormat="1" ht="15" customHeight="1" x14ac:dyDescent="0.2">
      <c r="A33" s="8" t="s">
        <v>8354</v>
      </c>
      <c r="B33" s="4"/>
      <c r="C33" s="4"/>
      <c r="D33" s="4"/>
      <c r="E33" s="6" t="s">
        <v>3286</v>
      </c>
      <c r="F33" s="6" t="s">
        <v>3287</v>
      </c>
      <c r="G33" s="6"/>
      <c r="H33" s="6" t="s">
        <v>3289</v>
      </c>
      <c r="I33" s="6"/>
      <c r="J33" s="6" t="s">
        <v>3290</v>
      </c>
    </row>
    <row r="34" spans="1:10" s="5" customFormat="1" ht="15" customHeight="1" x14ac:dyDescent="0.2">
      <c r="A34" s="9"/>
      <c r="B34" s="3"/>
      <c r="C34" s="3"/>
      <c r="D34" s="3"/>
      <c r="E34" s="1" t="s">
        <v>4760</v>
      </c>
      <c r="F34" s="1" t="s">
        <v>4765</v>
      </c>
      <c r="G34" s="1" t="s">
        <v>4788</v>
      </c>
      <c r="H34" s="1" t="s">
        <v>4789</v>
      </c>
      <c r="I34" s="1" t="s">
        <v>4771</v>
      </c>
      <c r="J34" s="1" t="s">
        <v>4791</v>
      </c>
    </row>
    <row r="35" spans="1:10" s="5" customFormat="1" ht="15" customHeight="1" x14ac:dyDescent="0.2">
      <c r="A35" s="9" t="s">
        <v>8486</v>
      </c>
      <c r="B35" s="3"/>
      <c r="C35" s="3"/>
      <c r="D35" s="3"/>
      <c r="E35" s="1" t="s">
        <v>5843</v>
      </c>
      <c r="F35" s="1" t="s">
        <v>5869</v>
      </c>
      <c r="G35" s="1" t="s">
        <v>5870</v>
      </c>
      <c r="H35" s="1" t="s">
        <v>5872</v>
      </c>
      <c r="I35" s="1"/>
      <c r="J35" s="1" t="s">
        <v>5873</v>
      </c>
    </row>
    <row r="36" spans="1:10" s="5" customFormat="1" ht="15" customHeight="1" x14ac:dyDescent="0.2">
      <c r="A36" s="8" t="s">
        <v>7573</v>
      </c>
      <c r="B36" s="4"/>
      <c r="C36" s="4"/>
      <c r="D36" s="4"/>
      <c r="E36" s="6" t="s">
        <v>2703</v>
      </c>
      <c r="F36" s="6" t="s">
        <v>2704</v>
      </c>
      <c r="G36" s="6"/>
      <c r="H36" s="6" t="s">
        <v>2706</v>
      </c>
      <c r="I36" s="6" t="s">
        <v>2707</v>
      </c>
      <c r="J36" s="6" t="s">
        <v>2708</v>
      </c>
    </row>
    <row r="37" spans="1:10" s="5" customFormat="1" ht="15" customHeight="1" x14ac:dyDescent="0.2">
      <c r="A37" s="8"/>
      <c r="B37" s="4"/>
      <c r="C37" s="4"/>
      <c r="D37" s="4"/>
      <c r="E37" s="6" t="s">
        <v>2730</v>
      </c>
      <c r="F37" s="6" t="s">
        <v>3057</v>
      </c>
      <c r="G37" s="6" t="s">
        <v>3145</v>
      </c>
      <c r="H37" s="6" t="s">
        <v>3146</v>
      </c>
    </row>
    <row r="38" spans="1:10" s="5" customFormat="1" ht="15" customHeight="1" x14ac:dyDescent="0.2">
      <c r="A38" s="8"/>
      <c r="B38" s="4"/>
      <c r="C38" s="4"/>
      <c r="D38" s="4"/>
      <c r="E38" s="6" t="s">
        <v>3347</v>
      </c>
      <c r="F38" s="6" t="s">
        <v>3469</v>
      </c>
      <c r="G38" s="6" t="s">
        <v>3470</v>
      </c>
      <c r="H38" s="6" t="s">
        <v>3471</v>
      </c>
    </row>
    <row r="39" spans="1:10" s="5" customFormat="1" ht="15" customHeight="1" x14ac:dyDescent="0.2">
      <c r="A39" s="8"/>
      <c r="B39" s="4"/>
      <c r="C39" s="4"/>
      <c r="D39" s="4"/>
      <c r="E39" s="6" t="s">
        <v>3347</v>
      </c>
      <c r="F39" s="6" t="s">
        <v>3469</v>
      </c>
      <c r="G39" s="6" t="s">
        <v>3472</v>
      </c>
      <c r="H39" s="6" t="s">
        <v>3473</v>
      </c>
      <c r="I39" s="6"/>
      <c r="J39" s="6" t="s">
        <v>3474</v>
      </c>
    </row>
    <row r="40" spans="1:10" s="5" customFormat="1" ht="15" customHeight="1" x14ac:dyDescent="0.2">
      <c r="A40" s="8"/>
      <c r="B40" s="4"/>
      <c r="C40" s="4"/>
      <c r="D40" s="4"/>
      <c r="E40" s="6" t="s">
        <v>4366</v>
      </c>
      <c r="F40" s="6" t="s">
        <v>4367</v>
      </c>
      <c r="G40" s="6" t="s">
        <v>670</v>
      </c>
      <c r="H40" s="6" t="s">
        <v>4368</v>
      </c>
    </row>
    <row r="41" spans="1:10" s="5" customFormat="1" ht="15" customHeight="1" x14ac:dyDescent="0.2">
      <c r="A41" s="8" t="s">
        <v>8013</v>
      </c>
      <c r="B41" s="4"/>
      <c r="C41" s="4"/>
      <c r="D41" s="4"/>
      <c r="E41" s="6" t="s">
        <v>4557</v>
      </c>
      <c r="F41" s="6"/>
      <c r="G41" s="6" t="s">
        <v>4571</v>
      </c>
      <c r="H41" s="6" t="s">
        <v>4573</v>
      </c>
      <c r="I41" s="6"/>
      <c r="J41" s="6" t="s">
        <v>4574</v>
      </c>
    </row>
    <row r="42" spans="1:10" s="5" customFormat="1" ht="15" customHeight="1" x14ac:dyDescent="0.2">
      <c r="A42" s="9"/>
      <c r="B42" s="3"/>
      <c r="C42" s="3"/>
      <c r="D42" s="3"/>
      <c r="E42" s="1" t="s">
        <v>4691</v>
      </c>
      <c r="F42" s="1"/>
      <c r="G42"/>
      <c r="H42" s="1" t="s">
        <v>4694</v>
      </c>
      <c r="I42"/>
      <c r="J42" s="1" t="s">
        <v>4695</v>
      </c>
    </row>
    <row r="43" spans="1:10" s="5" customFormat="1" ht="15" customHeight="1" x14ac:dyDescent="0.2">
      <c r="A43" s="8"/>
      <c r="B43" s="4"/>
      <c r="C43" s="4"/>
      <c r="D43" s="4"/>
      <c r="E43" s="6" t="s">
        <v>106</v>
      </c>
      <c r="F43" s="6"/>
      <c r="G43" s="6" t="s">
        <v>1156</v>
      </c>
      <c r="H43" s="6" t="s">
        <v>1157</v>
      </c>
      <c r="J43" s="6" t="s">
        <v>1158</v>
      </c>
    </row>
    <row r="44" spans="1:10" s="5" customFormat="1" ht="15" customHeight="1" x14ac:dyDescent="0.2">
      <c r="A44" s="8" t="s">
        <v>8642</v>
      </c>
      <c r="B44" s="4"/>
      <c r="C44" s="4"/>
      <c r="D44" s="4"/>
      <c r="E44" s="6" t="s">
        <v>2730</v>
      </c>
      <c r="F44" s="6" t="s">
        <v>2941</v>
      </c>
      <c r="G44" s="6" t="s">
        <v>2942</v>
      </c>
      <c r="H44" s="6" t="s">
        <v>2944</v>
      </c>
      <c r="I44" s="6"/>
      <c r="J44" s="6" t="s">
        <v>2945</v>
      </c>
    </row>
    <row r="45" spans="1:10" s="5" customFormat="1" ht="15" customHeight="1" x14ac:dyDescent="0.2">
      <c r="A45" s="8"/>
      <c r="B45" s="4"/>
      <c r="C45" s="4"/>
      <c r="D45" s="4"/>
      <c r="E45" s="6" t="s">
        <v>2730</v>
      </c>
      <c r="F45" s="6" t="s">
        <v>2941</v>
      </c>
      <c r="G45" s="6" t="s">
        <v>6964</v>
      </c>
      <c r="H45" s="6" t="s">
        <v>2944</v>
      </c>
      <c r="I45" s="6"/>
      <c r="J45" s="6" t="s">
        <v>2945</v>
      </c>
    </row>
    <row r="46" spans="1:10" s="5" customFormat="1" ht="15" customHeight="1" x14ac:dyDescent="0.2">
      <c r="A46" s="8"/>
      <c r="B46" s="4"/>
      <c r="C46" s="4"/>
      <c r="D46" s="4"/>
      <c r="E46" s="6" t="s">
        <v>1250</v>
      </c>
      <c r="F46" s="6" t="s">
        <v>730</v>
      </c>
      <c r="G46" s="6" t="s">
        <v>1297</v>
      </c>
      <c r="H46" s="6" t="s">
        <v>1298</v>
      </c>
      <c r="J46" s="6" t="s">
        <v>1291</v>
      </c>
    </row>
    <row r="47" spans="1:10" s="5" customFormat="1" ht="15" customHeight="1" x14ac:dyDescent="0.2">
      <c r="A47" s="8" t="s">
        <v>7413</v>
      </c>
      <c r="B47" s="4"/>
      <c r="C47" s="4"/>
      <c r="D47" s="4"/>
      <c r="E47" s="6" t="s">
        <v>4422</v>
      </c>
      <c r="F47" s="6" t="s">
        <v>4428</v>
      </c>
      <c r="G47" s="6"/>
      <c r="H47" s="6" t="s">
        <v>4430</v>
      </c>
      <c r="I47" s="6" t="s">
        <v>4431</v>
      </c>
      <c r="J47" s="6" t="s">
        <v>4432</v>
      </c>
    </row>
    <row r="48" spans="1:10" s="5" customFormat="1" ht="15" customHeight="1" x14ac:dyDescent="0.2">
      <c r="A48" s="8" t="s">
        <v>8184</v>
      </c>
      <c r="B48" s="4"/>
      <c r="C48" s="4"/>
      <c r="D48" s="4"/>
      <c r="E48" s="6" t="s">
        <v>1250</v>
      </c>
      <c r="F48" s="6" t="s">
        <v>1316</v>
      </c>
      <c r="G48" s="6" t="s">
        <v>1318</v>
      </c>
      <c r="H48" s="6" t="s">
        <v>1320</v>
      </c>
      <c r="I48" s="6"/>
      <c r="J48" s="6" t="s">
        <v>1322</v>
      </c>
    </row>
    <row r="49" spans="1:10" s="5" customFormat="1" ht="15" customHeight="1" x14ac:dyDescent="0.2">
      <c r="A49" s="8" t="s">
        <v>9347</v>
      </c>
      <c r="B49" s="4"/>
      <c r="C49" s="4"/>
      <c r="D49" s="4"/>
      <c r="E49" s="6" t="s">
        <v>4369</v>
      </c>
      <c r="F49" s="6" t="s">
        <v>4393</v>
      </c>
      <c r="G49" s="6"/>
      <c r="H49" s="6" t="s">
        <v>4395</v>
      </c>
      <c r="I49" s="6"/>
      <c r="J49" s="6" t="s">
        <v>4396</v>
      </c>
    </row>
    <row r="50" spans="1:10" s="5" customFormat="1" ht="15" customHeight="1" x14ac:dyDescent="0.2">
      <c r="A50" s="9"/>
      <c r="B50" s="3"/>
      <c r="C50" s="3"/>
      <c r="D50" s="3"/>
      <c r="E50" s="1" t="s">
        <v>1047</v>
      </c>
      <c r="F50" s="1" t="s">
        <v>4351</v>
      </c>
      <c r="G50" s="1" t="s">
        <v>6128</v>
      </c>
      <c r="H50" s="1" t="s">
        <v>6129</v>
      </c>
      <c r="I50" s="1"/>
      <c r="J50" s="1" t="s">
        <v>6130</v>
      </c>
    </row>
    <row r="51" spans="1:10" s="5" customFormat="1" ht="15" customHeight="1" x14ac:dyDescent="0.2">
      <c r="A51" s="9" t="s">
        <v>7943</v>
      </c>
      <c r="B51" s="3"/>
      <c r="C51" s="3"/>
      <c r="D51" s="3"/>
      <c r="E51" s="1" t="s">
        <v>5306</v>
      </c>
      <c r="F51" s="1" t="s">
        <v>5358</v>
      </c>
      <c r="G51" s="1"/>
      <c r="H51" s="1" t="s">
        <v>5360</v>
      </c>
      <c r="I51" s="1"/>
      <c r="J51" s="1" t="s">
        <v>5361</v>
      </c>
    </row>
    <row r="52" spans="1:10" s="5" customFormat="1" ht="15" customHeight="1" x14ac:dyDescent="0.2">
      <c r="A52" s="9"/>
      <c r="B52" s="3"/>
      <c r="C52" s="3"/>
      <c r="D52" s="3"/>
      <c r="E52" s="1" t="s">
        <v>4760</v>
      </c>
      <c r="F52" s="1" t="s">
        <v>4765</v>
      </c>
      <c r="G52" s="1" t="s">
        <v>4846</v>
      </c>
      <c r="H52" s="1" t="s">
        <v>4847</v>
      </c>
      <c r="I52" s="1"/>
      <c r="J52" s="1" t="s">
        <v>4848</v>
      </c>
    </row>
    <row r="53" spans="1:10" s="5" customFormat="1" ht="15" customHeight="1" x14ac:dyDescent="0.2">
      <c r="A53" s="8" t="s">
        <v>8206</v>
      </c>
      <c r="B53" s="4"/>
      <c r="C53" s="4"/>
      <c r="D53" s="4"/>
      <c r="E53" s="6" t="s">
        <v>588</v>
      </c>
      <c r="F53" s="6" t="s">
        <v>618</v>
      </c>
      <c r="G53" s="6" t="s">
        <v>632</v>
      </c>
      <c r="H53" s="6" t="s">
        <v>634</v>
      </c>
      <c r="I53" s="6" t="s">
        <v>620</v>
      </c>
      <c r="J53" s="6" t="s">
        <v>635</v>
      </c>
    </row>
    <row r="54" spans="1:10" s="5" customFormat="1" ht="15" customHeight="1" x14ac:dyDescent="0.2">
      <c r="A54" s="8" t="s">
        <v>8270</v>
      </c>
      <c r="B54" s="4"/>
      <c r="C54" s="4"/>
      <c r="D54" s="4"/>
      <c r="E54" s="6" t="s">
        <v>3264</v>
      </c>
      <c r="F54" s="6" t="s">
        <v>3276</v>
      </c>
      <c r="G54" s="6" t="s">
        <v>3277</v>
      </c>
      <c r="H54" s="6" t="s">
        <v>3279</v>
      </c>
      <c r="I54" s="6" t="s">
        <v>3280</v>
      </c>
      <c r="J54" s="6" t="s">
        <v>3266</v>
      </c>
    </row>
    <row r="55" spans="1:10" s="5" customFormat="1" ht="15" customHeight="1" x14ac:dyDescent="0.2">
      <c r="A55" s="8" t="s">
        <v>7827</v>
      </c>
      <c r="B55" s="4"/>
      <c r="C55" s="4"/>
      <c r="D55" s="4"/>
      <c r="E55" s="6" t="s">
        <v>1128</v>
      </c>
      <c r="F55" s="6"/>
      <c r="G55" s="6" t="s">
        <v>2066</v>
      </c>
      <c r="H55" s="6" t="s">
        <v>2068</v>
      </c>
      <c r="I55" s="6"/>
      <c r="J55" s="6" t="s">
        <v>2069</v>
      </c>
    </row>
    <row r="56" spans="1:10" s="5" customFormat="1" ht="15" customHeight="1" x14ac:dyDescent="0.2">
      <c r="A56" s="9"/>
      <c r="B56" s="3"/>
      <c r="C56" s="3"/>
      <c r="D56" s="3"/>
      <c r="E56" s="1" t="s">
        <v>5306</v>
      </c>
      <c r="F56" s="1" t="s">
        <v>5415</v>
      </c>
      <c r="G56" s="1"/>
      <c r="H56" s="1" t="s">
        <v>5480</v>
      </c>
      <c r="I56" s="1"/>
      <c r="J56" s="1" t="s">
        <v>5481</v>
      </c>
    </row>
    <row r="57" spans="1:10" s="5" customFormat="1" ht="15" customHeight="1" x14ac:dyDescent="0.2">
      <c r="A57" s="8"/>
      <c r="B57" s="4"/>
      <c r="C57" s="4"/>
      <c r="D57" s="4"/>
      <c r="E57" s="6" t="s">
        <v>2730</v>
      </c>
      <c r="F57" s="6"/>
      <c r="G57" s="6" t="s">
        <v>2751</v>
      </c>
      <c r="H57" s="6" t="s">
        <v>2752</v>
      </c>
    </row>
    <row r="58" spans="1:10" s="5" customFormat="1" ht="15" customHeight="1" x14ac:dyDescent="0.2">
      <c r="A58" s="9"/>
      <c r="B58" s="3"/>
      <c r="C58" s="3"/>
      <c r="D58" s="3"/>
      <c r="E58" s="1" t="s">
        <v>5239</v>
      </c>
      <c r="F58" s="1" t="s">
        <v>5261</v>
      </c>
      <c r="G58"/>
      <c r="H58" s="1" t="s">
        <v>5262</v>
      </c>
      <c r="I58"/>
      <c r="J58"/>
    </row>
    <row r="59" spans="1:10" s="5" customFormat="1" ht="15" customHeight="1" x14ac:dyDescent="0.2">
      <c r="A59" s="9"/>
      <c r="B59" s="3"/>
      <c r="C59" s="3"/>
      <c r="D59" s="3"/>
      <c r="E59" s="1" t="s">
        <v>5239</v>
      </c>
      <c r="F59" s="1" t="s">
        <v>5261</v>
      </c>
      <c r="G59" s="1"/>
      <c r="H59" s="1" t="s">
        <v>5262</v>
      </c>
      <c r="I59" s="1"/>
      <c r="J59" s="1"/>
    </row>
    <row r="60" spans="1:10" s="5" customFormat="1" ht="15" customHeight="1" x14ac:dyDescent="0.2">
      <c r="A60" s="8" t="s">
        <v>7709</v>
      </c>
      <c r="B60" s="4"/>
      <c r="C60" s="4"/>
      <c r="D60" s="4"/>
      <c r="E60" s="6" t="s">
        <v>676</v>
      </c>
      <c r="F60" s="6" t="s">
        <v>2508</v>
      </c>
      <c r="G60" s="6"/>
      <c r="H60" s="6" t="s">
        <v>2510</v>
      </c>
      <c r="I60" s="6" t="s">
        <v>2468</v>
      </c>
      <c r="J60" s="6" t="s">
        <v>2512</v>
      </c>
    </row>
    <row r="61" spans="1:10" s="5" customFormat="1" ht="15" customHeight="1" x14ac:dyDescent="0.2">
      <c r="A61" s="8" t="s">
        <v>7237</v>
      </c>
      <c r="B61" s="4"/>
      <c r="C61" s="4"/>
      <c r="D61" s="4"/>
      <c r="E61" s="6" t="s">
        <v>3977</v>
      </c>
      <c r="F61" s="6" t="s">
        <v>4043</v>
      </c>
      <c r="G61" s="6" t="s">
        <v>686</v>
      </c>
      <c r="H61" s="6" t="s">
        <v>4045</v>
      </c>
      <c r="I61" s="6"/>
      <c r="J61" s="6" t="s">
        <v>4046</v>
      </c>
    </row>
    <row r="62" spans="1:10" s="5" customFormat="1" ht="15" customHeight="1" x14ac:dyDescent="0.2">
      <c r="A62" s="8" t="s">
        <v>7461</v>
      </c>
      <c r="B62" s="4"/>
      <c r="C62" s="4"/>
      <c r="D62" s="4"/>
      <c r="E62" s="6" t="s">
        <v>2174</v>
      </c>
      <c r="F62" s="6" t="s">
        <v>2223</v>
      </c>
      <c r="G62" s="6"/>
      <c r="H62" s="6" t="s">
        <v>2225</v>
      </c>
      <c r="I62" s="6"/>
      <c r="J62" s="6" t="s">
        <v>2227</v>
      </c>
    </row>
    <row r="63" spans="1:10" s="5" customFormat="1" ht="15" customHeight="1" x14ac:dyDescent="0.2">
      <c r="A63" s="9" t="s">
        <v>7951</v>
      </c>
      <c r="B63" s="3"/>
      <c r="C63" s="3"/>
      <c r="D63" s="3"/>
      <c r="E63" s="1" t="s">
        <v>5306</v>
      </c>
      <c r="F63" s="1" t="s">
        <v>1773</v>
      </c>
      <c r="G63" s="1" t="s">
        <v>5402</v>
      </c>
      <c r="H63" s="1" t="s">
        <v>5404</v>
      </c>
      <c r="I63" s="1"/>
      <c r="J63" s="1" t="s">
        <v>5405</v>
      </c>
    </row>
    <row r="64" spans="1:10" s="5" customFormat="1" ht="15" customHeight="1" x14ac:dyDescent="0.2">
      <c r="A64" s="14" t="s">
        <v>8828</v>
      </c>
      <c r="B64" s="3"/>
      <c r="C64" s="3"/>
      <c r="D64" s="3"/>
      <c r="E64" s="1" t="s">
        <v>4691</v>
      </c>
      <c r="F64" s="1" t="s">
        <v>4702</v>
      </c>
      <c r="G64" s="1" t="s">
        <v>4703</v>
      </c>
      <c r="H64" s="1" t="s">
        <v>4704</v>
      </c>
      <c r="I64" s="1"/>
      <c r="J64" s="1" t="s">
        <v>4695</v>
      </c>
    </row>
    <row r="65" spans="1:10" s="5" customFormat="1" ht="15" customHeight="1" x14ac:dyDescent="0.2">
      <c r="A65" s="8" t="s">
        <v>7423</v>
      </c>
      <c r="B65" s="4"/>
      <c r="C65" s="4"/>
      <c r="D65" s="4"/>
      <c r="E65" s="6" t="s">
        <v>4557</v>
      </c>
      <c r="F65" s="6" t="s">
        <v>1612</v>
      </c>
      <c r="G65" s="6" t="s">
        <v>4586</v>
      </c>
      <c r="H65" s="6" t="s">
        <v>4588</v>
      </c>
      <c r="I65" s="6"/>
      <c r="J65" s="6" t="s">
        <v>4590</v>
      </c>
    </row>
    <row r="66" spans="1:10" s="5" customFormat="1" ht="15" customHeight="1" x14ac:dyDescent="0.2">
      <c r="A66" s="8" t="s">
        <v>7141</v>
      </c>
      <c r="B66" s="4"/>
      <c r="C66" s="4"/>
      <c r="D66" s="4"/>
      <c r="E66" s="6" t="s">
        <v>4557</v>
      </c>
      <c r="F66" s="6" t="s">
        <v>1612</v>
      </c>
      <c r="G66" s="6" t="s">
        <v>4592</v>
      </c>
      <c r="H66" s="6" t="s">
        <v>4594</v>
      </c>
      <c r="I66" s="6"/>
      <c r="J66" s="6" t="s">
        <v>4595</v>
      </c>
    </row>
    <row r="67" spans="1:10" s="5" customFormat="1" ht="15" customHeight="1" x14ac:dyDescent="0.2">
      <c r="A67" s="8" t="s">
        <v>8011</v>
      </c>
      <c r="B67" s="4"/>
      <c r="C67" s="4"/>
      <c r="D67" s="4"/>
      <c r="E67" s="6" t="s">
        <v>4557</v>
      </c>
      <c r="F67" s="6" t="s">
        <v>1612</v>
      </c>
      <c r="G67" s="6"/>
      <c r="H67" s="6" t="s">
        <v>4584</v>
      </c>
      <c r="I67" s="6"/>
      <c r="J67" s="6" t="s">
        <v>4585</v>
      </c>
    </row>
    <row r="68" spans="1:10" s="5" customFormat="1" ht="15" customHeight="1" x14ac:dyDescent="0.2">
      <c r="A68" s="8" t="s">
        <v>8620</v>
      </c>
      <c r="B68" s="4"/>
      <c r="C68" s="4"/>
      <c r="D68" s="4"/>
      <c r="E68" s="6" t="s">
        <v>2550</v>
      </c>
      <c r="F68" s="6" t="s">
        <v>2576</v>
      </c>
      <c r="H68" s="6" t="s">
        <v>2578</v>
      </c>
      <c r="I68" s="6"/>
      <c r="J68" s="6" t="s">
        <v>2579</v>
      </c>
    </row>
    <row r="69" spans="1:10" s="5" customFormat="1" ht="15" customHeight="1" x14ac:dyDescent="0.2">
      <c r="A69" s="8" t="s">
        <v>8630</v>
      </c>
      <c r="B69" s="4"/>
      <c r="C69" s="4"/>
      <c r="D69" s="4"/>
      <c r="E69" s="6" t="s">
        <v>2550</v>
      </c>
      <c r="F69" s="6" t="s">
        <v>2608</v>
      </c>
      <c r="G69" s="6"/>
      <c r="H69" s="6" t="s">
        <v>2610</v>
      </c>
      <c r="I69" s="6"/>
      <c r="J69" s="6" t="s">
        <v>2611</v>
      </c>
    </row>
    <row r="70" spans="1:10" s="5" customFormat="1" ht="15" customHeight="1" x14ac:dyDescent="0.2">
      <c r="A70" s="9" t="s">
        <v>8376</v>
      </c>
      <c r="B70" s="3"/>
      <c r="C70" s="3"/>
      <c r="D70" s="3"/>
      <c r="E70" s="1" t="s">
        <v>5488</v>
      </c>
      <c r="F70" s="1"/>
      <c r="G70" s="1" t="s">
        <v>5573</v>
      </c>
      <c r="H70" s="1" t="s">
        <v>5575</v>
      </c>
      <c r="I70" s="1" t="s">
        <v>5507</v>
      </c>
      <c r="J70" s="1" t="s">
        <v>5576</v>
      </c>
    </row>
    <row r="71" spans="1:10" s="5" customFormat="1" ht="15" customHeight="1" x14ac:dyDescent="0.2">
      <c r="A71" s="9" t="s">
        <v>7885</v>
      </c>
      <c r="B71" s="3"/>
      <c r="C71" s="3"/>
      <c r="D71" s="3"/>
      <c r="E71" s="1" t="s">
        <v>5682</v>
      </c>
      <c r="F71" s="1" t="s">
        <v>6885</v>
      </c>
      <c r="G71" s="1" t="s">
        <v>6886</v>
      </c>
      <c r="H71" s="1" t="s">
        <v>6888</v>
      </c>
      <c r="I71" s="1"/>
      <c r="J71" s="1" t="s">
        <v>6889</v>
      </c>
    </row>
    <row r="72" spans="1:10" s="5" customFormat="1" ht="15" customHeight="1" x14ac:dyDescent="0.2">
      <c r="A72" s="9"/>
      <c r="B72" s="3"/>
      <c r="C72" s="3"/>
      <c r="D72" s="3"/>
      <c r="E72" s="1" t="s">
        <v>407</v>
      </c>
      <c r="F72"/>
      <c r="G72" s="1" t="s">
        <v>6478</v>
      </c>
      <c r="H72" s="1" t="s">
        <v>6479</v>
      </c>
      <c r="I72"/>
      <c r="J72" s="1" t="s">
        <v>6480</v>
      </c>
    </row>
    <row r="73" spans="1:10" s="5" customFormat="1" ht="15" customHeight="1" x14ac:dyDescent="0.2">
      <c r="A73" s="9"/>
      <c r="B73" s="3"/>
      <c r="C73" s="3"/>
      <c r="D73" s="3"/>
      <c r="E73" s="1" t="s">
        <v>5682</v>
      </c>
      <c r="F73" s="1" t="s">
        <v>5695</v>
      </c>
      <c r="G73" s="1" t="s">
        <v>5696</v>
      </c>
      <c r="H73" s="1" t="s">
        <v>5697</v>
      </c>
      <c r="I73" s="1"/>
      <c r="J73" s="1" t="s">
        <v>5698</v>
      </c>
    </row>
    <row r="74" spans="1:10" s="5" customFormat="1" ht="15" customHeight="1" x14ac:dyDescent="0.2">
      <c r="A74" s="8" t="s">
        <v>7475</v>
      </c>
      <c r="B74" s="4"/>
      <c r="C74" s="4"/>
      <c r="D74" s="4"/>
      <c r="E74" s="6" t="s">
        <v>1250</v>
      </c>
      <c r="F74" s="6" t="s">
        <v>1330</v>
      </c>
      <c r="G74" s="6" t="s">
        <v>1338</v>
      </c>
      <c r="H74" s="6" t="s">
        <v>1340</v>
      </c>
      <c r="I74" s="6"/>
      <c r="J74" s="6" t="s">
        <v>1342</v>
      </c>
    </row>
    <row r="75" spans="1:10" s="5" customFormat="1" ht="15" customHeight="1" x14ac:dyDescent="0.2">
      <c r="A75" s="8"/>
      <c r="B75" s="4"/>
      <c r="C75" s="4"/>
      <c r="D75" s="4"/>
      <c r="E75" s="6" t="s">
        <v>3347</v>
      </c>
      <c r="F75" s="6" t="s">
        <v>3469</v>
      </c>
      <c r="G75" s="6" t="s">
        <v>3475</v>
      </c>
      <c r="H75" s="6" t="s">
        <v>3476</v>
      </c>
      <c r="I75" s="6"/>
      <c r="J75" s="6" t="s">
        <v>3477</v>
      </c>
    </row>
    <row r="76" spans="1:10" s="5" customFormat="1" ht="15" customHeight="1" x14ac:dyDescent="0.2">
      <c r="A76" s="8"/>
      <c r="B76" s="4"/>
      <c r="C76" s="4"/>
      <c r="D76" s="4"/>
      <c r="E76" s="6" t="s">
        <v>1679</v>
      </c>
      <c r="F76" s="6"/>
      <c r="G76" s="6" t="s">
        <v>1680</v>
      </c>
      <c r="H76" s="6" t="s">
        <v>1681</v>
      </c>
      <c r="I76" s="6"/>
      <c r="J76" s="6" t="s">
        <v>1682</v>
      </c>
    </row>
    <row r="77" spans="1:10" s="5" customFormat="1" ht="15" customHeight="1" x14ac:dyDescent="0.2">
      <c r="A77" s="8" t="s">
        <v>7925</v>
      </c>
      <c r="B77" s="4"/>
      <c r="C77" s="4"/>
      <c r="D77" s="4"/>
      <c r="E77" s="6" t="s">
        <v>3347</v>
      </c>
      <c r="F77" s="6" t="s">
        <v>3397</v>
      </c>
      <c r="G77" s="6" t="s">
        <v>3405</v>
      </c>
      <c r="H77" s="6" t="s">
        <v>3407</v>
      </c>
      <c r="I77" s="6" t="s">
        <v>3400</v>
      </c>
      <c r="J77" s="6" t="s">
        <v>3408</v>
      </c>
    </row>
    <row r="78" spans="1:10" s="5" customFormat="1" ht="15" customHeight="1" x14ac:dyDescent="0.2">
      <c r="A78" s="8"/>
      <c r="B78" s="4"/>
      <c r="C78" s="4"/>
      <c r="D78" s="4"/>
      <c r="E78" s="6" t="s">
        <v>3347</v>
      </c>
      <c r="F78" s="6" t="s">
        <v>3397</v>
      </c>
      <c r="G78" s="6" t="s">
        <v>3369</v>
      </c>
      <c r="H78" s="6" t="s">
        <v>6813</v>
      </c>
      <c r="I78" s="6" t="s">
        <v>3400</v>
      </c>
      <c r="J78" s="6" t="s">
        <v>3408</v>
      </c>
    </row>
    <row r="79" spans="1:10" s="5" customFormat="1" ht="15" customHeight="1" x14ac:dyDescent="0.2">
      <c r="A79" s="8" t="s">
        <v>7229</v>
      </c>
      <c r="B79" s="4"/>
      <c r="C79" s="4"/>
      <c r="D79" s="4"/>
      <c r="E79" s="6" t="s">
        <v>1602</v>
      </c>
      <c r="F79" s="6" t="s">
        <v>1605</v>
      </c>
      <c r="G79" s="6" t="s">
        <v>1606</v>
      </c>
      <c r="H79" s="6" t="s">
        <v>1608</v>
      </c>
      <c r="I79" s="6"/>
      <c r="J79" s="6" t="s">
        <v>1609</v>
      </c>
    </row>
    <row r="80" spans="1:10" s="5" customFormat="1" ht="15" customHeight="1" x14ac:dyDescent="0.2">
      <c r="A80" s="9" t="s">
        <v>8015</v>
      </c>
      <c r="B80" s="3"/>
      <c r="C80" s="3"/>
      <c r="D80" s="3"/>
      <c r="E80" s="1" t="s">
        <v>5682</v>
      </c>
      <c r="F80" s="1" t="s">
        <v>5699</v>
      </c>
      <c r="G80" s="1" t="s">
        <v>5700</v>
      </c>
      <c r="H80" s="1" t="s">
        <v>5702</v>
      </c>
      <c r="I80" s="1"/>
      <c r="J80" s="1" t="s">
        <v>5704</v>
      </c>
    </row>
    <row r="81" spans="1:10" s="5" customFormat="1" ht="15" customHeight="1" x14ac:dyDescent="0.2">
      <c r="A81" s="9"/>
      <c r="B81" s="3"/>
      <c r="C81" s="3"/>
      <c r="D81" s="3"/>
      <c r="E81" s="1" t="s">
        <v>5682</v>
      </c>
      <c r="F81" s="1" t="s">
        <v>5699</v>
      </c>
      <c r="G81" s="1" t="s">
        <v>5700</v>
      </c>
      <c r="H81" s="1" t="s">
        <v>5702</v>
      </c>
      <c r="I81" s="1"/>
      <c r="J81" s="1" t="s">
        <v>5704</v>
      </c>
    </row>
    <row r="82" spans="1:10" s="5" customFormat="1" ht="15" customHeight="1" x14ac:dyDescent="0.2">
      <c r="A82" s="8" t="s">
        <v>7823</v>
      </c>
      <c r="B82" s="4"/>
      <c r="C82" s="4"/>
      <c r="D82" s="4"/>
      <c r="E82" s="6" t="s">
        <v>1128</v>
      </c>
      <c r="F82" s="6"/>
      <c r="G82" s="6" t="s">
        <v>2059</v>
      </c>
      <c r="H82" s="6" t="s">
        <v>2061</v>
      </c>
      <c r="I82" s="6" t="s">
        <v>2062</v>
      </c>
      <c r="J82" s="6" t="s">
        <v>2063</v>
      </c>
    </row>
    <row r="83" spans="1:10" s="5" customFormat="1" ht="15" customHeight="1" x14ac:dyDescent="0.2">
      <c r="A83" s="9"/>
      <c r="B83" s="3"/>
      <c r="C83" s="3"/>
      <c r="D83" s="3"/>
      <c r="E83" s="1" t="s">
        <v>5716</v>
      </c>
      <c r="F83" s="1" t="s">
        <v>5354</v>
      </c>
      <c r="G83"/>
      <c r="H83" s="1" t="s">
        <v>5725</v>
      </c>
      <c r="I83"/>
      <c r="J83" s="1" t="s">
        <v>5726</v>
      </c>
    </row>
    <row r="84" spans="1:10" s="5" customFormat="1" ht="15" customHeight="1" x14ac:dyDescent="0.2">
      <c r="A84" s="8"/>
      <c r="B84" s="4"/>
      <c r="C84" s="4"/>
      <c r="D84" s="4"/>
      <c r="E84" s="6" t="s">
        <v>1987</v>
      </c>
      <c r="F84" s="6" t="s">
        <v>2010</v>
      </c>
      <c r="G84" s="6"/>
      <c r="H84" s="6" t="s">
        <v>2011</v>
      </c>
      <c r="I84" s="6"/>
      <c r="J84" s="6"/>
    </row>
    <row r="85" spans="1:10" s="5" customFormat="1" ht="15" customHeight="1" x14ac:dyDescent="0.2">
      <c r="A85" s="8"/>
      <c r="B85" s="4"/>
      <c r="C85" s="4"/>
      <c r="D85" s="4"/>
      <c r="E85" s="6" t="s">
        <v>573</v>
      </c>
      <c r="F85" s="6" t="s">
        <v>574</v>
      </c>
      <c r="G85" s="6"/>
      <c r="H85" s="6" t="s">
        <v>575</v>
      </c>
      <c r="I85" s="6"/>
      <c r="J85" s="6" t="s">
        <v>576</v>
      </c>
    </row>
    <row r="86" spans="1:10" s="5" customFormat="1" ht="15" customHeight="1" x14ac:dyDescent="0.2">
      <c r="A86" s="8"/>
      <c r="B86" s="4"/>
      <c r="C86" s="4"/>
      <c r="D86" s="4"/>
      <c r="E86" s="6" t="s">
        <v>4096</v>
      </c>
      <c r="F86" s="6"/>
      <c r="G86" s="6" t="s">
        <v>4122</v>
      </c>
      <c r="H86" s="6" t="s">
        <v>4123</v>
      </c>
      <c r="J86" s="6" t="s">
        <v>4124</v>
      </c>
    </row>
    <row r="87" spans="1:10" s="5" customFormat="1" ht="15" customHeight="1" x14ac:dyDescent="0.2">
      <c r="A87" s="8" t="s">
        <v>7543</v>
      </c>
      <c r="B87" s="4"/>
      <c r="C87" s="4"/>
      <c r="D87" s="4"/>
      <c r="E87" s="6" t="s">
        <v>713</v>
      </c>
      <c r="F87" s="6" t="s">
        <v>714</v>
      </c>
      <c r="G87" s="6"/>
      <c r="H87" s="6" t="s">
        <v>716</v>
      </c>
      <c r="I87" s="6" t="s">
        <v>717</v>
      </c>
      <c r="J87" s="6" t="s">
        <v>718</v>
      </c>
    </row>
    <row r="88" spans="1:10" s="5" customFormat="1" ht="15" customHeight="1" x14ac:dyDescent="0.2">
      <c r="A88" s="9"/>
      <c r="B88" s="3"/>
      <c r="C88" s="3"/>
      <c r="D88" s="3"/>
      <c r="E88" s="1" t="s">
        <v>1047</v>
      </c>
      <c r="F88" s="1" t="s">
        <v>6131</v>
      </c>
      <c r="G88"/>
      <c r="H88" s="1" t="s">
        <v>6132</v>
      </c>
      <c r="I88"/>
      <c r="J88" s="1" t="s">
        <v>6133</v>
      </c>
    </row>
    <row r="89" spans="1:10" s="5" customFormat="1" ht="15" customHeight="1" x14ac:dyDescent="0.2">
      <c r="A89" s="8"/>
      <c r="B89" s="4"/>
      <c r="C89" s="4"/>
      <c r="D89" s="4"/>
      <c r="E89" s="6" t="s">
        <v>1234</v>
      </c>
      <c r="F89" s="6" t="s">
        <v>1235</v>
      </c>
      <c r="G89" s="6"/>
      <c r="H89" s="6" t="s">
        <v>1236</v>
      </c>
      <c r="I89" s="6"/>
      <c r="J89" s="6"/>
    </row>
    <row r="90" spans="1:10" s="5" customFormat="1" ht="15" customHeight="1" x14ac:dyDescent="0.2">
      <c r="A90" s="8"/>
      <c r="B90" s="4"/>
      <c r="C90" s="4"/>
      <c r="D90" s="4"/>
      <c r="E90" s="6" t="s">
        <v>4185</v>
      </c>
      <c r="F90" s="6" t="s">
        <v>4192</v>
      </c>
      <c r="G90" s="6"/>
      <c r="H90" s="6" t="s">
        <v>4193</v>
      </c>
      <c r="I90" s="6"/>
      <c r="J90" s="6" t="s">
        <v>4194</v>
      </c>
    </row>
    <row r="91" spans="1:10" s="5" customFormat="1" ht="15" customHeight="1" x14ac:dyDescent="0.2">
      <c r="A91" s="8" t="s">
        <v>8526</v>
      </c>
      <c r="B91" s="4"/>
      <c r="C91" s="4"/>
      <c r="D91" s="4"/>
      <c r="E91" s="6" t="s">
        <v>588</v>
      </c>
      <c r="F91" s="6" t="s">
        <v>645</v>
      </c>
      <c r="G91" s="6" t="s">
        <v>650</v>
      </c>
      <c r="H91" s="6" t="s">
        <v>652</v>
      </c>
      <c r="I91" s="6" t="s">
        <v>653</v>
      </c>
      <c r="J91" s="6" t="s">
        <v>654</v>
      </c>
    </row>
    <row r="92" spans="1:10" s="5" customFormat="1" ht="15" customHeight="1" x14ac:dyDescent="0.2">
      <c r="A92" s="9"/>
      <c r="B92" s="3"/>
      <c r="C92" s="3"/>
      <c r="D92" s="3"/>
      <c r="E92" s="1" t="s">
        <v>5282</v>
      </c>
      <c r="F92" s="1"/>
      <c r="G92" s="1" t="s">
        <v>5283</v>
      </c>
      <c r="H92" s="1" t="s">
        <v>5284</v>
      </c>
      <c r="I92" s="1"/>
      <c r="J92" s="1" t="s">
        <v>5285</v>
      </c>
    </row>
    <row r="93" spans="1:10" s="5" customFormat="1" ht="15" customHeight="1" x14ac:dyDescent="0.2">
      <c r="A93" s="8" t="s">
        <v>7547</v>
      </c>
      <c r="B93" s="4"/>
      <c r="C93" s="4"/>
      <c r="D93" s="4"/>
      <c r="E93" s="6" t="s">
        <v>37</v>
      </c>
      <c r="F93" s="6" t="s">
        <v>52</v>
      </c>
      <c r="G93" s="6"/>
      <c r="H93" s="6" t="s">
        <v>54</v>
      </c>
      <c r="I93" s="6"/>
      <c r="J93" s="6" t="s">
        <v>55</v>
      </c>
    </row>
    <row r="94" spans="1:10" s="5" customFormat="1" ht="15" customHeight="1" x14ac:dyDescent="0.2">
      <c r="A94" s="9"/>
      <c r="B94" s="3"/>
      <c r="C94" s="3"/>
      <c r="D94" s="3"/>
      <c r="E94" s="1" t="s">
        <v>4718</v>
      </c>
      <c r="F94" s="1" t="s">
        <v>2701</v>
      </c>
      <c r="G94" s="1" t="s">
        <v>4742</v>
      </c>
      <c r="H94" s="1" t="s">
        <v>4743</v>
      </c>
      <c r="I94" s="1" t="s">
        <v>4744</v>
      </c>
      <c r="J94" s="1" t="s">
        <v>4745</v>
      </c>
    </row>
    <row r="95" spans="1:10" s="5" customFormat="1" ht="15" customHeight="1" x14ac:dyDescent="0.2">
      <c r="A95" s="9"/>
      <c r="B95" s="3"/>
      <c r="C95" s="3"/>
      <c r="D95" s="3"/>
      <c r="E95" s="1" t="s">
        <v>4718</v>
      </c>
      <c r="F95" s="1" t="s">
        <v>2701</v>
      </c>
      <c r="G95" s="1" t="s">
        <v>4739</v>
      </c>
      <c r="H95" s="1" t="s">
        <v>4740</v>
      </c>
      <c r="I95" s="1" t="s">
        <v>4741</v>
      </c>
      <c r="J95" s="1"/>
    </row>
    <row r="96" spans="1:10" s="5" customFormat="1" ht="15" customHeight="1" x14ac:dyDescent="0.2">
      <c r="A96" s="8"/>
      <c r="B96" s="4"/>
      <c r="C96" s="4"/>
      <c r="D96" s="4"/>
      <c r="E96" s="6" t="s">
        <v>250</v>
      </c>
      <c r="F96" s="6"/>
      <c r="G96" s="6" t="s">
        <v>283</v>
      </c>
      <c r="H96" s="6" t="s">
        <v>284</v>
      </c>
      <c r="I96" s="6"/>
      <c r="J96" s="6" t="s">
        <v>285</v>
      </c>
    </row>
    <row r="97" spans="1:10" s="5" customFormat="1" ht="15" customHeight="1" x14ac:dyDescent="0.2">
      <c r="A97" s="8" t="s">
        <v>8162</v>
      </c>
      <c r="B97" s="4"/>
      <c r="C97" s="4"/>
      <c r="D97" s="4"/>
      <c r="E97" s="6" t="s">
        <v>250</v>
      </c>
      <c r="F97" s="6"/>
      <c r="G97" s="6" t="s">
        <v>280</v>
      </c>
      <c r="H97" s="6" t="s">
        <v>282</v>
      </c>
      <c r="I97" s="6"/>
      <c r="J97" s="6" t="s">
        <v>269</v>
      </c>
    </row>
    <row r="98" spans="1:10" s="5" customFormat="1" ht="15" customHeight="1" x14ac:dyDescent="0.2">
      <c r="A98" s="8"/>
      <c r="B98" s="4"/>
      <c r="C98" s="4"/>
      <c r="D98" s="4"/>
      <c r="E98" s="6" t="s">
        <v>1128</v>
      </c>
      <c r="F98" s="6" t="s">
        <v>1175</v>
      </c>
      <c r="G98" s="6" t="s">
        <v>2106</v>
      </c>
      <c r="H98" s="6" t="s">
        <v>2107</v>
      </c>
      <c r="I98" s="6" t="s">
        <v>2062</v>
      </c>
      <c r="J98" s="6"/>
    </row>
    <row r="99" spans="1:10" s="5" customFormat="1" ht="15" customHeight="1" x14ac:dyDescent="0.2">
      <c r="A99" s="8"/>
      <c r="B99" s="4"/>
      <c r="C99" s="4"/>
      <c r="D99" s="4"/>
      <c r="E99" s="6" t="s">
        <v>1128</v>
      </c>
      <c r="F99" s="6" t="s">
        <v>1175</v>
      </c>
      <c r="G99" s="6" t="s">
        <v>2110</v>
      </c>
      <c r="H99" s="6" t="s">
        <v>2111</v>
      </c>
      <c r="I99" s="6" t="s">
        <v>2062</v>
      </c>
      <c r="J99" s="6"/>
    </row>
    <row r="100" spans="1:10" s="5" customFormat="1" ht="15" customHeight="1" x14ac:dyDescent="0.2">
      <c r="A100" s="8"/>
      <c r="B100" s="4"/>
      <c r="C100" s="4"/>
      <c r="D100" s="4"/>
      <c r="E100" s="6" t="s">
        <v>1128</v>
      </c>
      <c r="F100" s="6" t="s">
        <v>1175</v>
      </c>
      <c r="G100" s="6" t="s">
        <v>2108</v>
      </c>
      <c r="H100" s="6" t="s">
        <v>2109</v>
      </c>
      <c r="I100" s="6" t="s">
        <v>2062</v>
      </c>
      <c r="J100" s="6"/>
    </row>
    <row r="101" spans="1:10" s="5" customFormat="1" ht="15" customHeight="1" x14ac:dyDescent="0.2">
      <c r="A101" s="9"/>
      <c r="B101" s="3"/>
      <c r="C101" s="3"/>
      <c r="D101" s="3"/>
      <c r="E101" s="1" t="s">
        <v>6003</v>
      </c>
      <c r="F101" s="1"/>
      <c r="G101" s="1" t="s">
        <v>6004</v>
      </c>
      <c r="H101" s="1" t="s">
        <v>6005</v>
      </c>
      <c r="I101" s="1"/>
      <c r="J101" s="1" t="s">
        <v>6006</v>
      </c>
    </row>
    <row r="102" spans="1:10" s="5" customFormat="1" ht="15" customHeight="1" x14ac:dyDescent="0.2">
      <c r="A102" s="8"/>
      <c r="B102" s="4"/>
      <c r="C102" s="4"/>
      <c r="D102" s="4"/>
      <c r="E102" s="6" t="s">
        <v>4440</v>
      </c>
      <c r="F102" s="6" t="s">
        <v>4441</v>
      </c>
      <c r="G102" s="6" t="s">
        <v>1299</v>
      </c>
      <c r="H102" s="6" t="s">
        <v>4452</v>
      </c>
      <c r="I102" s="6"/>
      <c r="J102" s="6" t="s">
        <v>4443</v>
      </c>
    </row>
    <row r="103" spans="1:10" s="5" customFormat="1" ht="15" customHeight="1" x14ac:dyDescent="0.2">
      <c r="A103" s="8" t="s">
        <v>7163</v>
      </c>
      <c r="B103" s="4"/>
      <c r="C103" s="4"/>
      <c r="D103" s="4"/>
      <c r="E103" s="6" t="s">
        <v>553</v>
      </c>
      <c r="F103" s="6" t="s">
        <v>562</v>
      </c>
      <c r="G103" s="6" t="s">
        <v>567</v>
      </c>
      <c r="H103" s="6" t="s">
        <v>569</v>
      </c>
      <c r="I103" s="6"/>
      <c r="J103" s="6" t="s">
        <v>571</v>
      </c>
    </row>
    <row r="104" spans="1:10" s="5" customFormat="1" ht="15" customHeight="1" x14ac:dyDescent="0.2">
      <c r="A104" s="8"/>
      <c r="B104" s="4"/>
      <c r="C104" s="4"/>
      <c r="D104" s="4"/>
      <c r="E104" s="6" t="s">
        <v>4369</v>
      </c>
      <c r="F104" s="6"/>
      <c r="G104" s="6" t="s">
        <v>4379</v>
      </c>
      <c r="H104" s="6" t="s">
        <v>4380</v>
      </c>
    </row>
    <row r="105" spans="1:10" s="5" customFormat="1" ht="15" customHeight="1" x14ac:dyDescent="0.2">
      <c r="A105" s="8"/>
      <c r="B105" s="4"/>
      <c r="C105" s="4"/>
      <c r="D105" s="4"/>
      <c r="E105" s="6" t="s">
        <v>4369</v>
      </c>
      <c r="F105" s="6"/>
      <c r="G105" s="6" t="s">
        <v>4377</v>
      </c>
      <c r="H105" s="6" t="s">
        <v>4378</v>
      </c>
    </row>
    <row r="106" spans="1:10" s="5" customFormat="1" ht="15" customHeight="1" x14ac:dyDescent="0.2">
      <c r="A106" s="8"/>
      <c r="B106" s="4"/>
      <c r="C106" s="4"/>
      <c r="D106" s="4"/>
      <c r="E106" s="6" t="s">
        <v>4369</v>
      </c>
      <c r="F106" s="6"/>
      <c r="G106" s="6" t="s">
        <v>4373</v>
      </c>
      <c r="H106" s="6" t="s">
        <v>4374</v>
      </c>
    </row>
    <row r="107" spans="1:10" s="5" customFormat="1" ht="15" customHeight="1" x14ac:dyDescent="0.2">
      <c r="A107" s="8"/>
      <c r="B107" s="4"/>
      <c r="C107" s="4"/>
      <c r="D107" s="4"/>
      <c r="E107" s="6" t="s">
        <v>4369</v>
      </c>
      <c r="F107" s="6"/>
      <c r="G107" s="6" t="s">
        <v>4375</v>
      </c>
      <c r="H107" s="6" t="s">
        <v>4376</v>
      </c>
    </row>
    <row r="108" spans="1:10" s="5" customFormat="1" ht="15" customHeight="1" x14ac:dyDescent="0.2">
      <c r="A108" s="9" t="s">
        <v>8132</v>
      </c>
      <c r="B108" s="3"/>
      <c r="C108" s="3"/>
      <c r="D108" s="3"/>
      <c r="E108" s="1" t="s">
        <v>5282</v>
      </c>
      <c r="F108" s="1" t="s">
        <v>5288</v>
      </c>
      <c r="G108" s="1" t="s">
        <v>5289</v>
      </c>
      <c r="H108" s="1" t="s">
        <v>5291</v>
      </c>
      <c r="I108" s="1" t="s">
        <v>5292</v>
      </c>
      <c r="J108" s="1" t="s">
        <v>5293</v>
      </c>
    </row>
    <row r="109" spans="1:10" s="5" customFormat="1" ht="15" customHeight="1" x14ac:dyDescent="0.2">
      <c r="A109" s="8"/>
      <c r="B109" s="4"/>
      <c r="C109" s="4"/>
      <c r="D109" s="4"/>
      <c r="E109" s="6" t="s">
        <v>4369</v>
      </c>
      <c r="F109" s="6"/>
      <c r="G109" s="6" t="s">
        <v>4370</v>
      </c>
      <c r="H109" s="6" t="s">
        <v>4371</v>
      </c>
      <c r="I109" s="6"/>
      <c r="J109" s="6" t="s">
        <v>4372</v>
      </c>
    </row>
    <row r="110" spans="1:10" s="5" customFormat="1" ht="15" customHeight="1" x14ac:dyDescent="0.2">
      <c r="A110" s="8" t="s">
        <v>7865</v>
      </c>
      <c r="B110" s="4"/>
      <c r="C110" s="4"/>
      <c r="D110" s="4"/>
      <c r="E110" s="6" t="s">
        <v>4096</v>
      </c>
      <c r="F110" s="6"/>
      <c r="G110" s="6" t="s">
        <v>4155</v>
      </c>
      <c r="H110" s="6" t="s">
        <v>4157</v>
      </c>
      <c r="I110" s="6"/>
      <c r="J110" s="6" t="s">
        <v>4158</v>
      </c>
    </row>
    <row r="111" spans="1:10" s="5" customFormat="1" ht="15" customHeight="1" x14ac:dyDescent="0.2">
      <c r="A111" s="8" t="s">
        <v>8632</v>
      </c>
      <c r="B111" s="4"/>
      <c r="C111" s="4"/>
      <c r="D111" s="4"/>
      <c r="E111" s="6" t="s">
        <v>2730</v>
      </c>
      <c r="F111" s="6"/>
      <c r="G111" s="6" t="s">
        <v>2735</v>
      </c>
      <c r="H111" s="6" t="s">
        <v>2737</v>
      </c>
      <c r="I111" s="6"/>
      <c r="J111" s="6" t="s">
        <v>2738</v>
      </c>
    </row>
    <row r="112" spans="1:10" s="5" customFormat="1" ht="15" customHeight="1" x14ac:dyDescent="0.2">
      <c r="A112" s="8" t="s">
        <v>8664</v>
      </c>
      <c r="B112" s="4"/>
      <c r="C112" s="4"/>
      <c r="D112" s="4"/>
      <c r="E112" s="6" t="s">
        <v>2730</v>
      </c>
      <c r="F112" s="6"/>
      <c r="G112" s="6" t="s">
        <v>2827</v>
      </c>
      <c r="H112" s="6" t="s">
        <v>2829</v>
      </c>
      <c r="I112" s="6"/>
      <c r="J112" s="6" t="s">
        <v>2830</v>
      </c>
    </row>
    <row r="113" spans="1:10" s="5" customFormat="1" ht="15" customHeight="1" x14ac:dyDescent="0.2">
      <c r="A113" s="8"/>
      <c r="B113" s="4"/>
      <c r="C113" s="4"/>
      <c r="D113" s="4"/>
      <c r="E113" s="6" t="s">
        <v>3347</v>
      </c>
      <c r="F113" s="6" t="s">
        <v>3460</v>
      </c>
      <c r="G113" s="6" t="s">
        <v>3467</v>
      </c>
      <c r="H113" s="6" t="s">
        <v>3468</v>
      </c>
      <c r="I113" s="6" t="s">
        <v>3462</v>
      </c>
      <c r="J113" s="6"/>
    </row>
    <row r="114" spans="1:10" s="5" customFormat="1" ht="15" customHeight="1" x14ac:dyDescent="0.2">
      <c r="A114" s="8"/>
      <c r="B114" s="4"/>
      <c r="C114" s="4"/>
      <c r="D114" s="4"/>
      <c r="E114" s="6" t="s">
        <v>3347</v>
      </c>
      <c r="F114" s="6" t="s">
        <v>3460</v>
      </c>
      <c r="G114" s="6"/>
      <c r="H114" s="6" t="s">
        <v>3461</v>
      </c>
      <c r="I114" s="6" t="s">
        <v>3462</v>
      </c>
      <c r="J114" s="6" t="s">
        <v>3464</v>
      </c>
    </row>
    <row r="115" spans="1:10" s="5" customFormat="1" ht="15" customHeight="1" x14ac:dyDescent="0.2">
      <c r="A115" s="8" t="s">
        <v>9015</v>
      </c>
      <c r="B115" s="4"/>
      <c r="C115" s="4"/>
      <c r="D115" s="4"/>
      <c r="E115" s="6" t="s">
        <v>553</v>
      </c>
      <c r="F115" s="6"/>
      <c r="G115" s="6" t="s">
        <v>6686</v>
      </c>
      <c r="H115" s="6" t="s">
        <v>6688</v>
      </c>
      <c r="I115" s="6"/>
      <c r="J115" s="6" t="s">
        <v>6689</v>
      </c>
    </row>
    <row r="116" spans="1:10" s="5" customFormat="1" ht="15" customHeight="1" x14ac:dyDescent="0.2">
      <c r="A116" s="9" t="s">
        <v>7941</v>
      </c>
      <c r="B116" s="3"/>
      <c r="C116" s="3"/>
      <c r="D116" s="3"/>
      <c r="E116" s="1" t="s">
        <v>5306</v>
      </c>
      <c r="F116" s="1" t="s">
        <v>5354</v>
      </c>
      <c r="G116" s="1"/>
      <c r="H116" s="1" t="s">
        <v>5356</v>
      </c>
      <c r="I116" s="1"/>
      <c r="J116" s="1" t="s">
        <v>5357</v>
      </c>
    </row>
    <row r="117" spans="1:10" s="5" customFormat="1" ht="15" customHeight="1" x14ac:dyDescent="0.2">
      <c r="A117" s="8" t="s">
        <v>8882</v>
      </c>
      <c r="B117" s="4"/>
      <c r="C117" s="4"/>
      <c r="D117" s="4"/>
      <c r="E117" s="6" t="s">
        <v>2351</v>
      </c>
      <c r="F117" s="6" t="s">
        <v>2354</v>
      </c>
      <c r="G117" s="6"/>
      <c r="H117" s="6" t="s">
        <v>2356</v>
      </c>
      <c r="I117" s="6"/>
      <c r="J117" s="6" t="s">
        <v>2357</v>
      </c>
    </row>
    <row r="118" spans="1:10" s="5" customFormat="1" ht="15" customHeight="1" x14ac:dyDescent="0.2">
      <c r="A118" s="9" t="s">
        <v>7895</v>
      </c>
      <c r="B118" s="3"/>
      <c r="C118" s="3"/>
      <c r="D118" s="3"/>
      <c r="E118" s="1" t="s">
        <v>1047</v>
      </c>
      <c r="F118" s="1" t="s">
        <v>3974</v>
      </c>
      <c r="G118" s="1" t="s">
        <v>6117</v>
      </c>
      <c r="H118" s="1" t="s">
        <v>6119</v>
      </c>
      <c r="I118" s="1"/>
      <c r="J118" s="1" t="s">
        <v>6120</v>
      </c>
    </row>
    <row r="119" spans="1:10" s="5" customFormat="1" ht="15" customHeight="1" x14ac:dyDescent="0.2">
      <c r="A119" s="9" t="s">
        <v>7307</v>
      </c>
      <c r="B119" s="3"/>
      <c r="C119" s="3"/>
      <c r="D119" s="3"/>
      <c r="E119" s="1" t="s">
        <v>1047</v>
      </c>
      <c r="F119" s="1" t="s">
        <v>3974</v>
      </c>
      <c r="G119" s="1"/>
      <c r="H119" s="1" t="s">
        <v>6110</v>
      </c>
      <c r="I119" s="1"/>
      <c r="J119" s="1" t="s">
        <v>6112</v>
      </c>
    </row>
    <row r="120" spans="1:10" s="5" customFormat="1" ht="15" customHeight="1" x14ac:dyDescent="0.2">
      <c r="A120" s="9" t="s">
        <v>7893</v>
      </c>
      <c r="B120" s="3"/>
      <c r="C120" s="3"/>
      <c r="D120" s="3"/>
      <c r="E120" s="1" t="s">
        <v>1047</v>
      </c>
      <c r="F120" s="1" t="s">
        <v>3974</v>
      </c>
      <c r="G120" s="1" t="s">
        <v>1590</v>
      </c>
      <c r="H120" s="1" t="s">
        <v>6115</v>
      </c>
      <c r="I120" s="1"/>
      <c r="J120" s="1" t="s">
        <v>6116</v>
      </c>
    </row>
    <row r="121" spans="1:10" s="5" customFormat="1" ht="15" customHeight="1" x14ac:dyDescent="0.2">
      <c r="A121" s="9" t="s">
        <v>7527</v>
      </c>
      <c r="B121" s="3"/>
      <c r="C121" s="3"/>
      <c r="D121" s="3"/>
      <c r="E121" s="1" t="s">
        <v>5306</v>
      </c>
      <c r="F121" s="1" t="s">
        <v>5380</v>
      </c>
      <c r="G121" s="1" t="s">
        <v>5381</v>
      </c>
      <c r="H121" s="1" t="s">
        <v>5383</v>
      </c>
      <c r="I121" s="1"/>
      <c r="J121" s="1" t="s">
        <v>5384</v>
      </c>
    </row>
    <row r="122" spans="1:10" s="5" customFormat="1" ht="15" customHeight="1" x14ac:dyDescent="0.2">
      <c r="A122" s="8" t="s">
        <v>9275</v>
      </c>
      <c r="B122" s="4"/>
      <c r="C122" s="4"/>
      <c r="D122" s="4"/>
      <c r="E122" s="6" t="s">
        <v>7121</v>
      </c>
      <c r="F122" s="6" t="s">
        <v>7122</v>
      </c>
      <c r="G122" s="6"/>
      <c r="H122" s="6" t="s">
        <v>7124</v>
      </c>
      <c r="I122" s="6" t="s">
        <v>7125</v>
      </c>
      <c r="J122" s="6" t="s">
        <v>7126</v>
      </c>
    </row>
    <row r="123" spans="1:10" s="5" customFormat="1" ht="15" customHeight="1" x14ac:dyDescent="0.2">
      <c r="A123" s="8" t="s">
        <v>8130</v>
      </c>
      <c r="B123" s="4"/>
      <c r="C123" s="4"/>
      <c r="D123" s="4"/>
      <c r="E123" s="6" t="s">
        <v>4464</v>
      </c>
      <c r="F123" s="6" t="s">
        <v>4465</v>
      </c>
      <c r="G123" s="6"/>
      <c r="H123" s="6" t="s">
        <v>4467</v>
      </c>
      <c r="I123" s="6" t="s">
        <v>4468</v>
      </c>
      <c r="J123" s="6" t="s">
        <v>4469</v>
      </c>
    </row>
    <row r="124" spans="1:10" s="5" customFormat="1" ht="15" customHeight="1" x14ac:dyDescent="0.2">
      <c r="A124" s="8" t="s">
        <v>8622</v>
      </c>
      <c r="B124" s="4"/>
      <c r="C124" s="4"/>
      <c r="D124" s="4"/>
      <c r="E124" s="6" t="s">
        <v>2550</v>
      </c>
      <c r="F124" s="6" t="s">
        <v>2585</v>
      </c>
      <c r="G124" s="6" t="s">
        <v>754</v>
      </c>
      <c r="H124" s="6" t="s">
        <v>2587</v>
      </c>
      <c r="I124" s="6"/>
      <c r="J124" s="6" t="s">
        <v>2588</v>
      </c>
    </row>
    <row r="125" spans="1:10" s="5" customFormat="1" ht="15" customHeight="1" x14ac:dyDescent="0.2">
      <c r="A125" s="8" t="s">
        <v>7207</v>
      </c>
      <c r="B125" s="4"/>
      <c r="C125" s="4"/>
      <c r="D125" s="4"/>
      <c r="E125" s="6" t="s">
        <v>1250</v>
      </c>
      <c r="F125" s="6"/>
      <c r="G125" s="6" t="s">
        <v>1263</v>
      </c>
      <c r="H125" s="6" t="s">
        <v>1265</v>
      </c>
      <c r="I125" s="6"/>
      <c r="J125" s="6" t="s">
        <v>1266</v>
      </c>
    </row>
    <row r="126" spans="1:10" s="5" customFormat="1" ht="15" customHeight="1" x14ac:dyDescent="0.2">
      <c r="A126" s="8"/>
      <c r="B126" s="4"/>
      <c r="C126" s="4"/>
      <c r="D126" s="4"/>
      <c r="E126" s="6" t="s">
        <v>588</v>
      </c>
      <c r="F126" s="6" t="s">
        <v>609</v>
      </c>
      <c r="G126" s="6" t="s">
        <v>610</v>
      </c>
      <c r="H126" s="6" t="s">
        <v>611</v>
      </c>
    </row>
    <row r="127" spans="1:10" s="5" customFormat="1" ht="15" customHeight="1" x14ac:dyDescent="0.2">
      <c r="A127" s="8" t="s">
        <v>7507</v>
      </c>
      <c r="B127" s="4"/>
      <c r="C127" s="4"/>
      <c r="D127" s="4"/>
      <c r="E127" s="6" t="s">
        <v>2730</v>
      </c>
      <c r="F127" s="6" t="s">
        <v>3068</v>
      </c>
      <c r="G127" s="6" t="s">
        <v>3076</v>
      </c>
      <c r="H127" s="6" t="s">
        <v>3078</v>
      </c>
      <c r="I127" s="6"/>
      <c r="J127" s="6" t="s">
        <v>3079</v>
      </c>
    </row>
    <row r="128" spans="1:10" s="5" customFormat="1" ht="15" customHeight="1" x14ac:dyDescent="0.2">
      <c r="A128" s="9"/>
      <c r="B128" s="3"/>
      <c r="C128" s="3"/>
      <c r="D128" s="3"/>
      <c r="E128" s="1" t="s">
        <v>5239</v>
      </c>
      <c r="F128" s="1" t="s">
        <v>5261</v>
      </c>
      <c r="G128" s="1" t="s">
        <v>5274</v>
      </c>
      <c r="H128" s="1" t="s">
        <v>5275</v>
      </c>
      <c r="I128" s="1"/>
      <c r="J128" s="1"/>
    </row>
    <row r="129" spans="1:10" s="5" customFormat="1" ht="15" customHeight="1" x14ac:dyDescent="0.2">
      <c r="A129" s="9"/>
      <c r="B129" s="3"/>
      <c r="C129" s="3"/>
      <c r="D129" s="3"/>
      <c r="E129" s="1" t="s">
        <v>5239</v>
      </c>
      <c r="F129" s="1" t="s">
        <v>5261</v>
      </c>
      <c r="G129" s="1" t="s">
        <v>5280</v>
      </c>
      <c r="H129" s="1" t="s">
        <v>5281</v>
      </c>
      <c r="I129" s="1"/>
      <c r="J129" s="1"/>
    </row>
    <row r="130" spans="1:10" s="5" customFormat="1" ht="15" customHeight="1" x14ac:dyDescent="0.2">
      <c r="A130" s="9"/>
      <c r="B130" s="3"/>
      <c r="C130" s="3"/>
      <c r="D130" s="3"/>
      <c r="E130" s="1" t="s">
        <v>5239</v>
      </c>
      <c r="F130" s="1" t="s">
        <v>5261</v>
      </c>
      <c r="G130" s="1" t="s">
        <v>5278</v>
      </c>
      <c r="H130" s="1" t="s">
        <v>5279</v>
      </c>
      <c r="I130" s="1"/>
      <c r="J130" s="1"/>
    </row>
    <row r="131" spans="1:10" s="5" customFormat="1" ht="15" customHeight="1" x14ac:dyDescent="0.2">
      <c r="A131" s="9" t="s">
        <v>7431</v>
      </c>
      <c r="B131" s="19" t="s">
        <v>9723</v>
      </c>
      <c r="C131" s="19" t="s">
        <v>2383</v>
      </c>
      <c r="D131" s="19"/>
      <c r="E131" s="1" t="s">
        <v>5239</v>
      </c>
      <c r="F131" s="1" t="s">
        <v>5261</v>
      </c>
      <c r="G131" s="1" t="s">
        <v>5268</v>
      </c>
      <c r="H131" s="1" t="s">
        <v>5270</v>
      </c>
      <c r="I131" s="1"/>
      <c r="J131" s="1"/>
    </row>
    <row r="132" spans="1:10" s="5" customFormat="1" ht="15" customHeight="1" x14ac:dyDescent="0.2">
      <c r="A132" s="9"/>
      <c r="B132" s="3"/>
      <c r="C132" s="3"/>
      <c r="D132" s="3"/>
      <c r="E132" s="1" t="s">
        <v>5239</v>
      </c>
      <c r="F132" s="1" t="s">
        <v>5261</v>
      </c>
      <c r="G132" s="1" t="s">
        <v>5271</v>
      </c>
      <c r="H132" s="1" t="s">
        <v>5270</v>
      </c>
      <c r="I132" s="1"/>
      <c r="J132" s="1" t="s">
        <v>5272</v>
      </c>
    </row>
    <row r="133" spans="1:10" s="5" customFormat="1" ht="15" customHeight="1" x14ac:dyDescent="0.2">
      <c r="A133" s="9"/>
      <c r="B133" s="3"/>
      <c r="C133" s="3"/>
      <c r="D133" s="3"/>
      <c r="E133" s="1" t="s">
        <v>5239</v>
      </c>
      <c r="F133" s="1" t="s">
        <v>5261</v>
      </c>
      <c r="G133" s="1" t="s">
        <v>4703</v>
      </c>
      <c r="H133" s="1" t="s">
        <v>5276</v>
      </c>
      <c r="I133" s="1"/>
      <c r="J133" s="1"/>
    </row>
    <row r="134" spans="1:10" s="5" customFormat="1" ht="15" customHeight="1" x14ac:dyDescent="0.2">
      <c r="A134" s="9" t="s">
        <v>7429</v>
      </c>
      <c r="B134" s="3"/>
      <c r="C134" s="3"/>
      <c r="D134" s="3"/>
      <c r="E134" s="1" t="s">
        <v>5239</v>
      </c>
      <c r="F134" s="1" t="s">
        <v>5261</v>
      </c>
      <c r="G134" s="1" t="s">
        <v>5263</v>
      </c>
      <c r="H134" s="1" t="s">
        <v>5265</v>
      </c>
      <c r="I134" s="1"/>
      <c r="J134" s="1" t="s">
        <v>5267</v>
      </c>
    </row>
    <row r="135" spans="1:10" s="5" customFormat="1" ht="15" customHeight="1" x14ac:dyDescent="0.2">
      <c r="A135" s="9"/>
      <c r="B135" s="3"/>
      <c r="C135" s="3"/>
      <c r="D135" s="3"/>
      <c r="E135" s="1" t="s">
        <v>5239</v>
      </c>
      <c r="F135" s="1" t="s">
        <v>5261</v>
      </c>
      <c r="G135" s="1" t="s">
        <v>5277</v>
      </c>
      <c r="H135" s="1" t="s">
        <v>5265</v>
      </c>
      <c r="I135" s="1"/>
      <c r="J135" s="1" t="s">
        <v>5267</v>
      </c>
    </row>
    <row r="136" spans="1:10" s="5" customFormat="1" ht="15" customHeight="1" x14ac:dyDescent="0.2">
      <c r="A136" s="8" t="s">
        <v>7335</v>
      </c>
      <c r="B136" s="4"/>
      <c r="C136" s="4"/>
      <c r="D136" s="4"/>
      <c r="E136" s="6" t="s">
        <v>4557</v>
      </c>
      <c r="F136" s="6" t="s">
        <v>4598</v>
      </c>
      <c r="G136" s="6"/>
      <c r="H136" s="6" t="s">
        <v>4600</v>
      </c>
      <c r="I136" s="6"/>
      <c r="J136" s="6" t="s">
        <v>4601</v>
      </c>
    </row>
    <row r="137" spans="1:10" s="5" customFormat="1" ht="15" customHeight="1" x14ac:dyDescent="0.2">
      <c r="A137" s="8" t="s">
        <v>7283</v>
      </c>
      <c r="B137" s="4"/>
      <c r="C137" s="4"/>
      <c r="D137" s="4"/>
      <c r="E137" s="6" t="s">
        <v>2730</v>
      </c>
      <c r="F137" s="6"/>
      <c r="G137" s="6" t="s">
        <v>2784</v>
      </c>
      <c r="H137" s="6" t="s">
        <v>2786</v>
      </c>
      <c r="I137" s="6"/>
      <c r="J137" s="6" t="s">
        <v>2787</v>
      </c>
    </row>
    <row r="138" spans="1:10" s="5" customFormat="1" ht="15" customHeight="1" x14ac:dyDescent="0.2">
      <c r="A138" s="8"/>
      <c r="B138" s="4"/>
      <c r="C138" s="4"/>
      <c r="D138" s="4"/>
      <c r="E138" s="6" t="s">
        <v>1467</v>
      </c>
      <c r="F138" s="6" t="s">
        <v>1468</v>
      </c>
      <c r="G138" s="6" t="s">
        <v>1469</v>
      </c>
      <c r="H138" s="6" t="s">
        <v>1470</v>
      </c>
    </row>
    <row r="139" spans="1:10" s="5" customFormat="1" ht="15" customHeight="1" x14ac:dyDescent="0.2">
      <c r="A139" s="8"/>
      <c r="B139" s="4"/>
      <c r="C139" s="4"/>
      <c r="D139" s="4"/>
      <c r="E139" s="6" t="s">
        <v>1128</v>
      </c>
      <c r="F139" s="6" t="s">
        <v>1175</v>
      </c>
      <c r="G139" s="6" t="s">
        <v>2124</v>
      </c>
      <c r="H139" s="6" t="s">
        <v>2125</v>
      </c>
      <c r="I139" s="6"/>
      <c r="J139" s="6" t="s">
        <v>2126</v>
      </c>
    </row>
    <row r="140" spans="1:10" s="5" customFormat="1" ht="15" customHeight="1" x14ac:dyDescent="0.2">
      <c r="A140" s="9"/>
      <c r="B140" s="3"/>
      <c r="C140" s="3"/>
      <c r="D140" s="3"/>
      <c r="E140" s="1" t="s">
        <v>5062</v>
      </c>
      <c r="F140" s="1" t="s">
        <v>5074</v>
      </c>
      <c r="G140" s="1" t="s">
        <v>5084</v>
      </c>
      <c r="H140" s="1" t="s">
        <v>5085</v>
      </c>
      <c r="I140" s="1"/>
      <c r="J140" s="1" t="s">
        <v>5086</v>
      </c>
    </row>
    <row r="141" spans="1:10" s="5" customFormat="1" ht="15" customHeight="1" x14ac:dyDescent="0.2">
      <c r="A141" s="8" t="s">
        <v>9029</v>
      </c>
      <c r="B141" s="19" t="s">
        <v>9723</v>
      </c>
      <c r="C141" s="19" t="s">
        <v>2383</v>
      </c>
      <c r="D141" s="19"/>
      <c r="E141" s="6" t="s">
        <v>676</v>
      </c>
      <c r="F141" s="6" t="s">
        <v>2508</v>
      </c>
      <c r="G141" s="6" t="s">
        <v>6839</v>
      </c>
      <c r="H141" s="6" t="s">
        <v>6841</v>
      </c>
      <c r="I141" s="6" t="s">
        <v>2468</v>
      </c>
      <c r="J141" s="6"/>
    </row>
    <row r="142" spans="1:10" s="5" customFormat="1" ht="15" customHeight="1" x14ac:dyDescent="0.2">
      <c r="A142" s="9"/>
      <c r="B142" s="3"/>
      <c r="C142" s="3"/>
      <c r="D142" s="3"/>
      <c r="E142" s="1" t="s">
        <v>5168</v>
      </c>
      <c r="F142" s="1" t="s">
        <v>5169</v>
      </c>
      <c r="G142" s="1" t="s">
        <v>5171</v>
      </c>
      <c r="H142" s="1" t="s">
        <v>5172</v>
      </c>
      <c r="I142"/>
      <c r="J142"/>
    </row>
    <row r="143" spans="1:10" s="5" customFormat="1" ht="15" customHeight="1" x14ac:dyDescent="0.2">
      <c r="A143" s="8" t="s">
        <v>7219</v>
      </c>
      <c r="B143" s="4"/>
      <c r="C143" s="4"/>
      <c r="D143" s="4"/>
      <c r="E143" s="6" t="s">
        <v>1250</v>
      </c>
      <c r="F143" s="6" t="s">
        <v>558</v>
      </c>
      <c r="G143" s="6" t="s">
        <v>1373</v>
      </c>
      <c r="H143" s="6" t="s">
        <v>1375</v>
      </c>
      <c r="I143" s="6"/>
      <c r="J143" s="6" t="s">
        <v>1376</v>
      </c>
    </row>
    <row r="144" spans="1:10" s="5" customFormat="1" ht="15" customHeight="1" x14ac:dyDescent="0.2">
      <c r="A144" s="8" t="s">
        <v>9449</v>
      </c>
      <c r="B144" s="4"/>
      <c r="C144" s="4"/>
      <c r="D144" s="4"/>
      <c r="E144" s="6" t="s">
        <v>3977</v>
      </c>
      <c r="F144" s="6" t="s">
        <v>7009</v>
      </c>
      <c r="G144" s="6"/>
      <c r="H144" s="6" t="s">
        <v>7011</v>
      </c>
      <c r="I144" s="6"/>
      <c r="J144" s="6" t="s">
        <v>7012</v>
      </c>
    </row>
    <row r="145" spans="1:10" s="5" customFormat="1" ht="15" customHeight="1" x14ac:dyDescent="0.2">
      <c r="A145" s="8"/>
      <c r="B145" s="4"/>
      <c r="C145" s="4"/>
      <c r="D145" s="4"/>
      <c r="E145" s="6" t="s">
        <v>3261</v>
      </c>
      <c r="F145" s="6" t="s">
        <v>3262</v>
      </c>
      <c r="H145" s="6" t="s">
        <v>3263</v>
      </c>
    </row>
    <row r="146" spans="1:10" s="5" customFormat="1" ht="15" customHeight="1" x14ac:dyDescent="0.2">
      <c r="A146" s="8"/>
      <c r="B146" s="4"/>
      <c r="C146" s="4"/>
      <c r="D146" s="4"/>
      <c r="E146" s="6" t="s">
        <v>973</v>
      </c>
      <c r="F146" s="6" t="s">
        <v>974</v>
      </c>
      <c r="G146" s="6" t="s">
        <v>977</v>
      </c>
      <c r="H146" s="6" t="s">
        <v>978</v>
      </c>
    </row>
    <row r="147" spans="1:10" s="5" customFormat="1" ht="15" customHeight="1" x14ac:dyDescent="0.2">
      <c r="A147" s="8"/>
      <c r="B147" s="4"/>
      <c r="C147" s="4"/>
      <c r="D147" s="4"/>
      <c r="E147" s="6" t="s">
        <v>2730</v>
      </c>
      <c r="F147" s="6"/>
      <c r="G147" s="6" t="s">
        <v>2745</v>
      </c>
      <c r="H147" s="6" t="s">
        <v>2746</v>
      </c>
      <c r="I147" s="6"/>
      <c r="J147" s="6" t="s">
        <v>2747</v>
      </c>
    </row>
    <row r="148" spans="1:10" s="5" customFormat="1" ht="15" customHeight="1" x14ac:dyDescent="0.2">
      <c r="A148" s="8"/>
      <c r="B148" s="4"/>
      <c r="C148" s="4"/>
      <c r="D148" s="4"/>
      <c r="E148" s="6" t="s">
        <v>1820</v>
      </c>
      <c r="F148" s="6" t="s">
        <v>1821</v>
      </c>
      <c r="G148" s="6" t="s">
        <v>1824</v>
      </c>
      <c r="H148" s="6" t="s">
        <v>1825</v>
      </c>
    </row>
    <row r="149" spans="1:10" s="5" customFormat="1" ht="15" customHeight="1" x14ac:dyDescent="0.2">
      <c r="A149" s="8"/>
      <c r="B149" s="4"/>
      <c r="C149" s="4"/>
      <c r="D149" s="4"/>
      <c r="E149" s="6" t="s">
        <v>1820</v>
      </c>
      <c r="F149" s="6" t="s">
        <v>1821</v>
      </c>
      <c r="G149" s="6" t="s">
        <v>1826</v>
      </c>
      <c r="H149" s="6" t="s">
        <v>1827</v>
      </c>
    </row>
    <row r="150" spans="1:10" s="5" customFormat="1" ht="15" customHeight="1" x14ac:dyDescent="0.2">
      <c r="A150" s="8"/>
      <c r="B150" s="4"/>
      <c r="C150" s="4"/>
      <c r="D150" s="4"/>
      <c r="E150" s="6" t="s">
        <v>1820</v>
      </c>
      <c r="F150" s="6" t="s">
        <v>1821</v>
      </c>
      <c r="G150" s="6" t="s">
        <v>1832</v>
      </c>
      <c r="H150" s="6" t="s">
        <v>1833</v>
      </c>
    </row>
    <row r="151" spans="1:10" s="5" customFormat="1" ht="15" customHeight="1" x14ac:dyDescent="0.2">
      <c r="A151" s="8"/>
      <c r="B151" s="4"/>
      <c r="C151" s="4"/>
      <c r="D151" s="4"/>
      <c r="E151" s="6" t="s">
        <v>1820</v>
      </c>
      <c r="F151" s="6" t="s">
        <v>1821</v>
      </c>
      <c r="G151" s="6" t="s">
        <v>1828</v>
      </c>
      <c r="H151" s="6" t="s">
        <v>1829</v>
      </c>
    </row>
    <row r="152" spans="1:10" s="5" customFormat="1" ht="15" customHeight="1" x14ac:dyDescent="0.2">
      <c r="A152" s="8"/>
      <c r="B152" s="4"/>
      <c r="C152" s="4"/>
      <c r="D152" s="4"/>
      <c r="E152" s="6" t="s">
        <v>1820</v>
      </c>
      <c r="F152" s="6" t="s">
        <v>1821</v>
      </c>
      <c r="G152" s="6" t="s">
        <v>1830</v>
      </c>
      <c r="H152" s="6" t="s">
        <v>1831</v>
      </c>
    </row>
    <row r="153" spans="1:10" s="5" customFormat="1" ht="15" customHeight="1" x14ac:dyDescent="0.2">
      <c r="A153" s="8"/>
      <c r="B153" s="4"/>
      <c r="C153" s="4"/>
      <c r="D153" s="4"/>
      <c r="E153" s="6" t="s">
        <v>1820</v>
      </c>
      <c r="F153" s="6" t="s">
        <v>1821</v>
      </c>
      <c r="G153" s="6" t="s">
        <v>1836</v>
      </c>
      <c r="H153" s="6" t="s">
        <v>1837</v>
      </c>
    </row>
    <row r="154" spans="1:10" s="5" customFormat="1" ht="15" customHeight="1" x14ac:dyDescent="0.2">
      <c r="A154" s="8"/>
      <c r="B154" s="4"/>
      <c r="C154" s="4"/>
      <c r="D154" s="4"/>
      <c r="E154" s="6" t="s">
        <v>1820</v>
      </c>
      <c r="F154" s="6" t="s">
        <v>1821</v>
      </c>
      <c r="G154" s="6" t="s">
        <v>1834</v>
      </c>
      <c r="H154" s="6" t="s">
        <v>1835</v>
      </c>
    </row>
    <row r="155" spans="1:10" s="5" customFormat="1" ht="15" customHeight="1" x14ac:dyDescent="0.2">
      <c r="A155" s="8"/>
      <c r="B155" s="4"/>
      <c r="C155" s="4"/>
      <c r="D155" s="4"/>
      <c r="E155" s="6" t="s">
        <v>4232</v>
      </c>
      <c r="F155" s="6"/>
      <c r="G155" s="6" t="s">
        <v>4238</v>
      </c>
      <c r="H155" s="6" t="s">
        <v>4239</v>
      </c>
    </row>
    <row r="156" spans="1:10" s="5" customFormat="1" ht="15" customHeight="1" x14ac:dyDescent="0.2">
      <c r="A156" s="8"/>
      <c r="B156" s="4"/>
      <c r="C156" s="4"/>
      <c r="D156" s="4"/>
      <c r="E156" s="6" t="s">
        <v>762</v>
      </c>
      <c r="F156" s="6" t="s">
        <v>767</v>
      </c>
      <c r="H156" s="6" t="s">
        <v>768</v>
      </c>
      <c r="J156" s="6" t="s">
        <v>766</v>
      </c>
    </row>
    <row r="157" spans="1:10" s="5" customFormat="1" ht="15" customHeight="1" x14ac:dyDescent="0.2">
      <c r="A157" s="9"/>
      <c r="B157" s="3"/>
      <c r="C157" s="3"/>
      <c r="D157" s="3"/>
      <c r="E157" s="1" t="s">
        <v>5482</v>
      </c>
      <c r="F157" s="1" t="s">
        <v>1612</v>
      </c>
      <c r="G157" s="1" t="s">
        <v>5483</v>
      </c>
      <c r="H157" s="1" t="s">
        <v>5484</v>
      </c>
      <c r="I157"/>
      <c r="J157"/>
    </row>
    <row r="158" spans="1:10" s="5" customFormat="1" ht="15" customHeight="1" x14ac:dyDescent="0.2">
      <c r="A158" s="8"/>
      <c r="B158" s="4"/>
      <c r="C158" s="4"/>
      <c r="D158" s="4"/>
      <c r="E158" s="6" t="s">
        <v>2730</v>
      </c>
      <c r="F158" s="6"/>
      <c r="G158" s="6" t="s">
        <v>2765</v>
      </c>
      <c r="H158" s="6" t="s">
        <v>2766</v>
      </c>
      <c r="I158" s="6"/>
      <c r="J158" s="6" t="s">
        <v>2767</v>
      </c>
    </row>
    <row r="159" spans="1:10" s="5" customFormat="1" ht="15" customHeight="1" x14ac:dyDescent="0.2">
      <c r="A159" s="9"/>
      <c r="B159" s="3"/>
      <c r="C159" s="3"/>
      <c r="D159" s="3"/>
      <c r="E159" s="1" t="s">
        <v>4873</v>
      </c>
      <c r="F159" s="1" t="s">
        <v>4874</v>
      </c>
      <c r="G159"/>
      <c r="H159" s="1" t="s">
        <v>4875</v>
      </c>
      <c r="I159"/>
      <c r="J159"/>
    </row>
    <row r="160" spans="1:10" s="5" customFormat="1" ht="15" customHeight="1" x14ac:dyDescent="0.2">
      <c r="A160" s="8" t="s">
        <v>8822</v>
      </c>
      <c r="B160" s="4"/>
      <c r="C160" s="4"/>
      <c r="D160" s="4"/>
      <c r="E160" s="6" t="s">
        <v>4288</v>
      </c>
      <c r="F160" s="6" t="s">
        <v>4298</v>
      </c>
      <c r="H160" s="6" t="s">
        <v>4300</v>
      </c>
      <c r="I160" s="6"/>
      <c r="J160" s="6" t="s">
        <v>4301</v>
      </c>
    </row>
    <row r="161" spans="1:10" s="5" customFormat="1" ht="15" customHeight="1" x14ac:dyDescent="0.2">
      <c r="A161" s="9" t="s">
        <v>7897</v>
      </c>
      <c r="B161" s="3"/>
      <c r="C161" s="3"/>
      <c r="D161" s="3"/>
      <c r="E161" s="1" t="s">
        <v>1047</v>
      </c>
      <c r="F161" s="1"/>
      <c r="G161" s="1" t="s">
        <v>6098</v>
      </c>
      <c r="H161" s="1" t="s">
        <v>6100</v>
      </c>
      <c r="I161" s="1"/>
      <c r="J161" s="1" t="s">
        <v>6101</v>
      </c>
    </row>
    <row r="162" spans="1:10" s="5" customFormat="1" ht="15" customHeight="1" x14ac:dyDescent="0.2">
      <c r="A162" s="8"/>
      <c r="B162" s="4"/>
      <c r="C162" s="4"/>
      <c r="D162" s="4"/>
      <c r="E162" s="6" t="s">
        <v>250</v>
      </c>
      <c r="F162" s="6"/>
      <c r="G162" s="6" t="s">
        <v>305</v>
      </c>
      <c r="H162" s="6" t="s">
        <v>306</v>
      </c>
      <c r="I162" s="6"/>
      <c r="J162" s="6"/>
    </row>
    <row r="163" spans="1:10" s="5" customFormat="1" ht="15" customHeight="1" x14ac:dyDescent="0.2">
      <c r="A163" s="8" t="s">
        <v>7811</v>
      </c>
      <c r="B163" s="4"/>
      <c r="C163" s="4"/>
      <c r="D163" s="4"/>
      <c r="E163" s="6" t="s">
        <v>762</v>
      </c>
      <c r="F163" s="6"/>
      <c r="G163" s="6" t="s">
        <v>763</v>
      </c>
      <c r="H163" s="6" t="s">
        <v>765</v>
      </c>
      <c r="I163" s="6"/>
      <c r="J163" s="6" t="s">
        <v>766</v>
      </c>
    </row>
    <row r="164" spans="1:10" s="5" customFormat="1" ht="15" customHeight="1" x14ac:dyDescent="0.2">
      <c r="A164" s="8" t="s">
        <v>7285</v>
      </c>
      <c r="B164" s="4"/>
      <c r="C164" s="4"/>
      <c r="D164" s="4"/>
      <c r="E164" s="6" t="s">
        <v>2730</v>
      </c>
      <c r="F164" s="6"/>
      <c r="G164" s="6" t="s">
        <v>2805</v>
      </c>
      <c r="H164" s="6" t="s">
        <v>2807</v>
      </c>
      <c r="I164" s="6"/>
      <c r="J164" s="6" t="s">
        <v>2808</v>
      </c>
    </row>
    <row r="165" spans="1:10" s="5" customFormat="1" ht="15" customHeight="1" x14ac:dyDescent="0.2">
      <c r="A165" s="8" t="s">
        <v>7287</v>
      </c>
      <c r="B165" s="4"/>
      <c r="C165" s="4"/>
      <c r="D165" s="4"/>
      <c r="E165" s="6" t="s">
        <v>2730</v>
      </c>
      <c r="F165" s="6"/>
      <c r="G165" s="6" t="s">
        <v>2809</v>
      </c>
      <c r="H165" s="6" t="s">
        <v>2811</v>
      </c>
      <c r="I165" s="6"/>
      <c r="J165" s="6" t="s">
        <v>2812</v>
      </c>
    </row>
    <row r="166" spans="1:10" s="5" customFormat="1" ht="15" customHeight="1" x14ac:dyDescent="0.2">
      <c r="A166" s="8"/>
      <c r="B166" s="4"/>
      <c r="C166" s="4"/>
      <c r="D166" s="4"/>
      <c r="E166" s="6" t="s">
        <v>1250</v>
      </c>
      <c r="F166" s="6" t="s">
        <v>1330</v>
      </c>
      <c r="G166" s="6" t="s">
        <v>1354</v>
      </c>
      <c r="H166" s="6" t="s">
        <v>1355</v>
      </c>
      <c r="I166" s="6"/>
      <c r="J166" s="6" t="s">
        <v>1357</v>
      </c>
    </row>
    <row r="167" spans="1:10" s="5" customFormat="1" ht="15" customHeight="1" x14ac:dyDescent="0.2">
      <c r="A167" s="8"/>
      <c r="B167" s="4"/>
      <c r="C167" s="4"/>
      <c r="D167" s="4"/>
      <c r="E167" s="6" t="s">
        <v>1064</v>
      </c>
      <c r="F167" s="6" t="s">
        <v>1065</v>
      </c>
      <c r="G167" s="6" t="s">
        <v>1071</v>
      </c>
      <c r="H167" s="6" t="s">
        <v>1072</v>
      </c>
    </row>
    <row r="168" spans="1:10" s="5" customFormat="1" ht="15" customHeight="1" x14ac:dyDescent="0.2">
      <c r="A168" s="8" t="s">
        <v>7467</v>
      </c>
      <c r="B168" s="4"/>
      <c r="C168" s="4"/>
      <c r="D168" s="4"/>
      <c r="E168" s="6" t="s">
        <v>2174</v>
      </c>
      <c r="F168" s="6" t="s">
        <v>2203</v>
      </c>
      <c r="G168" s="6" t="s">
        <v>2209</v>
      </c>
      <c r="H168" s="6" t="s">
        <v>2211</v>
      </c>
      <c r="I168" s="6" t="s">
        <v>2205</v>
      </c>
      <c r="J168" s="6" t="s">
        <v>2212</v>
      </c>
    </row>
    <row r="169" spans="1:10" s="5" customFormat="1" ht="15" customHeight="1" x14ac:dyDescent="0.2">
      <c r="A169" s="8" t="s">
        <v>9253</v>
      </c>
      <c r="B169" s="19" t="s">
        <v>9723</v>
      </c>
      <c r="C169" s="19" t="s">
        <v>2383</v>
      </c>
      <c r="D169" s="19"/>
      <c r="E169" s="6" t="s">
        <v>1250</v>
      </c>
      <c r="F169" s="6" t="s">
        <v>1395</v>
      </c>
      <c r="G169" s="6" t="s">
        <v>6987</v>
      </c>
      <c r="H169" s="6" t="s">
        <v>6989</v>
      </c>
      <c r="I169" s="6"/>
      <c r="J169" s="6"/>
    </row>
    <row r="170" spans="1:10" s="5" customFormat="1" ht="15" customHeight="1" x14ac:dyDescent="0.2">
      <c r="A170" s="8"/>
      <c r="B170" s="4"/>
      <c r="C170" s="4"/>
      <c r="D170" s="4"/>
      <c r="E170" s="6" t="s">
        <v>2675</v>
      </c>
      <c r="F170" s="6" t="s">
        <v>2676</v>
      </c>
      <c r="H170" s="6" t="s">
        <v>2677</v>
      </c>
      <c r="J170" s="6" t="s">
        <v>2678</v>
      </c>
    </row>
    <row r="171" spans="1:10" s="5" customFormat="1" ht="15" customHeight="1" x14ac:dyDescent="0.2">
      <c r="A171" s="8" t="s">
        <v>7243</v>
      </c>
      <c r="B171" s="4"/>
      <c r="C171" s="4"/>
      <c r="D171" s="4"/>
      <c r="E171" s="6" t="s">
        <v>3977</v>
      </c>
      <c r="F171" s="6" t="s">
        <v>3980</v>
      </c>
      <c r="G171" s="6"/>
      <c r="H171" s="6" t="s">
        <v>3982</v>
      </c>
      <c r="I171" s="6"/>
      <c r="J171" s="6" t="s">
        <v>3983</v>
      </c>
    </row>
    <row r="172" spans="1:10" s="5" customFormat="1" ht="15" customHeight="1" x14ac:dyDescent="0.2">
      <c r="A172" s="8" t="s">
        <v>7403</v>
      </c>
      <c r="B172" s="4"/>
      <c r="C172" s="4"/>
      <c r="D172" s="4"/>
      <c r="E172" s="6" t="s">
        <v>4232</v>
      </c>
      <c r="F172" s="6" t="s">
        <v>4240</v>
      </c>
      <c r="G172" s="6" t="s">
        <v>4248</v>
      </c>
      <c r="H172" s="6" t="s">
        <v>4250</v>
      </c>
      <c r="I172" s="6"/>
      <c r="J172" s="6" t="s">
        <v>4251</v>
      </c>
    </row>
    <row r="173" spans="1:10" s="5" customFormat="1" ht="15" customHeight="1" x14ac:dyDescent="0.2">
      <c r="A173" s="8"/>
      <c r="B173" s="4"/>
      <c r="C173" s="4"/>
      <c r="D173" s="4"/>
      <c r="E173" s="6" t="s">
        <v>4232</v>
      </c>
      <c r="F173" s="6" t="s">
        <v>4240</v>
      </c>
      <c r="G173" s="6" t="s">
        <v>4245</v>
      </c>
      <c r="H173" s="6" t="s">
        <v>4246</v>
      </c>
      <c r="I173" s="6"/>
      <c r="J173" s="6" t="s">
        <v>4247</v>
      </c>
    </row>
    <row r="174" spans="1:10" s="5" customFormat="1" ht="15" customHeight="1" x14ac:dyDescent="0.2">
      <c r="A174" s="8" t="s">
        <v>8029</v>
      </c>
      <c r="B174" s="4"/>
      <c r="C174" s="4"/>
      <c r="D174" s="4"/>
      <c r="E174" s="6" t="s">
        <v>2730</v>
      </c>
      <c r="F174" s="6" t="s">
        <v>3125</v>
      </c>
      <c r="G174" s="6" t="s">
        <v>3134</v>
      </c>
      <c r="H174" s="6" t="s">
        <v>3136</v>
      </c>
      <c r="I174" s="6"/>
      <c r="J174" s="6" t="s">
        <v>3129</v>
      </c>
    </row>
    <row r="175" spans="1:10" s="5" customFormat="1" ht="15" customHeight="1" x14ac:dyDescent="0.2">
      <c r="A175" s="9"/>
      <c r="B175" s="3"/>
      <c r="C175" s="3"/>
      <c r="D175" s="3"/>
      <c r="E175" s="1" t="s">
        <v>4718</v>
      </c>
      <c r="F175" s="1" t="s">
        <v>2701</v>
      </c>
      <c r="G175" s="1" t="s">
        <v>4736</v>
      </c>
      <c r="H175" s="1" t="s">
        <v>4737</v>
      </c>
      <c r="I175" s="1" t="s">
        <v>4738</v>
      </c>
      <c r="J175" s="1"/>
    </row>
    <row r="176" spans="1:10" s="5" customFormat="1" ht="15" customHeight="1" x14ac:dyDescent="0.2">
      <c r="A176" s="8" t="s">
        <v>8552</v>
      </c>
      <c r="B176" s="4"/>
      <c r="C176" s="4"/>
      <c r="D176" s="4"/>
      <c r="E176" s="6" t="s">
        <v>816</v>
      </c>
      <c r="F176" s="6" t="s">
        <v>868</v>
      </c>
      <c r="G176" s="6" t="s">
        <v>869</v>
      </c>
      <c r="H176" s="6" t="s">
        <v>871</v>
      </c>
      <c r="I176" s="6"/>
      <c r="J176" s="6" t="s">
        <v>872</v>
      </c>
    </row>
    <row r="177" spans="1:10" s="5" customFormat="1" ht="15" customHeight="1" x14ac:dyDescent="0.2">
      <c r="A177" s="8"/>
      <c r="B177" s="4"/>
      <c r="C177" s="4"/>
      <c r="D177" s="4"/>
      <c r="E177" s="6" t="s">
        <v>816</v>
      </c>
      <c r="F177" s="6" t="s">
        <v>868</v>
      </c>
      <c r="G177" s="6" t="s">
        <v>877</v>
      </c>
      <c r="H177" s="6" t="s">
        <v>878</v>
      </c>
    </row>
    <row r="178" spans="1:10" s="5" customFormat="1" ht="15" customHeight="1" x14ac:dyDescent="0.2">
      <c r="A178" s="8"/>
      <c r="B178" s="4"/>
      <c r="C178" s="4"/>
      <c r="D178" s="4"/>
      <c r="E178" s="6" t="s">
        <v>106</v>
      </c>
      <c r="F178" s="6"/>
      <c r="G178" s="6" t="s">
        <v>1129</v>
      </c>
      <c r="H178" s="6" t="s">
        <v>1130</v>
      </c>
      <c r="J178" s="6" t="s">
        <v>1131</v>
      </c>
    </row>
    <row r="179" spans="1:10" s="5" customFormat="1" ht="15" customHeight="1" x14ac:dyDescent="0.2">
      <c r="A179" s="8" t="s">
        <v>8142</v>
      </c>
      <c r="B179" s="4"/>
      <c r="C179" s="4"/>
      <c r="D179" s="4"/>
      <c r="E179" s="6" t="s">
        <v>106</v>
      </c>
      <c r="F179" s="6"/>
      <c r="G179" s="6" t="s">
        <v>1119</v>
      </c>
      <c r="H179" s="6" t="s">
        <v>1121</v>
      </c>
      <c r="I179" s="6" t="s">
        <v>1122</v>
      </c>
      <c r="J179" s="6" t="s">
        <v>1123</v>
      </c>
    </row>
    <row r="180" spans="1:10" s="5" customFormat="1" ht="15" customHeight="1" x14ac:dyDescent="0.2">
      <c r="A180" s="8" t="s">
        <v>8056</v>
      </c>
      <c r="B180" s="4"/>
      <c r="C180" s="4"/>
      <c r="D180" s="4"/>
      <c r="E180" s="6" t="s">
        <v>2730</v>
      </c>
      <c r="F180" s="6" t="s">
        <v>3057</v>
      </c>
      <c r="G180" s="6" t="s">
        <v>3058</v>
      </c>
      <c r="H180" s="6" t="s">
        <v>3060</v>
      </c>
      <c r="I180" s="6"/>
      <c r="J180" s="6" t="s">
        <v>3061</v>
      </c>
    </row>
    <row r="181" spans="1:10" s="5" customFormat="1" ht="15" customHeight="1" x14ac:dyDescent="0.2">
      <c r="A181" s="8"/>
      <c r="B181" s="4"/>
      <c r="C181" s="4"/>
      <c r="D181" s="4"/>
      <c r="E181" s="6" t="s">
        <v>4440</v>
      </c>
      <c r="F181" s="6" t="s">
        <v>4441</v>
      </c>
      <c r="G181" s="6" t="s">
        <v>4453</v>
      </c>
      <c r="H181" s="6" t="s">
        <v>4454</v>
      </c>
    </row>
    <row r="182" spans="1:10" s="5" customFormat="1" ht="15" customHeight="1" x14ac:dyDescent="0.2">
      <c r="A182" s="8" t="s">
        <v>7251</v>
      </c>
      <c r="B182" s="4"/>
      <c r="C182" s="4"/>
      <c r="D182" s="4"/>
      <c r="E182" s="6" t="s">
        <v>3291</v>
      </c>
      <c r="F182" s="6"/>
      <c r="G182" s="6" t="s">
        <v>3292</v>
      </c>
      <c r="H182" s="6" t="s">
        <v>3294</v>
      </c>
      <c r="I182" s="6"/>
      <c r="J182" s="6" t="s">
        <v>3295</v>
      </c>
    </row>
    <row r="183" spans="1:10" s="5" customFormat="1" ht="15" customHeight="1" x14ac:dyDescent="0.2">
      <c r="A183" s="8"/>
      <c r="B183" s="4"/>
      <c r="C183" s="4"/>
      <c r="D183" s="4"/>
      <c r="E183" s="6" t="s">
        <v>2165</v>
      </c>
      <c r="F183" s="6" t="s">
        <v>2166</v>
      </c>
      <c r="G183" s="6"/>
      <c r="H183" s="6" t="s">
        <v>2167</v>
      </c>
      <c r="I183" s="6" t="s">
        <v>2168</v>
      </c>
      <c r="J183" s="6" t="s">
        <v>2169</v>
      </c>
    </row>
    <row r="184" spans="1:10" s="5" customFormat="1" ht="15" customHeight="1" x14ac:dyDescent="0.2">
      <c r="A184" s="9" t="s">
        <v>7305</v>
      </c>
      <c r="B184" s="3"/>
      <c r="C184" s="3"/>
      <c r="D184" s="3"/>
      <c r="E184" s="1" t="s">
        <v>1047</v>
      </c>
      <c r="F184" s="1" t="s">
        <v>4351</v>
      </c>
      <c r="G184" s="1" t="s">
        <v>6122</v>
      </c>
      <c r="H184" s="1" t="s">
        <v>6124</v>
      </c>
      <c r="I184" s="1" t="s">
        <v>6125</v>
      </c>
      <c r="J184" s="1" t="s">
        <v>6127</v>
      </c>
    </row>
    <row r="185" spans="1:10" s="5" customFormat="1" ht="15" customHeight="1" x14ac:dyDescent="0.2">
      <c r="A185" s="9"/>
      <c r="B185" s="3"/>
      <c r="C185" s="3"/>
      <c r="D185" s="3"/>
      <c r="E185" s="1" t="s">
        <v>5239</v>
      </c>
      <c r="F185" s="1" t="s">
        <v>5240</v>
      </c>
      <c r="G185" s="1"/>
      <c r="H185" s="1" t="s">
        <v>5241</v>
      </c>
      <c r="I185" s="1" t="s">
        <v>5242</v>
      </c>
      <c r="J185" s="1" t="s">
        <v>5243</v>
      </c>
    </row>
    <row r="186" spans="1:10" s="5" customFormat="1" ht="15" customHeight="1" x14ac:dyDescent="0.2">
      <c r="A186" s="9" t="s">
        <v>7387</v>
      </c>
      <c r="B186" s="3"/>
      <c r="C186" s="3"/>
      <c r="D186" s="3"/>
      <c r="E186" s="1" t="s">
        <v>5716</v>
      </c>
      <c r="F186" s="1" t="s">
        <v>1617</v>
      </c>
      <c r="G186" s="1" t="s">
        <v>5798</v>
      </c>
      <c r="H186" s="1" t="s">
        <v>5800</v>
      </c>
      <c r="I186" s="1"/>
      <c r="J186" s="1" t="s">
        <v>5801</v>
      </c>
    </row>
    <row r="187" spans="1:10" s="5" customFormat="1" ht="15" customHeight="1" x14ac:dyDescent="0.2">
      <c r="A187" s="9" t="s">
        <v>9081</v>
      </c>
      <c r="B187" s="19" t="s">
        <v>9723</v>
      </c>
      <c r="C187" s="19" t="s">
        <v>2383</v>
      </c>
      <c r="D187" s="19"/>
      <c r="E187" s="1" t="s">
        <v>5716</v>
      </c>
      <c r="F187" s="1" t="s">
        <v>1617</v>
      </c>
      <c r="G187" s="1" t="s">
        <v>6997</v>
      </c>
      <c r="H187" s="1" t="s">
        <v>6999</v>
      </c>
      <c r="I187" s="1"/>
      <c r="J187" s="1"/>
    </row>
    <row r="188" spans="1:10" s="5" customFormat="1" ht="15" customHeight="1" x14ac:dyDescent="0.2">
      <c r="A188" s="9" t="s">
        <v>8124</v>
      </c>
      <c r="B188" s="3"/>
      <c r="C188" s="3"/>
      <c r="D188" s="3"/>
      <c r="E188" s="1" t="s">
        <v>5036</v>
      </c>
      <c r="F188" s="1" t="s">
        <v>5041</v>
      </c>
      <c r="G188" s="1" t="s">
        <v>1281</v>
      </c>
      <c r="H188" s="1" t="s">
        <v>5045</v>
      </c>
      <c r="I188" s="1" t="s">
        <v>5046</v>
      </c>
      <c r="J188" s="1" t="s">
        <v>5047</v>
      </c>
    </row>
    <row r="189" spans="1:10" s="5" customFormat="1" ht="15" customHeight="1" x14ac:dyDescent="0.2">
      <c r="A189" s="8" t="s">
        <v>7725</v>
      </c>
      <c r="B189" s="4"/>
      <c r="C189" s="4"/>
      <c r="D189" s="4"/>
      <c r="E189" s="6" t="s">
        <v>3248</v>
      </c>
      <c r="F189" s="6"/>
      <c r="G189" s="6" t="s">
        <v>3249</v>
      </c>
      <c r="H189" s="6" t="s">
        <v>3251</v>
      </c>
      <c r="I189" s="6"/>
      <c r="J189" s="6" t="s">
        <v>3252</v>
      </c>
    </row>
    <row r="190" spans="1:10" s="5" customFormat="1" ht="15" customHeight="1" x14ac:dyDescent="0.2">
      <c r="A190" s="8" t="s">
        <v>9037</v>
      </c>
      <c r="B190" s="4"/>
      <c r="C190" s="4"/>
      <c r="D190" s="4"/>
      <c r="E190" s="6" t="s">
        <v>3248</v>
      </c>
      <c r="F190" s="6" t="s">
        <v>3258</v>
      </c>
      <c r="G190" s="6"/>
      <c r="H190" s="6" t="s">
        <v>3251</v>
      </c>
      <c r="I190" s="6"/>
      <c r="J190" s="6" t="s">
        <v>3260</v>
      </c>
    </row>
    <row r="191" spans="1:10" s="5" customFormat="1" ht="15" customHeight="1" x14ac:dyDescent="0.2">
      <c r="A191" s="8"/>
      <c r="B191" s="4"/>
      <c r="C191" s="4"/>
      <c r="D191" s="4"/>
      <c r="E191" s="6" t="s">
        <v>87</v>
      </c>
      <c r="F191" s="6" t="s">
        <v>151</v>
      </c>
      <c r="G191" s="6" t="s">
        <v>152</v>
      </c>
      <c r="H191" s="6" t="s">
        <v>153</v>
      </c>
      <c r="I191" s="6"/>
      <c r="J191" s="6" t="s">
        <v>154</v>
      </c>
    </row>
    <row r="192" spans="1:10" s="5" customFormat="1" ht="15" customHeight="1" x14ac:dyDescent="0.2">
      <c r="A192" s="9" t="s">
        <v>9225</v>
      </c>
      <c r="B192" s="3"/>
      <c r="C192" s="3"/>
      <c r="D192" s="3"/>
      <c r="E192" s="1" t="s">
        <v>407</v>
      </c>
      <c r="F192" s="1"/>
      <c r="G192" s="1" t="s">
        <v>7080</v>
      </c>
      <c r="H192" s="1" t="s">
        <v>7082</v>
      </c>
      <c r="I192" s="1"/>
      <c r="J192" s="1" t="s">
        <v>7083</v>
      </c>
    </row>
    <row r="193" spans="1:10" s="5" customFormat="1" ht="15" customHeight="1" x14ac:dyDescent="0.2">
      <c r="A193" s="8" t="s">
        <v>7903</v>
      </c>
      <c r="B193" s="4"/>
      <c r="C193" s="4"/>
      <c r="D193" s="4"/>
      <c r="E193" s="6" t="s">
        <v>1128</v>
      </c>
      <c r="F193" s="6" t="s">
        <v>2143</v>
      </c>
      <c r="G193" s="6"/>
      <c r="H193" s="6" t="s">
        <v>2145</v>
      </c>
      <c r="I193" s="6" t="s">
        <v>2146</v>
      </c>
      <c r="J193" s="6" t="s">
        <v>2147</v>
      </c>
    </row>
    <row r="194" spans="1:10" s="5" customFormat="1" ht="15" customHeight="1" x14ac:dyDescent="0.2">
      <c r="A194" s="8" t="s">
        <v>7937</v>
      </c>
      <c r="B194" s="4"/>
      <c r="C194" s="4"/>
      <c r="D194" s="4"/>
      <c r="E194" s="6" t="s">
        <v>2351</v>
      </c>
      <c r="F194" s="6" t="s">
        <v>2412</v>
      </c>
      <c r="G194" s="6" t="s">
        <v>2051</v>
      </c>
      <c r="H194" s="6" t="s">
        <v>2414</v>
      </c>
      <c r="I194" s="6" t="s">
        <v>2415</v>
      </c>
      <c r="J194" s="6" t="s">
        <v>2416</v>
      </c>
    </row>
    <row r="195" spans="1:10" s="5" customFormat="1" ht="15" customHeight="1" x14ac:dyDescent="0.2">
      <c r="A195" s="8" t="s">
        <v>7277</v>
      </c>
      <c r="B195" s="4"/>
      <c r="C195" s="4"/>
      <c r="D195" s="4"/>
      <c r="E195" s="6" t="s">
        <v>2351</v>
      </c>
      <c r="F195" s="6" t="s">
        <v>2412</v>
      </c>
      <c r="G195" s="6" t="s">
        <v>1473</v>
      </c>
      <c r="H195" s="6" t="s">
        <v>2427</v>
      </c>
      <c r="I195" s="6" t="s">
        <v>2415</v>
      </c>
      <c r="J195" s="6" t="s">
        <v>2419</v>
      </c>
    </row>
    <row r="196" spans="1:10" s="5" customFormat="1" ht="15" customHeight="1" x14ac:dyDescent="0.2">
      <c r="A196" s="8" t="s">
        <v>7275</v>
      </c>
      <c r="B196" s="4"/>
      <c r="C196" s="4"/>
      <c r="D196" s="4"/>
      <c r="E196" s="6" t="s">
        <v>2351</v>
      </c>
      <c r="F196" s="6" t="s">
        <v>2412</v>
      </c>
      <c r="G196" s="6" t="s">
        <v>2420</v>
      </c>
      <c r="H196" s="6" t="s">
        <v>2422</v>
      </c>
      <c r="I196" s="6" t="s">
        <v>2415</v>
      </c>
      <c r="J196" s="6" t="s">
        <v>2423</v>
      </c>
    </row>
    <row r="197" spans="1:10" s="5" customFormat="1" ht="15" customHeight="1" x14ac:dyDescent="0.2">
      <c r="A197" s="8" t="s">
        <v>8064</v>
      </c>
      <c r="B197" s="4"/>
      <c r="C197" s="4"/>
      <c r="D197" s="4"/>
      <c r="E197" s="6" t="s">
        <v>2730</v>
      </c>
      <c r="F197" s="6"/>
      <c r="G197" s="6" t="s">
        <v>1960</v>
      </c>
      <c r="H197" s="6" t="s">
        <v>2791</v>
      </c>
      <c r="I197" s="6"/>
      <c r="J197" s="6" t="s">
        <v>2792</v>
      </c>
    </row>
    <row r="198" spans="1:10" s="5" customFormat="1" ht="15" customHeight="1" x14ac:dyDescent="0.2">
      <c r="A198" s="9"/>
      <c r="B198" s="3"/>
      <c r="C198" s="3"/>
      <c r="D198" s="3"/>
      <c r="E198" s="1" t="s">
        <v>617</v>
      </c>
      <c r="F198" s="1" t="s">
        <v>408</v>
      </c>
      <c r="G198" s="1" t="s">
        <v>5190</v>
      </c>
      <c r="H198" s="1" t="s">
        <v>5191</v>
      </c>
      <c r="I198" s="1"/>
      <c r="J198" s="1" t="s">
        <v>5192</v>
      </c>
    </row>
    <row r="199" spans="1:10" s="5" customFormat="1" ht="15" customHeight="1" x14ac:dyDescent="0.2">
      <c r="A199" s="9" t="s">
        <v>7965</v>
      </c>
      <c r="B199" s="3"/>
      <c r="C199" s="3"/>
      <c r="D199" s="3"/>
      <c r="E199" s="1" t="s">
        <v>5488</v>
      </c>
      <c r="F199" s="1"/>
      <c r="G199" s="1" t="s">
        <v>5504</v>
      </c>
      <c r="H199" s="1" t="s">
        <v>5506</v>
      </c>
      <c r="I199" s="1" t="s">
        <v>5507</v>
      </c>
      <c r="J199" s="1" t="s">
        <v>5508</v>
      </c>
    </row>
    <row r="200" spans="1:10" s="5" customFormat="1" ht="15" customHeight="1" x14ac:dyDescent="0.2">
      <c r="A200" s="9"/>
      <c r="B200" s="3"/>
      <c r="C200" s="3"/>
      <c r="D200" s="3"/>
      <c r="E200" s="1" t="s">
        <v>5488</v>
      </c>
      <c r="F200" s="1"/>
      <c r="G200" s="1" t="s">
        <v>5552</v>
      </c>
      <c r="H200" s="1" t="s">
        <v>5553</v>
      </c>
      <c r="I200" s="1" t="s">
        <v>5507</v>
      </c>
      <c r="J200" s="1" t="s">
        <v>5508</v>
      </c>
    </row>
    <row r="201" spans="1:10" s="5" customFormat="1" ht="15" customHeight="1" x14ac:dyDescent="0.2">
      <c r="A201" s="9"/>
      <c r="B201" s="3"/>
      <c r="C201" s="3"/>
      <c r="D201" s="3"/>
      <c r="E201" s="1" t="s">
        <v>5488</v>
      </c>
      <c r="F201" s="1" t="s">
        <v>5604</v>
      </c>
      <c r="G201" s="1" t="s">
        <v>5607</v>
      </c>
      <c r="H201" s="1" t="s">
        <v>5553</v>
      </c>
      <c r="I201" s="1"/>
      <c r="J201" s="1" t="s">
        <v>5509</v>
      </c>
    </row>
    <row r="202" spans="1:10" s="5" customFormat="1" ht="15" customHeight="1" x14ac:dyDescent="0.2">
      <c r="A202" s="8" t="s">
        <v>7695</v>
      </c>
      <c r="B202" s="4"/>
      <c r="C202" s="4"/>
      <c r="D202" s="4"/>
      <c r="E202" s="6" t="s">
        <v>1679</v>
      </c>
      <c r="F202" s="6" t="s">
        <v>1690</v>
      </c>
      <c r="G202" s="6" t="s">
        <v>1727</v>
      </c>
      <c r="H202" s="6" t="s">
        <v>1729</v>
      </c>
      <c r="I202" s="6"/>
      <c r="J202" s="6" t="s">
        <v>1731</v>
      </c>
    </row>
    <row r="203" spans="1:10" s="5" customFormat="1" ht="15" customHeight="1" x14ac:dyDescent="0.2">
      <c r="A203" s="8"/>
      <c r="B203" s="4"/>
      <c r="C203" s="4"/>
      <c r="D203" s="4"/>
      <c r="E203" s="6" t="s">
        <v>1679</v>
      </c>
      <c r="F203" s="6" t="s">
        <v>1690</v>
      </c>
      <c r="G203" s="6" t="s">
        <v>1727</v>
      </c>
      <c r="H203" s="6" t="s">
        <v>1729</v>
      </c>
      <c r="I203" s="6"/>
      <c r="J203" s="6" t="s">
        <v>1731</v>
      </c>
    </row>
    <row r="204" spans="1:10" s="5" customFormat="1" ht="15" customHeight="1" x14ac:dyDescent="0.2">
      <c r="A204" s="8" t="s">
        <v>7607</v>
      </c>
      <c r="B204" s="4"/>
      <c r="C204" s="4"/>
      <c r="D204" s="4"/>
      <c r="E204" s="6" t="s">
        <v>3674</v>
      </c>
      <c r="F204" s="6"/>
      <c r="G204" s="6" t="s">
        <v>3827</v>
      </c>
      <c r="H204" s="6" t="s">
        <v>3829</v>
      </c>
      <c r="I204" s="6"/>
      <c r="J204" s="6" t="s">
        <v>3830</v>
      </c>
    </row>
    <row r="205" spans="1:10" s="5" customFormat="1" ht="15" customHeight="1" x14ac:dyDescent="0.2">
      <c r="A205" s="8" t="s">
        <v>7745</v>
      </c>
      <c r="B205" s="4"/>
      <c r="C205" s="4"/>
      <c r="D205" s="4"/>
      <c r="E205" s="6" t="s">
        <v>3674</v>
      </c>
      <c r="F205" s="6"/>
      <c r="G205" s="6" t="s">
        <v>3851</v>
      </c>
      <c r="H205" s="6" t="s">
        <v>3829</v>
      </c>
      <c r="I205" s="6"/>
      <c r="J205" s="6" t="s">
        <v>3853</v>
      </c>
    </row>
    <row r="206" spans="1:10" s="5" customFormat="1" ht="15" customHeight="1" x14ac:dyDescent="0.2">
      <c r="A206" s="8"/>
      <c r="B206" s="4"/>
      <c r="C206" s="4"/>
      <c r="D206" s="4"/>
      <c r="E206" s="6" t="s">
        <v>2682</v>
      </c>
      <c r="F206" s="6" t="s">
        <v>2694</v>
      </c>
      <c r="G206" s="6" t="s">
        <v>2695</v>
      </c>
      <c r="H206" s="6" t="s">
        <v>2696</v>
      </c>
      <c r="J206" s="6" t="s">
        <v>2686</v>
      </c>
    </row>
    <row r="207" spans="1:10" s="5" customFormat="1" ht="15" customHeight="1" x14ac:dyDescent="0.2">
      <c r="A207" s="8"/>
      <c r="B207" s="4"/>
      <c r="C207" s="4"/>
      <c r="D207" s="4"/>
      <c r="E207" s="6" t="s">
        <v>4557</v>
      </c>
      <c r="F207" s="6" t="s">
        <v>4596</v>
      </c>
      <c r="H207" s="6" t="s">
        <v>4597</v>
      </c>
    </row>
    <row r="208" spans="1:10" s="5" customFormat="1" ht="15" customHeight="1" x14ac:dyDescent="0.2">
      <c r="A208" s="8"/>
      <c r="B208" s="4"/>
      <c r="C208" s="4"/>
      <c r="D208" s="4"/>
      <c r="E208" s="6" t="s">
        <v>3528</v>
      </c>
      <c r="F208" s="6"/>
      <c r="G208" s="6" t="s">
        <v>3529</v>
      </c>
      <c r="H208" s="6" t="s">
        <v>3530</v>
      </c>
      <c r="I208" s="6"/>
      <c r="J208" s="6"/>
    </row>
    <row r="209" spans="1:10" s="5" customFormat="1" ht="15" customHeight="1" x14ac:dyDescent="0.2">
      <c r="A209" s="8" t="s">
        <v>7617</v>
      </c>
      <c r="B209" s="4"/>
      <c r="C209" s="4"/>
      <c r="D209" s="4"/>
      <c r="E209" s="6" t="s">
        <v>3674</v>
      </c>
      <c r="F209" s="6"/>
      <c r="G209" s="6" t="s">
        <v>3874</v>
      </c>
      <c r="H209" s="6" t="s">
        <v>3876</v>
      </c>
      <c r="I209" s="6"/>
      <c r="J209" s="6" t="s">
        <v>3877</v>
      </c>
    </row>
    <row r="210" spans="1:10" s="5" customFormat="1" ht="15" customHeight="1" x14ac:dyDescent="0.2">
      <c r="A210" s="8" t="s">
        <v>7673</v>
      </c>
      <c r="B210" s="4"/>
      <c r="C210" s="4"/>
      <c r="D210" s="4"/>
      <c r="E210" s="6" t="s">
        <v>106</v>
      </c>
      <c r="F210" s="6" t="s">
        <v>1169</v>
      </c>
      <c r="G210" s="6"/>
      <c r="H210" s="6" t="s">
        <v>1171</v>
      </c>
      <c r="I210" s="6"/>
      <c r="J210" s="6" t="s">
        <v>1172</v>
      </c>
    </row>
    <row r="211" spans="1:10" s="5" customFormat="1" ht="15" customHeight="1" x14ac:dyDescent="0.2">
      <c r="A211" s="8" t="s">
        <v>8842</v>
      </c>
      <c r="B211" s="4"/>
      <c r="C211" s="4"/>
      <c r="D211" s="4"/>
      <c r="E211" s="6" t="s">
        <v>462</v>
      </c>
      <c r="F211" s="6" t="s">
        <v>470</v>
      </c>
      <c r="G211" s="6" t="s">
        <v>471</v>
      </c>
      <c r="H211" s="6" t="s">
        <v>473</v>
      </c>
      <c r="I211" s="6"/>
      <c r="J211" s="6" t="s">
        <v>467</v>
      </c>
    </row>
    <row r="212" spans="1:10" s="5" customFormat="1" ht="15" customHeight="1" x14ac:dyDescent="0.2">
      <c r="A212" s="8"/>
      <c r="B212" s="4"/>
      <c r="C212" s="4"/>
      <c r="D212" s="4"/>
      <c r="E212" s="6" t="s">
        <v>462</v>
      </c>
      <c r="F212" s="6" t="s">
        <v>470</v>
      </c>
      <c r="G212" s="6" t="s">
        <v>474</v>
      </c>
      <c r="H212" s="6" t="s">
        <v>473</v>
      </c>
    </row>
    <row r="213" spans="1:10" s="5" customFormat="1" ht="15" customHeight="1" x14ac:dyDescent="0.2">
      <c r="A213" s="8" t="s">
        <v>8025</v>
      </c>
      <c r="B213" s="4"/>
      <c r="C213" s="4"/>
      <c r="D213" s="4"/>
      <c r="E213" s="6" t="s">
        <v>2730</v>
      </c>
      <c r="F213" s="6" t="s">
        <v>3141</v>
      </c>
      <c r="G213" s="6"/>
      <c r="H213" s="6" t="s">
        <v>3143</v>
      </c>
      <c r="I213" s="6"/>
      <c r="J213" s="6" t="s">
        <v>3144</v>
      </c>
    </row>
    <row r="214" spans="1:10" s="5" customFormat="1" ht="15" customHeight="1" x14ac:dyDescent="0.2">
      <c r="A214" s="8"/>
      <c r="B214" s="4"/>
      <c r="C214" s="4"/>
      <c r="D214" s="4"/>
      <c r="E214" s="6" t="s">
        <v>2730</v>
      </c>
      <c r="F214" s="6" t="s">
        <v>2904</v>
      </c>
      <c r="H214" s="6" t="s">
        <v>2905</v>
      </c>
    </row>
    <row r="215" spans="1:10" s="5" customFormat="1" ht="15" customHeight="1" x14ac:dyDescent="0.2">
      <c r="A215" s="8"/>
      <c r="B215" s="4"/>
      <c r="C215" s="4"/>
      <c r="D215" s="4"/>
      <c r="E215" s="6" t="s">
        <v>3528</v>
      </c>
      <c r="F215" s="6"/>
      <c r="G215" s="6" t="s">
        <v>3599</v>
      </c>
      <c r="H215" s="6" t="s">
        <v>3600</v>
      </c>
      <c r="I215" s="6"/>
      <c r="J215" s="6"/>
    </row>
    <row r="216" spans="1:10" s="5" customFormat="1" ht="15" customHeight="1" x14ac:dyDescent="0.2">
      <c r="A216" s="8"/>
      <c r="B216" s="4"/>
      <c r="C216" s="4"/>
      <c r="D216" s="4"/>
      <c r="E216" s="6" t="s">
        <v>3528</v>
      </c>
      <c r="F216" s="6"/>
      <c r="G216" s="6" t="s">
        <v>3589</v>
      </c>
      <c r="H216" s="6" t="s">
        <v>3590</v>
      </c>
      <c r="I216" s="6"/>
      <c r="J216" s="6" t="s">
        <v>3591</v>
      </c>
    </row>
    <row r="217" spans="1:10" s="5" customFormat="1" ht="15" customHeight="1" x14ac:dyDescent="0.2">
      <c r="A217" s="8" t="s">
        <v>8506</v>
      </c>
      <c r="B217" s="4"/>
      <c r="C217" s="4"/>
      <c r="D217" s="4"/>
      <c r="E217" s="6" t="s">
        <v>367</v>
      </c>
      <c r="F217" s="6" t="s">
        <v>375</v>
      </c>
      <c r="G217" s="6" t="s">
        <v>381</v>
      </c>
      <c r="H217" s="6" t="s">
        <v>383</v>
      </c>
      <c r="I217" s="6"/>
      <c r="J217" s="6" t="s">
        <v>384</v>
      </c>
    </row>
    <row r="218" spans="1:10" s="5" customFormat="1" ht="15" customHeight="1" x14ac:dyDescent="0.2">
      <c r="A218" s="9"/>
      <c r="B218" s="3"/>
      <c r="C218" s="3"/>
      <c r="D218" s="3"/>
      <c r="E218" s="1" t="s">
        <v>4876</v>
      </c>
      <c r="F218" s="1"/>
      <c r="G218" s="1" t="s">
        <v>4930</v>
      </c>
      <c r="H218" s="1" t="s">
        <v>4931</v>
      </c>
      <c r="I218" s="1"/>
      <c r="J218" s="1" t="s">
        <v>4932</v>
      </c>
    </row>
    <row r="219" spans="1:10" s="5" customFormat="1" ht="15" customHeight="1" x14ac:dyDescent="0.2">
      <c r="A219" s="9" t="s">
        <v>7491</v>
      </c>
      <c r="B219" s="3"/>
      <c r="C219" s="3"/>
      <c r="D219" s="3"/>
      <c r="E219" s="1" t="s">
        <v>4876</v>
      </c>
      <c r="F219" s="1"/>
      <c r="G219" s="1" t="s">
        <v>4941</v>
      </c>
      <c r="H219" s="1" t="s">
        <v>4943</v>
      </c>
      <c r="I219" s="1" t="s">
        <v>4944</v>
      </c>
      <c r="J219" s="1" t="s">
        <v>4945</v>
      </c>
    </row>
    <row r="220" spans="1:10" s="5" customFormat="1" ht="15" customHeight="1" x14ac:dyDescent="0.2">
      <c r="A220" s="8" t="s">
        <v>9675</v>
      </c>
      <c r="B220" s="19" t="s">
        <v>9723</v>
      </c>
      <c r="C220" s="19" t="s">
        <v>2383</v>
      </c>
      <c r="D220" s="19"/>
      <c r="E220" s="6" t="s">
        <v>2161</v>
      </c>
      <c r="F220" s="6" t="s">
        <v>4284</v>
      </c>
      <c r="G220" s="6"/>
      <c r="H220" s="6" t="s">
        <v>6977</v>
      </c>
      <c r="I220" s="6"/>
      <c r="J220" s="6"/>
    </row>
    <row r="221" spans="1:10" s="5" customFormat="1" ht="15" customHeight="1" x14ac:dyDescent="0.2">
      <c r="A221" s="9"/>
      <c r="B221" s="3"/>
      <c r="C221" s="3"/>
      <c r="D221" s="3"/>
      <c r="E221" s="1" t="s">
        <v>407</v>
      </c>
      <c r="F221" s="1" t="s">
        <v>6565</v>
      </c>
      <c r="G221" s="1"/>
      <c r="H221" s="1" t="s">
        <v>6566</v>
      </c>
      <c r="I221" s="1" t="s">
        <v>6567</v>
      </c>
      <c r="J221" s="1" t="s">
        <v>6568</v>
      </c>
    </row>
    <row r="222" spans="1:10" s="5" customFormat="1" ht="15" customHeight="1" x14ac:dyDescent="0.2">
      <c r="A222" s="8" t="s">
        <v>8794</v>
      </c>
      <c r="B222" s="4"/>
      <c r="C222" s="4"/>
      <c r="D222" s="4"/>
      <c r="E222" s="6" t="s">
        <v>1098</v>
      </c>
      <c r="F222" s="6" t="s">
        <v>1099</v>
      </c>
      <c r="G222" s="6"/>
      <c r="H222" s="6" t="s">
        <v>1101</v>
      </c>
      <c r="I222" s="6"/>
      <c r="J222" s="6" t="s">
        <v>1102</v>
      </c>
    </row>
    <row r="223" spans="1:10" s="5" customFormat="1" ht="15" customHeight="1" x14ac:dyDescent="0.2">
      <c r="A223" s="8" t="s">
        <v>7173</v>
      </c>
      <c r="B223" s="4"/>
      <c r="C223" s="4"/>
      <c r="D223" s="4"/>
      <c r="E223" s="6" t="s">
        <v>588</v>
      </c>
      <c r="G223" s="6" t="s">
        <v>670</v>
      </c>
      <c r="H223" s="6" t="s">
        <v>672</v>
      </c>
      <c r="I223" s="6" t="s">
        <v>673</v>
      </c>
      <c r="J223" s="6" t="s">
        <v>674</v>
      </c>
    </row>
    <row r="224" spans="1:10" s="5" customFormat="1" ht="15" customHeight="1" x14ac:dyDescent="0.2">
      <c r="A224" s="8" t="s">
        <v>7177</v>
      </c>
      <c r="B224" s="4"/>
      <c r="C224" s="4"/>
      <c r="D224" s="4"/>
      <c r="E224" s="6" t="s">
        <v>588</v>
      </c>
      <c r="G224" s="6" t="s">
        <v>693</v>
      </c>
      <c r="H224" s="6" t="s">
        <v>695</v>
      </c>
      <c r="I224" s="6" t="s">
        <v>696</v>
      </c>
      <c r="J224" s="6" t="s">
        <v>697</v>
      </c>
    </row>
    <row r="225" spans="1:10" s="5" customFormat="1" ht="15" customHeight="1" x14ac:dyDescent="0.2">
      <c r="A225" s="8"/>
      <c r="B225" s="4"/>
      <c r="C225" s="4"/>
      <c r="D225" s="4"/>
      <c r="E225" s="6" t="s">
        <v>588</v>
      </c>
      <c r="F225" s="6"/>
      <c r="G225" s="6" t="s">
        <v>693</v>
      </c>
      <c r="H225" s="6" t="s">
        <v>695</v>
      </c>
      <c r="I225" s="6" t="s">
        <v>696</v>
      </c>
      <c r="J225" s="6" t="s">
        <v>697</v>
      </c>
    </row>
    <row r="226" spans="1:10" s="5" customFormat="1" ht="15" customHeight="1" x14ac:dyDescent="0.2">
      <c r="A226" s="8" t="s">
        <v>7175</v>
      </c>
      <c r="B226" s="4"/>
      <c r="C226" s="4"/>
      <c r="D226" s="4"/>
      <c r="E226" s="6" t="s">
        <v>588</v>
      </c>
      <c r="G226" s="6" t="s">
        <v>686</v>
      </c>
      <c r="H226" s="6" t="s">
        <v>688</v>
      </c>
      <c r="I226" s="6"/>
      <c r="J226" s="6" t="s">
        <v>689</v>
      </c>
    </row>
    <row r="227" spans="1:10" s="5" customFormat="1" ht="15" customHeight="1" x14ac:dyDescent="0.2">
      <c r="A227" s="8"/>
      <c r="B227" s="4"/>
      <c r="C227" s="4"/>
      <c r="D227" s="4"/>
      <c r="E227" s="6" t="s">
        <v>588</v>
      </c>
      <c r="G227" s="6" t="s">
        <v>686</v>
      </c>
      <c r="H227" s="6" t="s">
        <v>688</v>
      </c>
      <c r="I227" s="6"/>
      <c r="J227" s="6" t="s">
        <v>689</v>
      </c>
    </row>
    <row r="228" spans="1:10" s="5" customFormat="1" ht="15" customHeight="1" x14ac:dyDescent="0.2">
      <c r="A228" s="8" t="s">
        <v>7409</v>
      </c>
      <c r="B228" s="4"/>
      <c r="C228" s="4"/>
      <c r="D228" s="4"/>
      <c r="E228" s="6" t="s">
        <v>4325</v>
      </c>
      <c r="F228" s="6" t="s">
        <v>1175</v>
      </c>
      <c r="H228" s="6" t="s">
        <v>4334</v>
      </c>
      <c r="I228" s="6"/>
      <c r="J228" s="6" t="s">
        <v>4335</v>
      </c>
    </row>
    <row r="229" spans="1:10" s="5" customFormat="1" ht="15" customHeight="1" x14ac:dyDescent="0.2">
      <c r="A229" s="8"/>
      <c r="B229" s="4"/>
      <c r="C229" s="4"/>
      <c r="D229" s="4"/>
      <c r="E229" s="6" t="s">
        <v>3528</v>
      </c>
      <c r="F229" s="6"/>
      <c r="G229" s="6" t="s">
        <v>3561</v>
      </c>
      <c r="H229" s="6" t="s">
        <v>3562</v>
      </c>
      <c r="I229" s="6"/>
      <c r="J229" s="6" t="s">
        <v>3551</v>
      </c>
    </row>
    <row r="230" spans="1:10" s="5" customFormat="1" ht="15" customHeight="1" x14ac:dyDescent="0.2">
      <c r="A230" s="8" t="s">
        <v>7995</v>
      </c>
      <c r="B230" s="4"/>
      <c r="C230" s="4"/>
      <c r="D230" s="4"/>
      <c r="E230" s="6" t="s">
        <v>1679</v>
      </c>
      <c r="F230" s="6" t="s">
        <v>1690</v>
      </c>
      <c r="G230" s="6" t="s">
        <v>1696</v>
      </c>
      <c r="H230" s="6" t="s">
        <v>1698</v>
      </c>
      <c r="I230" s="6"/>
      <c r="J230" s="6" t="s">
        <v>1699</v>
      </c>
    </row>
    <row r="231" spans="1:10" s="5" customFormat="1" ht="15" customHeight="1" x14ac:dyDescent="0.2">
      <c r="A231" s="8" t="s">
        <v>7799</v>
      </c>
      <c r="B231" s="4"/>
      <c r="C231" s="4"/>
      <c r="D231" s="4"/>
      <c r="E231" s="6" t="s">
        <v>351</v>
      </c>
      <c r="F231" s="6"/>
      <c r="G231" s="6" t="s">
        <v>343</v>
      </c>
      <c r="H231" s="6" t="s">
        <v>345</v>
      </c>
      <c r="I231" s="6"/>
      <c r="J231" s="6" t="s">
        <v>342</v>
      </c>
    </row>
    <row r="232" spans="1:10" s="5" customFormat="1" ht="15" customHeight="1" x14ac:dyDescent="0.2">
      <c r="A232" s="8"/>
      <c r="B232" s="4"/>
      <c r="C232" s="4"/>
      <c r="D232" s="4"/>
      <c r="E232" s="6" t="s">
        <v>339</v>
      </c>
      <c r="F232" s="6"/>
      <c r="G232" s="6" t="s">
        <v>340</v>
      </c>
      <c r="H232" s="6" t="s">
        <v>341</v>
      </c>
      <c r="I232" s="6"/>
      <c r="J232" s="6" t="s">
        <v>342</v>
      </c>
    </row>
    <row r="233" spans="1:10" s="5" customFormat="1" ht="15" customHeight="1" x14ac:dyDescent="0.2">
      <c r="A233" s="8" t="s">
        <v>9281</v>
      </c>
      <c r="B233" s="4"/>
      <c r="C233" s="4"/>
      <c r="D233" s="4"/>
      <c r="E233" s="6" t="s">
        <v>3347</v>
      </c>
      <c r="F233" s="6" t="s">
        <v>3387</v>
      </c>
      <c r="G233" s="6" t="s">
        <v>6895</v>
      </c>
      <c r="H233" s="6" t="s">
        <v>6897</v>
      </c>
      <c r="I233" s="6"/>
      <c r="J233" s="6" t="s">
        <v>3390</v>
      </c>
    </row>
    <row r="234" spans="1:10" s="5" customFormat="1" ht="15" customHeight="1" x14ac:dyDescent="0.2">
      <c r="A234" s="8" t="s">
        <v>8572</v>
      </c>
      <c r="B234" s="4"/>
      <c r="C234" s="4"/>
      <c r="D234" s="4"/>
      <c r="E234" s="6" t="s">
        <v>816</v>
      </c>
      <c r="F234" s="6" t="s">
        <v>885</v>
      </c>
      <c r="G234" s="6" t="s">
        <v>917</v>
      </c>
      <c r="H234" s="6" t="s">
        <v>919</v>
      </c>
      <c r="I234" s="6"/>
      <c r="J234" s="6" t="s">
        <v>920</v>
      </c>
    </row>
    <row r="235" spans="1:10" s="5" customFormat="1" ht="15" customHeight="1" x14ac:dyDescent="0.2">
      <c r="A235" s="8"/>
      <c r="B235" s="4"/>
      <c r="C235" s="4"/>
      <c r="D235" s="4"/>
      <c r="E235" s="6" t="s">
        <v>4553</v>
      </c>
      <c r="F235" s="6"/>
      <c r="G235" s="6" t="s">
        <v>4554</v>
      </c>
      <c r="H235" s="6" t="s">
        <v>4555</v>
      </c>
      <c r="I235" s="6"/>
      <c r="J235" s="6" t="s">
        <v>4556</v>
      </c>
    </row>
    <row r="236" spans="1:10" s="5" customFormat="1" ht="15" customHeight="1" x14ac:dyDescent="0.2">
      <c r="A236" s="9" t="s">
        <v>8084</v>
      </c>
      <c r="B236" s="3"/>
      <c r="C236" s="3"/>
      <c r="D236" s="3"/>
      <c r="E236" s="1" t="s">
        <v>4631</v>
      </c>
      <c r="F236" s="1" t="s">
        <v>4649</v>
      </c>
      <c r="G236" s="1" t="s">
        <v>4650</v>
      </c>
      <c r="H236" s="1" t="s">
        <v>4652</v>
      </c>
      <c r="I236" s="1"/>
      <c r="J236" s="1" t="s">
        <v>4653</v>
      </c>
    </row>
    <row r="237" spans="1:10" s="5" customFormat="1" ht="15" customHeight="1" x14ac:dyDescent="0.2">
      <c r="A237" s="9" t="s">
        <v>8122</v>
      </c>
      <c r="B237" s="3"/>
      <c r="C237" s="3"/>
      <c r="D237" s="3"/>
      <c r="E237" s="1" t="s">
        <v>4760</v>
      </c>
      <c r="F237" s="1" t="s">
        <v>4862</v>
      </c>
      <c r="G237" s="1" t="s">
        <v>4863</v>
      </c>
      <c r="H237" s="1" t="s">
        <v>4865</v>
      </c>
      <c r="I237" s="1"/>
      <c r="J237" s="1" t="s">
        <v>4866</v>
      </c>
    </row>
    <row r="238" spans="1:10" s="5" customFormat="1" ht="15" customHeight="1" x14ac:dyDescent="0.2">
      <c r="A238" s="8" t="s">
        <v>7685</v>
      </c>
      <c r="B238" s="19" t="s">
        <v>9723</v>
      </c>
      <c r="C238" s="19" t="s">
        <v>2383</v>
      </c>
      <c r="D238" s="19"/>
      <c r="E238" s="6" t="s">
        <v>7043</v>
      </c>
      <c r="F238" s="6" t="s">
        <v>7044</v>
      </c>
      <c r="G238" s="6"/>
      <c r="H238" s="6" t="s">
        <v>7046</v>
      </c>
      <c r="I238" s="6" t="s">
        <v>7047</v>
      </c>
      <c r="J238" s="6"/>
    </row>
    <row r="239" spans="1:10" s="5" customFormat="1" ht="15" customHeight="1" x14ac:dyDescent="0.2">
      <c r="A239" s="8"/>
      <c r="B239" s="4"/>
      <c r="C239" s="4"/>
      <c r="D239" s="4"/>
      <c r="E239" s="6" t="s">
        <v>3528</v>
      </c>
      <c r="F239" s="6"/>
      <c r="G239" s="6" t="s">
        <v>3623</v>
      </c>
      <c r="H239" s="6" t="s">
        <v>3624</v>
      </c>
      <c r="I239" s="6"/>
      <c r="J239" s="6" t="s">
        <v>3538</v>
      </c>
    </row>
    <row r="240" spans="1:10" s="5" customFormat="1" ht="15" customHeight="1" x14ac:dyDescent="0.2">
      <c r="A240" s="8"/>
      <c r="B240" s="4"/>
      <c r="C240" s="4"/>
      <c r="D240" s="4"/>
      <c r="E240" s="6" t="s">
        <v>3528</v>
      </c>
      <c r="F240" s="6"/>
      <c r="G240" s="6" t="s">
        <v>3578</v>
      </c>
      <c r="H240" s="6" t="s">
        <v>3579</v>
      </c>
      <c r="I240" s="6"/>
      <c r="J240" s="6" t="s">
        <v>3538</v>
      </c>
    </row>
    <row r="241" spans="1:10" s="5" customFormat="1" ht="15" customHeight="1" x14ac:dyDescent="0.2">
      <c r="A241" s="8" t="s">
        <v>9011</v>
      </c>
      <c r="B241" s="4"/>
      <c r="C241" s="4"/>
      <c r="D241" s="4"/>
      <c r="E241" s="6" t="s">
        <v>3528</v>
      </c>
      <c r="F241" s="6"/>
      <c r="G241" s="6" t="s">
        <v>3536</v>
      </c>
      <c r="H241" s="6" t="s">
        <v>3537</v>
      </c>
      <c r="I241" s="6"/>
      <c r="J241" s="6" t="s">
        <v>3538</v>
      </c>
    </row>
    <row r="242" spans="1:10" s="5" customFormat="1" ht="15" customHeight="1" x14ac:dyDescent="0.2">
      <c r="A242" s="8"/>
      <c r="B242" s="4"/>
      <c r="C242" s="4"/>
      <c r="D242" s="4"/>
      <c r="E242" s="6" t="s">
        <v>3528</v>
      </c>
      <c r="F242" s="6"/>
      <c r="G242" s="6" t="s">
        <v>3555</v>
      </c>
      <c r="H242" s="6" t="s">
        <v>3556</v>
      </c>
      <c r="I242" s="6"/>
      <c r="J242" s="6" t="s">
        <v>3557</v>
      </c>
    </row>
    <row r="243" spans="1:10" s="5" customFormat="1" ht="15" customHeight="1" x14ac:dyDescent="0.2">
      <c r="A243" s="8" t="s">
        <v>8146</v>
      </c>
      <c r="B243" s="4"/>
      <c r="C243" s="4"/>
      <c r="D243" s="4"/>
      <c r="E243" s="6" t="s">
        <v>106</v>
      </c>
      <c r="F243" s="6"/>
      <c r="G243" s="6" t="s">
        <v>1103</v>
      </c>
      <c r="H243" s="6" t="s">
        <v>1105</v>
      </c>
      <c r="I243" s="6"/>
      <c r="J243" s="6" t="s">
        <v>1106</v>
      </c>
    </row>
    <row r="244" spans="1:10" s="5" customFormat="1" ht="15" customHeight="1" x14ac:dyDescent="0.2">
      <c r="A244" s="9"/>
      <c r="B244" s="3"/>
      <c r="C244" s="3"/>
      <c r="D244" s="3"/>
      <c r="E244" s="1" t="s">
        <v>5239</v>
      </c>
      <c r="F244" s="1" t="s">
        <v>5259</v>
      </c>
      <c r="G244"/>
      <c r="H244" s="1" t="s">
        <v>5260</v>
      </c>
      <c r="I244"/>
      <c r="J244"/>
    </row>
    <row r="245" spans="1:10" s="5" customFormat="1" ht="15" customHeight="1" x14ac:dyDescent="0.2">
      <c r="A245" s="8"/>
      <c r="B245" s="4"/>
      <c r="C245" s="4"/>
      <c r="D245" s="4"/>
      <c r="E245" s="6" t="s">
        <v>3528</v>
      </c>
      <c r="F245" s="6"/>
      <c r="G245" s="6" t="s">
        <v>3582</v>
      </c>
      <c r="H245" s="6" t="s">
        <v>3583</v>
      </c>
      <c r="I245" s="6"/>
      <c r="J245" s="6" t="s">
        <v>3584</v>
      </c>
    </row>
    <row r="246" spans="1:10" s="5" customFormat="1" ht="15" customHeight="1" x14ac:dyDescent="0.2">
      <c r="A246" s="8" t="s">
        <v>7269</v>
      </c>
      <c r="B246" s="4"/>
      <c r="C246" s="4"/>
      <c r="D246" s="4"/>
      <c r="E246" s="6" t="s">
        <v>2730</v>
      </c>
      <c r="F246" s="6"/>
      <c r="G246" s="6" t="s">
        <v>2753</v>
      </c>
      <c r="H246" s="6" t="s">
        <v>2755</v>
      </c>
      <c r="I246" s="6"/>
      <c r="J246" s="6" t="s">
        <v>2756</v>
      </c>
    </row>
    <row r="247" spans="1:10" s="5" customFormat="1" ht="15" customHeight="1" x14ac:dyDescent="0.2">
      <c r="A247" s="8" t="s">
        <v>7859</v>
      </c>
      <c r="B247" s="4"/>
      <c r="C247" s="4"/>
      <c r="D247" s="4"/>
      <c r="E247" s="6" t="s">
        <v>3528</v>
      </c>
      <c r="F247" s="6"/>
      <c r="G247" s="6" t="s">
        <v>3625</v>
      </c>
      <c r="H247" s="6" t="s">
        <v>3549</v>
      </c>
      <c r="I247" s="6"/>
      <c r="J247" s="6" t="s">
        <v>3551</v>
      </c>
    </row>
    <row r="248" spans="1:10" s="5" customFormat="1" ht="15" customHeight="1" x14ac:dyDescent="0.2">
      <c r="A248" s="8"/>
      <c r="B248" s="4"/>
      <c r="C248" s="4"/>
      <c r="D248" s="4"/>
      <c r="E248" s="6" t="s">
        <v>3528</v>
      </c>
      <c r="F248" s="6"/>
      <c r="G248" s="6" t="s">
        <v>3548</v>
      </c>
      <c r="H248" s="6" t="s">
        <v>3549</v>
      </c>
      <c r="I248" s="6"/>
      <c r="J248" s="6" t="s">
        <v>3551</v>
      </c>
    </row>
    <row r="249" spans="1:10" s="5" customFormat="1" ht="15" customHeight="1" x14ac:dyDescent="0.2">
      <c r="A249" s="9"/>
      <c r="B249" s="3"/>
      <c r="C249" s="3"/>
      <c r="D249" s="3"/>
      <c r="E249" s="1" t="s">
        <v>5306</v>
      </c>
      <c r="F249" s="1"/>
      <c r="G249" s="1" t="s">
        <v>5307</v>
      </c>
      <c r="H249" s="1" t="s">
        <v>5309</v>
      </c>
      <c r="I249" s="1"/>
      <c r="J249" s="1" t="s">
        <v>5310</v>
      </c>
    </row>
    <row r="250" spans="1:10" s="5" customFormat="1" ht="15" customHeight="1" x14ac:dyDescent="0.2">
      <c r="A250" s="9" t="s">
        <v>8714</v>
      </c>
      <c r="B250" s="19" t="s">
        <v>9723</v>
      </c>
      <c r="C250" s="19" t="s">
        <v>2383</v>
      </c>
      <c r="D250" s="19"/>
      <c r="E250" s="1" t="s">
        <v>5306</v>
      </c>
      <c r="F250" s="1" t="s">
        <v>618</v>
      </c>
      <c r="G250" s="1" t="s">
        <v>5462</v>
      </c>
      <c r="H250" s="1" t="s">
        <v>5464</v>
      </c>
      <c r="I250" s="1" t="s">
        <v>5460</v>
      </c>
      <c r="J250" s="1"/>
    </row>
    <row r="251" spans="1:10" s="5" customFormat="1" ht="15" customHeight="1" x14ac:dyDescent="0.2">
      <c r="A251" s="8" t="s">
        <v>7837</v>
      </c>
      <c r="B251" s="4"/>
      <c r="C251" s="4"/>
      <c r="D251" s="4"/>
      <c r="E251" s="6" t="s">
        <v>2351</v>
      </c>
      <c r="F251" s="6" t="s">
        <v>2362</v>
      </c>
      <c r="G251" s="6"/>
      <c r="H251" s="6" t="s">
        <v>2364</v>
      </c>
      <c r="I251" s="6"/>
      <c r="J251" s="6" t="s">
        <v>2365</v>
      </c>
    </row>
    <row r="252" spans="1:10" s="5" customFormat="1" ht="15" customHeight="1" x14ac:dyDescent="0.2">
      <c r="A252" s="8" t="s">
        <v>8454</v>
      </c>
      <c r="B252" s="4"/>
      <c r="C252" s="4"/>
      <c r="D252" s="4"/>
      <c r="E252" s="6" t="s">
        <v>4096</v>
      </c>
      <c r="F252" s="6"/>
      <c r="G252" s="6" t="s">
        <v>4101</v>
      </c>
      <c r="H252" s="6" t="s">
        <v>4103</v>
      </c>
      <c r="I252" s="6"/>
      <c r="J252" s="6" t="s">
        <v>4104</v>
      </c>
    </row>
    <row r="253" spans="1:10" s="5" customFormat="1" ht="15" customHeight="1" x14ac:dyDescent="0.2">
      <c r="A253" s="8" t="s">
        <v>9027</v>
      </c>
      <c r="B253" s="4"/>
      <c r="C253" s="4"/>
      <c r="D253" s="4"/>
      <c r="E253" s="6" t="s">
        <v>2174</v>
      </c>
      <c r="F253" s="6" t="s">
        <v>2219</v>
      </c>
      <c r="G253" s="6"/>
      <c r="H253" s="6" t="s">
        <v>2221</v>
      </c>
      <c r="I253" s="6" t="s">
        <v>2201</v>
      </c>
      <c r="J253" s="6" t="s">
        <v>2222</v>
      </c>
    </row>
    <row r="254" spans="1:10" s="5" customFormat="1" ht="15" customHeight="1" x14ac:dyDescent="0.2">
      <c r="A254" s="8" t="s">
        <v>7247</v>
      </c>
      <c r="B254" s="4"/>
      <c r="C254" s="4"/>
      <c r="D254" s="4"/>
      <c r="E254" s="6" t="s">
        <v>3291</v>
      </c>
      <c r="F254" s="6"/>
      <c r="G254" s="6" t="s">
        <v>3308</v>
      </c>
      <c r="H254" s="6" t="s">
        <v>3310</v>
      </c>
      <c r="I254" s="6"/>
      <c r="J254" s="6" t="s">
        <v>3311</v>
      </c>
    </row>
    <row r="255" spans="1:10" s="5" customFormat="1" ht="15" customHeight="1" x14ac:dyDescent="0.2">
      <c r="A255" s="8"/>
      <c r="B255" s="4"/>
      <c r="C255" s="4"/>
      <c r="D255" s="4"/>
      <c r="E255" s="6" t="s">
        <v>3291</v>
      </c>
      <c r="G255" s="6" t="s">
        <v>3308</v>
      </c>
      <c r="H255" s="6" t="s">
        <v>3310</v>
      </c>
    </row>
    <row r="256" spans="1:10" s="5" customFormat="1" ht="15" customHeight="1" x14ac:dyDescent="0.2">
      <c r="A256" s="8"/>
      <c r="B256" s="4"/>
      <c r="C256" s="4"/>
      <c r="D256" s="4"/>
      <c r="E256" s="6" t="s">
        <v>3965</v>
      </c>
      <c r="F256" s="6" t="s">
        <v>2701</v>
      </c>
      <c r="H256" s="6" t="s">
        <v>3966</v>
      </c>
    </row>
    <row r="257" spans="1:10" s="5" customFormat="1" ht="15" customHeight="1" x14ac:dyDescent="0.2">
      <c r="A257" s="8"/>
      <c r="B257" s="4"/>
      <c r="C257" s="4"/>
      <c r="D257" s="4"/>
      <c r="E257" s="6" t="s">
        <v>3965</v>
      </c>
      <c r="F257" s="6" t="s">
        <v>2701</v>
      </c>
      <c r="H257" s="6" t="s">
        <v>3966</v>
      </c>
    </row>
    <row r="258" spans="1:10" s="5" customFormat="1" ht="15" customHeight="1" x14ac:dyDescent="0.2">
      <c r="A258" s="8"/>
      <c r="B258" s="4"/>
      <c r="C258" s="4"/>
      <c r="D258" s="4"/>
      <c r="E258" s="6" t="s">
        <v>3965</v>
      </c>
      <c r="F258" s="6" t="s">
        <v>2701</v>
      </c>
      <c r="G258" s="6" t="s">
        <v>3967</v>
      </c>
      <c r="H258" s="6" t="s">
        <v>3968</v>
      </c>
    </row>
    <row r="259" spans="1:10" s="5" customFormat="1" ht="15" customHeight="1" x14ac:dyDescent="0.2">
      <c r="A259" s="8"/>
      <c r="B259" s="4"/>
      <c r="C259" s="4"/>
      <c r="D259" s="4"/>
      <c r="E259" s="6" t="s">
        <v>3965</v>
      </c>
      <c r="F259" s="6" t="s">
        <v>2701</v>
      </c>
      <c r="G259" s="6" t="s">
        <v>3967</v>
      </c>
      <c r="H259" s="6" t="s">
        <v>3968</v>
      </c>
      <c r="I259" s="6"/>
      <c r="J259" s="6"/>
    </row>
    <row r="260" spans="1:10" s="5" customFormat="1" ht="15" customHeight="1" x14ac:dyDescent="0.2">
      <c r="A260" s="8"/>
      <c r="B260" s="4"/>
      <c r="C260" s="4"/>
      <c r="D260" s="4"/>
      <c r="E260" s="6" t="s">
        <v>3965</v>
      </c>
      <c r="F260" s="6" t="s">
        <v>2701</v>
      </c>
      <c r="G260" s="6" t="s">
        <v>3969</v>
      </c>
      <c r="H260" s="6" t="s">
        <v>3970</v>
      </c>
    </row>
    <row r="261" spans="1:10" s="5" customFormat="1" ht="15" customHeight="1" x14ac:dyDescent="0.2">
      <c r="A261" s="8"/>
      <c r="B261" s="4"/>
      <c r="C261" s="4"/>
      <c r="D261" s="4"/>
      <c r="E261" s="6" t="s">
        <v>3965</v>
      </c>
      <c r="F261" s="6" t="s">
        <v>2701</v>
      </c>
      <c r="G261" s="6" t="s">
        <v>3969</v>
      </c>
      <c r="H261" s="6" t="s">
        <v>3970</v>
      </c>
      <c r="I261" s="6"/>
      <c r="J261" s="6"/>
    </row>
    <row r="262" spans="1:10" s="5" customFormat="1" ht="15" customHeight="1" x14ac:dyDescent="0.2">
      <c r="A262" s="8"/>
      <c r="B262" s="4"/>
      <c r="C262" s="4"/>
      <c r="D262" s="4"/>
      <c r="E262" s="6" t="s">
        <v>4440</v>
      </c>
      <c r="F262" s="6" t="s">
        <v>4441</v>
      </c>
      <c r="G262" s="6" t="s">
        <v>4449</v>
      </c>
      <c r="H262" s="6" t="s">
        <v>4450</v>
      </c>
      <c r="I262" s="6"/>
      <c r="J262" s="6" t="s">
        <v>4451</v>
      </c>
    </row>
    <row r="263" spans="1:10" s="5" customFormat="1" ht="15" customHeight="1" x14ac:dyDescent="0.2">
      <c r="A263" s="8" t="s">
        <v>7499</v>
      </c>
      <c r="B263" s="4"/>
      <c r="C263" s="4"/>
      <c r="D263" s="4"/>
      <c r="E263" s="6" t="s">
        <v>1788</v>
      </c>
      <c r="F263" s="6" t="s">
        <v>1789</v>
      </c>
      <c r="G263" s="6"/>
      <c r="H263" s="6" t="s">
        <v>1791</v>
      </c>
      <c r="I263" s="6" t="s">
        <v>1792</v>
      </c>
      <c r="J263" s="6" t="s">
        <v>1794</v>
      </c>
    </row>
    <row r="264" spans="1:10" s="5" customFormat="1" ht="15" customHeight="1" x14ac:dyDescent="0.2">
      <c r="A264" s="8"/>
      <c r="B264" s="4"/>
      <c r="C264" s="4"/>
      <c r="D264" s="4"/>
      <c r="E264" s="6" t="s">
        <v>1788</v>
      </c>
      <c r="F264" s="6" t="s">
        <v>1789</v>
      </c>
      <c r="G264" s="6"/>
      <c r="H264" s="6" t="s">
        <v>1791</v>
      </c>
      <c r="I264" s="6" t="s">
        <v>1792</v>
      </c>
      <c r="J264" s="6" t="s">
        <v>1794</v>
      </c>
    </row>
    <row r="265" spans="1:10" s="5" customFormat="1" ht="15" customHeight="1" x14ac:dyDescent="0.2">
      <c r="A265" s="8" t="s">
        <v>7457</v>
      </c>
      <c r="B265" s="4"/>
      <c r="C265" s="4"/>
      <c r="D265" s="4"/>
      <c r="E265" s="6" t="s">
        <v>2174</v>
      </c>
      <c r="F265" s="6" t="s">
        <v>2175</v>
      </c>
      <c r="G265" s="6" t="s">
        <v>2181</v>
      </c>
      <c r="H265" s="6" t="s">
        <v>2183</v>
      </c>
      <c r="I265" s="6"/>
      <c r="J265" s="6" t="s">
        <v>2184</v>
      </c>
    </row>
    <row r="266" spans="1:10" s="5" customFormat="1" ht="15" customHeight="1" x14ac:dyDescent="0.2">
      <c r="A266" s="8"/>
      <c r="B266" s="4"/>
      <c r="C266" s="4"/>
      <c r="D266" s="4"/>
      <c r="E266" s="6" t="s">
        <v>2174</v>
      </c>
      <c r="F266" s="6" t="s">
        <v>2175</v>
      </c>
      <c r="G266" s="6" t="s">
        <v>2179</v>
      </c>
      <c r="H266" s="6" t="s">
        <v>2180</v>
      </c>
      <c r="I266" s="6"/>
      <c r="J266" s="6"/>
    </row>
    <row r="267" spans="1:10" s="5" customFormat="1" ht="15" customHeight="1" x14ac:dyDescent="0.2">
      <c r="A267" s="8"/>
      <c r="B267" s="4"/>
      <c r="C267" s="4"/>
      <c r="D267" s="4"/>
      <c r="E267" s="6" t="s">
        <v>2174</v>
      </c>
      <c r="F267" s="6" t="s">
        <v>2175</v>
      </c>
      <c r="G267" s="6" t="s">
        <v>2179</v>
      </c>
      <c r="H267" s="6" t="s">
        <v>2180</v>
      </c>
      <c r="I267" s="6"/>
      <c r="J267" s="6"/>
    </row>
    <row r="268" spans="1:10" s="5" customFormat="1" ht="15" customHeight="1" x14ac:dyDescent="0.2">
      <c r="A268" s="8"/>
      <c r="B268" s="4"/>
      <c r="C268" s="4"/>
      <c r="D268" s="4"/>
      <c r="E268" s="6" t="s">
        <v>4470</v>
      </c>
      <c r="F268" s="6" t="s">
        <v>513</v>
      </c>
      <c r="G268" s="6" t="s">
        <v>4476</v>
      </c>
      <c r="H268" s="6" t="s">
        <v>4477</v>
      </c>
      <c r="J268" s="6" t="s">
        <v>4478</v>
      </c>
    </row>
    <row r="269" spans="1:10" s="5" customFormat="1" ht="15" customHeight="1" x14ac:dyDescent="0.2">
      <c r="A269" s="8"/>
      <c r="B269" s="4"/>
      <c r="C269" s="4"/>
      <c r="D269" s="4"/>
      <c r="E269" s="6" t="s">
        <v>4470</v>
      </c>
      <c r="F269" s="6" t="s">
        <v>513</v>
      </c>
      <c r="G269" s="6" t="s">
        <v>4479</v>
      </c>
      <c r="H269" s="6" t="s">
        <v>4477</v>
      </c>
      <c r="J269" s="6" t="s">
        <v>4480</v>
      </c>
    </row>
    <row r="270" spans="1:10" s="5" customFormat="1" ht="15" customHeight="1" x14ac:dyDescent="0.2">
      <c r="A270" s="8"/>
      <c r="B270" s="4"/>
      <c r="C270" s="4"/>
      <c r="D270" s="4"/>
      <c r="E270" s="6" t="s">
        <v>250</v>
      </c>
      <c r="F270" s="6"/>
      <c r="G270" s="6" t="s">
        <v>254</v>
      </c>
      <c r="H270" s="6" t="s">
        <v>255</v>
      </c>
      <c r="I270" s="6"/>
      <c r="J270" s="6" t="s">
        <v>256</v>
      </c>
    </row>
    <row r="271" spans="1:10" s="5" customFormat="1" ht="15" customHeight="1" x14ac:dyDescent="0.2">
      <c r="A271" s="8" t="s">
        <v>7613</v>
      </c>
      <c r="B271" s="4"/>
      <c r="C271" s="4"/>
      <c r="D271" s="4"/>
      <c r="E271" s="6" t="s">
        <v>3674</v>
      </c>
      <c r="F271" s="6"/>
      <c r="G271" s="6" t="s">
        <v>3856</v>
      </c>
      <c r="H271" s="6" t="s">
        <v>3858</v>
      </c>
      <c r="I271" s="6"/>
      <c r="J271" s="6" t="s">
        <v>3859</v>
      </c>
    </row>
    <row r="272" spans="1:10" s="5" customFormat="1" ht="15" customHeight="1" x14ac:dyDescent="0.2">
      <c r="A272" s="8" t="s">
        <v>7583</v>
      </c>
      <c r="B272" s="4"/>
      <c r="C272" s="4"/>
      <c r="D272" s="4"/>
      <c r="E272" s="6" t="s">
        <v>3674</v>
      </c>
      <c r="F272" s="6"/>
      <c r="G272" s="6" t="s">
        <v>3709</v>
      </c>
      <c r="H272" s="6" t="s">
        <v>3711</v>
      </c>
      <c r="I272" s="6"/>
      <c r="J272" s="6" t="s">
        <v>3712</v>
      </c>
    </row>
    <row r="273" spans="1:10" s="5" customFormat="1" ht="15" customHeight="1" x14ac:dyDescent="0.2">
      <c r="A273" s="8"/>
      <c r="B273" s="4"/>
      <c r="C273" s="4"/>
      <c r="D273" s="4"/>
      <c r="E273" s="6" t="s">
        <v>3674</v>
      </c>
      <c r="F273" s="6"/>
      <c r="G273" s="6" t="s">
        <v>3868</v>
      </c>
      <c r="H273" s="6" t="s">
        <v>3869</v>
      </c>
      <c r="I273" s="6"/>
      <c r="J273" s="6" t="s">
        <v>3870</v>
      </c>
    </row>
    <row r="274" spans="1:10" s="5" customFormat="1" ht="15" customHeight="1" x14ac:dyDescent="0.2">
      <c r="A274" s="8"/>
      <c r="B274" s="4"/>
      <c r="C274" s="4"/>
      <c r="D274" s="4"/>
      <c r="E274" s="6" t="s">
        <v>3674</v>
      </c>
      <c r="F274" s="6" t="s">
        <v>3926</v>
      </c>
      <c r="G274" s="6"/>
      <c r="H274" s="6" t="s">
        <v>3927</v>
      </c>
      <c r="I274" s="6"/>
      <c r="J274" s="6" t="s">
        <v>3928</v>
      </c>
    </row>
    <row r="275" spans="1:10" s="5" customFormat="1" ht="15" customHeight="1" x14ac:dyDescent="0.2">
      <c r="A275" s="8" t="s">
        <v>7629</v>
      </c>
      <c r="B275" s="4"/>
      <c r="C275" s="4"/>
      <c r="D275" s="4"/>
      <c r="E275" s="6" t="s">
        <v>3674</v>
      </c>
      <c r="F275" s="6"/>
      <c r="G275" s="6" t="s">
        <v>3897</v>
      </c>
      <c r="H275" s="6" t="s">
        <v>3899</v>
      </c>
      <c r="I275" s="6"/>
      <c r="J275" s="6" t="s">
        <v>3901</v>
      </c>
    </row>
    <row r="276" spans="1:10" s="5" customFormat="1" ht="15" customHeight="1" x14ac:dyDescent="0.2">
      <c r="A276" s="8"/>
      <c r="B276" s="4"/>
      <c r="C276" s="4"/>
      <c r="D276" s="4"/>
      <c r="E276" s="6" t="s">
        <v>3674</v>
      </c>
      <c r="F276" s="6"/>
      <c r="G276" s="6" t="s">
        <v>3897</v>
      </c>
      <c r="H276" s="6" t="s">
        <v>3899</v>
      </c>
      <c r="I276" s="6"/>
      <c r="J276" s="6" t="s">
        <v>3901</v>
      </c>
    </row>
    <row r="277" spans="1:10" s="5" customFormat="1" ht="15" customHeight="1" x14ac:dyDescent="0.2">
      <c r="A277" s="8"/>
      <c r="B277" s="4"/>
      <c r="C277" s="4"/>
      <c r="D277" s="4"/>
      <c r="E277" s="6" t="s">
        <v>3674</v>
      </c>
      <c r="F277" s="6"/>
      <c r="G277" s="6" t="s">
        <v>3825</v>
      </c>
      <c r="H277" s="6" t="s">
        <v>3826</v>
      </c>
      <c r="I277" s="6"/>
      <c r="J277" s="6"/>
    </row>
    <row r="278" spans="1:10" s="5" customFormat="1" ht="15" customHeight="1" x14ac:dyDescent="0.2">
      <c r="A278" s="8"/>
      <c r="B278" s="4"/>
      <c r="C278" s="4"/>
      <c r="D278" s="4"/>
      <c r="E278" s="6" t="s">
        <v>3674</v>
      </c>
      <c r="F278" s="6"/>
      <c r="G278" s="6" t="s">
        <v>3719</v>
      </c>
      <c r="H278" s="6" t="s">
        <v>3720</v>
      </c>
      <c r="I278" s="6"/>
      <c r="J278" s="6"/>
    </row>
    <row r="279" spans="1:10" s="5" customFormat="1" ht="15" customHeight="1" x14ac:dyDescent="0.2">
      <c r="A279" s="8" t="s">
        <v>8216</v>
      </c>
      <c r="B279" s="4"/>
      <c r="C279" s="4"/>
      <c r="D279" s="4"/>
      <c r="E279" s="6" t="s">
        <v>3674</v>
      </c>
      <c r="F279" s="6"/>
      <c r="G279" s="6" t="s">
        <v>3766</v>
      </c>
      <c r="H279" s="6" t="s">
        <v>3768</v>
      </c>
      <c r="I279" s="6"/>
      <c r="J279" s="6" t="s">
        <v>3769</v>
      </c>
    </row>
    <row r="280" spans="1:10" s="5" customFormat="1" ht="15" customHeight="1" x14ac:dyDescent="0.2">
      <c r="A280" s="8"/>
      <c r="B280" s="4"/>
      <c r="C280" s="4"/>
      <c r="D280" s="4"/>
      <c r="E280" s="6" t="s">
        <v>3674</v>
      </c>
      <c r="F280" s="6"/>
      <c r="G280" s="6" t="s">
        <v>3715</v>
      </c>
      <c r="H280" s="6" t="s">
        <v>3716</v>
      </c>
      <c r="I280" s="6"/>
      <c r="J280" s="6" t="s">
        <v>3717</v>
      </c>
    </row>
    <row r="281" spans="1:10" s="5" customFormat="1" ht="15" customHeight="1" x14ac:dyDescent="0.2">
      <c r="A281" s="8"/>
      <c r="B281" s="4"/>
      <c r="C281" s="4"/>
      <c r="D281" s="4"/>
      <c r="E281" s="6" t="s">
        <v>3674</v>
      </c>
      <c r="F281" s="6"/>
      <c r="G281" s="6" t="s">
        <v>3686</v>
      </c>
      <c r="H281" s="6" t="s">
        <v>3687</v>
      </c>
      <c r="I281" s="6"/>
      <c r="J281" s="6" t="s">
        <v>3689</v>
      </c>
    </row>
    <row r="282" spans="1:10" s="5" customFormat="1" ht="15" customHeight="1" x14ac:dyDescent="0.2">
      <c r="A282" s="8"/>
      <c r="B282" s="4"/>
      <c r="C282" s="4"/>
      <c r="D282" s="4"/>
      <c r="E282" s="6" t="s">
        <v>3674</v>
      </c>
      <c r="F282" s="6"/>
      <c r="G282" s="6" t="s">
        <v>3686</v>
      </c>
      <c r="H282" s="6" t="s">
        <v>3687</v>
      </c>
      <c r="J282" s="6" t="s">
        <v>3689</v>
      </c>
    </row>
    <row r="283" spans="1:10" s="5" customFormat="1" ht="15" customHeight="1" x14ac:dyDescent="0.2">
      <c r="A283" s="8"/>
      <c r="B283" s="4"/>
      <c r="C283" s="4"/>
      <c r="D283" s="4"/>
      <c r="E283" s="6" t="s">
        <v>250</v>
      </c>
      <c r="F283" s="6"/>
      <c r="G283" s="6" t="s">
        <v>257</v>
      </c>
      <c r="H283" s="6" t="s">
        <v>258</v>
      </c>
      <c r="I283" s="6"/>
      <c r="J283" s="6" t="s">
        <v>256</v>
      </c>
    </row>
    <row r="284" spans="1:10" s="5" customFormat="1" ht="15" customHeight="1" x14ac:dyDescent="0.2">
      <c r="A284" s="8"/>
      <c r="B284" s="4"/>
      <c r="C284" s="4"/>
      <c r="D284" s="4"/>
      <c r="E284" s="6" t="s">
        <v>4096</v>
      </c>
      <c r="F284" s="6"/>
      <c r="G284" s="6" t="s">
        <v>4152</v>
      </c>
      <c r="H284" s="6" t="s">
        <v>4153</v>
      </c>
      <c r="I284" s="6"/>
      <c r="J284" s="6" t="s">
        <v>4154</v>
      </c>
    </row>
    <row r="285" spans="1:10" s="5" customFormat="1" ht="15" customHeight="1" x14ac:dyDescent="0.2">
      <c r="A285" s="8"/>
      <c r="B285" s="4"/>
      <c r="C285" s="4"/>
      <c r="D285" s="4"/>
      <c r="E285" s="6" t="s">
        <v>4325</v>
      </c>
      <c r="F285" s="6" t="s">
        <v>1175</v>
      </c>
      <c r="G285" s="6" t="s">
        <v>6690</v>
      </c>
      <c r="H285" s="6" t="s">
        <v>6692</v>
      </c>
      <c r="I285" s="6"/>
      <c r="J285" s="6"/>
    </row>
    <row r="286" spans="1:10" s="5" customFormat="1" ht="15" customHeight="1" x14ac:dyDescent="0.2">
      <c r="A286" s="8"/>
      <c r="B286" s="4"/>
      <c r="C286" s="4"/>
      <c r="D286" s="4"/>
      <c r="E286" s="6" t="s">
        <v>3291</v>
      </c>
      <c r="F286" s="6" t="s">
        <v>1580</v>
      </c>
      <c r="G286" s="6" t="s">
        <v>3334</v>
      </c>
      <c r="H286" s="6" t="s">
        <v>3335</v>
      </c>
      <c r="J286" s="6" t="s">
        <v>3319</v>
      </c>
    </row>
    <row r="287" spans="1:10" s="5" customFormat="1" ht="15" customHeight="1" x14ac:dyDescent="0.2">
      <c r="A287" s="8"/>
      <c r="B287" s="4"/>
      <c r="C287" s="4"/>
      <c r="D287" s="4"/>
      <c r="E287" s="6" t="s">
        <v>4401</v>
      </c>
      <c r="F287" s="6" t="s">
        <v>1821</v>
      </c>
      <c r="G287" s="6" t="s">
        <v>4402</v>
      </c>
      <c r="H287" s="6" t="s">
        <v>4403</v>
      </c>
    </row>
    <row r="288" spans="1:10" s="5" customFormat="1" ht="15" customHeight="1" x14ac:dyDescent="0.2">
      <c r="A288" s="9" t="s">
        <v>7983</v>
      </c>
      <c r="B288" s="3"/>
      <c r="C288" s="3"/>
      <c r="D288" s="3"/>
      <c r="E288" s="1" t="s">
        <v>5646</v>
      </c>
      <c r="F288" s="1" t="s">
        <v>5647</v>
      </c>
      <c r="G288" s="1"/>
      <c r="H288" s="1" t="s">
        <v>5649</v>
      </c>
      <c r="I288" s="1"/>
      <c r="J288" s="1" t="s">
        <v>5650</v>
      </c>
    </row>
    <row r="289" spans="1:10" s="5" customFormat="1" ht="15" customHeight="1" x14ac:dyDescent="0.2">
      <c r="A289" s="9"/>
      <c r="B289" s="3"/>
      <c r="C289" s="3"/>
      <c r="D289" s="3"/>
      <c r="E289" s="1" t="s">
        <v>407</v>
      </c>
      <c r="F289" s="1" t="s">
        <v>6576</v>
      </c>
      <c r="G289" s="1"/>
      <c r="H289" s="1" t="s">
        <v>6577</v>
      </c>
      <c r="I289" s="1" t="s">
        <v>6578</v>
      </c>
      <c r="J289" s="1" t="s">
        <v>6579</v>
      </c>
    </row>
    <row r="290" spans="1:10" s="5" customFormat="1" ht="15" customHeight="1" x14ac:dyDescent="0.2">
      <c r="A290" s="9"/>
      <c r="B290" s="3"/>
      <c r="C290" s="3"/>
      <c r="D290" s="3"/>
      <c r="E290" s="1" t="s">
        <v>407</v>
      </c>
      <c r="F290" s="1" t="s">
        <v>6576</v>
      </c>
      <c r="G290" s="1" t="s">
        <v>6584</v>
      </c>
      <c r="H290" s="1" t="s">
        <v>6585</v>
      </c>
      <c r="I290" s="1"/>
      <c r="J290" s="1"/>
    </row>
    <row r="291" spans="1:10" s="5" customFormat="1" ht="15" customHeight="1" x14ac:dyDescent="0.2">
      <c r="A291" s="8" t="s">
        <v>7181</v>
      </c>
      <c r="B291" s="4"/>
      <c r="C291" s="4"/>
      <c r="D291" s="4"/>
      <c r="E291" s="6" t="s">
        <v>588</v>
      </c>
      <c r="F291" s="6" t="s">
        <v>645</v>
      </c>
      <c r="G291" s="6" t="s">
        <v>646</v>
      </c>
      <c r="H291" s="6" t="s">
        <v>648</v>
      </c>
      <c r="I291" s="6"/>
      <c r="J291" s="6" t="s">
        <v>649</v>
      </c>
    </row>
    <row r="292" spans="1:10" s="5" customFormat="1" ht="15" customHeight="1" x14ac:dyDescent="0.2">
      <c r="A292" s="8"/>
      <c r="B292" s="4"/>
      <c r="C292" s="4"/>
      <c r="D292" s="4"/>
      <c r="E292" s="6" t="s">
        <v>588</v>
      </c>
      <c r="F292" s="6" t="s">
        <v>645</v>
      </c>
      <c r="G292" s="6" t="s">
        <v>655</v>
      </c>
      <c r="H292" s="6" t="s">
        <v>656</v>
      </c>
      <c r="I292" s="6"/>
      <c r="J292" s="6" t="s">
        <v>657</v>
      </c>
    </row>
    <row r="293" spans="1:10" s="5" customFormat="1" ht="15" customHeight="1" x14ac:dyDescent="0.2">
      <c r="A293" s="8" t="s">
        <v>8528</v>
      </c>
      <c r="B293" s="4"/>
      <c r="C293" s="4"/>
      <c r="D293" s="4"/>
      <c r="E293" s="6" t="s">
        <v>588</v>
      </c>
      <c r="F293" s="6" t="s">
        <v>645</v>
      </c>
      <c r="G293" s="6" t="s">
        <v>658</v>
      </c>
      <c r="H293" s="6" t="s">
        <v>660</v>
      </c>
      <c r="I293" s="6"/>
      <c r="J293" s="6" t="s">
        <v>661</v>
      </c>
    </row>
    <row r="294" spans="1:10" s="5" customFormat="1" ht="15" customHeight="1" x14ac:dyDescent="0.2">
      <c r="A294" s="9" t="s">
        <v>7769</v>
      </c>
      <c r="B294" s="3"/>
      <c r="C294" s="3"/>
      <c r="D294" s="3"/>
      <c r="E294" s="1" t="s">
        <v>5651</v>
      </c>
      <c r="F294" s="1" t="s">
        <v>5656</v>
      </c>
      <c r="G294" s="1" t="s">
        <v>5657</v>
      </c>
      <c r="H294" s="1" t="s">
        <v>5659</v>
      </c>
      <c r="I294" s="1"/>
      <c r="J294" s="1" t="s">
        <v>5660</v>
      </c>
    </row>
    <row r="295" spans="1:10" s="5" customFormat="1" ht="15" customHeight="1" x14ac:dyDescent="0.2">
      <c r="A295" s="9" t="s">
        <v>8712</v>
      </c>
      <c r="B295" s="3"/>
      <c r="C295" s="3"/>
      <c r="D295" s="3"/>
      <c r="E295" s="1" t="s">
        <v>5306</v>
      </c>
      <c r="F295" s="1" t="s">
        <v>618</v>
      </c>
      <c r="G295" s="1" t="s">
        <v>5453</v>
      </c>
      <c r="H295" s="1" t="s">
        <v>5455</v>
      </c>
      <c r="I295" s="1"/>
      <c r="J295" s="1" t="s">
        <v>5456</v>
      </c>
    </row>
    <row r="296" spans="1:10" s="5" customFormat="1" ht="15" customHeight="1" x14ac:dyDescent="0.2">
      <c r="A296" s="8" t="s">
        <v>9075</v>
      </c>
      <c r="B296" s="4"/>
      <c r="C296" s="4"/>
      <c r="D296" s="4"/>
      <c r="E296" s="6" t="s">
        <v>4557</v>
      </c>
      <c r="F296" s="6" t="s">
        <v>1529</v>
      </c>
      <c r="G296" s="6" t="s">
        <v>4615</v>
      </c>
      <c r="H296" s="6" t="s">
        <v>4617</v>
      </c>
      <c r="I296" s="6"/>
      <c r="J296" s="6" t="s">
        <v>4618</v>
      </c>
    </row>
    <row r="297" spans="1:10" s="5" customFormat="1" ht="15" customHeight="1" x14ac:dyDescent="0.2">
      <c r="A297" s="8" t="s">
        <v>7339</v>
      </c>
      <c r="B297" s="4"/>
      <c r="C297" s="4"/>
      <c r="D297" s="4"/>
      <c r="E297" s="6" t="s">
        <v>4557</v>
      </c>
      <c r="F297" s="6"/>
      <c r="G297" s="6" t="s">
        <v>4562</v>
      </c>
      <c r="H297" s="6" t="s">
        <v>4564</v>
      </c>
      <c r="I297" s="6"/>
      <c r="J297" s="6" t="s">
        <v>4556</v>
      </c>
    </row>
    <row r="298" spans="1:10" s="5" customFormat="1" ht="15" customHeight="1" x14ac:dyDescent="0.2">
      <c r="A298" s="9"/>
      <c r="B298" s="3"/>
      <c r="C298" s="3"/>
      <c r="D298" s="3"/>
      <c r="E298" s="1" t="s">
        <v>5488</v>
      </c>
      <c r="F298" s="1"/>
      <c r="G298" s="1" t="s">
        <v>5510</v>
      </c>
      <c r="H298" s="1" t="s">
        <v>5511</v>
      </c>
      <c r="I298" s="1"/>
      <c r="J298" s="1" t="s">
        <v>5513</v>
      </c>
    </row>
    <row r="299" spans="1:10" s="5" customFormat="1" ht="15" customHeight="1" x14ac:dyDescent="0.2">
      <c r="A299" s="8"/>
      <c r="B299" s="4"/>
      <c r="C299" s="4"/>
      <c r="D299" s="4"/>
      <c r="E299" s="6" t="s">
        <v>2513</v>
      </c>
      <c r="G299" s="6" t="s">
        <v>2521</v>
      </c>
      <c r="H299" s="6" t="s">
        <v>2522</v>
      </c>
    </row>
    <row r="300" spans="1:10" s="5" customFormat="1" ht="15" customHeight="1" x14ac:dyDescent="0.2">
      <c r="A300" s="9" t="s">
        <v>9201</v>
      </c>
      <c r="B300" s="3"/>
      <c r="C300" s="3"/>
      <c r="D300" s="3"/>
      <c r="E300" s="1" t="s">
        <v>4876</v>
      </c>
      <c r="F300" s="1"/>
      <c r="G300" s="1" t="s">
        <v>4964</v>
      </c>
      <c r="H300" s="1" t="s">
        <v>4958</v>
      </c>
      <c r="I300" s="1"/>
      <c r="J300" s="1" t="s">
        <v>4965</v>
      </c>
    </row>
    <row r="301" spans="1:10" s="5" customFormat="1" ht="15" customHeight="1" x14ac:dyDescent="0.2">
      <c r="A301" s="9"/>
      <c r="B301" s="3"/>
      <c r="C301" s="3"/>
      <c r="D301" s="3"/>
      <c r="E301" s="1" t="s">
        <v>4876</v>
      </c>
      <c r="F301" s="1"/>
      <c r="G301" s="1" t="s">
        <v>4957</v>
      </c>
      <c r="H301" s="1" t="s">
        <v>4958</v>
      </c>
      <c r="I301" s="1"/>
      <c r="J301" s="1" t="s">
        <v>4960</v>
      </c>
    </row>
    <row r="302" spans="1:10" s="5" customFormat="1" ht="15" customHeight="1" x14ac:dyDescent="0.2">
      <c r="A302" s="9" t="s">
        <v>8742</v>
      </c>
      <c r="B302" s="3"/>
      <c r="C302" s="3"/>
      <c r="D302" s="3"/>
      <c r="E302" s="1" t="s">
        <v>6406</v>
      </c>
      <c r="F302" s="1" t="s">
        <v>4274</v>
      </c>
      <c r="G302" s="1" t="s">
        <v>6436</v>
      </c>
      <c r="H302" s="1" t="s">
        <v>6438</v>
      </c>
      <c r="I302" s="1" t="s">
        <v>6439</v>
      </c>
      <c r="J302" s="1" t="s">
        <v>6440</v>
      </c>
    </row>
    <row r="303" spans="1:10" s="5" customFormat="1" ht="15" customHeight="1" x14ac:dyDescent="0.2">
      <c r="A303" s="8" t="s">
        <v>7503</v>
      </c>
      <c r="B303" s="4"/>
      <c r="C303" s="4"/>
      <c r="D303" s="4"/>
      <c r="E303" s="6" t="s">
        <v>250</v>
      </c>
      <c r="F303" s="6"/>
      <c r="G303" s="6" t="s">
        <v>295</v>
      </c>
      <c r="H303" s="6" t="s">
        <v>297</v>
      </c>
      <c r="I303" s="6"/>
      <c r="J303" s="6" t="s">
        <v>299</v>
      </c>
    </row>
    <row r="304" spans="1:10" s="5" customFormat="1" ht="15" customHeight="1" x14ac:dyDescent="0.2">
      <c r="A304" s="8"/>
      <c r="B304" s="4"/>
      <c r="C304" s="4"/>
      <c r="D304" s="4"/>
      <c r="E304" s="6" t="s">
        <v>250</v>
      </c>
      <c r="F304" s="6"/>
      <c r="G304" s="6" t="s">
        <v>295</v>
      </c>
      <c r="H304" s="6" t="s">
        <v>297</v>
      </c>
      <c r="I304" s="6"/>
      <c r="J304" s="6" t="s">
        <v>300</v>
      </c>
    </row>
    <row r="305" spans="1:10" s="5" customFormat="1" ht="15" customHeight="1" x14ac:dyDescent="0.2">
      <c r="A305" s="9" t="s">
        <v>9305</v>
      </c>
      <c r="B305" s="3"/>
      <c r="C305" s="3"/>
      <c r="D305" s="3"/>
      <c r="E305" s="1" t="s">
        <v>5875</v>
      </c>
      <c r="F305" s="1" t="s">
        <v>5904</v>
      </c>
      <c r="G305" s="1" t="s">
        <v>5909</v>
      </c>
      <c r="H305" s="1" t="s">
        <v>5911</v>
      </c>
      <c r="I305" s="1"/>
      <c r="J305" s="1" t="s">
        <v>5912</v>
      </c>
    </row>
    <row r="306" spans="1:10" s="5" customFormat="1" ht="15" customHeight="1" x14ac:dyDescent="0.2">
      <c r="A306" s="8"/>
      <c r="B306" s="4"/>
      <c r="C306" s="4"/>
      <c r="D306" s="4"/>
      <c r="E306" s="6" t="s">
        <v>3291</v>
      </c>
      <c r="F306" s="6"/>
      <c r="G306" s="6" t="s">
        <v>3305</v>
      </c>
      <c r="H306" s="6" t="s">
        <v>3306</v>
      </c>
      <c r="I306" s="6"/>
      <c r="J306" s="6" t="s">
        <v>3307</v>
      </c>
    </row>
    <row r="307" spans="1:10" s="5" customFormat="1" ht="15" customHeight="1" x14ac:dyDescent="0.2">
      <c r="A307" s="8"/>
      <c r="B307" s="4"/>
      <c r="C307" s="4"/>
      <c r="D307" s="4"/>
      <c r="E307" s="6" t="s">
        <v>3291</v>
      </c>
      <c r="F307" s="6"/>
      <c r="G307" s="6" t="s">
        <v>3298</v>
      </c>
      <c r="H307" s="6" t="s">
        <v>3299</v>
      </c>
      <c r="I307" s="6"/>
      <c r="J307" s="6" t="s">
        <v>3300</v>
      </c>
    </row>
    <row r="308" spans="1:10" s="5" customFormat="1" ht="15" customHeight="1" x14ac:dyDescent="0.2">
      <c r="A308" s="8" t="s">
        <v>9673</v>
      </c>
      <c r="B308" s="19" t="s">
        <v>9723</v>
      </c>
      <c r="C308" s="19" t="s">
        <v>2383</v>
      </c>
      <c r="D308" s="19"/>
      <c r="E308" s="6" t="s">
        <v>2032</v>
      </c>
      <c r="F308" s="6"/>
      <c r="G308" s="6" t="s">
        <v>7130</v>
      </c>
      <c r="H308" s="6" t="s">
        <v>7132</v>
      </c>
      <c r="I308" s="6" t="s">
        <v>2035</v>
      </c>
      <c r="J308" s="6"/>
    </row>
    <row r="309" spans="1:10" s="5" customFormat="1" ht="15" customHeight="1" x14ac:dyDescent="0.2">
      <c r="A309" s="8"/>
      <c r="B309" s="4"/>
      <c r="C309" s="4"/>
      <c r="D309" s="4"/>
      <c r="E309" s="6" t="s">
        <v>2032</v>
      </c>
      <c r="F309" s="6"/>
      <c r="G309" s="6" t="s">
        <v>2038</v>
      </c>
      <c r="H309" s="6" t="s">
        <v>2039</v>
      </c>
      <c r="I309" s="6" t="s">
        <v>2035</v>
      </c>
      <c r="J309" s="6" t="s">
        <v>2040</v>
      </c>
    </row>
    <row r="310" spans="1:10" s="5" customFormat="1" ht="15" customHeight="1" x14ac:dyDescent="0.2">
      <c r="A310" s="8"/>
      <c r="B310" s="4"/>
      <c r="C310" s="4"/>
      <c r="D310" s="4"/>
      <c r="E310" s="6" t="s">
        <v>2730</v>
      </c>
      <c r="F310" s="6"/>
      <c r="G310" s="6" t="s">
        <v>2768</v>
      </c>
      <c r="H310" s="6" t="s">
        <v>2769</v>
      </c>
    </row>
    <row r="311" spans="1:10" s="5" customFormat="1" ht="15" customHeight="1" x14ac:dyDescent="0.2">
      <c r="A311" s="8" t="s">
        <v>7845</v>
      </c>
      <c r="B311" s="4"/>
      <c r="C311" s="4"/>
      <c r="D311" s="4"/>
      <c r="E311" s="6" t="s">
        <v>2730</v>
      </c>
      <c r="F311" s="6"/>
      <c r="G311" s="6" t="s">
        <v>2739</v>
      </c>
      <c r="H311" s="6" t="s">
        <v>2741</v>
      </c>
      <c r="I311" s="6"/>
      <c r="J311" s="6" t="s">
        <v>2742</v>
      </c>
    </row>
    <row r="312" spans="1:10" s="5" customFormat="1" ht="15" customHeight="1" x14ac:dyDescent="0.2">
      <c r="A312" s="8" t="s">
        <v>7849</v>
      </c>
      <c r="B312" s="4"/>
      <c r="C312" s="4"/>
      <c r="D312" s="4"/>
      <c r="E312" s="6" t="s">
        <v>2730</v>
      </c>
      <c r="F312" s="6"/>
      <c r="G312" s="6" t="s">
        <v>2831</v>
      </c>
      <c r="H312" s="6" t="s">
        <v>2741</v>
      </c>
      <c r="I312" s="6" t="s">
        <v>2833</v>
      </c>
      <c r="J312" s="6" t="s">
        <v>2834</v>
      </c>
    </row>
    <row r="313" spans="1:10" s="5" customFormat="1" ht="15" customHeight="1" x14ac:dyDescent="0.2">
      <c r="A313" s="9" t="s">
        <v>8710</v>
      </c>
      <c r="B313" s="3"/>
      <c r="C313" s="3"/>
      <c r="D313" s="3"/>
      <c r="E313" s="1" t="s">
        <v>5306</v>
      </c>
      <c r="F313" s="1" t="s">
        <v>618</v>
      </c>
      <c r="G313" s="1" t="s">
        <v>5457</v>
      </c>
      <c r="H313" s="1" t="s">
        <v>5459</v>
      </c>
      <c r="I313" s="1" t="s">
        <v>5460</v>
      </c>
      <c r="J313" s="1" t="s">
        <v>5461</v>
      </c>
    </row>
    <row r="314" spans="1:10" s="5" customFormat="1" ht="15" customHeight="1" x14ac:dyDescent="0.2">
      <c r="A314" s="9" t="s">
        <v>8704</v>
      </c>
      <c r="B314" s="3"/>
      <c r="C314" s="3"/>
      <c r="D314" s="3"/>
      <c r="E314" s="1" t="s">
        <v>5306</v>
      </c>
      <c r="F314" s="1" t="s">
        <v>5328</v>
      </c>
      <c r="G314" s="1" t="s">
        <v>2022</v>
      </c>
      <c r="H314" s="1" t="s">
        <v>5353</v>
      </c>
      <c r="I314" s="1"/>
      <c r="J314" s="1" t="s">
        <v>5336</v>
      </c>
    </row>
    <row r="315" spans="1:10" s="5" customFormat="1" ht="15" customHeight="1" x14ac:dyDescent="0.2">
      <c r="A315" s="9" t="s">
        <v>7523</v>
      </c>
      <c r="B315" s="3"/>
      <c r="C315" s="3"/>
      <c r="D315" s="3"/>
      <c r="E315" s="1" t="s">
        <v>5306</v>
      </c>
      <c r="F315" s="1" t="s">
        <v>5328</v>
      </c>
      <c r="G315" s="1" t="s">
        <v>5333</v>
      </c>
      <c r="H315" s="1" t="s">
        <v>5335</v>
      </c>
      <c r="I315" s="1"/>
      <c r="J315" s="1" t="s">
        <v>5336</v>
      </c>
    </row>
    <row r="316" spans="1:10" s="5" customFormat="1" ht="15" customHeight="1" x14ac:dyDescent="0.2">
      <c r="A316" s="9" t="s">
        <v>7519</v>
      </c>
      <c r="B316" s="3"/>
      <c r="C316" s="3"/>
      <c r="D316" s="3"/>
      <c r="E316" s="1" t="s">
        <v>5306</v>
      </c>
      <c r="F316" s="1" t="s">
        <v>5328</v>
      </c>
      <c r="G316" s="1" t="s">
        <v>5341</v>
      </c>
      <c r="H316" s="1" t="s">
        <v>5343</v>
      </c>
      <c r="I316" s="1"/>
      <c r="J316" s="1" t="s">
        <v>5344</v>
      </c>
    </row>
    <row r="317" spans="1:10" s="5" customFormat="1" ht="15" customHeight="1" x14ac:dyDescent="0.2">
      <c r="A317" s="9" t="s">
        <v>9055</v>
      </c>
      <c r="B317" s="3"/>
      <c r="C317" s="3"/>
      <c r="D317" s="3"/>
      <c r="E317" s="1" t="s">
        <v>5306</v>
      </c>
      <c r="F317" s="1" t="s">
        <v>5328</v>
      </c>
      <c r="G317" s="1" t="s">
        <v>5337</v>
      </c>
      <c r="H317" s="1" t="s">
        <v>5339</v>
      </c>
      <c r="I317" s="1"/>
      <c r="J317" s="1" t="s">
        <v>5340</v>
      </c>
    </row>
    <row r="318" spans="1:10" s="5" customFormat="1" ht="15" customHeight="1" x14ac:dyDescent="0.2">
      <c r="A318" s="9" t="s">
        <v>7521</v>
      </c>
      <c r="B318" s="3"/>
      <c r="C318" s="3"/>
      <c r="D318" s="3"/>
      <c r="E318" s="1" t="s">
        <v>5306</v>
      </c>
      <c r="F318" s="1" t="s">
        <v>5328</v>
      </c>
      <c r="G318" s="1" t="s">
        <v>5329</v>
      </c>
      <c r="H318" s="1" t="s">
        <v>5331</v>
      </c>
      <c r="I318" s="1"/>
      <c r="J318" s="1" t="s">
        <v>5332</v>
      </c>
    </row>
    <row r="319" spans="1:10" s="5" customFormat="1" ht="15" customHeight="1" x14ac:dyDescent="0.2">
      <c r="A319" s="9" t="s">
        <v>8702</v>
      </c>
      <c r="B319" s="19" t="s">
        <v>9723</v>
      </c>
      <c r="C319" s="19" t="s">
        <v>2383</v>
      </c>
      <c r="D319" s="19"/>
      <c r="E319" s="1" t="s">
        <v>5306</v>
      </c>
      <c r="F319" s="1" t="s">
        <v>5328</v>
      </c>
      <c r="G319" s="1" t="s">
        <v>5349</v>
      </c>
      <c r="H319" s="1" t="s">
        <v>5351</v>
      </c>
      <c r="I319" s="1"/>
      <c r="J319" s="1"/>
    </row>
    <row r="320" spans="1:10" s="5" customFormat="1" ht="15" customHeight="1" x14ac:dyDescent="0.2">
      <c r="A320" s="9" t="s">
        <v>7525</v>
      </c>
      <c r="B320" s="3"/>
      <c r="C320" s="3"/>
      <c r="D320" s="3"/>
      <c r="E320" s="1" t="s">
        <v>5306</v>
      </c>
      <c r="F320" s="1" t="s">
        <v>5328</v>
      </c>
      <c r="G320" s="1" t="s">
        <v>5345</v>
      </c>
      <c r="H320" s="1" t="s">
        <v>5347</v>
      </c>
      <c r="I320" s="1"/>
      <c r="J320" s="1" t="s">
        <v>5348</v>
      </c>
    </row>
    <row r="321" spans="1:10" s="5" customFormat="1" ht="15" customHeight="1" x14ac:dyDescent="0.2">
      <c r="A321" s="9"/>
      <c r="B321" s="3"/>
      <c r="C321" s="3"/>
      <c r="D321" s="3"/>
      <c r="E321" s="1" t="s">
        <v>4760</v>
      </c>
      <c r="F321" s="1" t="s">
        <v>4765</v>
      </c>
      <c r="G321" s="1" t="s">
        <v>4824</v>
      </c>
      <c r="H321" s="1" t="s">
        <v>4825</v>
      </c>
      <c r="I321" s="1" t="s">
        <v>4771</v>
      </c>
      <c r="J321" s="1" t="s">
        <v>4826</v>
      </c>
    </row>
    <row r="322" spans="1:10" s="5" customFormat="1" ht="15" customHeight="1" x14ac:dyDescent="0.2">
      <c r="A322" s="8" t="s">
        <v>7421</v>
      </c>
      <c r="B322" s="4"/>
      <c r="C322" s="4"/>
      <c r="D322" s="4"/>
      <c r="E322" s="6" t="s">
        <v>4557</v>
      </c>
      <c r="F322" s="6"/>
      <c r="G322" s="6" t="s">
        <v>4568</v>
      </c>
      <c r="H322" s="6" t="s">
        <v>4570</v>
      </c>
      <c r="I322" s="6"/>
      <c r="J322" s="6" t="s">
        <v>4556</v>
      </c>
    </row>
    <row r="323" spans="1:10" s="5" customFormat="1" ht="15" customHeight="1" x14ac:dyDescent="0.2">
      <c r="A323" s="9"/>
      <c r="B323" s="3"/>
      <c r="C323" s="3"/>
      <c r="D323" s="3"/>
      <c r="E323" s="1" t="s">
        <v>4876</v>
      </c>
      <c r="F323" s="1" t="s">
        <v>4990</v>
      </c>
      <c r="G323" s="1" t="s">
        <v>4997</v>
      </c>
      <c r="H323" s="1" t="s">
        <v>4998</v>
      </c>
      <c r="I323"/>
      <c r="J323"/>
    </row>
    <row r="324" spans="1:10" s="5" customFormat="1" ht="15" customHeight="1" x14ac:dyDescent="0.2">
      <c r="A324" s="9"/>
      <c r="B324" s="3"/>
      <c r="C324" s="3"/>
      <c r="D324" s="3"/>
      <c r="E324" s="1" t="s">
        <v>4876</v>
      </c>
      <c r="F324" s="1" t="s">
        <v>4981</v>
      </c>
      <c r="G324" s="1" t="s">
        <v>4982</v>
      </c>
      <c r="H324" s="1" t="s">
        <v>4983</v>
      </c>
      <c r="I324" s="1"/>
      <c r="J324" s="1" t="s">
        <v>4984</v>
      </c>
    </row>
    <row r="325" spans="1:10" s="5" customFormat="1" ht="15" customHeight="1" x14ac:dyDescent="0.2">
      <c r="A325" s="9"/>
      <c r="B325" s="3"/>
      <c r="C325" s="3"/>
      <c r="D325" s="3"/>
      <c r="E325" s="1" t="s">
        <v>4876</v>
      </c>
      <c r="F325" s="1" t="s">
        <v>4981</v>
      </c>
      <c r="G325" s="1" t="s">
        <v>4987</v>
      </c>
      <c r="H325" s="1" t="s">
        <v>4988</v>
      </c>
      <c r="I325" s="1"/>
      <c r="J325" s="1" t="s">
        <v>4989</v>
      </c>
    </row>
    <row r="326" spans="1:10" s="5" customFormat="1" ht="15" customHeight="1" x14ac:dyDescent="0.2">
      <c r="A326" s="9"/>
      <c r="B326" s="3"/>
      <c r="C326" s="3"/>
      <c r="D326" s="3"/>
      <c r="E326" s="1" t="s">
        <v>4876</v>
      </c>
      <c r="F326" s="1" t="s">
        <v>4990</v>
      </c>
      <c r="G326" s="1" t="s">
        <v>4995</v>
      </c>
      <c r="H326" s="1" t="s">
        <v>4996</v>
      </c>
      <c r="I326"/>
      <c r="J326"/>
    </row>
    <row r="327" spans="1:10" s="5" customFormat="1" ht="15" customHeight="1" x14ac:dyDescent="0.2">
      <c r="A327" s="9"/>
      <c r="B327" s="3"/>
      <c r="C327" s="3"/>
      <c r="D327" s="3"/>
      <c r="E327" s="1" t="s">
        <v>4876</v>
      </c>
      <c r="F327" s="1" t="s">
        <v>4990</v>
      </c>
      <c r="G327" s="1" t="s">
        <v>4991</v>
      </c>
      <c r="H327" s="1" t="s">
        <v>4992</v>
      </c>
      <c r="I327"/>
      <c r="J327"/>
    </row>
    <row r="328" spans="1:10" s="5" customFormat="1" ht="15" customHeight="1" x14ac:dyDescent="0.2">
      <c r="A328" s="9"/>
      <c r="B328" s="3"/>
      <c r="C328" s="3"/>
      <c r="D328" s="3"/>
      <c r="E328" s="1" t="s">
        <v>4876</v>
      </c>
      <c r="F328" s="1" t="s">
        <v>4990</v>
      </c>
      <c r="G328" s="1" t="s">
        <v>4993</v>
      </c>
      <c r="H328" s="1" t="s">
        <v>4994</v>
      </c>
      <c r="I328"/>
      <c r="J328"/>
    </row>
    <row r="329" spans="1:10" s="5" customFormat="1" ht="15" customHeight="1" x14ac:dyDescent="0.2">
      <c r="A329" s="8" t="s">
        <v>8164</v>
      </c>
      <c r="B329" s="4"/>
      <c r="C329" s="4"/>
      <c r="D329" s="4"/>
      <c r="E329" s="6" t="s">
        <v>250</v>
      </c>
      <c r="F329" s="6"/>
      <c r="G329" s="6" t="s">
        <v>286</v>
      </c>
      <c r="H329" s="6" t="s">
        <v>288</v>
      </c>
      <c r="I329" s="6"/>
      <c r="J329" s="6" t="s">
        <v>289</v>
      </c>
    </row>
    <row r="330" spans="1:10" s="5" customFormat="1" ht="15" customHeight="1" x14ac:dyDescent="0.2">
      <c r="A330" s="8" t="s">
        <v>8983</v>
      </c>
      <c r="B330" s="4"/>
      <c r="C330" s="4"/>
      <c r="D330" s="4"/>
      <c r="E330" s="6" t="s">
        <v>339</v>
      </c>
      <c r="F330" s="6"/>
      <c r="G330" s="6" t="s">
        <v>6650</v>
      </c>
      <c r="H330" s="6" t="s">
        <v>6652</v>
      </c>
      <c r="I330" s="6"/>
      <c r="J330" s="6" t="s">
        <v>6653</v>
      </c>
    </row>
    <row r="331" spans="1:10" s="5" customFormat="1" ht="15" customHeight="1" x14ac:dyDescent="0.2">
      <c r="A331" s="8" t="s">
        <v>7819</v>
      </c>
      <c r="B331" s="4"/>
      <c r="C331" s="4"/>
      <c r="D331" s="4"/>
      <c r="E331" s="6" t="s">
        <v>1535</v>
      </c>
      <c r="F331" s="6" t="s">
        <v>1541</v>
      </c>
      <c r="G331" s="6" t="s">
        <v>1546</v>
      </c>
      <c r="H331" s="6" t="s">
        <v>1548</v>
      </c>
      <c r="I331" s="6"/>
      <c r="J331" s="6" t="s">
        <v>1549</v>
      </c>
    </row>
    <row r="332" spans="1:10" s="5" customFormat="1" ht="15" customHeight="1" x14ac:dyDescent="0.2">
      <c r="A332" s="8"/>
      <c r="B332" s="4"/>
      <c r="C332" s="4"/>
      <c r="D332" s="4"/>
      <c r="E332" s="6" t="s">
        <v>3528</v>
      </c>
      <c r="F332" s="6"/>
      <c r="G332" s="6" t="s">
        <v>3539</v>
      </c>
      <c r="H332" s="6" t="s">
        <v>3540</v>
      </c>
      <c r="I332" s="6"/>
      <c r="J332" s="6"/>
    </row>
    <row r="333" spans="1:10" s="5" customFormat="1" ht="15" customHeight="1" x14ac:dyDescent="0.2">
      <c r="A333" s="8" t="s">
        <v>7829</v>
      </c>
      <c r="B333" s="4"/>
      <c r="C333" s="4"/>
      <c r="D333" s="4"/>
      <c r="E333" s="6" t="s">
        <v>1128</v>
      </c>
      <c r="F333" s="6"/>
      <c r="G333" s="6" t="s">
        <v>2070</v>
      </c>
      <c r="H333" s="6" t="s">
        <v>2072</v>
      </c>
      <c r="I333" s="6"/>
      <c r="J333" s="6" t="s">
        <v>2073</v>
      </c>
    </row>
    <row r="334" spans="1:10" s="5" customFormat="1" ht="15" customHeight="1" x14ac:dyDescent="0.2">
      <c r="A334" s="9" t="s">
        <v>8234</v>
      </c>
      <c r="B334" s="3"/>
      <c r="C334" s="3"/>
      <c r="D334" s="3"/>
      <c r="E334" s="1" t="s">
        <v>6149</v>
      </c>
      <c r="F334" s="1"/>
      <c r="G334" s="1" t="s">
        <v>6163</v>
      </c>
      <c r="H334" s="1" t="s">
        <v>6165</v>
      </c>
      <c r="I334" s="1"/>
      <c r="J334" s="1" t="s">
        <v>6166</v>
      </c>
    </row>
    <row r="335" spans="1:10" s="5" customFormat="1" ht="15" customHeight="1" x14ac:dyDescent="0.2">
      <c r="A335" s="8"/>
      <c r="B335" s="4"/>
      <c r="C335" s="4"/>
      <c r="D335" s="4"/>
      <c r="E335" s="6" t="s">
        <v>2730</v>
      </c>
      <c r="F335" s="6"/>
      <c r="G335" s="6" t="s">
        <v>2748</v>
      </c>
      <c r="H335" s="6" t="s">
        <v>2749</v>
      </c>
      <c r="I335" s="6"/>
      <c r="J335" s="6" t="s">
        <v>2750</v>
      </c>
    </row>
    <row r="336" spans="1:10" s="5" customFormat="1" ht="15" customHeight="1" x14ac:dyDescent="0.2">
      <c r="A336" s="8"/>
      <c r="B336" s="4"/>
      <c r="C336" s="4"/>
      <c r="D336" s="4"/>
      <c r="E336" s="6" t="s">
        <v>2730</v>
      </c>
      <c r="F336" s="6"/>
      <c r="G336" s="6" t="s">
        <v>2813</v>
      </c>
      <c r="H336" s="6" t="s">
        <v>2814</v>
      </c>
      <c r="I336" s="6"/>
      <c r="J336" s="6" t="s">
        <v>2816</v>
      </c>
    </row>
    <row r="337" spans="1:10" s="5" customFormat="1" ht="15" customHeight="1" x14ac:dyDescent="0.2">
      <c r="A337" s="8" t="s">
        <v>7515</v>
      </c>
      <c r="B337" s="19" t="s">
        <v>9723</v>
      </c>
      <c r="C337" s="19" t="s">
        <v>2383</v>
      </c>
      <c r="D337" s="19"/>
      <c r="E337" s="6" t="s">
        <v>2730</v>
      </c>
      <c r="F337" s="6"/>
      <c r="G337" s="6" t="s">
        <v>2774</v>
      </c>
      <c r="H337" s="6" t="s">
        <v>2775</v>
      </c>
      <c r="I337" s="6"/>
      <c r="J337" s="6"/>
    </row>
    <row r="338" spans="1:10" s="5" customFormat="1" ht="15" customHeight="1" x14ac:dyDescent="0.2">
      <c r="A338" s="8"/>
      <c r="B338" s="4"/>
      <c r="C338" s="4"/>
      <c r="D338" s="4"/>
      <c r="E338" s="6" t="s">
        <v>2730</v>
      </c>
      <c r="F338" s="6"/>
      <c r="G338" s="6" t="s">
        <v>2776</v>
      </c>
      <c r="H338" s="6" t="s">
        <v>2775</v>
      </c>
      <c r="I338" s="6"/>
      <c r="J338" s="6" t="s">
        <v>2778</v>
      </c>
    </row>
    <row r="339" spans="1:10" s="5" customFormat="1" ht="15" customHeight="1" x14ac:dyDescent="0.2">
      <c r="A339" s="8" t="s">
        <v>9001</v>
      </c>
      <c r="B339" s="4"/>
      <c r="C339" s="4"/>
      <c r="D339" s="4"/>
      <c r="E339" s="6" t="s">
        <v>2730</v>
      </c>
      <c r="F339" s="6"/>
      <c r="G339" s="6" t="s">
        <v>2760</v>
      </c>
      <c r="H339" s="6" t="s">
        <v>2762</v>
      </c>
      <c r="I339" s="6"/>
      <c r="J339" s="6" t="s">
        <v>2763</v>
      </c>
    </row>
    <row r="340" spans="1:10" s="5" customFormat="1" ht="15" customHeight="1" x14ac:dyDescent="0.2">
      <c r="A340" s="8"/>
      <c r="B340" s="4"/>
      <c r="C340" s="4"/>
      <c r="D340" s="4"/>
      <c r="E340" s="6" t="s">
        <v>2550</v>
      </c>
      <c r="F340" s="6"/>
      <c r="G340" s="6" t="s">
        <v>2551</v>
      </c>
      <c r="H340" s="6" t="s">
        <v>2552</v>
      </c>
      <c r="I340" s="6"/>
      <c r="J340" s="6" t="s">
        <v>2553</v>
      </c>
    </row>
    <row r="341" spans="1:10" s="5" customFormat="1" ht="15" customHeight="1" x14ac:dyDescent="0.2">
      <c r="A341" s="8" t="s">
        <v>7909</v>
      </c>
      <c r="B341" s="4"/>
      <c r="C341" s="4"/>
      <c r="D341" s="4"/>
      <c r="E341" s="6" t="s">
        <v>1632</v>
      </c>
      <c r="F341" s="6" t="s">
        <v>1662</v>
      </c>
      <c r="G341" s="6" t="s">
        <v>1663</v>
      </c>
      <c r="H341" s="6" t="s">
        <v>1665</v>
      </c>
      <c r="I341" s="6"/>
      <c r="J341" s="6" t="s">
        <v>1666</v>
      </c>
    </row>
    <row r="342" spans="1:10" s="5" customFormat="1" ht="15" customHeight="1" x14ac:dyDescent="0.2">
      <c r="A342" s="9" t="s">
        <v>8310</v>
      </c>
      <c r="B342" s="3"/>
      <c r="C342" s="3"/>
      <c r="D342" s="3"/>
      <c r="E342" s="1" t="s">
        <v>407</v>
      </c>
      <c r="F342" s="1"/>
      <c r="G342" s="1" t="s">
        <v>6505</v>
      </c>
      <c r="H342" s="1" t="s">
        <v>6507</v>
      </c>
      <c r="I342" s="1" t="s">
        <v>6492</v>
      </c>
      <c r="J342" s="1" t="s">
        <v>6508</v>
      </c>
    </row>
    <row r="343" spans="1:10" s="5" customFormat="1" ht="15" customHeight="1" x14ac:dyDescent="0.2">
      <c r="A343" s="9" t="s">
        <v>7471</v>
      </c>
      <c r="B343" s="3"/>
      <c r="C343" s="3"/>
      <c r="D343" s="3"/>
      <c r="E343" s="1" t="s">
        <v>407</v>
      </c>
      <c r="F343" s="1" t="s">
        <v>6547</v>
      </c>
      <c r="G343" s="1" t="s">
        <v>6562</v>
      </c>
      <c r="H343" s="1" t="s">
        <v>6507</v>
      </c>
      <c r="I343" s="1" t="s">
        <v>6492</v>
      </c>
      <c r="J343" s="1" t="s">
        <v>6564</v>
      </c>
    </row>
    <row r="344" spans="1:10" s="5" customFormat="1" ht="15" customHeight="1" x14ac:dyDescent="0.2">
      <c r="A344" s="8" t="s">
        <v>9125</v>
      </c>
      <c r="B344" s="4"/>
      <c r="C344" s="4"/>
      <c r="D344" s="4"/>
      <c r="E344" s="6" t="s">
        <v>2153</v>
      </c>
      <c r="F344" s="6" t="s">
        <v>6905</v>
      </c>
      <c r="G344" s="6" t="s">
        <v>6906</v>
      </c>
      <c r="H344" s="6" t="s">
        <v>6908</v>
      </c>
      <c r="I344" s="6"/>
      <c r="J344" s="6" t="s">
        <v>6909</v>
      </c>
    </row>
    <row r="345" spans="1:10" s="5" customFormat="1" ht="15" customHeight="1" x14ac:dyDescent="0.2">
      <c r="A345" s="9" t="s">
        <v>8478</v>
      </c>
      <c r="B345" s="3"/>
      <c r="C345" s="3"/>
      <c r="D345" s="3"/>
      <c r="E345" s="1" t="s">
        <v>5052</v>
      </c>
      <c r="F345" s="1" t="s">
        <v>470</v>
      </c>
      <c r="G345" s="1" t="s">
        <v>5053</v>
      </c>
      <c r="H345" s="1" t="s">
        <v>5055</v>
      </c>
      <c r="I345" s="1"/>
      <c r="J345" s="1" t="s">
        <v>5056</v>
      </c>
    </row>
    <row r="346" spans="1:10" s="5" customFormat="1" ht="15" customHeight="1" x14ac:dyDescent="0.2">
      <c r="A346" s="8" t="s">
        <v>7755</v>
      </c>
      <c r="B346" s="4"/>
      <c r="C346" s="4"/>
      <c r="D346" s="4"/>
      <c r="E346" s="6" t="s">
        <v>4185</v>
      </c>
      <c r="F346" s="6" t="s">
        <v>4186</v>
      </c>
      <c r="G346" s="6"/>
      <c r="H346" s="6" t="s">
        <v>4188</v>
      </c>
      <c r="I346" s="6"/>
      <c r="J346" s="6" t="s">
        <v>4190</v>
      </c>
    </row>
    <row r="347" spans="1:10" s="5" customFormat="1" ht="15" customHeight="1" x14ac:dyDescent="0.2">
      <c r="A347" s="8"/>
      <c r="B347" s="4"/>
      <c r="C347" s="4"/>
      <c r="D347" s="4"/>
      <c r="E347" s="6" t="s">
        <v>3528</v>
      </c>
      <c r="F347" s="6" t="s">
        <v>3632</v>
      </c>
      <c r="G347" s="6" t="s">
        <v>3633</v>
      </c>
      <c r="H347" s="6" t="s">
        <v>3634</v>
      </c>
    </row>
    <row r="348" spans="1:10" s="5" customFormat="1" ht="15" customHeight="1" x14ac:dyDescent="0.2">
      <c r="A348" s="8"/>
      <c r="B348" s="4"/>
      <c r="C348" s="4"/>
      <c r="D348" s="4"/>
      <c r="E348" s="6" t="s">
        <v>3528</v>
      </c>
      <c r="F348" s="6"/>
      <c r="G348" s="6" t="s">
        <v>267</v>
      </c>
      <c r="H348" s="6" t="s">
        <v>3547</v>
      </c>
    </row>
    <row r="349" spans="1:10" s="5" customFormat="1" ht="15" customHeight="1" x14ac:dyDescent="0.2">
      <c r="A349" s="8"/>
      <c r="B349" s="4"/>
      <c r="C349" s="4"/>
      <c r="D349" s="4"/>
      <c r="E349" s="6" t="s">
        <v>4185</v>
      </c>
      <c r="F349" s="6" t="s">
        <v>4195</v>
      </c>
      <c r="G349" s="6" t="s">
        <v>4199</v>
      </c>
      <c r="H349" s="6" t="s">
        <v>4200</v>
      </c>
      <c r="I349" s="6"/>
      <c r="J349" s="6" t="s">
        <v>4201</v>
      </c>
    </row>
    <row r="350" spans="1:10" s="5" customFormat="1" ht="15" customHeight="1" x14ac:dyDescent="0.2">
      <c r="A350" s="8"/>
      <c r="B350" s="4"/>
      <c r="C350" s="4"/>
      <c r="D350" s="4"/>
      <c r="E350" s="6" t="s">
        <v>4185</v>
      </c>
      <c r="F350" s="6" t="s">
        <v>4195</v>
      </c>
      <c r="G350" s="6" t="s">
        <v>4196</v>
      </c>
      <c r="H350" s="6" t="s">
        <v>4197</v>
      </c>
      <c r="I350" s="6"/>
      <c r="J350" s="6" t="s">
        <v>4198</v>
      </c>
    </row>
    <row r="351" spans="1:10" s="5" customFormat="1" ht="15" customHeight="1" x14ac:dyDescent="0.2">
      <c r="A351" s="8"/>
      <c r="B351" s="4"/>
      <c r="C351" s="4"/>
      <c r="D351" s="4"/>
      <c r="E351" s="6" t="s">
        <v>4185</v>
      </c>
      <c r="F351" s="6" t="s">
        <v>4195</v>
      </c>
      <c r="G351" s="6" t="s">
        <v>204</v>
      </c>
      <c r="H351" s="6" t="s">
        <v>4202</v>
      </c>
      <c r="I351" s="6"/>
      <c r="J351" s="6" t="s">
        <v>4203</v>
      </c>
    </row>
    <row r="352" spans="1:10" s="5" customFormat="1" ht="15" customHeight="1" x14ac:dyDescent="0.2">
      <c r="A352" s="9"/>
      <c r="B352" s="3"/>
      <c r="C352" s="3"/>
      <c r="D352" s="3"/>
      <c r="E352" s="1" t="s">
        <v>5488</v>
      </c>
      <c r="F352" s="1" t="s">
        <v>5604</v>
      </c>
      <c r="G352" s="1" t="s">
        <v>5605</v>
      </c>
      <c r="H352" s="1" t="s">
        <v>5606</v>
      </c>
      <c r="I352" s="1"/>
      <c r="J352" s="1"/>
    </row>
    <row r="353" spans="1:10" s="5" customFormat="1" ht="15" customHeight="1" x14ac:dyDescent="0.2">
      <c r="A353" s="9" t="s">
        <v>7971</v>
      </c>
      <c r="B353" s="3"/>
      <c r="C353" s="3"/>
      <c r="D353" s="3"/>
      <c r="E353" s="1" t="s">
        <v>5488</v>
      </c>
      <c r="F353"/>
      <c r="G353" s="1" t="s">
        <v>5619</v>
      </c>
      <c r="H353" s="1" t="s">
        <v>5621</v>
      </c>
      <c r="I353" s="1"/>
      <c r="J353" s="1" t="s">
        <v>5541</v>
      </c>
    </row>
    <row r="354" spans="1:10" s="5" customFormat="1" ht="15" customHeight="1" x14ac:dyDescent="0.2">
      <c r="A354" s="9"/>
      <c r="B354" s="3"/>
      <c r="C354" s="3"/>
      <c r="D354" s="3"/>
      <c r="E354" s="1" t="s">
        <v>5488</v>
      </c>
      <c r="F354" s="1" t="s">
        <v>5604</v>
      </c>
      <c r="G354" s="1" t="s">
        <v>5617</v>
      </c>
      <c r="H354" s="1" t="s">
        <v>5618</v>
      </c>
      <c r="I354"/>
      <c r="J354"/>
    </row>
    <row r="355" spans="1:10" s="5" customFormat="1" ht="15" customHeight="1" x14ac:dyDescent="0.2">
      <c r="A355" s="8"/>
      <c r="B355" s="4"/>
      <c r="C355" s="4"/>
      <c r="D355" s="4"/>
      <c r="E355" s="6" t="s">
        <v>483</v>
      </c>
      <c r="F355" s="6" t="s">
        <v>510</v>
      </c>
      <c r="G355" s="6"/>
      <c r="H355" s="6" t="s">
        <v>511</v>
      </c>
      <c r="I355" s="6"/>
      <c r="J355" s="6" t="s">
        <v>512</v>
      </c>
    </row>
    <row r="356" spans="1:10" s="5" customFormat="1" ht="15" customHeight="1" x14ac:dyDescent="0.2">
      <c r="A356" s="8"/>
      <c r="B356" s="4"/>
      <c r="C356" s="4"/>
      <c r="D356" s="4"/>
      <c r="E356" s="6" t="s">
        <v>483</v>
      </c>
      <c r="F356" s="6" t="s">
        <v>499</v>
      </c>
      <c r="H356" s="6" t="s">
        <v>500</v>
      </c>
      <c r="J356" s="6" t="s">
        <v>501</v>
      </c>
    </row>
    <row r="357" spans="1:10" s="5" customFormat="1" ht="15" customHeight="1" x14ac:dyDescent="0.2">
      <c r="A357" s="8" t="s">
        <v>9349</v>
      </c>
      <c r="B357" s="4"/>
      <c r="C357" s="4"/>
      <c r="D357" s="4"/>
      <c r="E357" s="6" t="s">
        <v>4422</v>
      </c>
      <c r="F357" s="6" t="s">
        <v>1159</v>
      </c>
      <c r="G357" s="6" t="s">
        <v>4423</v>
      </c>
      <c r="H357" s="6" t="s">
        <v>4425</v>
      </c>
      <c r="I357" s="6"/>
      <c r="J357" s="6" t="s">
        <v>4427</v>
      </c>
    </row>
    <row r="358" spans="1:10" s="5" customFormat="1" ht="15" customHeight="1" x14ac:dyDescent="0.2">
      <c r="A358" s="8"/>
      <c r="B358" s="4"/>
      <c r="C358" s="4"/>
      <c r="D358" s="4"/>
      <c r="E358" s="6" t="s">
        <v>3971</v>
      </c>
      <c r="F358" s="6" t="s">
        <v>3972</v>
      </c>
      <c r="H358" s="6" t="s">
        <v>3973</v>
      </c>
    </row>
    <row r="359" spans="1:10" s="5" customFormat="1" ht="15" customHeight="1" x14ac:dyDescent="0.2">
      <c r="A359" s="9" t="s">
        <v>8290</v>
      </c>
      <c r="B359" s="19" t="s">
        <v>9723</v>
      </c>
      <c r="C359" s="19" t="s">
        <v>2383</v>
      </c>
      <c r="D359" s="19"/>
      <c r="E359" s="1" t="s">
        <v>5488</v>
      </c>
      <c r="F359" s="1" t="s">
        <v>209</v>
      </c>
      <c r="G359" s="1" t="s">
        <v>5601</v>
      </c>
      <c r="H359" s="1" t="s">
        <v>5603</v>
      </c>
      <c r="I359" s="1"/>
      <c r="J359" s="1"/>
    </row>
    <row r="360" spans="1:10" s="5" customFormat="1" ht="15" customHeight="1" x14ac:dyDescent="0.2">
      <c r="A360" s="8"/>
      <c r="B360" s="4"/>
      <c r="C360" s="4"/>
      <c r="D360" s="4"/>
      <c r="E360" s="6" t="s">
        <v>3528</v>
      </c>
      <c r="F360" s="6" t="s">
        <v>3630</v>
      </c>
      <c r="G360" s="6" t="s">
        <v>1160</v>
      </c>
      <c r="H360" s="6" t="s">
        <v>3631</v>
      </c>
    </row>
    <row r="361" spans="1:10" s="5" customFormat="1" ht="15" customHeight="1" x14ac:dyDescent="0.2">
      <c r="A361" s="8"/>
      <c r="B361" s="4"/>
      <c r="C361" s="4"/>
      <c r="D361" s="4"/>
      <c r="E361" s="6" t="s">
        <v>2174</v>
      </c>
      <c r="F361" s="6" t="s">
        <v>2203</v>
      </c>
      <c r="G361" s="6" t="s">
        <v>2207</v>
      </c>
      <c r="H361" s="6" t="s">
        <v>2208</v>
      </c>
      <c r="I361" s="6"/>
    </row>
    <row r="362" spans="1:10" s="5" customFormat="1" ht="15" customHeight="1" x14ac:dyDescent="0.2">
      <c r="A362" s="9"/>
      <c r="B362" s="3"/>
      <c r="C362" s="3"/>
      <c r="D362" s="3"/>
      <c r="E362" s="1" t="s">
        <v>6598</v>
      </c>
      <c r="F362" s="1" t="s">
        <v>6599</v>
      </c>
      <c r="G362" s="1"/>
      <c r="H362" s="1" t="s">
        <v>6600</v>
      </c>
      <c r="I362" s="1" t="s">
        <v>6601</v>
      </c>
      <c r="J362" s="1"/>
    </row>
    <row r="363" spans="1:10" s="5" customFormat="1" ht="15" customHeight="1" x14ac:dyDescent="0.2">
      <c r="A363" s="9" t="s">
        <v>7939</v>
      </c>
      <c r="B363" s="3"/>
      <c r="C363" s="3"/>
      <c r="D363" s="3"/>
      <c r="E363" s="1" t="s">
        <v>5306</v>
      </c>
      <c r="F363" s="1" t="s">
        <v>5324</v>
      </c>
      <c r="G363" s="1"/>
      <c r="H363" s="1" t="s">
        <v>5326</v>
      </c>
      <c r="I363" s="1"/>
      <c r="J363" s="1" t="s">
        <v>5327</v>
      </c>
    </row>
    <row r="364" spans="1:10" s="5" customFormat="1" ht="15" customHeight="1" x14ac:dyDescent="0.2">
      <c r="A364" s="8"/>
      <c r="B364" s="4"/>
      <c r="C364" s="4"/>
      <c r="D364" s="4"/>
      <c r="E364" s="6" t="s">
        <v>3635</v>
      </c>
      <c r="F364" s="6"/>
      <c r="G364" s="6" t="s">
        <v>3636</v>
      </c>
      <c r="H364" s="6" t="s">
        <v>3637</v>
      </c>
      <c r="J364" s="6" t="s">
        <v>3638</v>
      </c>
    </row>
    <row r="365" spans="1:10" s="5" customFormat="1" ht="15" customHeight="1" x14ac:dyDescent="0.2">
      <c r="A365" s="8" t="s">
        <v>7227</v>
      </c>
      <c r="B365" s="4"/>
      <c r="C365" s="4"/>
      <c r="D365" s="4"/>
      <c r="E365" s="6" t="s">
        <v>1772</v>
      </c>
      <c r="F365" s="6" t="s">
        <v>1773</v>
      </c>
      <c r="G365" s="6" t="s">
        <v>1774</v>
      </c>
      <c r="H365" s="6" t="s">
        <v>1776</v>
      </c>
      <c r="I365" s="6" t="s">
        <v>1777</v>
      </c>
      <c r="J365" s="6" t="s">
        <v>1778</v>
      </c>
    </row>
    <row r="366" spans="1:10" s="5" customFormat="1" ht="15" customHeight="1" x14ac:dyDescent="0.2">
      <c r="A366" s="9" t="s">
        <v>7371</v>
      </c>
      <c r="B366" s="3"/>
      <c r="C366" s="3"/>
      <c r="D366" s="3"/>
      <c r="E366" s="1" t="s">
        <v>6007</v>
      </c>
      <c r="F366" s="1" t="s">
        <v>6008</v>
      </c>
      <c r="G366" s="1" t="s">
        <v>6009</v>
      </c>
      <c r="H366" s="1" t="s">
        <v>6011</v>
      </c>
      <c r="I366" s="1"/>
      <c r="J366" s="1" t="s">
        <v>6012</v>
      </c>
    </row>
    <row r="367" spans="1:10" s="5" customFormat="1" ht="15" customHeight="1" x14ac:dyDescent="0.2">
      <c r="A367" s="9" t="s">
        <v>7497</v>
      </c>
      <c r="B367" s="3"/>
      <c r="C367" s="3"/>
      <c r="D367" s="3"/>
      <c r="E367" s="1" t="s">
        <v>5306</v>
      </c>
      <c r="F367" s="1" t="s">
        <v>5385</v>
      </c>
      <c r="G367" s="1"/>
      <c r="H367" s="1" t="s">
        <v>5387</v>
      </c>
      <c r="I367" s="1"/>
      <c r="J367" s="1" t="s">
        <v>5388</v>
      </c>
    </row>
    <row r="368" spans="1:10" s="5" customFormat="1" ht="15" customHeight="1" x14ac:dyDescent="0.2">
      <c r="A368" s="9"/>
      <c r="B368" s="3"/>
      <c r="C368" s="3"/>
      <c r="D368" s="3"/>
      <c r="E368" s="1" t="s">
        <v>5306</v>
      </c>
      <c r="F368" s="1" t="s">
        <v>5385</v>
      </c>
      <c r="G368" s="1"/>
      <c r="H368" s="1" t="s">
        <v>5387</v>
      </c>
      <c r="I368" s="1"/>
      <c r="J368" s="1" t="s">
        <v>5388</v>
      </c>
    </row>
    <row r="369" spans="1:10" s="5" customFormat="1" ht="15" customHeight="1" x14ac:dyDescent="0.2">
      <c r="A369" s="8" t="s">
        <v>8046</v>
      </c>
      <c r="B369" s="4"/>
      <c r="C369" s="4"/>
      <c r="D369" s="4"/>
      <c r="E369" s="6" t="s">
        <v>2730</v>
      </c>
      <c r="F369" s="6" t="s">
        <v>2959</v>
      </c>
      <c r="G369" s="6" t="s">
        <v>3000</v>
      </c>
      <c r="H369" s="6" t="s">
        <v>3002</v>
      </c>
      <c r="I369" s="6"/>
      <c r="J369" s="6" t="s">
        <v>3003</v>
      </c>
    </row>
    <row r="370" spans="1:10" s="5" customFormat="1" ht="15" customHeight="1" x14ac:dyDescent="0.2">
      <c r="A370" s="9" t="s">
        <v>8492</v>
      </c>
      <c r="B370" s="3"/>
      <c r="C370" s="3"/>
      <c r="D370" s="3"/>
      <c r="E370" s="1" t="s">
        <v>6223</v>
      </c>
      <c r="F370" s="1" t="s">
        <v>6028</v>
      </c>
      <c r="G370" s="1" t="s">
        <v>6250</v>
      </c>
      <c r="H370" s="1" t="s">
        <v>6252</v>
      </c>
      <c r="I370" s="1" t="s">
        <v>6226</v>
      </c>
      <c r="J370" s="1" t="s">
        <v>6253</v>
      </c>
    </row>
    <row r="371" spans="1:10" s="5" customFormat="1" ht="15" customHeight="1" x14ac:dyDescent="0.2">
      <c r="A371" s="8" t="s">
        <v>7153</v>
      </c>
      <c r="B371" s="4"/>
      <c r="C371" s="4"/>
      <c r="D371" s="4"/>
      <c r="E371" s="6" t="s">
        <v>164</v>
      </c>
      <c r="F371" s="6" t="s">
        <v>168</v>
      </c>
      <c r="G371" s="6" t="s">
        <v>169</v>
      </c>
      <c r="H371" s="6" t="s">
        <v>171</v>
      </c>
      <c r="I371" s="6"/>
      <c r="J371" s="6" t="s">
        <v>172</v>
      </c>
    </row>
    <row r="372" spans="1:10" s="5" customFormat="1" ht="15" customHeight="1" x14ac:dyDescent="0.2">
      <c r="A372" s="9"/>
      <c r="B372" s="3"/>
      <c r="C372" s="3"/>
      <c r="D372" s="3"/>
      <c r="E372" s="1" t="s">
        <v>6257</v>
      </c>
      <c r="F372" s="1" t="s">
        <v>6272</v>
      </c>
      <c r="G372"/>
      <c r="H372" s="1" t="s">
        <v>6273</v>
      </c>
      <c r="I372"/>
      <c r="J372" s="1" t="s">
        <v>6274</v>
      </c>
    </row>
    <row r="373" spans="1:10" s="5" customFormat="1" ht="15" customHeight="1" x14ac:dyDescent="0.2">
      <c r="A373" s="8" t="s">
        <v>8208</v>
      </c>
      <c r="B373" s="4"/>
      <c r="C373" s="4"/>
      <c r="D373" s="4"/>
      <c r="E373" s="6" t="s">
        <v>1561</v>
      </c>
      <c r="F373" s="6" t="s">
        <v>1562</v>
      </c>
      <c r="G373" s="6"/>
      <c r="H373" s="6" t="s">
        <v>1564</v>
      </c>
      <c r="I373" s="6"/>
      <c r="J373" s="6" t="s">
        <v>1565</v>
      </c>
    </row>
    <row r="374" spans="1:10" s="5" customFormat="1" ht="15" customHeight="1" x14ac:dyDescent="0.2">
      <c r="A374" s="8"/>
      <c r="B374" s="4"/>
      <c r="C374" s="4"/>
      <c r="D374" s="4"/>
      <c r="E374" s="6" t="s">
        <v>1561</v>
      </c>
      <c r="F374" s="6" t="s">
        <v>1562</v>
      </c>
      <c r="G374" s="6"/>
      <c r="H374" s="6" t="s">
        <v>1564</v>
      </c>
      <c r="I374" s="6"/>
      <c r="J374" s="6" t="s">
        <v>1565</v>
      </c>
    </row>
    <row r="375" spans="1:10" s="5" customFormat="1" ht="15" customHeight="1" x14ac:dyDescent="0.2">
      <c r="A375" s="8"/>
      <c r="B375" s="4"/>
      <c r="C375" s="4"/>
      <c r="D375" s="4"/>
      <c r="E375" s="6" t="s">
        <v>1561</v>
      </c>
      <c r="F375" s="6" t="s">
        <v>1571</v>
      </c>
      <c r="H375" s="6" t="s">
        <v>1572</v>
      </c>
    </row>
    <row r="376" spans="1:10" s="5" customFormat="1" ht="15" customHeight="1" x14ac:dyDescent="0.2">
      <c r="A376" s="9"/>
      <c r="B376" s="3"/>
      <c r="C376" s="3"/>
      <c r="D376" s="3"/>
      <c r="E376" s="1" t="s">
        <v>5833</v>
      </c>
      <c r="F376" s="1" t="s">
        <v>1810</v>
      </c>
      <c r="G376" s="1" t="s">
        <v>5837</v>
      </c>
      <c r="H376" s="1" t="s">
        <v>5838</v>
      </c>
      <c r="I376"/>
      <c r="J376" s="1" t="s">
        <v>5839</v>
      </c>
    </row>
    <row r="377" spans="1:10" s="5" customFormat="1" ht="15" customHeight="1" x14ac:dyDescent="0.2">
      <c r="A377" s="8" t="s">
        <v>7737</v>
      </c>
      <c r="B377" s="4"/>
      <c r="C377" s="4"/>
      <c r="D377" s="4"/>
      <c r="E377" s="6" t="s">
        <v>3674</v>
      </c>
      <c r="G377" s="6" t="s">
        <v>3947</v>
      </c>
      <c r="H377" s="6" t="s">
        <v>3949</v>
      </c>
      <c r="I377" s="6"/>
      <c r="J377" s="6" t="s">
        <v>3950</v>
      </c>
    </row>
    <row r="378" spans="1:10" s="5" customFormat="1" ht="15" customHeight="1" x14ac:dyDescent="0.2">
      <c r="A378" s="8" t="s">
        <v>7463</v>
      </c>
      <c r="B378" s="4"/>
      <c r="C378" s="4"/>
      <c r="D378" s="4"/>
      <c r="E378" s="6" t="s">
        <v>2174</v>
      </c>
      <c r="F378" s="6" t="s">
        <v>2198</v>
      </c>
      <c r="H378" s="6" t="s">
        <v>2200</v>
      </c>
      <c r="I378" s="6" t="s">
        <v>2201</v>
      </c>
      <c r="J378" s="6" t="s">
        <v>2202</v>
      </c>
    </row>
    <row r="379" spans="1:10" s="5" customFormat="1" ht="15" customHeight="1" x14ac:dyDescent="0.2">
      <c r="A379" s="9" t="s">
        <v>7349</v>
      </c>
      <c r="B379" s="3"/>
      <c r="C379" s="3"/>
      <c r="D379" s="3"/>
      <c r="E379" s="1" t="s">
        <v>5306</v>
      </c>
      <c r="F379" s="1" t="s">
        <v>5418</v>
      </c>
      <c r="G379" s="1" t="s">
        <v>305</v>
      </c>
      <c r="H379" s="1" t="s">
        <v>5424</v>
      </c>
      <c r="I379" s="1"/>
      <c r="J379" s="1" t="s">
        <v>5425</v>
      </c>
    </row>
    <row r="380" spans="1:10" s="5" customFormat="1" ht="15" customHeight="1" x14ac:dyDescent="0.2">
      <c r="A380" s="9" t="s">
        <v>7637</v>
      </c>
      <c r="B380" s="3"/>
      <c r="C380" s="3"/>
      <c r="D380" s="3"/>
      <c r="E380" s="1" t="s">
        <v>5306</v>
      </c>
      <c r="F380" s="1" t="s">
        <v>5418</v>
      </c>
      <c r="G380" s="1" t="s">
        <v>5419</v>
      </c>
      <c r="H380" s="1" t="s">
        <v>5421</v>
      </c>
      <c r="I380" s="1"/>
      <c r="J380" s="1" t="s">
        <v>5422</v>
      </c>
    </row>
    <row r="381" spans="1:10" s="5" customFormat="1" ht="15" customHeight="1" x14ac:dyDescent="0.2">
      <c r="A381" s="9"/>
      <c r="B381" s="3"/>
      <c r="C381" s="3"/>
      <c r="D381" s="3"/>
      <c r="E381" s="1" t="s">
        <v>6311</v>
      </c>
      <c r="F381" s="1"/>
      <c r="G381" s="1" t="s">
        <v>6333</v>
      </c>
      <c r="H381" s="1" t="s">
        <v>6334</v>
      </c>
      <c r="I381" s="1"/>
      <c r="J381" s="1" t="s">
        <v>6335</v>
      </c>
    </row>
    <row r="382" spans="1:10" s="5" customFormat="1" ht="15" customHeight="1" x14ac:dyDescent="0.2">
      <c r="A382" s="8" t="s">
        <v>7455</v>
      </c>
      <c r="B382" s="4"/>
      <c r="C382" s="4"/>
      <c r="D382" s="4"/>
      <c r="E382" s="6" t="s">
        <v>1064</v>
      </c>
      <c r="F382" s="6" t="s">
        <v>1073</v>
      </c>
      <c r="G382" s="6" t="s">
        <v>1074</v>
      </c>
      <c r="H382" s="6" t="s">
        <v>1076</v>
      </c>
      <c r="I382" s="6"/>
      <c r="J382" s="6" t="s">
        <v>1077</v>
      </c>
    </row>
    <row r="383" spans="1:10" s="5" customFormat="1" ht="15" customHeight="1" x14ac:dyDescent="0.2">
      <c r="A383" s="9"/>
      <c r="B383" s="3"/>
      <c r="C383" s="3"/>
      <c r="D383" s="3"/>
      <c r="E383" s="1" t="s">
        <v>4718</v>
      </c>
      <c r="F383" s="1"/>
      <c r="G383" s="1" t="s">
        <v>4730</v>
      </c>
      <c r="H383" s="1" t="s">
        <v>4731</v>
      </c>
      <c r="I383" s="1"/>
      <c r="J383" s="1"/>
    </row>
    <row r="384" spans="1:10" s="5" customFormat="1" ht="15" customHeight="1" x14ac:dyDescent="0.2">
      <c r="A384" s="8" t="s">
        <v>7801</v>
      </c>
      <c r="B384" s="4"/>
      <c r="C384" s="4"/>
      <c r="D384" s="4"/>
      <c r="E384" s="6" t="s">
        <v>483</v>
      </c>
      <c r="F384" s="6" t="s">
        <v>494</v>
      </c>
      <c r="G384" s="6" t="s">
        <v>495</v>
      </c>
      <c r="H384" s="6" t="s">
        <v>497</v>
      </c>
      <c r="I384" s="6"/>
      <c r="J384" s="6" t="s">
        <v>498</v>
      </c>
    </row>
    <row r="385" spans="1:10" s="5" customFormat="1" ht="15" customHeight="1" x14ac:dyDescent="0.2">
      <c r="A385" s="8"/>
      <c r="B385" s="4"/>
      <c r="C385" s="4"/>
      <c r="D385" s="4"/>
      <c r="E385" s="6" t="s">
        <v>3674</v>
      </c>
      <c r="F385" s="6"/>
      <c r="G385" s="6" t="s">
        <v>3836</v>
      </c>
      <c r="H385" s="6" t="s">
        <v>3837</v>
      </c>
      <c r="I385" s="6"/>
      <c r="J385" s="6" t="s">
        <v>3838</v>
      </c>
    </row>
    <row r="386" spans="1:10" s="5" customFormat="1" ht="15" customHeight="1" x14ac:dyDescent="0.2">
      <c r="A386" s="9"/>
      <c r="B386" s="3"/>
      <c r="C386" s="3"/>
      <c r="D386" s="3"/>
      <c r="E386" s="1" t="s">
        <v>4718</v>
      </c>
      <c r="F386" s="1"/>
      <c r="G386" s="1" t="s">
        <v>4719</v>
      </c>
      <c r="H386" s="1" t="s">
        <v>4720</v>
      </c>
      <c r="I386" s="1"/>
      <c r="J386" s="1" t="s">
        <v>4721</v>
      </c>
    </row>
    <row r="387" spans="1:10" s="5" customFormat="1" ht="15" customHeight="1" x14ac:dyDescent="0.2">
      <c r="A387" s="8" t="s">
        <v>9357</v>
      </c>
      <c r="B387" s="19" t="s">
        <v>9723</v>
      </c>
      <c r="C387" s="19" t="s">
        <v>2383</v>
      </c>
      <c r="D387" s="19"/>
      <c r="E387" s="6" t="s">
        <v>1064</v>
      </c>
      <c r="F387" s="6" t="s">
        <v>1065</v>
      </c>
      <c r="G387" s="6" t="s">
        <v>7004</v>
      </c>
      <c r="H387" s="6" t="s">
        <v>7005</v>
      </c>
      <c r="I387" s="6"/>
      <c r="J387" s="6"/>
    </row>
    <row r="388" spans="1:10" s="5" customFormat="1" ht="15" customHeight="1" x14ac:dyDescent="0.2">
      <c r="A388" s="8"/>
      <c r="B388" s="4"/>
      <c r="C388" s="4"/>
      <c r="D388" s="4"/>
      <c r="E388" s="6" t="s">
        <v>2228</v>
      </c>
      <c r="F388" s="6"/>
      <c r="G388" s="6" t="s">
        <v>2229</v>
      </c>
      <c r="H388" s="6" t="s">
        <v>2230</v>
      </c>
      <c r="I388" s="6"/>
      <c r="J388" s="6" t="s">
        <v>2232</v>
      </c>
    </row>
    <row r="389" spans="1:10" s="5" customFormat="1" ht="15" customHeight="1" x14ac:dyDescent="0.2">
      <c r="A389" s="8" t="s">
        <v>7179</v>
      </c>
      <c r="B389" s="4"/>
      <c r="C389" s="4"/>
      <c r="D389" s="4"/>
      <c r="E389" s="6" t="s">
        <v>588</v>
      </c>
      <c r="F389" s="6" t="s">
        <v>618</v>
      </c>
      <c r="G389" s="6" t="s">
        <v>636</v>
      </c>
      <c r="H389" s="6" t="s">
        <v>638</v>
      </c>
      <c r="I389" s="6" t="s">
        <v>639</v>
      </c>
      <c r="J389" s="6" t="s">
        <v>640</v>
      </c>
    </row>
    <row r="390" spans="1:10" s="5" customFormat="1" ht="15" customHeight="1" x14ac:dyDescent="0.2">
      <c r="A390" s="8" t="s">
        <v>7415</v>
      </c>
      <c r="B390" s="4"/>
      <c r="C390" s="4"/>
      <c r="D390" s="4"/>
      <c r="E390" s="6" t="s">
        <v>979</v>
      </c>
      <c r="F390" s="6" t="s">
        <v>984</v>
      </c>
      <c r="G390" s="6" t="s">
        <v>1042</v>
      </c>
      <c r="H390" s="6" t="s">
        <v>1044</v>
      </c>
      <c r="I390" s="6"/>
      <c r="J390" s="6" t="s">
        <v>1045</v>
      </c>
    </row>
    <row r="391" spans="1:10" s="5" customFormat="1" ht="15" customHeight="1" x14ac:dyDescent="0.2">
      <c r="A391" s="8" t="s">
        <v>8402</v>
      </c>
      <c r="B391" s="4"/>
      <c r="C391" s="4"/>
      <c r="D391" s="4"/>
      <c r="E391" s="6" t="s">
        <v>979</v>
      </c>
      <c r="F391" s="6" t="s">
        <v>984</v>
      </c>
      <c r="G391" s="6" t="s">
        <v>1006</v>
      </c>
      <c r="H391" s="6" t="s">
        <v>1008</v>
      </c>
      <c r="I391" s="6"/>
      <c r="J391" s="6" t="s">
        <v>1010</v>
      </c>
    </row>
    <row r="392" spans="1:10" s="5" customFormat="1" ht="15" customHeight="1" x14ac:dyDescent="0.2">
      <c r="A392" s="8" t="s">
        <v>9355</v>
      </c>
      <c r="B392" s="19" t="s">
        <v>9723</v>
      </c>
      <c r="C392" s="19" t="s">
        <v>2383</v>
      </c>
      <c r="D392" s="19"/>
      <c r="E392" s="6" t="s">
        <v>1064</v>
      </c>
      <c r="F392" s="6" t="s">
        <v>1065</v>
      </c>
      <c r="G392" s="6" t="s">
        <v>1961</v>
      </c>
      <c r="H392" s="6" t="s">
        <v>7003</v>
      </c>
      <c r="I392" s="6"/>
      <c r="J392" s="6"/>
    </row>
    <row r="393" spans="1:10" s="5" customFormat="1" ht="15" customHeight="1" x14ac:dyDescent="0.2">
      <c r="A393" s="9" t="s">
        <v>8294</v>
      </c>
      <c r="B393" s="3"/>
      <c r="C393" s="3"/>
      <c r="D393" s="3"/>
      <c r="E393" s="1" t="s">
        <v>6060</v>
      </c>
      <c r="F393" s="1" t="s">
        <v>6061</v>
      </c>
      <c r="G393" s="1" t="s">
        <v>6062</v>
      </c>
      <c r="H393" s="1" t="s">
        <v>6064</v>
      </c>
      <c r="I393" s="1"/>
      <c r="J393" s="1" t="s">
        <v>6065</v>
      </c>
    </row>
    <row r="394" spans="1:10" s="5" customFormat="1" ht="15" customHeight="1" x14ac:dyDescent="0.2">
      <c r="A394" s="8" t="s">
        <v>9289</v>
      </c>
      <c r="B394" s="4"/>
      <c r="C394" s="4"/>
      <c r="D394" s="4"/>
      <c r="E394" s="6" t="s">
        <v>3674</v>
      </c>
      <c r="F394" s="6" t="s">
        <v>3929</v>
      </c>
      <c r="G394" s="6" t="s">
        <v>3935</v>
      </c>
      <c r="H394" s="6" t="s">
        <v>3937</v>
      </c>
      <c r="I394" s="6" t="s">
        <v>3938</v>
      </c>
      <c r="J394" s="6" t="s">
        <v>3939</v>
      </c>
    </row>
    <row r="395" spans="1:10" s="5" customFormat="1" ht="15" customHeight="1" x14ac:dyDescent="0.2">
      <c r="A395" s="8" t="s">
        <v>8003</v>
      </c>
      <c r="B395" s="4"/>
      <c r="C395" s="4"/>
      <c r="D395" s="4"/>
      <c r="E395" s="6" t="s">
        <v>1679</v>
      </c>
      <c r="F395" s="6" t="s">
        <v>1690</v>
      </c>
      <c r="G395" s="6" t="s">
        <v>1712</v>
      </c>
      <c r="H395" s="6" t="s">
        <v>1714</v>
      </c>
      <c r="I395" s="6"/>
      <c r="J395" s="6" t="s">
        <v>1716</v>
      </c>
    </row>
    <row r="396" spans="1:10" s="5" customFormat="1" ht="15" customHeight="1" x14ac:dyDescent="0.2">
      <c r="A396" s="8" t="s">
        <v>7997</v>
      </c>
      <c r="B396" s="4"/>
      <c r="C396" s="4"/>
      <c r="D396" s="4"/>
      <c r="E396" s="6" t="s">
        <v>1679</v>
      </c>
      <c r="F396" s="6" t="s">
        <v>1690</v>
      </c>
      <c r="G396" s="6" t="s">
        <v>1700</v>
      </c>
      <c r="H396" s="6" t="s">
        <v>1702</v>
      </c>
      <c r="I396" s="6"/>
      <c r="J396" s="6" t="s">
        <v>1703</v>
      </c>
    </row>
    <row r="397" spans="1:10" s="5" customFormat="1" ht="15" customHeight="1" x14ac:dyDescent="0.2">
      <c r="A397" s="8" t="s">
        <v>8009</v>
      </c>
      <c r="B397" s="4"/>
      <c r="C397" s="4"/>
      <c r="D397" s="4"/>
      <c r="E397" s="6" t="s">
        <v>1679</v>
      </c>
      <c r="F397" s="6" t="s">
        <v>1690</v>
      </c>
      <c r="G397" s="6" t="s">
        <v>1755</v>
      </c>
      <c r="H397" s="6" t="s">
        <v>1757</v>
      </c>
      <c r="I397" s="6"/>
      <c r="J397" s="6" t="s">
        <v>1758</v>
      </c>
    </row>
    <row r="398" spans="1:10" s="5" customFormat="1" ht="15" customHeight="1" x14ac:dyDescent="0.2">
      <c r="A398" s="8" t="s">
        <v>8005</v>
      </c>
      <c r="B398" s="4"/>
      <c r="C398" s="4"/>
      <c r="D398" s="4"/>
      <c r="E398" s="6" t="s">
        <v>1679</v>
      </c>
      <c r="F398" s="6" t="s">
        <v>1690</v>
      </c>
      <c r="G398" s="6" t="s">
        <v>1717</v>
      </c>
      <c r="H398" s="6" t="s">
        <v>1719</v>
      </c>
      <c r="I398" s="6" t="s">
        <v>1720</v>
      </c>
      <c r="J398" s="6" t="s">
        <v>1721</v>
      </c>
    </row>
    <row r="399" spans="1:10" s="5" customFormat="1" ht="15" customHeight="1" x14ac:dyDescent="0.2">
      <c r="A399" s="8" t="s">
        <v>8602</v>
      </c>
      <c r="B399" s="4"/>
      <c r="C399" s="4"/>
      <c r="D399" s="4"/>
      <c r="E399" s="6" t="s">
        <v>1679</v>
      </c>
      <c r="F399" s="6" t="s">
        <v>1690</v>
      </c>
      <c r="G399" s="6" t="s">
        <v>1707</v>
      </c>
      <c r="H399" s="6" t="s">
        <v>1709</v>
      </c>
      <c r="I399" s="6"/>
      <c r="J399" s="6" t="s">
        <v>1711</v>
      </c>
    </row>
    <row r="400" spans="1:10" s="5" customFormat="1" ht="15" customHeight="1" x14ac:dyDescent="0.2">
      <c r="A400" s="8"/>
      <c r="B400" s="4"/>
      <c r="C400" s="4"/>
      <c r="D400" s="4"/>
      <c r="E400" s="6" t="s">
        <v>1679</v>
      </c>
      <c r="F400" s="6" t="s">
        <v>1690</v>
      </c>
      <c r="G400" s="6" t="s">
        <v>1743</v>
      </c>
      <c r="H400" s="6" t="s">
        <v>1745</v>
      </c>
      <c r="I400" s="6"/>
      <c r="J400" s="6" t="s">
        <v>1746</v>
      </c>
    </row>
    <row r="401" spans="1:10" s="5" customFormat="1" ht="15" customHeight="1" x14ac:dyDescent="0.2">
      <c r="A401" s="8"/>
      <c r="B401" s="4"/>
      <c r="C401" s="4"/>
      <c r="D401" s="4"/>
      <c r="E401" s="6" t="s">
        <v>1679</v>
      </c>
      <c r="F401" s="6" t="s">
        <v>1690</v>
      </c>
      <c r="G401" s="6" t="s">
        <v>1734</v>
      </c>
      <c r="H401" s="6" t="s">
        <v>1735</v>
      </c>
      <c r="I401" s="6"/>
      <c r="J401" s="6" t="s">
        <v>1736</v>
      </c>
    </row>
    <row r="402" spans="1:10" s="5" customFormat="1" ht="15" customHeight="1" x14ac:dyDescent="0.2">
      <c r="A402" s="8"/>
      <c r="B402" s="4"/>
      <c r="C402" s="4"/>
      <c r="D402" s="4"/>
      <c r="E402" s="6" t="s">
        <v>1679</v>
      </c>
      <c r="F402" s="6" t="s">
        <v>1690</v>
      </c>
      <c r="G402" s="6" t="s">
        <v>1724</v>
      </c>
      <c r="H402" s="6" t="s">
        <v>1725</v>
      </c>
      <c r="I402" s="6"/>
      <c r="J402" s="6" t="s">
        <v>1726</v>
      </c>
    </row>
    <row r="403" spans="1:10" s="5" customFormat="1" ht="15" customHeight="1" x14ac:dyDescent="0.2">
      <c r="A403" s="8"/>
      <c r="B403" s="4"/>
      <c r="C403" s="4"/>
      <c r="D403" s="4"/>
      <c r="E403" s="6" t="s">
        <v>676</v>
      </c>
      <c r="F403" s="6" t="s">
        <v>2497</v>
      </c>
      <c r="G403" s="6"/>
      <c r="H403" s="6" t="s">
        <v>2498</v>
      </c>
      <c r="I403" s="6"/>
      <c r="J403" s="6" t="s">
        <v>2487</v>
      </c>
    </row>
    <row r="404" spans="1:10" s="5" customFormat="1" ht="15" customHeight="1" x14ac:dyDescent="0.2">
      <c r="A404" s="8" t="s">
        <v>9045</v>
      </c>
      <c r="B404" s="4"/>
      <c r="C404" s="4"/>
      <c r="D404" s="4"/>
      <c r="E404" s="6" t="s">
        <v>4535</v>
      </c>
      <c r="F404" s="6"/>
      <c r="G404" s="6" t="s">
        <v>6716</v>
      </c>
      <c r="H404" s="6" t="s">
        <v>6718</v>
      </c>
      <c r="I404" s="6"/>
      <c r="J404" s="6" t="s">
        <v>6719</v>
      </c>
    </row>
    <row r="405" spans="1:10" s="5" customFormat="1" ht="15" customHeight="1" x14ac:dyDescent="0.2">
      <c r="A405" s="8" t="s">
        <v>7185</v>
      </c>
      <c r="B405" s="4"/>
      <c r="C405" s="4"/>
      <c r="D405" s="4"/>
      <c r="E405" s="6" t="s">
        <v>979</v>
      </c>
      <c r="F405" s="6" t="s">
        <v>984</v>
      </c>
      <c r="G405" s="6" t="s">
        <v>989</v>
      </c>
      <c r="H405" s="6" t="s">
        <v>991</v>
      </c>
      <c r="I405" s="6"/>
      <c r="J405" s="6" t="s">
        <v>992</v>
      </c>
    </row>
    <row r="406" spans="1:10" s="5" customFormat="1" ht="15" customHeight="1" x14ac:dyDescent="0.2">
      <c r="A406" s="8"/>
      <c r="B406" s="4"/>
      <c r="C406" s="4"/>
      <c r="D406" s="4"/>
      <c r="E406" s="6" t="s">
        <v>979</v>
      </c>
      <c r="F406" s="6" t="s">
        <v>984</v>
      </c>
      <c r="G406" s="6" t="s">
        <v>998</v>
      </c>
      <c r="H406" s="6" t="s">
        <v>999</v>
      </c>
      <c r="I406" s="6"/>
      <c r="J406" s="6" t="s">
        <v>1000</v>
      </c>
    </row>
    <row r="407" spans="1:10" s="5" customFormat="1" ht="15" customHeight="1" x14ac:dyDescent="0.2">
      <c r="A407" s="8" t="s">
        <v>7183</v>
      </c>
      <c r="B407" s="4"/>
      <c r="C407" s="4"/>
      <c r="D407" s="4"/>
      <c r="E407" s="6" t="s">
        <v>979</v>
      </c>
      <c r="F407" s="6" t="s">
        <v>984</v>
      </c>
      <c r="G407" s="6" t="s">
        <v>1014</v>
      </c>
      <c r="H407" s="6" t="s">
        <v>1016</v>
      </c>
      <c r="I407" s="6"/>
      <c r="J407" s="6" t="s">
        <v>997</v>
      </c>
    </row>
    <row r="408" spans="1:10" s="5" customFormat="1" ht="15" customHeight="1" x14ac:dyDescent="0.2">
      <c r="A408" s="8" t="s">
        <v>7187</v>
      </c>
      <c r="B408" s="4"/>
      <c r="C408" s="4"/>
      <c r="D408" s="4"/>
      <c r="E408" s="6" t="s">
        <v>979</v>
      </c>
      <c r="F408" s="6" t="s">
        <v>984</v>
      </c>
      <c r="G408" s="6" t="s">
        <v>1001</v>
      </c>
      <c r="H408" s="6" t="s">
        <v>1003</v>
      </c>
      <c r="I408" s="6" t="s">
        <v>1004</v>
      </c>
      <c r="J408" s="6" t="s">
        <v>1005</v>
      </c>
    </row>
    <row r="409" spans="1:10" s="5" customFormat="1" ht="15" customHeight="1" x14ac:dyDescent="0.2">
      <c r="A409" s="8" t="s">
        <v>7189</v>
      </c>
      <c r="B409" s="4"/>
      <c r="C409" s="4"/>
      <c r="D409" s="4"/>
      <c r="E409" s="6" t="s">
        <v>979</v>
      </c>
      <c r="F409" s="6" t="s">
        <v>984</v>
      </c>
      <c r="G409" s="6" t="s">
        <v>1017</v>
      </c>
      <c r="H409" s="6" t="s">
        <v>1019</v>
      </c>
      <c r="I409" s="6"/>
      <c r="J409" s="6" t="s">
        <v>1020</v>
      </c>
    </row>
    <row r="410" spans="1:10" s="5" customFormat="1" ht="15" customHeight="1" x14ac:dyDescent="0.2">
      <c r="A410" s="8" t="s">
        <v>8570</v>
      </c>
      <c r="B410" s="4"/>
      <c r="C410" s="4"/>
      <c r="D410" s="4"/>
      <c r="E410" s="6" t="s">
        <v>816</v>
      </c>
      <c r="F410" s="6" t="s">
        <v>885</v>
      </c>
      <c r="G410" s="6" t="s">
        <v>910</v>
      </c>
      <c r="H410" s="6" t="s">
        <v>912</v>
      </c>
      <c r="I410" s="6"/>
      <c r="J410" s="6" t="s">
        <v>913</v>
      </c>
    </row>
    <row r="411" spans="1:10" s="5" customFormat="1" ht="15" customHeight="1" x14ac:dyDescent="0.2">
      <c r="A411" s="8" t="s">
        <v>8566</v>
      </c>
      <c r="B411" s="4"/>
      <c r="C411" s="4"/>
      <c r="D411" s="4"/>
      <c r="E411" s="6" t="s">
        <v>816</v>
      </c>
      <c r="F411" s="6" t="s">
        <v>885</v>
      </c>
      <c r="G411" s="6" t="s">
        <v>903</v>
      </c>
      <c r="H411" s="6" t="s">
        <v>905</v>
      </c>
      <c r="I411" s="6"/>
      <c r="J411" s="6" t="s">
        <v>906</v>
      </c>
    </row>
    <row r="412" spans="1:10" s="5" customFormat="1" ht="15" customHeight="1" x14ac:dyDescent="0.2">
      <c r="A412" s="9"/>
      <c r="B412" s="3"/>
      <c r="C412" s="3"/>
      <c r="D412" s="3"/>
      <c r="E412" s="1" t="s">
        <v>5485</v>
      </c>
      <c r="F412" s="1" t="s">
        <v>5486</v>
      </c>
      <c r="G412"/>
      <c r="H412" s="1" t="s">
        <v>5487</v>
      </c>
      <c r="I412"/>
      <c r="J412"/>
    </row>
    <row r="413" spans="1:10" s="5" customFormat="1" ht="15" customHeight="1" x14ac:dyDescent="0.2">
      <c r="A413" s="9"/>
      <c r="B413" s="3"/>
      <c r="C413" s="3"/>
      <c r="D413" s="3"/>
      <c r="E413" s="1" t="s">
        <v>5485</v>
      </c>
      <c r="F413" s="1" t="s">
        <v>5486</v>
      </c>
      <c r="G413"/>
      <c r="H413" s="1" t="s">
        <v>5487</v>
      </c>
      <c r="I413"/>
      <c r="J413"/>
    </row>
    <row r="414" spans="1:10" s="5" customFormat="1" ht="15" customHeight="1" x14ac:dyDescent="0.2">
      <c r="A414" s="9" t="s">
        <v>8314</v>
      </c>
      <c r="B414" s="3"/>
      <c r="C414" s="3"/>
      <c r="D414" s="3"/>
      <c r="E414" s="1" t="s">
        <v>407</v>
      </c>
      <c r="F414" s="1" t="s">
        <v>6547</v>
      </c>
      <c r="G414" s="1" t="s">
        <v>6557</v>
      </c>
      <c r="H414" s="1" t="s">
        <v>6559</v>
      </c>
      <c r="I414" s="1" t="s">
        <v>6492</v>
      </c>
      <c r="J414" s="1" t="s">
        <v>6560</v>
      </c>
    </row>
    <row r="415" spans="1:10" s="5" customFormat="1" ht="15" customHeight="1" x14ac:dyDescent="0.2">
      <c r="A415" s="8" t="s">
        <v>7445</v>
      </c>
      <c r="B415" s="4"/>
      <c r="C415" s="4"/>
      <c r="D415" s="4"/>
      <c r="E415" s="6" t="s">
        <v>794</v>
      </c>
      <c r="F415" s="6" t="s">
        <v>795</v>
      </c>
      <c r="G415" s="6" t="s">
        <v>802</v>
      </c>
      <c r="H415" s="6" t="s">
        <v>804</v>
      </c>
      <c r="I415" s="6" t="s">
        <v>805</v>
      </c>
      <c r="J415" s="6" t="s">
        <v>806</v>
      </c>
    </row>
    <row r="416" spans="1:10" s="5" customFormat="1" ht="15" customHeight="1" x14ac:dyDescent="0.2">
      <c r="A416" s="9" t="s">
        <v>8967</v>
      </c>
      <c r="B416" s="3"/>
      <c r="C416" s="3"/>
      <c r="D416" s="3"/>
      <c r="E416" s="1" t="s">
        <v>5843</v>
      </c>
      <c r="F416" s="1" t="s">
        <v>5864</v>
      </c>
      <c r="G416" s="1" t="s">
        <v>6662</v>
      </c>
      <c r="H416" s="1" t="s">
        <v>6664</v>
      </c>
      <c r="I416" s="1"/>
      <c r="J416" s="1" t="s">
        <v>5847</v>
      </c>
    </row>
    <row r="417" spans="1:10" s="5" customFormat="1" ht="15" customHeight="1" x14ac:dyDescent="0.2">
      <c r="A417" s="8"/>
      <c r="B417" s="4"/>
      <c r="C417" s="4"/>
      <c r="D417" s="4"/>
      <c r="E417" s="6" t="s">
        <v>676</v>
      </c>
      <c r="F417" s="6" t="s">
        <v>2460</v>
      </c>
      <c r="G417" s="6" t="s">
        <v>2461</v>
      </c>
      <c r="H417" s="6" t="s">
        <v>2462</v>
      </c>
      <c r="I417" s="6"/>
      <c r="J417" s="6" t="s">
        <v>2464</v>
      </c>
    </row>
    <row r="418" spans="1:10" s="5" customFormat="1" ht="15" customHeight="1" x14ac:dyDescent="0.2">
      <c r="A418" s="8"/>
      <c r="B418" s="4"/>
      <c r="C418" s="4"/>
      <c r="D418" s="4"/>
      <c r="E418" s="6" t="s">
        <v>4350</v>
      </c>
      <c r="F418" s="6" t="s">
        <v>4351</v>
      </c>
      <c r="G418" s="6" t="s">
        <v>4352</v>
      </c>
      <c r="H418" s="6" t="s">
        <v>4353</v>
      </c>
    </row>
    <row r="419" spans="1:10" s="5" customFormat="1" ht="15" customHeight="1" x14ac:dyDescent="0.2">
      <c r="A419" s="8"/>
      <c r="B419" s="4"/>
      <c r="C419" s="4"/>
      <c r="D419" s="4"/>
      <c r="E419" s="6" t="s">
        <v>164</v>
      </c>
      <c r="F419" s="6" t="s">
        <v>194</v>
      </c>
      <c r="G419" s="6" t="s">
        <v>199</v>
      </c>
      <c r="H419" s="6" t="s">
        <v>200</v>
      </c>
      <c r="I419" s="6" t="s">
        <v>201</v>
      </c>
      <c r="J419" s="6"/>
    </row>
    <row r="420" spans="1:10" s="5" customFormat="1" ht="15" customHeight="1" x14ac:dyDescent="0.2">
      <c r="A420" s="8"/>
      <c r="B420" s="4"/>
      <c r="C420" s="4"/>
      <c r="D420" s="4"/>
      <c r="E420" s="6" t="s">
        <v>250</v>
      </c>
      <c r="F420" s="6"/>
      <c r="G420" s="6" t="s">
        <v>303</v>
      </c>
      <c r="H420" s="6" t="s">
        <v>304</v>
      </c>
      <c r="I420" s="6"/>
      <c r="J420" s="6"/>
    </row>
    <row r="421" spans="1:10" s="5" customFormat="1" ht="15" customHeight="1" x14ac:dyDescent="0.2">
      <c r="A421" s="9"/>
      <c r="B421" s="3"/>
      <c r="C421" s="3"/>
      <c r="D421" s="3"/>
      <c r="E421" s="1" t="s">
        <v>4876</v>
      </c>
      <c r="F421" s="1" t="s">
        <v>4966</v>
      </c>
      <c r="G421" s="1" t="s">
        <v>4971</v>
      </c>
      <c r="H421" s="1" t="s">
        <v>4972</v>
      </c>
      <c r="I421"/>
      <c r="J421" s="1" t="s">
        <v>4968</v>
      </c>
    </row>
    <row r="422" spans="1:10" s="5" customFormat="1" ht="15" customHeight="1" x14ac:dyDescent="0.2">
      <c r="A422" s="9"/>
      <c r="B422" s="3"/>
      <c r="C422" s="3"/>
      <c r="D422" s="3"/>
      <c r="E422" s="1" t="s">
        <v>4876</v>
      </c>
      <c r="F422" s="1" t="s">
        <v>4966</v>
      </c>
      <c r="G422" s="1" t="s">
        <v>4969</v>
      </c>
      <c r="H422" s="1" t="s">
        <v>4970</v>
      </c>
      <c r="I422"/>
      <c r="J422" s="1" t="s">
        <v>4968</v>
      </c>
    </row>
    <row r="423" spans="1:10" s="5" customFormat="1" ht="15" customHeight="1" x14ac:dyDescent="0.2">
      <c r="A423" s="8" t="s">
        <v>7259</v>
      </c>
      <c r="B423" s="4"/>
      <c r="C423" s="4"/>
      <c r="D423" s="4"/>
      <c r="E423" s="6" t="s">
        <v>2682</v>
      </c>
      <c r="G423" s="6" t="s">
        <v>2683</v>
      </c>
      <c r="H423" s="6" t="s">
        <v>2685</v>
      </c>
      <c r="I423" s="6"/>
      <c r="J423" s="6" t="s">
        <v>2686</v>
      </c>
    </row>
    <row r="424" spans="1:10" s="5" customFormat="1" ht="15" customHeight="1" x14ac:dyDescent="0.2">
      <c r="A424" s="8"/>
      <c r="B424" s="4"/>
      <c r="C424" s="4"/>
      <c r="D424" s="4"/>
      <c r="E424" s="6" t="s">
        <v>2682</v>
      </c>
      <c r="F424" s="6"/>
      <c r="G424" s="6" t="s">
        <v>2683</v>
      </c>
      <c r="H424" s="6" t="s">
        <v>2685</v>
      </c>
      <c r="I424" s="6"/>
      <c r="J424" s="6" t="s">
        <v>2686</v>
      </c>
    </row>
    <row r="425" spans="1:10" s="5" customFormat="1" ht="15" customHeight="1" x14ac:dyDescent="0.2">
      <c r="A425" s="8"/>
      <c r="B425" s="4"/>
      <c r="C425" s="4"/>
      <c r="D425" s="4"/>
      <c r="E425" s="6" t="s">
        <v>2682</v>
      </c>
      <c r="F425" s="6"/>
      <c r="G425" s="6" t="s">
        <v>2689</v>
      </c>
      <c r="H425" s="6" t="s">
        <v>2690</v>
      </c>
      <c r="I425" s="6"/>
      <c r="J425" s="6" t="s">
        <v>2686</v>
      </c>
    </row>
    <row r="426" spans="1:10" s="5" customFormat="1" ht="15" customHeight="1" x14ac:dyDescent="0.2">
      <c r="A426" s="8"/>
      <c r="B426" s="4"/>
      <c r="C426" s="4"/>
      <c r="D426" s="4"/>
      <c r="E426" s="6" t="s">
        <v>483</v>
      </c>
      <c r="F426" s="6" t="s">
        <v>502</v>
      </c>
      <c r="G426" s="6" t="s">
        <v>505</v>
      </c>
      <c r="H426" s="6" t="s">
        <v>506</v>
      </c>
    </row>
    <row r="427" spans="1:10" s="5" customFormat="1" ht="15" customHeight="1" x14ac:dyDescent="0.2">
      <c r="A427" s="8"/>
      <c r="B427" s="4"/>
      <c r="C427" s="4"/>
      <c r="D427" s="4"/>
      <c r="E427" s="6" t="s">
        <v>483</v>
      </c>
      <c r="F427" s="6" t="s">
        <v>502</v>
      </c>
      <c r="G427" s="6" t="s">
        <v>503</v>
      </c>
      <c r="H427" s="6" t="s">
        <v>504</v>
      </c>
    </row>
    <row r="428" spans="1:10" s="5" customFormat="1" ht="15" customHeight="1" x14ac:dyDescent="0.2">
      <c r="A428" s="9"/>
      <c r="B428" s="3"/>
      <c r="C428" s="3"/>
      <c r="D428" s="3"/>
      <c r="E428" s="1" t="s">
        <v>4876</v>
      </c>
      <c r="F428" s="1" t="s">
        <v>5025</v>
      </c>
      <c r="G428"/>
      <c r="H428" s="1" t="s">
        <v>5026</v>
      </c>
      <c r="I428"/>
      <c r="J428" s="1" t="s">
        <v>4975</v>
      </c>
    </row>
    <row r="429" spans="1:10" s="5" customFormat="1" ht="15" customHeight="1" x14ac:dyDescent="0.2">
      <c r="A429" s="8" t="s">
        <v>7545</v>
      </c>
      <c r="B429" s="4"/>
      <c r="C429" s="4"/>
      <c r="D429" s="4"/>
      <c r="E429" s="6" t="s">
        <v>37</v>
      </c>
      <c r="F429" s="6" t="s">
        <v>46</v>
      </c>
      <c r="G429" s="6" t="s">
        <v>47</v>
      </c>
      <c r="H429" s="6" t="s">
        <v>49</v>
      </c>
      <c r="I429" s="6"/>
      <c r="J429" s="6" t="s">
        <v>50</v>
      </c>
    </row>
    <row r="430" spans="1:10" s="5" customFormat="1" ht="15" customHeight="1" x14ac:dyDescent="0.2">
      <c r="A430" s="8"/>
      <c r="B430" s="4"/>
      <c r="C430" s="4"/>
      <c r="D430" s="4"/>
      <c r="E430" s="6" t="s">
        <v>4369</v>
      </c>
      <c r="F430" s="6"/>
      <c r="G430" s="6" t="s">
        <v>4388</v>
      </c>
      <c r="H430" s="6" t="s">
        <v>4389</v>
      </c>
      <c r="I430" s="6"/>
      <c r="J430" s="6" t="s">
        <v>4390</v>
      </c>
    </row>
    <row r="431" spans="1:10" s="5" customFormat="1" ht="15" customHeight="1" x14ac:dyDescent="0.2">
      <c r="A431" s="9" t="s">
        <v>9051</v>
      </c>
      <c r="B431" s="3"/>
      <c r="C431" s="3"/>
      <c r="D431" s="3"/>
      <c r="E431" s="1" t="s">
        <v>4876</v>
      </c>
      <c r="F431" s="1" t="s">
        <v>4999</v>
      </c>
      <c r="G431" s="1" t="s">
        <v>5005</v>
      </c>
      <c r="H431" s="1" t="s">
        <v>5007</v>
      </c>
      <c r="I431" s="1"/>
      <c r="J431" s="1" t="s">
        <v>5008</v>
      </c>
    </row>
    <row r="432" spans="1:10" s="5" customFormat="1" ht="15" customHeight="1" x14ac:dyDescent="0.2">
      <c r="A432" s="8"/>
      <c r="B432" s="4"/>
      <c r="C432" s="4"/>
      <c r="D432" s="4"/>
      <c r="E432" s="6" t="s">
        <v>3674</v>
      </c>
      <c r="F432" s="6"/>
      <c r="G432" s="6" t="s">
        <v>3752</v>
      </c>
      <c r="H432" s="6" t="s">
        <v>3753</v>
      </c>
      <c r="I432" s="6"/>
      <c r="J432" s="6" t="s">
        <v>3755</v>
      </c>
    </row>
    <row r="433" spans="1:10" s="5" customFormat="1" ht="15" customHeight="1" x14ac:dyDescent="0.2">
      <c r="A433" s="8"/>
      <c r="B433" s="4"/>
      <c r="C433" s="4"/>
      <c r="D433" s="4"/>
      <c r="E433" s="6" t="s">
        <v>3674</v>
      </c>
      <c r="F433" s="6"/>
      <c r="G433" s="6" t="s">
        <v>3752</v>
      </c>
      <c r="H433" s="6" t="s">
        <v>3753</v>
      </c>
      <c r="J433" s="6" t="s">
        <v>3755</v>
      </c>
    </row>
    <row r="434" spans="1:10" s="5" customFormat="1" ht="15" customHeight="1" x14ac:dyDescent="0.2">
      <c r="A434" s="8" t="s">
        <v>7195</v>
      </c>
      <c r="B434" s="4"/>
      <c r="C434" s="4"/>
      <c r="D434" s="4"/>
      <c r="E434" s="6" t="s">
        <v>816</v>
      </c>
      <c r="F434" s="6" t="s">
        <v>825</v>
      </c>
      <c r="G434" s="6" t="s">
        <v>830</v>
      </c>
      <c r="H434" s="6" t="s">
        <v>832</v>
      </c>
      <c r="I434" s="6"/>
      <c r="J434" s="6" t="s">
        <v>833</v>
      </c>
    </row>
    <row r="435" spans="1:10" s="5" customFormat="1" ht="15" customHeight="1" x14ac:dyDescent="0.2">
      <c r="A435" s="9"/>
      <c r="B435" s="3"/>
      <c r="C435" s="3"/>
      <c r="D435" s="3"/>
      <c r="E435" s="1" t="s">
        <v>617</v>
      </c>
      <c r="F435" s="1"/>
      <c r="G435" s="1" t="s">
        <v>5177</v>
      </c>
      <c r="H435" s="1" t="s">
        <v>5178</v>
      </c>
      <c r="I435" s="1"/>
      <c r="J435" s="1" t="s">
        <v>5179</v>
      </c>
    </row>
    <row r="436" spans="1:10" s="5" customFormat="1" ht="15" customHeight="1" x14ac:dyDescent="0.2">
      <c r="A436" s="8" t="s">
        <v>8460</v>
      </c>
      <c r="B436" s="4"/>
      <c r="C436" s="4"/>
      <c r="D436" s="4"/>
      <c r="E436" s="6" t="s">
        <v>4220</v>
      </c>
      <c r="F436" s="6" t="s">
        <v>2275</v>
      </c>
      <c r="G436" s="6" t="s">
        <v>4224</v>
      </c>
      <c r="H436" s="6" t="s">
        <v>4226</v>
      </c>
      <c r="I436" s="6"/>
      <c r="J436" s="6" t="s">
        <v>4227</v>
      </c>
    </row>
    <row r="437" spans="1:10" s="5" customFormat="1" ht="15" customHeight="1" x14ac:dyDescent="0.2">
      <c r="A437" s="9" t="s">
        <v>8724</v>
      </c>
      <c r="B437" s="3"/>
      <c r="C437" s="3"/>
      <c r="D437" s="3"/>
      <c r="E437" s="1" t="s">
        <v>5716</v>
      </c>
      <c r="F437" s="1" t="s">
        <v>1410</v>
      </c>
      <c r="G437" s="1" t="s">
        <v>5763</v>
      </c>
      <c r="H437" s="1" t="s">
        <v>5765</v>
      </c>
      <c r="I437" s="1" t="s">
        <v>5757</v>
      </c>
      <c r="J437" s="1" t="s">
        <v>5766</v>
      </c>
    </row>
    <row r="438" spans="1:10" s="5" customFormat="1" ht="15" customHeight="1" x14ac:dyDescent="0.2">
      <c r="A438" s="8" t="s">
        <v>8456</v>
      </c>
      <c r="B438" s="4"/>
      <c r="C438" s="4"/>
      <c r="D438" s="4"/>
      <c r="E438" s="6" t="s">
        <v>4096</v>
      </c>
      <c r="F438" s="6"/>
      <c r="G438" s="6" t="s">
        <v>4118</v>
      </c>
      <c r="H438" s="6" t="s">
        <v>4120</v>
      </c>
      <c r="I438" s="6"/>
      <c r="J438" s="6" t="s">
        <v>4121</v>
      </c>
    </row>
    <row r="439" spans="1:10" s="5" customFormat="1" ht="15" customHeight="1" x14ac:dyDescent="0.2">
      <c r="A439" s="8" t="s">
        <v>9069</v>
      </c>
      <c r="B439" s="4" t="s">
        <v>9723</v>
      </c>
      <c r="C439" s="4"/>
      <c r="D439" s="4"/>
      <c r="E439" s="6" t="s">
        <v>6766</v>
      </c>
      <c r="F439" s="6" t="s">
        <v>6767</v>
      </c>
      <c r="G439" s="6"/>
      <c r="H439" s="6" t="s">
        <v>6769</v>
      </c>
      <c r="I439" s="6" t="s">
        <v>6770</v>
      </c>
      <c r="J439" s="6" t="s">
        <v>6771</v>
      </c>
    </row>
    <row r="440" spans="1:10" s="5" customFormat="1" ht="15" customHeight="1" x14ac:dyDescent="0.2">
      <c r="A440" s="9" t="s">
        <v>8969</v>
      </c>
      <c r="B440" s="3"/>
      <c r="C440" s="3"/>
      <c r="D440" s="3"/>
      <c r="E440" s="1" t="s">
        <v>5875</v>
      </c>
      <c r="F440" s="1" t="s">
        <v>5900</v>
      </c>
      <c r="G440" s="1"/>
      <c r="H440" s="1" t="s">
        <v>5902</v>
      </c>
      <c r="I440" s="1"/>
      <c r="J440" s="1" t="s">
        <v>5903</v>
      </c>
    </row>
    <row r="441" spans="1:10" s="5" customFormat="1" ht="15" customHeight="1" x14ac:dyDescent="0.2">
      <c r="A441" s="8"/>
      <c r="B441" s="4"/>
      <c r="C441" s="4"/>
      <c r="D441" s="4"/>
      <c r="E441" s="6" t="s">
        <v>2550</v>
      </c>
      <c r="F441" s="6" t="s">
        <v>2600</v>
      </c>
      <c r="G441" s="6"/>
      <c r="H441" s="6" t="s">
        <v>2601</v>
      </c>
      <c r="I441" s="6"/>
      <c r="J441" s="6"/>
    </row>
    <row r="442" spans="1:10" s="5" customFormat="1" ht="15" customHeight="1" x14ac:dyDescent="0.2">
      <c r="A442" s="8" t="s">
        <v>9285</v>
      </c>
      <c r="B442" s="4"/>
      <c r="C442" s="4"/>
      <c r="D442" s="4"/>
      <c r="E442" s="6" t="s">
        <v>3674</v>
      </c>
      <c r="F442" s="6"/>
      <c r="G442" s="6" t="s">
        <v>3779</v>
      </c>
      <c r="H442" s="6" t="s">
        <v>3781</v>
      </c>
      <c r="I442" s="6" t="s">
        <v>3707</v>
      </c>
      <c r="J442" s="6" t="s">
        <v>3782</v>
      </c>
    </row>
    <row r="443" spans="1:10" s="5" customFormat="1" ht="15" customHeight="1" x14ac:dyDescent="0.2">
      <c r="A443" s="8" t="s">
        <v>7595</v>
      </c>
      <c r="B443" s="4"/>
      <c r="C443" s="4"/>
      <c r="D443" s="4"/>
      <c r="E443" s="6" t="s">
        <v>3674</v>
      </c>
      <c r="F443" s="6"/>
      <c r="G443" s="6" t="s">
        <v>3783</v>
      </c>
      <c r="H443" s="6" t="s">
        <v>3785</v>
      </c>
      <c r="I443" s="6" t="s">
        <v>3707</v>
      </c>
      <c r="J443" s="6" t="s">
        <v>3786</v>
      </c>
    </row>
    <row r="444" spans="1:10" s="5" customFormat="1" ht="15" customHeight="1" x14ac:dyDescent="0.2">
      <c r="A444" s="8"/>
      <c r="B444" s="4"/>
      <c r="C444" s="4"/>
      <c r="D444" s="4"/>
      <c r="E444" s="6" t="s">
        <v>3674</v>
      </c>
      <c r="F444" s="6"/>
      <c r="G444" s="6" t="s">
        <v>3783</v>
      </c>
      <c r="H444" s="6" t="s">
        <v>3785</v>
      </c>
      <c r="I444" s="6" t="s">
        <v>3707</v>
      </c>
      <c r="J444" s="6" t="s">
        <v>3787</v>
      </c>
    </row>
    <row r="445" spans="1:10" s="5" customFormat="1" ht="15" customHeight="1" x14ac:dyDescent="0.2">
      <c r="A445" s="8"/>
      <c r="B445" s="4"/>
      <c r="C445" s="4"/>
      <c r="D445" s="4"/>
      <c r="E445" s="6" t="s">
        <v>2550</v>
      </c>
      <c r="F445" s="6" t="s">
        <v>2602</v>
      </c>
      <c r="H445" s="6" t="s">
        <v>2603</v>
      </c>
    </row>
    <row r="446" spans="1:10" s="5" customFormat="1" ht="15" customHeight="1" x14ac:dyDescent="0.2">
      <c r="A446" s="8"/>
      <c r="B446" s="4"/>
      <c r="C446" s="4"/>
      <c r="D446" s="4"/>
      <c r="E446" s="6" t="s">
        <v>121</v>
      </c>
      <c r="F446" s="6" t="s">
        <v>1584</v>
      </c>
      <c r="G446" s="6"/>
      <c r="H446" s="6" t="s">
        <v>1585</v>
      </c>
      <c r="I446" s="6"/>
      <c r="J446" s="6" t="s">
        <v>1575</v>
      </c>
    </row>
    <row r="447" spans="1:10" s="5" customFormat="1" ht="15" customHeight="1" x14ac:dyDescent="0.2">
      <c r="A447" s="8"/>
      <c r="B447" s="4"/>
      <c r="C447" s="4"/>
      <c r="D447" s="4"/>
      <c r="E447" s="6" t="s">
        <v>2621</v>
      </c>
      <c r="F447" s="6" t="s">
        <v>2622</v>
      </c>
      <c r="H447" s="6" t="s">
        <v>2623</v>
      </c>
    </row>
    <row r="448" spans="1:10" s="5" customFormat="1" ht="15" customHeight="1" x14ac:dyDescent="0.2">
      <c r="A448" s="9" t="s">
        <v>7775</v>
      </c>
      <c r="B448" s="3"/>
      <c r="C448" s="3"/>
      <c r="D448" s="3"/>
      <c r="E448" s="1" t="s">
        <v>5939</v>
      </c>
      <c r="F448" s="1" t="s">
        <v>3121</v>
      </c>
      <c r="G448" s="1"/>
      <c r="H448" s="1" t="s">
        <v>5941</v>
      </c>
      <c r="I448" s="1" t="s">
        <v>5942</v>
      </c>
      <c r="J448" s="1" t="s">
        <v>5943</v>
      </c>
    </row>
    <row r="449" spans="1:10" s="5" customFormat="1" ht="15" customHeight="1" x14ac:dyDescent="0.2">
      <c r="A449" s="8" t="s">
        <v>8326</v>
      </c>
      <c r="B449" s="4"/>
      <c r="C449" s="4"/>
      <c r="D449" s="4"/>
      <c r="E449" s="6" t="s">
        <v>1471</v>
      </c>
      <c r="F449" s="6" t="s">
        <v>1472</v>
      </c>
      <c r="G449" s="6" t="s">
        <v>1473</v>
      </c>
      <c r="H449" s="6" t="s">
        <v>1475</v>
      </c>
      <c r="I449" s="6"/>
      <c r="J449" s="6" t="s">
        <v>1476</v>
      </c>
    </row>
    <row r="450" spans="1:10" s="5" customFormat="1" ht="15" customHeight="1" x14ac:dyDescent="0.2">
      <c r="A450" s="9" t="s">
        <v>9655</v>
      </c>
      <c r="B450" s="19" t="s">
        <v>9723</v>
      </c>
      <c r="C450" s="19" t="s">
        <v>2383</v>
      </c>
      <c r="D450" s="19"/>
      <c r="E450" s="1" t="s">
        <v>6974</v>
      </c>
      <c r="F450" s="1"/>
      <c r="G450" s="1" t="s">
        <v>6975</v>
      </c>
      <c r="H450" s="1" t="s">
        <v>6976</v>
      </c>
      <c r="I450" s="1"/>
      <c r="J450" s="1"/>
    </row>
    <row r="451" spans="1:10" s="5" customFormat="1" ht="15" customHeight="1" x14ac:dyDescent="0.2">
      <c r="A451" s="8" t="s">
        <v>8744</v>
      </c>
      <c r="B451" s="4" t="s">
        <v>2383</v>
      </c>
      <c r="C451" s="4"/>
      <c r="D451" s="4"/>
      <c r="E451" s="6" t="s">
        <v>816</v>
      </c>
      <c r="F451" s="6" t="s">
        <v>879</v>
      </c>
      <c r="G451" s="6" t="s">
        <v>880</v>
      </c>
      <c r="H451" s="6" t="s">
        <v>882</v>
      </c>
      <c r="I451" s="6" t="s">
        <v>883</v>
      </c>
      <c r="J451" s="6" t="s">
        <v>884</v>
      </c>
    </row>
    <row r="452" spans="1:10" s="5" customFormat="1" ht="15" customHeight="1" x14ac:dyDescent="0.2">
      <c r="A452" s="8" t="s">
        <v>8042</v>
      </c>
      <c r="B452" s="4"/>
      <c r="C452" s="4"/>
      <c r="D452" s="4"/>
      <c r="E452" s="6" t="s">
        <v>2730</v>
      </c>
      <c r="F452" s="6" t="s">
        <v>2959</v>
      </c>
      <c r="G452" s="6" t="s">
        <v>2972</v>
      </c>
      <c r="H452" s="6" t="s">
        <v>2974</v>
      </c>
      <c r="I452" s="6"/>
      <c r="J452" s="6" t="s">
        <v>2975</v>
      </c>
    </row>
    <row r="453" spans="1:10" s="5" customFormat="1" ht="15" customHeight="1" x14ac:dyDescent="0.2">
      <c r="A453" s="9" t="s">
        <v>7531</v>
      </c>
      <c r="B453" s="3"/>
      <c r="C453" s="3"/>
      <c r="D453" s="3"/>
      <c r="E453" s="1" t="s">
        <v>5488</v>
      </c>
      <c r="F453" s="1"/>
      <c r="G453" s="1" t="s">
        <v>5569</v>
      </c>
      <c r="H453" s="1" t="s">
        <v>5571</v>
      </c>
      <c r="I453" s="1"/>
      <c r="J453" s="1" t="s">
        <v>5572</v>
      </c>
    </row>
    <row r="454" spans="1:10" s="5" customFormat="1" ht="15" customHeight="1" x14ac:dyDescent="0.2">
      <c r="A454" s="9"/>
      <c r="B454" s="3"/>
      <c r="C454" s="3"/>
      <c r="D454" s="3"/>
      <c r="E454" s="1" t="s">
        <v>5488</v>
      </c>
      <c r="F454" s="1" t="s">
        <v>4549</v>
      </c>
      <c r="G454" s="1" t="s">
        <v>5586</v>
      </c>
      <c r="H454" s="1" t="s">
        <v>5571</v>
      </c>
      <c r="I454" s="1"/>
      <c r="J454" s="1" t="s">
        <v>5587</v>
      </c>
    </row>
    <row r="455" spans="1:10" s="5" customFormat="1" ht="15" customHeight="1" x14ac:dyDescent="0.2">
      <c r="A455" s="9"/>
      <c r="B455" s="3"/>
      <c r="C455" s="3"/>
      <c r="D455" s="3"/>
      <c r="E455" s="1" t="s">
        <v>5488</v>
      </c>
      <c r="F455" s="1" t="s">
        <v>4549</v>
      </c>
      <c r="G455" s="1" t="s">
        <v>5583</v>
      </c>
      <c r="H455" s="1" t="s">
        <v>5584</v>
      </c>
      <c r="I455" s="1"/>
      <c r="J455" s="1" t="s">
        <v>5585</v>
      </c>
    </row>
    <row r="456" spans="1:10" s="5" customFormat="1" ht="15" customHeight="1" x14ac:dyDescent="0.2">
      <c r="A456" s="9"/>
      <c r="B456" s="3"/>
      <c r="C456" s="3"/>
      <c r="D456" s="3"/>
      <c r="E456" s="1" t="s">
        <v>5488</v>
      </c>
      <c r="F456" s="1" t="s">
        <v>4549</v>
      </c>
      <c r="G456" s="1" t="s">
        <v>5588</v>
      </c>
      <c r="H456" s="1" t="s">
        <v>5584</v>
      </c>
      <c r="I456" s="1"/>
      <c r="J456" s="1"/>
    </row>
    <row r="457" spans="1:10" s="5" customFormat="1" ht="15" customHeight="1" x14ac:dyDescent="0.2">
      <c r="A457" s="9" t="s">
        <v>7979</v>
      </c>
      <c r="B457" s="3"/>
      <c r="C457" s="3"/>
      <c r="D457" s="3"/>
      <c r="E457" s="1" t="s">
        <v>5488</v>
      </c>
      <c r="F457" s="1" t="s">
        <v>5604</v>
      </c>
      <c r="G457" s="1" t="s">
        <v>5608</v>
      </c>
      <c r="H457" s="1" t="s">
        <v>5610</v>
      </c>
      <c r="I457" s="1" t="s">
        <v>5611</v>
      </c>
      <c r="J457" s="1" t="s">
        <v>5612</v>
      </c>
    </row>
    <row r="458" spans="1:10" s="5" customFormat="1" ht="15" customHeight="1" x14ac:dyDescent="0.2">
      <c r="A458" s="8" t="s">
        <v>7205</v>
      </c>
      <c r="B458" s="4"/>
      <c r="C458" s="4"/>
      <c r="D458" s="4"/>
      <c r="E458" s="6" t="s">
        <v>1250</v>
      </c>
      <c r="F458" s="6" t="s">
        <v>730</v>
      </c>
      <c r="G458" s="6" t="s">
        <v>1299</v>
      </c>
      <c r="H458" s="6" t="s">
        <v>1301</v>
      </c>
      <c r="I458" s="6"/>
      <c r="J458" s="6" t="s">
        <v>1302</v>
      </c>
    </row>
    <row r="459" spans="1:10" s="5" customFormat="1" ht="15" customHeight="1" x14ac:dyDescent="0.2">
      <c r="A459" s="8"/>
      <c r="B459" s="4"/>
      <c r="C459" s="4"/>
      <c r="D459" s="4"/>
      <c r="E459" s="6" t="s">
        <v>250</v>
      </c>
      <c r="F459" s="6"/>
      <c r="G459" s="6" t="s">
        <v>290</v>
      </c>
      <c r="H459" s="6" t="s">
        <v>291</v>
      </c>
      <c r="J459" s="6" t="s">
        <v>269</v>
      </c>
    </row>
    <row r="460" spans="1:10" s="5" customFormat="1" ht="15" customHeight="1" x14ac:dyDescent="0.2">
      <c r="A460" s="9"/>
      <c r="B460" s="3"/>
      <c r="C460" s="3"/>
      <c r="D460" s="3"/>
      <c r="E460" s="1" t="s">
        <v>4876</v>
      </c>
      <c r="F460" s="1"/>
      <c r="G460" s="1" t="s">
        <v>4933</v>
      </c>
      <c r="H460" s="1" t="s">
        <v>4934</v>
      </c>
      <c r="I460" s="1"/>
      <c r="J460" s="1" t="s">
        <v>4935</v>
      </c>
    </row>
    <row r="461" spans="1:10" s="5" customFormat="1" ht="15" customHeight="1" x14ac:dyDescent="0.2">
      <c r="A461" s="9"/>
      <c r="B461" s="3"/>
      <c r="C461" s="3"/>
      <c r="D461" s="3"/>
      <c r="E461" s="1" t="s">
        <v>6257</v>
      </c>
      <c r="F461" s="1" t="s">
        <v>6264</v>
      </c>
      <c r="G461" s="1" t="s">
        <v>6265</v>
      </c>
      <c r="H461" s="1" t="s">
        <v>6266</v>
      </c>
      <c r="I461" s="1"/>
      <c r="J461" s="1" t="s">
        <v>6267</v>
      </c>
    </row>
    <row r="462" spans="1:10" s="5" customFormat="1" ht="15" customHeight="1" x14ac:dyDescent="0.2">
      <c r="A462" s="9"/>
      <c r="B462" s="3"/>
      <c r="C462" s="3"/>
      <c r="D462" s="3"/>
      <c r="E462" s="1" t="s">
        <v>6257</v>
      </c>
      <c r="F462" s="1" t="s">
        <v>6275</v>
      </c>
      <c r="G462" s="1" t="s">
        <v>6297</v>
      </c>
      <c r="H462" s="1" t="s">
        <v>6266</v>
      </c>
      <c r="I462" s="1"/>
      <c r="J462" s="1" t="s">
        <v>6299</v>
      </c>
    </row>
    <row r="463" spans="1:10" s="5" customFormat="1" ht="15" customHeight="1" x14ac:dyDescent="0.2">
      <c r="A463" s="9" t="s">
        <v>7353</v>
      </c>
      <c r="B463" s="3"/>
      <c r="C463" s="3"/>
      <c r="D463" s="3"/>
      <c r="E463" s="1" t="s">
        <v>5488</v>
      </c>
      <c r="F463" s="1"/>
      <c r="G463" s="1" t="s">
        <v>5499</v>
      </c>
      <c r="H463" s="1" t="s">
        <v>5501</v>
      </c>
      <c r="I463" s="1"/>
      <c r="J463" s="1" t="s">
        <v>5502</v>
      </c>
    </row>
    <row r="464" spans="1:10" s="5" customFormat="1" ht="15" customHeight="1" x14ac:dyDescent="0.2">
      <c r="A464" s="9"/>
      <c r="B464" s="3"/>
      <c r="C464" s="3"/>
      <c r="D464" s="3"/>
      <c r="E464" s="1" t="s">
        <v>5488</v>
      </c>
      <c r="F464" s="1"/>
      <c r="G464" s="1" t="s">
        <v>5496</v>
      </c>
      <c r="H464" s="1" t="s">
        <v>5497</v>
      </c>
      <c r="I464" s="1"/>
      <c r="J464" s="1" t="s">
        <v>5498</v>
      </c>
    </row>
    <row r="465" spans="1:10" s="5" customFormat="1" ht="15" customHeight="1" x14ac:dyDescent="0.2">
      <c r="A465" s="8"/>
      <c r="B465" s="4"/>
      <c r="C465" s="4"/>
      <c r="D465" s="4"/>
      <c r="E465" s="6" t="s">
        <v>3528</v>
      </c>
      <c r="F465" s="6"/>
      <c r="G465" s="6" t="s">
        <v>3618</v>
      </c>
      <c r="H465" s="6" t="s">
        <v>3619</v>
      </c>
      <c r="I465" s="6"/>
      <c r="J465" s="6" t="s">
        <v>3620</v>
      </c>
    </row>
    <row r="466" spans="1:10" s="5" customFormat="1" ht="15" customHeight="1" x14ac:dyDescent="0.2">
      <c r="A466" s="8"/>
      <c r="B466" s="4"/>
      <c r="C466" s="4"/>
      <c r="D466" s="4"/>
      <c r="E466" s="6" t="s">
        <v>3528</v>
      </c>
      <c r="F466" s="6"/>
      <c r="G466" s="6" t="s">
        <v>3627</v>
      </c>
      <c r="H466" s="6" t="s">
        <v>3619</v>
      </c>
      <c r="I466" s="6"/>
      <c r="J466" s="6" t="s">
        <v>3620</v>
      </c>
    </row>
    <row r="467" spans="1:10" s="5" customFormat="1" ht="15" customHeight="1" x14ac:dyDescent="0.2">
      <c r="A467" s="9"/>
      <c r="B467" s="3"/>
      <c r="C467" s="3"/>
      <c r="D467" s="3"/>
      <c r="E467" s="1" t="s">
        <v>5149</v>
      </c>
      <c r="F467" s="1" t="s">
        <v>5150</v>
      </c>
      <c r="G467" s="1" t="s">
        <v>5151</v>
      </c>
      <c r="H467" s="1" t="s">
        <v>5152</v>
      </c>
      <c r="I467" s="1"/>
      <c r="J467" s="1"/>
    </row>
    <row r="468" spans="1:10" s="5" customFormat="1" ht="15" customHeight="1" x14ac:dyDescent="0.2">
      <c r="A468" s="9" t="s">
        <v>7379</v>
      </c>
      <c r="B468" s="3"/>
      <c r="C468" s="3"/>
      <c r="D468" s="3"/>
      <c r="E468" s="1" t="s">
        <v>5716</v>
      </c>
      <c r="F468" s="1" t="s">
        <v>507</v>
      </c>
      <c r="G468" s="1" t="s">
        <v>5740</v>
      </c>
      <c r="H468" s="1" t="s">
        <v>5742</v>
      </c>
      <c r="I468" s="1"/>
      <c r="J468" s="1" t="s">
        <v>5743</v>
      </c>
    </row>
    <row r="469" spans="1:10" s="5" customFormat="1" ht="15" customHeight="1" x14ac:dyDescent="0.2">
      <c r="A469" s="9" t="s">
        <v>7973</v>
      </c>
      <c r="B469" s="3"/>
      <c r="C469" s="3"/>
      <c r="D469" s="3"/>
      <c r="E469" s="1" t="s">
        <v>5488</v>
      </c>
      <c r="F469" s="1"/>
      <c r="G469" s="1" t="s">
        <v>5547</v>
      </c>
      <c r="H469" s="1" t="s">
        <v>5549</v>
      </c>
      <c r="I469" s="1" t="s">
        <v>5550</v>
      </c>
      <c r="J469" s="1" t="s">
        <v>5551</v>
      </c>
    </row>
    <row r="470" spans="1:10" s="5" customFormat="1" ht="15" customHeight="1" x14ac:dyDescent="0.2">
      <c r="A470" s="8"/>
      <c r="B470" s="4"/>
      <c r="C470" s="4"/>
      <c r="D470" s="4"/>
      <c r="E470" s="6" t="s">
        <v>202</v>
      </c>
      <c r="F470" s="6"/>
      <c r="G470" s="6" t="s">
        <v>165</v>
      </c>
      <c r="H470" s="6" t="s">
        <v>166</v>
      </c>
      <c r="I470" s="6"/>
      <c r="J470" s="6" t="s">
        <v>167</v>
      </c>
    </row>
    <row r="471" spans="1:10" s="5" customFormat="1" ht="15" customHeight="1" x14ac:dyDescent="0.2">
      <c r="A471" s="8" t="s">
        <v>9325</v>
      </c>
      <c r="B471" s="4"/>
      <c r="C471" s="4"/>
      <c r="D471" s="4"/>
      <c r="E471" s="6" t="s">
        <v>1820</v>
      </c>
      <c r="F471" s="6" t="s">
        <v>1878</v>
      </c>
      <c r="G471" s="6" t="s">
        <v>1897</v>
      </c>
      <c r="H471" s="6" t="s">
        <v>1899</v>
      </c>
      <c r="I471" s="6" t="s">
        <v>1882</v>
      </c>
      <c r="J471" s="6" t="s">
        <v>1900</v>
      </c>
    </row>
    <row r="472" spans="1:10" s="5" customFormat="1" ht="15" customHeight="1" x14ac:dyDescent="0.2">
      <c r="A472" s="8" t="s">
        <v>9321</v>
      </c>
      <c r="B472" s="4"/>
      <c r="C472" s="4"/>
      <c r="D472" s="4"/>
      <c r="E472" s="6" t="s">
        <v>1820</v>
      </c>
      <c r="F472" s="6" t="s">
        <v>1878</v>
      </c>
      <c r="G472" s="6" t="s">
        <v>6978</v>
      </c>
      <c r="H472" s="6" t="s">
        <v>6980</v>
      </c>
      <c r="I472" s="6" t="s">
        <v>1882</v>
      </c>
      <c r="J472" s="6" t="s">
        <v>1892</v>
      </c>
    </row>
    <row r="473" spans="1:10" s="5" customFormat="1" ht="15" customHeight="1" x14ac:dyDescent="0.2">
      <c r="A473" s="8" t="s">
        <v>8610</v>
      </c>
      <c r="B473" s="4"/>
      <c r="C473" s="4"/>
      <c r="D473" s="4"/>
      <c r="E473" s="6" t="s">
        <v>1820</v>
      </c>
      <c r="F473" s="6" t="s">
        <v>1878</v>
      </c>
      <c r="G473" s="6" t="s">
        <v>1889</v>
      </c>
      <c r="H473" s="6" t="s">
        <v>1891</v>
      </c>
      <c r="I473" s="6" t="s">
        <v>1882</v>
      </c>
      <c r="J473" s="6" t="s">
        <v>1892</v>
      </c>
    </row>
    <row r="474" spans="1:10" s="5" customFormat="1" ht="15" customHeight="1" x14ac:dyDescent="0.2">
      <c r="A474" s="8" t="s">
        <v>8334</v>
      </c>
      <c r="B474" s="4"/>
      <c r="C474" s="4"/>
      <c r="D474" s="4"/>
      <c r="E474" s="6" t="s">
        <v>1820</v>
      </c>
      <c r="F474" s="6" t="s">
        <v>1878</v>
      </c>
      <c r="G474" s="6" t="s">
        <v>1879</v>
      </c>
      <c r="H474" s="6" t="s">
        <v>1881</v>
      </c>
      <c r="I474" s="6" t="s">
        <v>1882</v>
      </c>
      <c r="J474" s="6" t="s">
        <v>1883</v>
      </c>
    </row>
    <row r="475" spans="1:10" s="5" customFormat="1" ht="15" customHeight="1" x14ac:dyDescent="0.2">
      <c r="A475" s="8"/>
      <c r="B475" s="4"/>
      <c r="C475" s="4"/>
      <c r="D475" s="4"/>
      <c r="E475" s="6" t="s">
        <v>1820</v>
      </c>
      <c r="F475" s="6" t="s">
        <v>1878</v>
      </c>
      <c r="G475" s="6" t="s">
        <v>1894</v>
      </c>
      <c r="H475" s="6" t="s">
        <v>1895</v>
      </c>
      <c r="I475" s="6" t="s">
        <v>1882</v>
      </c>
      <c r="J475" s="6" t="s">
        <v>1896</v>
      </c>
    </row>
    <row r="476" spans="1:10" s="5" customFormat="1" ht="15" customHeight="1" x14ac:dyDescent="0.2">
      <c r="A476" s="8" t="s">
        <v>9327</v>
      </c>
      <c r="B476" s="4"/>
      <c r="C476" s="4"/>
      <c r="D476" s="4"/>
      <c r="E476" s="6" t="s">
        <v>1820</v>
      </c>
      <c r="F476" s="6" t="s">
        <v>1878</v>
      </c>
      <c r="G476" s="6" t="s">
        <v>1884</v>
      </c>
      <c r="H476" s="6" t="s">
        <v>1886</v>
      </c>
      <c r="I476" s="6" t="s">
        <v>1882</v>
      </c>
      <c r="J476" s="6" t="s">
        <v>1887</v>
      </c>
    </row>
    <row r="477" spans="1:10" s="5" customFormat="1" ht="15" customHeight="1" x14ac:dyDescent="0.2">
      <c r="A477" s="8"/>
      <c r="B477" s="4"/>
      <c r="C477" s="4"/>
      <c r="D477" s="4"/>
      <c r="E477" s="6" t="s">
        <v>1820</v>
      </c>
      <c r="F477" s="6" t="s">
        <v>1878</v>
      </c>
      <c r="G477" s="6" t="s">
        <v>1901</v>
      </c>
      <c r="H477" s="6" t="s">
        <v>1902</v>
      </c>
      <c r="I477" s="6" t="s">
        <v>1882</v>
      </c>
      <c r="J477" s="6" t="s">
        <v>1903</v>
      </c>
    </row>
    <row r="478" spans="1:10" s="5" customFormat="1" ht="15" customHeight="1" x14ac:dyDescent="0.2">
      <c r="A478" s="8" t="s">
        <v>9323</v>
      </c>
      <c r="B478" s="4"/>
      <c r="C478" s="4"/>
      <c r="D478" s="4"/>
      <c r="E478" s="6" t="s">
        <v>1820</v>
      </c>
      <c r="F478" s="6" t="s">
        <v>1878</v>
      </c>
      <c r="G478" s="6" t="s">
        <v>6981</v>
      </c>
      <c r="H478" s="6" t="s">
        <v>6983</v>
      </c>
      <c r="I478" s="6" t="s">
        <v>1882</v>
      </c>
      <c r="J478" s="6" t="s">
        <v>6984</v>
      </c>
    </row>
    <row r="479" spans="1:10" s="5" customFormat="1" ht="15" customHeight="1" x14ac:dyDescent="0.2">
      <c r="A479" s="8"/>
      <c r="B479" s="4"/>
      <c r="C479" s="4"/>
      <c r="D479" s="4"/>
      <c r="E479" s="6" t="s">
        <v>1820</v>
      </c>
      <c r="F479" s="6" t="s">
        <v>1878</v>
      </c>
      <c r="G479" s="6" t="s">
        <v>1904</v>
      </c>
      <c r="H479" s="6" t="s">
        <v>1905</v>
      </c>
      <c r="I479" s="6" t="s">
        <v>1882</v>
      </c>
      <c r="J479" s="6" t="s">
        <v>1883</v>
      </c>
    </row>
    <row r="480" spans="1:10" s="5" customFormat="1" ht="15" customHeight="1" x14ac:dyDescent="0.2">
      <c r="A480" s="8"/>
      <c r="B480" s="4"/>
      <c r="C480" s="4"/>
      <c r="D480" s="4"/>
      <c r="E480" s="6" t="s">
        <v>250</v>
      </c>
      <c r="F480" s="6" t="s">
        <v>322</v>
      </c>
      <c r="G480" s="6" t="s">
        <v>323</v>
      </c>
      <c r="H480" s="6" t="s">
        <v>324</v>
      </c>
      <c r="I480" s="6"/>
      <c r="J480" s="6" t="s">
        <v>325</v>
      </c>
    </row>
    <row r="481" spans="1:10" s="5" customFormat="1" ht="15" customHeight="1" x14ac:dyDescent="0.2">
      <c r="A481" s="8" t="s">
        <v>7843</v>
      </c>
      <c r="B481" s="4"/>
      <c r="C481" s="4"/>
      <c r="D481" s="4"/>
      <c r="E481" s="6" t="s">
        <v>2730</v>
      </c>
      <c r="F481" s="6"/>
      <c r="G481" s="6" t="s">
        <v>2731</v>
      </c>
      <c r="H481" s="6" t="s">
        <v>2733</v>
      </c>
      <c r="I481" s="6"/>
      <c r="J481" s="6" t="s">
        <v>2734</v>
      </c>
    </row>
    <row r="482" spans="1:10" s="5" customFormat="1" ht="15" customHeight="1" x14ac:dyDescent="0.2">
      <c r="A482" s="9" t="s">
        <v>8108</v>
      </c>
      <c r="B482" s="3"/>
      <c r="C482" s="3"/>
      <c r="D482" s="3"/>
      <c r="E482" s="1" t="s">
        <v>4686</v>
      </c>
      <c r="F482" s="1" t="s">
        <v>4687</v>
      </c>
      <c r="G482" s="1" t="s">
        <v>6789</v>
      </c>
      <c r="H482" s="1" t="s">
        <v>6791</v>
      </c>
      <c r="I482" s="1"/>
      <c r="J482" s="1" t="s">
        <v>6792</v>
      </c>
    </row>
    <row r="483" spans="1:10" s="5" customFormat="1" ht="15" customHeight="1" x14ac:dyDescent="0.2">
      <c r="A483" s="8"/>
      <c r="B483" s="4"/>
      <c r="C483" s="4"/>
      <c r="D483" s="4"/>
      <c r="E483" s="6" t="s">
        <v>4470</v>
      </c>
      <c r="F483" s="6" t="s">
        <v>4485</v>
      </c>
      <c r="G483" s="6" t="s">
        <v>4486</v>
      </c>
      <c r="H483" s="6" t="s">
        <v>4487</v>
      </c>
      <c r="I483" s="6" t="s">
        <v>4483</v>
      </c>
      <c r="J483" s="6" t="s">
        <v>4488</v>
      </c>
    </row>
    <row r="484" spans="1:10" s="5" customFormat="1" ht="15" customHeight="1" x14ac:dyDescent="0.2">
      <c r="A484" s="8"/>
      <c r="B484" s="4"/>
      <c r="C484" s="4"/>
      <c r="D484" s="4"/>
      <c r="E484" s="6" t="s">
        <v>1064</v>
      </c>
      <c r="F484" s="6" t="s">
        <v>1089</v>
      </c>
      <c r="H484" s="6" t="s">
        <v>1090</v>
      </c>
    </row>
    <row r="485" spans="1:10" s="5" customFormat="1" ht="15" customHeight="1" x14ac:dyDescent="0.2">
      <c r="A485" s="9"/>
      <c r="B485" s="3"/>
      <c r="C485" s="3"/>
      <c r="D485" s="3"/>
      <c r="E485" s="1" t="s">
        <v>6257</v>
      </c>
      <c r="F485" s="1" t="s">
        <v>6268</v>
      </c>
      <c r="G485" s="1" t="s">
        <v>6269</v>
      </c>
      <c r="H485" s="1" t="s">
        <v>6270</v>
      </c>
      <c r="I485"/>
      <c r="J485" s="1" t="s">
        <v>6271</v>
      </c>
    </row>
    <row r="486" spans="1:10" s="5" customFormat="1" ht="15" customHeight="1" x14ac:dyDescent="0.2">
      <c r="A486" s="8" t="s">
        <v>8782</v>
      </c>
      <c r="B486" s="4"/>
      <c r="C486" s="4"/>
      <c r="D486" s="4"/>
      <c r="E486" s="6" t="s">
        <v>4096</v>
      </c>
      <c r="F486" s="6"/>
      <c r="G486" s="6" t="s">
        <v>4107</v>
      </c>
      <c r="H486" s="6" t="s">
        <v>4109</v>
      </c>
      <c r="I486" s="6"/>
      <c r="J486" s="6" t="s">
        <v>4110</v>
      </c>
    </row>
    <row r="487" spans="1:10" s="5" customFormat="1" ht="15" customHeight="1" x14ac:dyDescent="0.2">
      <c r="A487" s="8" t="s">
        <v>7655</v>
      </c>
      <c r="B487" s="4"/>
      <c r="C487" s="4"/>
      <c r="D487" s="4"/>
      <c r="E487" s="6" t="s">
        <v>720</v>
      </c>
      <c r="F487" s="6" t="s">
        <v>730</v>
      </c>
      <c r="G487" s="6" t="s">
        <v>731</v>
      </c>
      <c r="H487" s="6" t="s">
        <v>733</v>
      </c>
      <c r="I487" s="6"/>
      <c r="J487" s="6" t="s">
        <v>734</v>
      </c>
    </row>
    <row r="488" spans="1:10" s="5" customFormat="1" ht="15" customHeight="1" x14ac:dyDescent="0.2">
      <c r="A488" s="8" t="s">
        <v>7657</v>
      </c>
      <c r="B488" s="19" t="s">
        <v>9723</v>
      </c>
      <c r="C488" s="19" t="s">
        <v>2383</v>
      </c>
      <c r="D488" s="19"/>
      <c r="E488" s="6" t="s">
        <v>720</v>
      </c>
      <c r="F488" s="6" t="s">
        <v>730</v>
      </c>
      <c r="G488" s="6" t="s">
        <v>735</v>
      </c>
      <c r="H488" s="6" t="s">
        <v>733</v>
      </c>
      <c r="I488" s="6"/>
      <c r="J488" s="6"/>
    </row>
    <row r="489" spans="1:10" s="5" customFormat="1" ht="15" customHeight="1" x14ac:dyDescent="0.2">
      <c r="A489" s="9"/>
      <c r="B489" s="3"/>
      <c r="C489" s="3"/>
      <c r="D489" s="3"/>
      <c r="E489" s="1" t="s">
        <v>4760</v>
      </c>
      <c r="F489" s="1" t="s">
        <v>4765</v>
      </c>
      <c r="G489" s="1" t="s">
        <v>2239</v>
      </c>
      <c r="H489" s="1" t="s">
        <v>4785</v>
      </c>
      <c r="I489" s="1" t="s">
        <v>4771</v>
      </c>
      <c r="J489" s="1" t="s">
        <v>4787</v>
      </c>
    </row>
    <row r="490" spans="1:10" s="5" customFormat="1" ht="15" customHeight="1" x14ac:dyDescent="0.2">
      <c r="A490" s="9"/>
      <c r="B490" s="3"/>
      <c r="C490" s="3"/>
      <c r="D490" s="3"/>
      <c r="E490" s="1" t="s">
        <v>4876</v>
      </c>
      <c r="F490" s="1"/>
      <c r="G490" s="1" t="s">
        <v>4882</v>
      </c>
      <c r="H490" s="1" t="s">
        <v>4883</v>
      </c>
      <c r="I490" s="1"/>
      <c r="J490" s="1" t="s">
        <v>4884</v>
      </c>
    </row>
    <row r="491" spans="1:10" s="5" customFormat="1" ht="15" customHeight="1" x14ac:dyDescent="0.2">
      <c r="A491" s="8"/>
      <c r="B491" s="4"/>
      <c r="C491" s="4"/>
      <c r="D491" s="4"/>
      <c r="E491" s="6" t="s">
        <v>2437</v>
      </c>
      <c r="F491" s="6" t="s">
        <v>2443</v>
      </c>
      <c r="G491" s="6" t="s">
        <v>2446</v>
      </c>
      <c r="H491" s="6" t="s">
        <v>2447</v>
      </c>
    </row>
    <row r="492" spans="1:10" s="5" customFormat="1" ht="15" customHeight="1" x14ac:dyDescent="0.2">
      <c r="A492" s="8" t="s">
        <v>7697</v>
      </c>
      <c r="B492" s="4"/>
      <c r="C492" s="4"/>
      <c r="D492" s="4"/>
      <c r="E492" s="6" t="s">
        <v>1928</v>
      </c>
      <c r="F492" s="6" t="s">
        <v>1929</v>
      </c>
      <c r="G492" s="6" t="s">
        <v>1930</v>
      </c>
      <c r="H492" s="6" t="s">
        <v>1932</v>
      </c>
      <c r="I492" s="6"/>
      <c r="J492" s="6" t="s">
        <v>1933</v>
      </c>
    </row>
    <row r="493" spans="1:10" s="5" customFormat="1" ht="15" customHeight="1" x14ac:dyDescent="0.2">
      <c r="A493" s="9" t="s">
        <v>7485</v>
      </c>
      <c r="B493" s="3"/>
      <c r="C493" s="3"/>
      <c r="D493" s="3"/>
      <c r="E493" s="1" t="s">
        <v>4876</v>
      </c>
      <c r="F493" s="1" t="s">
        <v>4976</v>
      </c>
      <c r="G493" s="1" t="s">
        <v>670</v>
      </c>
      <c r="H493" s="1" t="s">
        <v>4899</v>
      </c>
      <c r="I493" s="1"/>
      <c r="J493" s="1" t="s">
        <v>4978</v>
      </c>
    </row>
    <row r="494" spans="1:10" s="5" customFormat="1" ht="15" customHeight="1" x14ac:dyDescent="0.2">
      <c r="A494" s="9"/>
      <c r="B494" s="3"/>
      <c r="C494" s="3"/>
      <c r="D494" s="3"/>
      <c r="E494" s="1" t="s">
        <v>4876</v>
      </c>
      <c r="F494" s="1"/>
      <c r="G494" s="1" t="s">
        <v>4898</v>
      </c>
      <c r="H494" s="1" t="s">
        <v>4899</v>
      </c>
      <c r="I494" s="1"/>
      <c r="J494" s="1" t="s">
        <v>4900</v>
      </c>
    </row>
    <row r="495" spans="1:10" s="5" customFormat="1" ht="15" customHeight="1" x14ac:dyDescent="0.2">
      <c r="A495" s="9" t="s">
        <v>8190</v>
      </c>
      <c r="B495" s="3"/>
      <c r="C495" s="3"/>
      <c r="D495" s="3"/>
      <c r="E495" s="1" t="s">
        <v>5062</v>
      </c>
      <c r="F495" s="1" t="s">
        <v>3276</v>
      </c>
      <c r="G495" s="1" t="s">
        <v>5105</v>
      </c>
      <c r="H495" s="1" t="s">
        <v>5107</v>
      </c>
      <c r="I495" s="1"/>
      <c r="J495" s="1" t="s">
        <v>5108</v>
      </c>
    </row>
    <row r="496" spans="1:10" s="5" customFormat="1" ht="15" customHeight="1" x14ac:dyDescent="0.2">
      <c r="A496" s="8" t="s">
        <v>7757</v>
      </c>
      <c r="B496" s="4"/>
      <c r="C496" s="4"/>
      <c r="D496" s="4"/>
      <c r="E496" s="6" t="s">
        <v>4499</v>
      </c>
      <c r="F496" s="6"/>
      <c r="G496" s="6" t="s">
        <v>4500</v>
      </c>
      <c r="H496" s="6" t="s">
        <v>4502</v>
      </c>
      <c r="I496" s="6" t="s">
        <v>4503</v>
      </c>
      <c r="J496" s="6" t="s">
        <v>4504</v>
      </c>
    </row>
    <row r="497" spans="1:10" s="5" customFormat="1" ht="15" customHeight="1" x14ac:dyDescent="0.2">
      <c r="A497" s="8" t="s">
        <v>8945</v>
      </c>
      <c r="B497" s="19" t="s">
        <v>9723</v>
      </c>
      <c r="C497" s="19" t="s">
        <v>2383</v>
      </c>
      <c r="D497" s="19"/>
      <c r="E497" s="6" t="s">
        <v>483</v>
      </c>
      <c r="F497" s="6" t="s">
        <v>519</v>
      </c>
      <c r="G497" s="6" t="s">
        <v>6910</v>
      </c>
      <c r="H497" s="6" t="s">
        <v>518</v>
      </c>
      <c r="I497" s="6"/>
      <c r="J497" s="6"/>
    </row>
    <row r="498" spans="1:10" s="5" customFormat="1" ht="15" customHeight="1" x14ac:dyDescent="0.2">
      <c r="A498" s="8"/>
      <c r="B498" s="4"/>
      <c r="C498" s="4"/>
      <c r="D498" s="4"/>
      <c r="E498" s="6" t="s">
        <v>483</v>
      </c>
      <c r="F498" s="6" t="s">
        <v>516</v>
      </c>
      <c r="G498" s="6" t="s">
        <v>517</v>
      </c>
      <c r="H498" s="6" t="s">
        <v>518</v>
      </c>
    </row>
    <row r="499" spans="1:10" s="5" customFormat="1" ht="15" customHeight="1" x14ac:dyDescent="0.2">
      <c r="A499" s="9" t="s">
        <v>7297</v>
      </c>
      <c r="B499" s="3"/>
      <c r="C499" s="3"/>
      <c r="D499" s="3"/>
      <c r="E499" s="1" t="s">
        <v>407</v>
      </c>
      <c r="F499" s="1"/>
      <c r="G499" s="1" t="s">
        <v>6534</v>
      </c>
      <c r="H499" s="1" t="s">
        <v>6536</v>
      </c>
      <c r="I499" s="1" t="s">
        <v>6537</v>
      </c>
      <c r="J499" s="1" t="s">
        <v>6538</v>
      </c>
    </row>
    <row r="500" spans="1:10" s="5" customFormat="1" ht="15" customHeight="1" x14ac:dyDescent="0.2">
      <c r="A500" s="8"/>
      <c r="B500" s="4"/>
      <c r="C500" s="4"/>
      <c r="D500" s="4"/>
      <c r="E500" s="6" t="s">
        <v>87</v>
      </c>
      <c r="F500" s="6" t="s">
        <v>129</v>
      </c>
      <c r="G500" s="6" t="s">
        <v>130</v>
      </c>
      <c r="H500" s="6" t="s">
        <v>131</v>
      </c>
    </row>
    <row r="501" spans="1:10" s="5" customFormat="1" ht="15" customHeight="1" x14ac:dyDescent="0.2">
      <c r="A501" s="8" t="s">
        <v>7249</v>
      </c>
      <c r="B501" s="4"/>
      <c r="C501" s="4"/>
      <c r="D501" s="4"/>
      <c r="E501" s="6" t="s">
        <v>3291</v>
      </c>
      <c r="F501" s="6"/>
      <c r="G501" s="6" t="s">
        <v>3301</v>
      </c>
      <c r="H501" s="6" t="s">
        <v>3303</v>
      </c>
      <c r="I501" s="6"/>
      <c r="J501" s="6" t="s">
        <v>3304</v>
      </c>
    </row>
    <row r="502" spans="1:10" s="5" customFormat="1" ht="15" customHeight="1" x14ac:dyDescent="0.2">
      <c r="A502" s="8" t="s">
        <v>8076</v>
      </c>
      <c r="B502" s="4"/>
      <c r="C502" s="4"/>
      <c r="D502" s="4"/>
      <c r="E502" s="6" t="s">
        <v>351</v>
      </c>
      <c r="F502" s="6" t="s">
        <v>352</v>
      </c>
      <c r="G502" s="6" t="s">
        <v>357</v>
      </c>
      <c r="H502" s="6" t="s">
        <v>359</v>
      </c>
      <c r="I502" s="6" t="s">
        <v>360</v>
      </c>
      <c r="J502" s="6" t="s">
        <v>361</v>
      </c>
    </row>
    <row r="503" spans="1:10" s="5" customFormat="1" ht="15" customHeight="1" x14ac:dyDescent="0.2">
      <c r="A503" s="9" t="s">
        <v>8134</v>
      </c>
      <c r="B503" s="3"/>
      <c r="C503" s="3"/>
      <c r="D503" s="3"/>
      <c r="E503" s="1" t="s">
        <v>6184</v>
      </c>
      <c r="F503" s="1" t="s">
        <v>3411</v>
      </c>
      <c r="G503" s="1"/>
      <c r="H503" s="1" t="s">
        <v>6186</v>
      </c>
      <c r="I503" s="1"/>
      <c r="J503" s="1" t="s">
        <v>6187</v>
      </c>
    </row>
    <row r="504" spans="1:10" s="5" customFormat="1" ht="15" customHeight="1" x14ac:dyDescent="0.2">
      <c r="A504" s="8"/>
      <c r="B504" s="4"/>
      <c r="C504" s="4"/>
      <c r="D504" s="4"/>
      <c r="E504" s="6" t="s">
        <v>4557</v>
      </c>
      <c r="F504" s="6"/>
      <c r="G504" s="6" t="s">
        <v>4565</v>
      </c>
      <c r="H504" s="6" t="s">
        <v>4566</v>
      </c>
      <c r="I504" s="6"/>
      <c r="J504" s="6"/>
    </row>
    <row r="505" spans="1:10" s="5" customFormat="1" ht="15" customHeight="1" x14ac:dyDescent="0.2">
      <c r="A505" s="8" t="s">
        <v>7419</v>
      </c>
      <c r="B505" s="4"/>
      <c r="C505" s="4"/>
      <c r="D505" s="4"/>
      <c r="E505" s="6" t="s">
        <v>1128</v>
      </c>
      <c r="F505" s="6" t="s">
        <v>1175</v>
      </c>
      <c r="G505" s="6" t="s">
        <v>2127</v>
      </c>
      <c r="H505" s="6" t="s">
        <v>2129</v>
      </c>
      <c r="I505" s="6"/>
      <c r="J505" s="6" t="s">
        <v>2105</v>
      </c>
    </row>
    <row r="506" spans="1:10" s="5" customFormat="1" ht="15" customHeight="1" x14ac:dyDescent="0.2">
      <c r="A506" s="8"/>
      <c r="B506" s="4"/>
      <c r="C506" s="4"/>
      <c r="D506" s="4"/>
      <c r="E506" s="6" t="s">
        <v>1128</v>
      </c>
      <c r="F506" s="6" t="s">
        <v>1175</v>
      </c>
      <c r="G506" s="6" t="s">
        <v>2127</v>
      </c>
      <c r="H506" s="6" t="s">
        <v>2129</v>
      </c>
      <c r="I506" s="6"/>
      <c r="J506" s="6" t="s">
        <v>2105</v>
      </c>
    </row>
    <row r="507" spans="1:10" s="5" customFormat="1" ht="15" customHeight="1" x14ac:dyDescent="0.2">
      <c r="A507" s="8" t="s">
        <v>7453</v>
      </c>
      <c r="B507" s="4"/>
      <c r="C507" s="4"/>
      <c r="D507" s="4"/>
      <c r="E507" s="6" t="s">
        <v>1064</v>
      </c>
      <c r="F507" s="6" t="s">
        <v>1084</v>
      </c>
      <c r="G507" s="6" t="s">
        <v>1085</v>
      </c>
      <c r="H507" s="6" t="s">
        <v>1087</v>
      </c>
      <c r="I507" s="6"/>
      <c r="J507" s="6" t="s">
        <v>1088</v>
      </c>
    </row>
    <row r="508" spans="1:10" s="5" customFormat="1" ht="15" customHeight="1" x14ac:dyDescent="0.2">
      <c r="A508" s="8" t="s">
        <v>8542</v>
      </c>
      <c r="B508" s="4"/>
      <c r="C508" s="4"/>
      <c r="D508" s="4"/>
      <c r="E508" s="6" t="s">
        <v>816</v>
      </c>
      <c r="F508" s="6" t="s">
        <v>846</v>
      </c>
      <c r="G508" s="6" t="s">
        <v>847</v>
      </c>
      <c r="H508" s="6" t="s">
        <v>849</v>
      </c>
      <c r="I508" s="6"/>
      <c r="J508" s="6" t="s">
        <v>850</v>
      </c>
    </row>
    <row r="509" spans="1:10" s="5" customFormat="1" ht="15" customHeight="1" x14ac:dyDescent="0.2">
      <c r="A509" s="8" t="s">
        <v>9113</v>
      </c>
      <c r="B509" s="4"/>
      <c r="C509" s="4"/>
      <c r="D509" s="4"/>
      <c r="E509" s="6" t="s">
        <v>816</v>
      </c>
      <c r="F509" s="6"/>
      <c r="G509" s="6" t="s">
        <v>6736</v>
      </c>
      <c r="H509" s="6" t="s">
        <v>6738</v>
      </c>
      <c r="I509" s="6" t="s">
        <v>6739</v>
      </c>
      <c r="J509" s="6" t="s">
        <v>6740</v>
      </c>
    </row>
    <row r="510" spans="1:10" s="5" customFormat="1" ht="15" customHeight="1" x14ac:dyDescent="0.2">
      <c r="A510" s="8" t="s">
        <v>8814</v>
      </c>
      <c r="B510" s="4"/>
      <c r="C510" s="4"/>
      <c r="D510" s="4"/>
      <c r="E510" s="6" t="s">
        <v>3667</v>
      </c>
      <c r="F510" s="6" t="s">
        <v>3668</v>
      </c>
      <c r="G510" s="6"/>
      <c r="H510" s="6" t="s">
        <v>3671</v>
      </c>
      <c r="I510" s="6" t="s">
        <v>3672</v>
      </c>
      <c r="J510" s="6" t="s">
        <v>3673</v>
      </c>
    </row>
    <row r="511" spans="1:10" s="5" customFormat="1" ht="15" customHeight="1" x14ac:dyDescent="0.2">
      <c r="A511" s="8" t="s">
        <v>7147</v>
      </c>
      <c r="B511" s="4"/>
      <c r="C511" s="4"/>
      <c r="D511" s="4"/>
      <c r="E511" s="6" t="s">
        <v>4557</v>
      </c>
      <c r="F511" s="6" t="s">
        <v>4577</v>
      </c>
      <c r="G511" s="6"/>
      <c r="H511" s="6" t="s">
        <v>4579</v>
      </c>
      <c r="I511" s="6"/>
      <c r="J511" s="6" t="s">
        <v>4580</v>
      </c>
    </row>
    <row r="512" spans="1:10" s="5" customFormat="1" ht="15" customHeight="1" x14ac:dyDescent="0.2">
      <c r="A512" s="8" t="s">
        <v>9455</v>
      </c>
      <c r="B512" s="4"/>
      <c r="C512" s="4"/>
      <c r="D512" s="4"/>
      <c r="E512" s="6" t="s">
        <v>3674</v>
      </c>
      <c r="F512" s="6"/>
      <c r="G512" s="6" t="s">
        <v>3789</v>
      </c>
      <c r="H512" s="6" t="s">
        <v>3790</v>
      </c>
      <c r="J512" s="6" t="s">
        <v>3791</v>
      </c>
    </row>
    <row r="513" spans="1:10" s="5" customFormat="1" ht="15" customHeight="1" x14ac:dyDescent="0.2">
      <c r="A513" s="8"/>
      <c r="B513" s="4"/>
      <c r="C513" s="4"/>
      <c r="D513" s="4"/>
      <c r="E513" s="6" t="s">
        <v>3528</v>
      </c>
      <c r="F513" s="6"/>
      <c r="G513" s="6" t="s">
        <v>3603</v>
      </c>
      <c r="H513" s="6" t="s">
        <v>3604</v>
      </c>
      <c r="I513" s="6"/>
      <c r="J513" s="6" t="s">
        <v>3538</v>
      </c>
    </row>
    <row r="514" spans="1:10" s="5" customFormat="1" ht="15" customHeight="1" x14ac:dyDescent="0.2">
      <c r="A514" s="8"/>
      <c r="B514" s="4"/>
      <c r="C514" s="4"/>
      <c r="D514" s="4"/>
      <c r="E514" s="6" t="s">
        <v>588</v>
      </c>
      <c r="F514" s="6" t="s">
        <v>607</v>
      </c>
      <c r="H514" s="6" t="s">
        <v>608</v>
      </c>
    </row>
    <row r="515" spans="1:10" s="5" customFormat="1" ht="15" customHeight="1" x14ac:dyDescent="0.2">
      <c r="A515" s="8" t="s">
        <v>7733</v>
      </c>
      <c r="B515" s="4"/>
      <c r="C515" s="4"/>
      <c r="D515" s="4"/>
      <c r="E515" s="6" t="s">
        <v>3674</v>
      </c>
      <c r="F515" s="6"/>
      <c r="G515" s="6" t="s">
        <v>3747</v>
      </c>
      <c r="H515" s="6" t="s">
        <v>3749</v>
      </c>
      <c r="I515" s="6" t="s">
        <v>3699</v>
      </c>
      <c r="J515" s="6" t="s">
        <v>3750</v>
      </c>
    </row>
    <row r="516" spans="1:10" s="5" customFormat="1" ht="15" customHeight="1" x14ac:dyDescent="0.2">
      <c r="A516" s="8"/>
      <c r="B516" s="4"/>
      <c r="C516" s="4"/>
      <c r="D516" s="4"/>
      <c r="E516" s="6" t="s">
        <v>3674</v>
      </c>
      <c r="F516" s="6"/>
      <c r="G516" s="6" t="s">
        <v>3747</v>
      </c>
      <c r="H516" s="6" t="s">
        <v>3749</v>
      </c>
      <c r="I516" s="6" t="s">
        <v>3699</v>
      </c>
      <c r="J516" s="6" t="s">
        <v>3750</v>
      </c>
    </row>
    <row r="517" spans="1:10" s="5" customFormat="1" ht="15" customHeight="1" x14ac:dyDescent="0.2">
      <c r="A517" s="9"/>
      <c r="B517" s="3"/>
      <c r="C517" s="3"/>
      <c r="D517" s="3"/>
      <c r="E517" s="1" t="s">
        <v>6089</v>
      </c>
      <c r="F517" s="1"/>
      <c r="G517" s="1" t="s">
        <v>6090</v>
      </c>
      <c r="H517" s="1" t="s">
        <v>6091</v>
      </c>
      <c r="I517" s="1"/>
      <c r="J517" s="1" t="s">
        <v>6092</v>
      </c>
    </row>
    <row r="518" spans="1:10" s="5" customFormat="1" ht="15" customHeight="1" x14ac:dyDescent="0.2">
      <c r="A518" s="9"/>
      <c r="B518" s="3"/>
      <c r="C518" s="3"/>
      <c r="D518" s="3"/>
      <c r="E518" s="1" t="s">
        <v>4718</v>
      </c>
      <c r="F518" s="1"/>
      <c r="G518" s="1" t="s">
        <v>4725</v>
      </c>
      <c r="H518" s="1" t="s">
        <v>4726</v>
      </c>
      <c r="I518" s="1"/>
      <c r="J518" s="1" t="s">
        <v>4727</v>
      </c>
    </row>
    <row r="519" spans="1:10" s="5" customFormat="1" ht="15" customHeight="1" x14ac:dyDescent="0.2">
      <c r="A519" s="8" t="s">
        <v>7731</v>
      </c>
      <c r="B519" s="4"/>
      <c r="C519" s="4"/>
      <c r="D519" s="4"/>
      <c r="E519" s="6" t="s">
        <v>3674</v>
      </c>
      <c r="F519" s="6"/>
      <c r="G519" s="6" t="s">
        <v>3741</v>
      </c>
      <c r="H519" s="6" t="s">
        <v>3743</v>
      </c>
      <c r="I519" s="6" t="s">
        <v>3744</v>
      </c>
      <c r="J519" s="6" t="s">
        <v>3745</v>
      </c>
    </row>
    <row r="520" spans="1:10" s="5" customFormat="1" ht="15" customHeight="1" x14ac:dyDescent="0.2">
      <c r="A520" s="8"/>
      <c r="B520" s="4"/>
      <c r="C520" s="4"/>
      <c r="D520" s="4"/>
      <c r="E520" s="6" t="s">
        <v>4096</v>
      </c>
      <c r="F520" s="6"/>
      <c r="G520" s="6" t="s">
        <v>4111</v>
      </c>
      <c r="H520" s="6" t="s">
        <v>4112</v>
      </c>
      <c r="I520" s="6"/>
      <c r="J520" s="6" t="s">
        <v>4113</v>
      </c>
    </row>
    <row r="521" spans="1:10" s="5" customFormat="1" ht="15" customHeight="1" x14ac:dyDescent="0.2">
      <c r="A521" s="8" t="s">
        <v>7393</v>
      </c>
      <c r="B521" s="4"/>
      <c r="C521" s="4"/>
      <c r="D521" s="4"/>
      <c r="E521" s="6" t="s">
        <v>4096</v>
      </c>
      <c r="F521" s="6" t="s">
        <v>4159</v>
      </c>
      <c r="G521" s="6" t="s">
        <v>4160</v>
      </c>
      <c r="H521" s="6" t="s">
        <v>4162</v>
      </c>
      <c r="I521" s="6"/>
      <c r="J521" s="6" t="s">
        <v>4163</v>
      </c>
    </row>
    <row r="522" spans="1:10" s="5" customFormat="1" ht="15" customHeight="1" x14ac:dyDescent="0.2">
      <c r="A522" s="8" t="s">
        <v>7291</v>
      </c>
      <c r="B522" s="4"/>
      <c r="C522" s="4"/>
      <c r="D522" s="4"/>
      <c r="E522" s="6" t="s">
        <v>1128</v>
      </c>
      <c r="F522" s="6" t="s">
        <v>1175</v>
      </c>
      <c r="G522" s="6" t="s">
        <v>2119</v>
      </c>
      <c r="H522" s="6" t="s">
        <v>2121</v>
      </c>
      <c r="I522" s="6" t="s">
        <v>2122</v>
      </c>
      <c r="J522" s="6" t="s">
        <v>2123</v>
      </c>
    </row>
    <row r="523" spans="1:10" s="5" customFormat="1" ht="15" customHeight="1" x14ac:dyDescent="0.2">
      <c r="A523" s="9" t="s">
        <v>9093</v>
      </c>
      <c r="B523" s="3"/>
      <c r="C523" s="3"/>
      <c r="D523" s="3"/>
      <c r="E523" s="1" t="s">
        <v>407</v>
      </c>
      <c r="F523" s="1" t="s">
        <v>6540</v>
      </c>
      <c r="G523" s="1" t="s">
        <v>6639</v>
      </c>
      <c r="H523" s="1" t="s">
        <v>6641</v>
      </c>
      <c r="I523" s="1"/>
      <c r="J523" s="1" t="s">
        <v>6642</v>
      </c>
    </row>
    <row r="524" spans="1:10" s="5" customFormat="1" ht="15" customHeight="1" x14ac:dyDescent="0.2">
      <c r="A524" s="9" t="s">
        <v>8692</v>
      </c>
      <c r="B524" s="3"/>
      <c r="C524" s="3"/>
      <c r="D524" s="3"/>
      <c r="E524" s="1" t="s">
        <v>4760</v>
      </c>
      <c r="F524" s="1" t="s">
        <v>4765</v>
      </c>
      <c r="G524" s="1" t="s">
        <v>4832</v>
      </c>
      <c r="H524" s="1" t="s">
        <v>4834</v>
      </c>
      <c r="I524" s="1" t="s">
        <v>4771</v>
      </c>
      <c r="J524" s="1" t="s">
        <v>4835</v>
      </c>
    </row>
    <row r="525" spans="1:10" s="5" customFormat="1" ht="15" customHeight="1" x14ac:dyDescent="0.2">
      <c r="A525" s="8"/>
      <c r="B525" s="4"/>
      <c r="C525" s="4"/>
      <c r="D525" s="4"/>
      <c r="E525" s="6" t="s">
        <v>1423</v>
      </c>
      <c r="F525" s="6" t="s">
        <v>1429</v>
      </c>
      <c r="G525" s="6" t="s">
        <v>1430</v>
      </c>
      <c r="H525" s="6" t="s">
        <v>1431</v>
      </c>
    </row>
    <row r="526" spans="1:10" s="5" customFormat="1" ht="15" customHeight="1" x14ac:dyDescent="0.2">
      <c r="A526" s="8" t="s">
        <v>8848</v>
      </c>
      <c r="B526" s="4"/>
      <c r="C526" s="4"/>
      <c r="D526" s="4"/>
      <c r="E526" s="6" t="s">
        <v>389</v>
      </c>
      <c r="F526" s="6" t="s">
        <v>390</v>
      </c>
      <c r="G526" s="6"/>
      <c r="H526" s="6" t="s">
        <v>392</v>
      </c>
      <c r="I526" s="6"/>
      <c r="J526" s="6" t="s">
        <v>393</v>
      </c>
    </row>
    <row r="527" spans="1:10" s="5" customFormat="1" ht="15" customHeight="1" x14ac:dyDescent="0.2">
      <c r="A527" s="8" t="s">
        <v>8410</v>
      </c>
      <c r="B527" s="4"/>
      <c r="C527" s="4"/>
      <c r="D527" s="4"/>
      <c r="E527" s="6" t="s">
        <v>1481</v>
      </c>
      <c r="F527" s="6"/>
      <c r="G527" s="6" t="s">
        <v>1498</v>
      </c>
      <c r="H527" s="6" t="s">
        <v>1500</v>
      </c>
      <c r="I527" s="6"/>
      <c r="J527" s="6" t="s">
        <v>1501</v>
      </c>
    </row>
    <row r="528" spans="1:10" s="5" customFormat="1" ht="15" customHeight="1" x14ac:dyDescent="0.2">
      <c r="A528" s="9" t="s">
        <v>9205</v>
      </c>
      <c r="B528" s="19" t="s">
        <v>9723</v>
      </c>
      <c r="C528" s="19" t="s">
        <v>2383</v>
      </c>
      <c r="D528" s="19"/>
      <c r="E528" s="1" t="s">
        <v>5062</v>
      </c>
      <c r="F528" s="1" t="s">
        <v>3276</v>
      </c>
      <c r="G528" s="1" t="s">
        <v>5127</v>
      </c>
      <c r="H528" s="1" t="s">
        <v>5128</v>
      </c>
      <c r="I528" s="1" t="s">
        <v>5129</v>
      </c>
      <c r="J528" s="1"/>
    </row>
    <row r="529" spans="1:10" s="5" customFormat="1" ht="15" customHeight="1" x14ac:dyDescent="0.2">
      <c r="A529" s="8"/>
      <c r="B529" s="4"/>
      <c r="C529" s="4"/>
      <c r="D529" s="4"/>
      <c r="E529" s="6" t="s">
        <v>1435</v>
      </c>
      <c r="F529" s="6" t="s">
        <v>1439</v>
      </c>
      <c r="G529" s="6" t="s">
        <v>1440</v>
      </c>
      <c r="H529" s="6" t="s">
        <v>1441</v>
      </c>
    </row>
    <row r="530" spans="1:10" s="5" customFormat="1" ht="15" customHeight="1" x14ac:dyDescent="0.2">
      <c r="A530" s="8"/>
      <c r="B530" s="4"/>
      <c r="C530" s="4"/>
      <c r="D530" s="4"/>
      <c r="E530" s="6" t="s">
        <v>1094</v>
      </c>
      <c r="F530" s="6" t="s">
        <v>1095</v>
      </c>
      <c r="H530" s="6" t="s">
        <v>1096</v>
      </c>
      <c r="J530" s="6" t="s">
        <v>1097</v>
      </c>
    </row>
    <row r="531" spans="1:10" s="5" customFormat="1" ht="15" customHeight="1" x14ac:dyDescent="0.2">
      <c r="A531" s="8"/>
      <c r="B531" s="4"/>
      <c r="C531" s="4"/>
      <c r="D531" s="4"/>
      <c r="E531" s="6" t="s">
        <v>3528</v>
      </c>
      <c r="F531" s="6"/>
      <c r="G531" s="6" t="s">
        <v>3545</v>
      </c>
      <c r="H531" s="6" t="s">
        <v>3546</v>
      </c>
      <c r="I531" s="6"/>
      <c r="J531" s="6"/>
    </row>
    <row r="532" spans="1:10" s="5" customFormat="1" ht="15" customHeight="1" x14ac:dyDescent="0.2">
      <c r="A532" s="9"/>
      <c r="B532" s="3"/>
      <c r="C532" s="3"/>
      <c r="D532" s="3"/>
      <c r="E532" s="1" t="s">
        <v>5716</v>
      </c>
      <c r="F532" s="1" t="s">
        <v>5796</v>
      </c>
      <c r="G532" s="1"/>
      <c r="H532" s="1" t="s">
        <v>5797</v>
      </c>
      <c r="I532" s="1"/>
      <c r="J532" s="1"/>
    </row>
    <row r="533" spans="1:10" s="5" customFormat="1" ht="15" customHeight="1" x14ac:dyDescent="0.2">
      <c r="A533" s="8"/>
      <c r="B533" s="4"/>
      <c r="C533" s="4"/>
      <c r="D533" s="4"/>
      <c r="E533" s="6" t="s">
        <v>2682</v>
      </c>
      <c r="F533" s="6"/>
      <c r="G533" s="6" t="s">
        <v>2687</v>
      </c>
      <c r="H533" s="6" t="s">
        <v>2688</v>
      </c>
      <c r="I533" s="6"/>
      <c r="J533" s="6"/>
    </row>
    <row r="534" spans="1:10" s="5" customFormat="1" ht="15" customHeight="1" x14ac:dyDescent="0.2">
      <c r="A534" s="8"/>
      <c r="B534" s="4"/>
      <c r="C534" s="4"/>
      <c r="D534" s="4"/>
      <c r="E534" s="6" t="s">
        <v>2682</v>
      </c>
      <c r="F534" s="6"/>
      <c r="G534" s="6" t="s">
        <v>2692</v>
      </c>
      <c r="H534" s="6" t="s">
        <v>2688</v>
      </c>
      <c r="I534" s="6" t="s">
        <v>2693</v>
      </c>
      <c r="J534" s="6"/>
    </row>
    <row r="535" spans="1:10" s="5" customFormat="1" ht="15" customHeight="1" x14ac:dyDescent="0.2">
      <c r="A535" s="8"/>
      <c r="B535" s="4"/>
      <c r="C535" s="4"/>
      <c r="D535" s="4"/>
      <c r="E535" s="6" t="s">
        <v>2730</v>
      </c>
      <c r="F535" s="6"/>
      <c r="G535" s="6" t="s">
        <v>2758</v>
      </c>
      <c r="H535" s="6" t="s">
        <v>2759</v>
      </c>
    </row>
    <row r="536" spans="1:10" s="5" customFormat="1" ht="15" customHeight="1" x14ac:dyDescent="0.2">
      <c r="A536" s="8"/>
      <c r="B536" s="4"/>
      <c r="C536" s="4"/>
      <c r="D536" s="4"/>
      <c r="E536" s="6" t="s">
        <v>2730</v>
      </c>
      <c r="F536" s="6"/>
      <c r="G536" s="6" t="s">
        <v>2851</v>
      </c>
      <c r="H536" s="6" t="s">
        <v>2852</v>
      </c>
      <c r="I536" s="6"/>
      <c r="J536" s="6" t="s">
        <v>2853</v>
      </c>
    </row>
    <row r="537" spans="1:10" s="5" customFormat="1" ht="15" customHeight="1" x14ac:dyDescent="0.2">
      <c r="A537" s="8"/>
      <c r="B537" s="4"/>
      <c r="C537" s="4"/>
      <c r="D537" s="4"/>
      <c r="E537" s="6" t="s">
        <v>1188</v>
      </c>
      <c r="F537" s="6" t="s">
        <v>1189</v>
      </c>
      <c r="H537" s="6" t="s">
        <v>1190</v>
      </c>
    </row>
    <row r="538" spans="1:10" s="5" customFormat="1" ht="15" customHeight="1" x14ac:dyDescent="0.2">
      <c r="A538" s="8"/>
      <c r="B538" s="4"/>
      <c r="C538" s="4"/>
      <c r="D538" s="4"/>
      <c r="E538" s="6" t="s">
        <v>3291</v>
      </c>
      <c r="F538" s="6" t="s">
        <v>1580</v>
      </c>
      <c r="G538" s="6" t="s">
        <v>3336</v>
      </c>
      <c r="H538" s="6" t="s">
        <v>3337</v>
      </c>
      <c r="I538" s="6"/>
      <c r="J538" s="6" t="s">
        <v>3316</v>
      </c>
    </row>
    <row r="539" spans="1:10" s="5" customFormat="1" ht="15" customHeight="1" x14ac:dyDescent="0.2">
      <c r="A539" s="8" t="s">
        <v>8598</v>
      </c>
      <c r="B539" s="4"/>
      <c r="C539" s="4"/>
      <c r="D539" s="4"/>
      <c r="E539" s="6" t="s">
        <v>1250</v>
      </c>
      <c r="F539" s="6" t="s">
        <v>558</v>
      </c>
      <c r="G539" s="6" t="s">
        <v>1369</v>
      </c>
      <c r="H539" s="6" t="s">
        <v>1371</v>
      </c>
      <c r="I539" s="6"/>
      <c r="J539" s="6" t="s">
        <v>1372</v>
      </c>
    </row>
    <row r="540" spans="1:10" s="5" customFormat="1" ht="15" customHeight="1" x14ac:dyDescent="0.2">
      <c r="A540" s="8" t="s">
        <v>8592</v>
      </c>
      <c r="B540" s="4"/>
      <c r="C540" s="4"/>
      <c r="D540" s="4"/>
      <c r="E540" s="6" t="s">
        <v>1250</v>
      </c>
      <c r="F540" s="6" t="s">
        <v>1303</v>
      </c>
      <c r="G540" s="6" t="s">
        <v>1311</v>
      </c>
      <c r="H540" s="6" t="s">
        <v>1313</v>
      </c>
      <c r="I540" s="6" t="s">
        <v>1314</v>
      </c>
      <c r="J540" s="6" t="s">
        <v>1315</v>
      </c>
    </row>
    <row r="541" spans="1:10" s="5" customFormat="1" ht="15" customHeight="1" x14ac:dyDescent="0.2">
      <c r="A541" s="8" t="s">
        <v>8160</v>
      </c>
      <c r="B541" s="4"/>
      <c r="C541" s="4"/>
      <c r="D541" s="4"/>
      <c r="E541" s="6" t="s">
        <v>250</v>
      </c>
      <c r="F541" s="6"/>
      <c r="G541" s="6" t="s">
        <v>274</v>
      </c>
      <c r="H541" s="6" t="s">
        <v>252</v>
      </c>
      <c r="I541" s="6"/>
      <c r="J541" s="6" t="s">
        <v>276</v>
      </c>
    </row>
    <row r="542" spans="1:10" s="5" customFormat="1" ht="15" customHeight="1" x14ac:dyDescent="0.2">
      <c r="A542" s="8"/>
      <c r="B542" s="4"/>
      <c r="C542" s="4"/>
      <c r="D542" s="4"/>
      <c r="E542" s="6" t="s">
        <v>250</v>
      </c>
      <c r="F542" s="6"/>
      <c r="G542" s="6" t="s">
        <v>251</v>
      </c>
      <c r="H542" s="6" t="s">
        <v>252</v>
      </c>
      <c r="I542" s="6"/>
      <c r="J542" s="6" t="s">
        <v>253</v>
      </c>
    </row>
    <row r="543" spans="1:10" s="5" customFormat="1" ht="15" customHeight="1" x14ac:dyDescent="0.2">
      <c r="A543" s="8"/>
      <c r="B543" s="4"/>
      <c r="C543" s="4"/>
      <c r="D543" s="4"/>
      <c r="E543" s="6" t="s">
        <v>106</v>
      </c>
      <c r="F543" s="6" t="s">
        <v>1165</v>
      </c>
      <c r="G543" s="6"/>
      <c r="H543" s="6" t="s">
        <v>1146</v>
      </c>
      <c r="I543" s="6" t="s">
        <v>1147</v>
      </c>
      <c r="J543" s="6" t="s">
        <v>1166</v>
      </c>
    </row>
    <row r="544" spans="1:10" s="5" customFormat="1" ht="15" customHeight="1" x14ac:dyDescent="0.2">
      <c r="A544" s="8"/>
      <c r="B544" s="4"/>
      <c r="C544" s="4"/>
      <c r="D544" s="4"/>
      <c r="E544" s="6" t="s">
        <v>106</v>
      </c>
      <c r="F544" s="6"/>
      <c r="G544" s="6" t="s">
        <v>1145</v>
      </c>
      <c r="H544" s="6" t="s">
        <v>1146</v>
      </c>
      <c r="I544" s="6" t="s">
        <v>1147</v>
      </c>
    </row>
    <row r="545" spans="1:10" s="5" customFormat="1" ht="15" customHeight="1" x14ac:dyDescent="0.2">
      <c r="A545" s="8" t="s">
        <v>8148</v>
      </c>
      <c r="B545" s="4"/>
      <c r="C545" s="4"/>
      <c r="D545" s="4"/>
      <c r="E545" s="6" t="s">
        <v>106</v>
      </c>
      <c r="F545" s="6"/>
      <c r="G545" s="6" t="s">
        <v>1115</v>
      </c>
      <c r="H545" s="6" t="s">
        <v>1117</v>
      </c>
      <c r="I545" s="6"/>
      <c r="J545" s="6" t="s">
        <v>1118</v>
      </c>
    </row>
    <row r="546" spans="1:10" s="5" customFormat="1" ht="15" customHeight="1" x14ac:dyDescent="0.2">
      <c r="A546" s="8" t="s">
        <v>8150</v>
      </c>
      <c r="B546" s="4"/>
      <c r="C546" s="4"/>
      <c r="D546" s="4"/>
      <c r="E546" s="6" t="s">
        <v>106</v>
      </c>
      <c r="F546" s="6"/>
      <c r="G546" s="6" t="s">
        <v>1125</v>
      </c>
      <c r="H546" s="6" t="s">
        <v>1117</v>
      </c>
      <c r="I546" s="6"/>
      <c r="J546" s="6" t="s">
        <v>1127</v>
      </c>
    </row>
    <row r="547" spans="1:10" s="5" customFormat="1" ht="15" customHeight="1" x14ac:dyDescent="0.2">
      <c r="A547" s="8"/>
      <c r="B547" s="4"/>
      <c r="C547" s="4"/>
      <c r="D547" s="4"/>
      <c r="E547" s="6" t="s">
        <v>106</v>
      </c>
      <c r="F547" s="6" t="s">
        <v>1165</v>
      </c>
      <c r="G547" s="6" t="s">
        <v>1167</v>
      </c>
      <c r="H547" s="6" t="s">
        <v>1117</v>
      </c>
      <c r="I547" s="6" t="s">
        <v>1147</v>
      </c>
      <c r="J547" s="6" t="s">
        <v>1168</v>
      </c>
    </row>
    <row r="548" spans="1:10" s="5" customFormat="1" ht="15" customHeight="1" x14ac:dyDescent="0.2">
      <c r="A548" s="8" t="s">
        <v>8154</v>
      </c>
      <c r="B548" s="4"/>
      <c r="C548" s="4"/>
      <c r="D548" s="4"/>
      <c r="E548" s="6" t="s">
        <v>250</v>
      </c>
      <c r="F548" s="6"/>
      <c r="G548" s="6" t="s">
        <v>336</v>
      </c>
      <c r="H548" s="6" t="s">
        <v>338</v>
      </c>
      <c r="I548" s="6"/>
      <c r="J548" s="6" t="s">
        <v>335</v>
      </c>
    </row>
    <row r="549" spans="1:10" s="5" customFormat="1" ht="15" customHeight="1" x14ac:dyDescent="0.2">
      <c r="A549" s="8" t="s">
        <v>8158</v>
      </c>
      <c r="B549" s="4"/>
      <c r="C549" s="4"/>
      <c r="D549" s="4"/>
      <c r="E549" s="6" t="s">
        <v>250</v>
      </c>
      <c r="F549" s="6"/>
      <c r="G549" s="6" t="s">
        <v>330</v>
      </c>
      <c r="H549" s="6" t="s">
        <v>332</v>
      </c>
      <c r="I549" s="6" t="s">
        <v>333</v>
      </c>
      <c r="J549" s="6" t="s">
        <v>334</v>
      </c>
    </row>
    <row r="550" spans="1:10" s="5" customFormat="1" ht="15" customHeight="1" x14ac:dyDescent="0.2">
      <c r="A550" s="8" t="s">
        <v>8168</v>
      </c>
      <c r="B550" s="4"/>
      <c r="C550" s="4"/>
      <c r="D550" s="4"/>
      <c r="E550" s="6" t="s">
        <v>250</v>
      </c>
      <c r="F550" s="6"/>
      <c r="G550" s="6" t="s">
        <v>326</v>
      </c>
      <c r="H550" s="6" t="s">
        <v>328</v>
      </c>
      <c r="I550" s="6" t="s">
        <v>329</v>
      </c>
      <c r="J550" s="6" t="s">
        <v>279</v>
      </c>
    </row>
    <row r="551" spans="1:10" s="5" customFormat="1" ht="15" customHeight="1" x14ac:dyDescent="0.2">
      <c r="A551" s="8" t="s">
        <v>7797</v>
      </c>
      <c r="B551" s="4"/>
      <c r="C551" s="4"/>
      <c r="D551" s="4"/>
      <c r="E551" s="6" t="s">
        <v>250</v>
      </c>
      <c r="F551" s="6"/>
      <c r="G551" s="6" t="s">
        <v>312</v>
      </c>
      <c r="H551" s="6" t="s">
        <v>314</v>
      </c>
      <c r="I551" s="6"/>
      <c r="J551" s="6" t="s">
        <v>315</v>
      </c>
    </row>
    <row r="552" spans="1:10" s="5" customFormat="1" ht="15" customHeight="1" x14ac:dyDescent="0.2">
      <c r="A552" s="9" t="s">
        <v>8826</v>
      </c>
      <c r="B552" s="3"/>
      <c r="C552" s="3"/>
      <c r="D552" s="3"/>
      <c r="E552" s="1" t="s">
        <v>4691</v>
      </c>
      <c r="F552" s="1" t="s">
        <v>4702</v>
      </c>
      <c r="G552" s="1" t="s">
        <v>4705</v>
      </c>
      <c r="H552" s="1" t="s">
        <v>4707</v>
      </c>
      <c r="I552" s="1"/>
      <c r="J552" s="1" t="s">
        <v>4708</v>
      </c>
    </row>
    <row r="553" spans="1:10" s="5" customFormat="1" ht="15" customHeight="1" x14ac:dyDescent="0.2">
      <c r="A553" s="9" t="s">
        <v>7779</v>
      </c>
      <c r="B553" s="3"/>
      <c r="C553" s="3"/>
      <c r="D553" s="3"/>
      <c r="E553" s="1" t="s">
        <v>6039</v>
      </c>
      <c r="F553" s="1" t="s">
        <v>1458</v>
      </c>
      <c r="G553" s="1"/>
      <c r="H553" s="1" t="s">
        <v>6041</v>
      </c>
      <c r="I553" s="1"/>
      <c r="J553" s="1" t="s">
        <v>6042</v>
      </c>
    </row>
    <row r="554" spans="1:10" s="5" customFormat="1" ht="15" customHeight="1" x14ac:dyDescent="0.2">
      <c r="A554" s="8" t="s">
        <v>8444</v>
      </c>
      <c r="B554" s="4"/>
      <c r="C554" s="4"/>
      <c r="D554" s="4"/>
      <c r="E554" s="6" t="s">
        <v>2550</v>
      </c>
      <c r="F554" s="6" t="s">
        <v>2570</v>
      </c>
      <c r="G554" s="6" t="s">
        <v>2571</v>
      </c>
      <c r="H554" s="6" t="s">
        <v>2573</v>
      </c>
      <c r="I554" s="6"/>
      <c r="J554" s="6" t="s">
        <v>2574</v>
      </c>
    </row>
    <row r="555" spans="1:10" s="5" customFormat="1" ht="15" customHeight="1" x14ac:dyDescent="0.2">
      <c r="A555" s="9"/>
      <c r="B555" s="3"/>
      <c r="C555" s="3"/>
      <c r="D555" s="3"/>
      <c r="E555" s="1" t="s">
        <v>5488</v>
      </c>
      <c r="F555" s="1" t="s">
        <v>2275</v>
      </c>
      <c r="G555" s="1" t="s">
        <v>5577</v>
      </c>
      <c r="H555" s="1" t="s">
        <v>5578</v>
      </c>
      <c r="I555" s="1"/>
      <c r="J555" s="1" t="s">
        <v>5579</v>
      </c>
    </row>
    <row r="556" spans="1:10" s="5" customFormat="1" ht="15" customHeight="1" x14ac:dyDescent="0.2">
      <c r="A556" s="9"/>
      <c r="B556" s="3"/>
      <c r="C556" s="3"/>
      <c r="D556" s="3"/>
      <c r="E556" s="1" t="s">
        <v>5488</v>
      </c>
      <c r="F556" s="1" t="s">
        <v>2275</v>
      </c>
      <c r="G556" s="1" t="s">
        <v>5580</v>
      </c>
      <c r="H556" s="1" t="s">
        <v>5581</v>
      </c>
      <c r="I556" s="1"/>
      <c r="J556" s="1" t="s">
        <v>5582</v>
      </c>
    </row>
    <row r="557" spans="1:10" s="5" customFormat="1" ht="15" customHeight="1" x14ac:dyDescent="0.2">
      <c r="A557" s="8" t="s">
        <v>7821</v>
      </c>
      <c r="B557" s="4"/>
      <c r="C557" s="4"/>
      <c r="D557" s="4"/>
      <c r="E557" s="6" t="s">
        <v>1813</v>
      </c>
      <c r="F557" s="6" t="s">
        <v>1814</v>
      </c>
      <c r="G557" s="6"/>
      <c r="H557" s="6" t="s">
        <v>1816</v>
      </c>
      <c r="I557" s="6" t="s">
        <v>1817</v>
      </c>
      <c r="J557" s="6" t="s">
        <v>1818</v>
      </c>
    </row>
    <row r="558" spans="1:10" s="5" customFormat="1" ht="15" customHeight="1" x14ac:dyDescent="0.2">
      <c r="A558" s="8"/>
      <c r="B558" s="4"/>
      <c r="C558" s="4"/>
      <c r="D558" s="4"/>
      <c r="E558" s="6" t="s">
        <v>4350</v>
      </c>
      <c r="F558" s="6" t="s">
        <v>4354</v>
      </c>
      <c r="G558" s="6" t="s">
        <v>4355</v>
      </c>
      <c r="H558" s="6" t="s">
        <v>4356</v>
      </c>
    </row>
    <row r="559" spans="1:10" s="5" customFormat="1" ht="15" customHeight="1" x14ac:dyDescent="0.2">
      <c r="A559" s="8" t="s">
        <v>8170</v>
      </c>
      <c r="B559" s="4"/>
      <c r="C559" s="4"/>
      <c r="D559" s="4"/>
      <c r="E559" s="6" t="s">
        <v>339</v>
      </c>
      <c r="F559" s="6" t="s">
        <v>346</v>
      </c>
      <c r="G559" s="6" t="s">
        <v>347</v>
      </c>
      <c r="H559" s="6" t="s">
        <v>349</v>
      </c>
      <c r="I559" s="6"/>
      <c r="J559" s="6" t="s">
        <v>350</v>
      </c>
    </row>
    <row r="560" spans="1:10" s="5" customFormat="1" ht="15" customHeight="1" x14ac:dyDescent="0.2">
      <c r="A560" s="9" t="s">
        <v>9297</v>
      </c>
      <c r="B560" s="3"/>
      <c r="C560" s="3"/>
      <c r="D560" s="3"/>
      <c r="E560" s="1" t="s">
        <v>5229</v>
      </c>
      <c r="F560" s="1" t="s">
        <v>5230</v>
      </c>
      <c r="G560" s="1" t="s">
        <v>5231</v>
      </c>
      <c r="H560" s="1" t="s">
        <v>5232</v>
      </c>
      <c r="I560" s="1"/>
      <c r="J560" s="1" t="s">
        <v>5233</v>
      </c>
    </row>
    <row r="561" spans="1:10" s="5" customFormat="1" ht="15" customHeight="1" x14ac:dyDescent="0.2">
      <c r="A561" s="9" t="s">
        <v>7439</v>
      </c>
      <c r="B561" s="3"/>
      <c r="C561" s="3"/>
      <c r="D561" s="3"/>
      <c r="E561" s="1" t="s">
        <v>5229</v>
      </c>
      <c r="F561" s="1" t="s">
        <v>2669</v>
      </c>
      <c r="G561" s="1"/>
      <c r="H561" s="1" t="s">
        <v>5235</v>
      </c>
      <c r="I561" s="1"/>
      <c r="J561" s="1" t="s">
        <v>5236</v>
      </c>
    </row>
    <row r="562" spans="1:10" s="5" customFormat="1" ht="15" customHeight="1" x14ac:dyDescent="0.2">
      <c r="A562" s="9"/>
      <c r="B562" s="3"/>
      <c r="C562" s="3"/>
      <c r="D562" s="3"/>
      <c r="E562" s="1" t="s">
        <v>5229</v>
      </c>
      <c r="F562" s="1" t="s">
        <v>2669</v>
      </c>
      <c r="G562" s="1" t="s">
        <v>5237</v>
      </c>
      <c r="H562" s="1" t="s">
        <v>5235</v>
      </c>
      <c r="I562" s="1"/>
      <c r="J562" s="1" t="s">
        <v>5238</v>
      </c>
    </row>
    <row r="563" spans="1:10" s="5" customFormat="1" ht="15" customHeight="1" x14ac:dyDescent="0.2">
      <c r="A563" s="8" t="s">
        <v>8532</v>
      </c>
      <c r="B563" s="4"/>
      <c r="C563" s="4"/>
      <c r="D563" s="4"/>
      <c r="E563" s="6" t="s">
        <v>588</v>
      </c>
      <c r="F563" s="6" t="s">
        <v>618</v>
      </c>
      <c r="G563" s="6" t="s">
        <v>623</v>
      </c>
      <c r="H563" s="6" t="s">
        <v>624</v>
      </c>
      <c r="J563" s="6" t="s">
        <v>591</v>
      </c>
    </row>
    <row r="564" spans="1:10" s="5" customFormat="1" ht="15" customHeight="1" x14ac:dyDescent="0.2">
      <c r="A564" s="8" t="s">
        <v>8798</v>
      </c>
      <c r="B564" s="4"/>
      <c r="C564" s="4"/>
      <c r="D564" s="4"/>
      <c r="E564" s="6" t="s">
        <v>106</v>
      </c>
      <c r="F564" s="6"/>
      <c r="G564" s="6" t="s">
        <v>1138</v>
      </c>
      <c r="H564" s="6" t="s">
        <v>1140</v>
      </c>
      <c r="I564" s="6"/>
      <c r="J564" s="6" t="s">
        <v>1141</v>
      </c>
    </row>
    <row r="565" spans="1:10" s="5" customFormat="1" ht="15" customHeight="1" x14ac:dyDescent="0.2">
      <c r="A565" s="8" t="s">
        <v>8462</v>
      </c>
      <c r="B565" s="4"/>
      <c r="C565" s="4"/>
      <c r="D565" s="4"/>
      <c r="E565" s="6" t="s">
        <v>4220</v>
      </c>
      <c r="F565" s="6" t="s">
        <v>2275</v>
      </c>
      <c r="G565" s="6" t="s">
        <v>4228</v>
      </c>
      <c r="H565" s="6" t="s">
        <v>4230</v>
      </c>
      <c r="I565" s="6"/>
      <c r="J565" s="6" t="s">
        <v>4231</v>
      </c>
    </row>
    <row r="566" spans="1:10" s="5" customFormat="1" ht="15" customHeight="1" x14ac:dyDescent="0.2">
      <c r="A566" s="8"/>
      <c r="B566" s="4"/>
      <c r="C566" s="4"/>
      <c r="D566" s="4"/>
      <c r="E566" s="6" t="s">
        <v>1435</v>
      </c>
      <c r="F566" s="6" t="s">
        <v>1436</v>
      </c>
      <c r="G566" s="6" t="s">
        <v>1437</v>
      </c>
      <c r="H566" s="6" t="s">
        <v>1438</v>
      </c>
      <c r="I566" s="6"/>
      <c r="J566" s="6"/>
    </row>
    <row r="567" spans="1:10" s="5" customFormat="1" ht="15" customHeight="1" x14ac:dyDescent="0.2">
      <c r="A567" s="8"/>
      <c r="B567" s="4"/>
      <c r="C567" s="4"/>
      <c r="D567" s="4"/>
      <c r="E567" s="6" t="s">
        <v>3344</v>
      </c>
      <c r="F567" s="6" t="s">
        <v>3345</v>
      </c>
      <c r="H567" s="6" t="s">
        <v>3346</v>
      </c>
    </row>
    <row r="568" spans="1:10" s="5" customFormat="1" ht="15" customHeight="1" x14ac:dyDescent="0.2">
      <c r="A568" s="8" t="s">
        <v>9073</v>
      </c>
      <c r="B568" s="4"/>
      <c r="C568" s="4"/>
      <c r="D568" s="4"/>
      <c r="E568" s="6" t="s">
        <v>4548</v>
      </c>
      <c r="F568" s="6" t="s">
        <v>4549</v>
      </c>
      <c r="G568" s="6"/>
      <c r="H568" s="6" t="s">
        <v>4551</v>
      </c>
      <c r="I568" s="6"/>
      <c r="J568" s="6" t="s">
        <v>4552</v>
      </c>
    </row>
    <row r="569" spans="1:10" s="5" customFormat="1" ht="15" customHeight="1" x14ac:dyDescent="0.2">
      <c r="A569" s="9"/>
      <c r="B569" s="3"/>
      <c r="C569" s="3"/>
      <c r="D569" s="3"/>
      <c r="E569" s="1" t="s">
        <v>4757</v>
      </c>
      <c r="F569" s="1" t="s">
        <v>4455</v>
      </c>
      <c r="G569" s="1" t="s">
        <v>4758</v>
      </c>
      <c r="H569" s="1" t="s">
        <v>4759</v>
      </c>
      <c r="I569"/>
      <c r="J569"/>
    </row>
    <row r="570" spans="1:10" s="5" customFormat="1" ht="15" customHeight="1" x14ac:dyDescent="0.2">
      <c r="A570" s="9" t="s">
        <v>8308</v>
      </c>
      <c r="B570" s="3"/>
      <c r="C570" s="3"/>
      <c r="D570" s="3"/>
      <c r="E570" s="1" t="s">
        <v>407</v>
      </c>
      <c r="F570" s="1"/>
      <c r="G570" s="1" t="s">
        <v>6494</v>
      </c>
      <c r="H570" s="1" t="s">
        <v>6496</v>
      </c>
      <c r="I570" s="1" t="s">
        <v>6492</v>
      </c>
      <c r="J570" s="1" t="s">
        <v>6498</v>
      </c>
    </row>
    <row r="571" spans="1:10" s="5" customFormat="1" ht="15" customHeight="1" x14ac:dyDescent="0.2">
      <c r="A571" s="9" t="s">
        <v>9359</v>
      </c>
      <c r="B571" s="3"/>
      <c r="C571" s="3"/>
      <c r="D571" s="3"/>
      <c r="E571" s="1" t="s">
        <v>5661</v>
      </c>
      <c r="F571" s="1" t="s">
        <v>5675</v>
      </c>
      <c r="G571" s="1" t="s">
        <v>5678</v>
      </c>
      <c r="H571" s="1" t="s">
        <v>5679</v>
      </c>
      <c r="I571" s="1"/>
      <c r="J571" s="1" t="s">
        <v>5680</v>
      </c>
    </row>
    <row r="572" spans="1:10" s="5" customFormat="1" ht="15" customHeight="1" x14ac:dyDescent="0.2">
      <c r="A572" s="8"/>
      <c r="B572" s="4"/>
      <c r="C572" s="4"/>
      <c r="D572" s="4"/>
      <c r="E572" s="6" t="s">
        <v>4325</v>
      </c>
      <c r="F572" s="6" t="s">
        <v>4330</v>
      </c>
      <c r="G572" s="6" t="s">
        <v>4331</v>
      </c>
      <c r="H572" s="6" t="s">
        <v>4332</v>
      </c>
    </row>
    <row r="573" spans="1:10" s="5" customFormat="1" ht="15" customHeight="1" x14ac:dyDescent="0.2">
      <c r="A573" s="8"/>
      <c r="B573" s="4"/>
      <c r="C573" s="4"/>
      <c r="D573" s="4"/>
      <c r="E573" s="6" t="s">
        <v>87</v>
      </c>
      <c r="F573" s="6"/>
      <c r="G573" s="6" t="s">
        <v>88</v>
      </c>
      <c r="H573" s="6" t="s">
        <v>89</v>
      </c>
      <c r="I573" s="6"/>
      <c r="J573" s="6" t="s">
        <v>90</v>
      </c>
    </row>
    <row r="574" spans="1:10" s="5" customFormat="1" ht="15" customHeight="1" x14ac:dyDescent="0.2">
      <c r="A574" s="8"/>
      <c r="B574" s="4"/>
      <c r="C574" s="4"/>
      <c r="D574" s="4"/>
      <c r="E574" s="6" t="s">
        <v>2174</v>
      </c>
      <c r="F574" s="6" t="s">
        <v>2185</v>
      </c>
      <c r="G574" s="6"/>
      <c r="H574" s="6" t="s">
        <v>2186</v>
      </c>
      <c r="I574" s="6" t="s">
        <v>2187</v>
      </c>
      <c r="J574" s="6" t="s">
        <v>2188</v>
      </c>
    </row>
    <row r="575" spans="1:10" s="5" customFormat="1" ht="15" customHeight="1" x14ac:dyDescent="0.2">
      <c r="A575" s="8"/>
      <c r="B575" s="4"/>
      <c r="C575" s="4"/>
      <c r="D575" s="4"/>
      <c r="E575" s="6" t="s">
        <v>87</v>
      </c>
      <c r="F575" s="6"/>
      <c r="G575" s="6" t="s">
        <v>113</v>
      </c>
      <c r="H575" s="6" t="s">
        <v>114</v>
      </c>
      <c r="I575" s="6"/>
      <c r="J575" s="6" t="s">
        <v>115</v>
      </c>
    </row>
    <row r="576" spans="1:10" s="5" customFormat="1" ht="15" customHeight="1" x14ac:dyDescent="0.2">
      <c r="A576" s="9" t="s">
        <v>7311</v>
      </c>
      <c r="B576" s="3"/>
      <c r="C576" s="3"/>
      <c r="D576" s="3"/>
      <c r="E576" s="1" t="s">
        <v>5843</v>
      </c>
      <c r="F576" s="1" t="s">
        <v>5853</v>
      </c>
      <c r="G576" s="1" t="s">
        <v>5856</v>
      </c>
      <c r="H576" s="1" t="s">
        <v>5858</v>
      </c>
      <c r="I576" s="1"/>
      <c r="J576" s="1" t="s">
        <v>5851</v>
      </c>
    </row>
    <row r="577" spans="1:10" s="5" customFormat="1" ht="15" customHeight="1" x14ac:dyDescent="0.2">
      <c r="A577" s="9" t="s">
        <v>9301</v>
      </c>
      <c r="B577" s="3"/>
      <c r="C577" s="3"/>
      <c r="D577" s="3"/>
      <c r="E577" s="1" t="s">
        <v>5843</v>
      </c>
      <c r="F577" s="1" t="s">
        <v>5853</v>
      </c>
      <c r="G577" s="1" t="s">
        <v>6693</v>
      </c>
      <c r="H577" s="1" t="s">
        <v>5861</v>
      </c>
      <c r="I577" s="1"/>
      <c r="J577" s="1" t="s">
        <v>6695</v>
      </c>
    </row>
    <row r="578" spans="1:10" s="5" customFormat="1" ht="15" customHeight="1" x14ac:dyDescent="0.2">
      <c r="A578" s="9" t="s">
        <v>7377</v>
      </c>
      <c r="B578" s="3"/>
      <c r="C578" s="3"/>
      <c r="D578" s="3"/>
      <c r="E578" s="1" t="s">
        <v>5843</v>
      </c>
      <c r="F578" s="1" t="s">
        <v>5853</v>
      </c>
      <c r="G578" s="1" t="s">
        <v>5859</v>
      </c>
      <c r="H578" s="1" t="s">
        <v>5861</v>
      </c>
      <c r="I578" s="1"/>
      <c r="J578" s="1" t="s">
        <v>5862</v>
      </c>
    </row>
    <row r="579" spans="1:10" s="5" customFormat="1" ht="15" customHeight="1" x14ac:dyDescent="0.2">
      <c r="A579" s="8"/>
      <c r="B579" s="4"/>
      <c r="C579" s="4"/>
      <c r="D579" s="4"/>
      <c r="E579" s="6" t="s">
        <v>250</v>
      </c>
      <c r="F579" s="6"/>
      <c r="G579" s="6" t="s">
        <v>267</v>
      </c>
      <c r="H579" s="6" t="s">
        <v>268</v>
      </c>
      <c r="I579" s="6"/>
      <c r="J579" s="6" t="s">
        <v>269</v>
      </c>
    </row>
    <row r="580" spans="1:10" s="5" customFormat="1" ht="15" customHeight="1" x14ac:dyDescent="0.2">
      <c r="A580" s="8" t="s">
        <v>8430</v>
      </c>
      <c r="B580" s="4"/>
      <c r="C580" s="4"/>
      <c r="D580" s="4"/>
      <c r="E580" s="6" t="s">
        <v>2228</v>
      </c>
      <c r="F580" s="6" t="s">
        <v>1175</v>
      </c>
      <c r="G580" s="6" t="s">
        <v>2299</v>
      </c>
      <c r="H580" s="6" t="s">
        <v>2301</v>
      </c>
      <c r="I580" s="6"/>
      <c r="J580" s="6" t="s">
        <v>2302</v>
      </c>
    </row>
    <row r="581" spans="1:10" s="5" customFormat="1" ht="15" customHeight="1" x14ac:dyDescent="0.2">
      <c r="A581" s="8" t="s">
        <v>8070</v>
      </c>
      <c r="B581" s="4"/>
      <c r="C581" s="4"/>
      <c r="D581" s="4"/>
      <c r="E581" s="6" t="s">
        <v>87</v>
      </c>
      <c r="G581" s="6" t="s">
        <v>155</v>
      </c>
      <c r="H581" s="6" t="s">
        <v>157</v>
      </c>
      <c r="I581" s="6"/>
      <c r="J581" s="6" t="s">
        <v>159</v>
      </c>
    </row>
    <row r="582" spans="1:10" s="5" customFormat="1" ht="15" customHeight="1" x14ac:dyDescent="0.2">
      <c r="A582" s="8" t="s">
        <v>8636</v>
      </c>
      <c r="B582" s="4"/>
      <c r="C582" s="4"/>
      <c r="D582" s="4"/>
      <c r="E582" s="6" t="s">
        <v>2730</v>
      </c>
      <c r="F582" s="6"/>
      <c r="G582" s="6" t="s">
        <v>2780</v>
      </c>
      <c r="H582" s="6" t="s">
        <v>2782</v>
      </c>
      <c r="I582" s="6"/>
      <c r="J582" s="6" t="s">
        <v>2783</v>
      </c>
    </row>
    <row r="583" spans="1:10" s="5" customFormat="1" ht="15" customHeight="1" x14ac:dyDescent="0.2">
      <c r="A583" s="8"/>
      <c r="B583" s="4"/>
      <c r="C583" s="4"/>
      <c r="D583" s="4"/>
      <c r="E583" s="6" t="s">
        <v>4401</v>
      </c>
      <c r="F583" s="6"/>
      <c r="G583" s="6" t="s">
        <v>4404</v>
      </c>
      <c r="H583" s="6" t="s">
        <v>4405</v>
      </c>
    </row>
    <row r="584" spans="1:10" s="5" customFormat="1" ht="15" customHeight="1" x14ac:dyDescent="0.2">
      <c r="A584" s="8"/>
      <c r="B584" s="4"/>
      <c r="C584" s="4"/>
      <c r="D584" s="4"/>
      <c r="E584" s="6" t="s">
        <v>4401</v>
      </c>
      <c r="F584" s="6"/>
      <c r="G584" s="6" t="s">
        <v>4406</v>
      </c>
      <c r="H584" s="6" t="s">
        <v>4407</v>
      </c>
    </row>
    <row r="585" spans="1:10" s="5" customFormat="1" ht="15" customHeight="1" x14ac:dyDescent="0.2">
      <c r="A585" s="8"/>
      <c r="B585" s="4"/>
      <c r="C585" s="4"/>
      <c r="D585" s="4"/>
      <c r="E585" s="6" t="s">
        <v>4401</v>
      </c>
      <c r="F585" s="6"/>
      <c r="G585" s="6" t="s">
        <v>4408</v>
      </c>
      <c r="H585" s="6" t="s">
        <v>4409</v>
      </c>
    </row>
    <row r="586" spans="1:10" s="5" customFormat="1" ht="15" customHeight="1" x14ac:dyDescent="0.2">
      <c r="A586" s="8" t="s">
        <v>8440</v>
      </c>
      <c r="B586" s="4"/>
      <c r="C586" s="4"/>
      <c r="D586" s="4"/>
      <c r="E586" s="6" t="s">
        <v>676</v>
      </c>
      <c r="F586" s="6" t="s">
        <v>2504</v>
      </c>
      <c r="G586" s="6"/>
      <c r="H586" s="6" t="s">
        <v>2506</v>
      </c>
      <c r="I586" s="6"/>
      <c r="J586" s="6" t="s">
        <v>2507</v>
      </c>
    </row>
    <row r="587" spans="1:10" s="5" customFormat="1" ht="15" customHeight="1" x14ac:dyDescent="0.2">
      <c r="A587" s="9" t="s">
        <v>7975</v>
      </c>
      <c r="B587" s="3"/>
      <c r="C587" s="3"/>
      <c r="D587" s="3"/>
      <c r="E587" s="1" t="s">
        <v>5488</v>
      </c>
      <c r="F587" s="1"/>
      <c r="G587" s="1" t="s">
        <v>5561</v>
      </c>
      <c r="H587" s="1" t="s">
        <v>5563</v>
      </c>
      <c r="I587" s="1" t="s">
        <v>5564</v>
      </c>
      <c r="J587" s="1" t="s">
        <v>5565</v>
      </c>
    </row>
    <row r="588" spans="1:10" s="5" customFormat="1" ht="15" customHeight="1" x14ac:dyDescent="0.2">
      <c r="A588" s="8" t="s">
        <v>8604</v>
      </c>
      <c r="B588" s="4"/>
      <c r="C588" s="4"/>
      <c r="D588" s="4"/>
      <c r="E588" s="6" t="s">
        <v>1679</v>
      </c>
      <c r="F588" s="6" t="s">
        <v>1690</v>
      </c>
      <c r="G588" s="6" t="s">
        <v>1749</v>
      </c>
      <c r="H588" s="6" t="s">
        <v>1751</v>
      </c>
      <c r="I588" s="6" t="s">
        <v>1694</v>
      </c>
      <c r="J588" s="6" t="s">
        <v>1753</v>
      </c>
    </row>
    <row r="589" spans="1:10" s="5" customFormat="1" ht="15" customHeight="1" x14ac:dyDescent="0.2">
      <c r="A589" s="9" t="s">
        <v>9079</v>
      </c>
      <c r="B589" s="3"/>
      <c r="C589" s="3"/>
      <c r="D589" s="3"/>
      <c r="E589" s="1" t="s">
        <v>5062</v>
      </c>
      <c r="F589" s="1" t="s">
        <v>3276</v>
      </c>
      <c r="G589" s="1" t="s">
        <v>6712</v>
      </c>
      <c r="H589" s="1" t="s">
        <v>6714</v>
      </c>
      <c r="I589" s="1"/>
      <c r="J589" s="1" t="s">
        <v>6715</v>
      </c>
    </row>
    <row r="590" spans="1:10" s="5" customFormat="1" ht="15" customHeight="1" x14ac:dyDescent="0.2">
      <c r="A590" s="8" t="s">
        <v>8746</v>
      </c>
      <c r="B590" s="4"/>
      <c r="C590" s="4"/>
      <c r="D590" s="4"/>
      <c r="E590" s="6" t="s">
        <v>816</v>
      </c>
      <c r="F590" s="6" t="s">
        <v>885</v>
      </c>
      <c r="G590" s="6" t="s">
        <v>933</v>
      </c>
      <c r="H590" s="6" t="s">
        <v>935</v>
      </c>
      <c r="I590" s="6" t="s">
        <v>936</v>
      </c>
      <c r="J590" s="6" t="s">
        <v>938</v>
      </c>
    </row>
    <row r="591" spans="1:10" s="5" customFormat="1" ht="15" customHeight="1" x14ac:dyDescent="0.2">
      <c r="A591" s="8" t="s">
        <v>7719</v>
      </c>
      <c r="B591" s="4"/>
      <c r="C591" s="4"/>
      <c r="D591" s="4"/>
      <c r="E591" s="6" t="s">
        <v>2730</v>
      </c>
      <c r="F591" s="6" t="s">
        <v>2911</v>
      </c>
      <c r="G591" s="6" t="s">
        <v>2922</v>
      </c>
      <c r="H591" s="6" t="s">
        <v>2924</v>
      </c>
      <c r="I591" s="6" t="s">
        <v>2925</v>
      </c>
      <c r="J591" s="6" t="s">
        <v>2926</v>
      </c>
    </row>
    <row r="592" spans="1:10" s="5" customFormat="1" ht="15" customHeight="1" x14ac:dyDescent="0.2">
      <c r="A592" s="8" t="s">
        <v>7201</v>
      </c>
      <c r="B592" s="4"/>
      <c r="C592" s="4"/>
      <c r="D592" s="4"/>
      <c r="E592" s="6" t="s">
        <v>1250</v>
      </c>
      <c r="F592" s="6" t="s">
        <v>1272</v>
      </c>
      <c r="G592" s="6" t="s">
        <v>1276</v>
      </c>
      <c r="H592" s="6" t="s">
        <v>1278</v>
      </c>
      <c r="I592" s="6"/>
      <c r="J592" s="6" t="s">
        <v>1280</v>
      </c>
    </row>
    <row r="593" spans="1:10" s="5" customFormat="1" ht="15" customHeight="1" x14ac:dyDescent="0.2">
      <c r="A593" s="8" t="s">
        <v>7923</v>
      </c>
      <c r="B593" s="4"/>
      <c r="C593" s="4"/>
      <c r="D593" s="4"/>
      <c r="E593" s="6" t="s">
        <v>3347</v>
      </c>
      <c r="F593" s="6" t="s">
        <v>3411</v>
      </c>
      <c r="G593" s="6" t="s">
        <v>3453</v>
      </c>
      <c r="H593" s="6" t="s">
        <v>3455</v>
      </c>
      <c r="I593" s="6" t="s">
        <v>3421</v>
      </c>
      <c r="J593" s="6" t="s">
        <v>3457</v>
      </c>
    </row>
    <row r="594" spans="1:10" s="5" customFormat="1" ht="15" customHeight="1" x14ac:dyDescent="0.2">
      <c r="A594" s="8"/>
      <c r="B594" s="4"/>
      <c r="C594" s="4"/>
      <c r="D594" s="4"/>
      <c r="E594" s="6" t="s">
        <v>4096</v>
      </c>
      <c r="F594" s="6"/>
      <c r="G594" s="6" t="s">
        <v>4140</v>
      </c>
      <c r="H594" s="6" t="s">
        <v>4141</v>
      </c>
      <c r="I594" s="6"/>
      <c r="J594" s="6" t="s">
        <v>4100</v>
      </c>
    </row>
    <row r="595" spans="1:10" s="5" customFormat="1" ht="15" customHeight="1" x14ac:dyDescent="0.2">
      <c r="A595" s="8" t="s">
        <v>7391</v>
      </c>
      <c r="B595" s="4"/>
      <c r="C595" s="4"/>
      <c r="D595" s="4"/>
      <c r="E595" s="6" t="s">
        <v>4096</v>
      </c>
      <c r="F595" s="6"/>
      <c r="G595" s="6" t="s">
        <v>4097</v>
      </c>
      <c r="H595" s="6" t="s">
        <v>4099</v>
      </c>
      <c r="I595" s="6"/>
      <c r="J595" s="6" t="s">
        <v>4100</v>
      </c>
    </row>
    <row r="596" spans="1:10" s="5" customFormat="1" ht="15" customHeight="1" x14ac:dyDescent="0.2">
      <c r="A596" s="8" t="s">
        <v>7743</v>
      </c>
      <c r="B596" s="4"/>
      <c r="C596" s="4"/>
      <c r="D596" s="4"/>
      <c r="E596" s="6" t="s">
        <v>3674</v>
      </c>
      <c r="G596" s="6" t="s">
        <v>3955</v>
      </c>
      <c r="H596" s="6" t="s">
        <v>3957</v>
      </c>
      <c r="I596" s="6"/>
      <c r="J596" s="6" t="s">
        <v>3958</v>
      </c>
    </row>
    <row r="597" spans="1:10" s="5" customFormat="1" ht="15" customHeight="1" x14ac:dyDescent="0.2">
      <c r="A597" s="8" t="s">
        <v>7739</v>
      </c>
      <c r="B597" s="4"/>
      <c r="C597" s="4"/>
      <c r="D597" s="4"/>
      <c r="E597" s="6" t="s">
        <v>3674</v>
      </c>
      <c r="G597" s="6" t="s">
        <v>3951</v>
      </c>
      <c r="H597" s="6" t="s">
        <v>3953</v>
      </c>
      <c r="I597" s="6"/>
      <c r="J597" s="6" t="s">
        <v>3954</v>
      </c>
    </row>
    <row r="598" spans="1:10" s="5" customFormat="1" ht="15" customHeight="1" x14ac:dyDescent="0.2">
      <c r="A598" s="8"/>
      <c r="B598" s="4"/>
      <c r="C598" s="4"/>
      <c r="D598" s="4"/>
      <c r="E598" s="6" t="s">
        <v>676</v>
      </c>
      <c r="F598" s="6" t="s">
        <v>2478</v>
      </c>
      <c r="G598" s="6" t="s">
        <v>2482</v>
      </c>
      <c r="H598" s="6" t="s">
        <v>2483</v>
      </c>
      <c r="I598" s="6" t="s">
        <v>2468</v>
      </c>
      <c r="J598" s="6"/>
    </row>
    <row r="599" spans="1:10" s="5" customFormat="1" ht="15" customHeight="1" x14ac:dyDescent="0.2">
      <c r="A599" s="8" t="s">
        <v>8340</v>
      </c>
      <c r="B599" s="4"/>
      <c r="C599" s="4"/>
      <c r="D599" s="4"/>
      <c r="E599" s="6" t="s">
        <v>2550</v>
      </c>
      <c r="F599" s="6"/>
      <c r="G599" s="6" t="s">
        <v>2554</v>
      </c>
      <c r="H599" s="6" t="s">
        <v>2556</v>
      </c>
      <c r="I599" s="6"/>
      <c r="J599" s="6" t="s">
        <v>2553</v>
      </c>
    </row>
    <row r="600" spans="1:10" s="5" customFormat="1" ht="15" customHeight="1" x14ac:dyDescent="0.2">
      <c r="A600" s="9"/>
      <c r="B600" s="3"/>
      <c r="C600" s="3"/>
      <c r="D600" s="3"/>
      <c r="E600" s="1" t="s">
        <v>5716</v>
      </c>
      <c r="F600" s="1" t="s">
        <v>2701</v>
      </c>
      <c r="G600" s="1" t="s">
        <v>5744</v>
      </c>
      <c r="H600" s="1" t="s">
        <v>5745</v>
      </c>
      <c r="I600"/>
      <c r="J600"/>
    </row>
    <row r="601" spans="1:10" s="5" customFormat="1" ht="15" customHeight="1" x14ac:dyDescent="0.2">
      <c r="A601" s="9" t="s">
        <v>8306</v>
      </c>
      <c r="B601" s="3"/>
      <c r="C601" s="3"/>
      <c r="D601" s="3"/>
      <c r="E601" s="1" t="s">
        <v>407</v>
      </c>
      <c r="F601" s="1"/>
      <c r="G601" s="1" t="s">
        <v>6489</v>
      </c>
      <c r="H601" s="1" t="s">
        <v>6491</v>
      </c>
      <c r="I601" s="1" t="s">
        <v>6492</v>
      </c>
      <c r="J601" s="1" t="s">
        <v>6493</v>
      </c>
    </row>
    <row r="602" spans="1:10" s="5" customFormat="1" ht="15" customHeight="1" x14ac:dyDescent="0.2">
      <c r="A602" s="8"/>
      <c r="B602" s="4"/>
      <c r="C602" s="4"/>
      <c r="D602" s="4"/>
      <c r="E602" s="6" t="s">
        <v>4422</v>
      </c>
      <c r="F602" s="6" t="s">
        <v>4433</v>
      </c>
      <c r="H602" s="6" t="s">
        <v>4434</v>
      </c>
    </row>
    <row r="603" spans="1:10" s="5" customFormat="1" ht="15" customHeight="1" x14ac:dyDescent="0.2">
      <c r="A603" s="8"/>
      <c r="B603" s="4"/>
      <c r="C603" s="4"/>
      <c r="D603" s="4"/>
      <c r="E603" s="6" t="s">
        <v>364</v>
      </c>
      <c r="F603" s="6" t="s">
        <v>365</v>
      </c>
      <c r="H603" s="6" t="s">
        <v>366</v>
      </c>
    </row>
    <row r="604" spans="1:10" s="5" customFormat="1" ht="15" customHeight="1" x14ac:dyDescent="0.2">
      <c r="A604" s="8"/>
      <c r="B604" s="4"/>
      <c r="C604" s="4"/>
      <c r="D604" s="4"/>
      <c r="E604" s="6" t="s">
        <v>588</v>
      </c>
      <c r="F604" s="6" t="s">
        <v>618</v>
      </c>
      <c r="G604" s="6"/>
      <c r="H604" s="6" t="s">
        <v>619</v>
      </c>
      <c r="I604" s="6" t="s">
        <v>620</v>
      </c>
      <c r="J604" s="6" t="s">
        <v>591</v>
      </c>
    </row>
    <row r="605" spans="1:10" s="5" customFormat="1" ht="15" customHeight="1" x14ac:dyDescent="0.2">
      <c r="A605" s="8"/>
      <c r="B605" s="4"/>
      <c r="C605" s="4"/>
      <c r="D605" s="4"/>
      <c r="E605" s="6" t="s">
        <v>588</v>
      </c>
      <c r="F605" s="6" t="s">
        <v>618</v>
      </c>
      <c r="G605" s="6" t="s">
        <v>625</v>
      </c>
      <c r="H605" s="6" t="s">
        <v>626</v>
      </c>
      <c r="I605" s="6" t="s">
        <v>620</v>
      </c>
      <c r="J605" s="6" t="s">
        <v>627</v>
      </c>
    </row>
    <row r="606" spans="1:10" s="5" customFormat="1" ht="15" customHeight="1" x14ac:dyDescent="0.2">
      <c r="A606" s="8" t="s">
        <v>7169</v>
      </c>
      <c r="B606" s="4"/>
      <c r="C606" s="4"/>
      <c r="D606" s="4"/>
      <c r="E606" s="6" t="s">
        <v>588</v>
      </c>
      <c r="G606" s="6" t="s">
        <v>702</v>
      </c>
      <c r="H606" s="6" t="s">
        <v>605</v>
      </c>
      <c r="I606" s="6"/>
      <c r="J606" s="6" t="s">
        <v>704</v>
      </c>
    </row>
    <row r="607" spans="1:10" s="5" customFormat="1" ht="15" customHeight="1" x14ac:dyDescent="0.2">
      <c r="A607" s="8"/>
      <c r="B607" s="4"/>
      <c r="C607" s="4"/>
      <c r="D607" s="4"/>
      <c r="E607" s="6" t="s">
        <v>588</v>
      </c>
      <c r="F607" s="6" t="s">
        <v>603</v>
      </c>
      <c r="G607" s="6" t="s">
        <v>604</v>
      </c>
      <c r="H607" s="6" t="s">
        <v>605</v>
      </c>
      <c r="I607" s="6"/>
      <c r="J607" s="6" t="s">
        <v>606</v>
      </c>
    </row>
    <row r="608" spans="1:10" s="5" customFormat="1" ht="15" customHeight="1" x14ac:dyDescent="0.2">
      <c r="A608" s="8" t="s">
        <v>7171</v>
      </c>
      <c r="B608" s="4"/>
      <c r="C608" s="4"/>
      <c r="D608" s="4"/>
      <c r="E608" s="6" t="s">
        <v>588</v>
      </c>
      <c r="F608" s="6"/>
      <c r="G608" s="6" t="s">
        <v>677</v>
      </c>
      <c r="H608" s="6" t="s">
        <v>679</v>
      </c>
      <c r="I608" s="6"/>
      <c r="J608" s="6" t="s">
        <v>680</v>
      </c>
    </row>
    <row r="609" spans="1:10" s="5" customFormat="1" ht="15" customHeight="1" x14ac:dyDescent="0.2">
      <c r="A609" s="8"/>
      <c r="B609" s="4"/>
      <c r="C609" s="4"/>
      <c r="D609" s="4"/>
      <c r="E609" s="6" t="s">
        <v>4096</v>
      </c>
      <c r="F609" s="6"/>
      <c r="G609" s="6" t="s">
        <v>4114</v>
      </c>
      <c r="H609" s="6" t="s">
        <v>4115</v>
      </c>
      <c r="I609" s="6" t="s">
        <v>4116</v>
      </c>
      <c r="J609" s="6" t="s">
        <v>4117</v>
      </c>
    </row>
    <row r="610" spans="1:10" s="5" customFormat="1" ht="15" customHeight="1" x14ac:dyDescent="0.2">
      <c r="A610" s="8" t="s">
        <v>7715</v>
      </c>
      <c r="B610" s="4"/>
      <c r="C610" s="4"/>
      <c r="D610" s="4"/>
      <c r="E610" s="6" t="s">
        <v>2730</v>
      </c>
      <c r="F610" s="6"/>
      <c r="G610" s="6" t="s">
        <v>2839</v>
      </c>
      <c r="H610" s="6" t="s">
        <v>2841</v>
      </c>
      <c r="I610" s="6"/>
      <c r="J610" s="6" t="s">
        <v>2842</v>
      </c>
    </row>
    <row r="611" spans="1:10" s="5" customFormat="1" ht="15" customHeight="1" x14ac:dyDescent="0.2">
      <c r="A611" s="8" t="s">
        <v>7397</v>
      </c>
      <c r="B611" s="4"/>
      <c r="C611" s="4"/>
      <c r="D611" s="4"/>
      <c r="E611" s="6" t="s">
        <v>4096</v>
      </c>
      <c r="F611" s="6"/>
      <c r="G611" s="6" t="s">
        <v>4142</v>
      </c>
      <c r="H611" s="6" t="s">
        <v>4144</v>
      </c>
      <c r="I611" s="6"/>
      <c r="J611" s="6" t="s">
        <v>4146</v>
      </c>
    </row>
    <row r="612" spans="1:10" s="5" customFormat="1" ht="15" customHeight="1" x14ac:dyDescent="0.2">
      <c r="A612" s="8"/>
      <c r="B612" s="4"/>
      <c r="C612" s="4"/>
      <c r="D612" s="4"/>
      <c r="E612" s="6" t="s">
        <v>4369</v>
      </c>
      <c r="F612" s="6"/>
      <c r="G612" s="6" t="s">
        <v>4385</v>
      </c>
      <c r="H612" s="6" t="s">
        <v>4386</v>
      </c>
      <c r="J612" s="6" t="s">
        <v>4387</v>
      </c>
    </row>
    <row r="613" spans="1:10" s="5" customFormat="1" ht="15" customHeight="1" x14ac:dyDescent="0.2">
      <c r="A613" s="9" t="s">
        <v>7359</v>
      </c>
      <c r="B613" s="3"/>
      <c r="C613" s="3"/>
      <c r="D613" s="3"/>
      <c r="E613" s="1" t="s">
        <v>5875</v>
      </c>
      <c r="F613" s="1" t="s">
        <v>5920</v>
      </c>
      <c r="G613" s="1" t="s">
        <v>5923</v>
      </c>
      <c r="H613" s="1" t="s">
        <v>5925</v>
      </c>
      <c r="I613" s="1"/>
      <c r="J613" s="1" t="s">
        <v>5926</v>
      </c>
    </row>
    <row r="614" spans="1:10" s="5" customFormat="1" ht="15" customHeight="1" x14ac:dyDescent="0.2">
      <c r="A614" s="9" t="s">
        <v>7871</v>
      </c>
      <c r="B614" s="3"/>
      <c r="C614" s="3"/>
      <c r="D614" s="3"/>
      <c r="E614" s="1" t="s">
        <v>4760</v>
      </c>
      <c r="F614" s="1" t="s">
        <v>4765</v>
      </c>
      <c r="G614" s="1" t="s">
        <v>4809</v>
      </c>
      <c r="H614" s="1" t="s">
        <v>4811</v>
      </c>
      <c r="I614" s="1" t="s">
        <v>4771</v>
      </c>
      <c r="J614" s="1" t="s">
        <v>4813</v>
      </c>
    </row>
    <row r="615" spans="1:10" s="5" customFormat="1" ht="15" customHeight="1" x14ac:dyDescent="0.2">
      <c r="A615" s="9"/>
      <c r="B615" s="3"/>
      <c r="C615" s="3"/>
      <c r="D615" s="3"/>
      <c r="E615" s="1" t="s">
        <v>4760</v>
      </c>
      <c r="F615" s="1" t="s">
        <v>4765</v>
      </c>
      <c r="G615" s="1" t="s">
        <v>4252</v>
      </c>
      <c r="H615" s="1" t="s">
        <v>4803</v>
      </c>
      <c r="I615" s="1" t="s">
        <v>4771</v>
      </c>
      <c r="J615" s="1" t="s">
        <v>4804</v>
      </c>
    </row>
    <row r="616" spans="1:10" s="5" customFormat="1" ht="15" customHeight="1" x14ac:dyDescent="0.2">
      <c r="A616" s="9"/>
      <c r="B616" s="3"/>
      <c r="C616" s="3"/>
      <c r="D616" s="3"/>
      <c r="E616" s="1" t="s">
        <v>617</v>
      </c>
      <c r="F616" s="1" t="s">
        <v>5193</v>
      </c>
      <c r="G616" s="1" t="s">
        <v>5194</v>
      </c>
      <c r="H616" s="1" t="s">
        <v>5195</v>
      </c>
      <c r="I616"/>
      <c r="J616" s="1" t="s">
        <v>5196</v>
      </c>
    </row>
    <row r="617" spans="1:10" s="5" customFormat="1" ht="15" customHeight="1" x14ac:dyDescent="0.2">
      <c r="A617" s="9"/>
      <c r="B617" s="3"/>
      <c r="C617" s="3"/>
      <c r="D617" s="3"/>
      <c r="E617" s="1" t="s">
        <v>6391</v>
      </c>
      <c r="F617" s="1" t="s">
        <v>6404</v>
      </c>
      <c r="G617" s="1"/>
      <c r="H617" s="1" t="s">
        <v>6405</v>
      </c>
      <c r="I617" s="1"/>
      <c r="J617" s="1"/>
    </row>
    <row r="618" spans="1:10" s="5" customFormat="1" ht="15" customHeight="1" x14ac:dyDescent="0.2">
      <c r="A618" s="8" t="s">
        <v>7677</v>
      </c>
      <c r="B618" s="4"/>
      <c r="C618" s="4"/>
      <c r="D618" s="4"/>
      <c r="E618" s="6" t="s">
        <v>1228</v>
      </c>
      <c r="F618" s="6" t="s">
        <v>1229</v>
      </c>
      <c r="G618" s="6" t="s">
        <v>1230</v>
      </c>
      <c r="H618" s="6" t="s">
        <v>1232</v>
      </c>
      <c r="I618" s="6"/>
      <c r="J618" s="6" t="s">
        <v>1233</v>
      </c>
    </row>
    <row r="619" spans="1:10" s="5" customFormat="1" ht="15" customHeight="1" x14ac:dyDescent="0.2">
      <c r="A619" s="8"/>
      <c r="B619" s="4"/>
      <c r="C619" s="4"/>
      <c r="D619" s="4"/>
      <c r="E619" s="6" t="s">
        <v>2032</v>
      </c>
      <c r="F619" s="6" t="s">
        <v>2046</v>
      </c>
      <c r="G619" s="6" t="s">
        <v>1160</v>
      </c>
      <c r="H619" s="6" t="s">
        <v>2049</v>
      </c>
      <c r="I619" s="6"/>
      <c r="J619" s="6" t="s">
        <v>2050</v>
      </c>
    </row>
    <row r="620" spans="1:10" s="5" customFormat="1" ht="15" customHeight="1" x14ac:dyDescent="0.2">
      <c r="A620" s="8" t="s">
        <v>7835</v>
      </c>
      <c r="B620" s="4"/>
      <c r="C620" s="4"/>
      <c r="D620" s="4"/>
      <c r="E620" s="6" t="s">
        <v>2228</v>
      </c>
      <c r="F620" s="6"/>
      <c r="G620" s="6" t="s">
        <v>2266</v>
      </c>
      <c r="H620" s="6" t="s">
        <v>2268</v>
      </c>
      <c r="I620" s="6"/>
      <c r="J620" s="6" t="s">
        <v>2269</v>
      </c>
    </row>
    <row r="621" spans="1:10" s="5" customFormat="1" ht="15" customHeight="1" x14ac:dyDescent="0.2">
      <c r="A621" s="8" t="s">
        <v>8466</v>
      </c>
      <c r="B621" s="4"/>
      <c r="C621" s="4"/>
      <c r="D621" s="4"/>
      <c r="E621" s="6" t="s">
        <v>4535</v>
      </c>
      <c r="F621" s="6" t="s">
        <v>4543</v>
      </c>
      <c r="G621" s="6" t="s">
        <v>4544</v>
      </c>
      <c r="H621" s="6" t="s">
        <v>4546</v>
      </c>
      <c r="I621" s="6"/>
      <c r="J621" s="6" t="s">
        <v>4547</v>
      </c>
    </row>
    <row r="622" spans="1:10" s="5" customFormat="1" ht="15" customHeight="1" x14ac:dyDescent="0.2">
      <c r="A622" s="8" t="s">
        <v>7667</v>
      </c>
      <c r="B622" s="4"/>
      <c r="C622" s="4"/>
      <c r="D622" s="4"/>
      <c r="E622" s="6" t="s">
        <v>775</v>
      </c>
      <c r="F622" s="6" t="s">
        <v>782</v>
      </c>
      <c r="H622" s="6" t="s">
        <v>784</v>
      </c>
      <c r="I622" s="6"/>
      <c r="J622" s="6" t="s">
        <v>785</v>
      </c>
    </row>
    <row r="623" spans="1:10" s="5" customFormat="1" ht="15" customHeight="1" x14ac:dyDescent="0.2">
      <c r="A623" s="8" t="s">
        <v>7817</v>
      </c>
      <c r="B623" s="4"/>
      <c r="C623" s="4"/>
      <c r="D623" s="4"/>
      <c r="E623" s="6" t="s">
        <v>1535</v>
      </c>
      <c r="F623" s="6" t="s">
        <v>1541</v>
      </c>
      <c r="G623" s="6" t="s">
        <v>1542</v>
      </c>
      <c r="H623" s="6" t="s">
        <v>1544</v>
      </c>
      <c r="I623" s="6"/>
      <c r="J623" s="6" t="s">
        <v>1545</v>
      </c>
    </row>
    <row r="624" spans="1:10" s="5" customFormat="1" ht="15" customHeight="1" x14ac:dyDescent="0.2">
      <c r="A624" s="9" t="s">
        <v>7299</v>
      </c>
      <c r="B624" s="3"/>
      <c r="C624" s="3"/>
      <c r="D624" s="3"/>
      <c r="E624" s="1" t="s">
        <v>6223</v>
      </c>
      <c r="F624" s="1"/>
      <c r="G624" s="1" t="s">
        <v>6233</v>
      </c>
      <c r="H624" s="1" t="s">
        <v>6235</v>
      </c>
      <c r="I624" s="1" t="s">
        <v>6226</v>
      </c>
      <c r="J624" s="1" t="s">
        <v>6236</v>
      </c>
    </row>
    <row r="625" spans="1:10" s="5" customFormat="1" ht="15" customHeight="1" x14ac:dyDescent="0.2">
      <c r="A625" s="8" t="s">
        <v>8128</v>
      </c>
      <c r="B625" s="4"/>
      <c r="C625" s="4"/>
      <c r="D625" s="4"/>
      <c r="E625" s="6" t="s">
        <v>4410</v>
      </c>
      <c r="F625" s="6" t="s">
        <v>4411</v>
      </c>
      <c r="G625" s="6"/>
      <c r="H625" s="6" t="s">
        <v>4413</v>
      </c>
      <c r="I625" s="6" t="s">
        <v>4414</v>
      </c>
      <c r="J625" s="6" t="s">
        <v>4415</v>
      </c>
    </row>
    <row r="626" spans="1:10" s="5" customFormat="1" ht="15" customHeight="1" x14ac:dyDescent="0.2">
      <c r="A626" s="8" t="s">
        <v>8126</v>
      </c>
      <c r="B626" s="4"/>
      <c r="C626" s="4"/>
      <c r="D626" s="4"/>
      <c r="E626" s="6" t="s">
        <v>4410</v>
      </c>
      <c r="F626" s="6" t="s">
        <v>4411</v>
      </c>
      <c r="G626" s="6" t="s">
        <v>4416</v>
      </c>
      <c r="H626" s="6" t="s">
        <v>4418</v>
      </c>
      <c r="I626" s="6" t="s">
        <v>4414</v>
      </c>
      <c r="J626" s="6" t="s">
        <v>4419</v>
      </c>
    </row>
    <row r="627" spans="1:10" s="5" customFormat="1" ht="15" customHeight="1" x14ac:dyDescent="0.2">
      <c r="A627" s="9"/>
      <c r="B627" s="3"/>
      <c r="C627" s="3"/>
      <c r="D627" s="3"/>
      <c r="E627" s="1" t="s">
        <v>5708</v>
      </c>
      <c r="F627" s="1" t="s">
        <v>5822</v>
      </c>
      <c r="G627"/>
      <c r="H627" s="1" t="s">
        <v>5823</v>
      </c>
      <c r="I627"/>
      <c r="J627"/>
    </row>
    <row r="628" spans="1:10" s="5" customFormat="1" ht="15" customHeight="1" x14ac:dyDescent="0.2">
      <c r="A628" s="8"/>
      <c r="B628" s="4"/>
      <c r="C628" s="4"/>
      <c r="D628" s="4"/>
      <c r="E628" s="6" t="s">
        <v>1795</v>
      </c>
      <c r="F628" s="6" t="s">
        <v>1796</v>
      </c>
      <c r="G628" s="6" t="s">
        <v>1797</v>
      </c>
      <c r="H628" s="6" t="s">
        <v>1798</v>
      </c>
      <c r="I628" s="6"/>
      <c r="J628" s="6" t="s">
        <v>1800</v>
      </c>
    </row>
    <row r="629" spans="1:10" s="5" customFormat="1" ht="15" customHeight="1" x14ac:dyDescent="0.2">
      <c r="A629" s="8"/>
      <c r="B629" s="4"/>
      <c r="C629" s="4"/>
      <c r="D629" s="4"/>
      <c r="E629" s="6" t="s">
        <v>3528</v>
      </c>
      <c r="F629" s="6"/>
      <c r="G629" s="6" t="s">
        <v>3621</v>
      </c>
      <c r="H629" s="6" t="s">
        <v>3622</v>
      </c>
    </row>
    <row r="630" spans="1:10" s="5" customFormat="1" ht="15" customHeight="1" x14ac:dyDescent="0.2">
      <c r="A630" s="8"/>
      <c r="B630" s="4"/>
      <c r="C630" s="4"/>
      <c r="D630" s="4"/>
      <c r="E630" s="6" t="s">
        <v>775</v>
      </c>
      <c r="F630" s="6" t="s">
        <v>786</v>
      </c>
      <c r="H630" s="6" t="s">
        <v>787</v>
      </c>
      <c r="J630" s="6" t="s">
        <v>788</v>
      </c>
    </row>
    <row r="631" spans="1:10" s="5" customFormat="1" ht="15" customHeight="1" x14ac:dyDescent="0.2">
      <c r="A631" s="9" t="s">
        <v>7763</v>
      </c>
      <c r="B631" s="3"/>
      <c r="C631" s="3"/>
      <c r="D631" s="3"/>
      <c r="E631" s="1" t="s">
        <v>4867</v>
      </c>
      <c r="F631" s="1" t="s">
        <v>4868</v>
      </c>
      <c r="G631" s="1"/>
      <c r="H631" s="1" t="s">
        <v>4870</v>
      </c>
      <c r="I631" s="1" t="s">
        <v>4871</v>
      </c>
      <c r="J631" s="1" t="s">
        <v>4872</v>
      </c>
    </row>
    <row r="632" spans="1:10" s="5" customFormat="1" ht="15" customHeight="1" x14ac:dyDescent="0.2">
      <c r="A632" s="8" t="s">
        <v>8348</v>
      </c>
      <c r="B632" s="4"/>
      <c r="C632" s="4"/>
      <c r="D632" s="4"/>
      <c r="E632" s="6" t="s">
        <v>2730</v>
      </c>
      <c r="F632" s="6" t="s">
        <v>3009</v>
      </c>
      <c r="H632" s="6" t="s">
        <v>3011</v>
      </c>
      <c r="I632" s="6"/>
      <c r="J632" s="6" t="s">
        <v>3013</v>
      </c>
    </row>
    <row r="633" spans="1:10" s="5" customFormat="1" ht="15" customHeight="1" x14ac:dyDescent="0.2">
      <c r="A633" s="8"/>
      <c r="B633" s="4"/>
      <c r="C633" s="4"/>
      <c r="D633" s="4"/>
      <c r="E633" s="6" t="s">
        <v>2730</v>
      </c>
      <c r="F633" s="6" t="s">
        <v>3009</v>
      </c>
      <c r="G633" s="6" t="s">
        <v>1590</v>
      </c>
      <c r="H633" s="6" t="s">
        <v>3014</v>
      </c>
      <c r="I633" s="6"/>
      <c r="J633" s="6"/>
    </row>
    <row r="634" spans="1:10" s="5" customFormat="1" ht="15" customHeight="1" x14ac:dyDescent="0.2">
      <c r="A634" s="8" t="s">
        <v>7689</v>
      </c>
      <c r="B634" s="4"/>
      <c r="C634" s="4"/>
      <c r="D634" s="4"/>
      <c r="E634" s="6" t="s">
        <v>202</v>
      </c>
      <c r="F634" s="6" t="s">
        <v>216</v>
      </c>
      <c r="G634" s="6" t="s">
        <v>226</v>
      </c>
      <c r="H634" s="6" t="s">
        <v>228</v>
      </c>
      <c r="I634" s="6" t="s">
        <v>220</v>
      </c>
      <c r="J634" s="6" t="s">
        <v>222</v>
      </c>
    </row>
    <row r="635" spans="1:10" s="5" customFormat="1" ht="15" customHeight="1" x14ac:dyDescent="0.2">
      <c r="A635" s="8" t="s">
        <v>7687</v>
      </c>
      <c r="B635" s="4"/>
      <c r="C635" s="4"/>
      <c r="D635" s="4"/>
      <c r="E635" s="6" t="s">
        <v>202</v>
      </c>
      <c r="F635" s="6" t="s">
        <v>216</v>
      </c>
      <c r="G635" s="6" t="s">
        <v>223</v>
      </c>
      <c r="H635" s="6" t="s">
        <v>225</v>
      </c>
      <c r="I635" s="6" t="s">
        <v>220</v>
      </c>
      <c r="J635" s="6" t="s">
        <v>221</v>
      </c>
    </row>
    <row r="636" spans="1:10" s="5" customFormat="1" ht="15" customHeight="1" x14ac:dyDescent="0.2">
      <c r="A636" s="8" t="s">
        <v>8324</v>
      </c>
      <c r="B636" s="4"/>
      <c r="C636" s="4"/>
      <c r="D636" s="4"/>
      <c r="E636" s="6" t="s">
        <v>3264</v>
      </c>
      <c r="F636" s="6"/>
      <c r="G636" s="6" t="s">
        <v>3267</v>
      </c>
      <c r="H636" s="6" t="s">
        <v>3269</v>
      </c>
      <c r="I636" s="6"/>
      <c r="J636" s="6" t="s">
        <v>3270</v>
      </c>
    </row>
    <row r="637" spans="1:10" s="5" customFormat="1" ht="15" customHeight="1" x14ac:dyDescent="0.2">
      <c r="A637" s="8"/>
      <c r="B637" s="4"/>
      <c r="C637" s="4"/>
      <c r="D637" s="4"/>
      <c r="E637" s="6" t="s">
        <v>3264</v>
      </c>
      <c r="G637" s="6" t="s">
        <v>3234</v>
      </c>
      <c r="H637" s="6" t="s">
        <v>3265</v>
      </c>
      <c r="J637" s="6" t="s">
        <v>3266</v>
      </c>
    </row>
    <row r="638" spans="1:10" s="5" customFormat="1" ht="15" customHeight="1" x14ac:dyDescent="0.2">
      <c r="A638" s="8" t="s">
        <v>8274</v>
      </c>
      <c r="B638" s="4"/>
      <c r="C638" s="4"/>
      <c r="D638" s="4"/>
      <c r="E638" s="6" t="s">
        <v>3264</v>
      </c>
      <c r="F638" s="6"/>
      <c r="G638" s="6" t="s">
        <v>3272</v>
      </c>
      <c r="H638" s="6" t="s">
        <v>3274</v>
      </c>
      <c r="I638" s="6"/>
      <c r="J638" s="6" t="s">
        <v>3275</v>
      </c>
    </row>
    <row r="639" spans="1:10" s="5" customFormat="1" ht="15" customHeight="1" x14ac:dyDescent="0.2">
      <c r="A639" s="9"/>
      <c r="B639" s="3"/>
      <c r="C639" s="3"/>
      <c r="D639" s="3"/>
      <c r="E639" s="1" t="s">
        <v>5168</v>
      </c>
      <c r="F639" s="1" t="s">
        <v>5169</v>
      </c>
      <c r="G639"/>
      <c r="H639" s="1" t="s">
        <v>5170</v>
      </c>
      <c r="I639"/>
      <c r="J639"/>
    </row>
    <row r="640" spans="1:10" s="5" customFormat="1" ht="15" customHeight="1" x14ac:dyDescent="0.2">
      <c r="A640" s="8"/>
      <c r="B640" s="4"/>
      <c r="C640" s="4"/>
      <c r="D640" s="4"/>
      <c r="E640" s="6" t="s">
        <v>121</v>
      </c>
      <c r="F640" s="6" t="s">
        <v>1586</v>
      </c>
      <c r="G640" s="6"/>
      <c r="H640" s="6" t="s">
        <v>1587</v>
      </c>
      <c r="I640" s="6"/>
      <c r="J640" s="6" t="s">
        <v>1575</v>
      </c>
    </row>
    <row r="641" spans="1:10" s="5" customFormat="1" ht="15" customHeight="1" x14ac:dyDescent="0.2">
      <c r="A641" s="8"/>
      <c r="B641" s="4"/>
      <c r="C641" s="4"/>
      <c r="D641" s="4"/>
      <c r="E641" s="6" t="s">
        <v>3635</v>
      </c>
      <c r="F641" s="6"/>
      <c r="G641" s="6" t="s">
        <v>3662</v>
      </c>
      <c r="H641" s="6" t="s">
        <v>3663</v>
      </c>
      <c r="I641" s="6"/>
      <c r="J641" s="6" t="s">
        <v>3664</v>
      </c>
    </row>
    <row r="642" spans="1:10" s="5" customFormat="1" ht="15" customHeight="1" x14ac:dyDescent="0.2">
      <c r="A642" s="8" t="s">
        <v>8860</v>
      </c>
      <c r="B642" s="4"/>
      <c r="C642" s="4"/>
      <c r="D642" s="4"/>
      <c r="E642" s="6" t="s">
        <v>707</v>
      </c>
      <c r="F642" s="6" t="s">
        <v>708</v>
      </c>
      <c r="G642" s="6"/>
      <c r="H642" s="6" t="s">
        <v>710</v>
      </c>
      <c r="I642" s="6"/>
      <c r="J642" s="6" t="s">
        <v>711</v>
      </c>
    </row>
    <row r="643" spans="1:10" s="5" customFormat="1" ht="15" customHeight="1" x14ac:dyDescent="0.2">
      <c r="A643" s="9" t="s">
        <v>7361</v>
      </c>
      <c r="B643" s="3"/>
      <c r="C643" s="3"/>
      <c r="D643" s="3"/>
      <c r="E643" s="1" t="s">
        <v>5875</v>
      </c>
      <c r="F643" s="1"/>
      <c r="G643" s="1" t="s">
        <v>5935</v>
      </c>
      <c r="H643" s="1" t="s">
        <v>5937</v>
      </c>
      <c r="I643" s="1"/>
      <c r="J643" s="1" t="s">
        <v>5938</v>
      </c>
    </row>
    <row r="644" spans="1:10" s="5" customFormat="1" ht="15" customHeight="1" x14ac:dyDescent="0.2">
      <c r="A644" s="9" t="s">
        <v>7303</v>
      </c>
      <c r="B644" s="3"/>
      <c r="C644" s="3"/>
      <c r="D644" s="3"/>
      <c r="E644" s="1" t="s">
        <v>1047</v>
      </c>
      <c r="F644" s="1" t="s">
        <v>6134</v>
      </c>
      <c r="G644" s="1"/>
      <c r="H644" s="1" t="s">
        <v>6136</v>
      </c>
      <c r="I644" s="1"/>
      <c r="J644" s="1" t="s">
        <v>6137</v>
      </c>
    </row>
    <row r="645" spans="1:10" s="5" customFormat="1" ht="15" customHeight="1" x14ac:dyDescent="0.2">
      <c r="A645" s="8"/>
      <c r="B645" s="4"/>
      <c r="C645" s="4"/>
      <c r="D645" s="4"/>
      <c r="E645" s="6" t="s">
        <v>2730</v>
      </c>
      <c r="F645" s="6" t="s">
        <v>3009</v>
      </c>
      <c r="G645" s="6" t="s">
        <v>3024</v>
      </c>
      <c r="H645" s="6" t="s">
        <v>3025</v>
      </c>
      <c r="J645" s="6" t="s">
        <v>3026</v>
      </c>
    </row>
    <row r="646" spans="1:10" s="5" customFormat="1" ht="15" customHeight="1" x14ac:dyDescent="0.2">
      <c r="A646" s="8"/>
      <c r="B646" s="4"/>
      <c r="C646" s="4"/>
      <c r="D646" s="4"/>
      <c r="E646" s="6" t="s">
        <v>2730</v>
      </c>
      <c r="F646" s="6" t="s">
        <v>3009</v>
      </c>
      <c r="G646" s="6" t="s">
        <v>3027</v>
      </c>
      <c r="H646" s="6" t="s">
        <v>3028</v>
      </c>
      <c r="I646" s="6"/>
      <c r="J646" s="6" t="s">
        <v>3029</v>
      </c>
    </row>
    <row r="647" spans="1:10" s="5" customFormat="1" ht="15" customHeight="1" x14ac:dyDescent="0.2">
      <c r="A647" s="8"/>
      <c r="B647" s="4"/>
      <c r="C647" s="4"/>
      <c r="D647" s="4"/>
      <c r="E647" s="6" t="s">
        <v>2730</v>
      </c>
      <c r="F647" s="6" t="s">
        <v>3009</v>
      </c>
      <c r="G647" s="6" t="s">
        <v>1874</v>
      </c>
      <c r="H647" s="6" t="s">
        <v>3037</v>
      </c>
      <c r="I647" s="6"/>
      <c r="J647" s="6" t="s">
        <v>2850</v>
      </c>
    </row>
    <row r="648" spans="1:10" s="5" customFormat="1" ht="15" customHeight="1" x14ac:dyDescent="0.2">
      <c r="A648" s="8" t="s">
        <v>7933</v>
      </c>
      <c r="B648" s="4"/>
      <c r="C648" s="4"/>
      <c r="D648" s="4"/>
      <c r="E648" s="6" t="s">
        <v>2351</v>
      </c>
      <c r="F648" s="6" t="s">
        <v>2383</v>
      </c>
      <c r="G648" s="6" t="s">
        <v>2388</v>
      </c>
      <c r="H648" s="6" t="s">
        <v>2390</v>
      </c>
      <c r="I648" s="6"/>
      <c r="J648" s="6" t="s">
        <v>2391</v>
      </c>
    </row>
    <row r="649" spans="1:10" s="5" customFormat="1" ht="15" customHeight="1" x14ac:dyDescent="0.2">
      <c r="A649" s="8"/>
      <c r="B649" s="4"/>
      <c r="C649" s="4"/>
      <c r="D649" s="4"/>
      <c r="E649" s="6" t="s">
        <v>3635</v>
      </c>
      <c r="F649" s="6"/>
      <c r="G649" s="6" t="s">
        <v>3649</v>
      </c>
      <c r="H649" s="6" t="s">
        <v>3650</v>
      </c>
      <c r="I649" s="6"/>
      <c r="J649" s="6" t="s">
        <v>3651</v>
      </c>
    </row>
    <row r="650" spans="1:10" s="5" customFormat="1" ht="15" customHeight="1" x14ac:dyDescent="0.2">
      <c r="A650" s="8"/>
      <c r="B650" s="4"/>
      <c r="C650" s="4"/>
      <c r="D650" s="4"/>
      <c r="E650" s="6" t="s">
        <v>720</v>
      </c>
      <c r="F650" s="6"/>
      <c r="G650" s="6" t="s">
        <v>721</v>
      </c>
      <c r="H650" s="6" t="s">
        <v>722</v>
      </c>
      <c r="I650" s="6"/>
      <c r="J650" s="6" t="s">
        <v>723</v>
      </c>
    </row>
    <row r="651" spans="1:10" s="5" customFormat="1" ht="15" customHeight="1" x14ac:dyDescent="0.2">
      <c r="A651" s="8"/>
      <c r="B651" s="4"/>
      <c r="C651" s="4"/>
      <c r="D651" s="4"/>
      <c r="E651" s="6" t="s">
        <v>720</v>
      </c>
      <c r="F651" s="6" t="s">
        <v>728</v>
      </c>
      <c r="G651" s="6" t="s">
        <v>729</v>
      </c>
      <c r="H651" s="6" t="s">
        <v>722</v>
      </c>
    </row>
    <row r="652" spans="1:10" s="5" customFormat="1" ht="15" customHeight="1" x14ac:dyDescent="0.2">
      <c r="A652" s="8" t="s">
        <v>8050</v>
      </c>
      <c r="B652" s="4"/>
      <c r="C652" s="4"/>
      <c r="D652" s="4"/>
      <c r="E652" s="6" t="s">
        <v>2730</v>
      </c>
      <c r="F652" s="6" t="s">
        <v>3009</v>
      </c>
      <c r="G652" s="6" t="s">
        <v>3020</v>
      </c>
      <c r="H652" s="6" t="s">
        <v>3022</v>
      </c>
      <c r="I652" s="6"/>
      <c r="J652" s="6" t="s">
        <v>3023</v>
      </c>
    </row>
    <row r="653" spans="1:10" s="5" customFormat="1" ht="15" customHeight="1" x14ac:dyDescent="0.2">
      <c r="A653" s="9"/>
      <c r="B653" s="3"/>
      <c r="C653" s="3"/>
      <c r="D653" s="3"/>
      <c r="E653" s="1" t="s">
        <v>4718</v>
      </c>
      <c r="F653" s="1" t="s">
        <v>4751</v>
      </c>
      <c r="G653" s="1"/>
      <c r="H653" s="1" t="s">
        <v>4752</v>
      </c>
      <c r="I653" s="1"/>
      <c r="J653" s="1" t="s">
        <v>4753</v>
      </c>
    </row>
    <row r="654" spans="1:10" s="5" customFormat="1" ht="15" customHeight="1" x14ac:dyDescent="0.2">
      <c r="A654" s="8"/>
      <c r="B654" s="4"/>
      <c r="C654" s="4"/>
      <c r="D654" s="4"/>
      <c r="E654" s="6" t="s">
        <v>4313</v>
      </c>
      <c r="F654" s="6" t="s">
        <v>4320</v>
      </c>
      <c r="H654" s="6" t="s">
        <v>4321</v>
      </c>
      <c r="J654" s="6" t="s">
        <v>4322</v>
      </c>
    </row>
    <row r="655" spans="1:10" s="5" customFormat="1" ht="15" customHeight="1" x14ac:dyDescent="0.2">
      <c r="A655" s="9" t="s">
        <v>7493</v>
      </c>
      <c r="B655" s="3"/>
      <c r="C655" s="3"/>
      <c r="D655" s="3"/>
      <c r="E655" s="1" t="s">
        <v>5209</v>
      </c>
      <c r="F655" s="1" t="s">
        <v>5212</v>
      </c>
      <c r="G655" s="1" t="s">
        <v>5213</v>
      </c>
      <c r="H655" s="1" t="s">
        <v>5215</v>
      </c>
      <c r="I655" s="1" t="s">
        <v>5216</v>
      </c>
      <c r="J655" s="1" t="s">
        <v>5217</v>
      </c>
    </row>
    <row r="656" spans="1:10" s="5" customFormat="1" ht="15" customHeight="1" x14ac:dyDescent="0.2">
      <c r="A656" s="9" t="s">
        <v>7495</v>
      </c>
      <c r="B656" s="3"/>
      <c r="C656" s="3"/>
      <c r="D656" s="3"/>
      <c r="E656" s="1" t="s">
        <v>5209</v>
      </c>
      <c r="F656" s="1" t="s">
        <v>5218</v>
      </c>
      <c r="G656" s="1"/>
      <c r="H656" s="1" t="s">
        <v>5220</v>
      </c>
      <c r="I656" s="1" t="s">
        <v>5221</v>
      </c>
      <c r="J656" s="1" t="s">
        <v>5222</v>
      </c>
    </row>
    <row r="657" spans="1:10" s="5" customFormat="1" ht="15" customHeight="1" x14ac:dyDescent="0.2">
      <c r="A657" s="8" t="s">
        <v>7991</v>
      </c>
      <c r="B657" s="4"/>
      <c r="C657" s="4"/>
      <c r="D657" s="4"/>
      <c r="E657" s="6" t="s">
        <v>753</v>
      </c>
      <c r="F657" s="6" t="s">
        <v>758</v>
      </c>
      <c r="G657" s="6" t="s">
        <v>759</v>
      </c>
      <c r="H657" s="6" t="s">
        <v>761</v>
      </c>
      <c r="I657" s="6"/>
      <c r="J657" s="6" t="s">
        <v>757</v>
      </c>
    </row>
    <row r="658" spans="1:10" s="5" customFormat="1" ht="15" customHeight="1" x14ac:dyDescent="0.2">
      <c r="A658" s="8"/>
      <c r="B658" s="4"/>
      <c r="C658" s="4"/>
      <c r="D658" s="4"/>
      <c r="E658" s="6" t="s">
        <v>3977</v>
      </c>
      <c r="F658" s="6" t="s">
        <v>3995</v>
      </c>
      <c r="G658" s="6"/>
      <c r="H658" s="6" t="s">
        <v>3996</v>
      </c>
      <c r="I658" s="6"/>
      <c r="J658" s="6" t="s">
        <v>3997</v>
      </c>
    </row>
    <row r="659" spans="1:10" s="5" customFormat="1" ht="15" customHeight="1" x14ac:dyDescent="0.2">
      <c r="A659" s="9" t="s">
        <v>7435</v>
      </c>
      <c r="B659" s="3"/>
      <c r="C659" s="3"/>
      <c r="D659" s="3"/>
      <c r="E659" s="1" t="s">
        <v>5239</v>
      </c>
      <c r="F659" s="1" t="s">
        <v>5254</v>
      </c>
      <c r="G659" s="1"/>
      <c r="H659" s="1" t="s">
        <v>5256</v>
      </c>
      <c r="I659" s="1"/>
      <c r="J659" s="1" t="s">
        <v>5257</v>
      </c>
    </row>
    <row r="660" spans="1:10" s="5" customFormat="1" ht="15" customHeight="1" x14ac:dyDescent="0.2">
      <c r="A660" s="9"/>
      <c r="B660" s="3"/>
      <c r="C660" s="3"/>
      <c r="D660" s="3"/>
      <c r="E660" s="1" t="s">
        <v>5239</v>
      </c>
      <c r="F660" s="1" t="s">
        <v>5254</v>
      </c>
      <c r="G660" s="1"/>
      <c r="H660" s="1" t="s">
        <v>5256</v>
      </c>
      <c r="I660" s="1"/>
      <c r="J660" s="1" t="s">
        <v>5257</v>
      </c>
    </row>
    <row r="661" spans="1:10" s="5" customFormat="1" ht="15" customHeight="1" x14ac:dyDescent="0.2">
      <c r="A661" s="8" t="s">
        <v>8836</v>
      </c>
      <c r="B661" s="4"/>
      <c r="C661" s="4"/>
      <c r="D661" s="4"/>
      <c r="E661" s="6" t="s">
        <v>1196</v>
      </c>
      <c r="F661" s="6" t="s">
        <v>1197</v>
      </c>
      <c r="G661" s="6" t="s">
        <v>1201</v>
      </c>
      <c r="H661" s="6" t="s">
        <v>1203</v>
      </c>
      <c r="I661" s="6"/>
      <c r="J661" s="6" t="s">
        <v>1204</v>
      </c>
    </row>
    <row r="662" spans="1:10" s="5" customFormat="1" ht="15" customHeight="1" x14ac:dyDescent="0.2">
      <c r="A662" s="8" t="s">
        <v>7241</v>
      </c>
      <c r="B662" s="4"/>
      <c r="C662" s="4"/>
      <c r="D662" s="4"/>
      <c r="E662" s="6" t="s">
        <v>3977</v>
      </c>
      <c r="F662" s="6" t="s">
        <v>614</v>
      </c>
      <c r="G662" s="6" t="s">
        <v>4019</v>
      </c>
      <c r="H662" s="6" t="s">
        <v>4021</v>
      </c>
      <c r="I662" s="6"/>
      <c r="J662" s="6" t="s">
        <v>4022</v>
      </c>
    </row>
    <row r="663" spans="1:10" s="5" customFormat="1" ht="15" customHeight="1" x14ac:dyDescent="0.2">
      <c r="A663" s="8" t="s">
        <v>7143</v>
      </c>
      <c r="B663" s="4"/>
      <c r="C663" s="4"/>
      <c r="D663" s="4"/>
      <c r="E663" s="6" t="s">
        <v>3977</v>
      </c>
      <c r="F663" s="6" t="s">
        <v>614</v>
      </c>
      <c r="G663" s="6" t="s">
        <v>4006</v>
      </c>
      <c r="H663" s="6" t="s">
        <v>4008</v>
      </c>
      <c r="I663" s="6"/>
      <c r="J663" s="6" t="s">
        <v>4010</v>
      </c>
    </row>
    <row r="664" spans="1:10" s="5" customFormat="1" ht="15" customHeight="1" x14ac:dyDescent="0.2">
      <c r="A664" s="8" t="s">
        <v>7751</v>
      </c>
      <c r="B664" s="4"/>
      <c r="C664" s="4"/>
      <c r="D664" s="4"/>
      <c r="E664" s="6" t="s">
        <v>3977</v>
      </c>
      <c r="F664" s="6" t="s">
        <v>614</v>
      </c>
      <c r="G664" s="6" t="s">
        <v>4047</v>
      </c>
      <c r="H664" s="6" t="s">
        <v>4049</v>
      </c>
      <c r="I664" s="6"/>
      <c r="J664" s="6" t="s">
        <v>4005</v>
      </c>
    </row>
    <row r="665" spans="1:10" s="5" customFormat="1" ht="15" customHeight="1" x14ac:dyDescent="0.2">
      <c r="A665" s="8"/>
      <c r="B665" s="4"/>
      <c r="C665" s="4"/>
      <c r="D665" s="4"/>
      <c r="E665" s="6" t="s">
        <v>3977</v>
      </c>
      <c r="F665" s="6" t="s">
        <v>614</v>
      </c>
      <c r="G665" s="6" t="s">
        <v>4050</v>
      </c>
      <c r="H665" s="6" t="s">
        <v>4049</v>
      </c>
      <c r="I665" s="6"/>
      <c r="J665" s="6" t="s">
        <v>4052</v>
      </c>
    </row>
    <row r="666" spans="1:10" s="5" customFormat="1" ht="15" customHeight="1" x14ac:dyDescent="0.2">
      <c r="A666" s="8"/>
      <c r="B666" s="4"/>
      <c r="C666" s="4"/>
      <c r="D666" s="4"/>
      <c r="E666" s="6" t="s">
        <v>3977</v>
      </c>
      <c r="F666" s="6" t="s">
        <v>614</v>
      </c>
      <c r="G666" s="6"/>
      <c r="H666" s="6" t="s">
        <v>4004</v>
      </c>
      <c r="I666" s="6"/>
      <c r="J666" s="6" t="s">
        <v>4005</v>
      </c>
    </row>
    <row r="667" spans="1:10" s="5" customFormat="1" ht="15" customHeight="1" x14ac:dyDescent="0.2">
      <c r="A667" s="8" t="s">
        <v>8088</v>
      </c>
      <c r="B667" s="4"/>
      <c r="C667" s="4"/>
      <c r="D667" s="4"/>
      <c r="E667" s="6" t="s">
        <v>1196</v>
      </c>
      <c r="F667" s="6" t="s">
        <v>1197</v>
      </c>
      <c r="G667" s="6" t="s">
        <v>1210</v>
      </c>
      <c r="H667" s="6" t="s">
        <v>1212</v>
      </c>
      <c r="I667" s="6"/>
      <c r="J667" s="6" t="s">
        <v>1214</v>
      </c>
    </row>
    <row r="668" spans="1:10" s="5" customFormat="1" ht="15" customHeight="1" x14ac:dyDescent="0.2">
      <c r="A668" s="8" t="s">
        <v>8210</v>
      </c>
      <c r="B668" s="4"/>
      <c r="C668" s="4"/>
      <c r="D668" s="4"/>
      <c r="E668" s="6" t="s">
        <v>2032</v>
      </c>
      <c r="F668" s="6"/>
      <c r="G668" s="6" t="s">
        <v>1867</v>
      </c>
      <c r="H668" s="6" t="s">
        <v>2034</v>
      </c>
      <c r="I668" s="6" t="s">
        <v>2035</v>
      </c>
      <c r="J668" s="6" t="s">
        <v>2036</v>
      </c>
    </row>
    <row r="669" spans="1:10" s="5" customFormat="1" ht="15" customHeight="1" x14ac:dyDescent="0.2">
      <c r="A669" s="8" t="s">
        <v>8876</v>
      </c>
      <c r="B669" s="4"/>
      <c r="C669" s="4"/>
      <c r="D669" s="4"/>
      <c r="E669" s="6" t="s">
        <v>2032</v>
      </c>
      <c r="F669" s="6" t="s">
        <v>2046</v>
      </c>
      <c r="G669" s="6" t="s">
        <v>2051</v>
      </c>
      <c r="H669" s="6" t="s">
        <v>2053</v>
      </c>
      <c r="I669" s="6" t="s">
        <v>2035</v>
      </c>
      <c r="J669" s="6" t="s">
        <v>2054</v>
      </c>
    </row>
    <row r="670" spans="1:10" s="5" customFormat="1" ht="15" customHeight="1" x14ac:dyDescent="0.2">
      <c r="A670" s="8" t="s">
        <v>7203</v>
      </c>
      <c r="B670" s="4"/>
      <c r="C670" s="4"/>
      <c r="D670" s="4"/>
      <c r="E670" s="6" t="s">
        <v>1250</v>
      </c>
      <c r="F670" s="6" t="s">
        <v>730</v>
      </c>
      <c r="G670" s="6" t="s">
        <v>1292</v>
      </c>
      <c r="H670" s="6" t="s">
        <v>1294</v>
      </c>
      <c r="I670" s="6"/>
      <c r="J670" s="6" t="s">
        <v>1296</v>
      </c>
    </row>
    <row r="671" spans="1:10" s="5" customFormat="1" ht="15" customHeight="1" x14ac:dyDescent="0.2">
      <c r="A671" s="8"/>
      <c r="B671" s="4"/>
      <c r="C671" s="4"/>
      <c r="D671" s="4"/>
      <c r="E671" s="6" t="s">
        <v>979</v>
      </c>
      <c r="F671" s="6" t="s">
        <v>984</v>
      </c>
      <c r="G671" s="6" t="s">
        <v>1011</v>
      </c>
      <c r="H671" s="6" t="s">
        <v>1012</v>
      </c>
      <c r="I671" s="6"/>
      <c r="J671" s="6" t="s">
        <v>1013</v>
      </c>
    </row>
    <row r="672" spans="1:10" s="5" customFormat="1" ht="15" customHeight="1" x14ac:dyDescent="0.2">
      <c r="A672" s="8" t="s">
        <v>9251</v>
      </c>
      <c r="B672" s="4"/>
      <c r="C672" s="4"/>
      <c r="D672" s="4"/>
      <c r="E672" s="6" t="s">
        <v>979</v>
      </c>
      <c r="F672" s="6" t="s">
        <v>984</v>
      </c>
      <c r="G672" s="6" t="s">
        <v>994</v>
      </c>
      <c r="H672" s="6" t="s">
        <v>996</v>
      </c>
      <c r="I672" s="6"/>
      <c r="J672" s="6" t="s">
        <v>997</v>
      </c>
    </row>
    <row r="673" spans="1:10" s="5" customFormat="1" ht="15" customHeight="1" x14ac:dyDescent="0.2">
      <c r="A673" s="8" t="s">
        <v>8250</v>
      </c>
      <c r="B673" s="4"/>
      <c r="C673" s="4"/>
      <c r="D673" s="4"/>
      <c r="E673" s="6" t="s">
        <v>979</v>
      </c>
      <c r="G673" s="6" t="s">
        <v>1060</v>
      </c>
      <c r="H673" s="6" t="s">
        <v>1025</v>
      </c>
      <c r="I673" s="6"/>
      <c r="J673" s="6" t="s">
        <v>1063</v>
      </c>
    </row>
    <row r="674" spans="1:10" s="5" customFormat="1" ht="15" customHeight="1" x14ac:dyDescent="0.2">
      <c r="A674" s="8"/>
      <c r="B674" s="4"/>
      <c r="C674" s="4"/>
      <c r="D674" s="4"/>
      <c r="E674" s="6" t="s">
        <v>979</v>
      </c>
      <c r="F674" s="6" t="s">
        <v>984</v>
      </c>
      <c r="G674" s="6" t="s">
        <v>1024</v>
      </c>
      <c r="H674" s="6" t="s">
        <v>1025</v>
      </c>
      <c r="I674" s="6"/>
      <c r="J674" s="6" t="s">
        <v>987</v>
      </c>
    </row>
    <row r="675" spans="1:10" s="5" customFormat="1" ht="15" customHeight="1" x14ac:dyDescent="0.2">
      <c r="A675" s="8" t="s">
        <v>8252</v>
      </c>
      <c r="B675" s="4"/>
      <c r="C675" s="4"/>
      <c r="D675" s="4"/>
      <c r="E675" s="6" t="s">
        <v>979</v>
      </c>
      <c r="F675" s="6" t="s">
        <v>984</v>
      </c>
      <c r="G675" s="6"/>
      <c r="H675" s="6" t="s">
        <v>986</v>
      </c>
      <c r="I675" s="6"/>
      <c r="J675" s="6" t="s">
        <v>987</v>
      </c>
    </row>
    <row r="676" spans="1:10" s="5" customFormat="1" ht="15" customHeight="1" x14ac:dyDescent="0.2">
      <c r="A676" s="8"/>
      <c r="B676" s="4"/>
      <c r="C676" s="4"/>
      <c r="D676" s="4"/>
      <c r="E676" s="6" t="s">
        <v>979</v>
      </c>
      <c r="F676" s="6" t="s">
        <v>984</v>
      </c>
      <c r="G676" s="6" t="s">
        <v>209</v>
      </c>
      <c r="H676" s="6" t="s">
        <v>1026</v>
      </c>
      <c r="J676" s="6" t="s">
        <v>987</v>
      </c>
    </row>
    <row r="677" spans="1:10" s="5" customFormat="1" ht="15" customHeight="1" x14ac:dyDescent="0.2">
      <c r="A677" s="9" t="s">
        <v>7347</v>
      </c>
      <c r="B677" s="3"/>
      <c r="C677" s="3"/>
      <c r="D677" s="3"/>
      <c r="E677" s="1" t="s">
        <v>617</v>
      </c>
      <c r="F677" s="1"/>
      <c r="G677" s="1" t="s">
        <v>5173</v>
      </c>
      <c r="H677" s="1" t="s">
        <v>5175</v>
      </c>
      <c r="I677" s="1"/>
      <c r="J677" s="1" t="s">
        <v>5176</v>
      </c>
    </row>
    <row r="678" spans="1:10" s="5" customFormat="1" ht="15" customHeight="1" x14ac:dyDescent="0.2">
      <c r="A678" s="9" t="s">
        <v>7345</v>
      </c>
      <c r="B678" s="3"/>
      <c r="C678" s="3"/>
      <c r="D678" s="3"/>
      <c r="E678" s="1" t="s">
        <v>617</v>
      </c>
      <c r="F678" s="1" t="s">
        <v>5199</v>
      </c>
      <c r="G678" s="1" t="s">
        <v>5200</v>
      </c>
      <c r="H678" s="1" t="s">
        <v>5202</v>
      </c>
      <c r="I678" s="1"/>
      <c r="J678" s="1" t="s">
        <v>5203</v>
      </c>
    </row>
    <row r="679" spans="1:10" s="5" customFormat="1" ht="15" customHeight="1" x14ac:dyDescent="0.2">
      <c r="A679" s="9" t="s">
        <v>8288</v>
      </c>
      <c r="B679" s="3"/>
      <c r="C679" s="3"/>
      <c r="D679" s="3"/>
      <c r="E679" s="1" t="s">
        <v>617</v>
      </c>
      <c r="F679" s="1" t="s">
        <v>5199</v>
      </c>
      <c r="G679" s="1" t="s">
        <v>5205</v>
      </c>
      <c r="H679" s="1" t="s">
        <v>5202</v>
      </c>
      <c r="I679" s="1"/>
      <c r="J679" s="1" t="s">
        <v>5207</v>
      </c>
    </row>
    <row r="680" spans="1:10" s="5" customFormat="1" ht="15" customHeight="1" x14ac:dyDescent="0.2">
      <c r="A680" s="8"/>
      <c r="B680" s="4"/>
      <c r="C680" s="4"/>
      <c r="D680" s="4"/>
      <c r="E680" s="6" t="s">
        <v>3347</v>
      </c>
      <c r="F680" s="6" t="s">
        <v>3375</v>
      </c>
      <c r="G680" s="6" t="s">
        <v>3376</v>
      </c>
      <c r="H680" s="6" t="s">
        <v>3377</v>
      </c>
      <c r="I680" s="6" t="s">
        <v>3378</v>
      </c>
      <c r="J680" s="6" t="s">
        <v>3379</v>
      </c>
    </row>
    <row r="681" spans="1:10" s="5" customFormat="1" ht="15" customHeight="1" x14ac:dyDescent="0.2">
      <c r="A681" s="8" t="s">
        <v>7935</v>
      </c>
      <c r="B681" s="4"/>
      <c r="C681" s="4"/>
      <c r="D681" s="4"/>
      <c r="E681" s="6" t="s">
        <v>2351</v>
      </c>
      <c r="F681" s="6" t="s">
        <v>2383</v>
      </c>
      <c r="G681" s="6" t="s">
        <v>2392</v>
      </c>
      <c r="H681" s="6" t="s">
        <v>2394</v>
      </c>
      <c r="I681" s="6"/>
      <c r="J681" s="6" t="s">
        <v>2395</v>
      </c>
    </row>
    <row r="682" spans="1:10" s="5" customFormat="1" ht="15" customHeight="1" x14ac:dyDescent="0.2">
      <c r="A682" s="8"/>
      <c r="B682" s="4"/>
      <c r="C682" s="4"/>
      <c r="D682" s="4"/>
      <c r="E682" s="6" t="s">
        <v>233</v>
      </c>
      <c r="F682" s="6" t="s">
        <v>1529</v>
      </c>
      <c r="G682" s="6" t="s">
        <v>1530</v>
      </c>
      <c r="H682" s="6" t="s">
        <v>1531</v>
      </c>
    </row>
    <row r="683" spans="1:10" s="5" customFormat="1" ht="15" customHeight="1" x14ac:dyDescent="0.2">
      <c r="A683" s="8" t="s">
        <v>8200</v>
      </c>
      <c r="B683" s="4"/>
      <c r="C683" s="4"/>
      <c r="D683" s="4"/>
      <c r="E683" s="6" t="s">
        <v>164</v>
      </c>
      <c r="F683" s="6" t="s">
        <v>168</v>
      </c>
      <c r="G683" s="6" t="s">
        <v>177</v>
      </c>
      <c r="H683" s="6" t="s">
        <v>179</v>
      </c>
      <c r="I683" s="6"/>
      <c r="J683" s="6" t="s">
        <v>180</v>
      </c>
    </row>
    <row r="684" spans="1:10" s="5" customFormat="1" ht="15" customHeight="1" x14ac:dyDescent="0.2">
      <c r="A684" s="9" t="s">
        <v>8920</v>
      </c>
      <c r="B684" s="3"/>
      <c r="C684" s="3"/>
      <c r="D684" s="3"/>
      <c r="E684" s="1" t="s">
        <v>4876</v>
      </c>
      <c r="F684" s="1"/>
      <c r="G684" s="1" t="s">
        <v>4921</v>
      </c>
      <c r="H684" s="1" t="s">
        <v>4922</v>
      </c>
      <c r="I684" s="1"/>
      <c r="J684" s="1" t="s">
        <v>4923</v>
      </c>
    </row>
    <row r="685" spans="1:10" s="5" customFormat="1" ht="15" customHeight="1" x14ac:dyDescent="0.2">
      <c r="A685" s="9" t="s">
        <v>7343</v>
      </c>
      <c r="B685" s="3"/>
      <c r="C685" s="3"/>
      <c r="D685" s="3"/>
      <c r="E685" s="1" t="s">
        <v>4760</v>
      </c>
      <c r="F685" s="1" t="s">
        <v>4765</v>
      </c>
      <c r="G685" s="1" t="s">
        <v>4836</v>
      </c>
      <c r="H685" s="1" t="s">
        <v>4838</v>
      </c>
      <c r="I685" s="1" t="s">
        <v>4771</v>
      </c>
      <c r="J685" s="1" t="s">
        <v>4840</v>
      </c>
    </row>
    <row r="686" spans="1:10" s="5" customFormat="1" ht="15" customHeight="1" x14ac:dyDescent="0.2">
      <c r="A686" s="9"/>
      <c r="B686" s="3"/>
      <c r="C686" s="3"/>
      <c r="D686" s="3"/>
      <c r="E686" s="1" t="s">
        <v>4760</v>
      </c>
      <c r="F686" s="1" t="s">
        <v>4765</v>
      </c>
      <c r="G686" s="1" t="s">
        <v>4836</v>
      </c>
      <c r="H686" s="1" t="s">
        <v>4838</v>
      </c>
      <c r="I686" s="1" t="s">
        <v>4771</v>
      </c>
      <c r="J686" s="1" t="s">
        <v>4840</v>
      </c>
    </row>
    <row r="687" spans="1:10" s="5" customFormat="1" ht="15" customHeight="1" x14ac:dyDescent="0.2">
      <c r="A687" s="8" t="s">
        <v>8844</v>
      </c>
      <c r="B687" s="19" t="s">
        <v>9723</v>
      </c>
      <c r="C687" s="19" t="s">
        <v>2383</v>
      </c>
      <c r="D687" s="19"/>
      <c r="E687" s="6" t="s">
        <v>37</v>
      </c>
      <c r="F687" s="6" t="s">
        <v>63</v>
      </c>
      <c r="G687" s="6" t="s">
        <v>66</v>
      </c>
      <c r="H687" s="6" t="s">
        <v>68</v>
      </c>
      <c r="I687" s="6" t="s">
        <v>69</v>
      </c>
      <c r="J687" s="6"/>
    </row>
    <row r="688" spans="1:10" s="5" customFormat="1" ht="15" customHeight="1" x14ac:dyDescent="0.2">
      <c r="A688" s="8"/>
      <c r="B688" s="4"/>
      <c r="C688" s="4"/>
      <c r="D688" s="4"/>
      <c r="E688" s="6" t="s">
        <v>588</v>
      </c>
      <c r="F688" s="6" t="s">
        <v>618</v>
      </c>
      <c r="G688" s="6" t="s">
        <v>641</v>
      </c>
      <c r="H688" s="6" t="s">
        <v>643</v>
      </c>
      <c r="I688" s="6"/>
      <c r="J688" s="6" t="s">
        <v>644</v>
      </c>
    </row>
    <row r="689" spans="1:10" s="5" customFormat="1" ht="15" customHeight="1" x14ac:dyDescent="0.2">
      <c r="A689" s="9"/>
      <c r="B689" s="3"/>
      <c r="C689" s="3"/>
      <c r="D689" s="3"/>
      <c r="E689" s="1" t="s">
        <v>5990</v>
      </c>
      <c r="F689" s="1" t="s">
        <v>5996</v>
      </c>
      <c r="G689" s="1" t="s">
        <v>6000</v>
      </c>
      <c r="H689" s="1" t="s">
        <v>6001</v>
      </c>
      <c r="I689"/>
      <c r="J689" s="1" t="s">
        <v>6002</v>
      </c>
    </row>
    <row r="690" spans="1:10" s="5" customFormat="1" ht="15" customHeight="1" x14ac:dyDescent="0.2">
      <c r="A690" s="9" t="s">
        <v>9307</v>
      </c>
      <c r="B690" s="19" t="s">
        <v>9723</v>
      </c>
      <c r="C690" s="19" t="s">
        <v>2383</v>
      </c>
      <c r="D690" s="19"/>
      <c r="E690" s="1" t="s">
        <v>5875</v>
      </c>
      <c r="F690" s="1"/>
      <c r="G690" s="1" t="s">
        <v>5876</v>
      </c>
      <c r="H690" s="1" t="s">
        <v>5877</v>
      </c>
      <c r="I690"/>
      <c r="J690"/>
    </row>
    <row r="691" spans="1:10" s="5" customFormat="1" ht="15" customHeight="1" x14ac:dyDescent="0.2">
      <c r="A691" s="9" t="s">
        <v>9215</v>
      </c>
      <c r="B691" s="19" t="s">
        <v>9723</v>
      </c>
      <c r="C691" s="19" t="s">
        <v>2383</v>
      </c>
      <c r="D691" s="19"/>
      <c r="E691" s="1" t="s">
        <v>5875</v>
      </c>
      <c r="F691" s="1"/>
      <c r="G691" s="1" t="s">
        <v>5886</v>
      </c>
      <c r="H691" s="1" t="s">
        <v>5888</v>
      </c>
      <c r="I691" s="1"/>
      <c r="J691" s="1"/>
    </row>
    <row r="692" spans="1:10" s="5" customFormat="1" ht="15" customHeight="1" x14ac:dyDescent="0.2">
      <c r="A692" s="9"/>
      <c r="B692" s="3"/>
      <c r="C692" s="3"/>
      <c r="D692" s="3"/>
      <c r="E692" s="1" t="s">
        <v>5875</v>
      </c>
      <c r="F692" s="1"/>
      <c r="G692" s="1" t="s">
        <v>5886</v>
      </c>
      <c r="H692" s="1" t="s">
        <v>5888</v>
      </c>
      <c r="I692" s="1"/>
      <c r="J692" s="1"/>
    </row>
    <row r="693" spans="1:10" s="5" customFormat="1" ht="15" customHeight="1" x14ac:dyDescent="0.2">
      <c r="A693" s="8"/>
      <c r="B693" s="4"/>
      <c r="C693" s="4"/>
      <c r="D693" s="4"/>
      <c r="E693" s="6" t="s">
        <v>1820</v>
      </c>
      <c r="F693" s="6" t="s">
        <v>1915</v>
      </c>
      <c r="G693" s="6" t="s">
        <v>1924</v>
      </c>
      <c r="H693" s="6" t="s">
        <v>1925</v>
      </c>
      <c r="I693" s="6"/>
      <c r="J693" s="6" t="s">
        <v>1926</v>
      </c>
    </row>
    <row r="694" spans="1:10" s="5" customFormat="1" ht="15" customHeight="1" x14ac:dyDescent="0.2">
      <c r="A694" s="8"/>
      <c r="B694" s="4"/>
      <c r="C694" s="4"/>
      <c r="D694" s="4"/>
      <c r="E694" s="6" t="s">
        <v>1820</v>
      </c>
      <c r="F694" s="6" t="s">
        <v>1915</v>
      </c>
      <c r="G694" s="6" t="s">
        <v>1922</v>
      </c>
      <c r="H694" s="6" t="s">
        <v>1923</v>
      </c>
    </row>
    <row r="695" spans="1:10" s="5" customFormat="1" ht="15" customHeight="1" x14ac:dyDescent="0.2">
      <c r="A695" s="8"/>
      <c r="B695" s="4"/>
      <c r="C695" s="4"/>
      <c r="D695" s="4"/>
      <c r="E695" s="6" t="s">
        <v>1820</v>
      </c>
      <c r="F695" s="6" t="s">
        <v>1915</v>
      </c>
      <c r="G695" s="6" t="s">
        <v>1916</v>
      </c>
      <c r="H695" s="6" t="s">
        <v>1917</v>
      </c>
      <c r="I695" s="6"/>
      <c r="J695" s="6" t="s">
        <v>1919</v>
      </c>
    </row>
    <row r="696" spans="1:10" s="5" customFormat="1" ht="15" customHeight="1" x14ac:dyDescent="0.2">
      <c r="A696" s="9"/>
      <c r="B696" s="3"/>
      <c r="C696" s="3"/>
      <c r="D696" s="3"/>
      <c r="E696" s="1" t="s">
        <v>5713</v>
      </c>
      <c r="F696" s="1" t="s">
        <v>5714</v>
      </c>
      <c r="G696"/>
      <c r="H696" s="1" t="s">
        <v>5715</v>
      </c>
      <c r="I696"/>
      <c r="J696"/>
    </row>
    <row r="697" spans="1:10" s="5" customFormat="1" ht="15" customHeight="1" x14ac:dyDescent="0.2">
      <c r="A697" s="9" t="s">
        <v>7357</v>
      </c>
      <c r="B697" s="3"/>
      <c r="C697" s="3"/>
      <c r="D697" s="3"/>
      <c r="E697" s="1" t="s">
        <v>5875</v>
      </c>
      <c r="F697" s="1" t="s">
        <v>5889</v>
      </c>
      <c r="G697" s="1" t="s">
        <v>5890</v>
      </c>
      <c r="H697" s="1" t="s">
        <v>5892</v>
      </c>
      <c r="I697" s="1"/>
      <c r="J697" s="1" t="s">
        <v>5893</v>
      </c>
    </row>
    <row r="698" spans="1:10" s="5" customFormat="1" ht="15" customHeight="1" x14ac:dyDescent="0.2">
      <c r="A698" s="8" t="s">
        <v>8388</v>
      </c>
      <c r="B698" s="4"/>
      <c r="C698" s="4"/>
      <c r="D698" s="4"/>
      <c r="E698" s="6" t="s">
        <v>37</v>
      </c>
      <c r="F698" s="6" t="s">
        <v>63</v>
      </c>
      <c r="G698" s="6" t="s">
        <v>73</v>
      </c>
      <c r="H698" s="6" t="s">
        <v>75</v>
      </c>
      <c r="I698" s="6"/>
      <c r="J698" s="6" t="s">
        <v>76</v>
      </c>
    </row>
    <row r="699" spans="1:10" s="5" customFormat="1" ht="15" customHeight="1" x14ac:dyDescent="0.2">
      <c r="A699" s="8"/>
      <c r="B699" s="4"/>
      <c r="C699" s="4"/>
      <c r="D699" s="4"/>
      <c r="E699" s="6" t="s">
        <v>1250</v>
      </c>
      <c r="F699" s="6" t="s">
        <v>1393</v>
      </c>
      <c r="H699" s="6" t="s">
        <v>1394</v>
      </c>
    </row>
    <row r="700" spans="1:10" s="5" customFormat="1" ht="15" customHeight="1" x14ac:dyDescent="0.2">
      <c r="A700" s="8" t="s">
        <v>7759</v>
      </c>
      <c r="B700" s="4"/>
      <c r="C700" s="4"/>
      <c r="D700" s="4"/>
      <c r="E700" s="6" t="s">
        <v>4528</v>
      </c>
      <c r="F700" s="6" t="s">
        <v>4529</v>
      </c>
      <c r="G700" s="6" t="s">
        <v>4530</v>
      </c>
      <c r="H700" s="6" t="s">
        <v>4532</v>
      </c>
      <c r="I700" s="6"/>
      <c r="J700" s="6" t="s">
        <v>4533</v>
      </c>
    </row>
    <row r="701" spans="1:10" s="5" customFormat="1" ht="15" customHeight="1" x14ac:dyDescent="0.2">
      <c r="A701" s="8"/>
      <c r="B701" s="4"/>
      <c r="C701" s="4"/>
      <c r="D701" s="4"/>
      <c r="E701" s="6" t="s">
        <v>2675</v>
      </c>
      <c r="F701" s="6" t="s">
        <v>2679</v>
      </c>
      <c r="H701" s="6" t="s">
        <v>2680</v>
      </c>
      <c r="J701" s="6" t="s">
        <v>2681</v>
      </c>
    </row>
    <row r="702" spans="1:10" s="5" customFormat="1" ht="15" customHeight="1" x14ac:dyDescent="0.2">
      <c r="A702" s="9"/>
      <c r="B702" s="3"/>
      <c r="C702" s="3"/>
      <c r="D702" s="3"/>
      <c r="E702" s="1" t="s">
        <v>5306</v>
      </c>
      <c r="F702" s="1" t="s">
        <v>5362</v>
      </c>
      <c r="G702" s="1" t="s">
        <v>5363</v>
      </c>
      <c r="H702" s="1" t="s">
        <v>5364</v>
      </c>
      <c r="I702" s="1" t="s">
        <v>5365</v>
      </c>
      <c r="J702" s="1" t="s">
        <v>5366</v>
      </c>
    </row>
    <row r="703" spans="1:10" s="5" customFormat="1" ht="15" customHeight="1" x14ac:dyDescent="0.2">
      <c r="A703" s="9"/>
      <c r="B703" s="3"/>
      <c r="C703" s="3"/>
      <c r="D703" s="3"/>
      <c r="E703" s="1" t="s">
        <v>5306</v>
      </c>
      <c r="F703" s="1" t="s">
        <v>5362</v>
      </c>
      <c r="G703" s="1" t="s">
        <v>5368</v>
      </c>
      <c r="H703" s="1" t="s">
        <v>5364</v>
      </c>
      <c r="I703" s="1" t="s">
        <v>5365</v>
      </c>
      <c r="J703" s="1" t="s">
        <v>5366</v>
      </c>
    </row>
    <row r="704" spans="1:10" s="5" customFormat="1" ht="15" customHeight="1" x14ac:dyDescent="0.2">
      <c r="A704" s="9"/>
      <c r="B704" s="3"/>
      <c r="C704" s="3"/>
      <c r="D704" s="3"/>
      <c r="E704" s="1" t="s">
        <v>5306</v>
      </c>
      <c r="F704" s="1" t="s">
        <v>5362</v>
      </c>
      <c r="G704" s="1" t="s">
        <v>5368</v>
      </c>
      <c r="H704" s="1" t="s">
        <v>5364</v>
      </c>
      <c r="I704" s="1" t="s">
        <v>5365</v>
      </c>
      <c r="J704" s="1" t="s">
        <v>5366</v>
      </c>
    </row>
    <row r="705" spans="1:10" s="5" customFormat="1" ht="15" customHeight="1" x14ac:dyDescent="0.2">
      <c r="A705" s="9"/>
      <c r="B705" s="3"/>
      <c r="C705" s="3"/>
      <c r="D705" s="3"/>
      <c r="E705" s="1" t="s">
        <v>5306</v>
      </c>
      <c r="F705" s="1" t="s">
        <v>5362</v>
      </c>
      <c r="G705" s="1" t="s">
        <v>5369</v>
      </c>
      <c r="H705" s="1" t="s">
        <v>5364</v>
      </c>
      <c r="I705" s="1" t="s">
        <v>5365</v>
      </c>
      <c r="J705" s="1" t="s">
        <v>5370</v>
      </c>
    </row>
    <row r="706" spans="1:10" s="5" customFormat="1" ht="15" customHeight="1" x14ac:dyDescent="0.2">
      <c r="A706" s="9"/>
      <c r="B706" s="3"/>
      <c r="C706" s="3"/>
      <c r="D706" s="3"/>
      <c r="E706" s="1" t="s">
        <v>5306</v>
      </c>
      <c r="F706" s="1" t="s">
        <v>5362</v>
      </c>
      <c r="G706" s="1" t="s">
        <v>3254</v>
      </c>
      <c r="H706" s="1" t="s">
        <v>5364</v>
      </c>
      <c r="I706" s="1" t="s">
        <v>5365</v>
      </c>
      <c r="J706" s="1" t="s">
        <v>5370</v>
      </c>
    </row>
    <row r="707" spans="1:10" s="5" customFormat="1" ht="15" customHeight="1" x14ac:dyDescent="0.2">
      <c r="A707" s="9"/>
      <c r="B707" s="3"/>
      <c r="C707" s="3"/>
      <c r="D707" s="3"/>
      <c r="E707" s="1" t="s">
        <v>5306</v>
      </c>
      <c r="F707" s="1" t="s">
        <v>5362</v>
      </c>
      <c r="G707" s="1" t="s">
        <v>3254</v>
      </c>
      <c r="H707" s="1" t="s">
        <v>5364</v>
      </c>
      <c r="I707" s="1" t="s">
        <v>5365</v>
      </c>
      <c r="J707" s="1" t="s">
        <v>5370</v>
      </c>
    </row>
    <row r="708" spans="1:10" s="5" customFormat="1" ht="15" customHeight="1" x14ac:dyDescent="0.2">
      <c r="A708" s="9"/>
      <c r="B708" s="3"/>
      <c r="C708" s="3"/>
      <c r="D708" s="3"/>
      <c r="E708" s="1" t="s">
        <v>5306</v>
      </c>
      <c r="F708" s="1" t="s">
        <v>5362</v>
      </c>
      <c r="G708" s="1" t="s">
        <v>5373</v>
      </c>
      <c r="H708" s="1" t="s">
        <v>5364</v>
      </c>
      <c r="I708" s="1" t="s">
        <v>5365</v>
      </c>
      <c r="J708" s="1" t="s">
        <v>5371</v>
      </c>
    </row>
    <row r="709" spans="1:10" s="5" customFormat="1" ht="15" customHeight="1" x14ac:dyDescent="0.2">
      <c r="A709" s="9"/>
      <c r="B709" s="3"/>
      <c r="C709" s="3"/>
      <c r="D709" s="3"/>
      <c r="E709" s="1" t="s">
        <v>5306</v>
      </c>
      <c r="F709" s="1" t="s">
        <v>5362</v>
      </c>
      <c r="G709" s="1" t="s">
        <v>5373</v>
      </c>
      <c r="H709" s="1" t="s">
        <v>5364</v>
      </c>
      <c r="I709" s="1" t="s">
        <v>5365</v>
      </c>
      <c r="J709" s="1" t="s">
        <v>5371</v>
      </c>
    </row>
    <row r="710" spans="1:10" s="5" customFormat="1" ht="15" customHeight="1" x14ac:dyDescent="0.2">
      <c r="A710" s="8" t="s">
        <v>8628</v>
      </c>
      <c r="B710" s="4"/>
      <c r="C710" s="4"/>
      <c r="D710" s="4"/>
      <c r="E710" s="6" t="s">
        <v>2550</v>
      </c>
      <c r="F710" s="6" t="s">
        <v>2591</v>
      </c>
      <c r="G710" s="6" t="s">
        <v>2596</v>
      </c>
      <c r="H710" s="6" t="s">
        <v>2598</v>
      </c>
      <c r="I710" s="6"/>
      <c r="J710" s="6" t="s">
        <v>2599</v>
      </c>
    </row>
    <row r="711" spans="1:10" s="5" customFormat="1" ht="15" customHeight="1" x14ac:dyDescent="0.2">
      <c r="A711" s="9"/>
      <c r="B711" s="3"/>
      <c r="C711" s="3"/>
      <c r="D711" s="3"/>
      <c r="E711" s="1" t="s">
        <v>6311</v>
      </c>
      <c r="F711" s="1"/>
      <c r="G711" s="1" t="s">
        <v>6328</v>
      </c>
      <c r="H711" s="1" t="s">
        <v>6329</v>
      </c>
      <c r="I711" s="1"/>
      <c r="J711" s="1" t="s">
        <v>6331</v>
      </c>
    </row>
    <row r="712" spans="1:10" s="5" customFormat="1" ht="15" customHeight="1" x14ac:dyDescent="0.2">
      <c r="A712" s="9"/>
      <c r="B712" s="3"/>
      <c r="C712" s="3"/>
      <c r="D712" s="3"/>
      <c r="E712" s="1" t="s">
        <v>4876</v>
      </c>
      <c r="F712" s="1" t="s">
        <v>4966</v>
      </c>
      <c r="G712"/>
      <c r="H712" s="1" t="s">
        <v>4967</v>
      </c>
      <c r="I712"/>
      <c r="J712" s="1" t="s">
        <v>4968</v>
      </c>
    </row>
    <row r="713" spans="1:10" s="5" customFormat="1" ht="15" customHeight="1" x14ac:dyDescent="0.2">
      <c r="A713" s="8"/>
      <c r="B713" s="4"/>
      <c r="C713" s="4"/>
      <c r="D713" s="4"/>
      <c r="E713" s="6" t="s">
        <v>4164</v>
      </c>
      <c r="F713" s="6" t="s">
        <v>4165</v>
      </c>
      <c r="G713" s="6" t="s">
        <v>4166</v>
      </c>
      <c r="H713" s="6" t="s">
        <v>4167</v>
      </c>
    </row>
    <row r="714" spans="1:10" s="5" customFormat="1" ht="15" customHeight="1" x14ac:dyDescent="0.2">
      <c r="A714" s="8"/>
      <c r="B714" s="4"/>
      <c r="C714" s="4"/>
      <c r="D714" s="4"/>
      <c r="E714" s="6" t="s">
        <v>6865</v>
      </c>
      <c r="F714" s="6" t="s">
        <v>6547</v>
      </c>
      <c r="G714" s="6"/>
      <c r="H714" s="6" t="s">
        <v>6866</v>
      </c>
      <c r="I714" s="6" t="s">
        <v>6867</v>
      </c>
      <c r="J714" s="6"/>
    </row>
    <row r="715" spans="1:10" s="5" customFormat="1" ht="15" customHeight="1" x14ac:dyDescent="0.2">
      <c r="A715" s="8" t="s">
        <v>7465</v>
      </c>
      <c r="B715" s="4"/>
      <c r="C715" s="4"/>
      <c r="D715" s="4"/>
      <c r="E715" s="6" t="s">
        <v>2174</v>
      </c>
      <c r="F715" s="6" t="s">
        <v>2189</v>
      </c>
      <c r="G715" s="6" t="s">
        <v>2193</v>
      </c>
      <c r="H715" s="6" t="s">
        <v>2195</v>
      </c>
      <c r="I715" s="6" t="s">
        <v>2191</v>
      </c>
      <c r="J715" s="6" t="s">
        <v>2196</v>
      </c>
    </row>
    <row r="716" spans="1:10" s="5" customFormat="1" ht="15" customHeight="1" x14ac:dyDescent="0.2">
      <c r="A716" s="8"/>
      <c r="B716" s="4"/>
      <c r="C716" s="4"/>
      <c r="D716" s="4"/>
      <c r="E716" s="6" t="s">
        <v>2174</v>
      </c>
      <c r="F716" s="6" t="s">
        <v>2189</v>
      </c>
      <c r="G716" s="6"/>
      <c r="H716" s="6" t="s">
        <v>2190</v>
      </c>
      <c r="I716" s="6" t="s">
        <v>2191</v>
      </c>
      <c r="J716" s="6" t="s">
        <v>2192</v>
      </c>
    </row>
    <row r="717" spans="1:10" s="5" customFormat="1" ht="15" customHeight="1" x14ac:dyDescent="0.2">
      <c r="A717" s="8" t="s">
        <v>8198</v>
      </c>
      <c r="B717" s="4"/>
      <c r="C717" s="4"/>
      <c r="D717" s="4"/>
      <c r="E717" s="6" t="s">
        <v>87</v>
      </c>
      <c r="F717" s="6"/>
      <c r="G717" s="6" t="s">
        <v>107</v>
      </c>
      <c r="H717" s="6" t="s">
        <v>109</v>
      </c>
      <c r="I717" s="6" t="s">
        <v>104</v>
      </c>
      <c r="J717" s="6" t="s">
        <v>110</v>
      </c>
    </row>
    <row r="718" spans="1:10" s="5" customFormat="1" ht="15" customHeight="1" x14ac:dyDescent="0.2">
      <c r="A718" s="8" t="s">
        <v>7151</v>
      </c>
      <c r="B718" s="4"/>
      <c r="C718" s="4"/>
      <c r="D718" s="4"/>
      <c r="E718" s="6" t="s">
        <v>87</v>
      </c>
      <c r="F718" s="6"/>
      <c r="G718" s="6" t="s">
        <v>122</v>
      </c>
      <c r="H718" s="6" t="s">
        <v>109</v>
      </c>
      <c r="I718" s="6" t="s">
        <v>104</v>
      </c>
      <c r="J718" s="6" t="s">
        <v>124</v>
      </c>
    </row>
    <row r="719" spans="1:10" s="5" customFormat="1" ht="15" customHeight="1" x14ac:dyDescent="0.2">
      <c r="A719" s="8"/>
      <c r="B719" s="4"/>
      <c r="C719" s="4"/>
      <c r="D719" s="4"/>
      <c r="E719" s="6" t="s">
        <v>87</v>
      </c>
      <c r="F719" s="6"/>
      <c r="G719" s="6" t="s">
        <v>102</v>
      </c>
      <c r="H719" s="6" t="s">
        <v>103</v>
      </c>
      <c r="I719" s="6" t="s">
        <v>104</v>
      </c>
      <c r="J719" s="6" t="s">
        <v>105</v>
      </c>
    </row>
    <row r="720" spans="1:10" s="5" customFormat="1" ht="15" customHeight="1" x14ac:dyDescent="0.2">
      <c r="A720" s="8"/>
      <c r="B720" s="4"/>
      <c r="C720" s="4"/>
      <c r="D720" s="4"/>
      <c r="E720" s="6" t="s">
        <v>3635</v>
      </c>
      <c r="F720" s="6"/>
      <c r="G720" s="6" t="s">
        <v>3652</v>
      </c>
      <c r="H720" s="6" t="s">
        <v>3653</v>
      </c>
      <c r="I720" s="6"/>
      <c r="J720" s="6" t="s">
        <v>3654</v>
      </c>
    </row>
    <row r="721" spans="1:10" s="5" customFormat="1" ht="15" customHeight="1" x14ac:dyDescent="0.2">
      <c r="A721" s="8" t="s">
        <v>8792</v>
      </c>
      <c r="B721" s="4"/>
      <c r="C721" s="4"/>
      <c r="D721" s="4"/>
      <c r="E721" s="6" t="s">
        <v>202</v>
      </c>
      <c r="F721" s="6" t="s">
        <v>203</v>
      </c>
      <c r="G721" s="6" t="s">
        <v>204</v>
      </c>
      <c r="H721" s="6" t="s">
        <v>206</v>
      </c>
      <c r="I721" s="6" t="s">
        <v>207</v>
      </c>
      <c r="J721" s="6" t="s">
        <v>208</v>
      </c>
    </row>
    <row r="722" spans="1:10" s="5" customFormat="1" ht="15" customHeight="1" x14ac:dyDescent="0.2">
      <c r="A722" s="8"/>
      <c r="B722" s="4"/>
      <c r="C722" s="4"/>
      <c r="D722" s="4"/>
      <c r="E722" s="6" t="s">
        <v>1250</v>
      </c>
      <c r="F722" s="6" t="s">
        <v>1327</v>
      </c>
      <c r="G722" s="6" t="s">
        <v>1328</v>
      </c>
      <c r="H722" s="6" t="s">
        <v>1329</v>
      </c>
    </row>
    <row r="723" spans="1:10" s="5" customFormat="1" ht="15" customHeight="1" x14ac:dyDescent="0.2">
      <c r="A723" s="9" t="s">
        <v>7955</v>
      </c>
      <c r="B723" s="19" t="s">
        <v>9723</v>
      </c>
      <c r="C723" s="19" t="s">
        <v>2383</v>
      </c>
      <c r="D723" s="19"/>
      <c r="E723" s="1" t="s">
        <v>5306</v>
      </c>
      <c r="F723" s="1" t="s">
        <v>5415</v>
      </c>
      <c r="G723"/>
      <c r="H723" s="1" t="s">
        <v>5417</v>
      </c>
      <c r="I723"/>
      <c r="J723"/>
    </row>
    <row r="724" spans="1:10" s="5" customFormat="1" ht="15" customHeight="1" x14ac:dyDescent="0.2">
      <c r="A724" s="8" t="s">
        <v>8352</v>
      </c>
      <c r="B724" s="4"/>
      <c r="C724" s="4"/>
      <c r="D724" s="4"/>
      <c r="E724" s="6" t="s">
        <v>3176</v>
      </c>
      <c r="F724" s="6"/>
      <c r="G724" s="6" t="s">
        <v>3193</v>
      </c>
      <c r="H724" s="6" t="s">
        <v>3195</v>
      </c>
      <c r="I724" s="6"/>
      <c r="J724" s="6" t="s">
        <v>3196</v>
      </c>
    </row>
    <row r="725" spans="1:10" s="5" customFormat="1" ht="15" customHeight="1" x14ac:dyDescent="0.2">
      <c r="A725" s="8"/>
      <c r="B725" s="4"/>
      <c r="C725" s="4"/>
      <c r="D725" s="4"/>
      <c r="E725" s="6" t="s">
        <v>1632</v>
      </c>
      <c r="F725" s="6" t="s">
        <v>1660</v>
      </c>
      <c r="G725" s="6"/>
      <c r="H725" s="6" t="s">
        <v>1661</v>
      </c>
      <c r="I725" s="6"/>
      <c r="J725" s="6"/>
    </row>
    <row r="726" spans="1:10" s="5" customFormat="1" ht="15" customHeight="1" x14ac:dyDescent="0.2">
      <c r="A726" s="9"/>
      <c r="B726" s="3"/>
      <c r="C726" s="3"/>
      <c r="D726" s="3"/>
      <c r="E726" s="1" t="s">
        <v>7006</v>
      </c>
      <c r="F726" s="1" t="s">
        <v>7007</v>
      </c>
      <c r="G726" s="1" t="s">
        <v>989</v>
      </c>
      <c r="H726" s="1" t="s">
        <v>7008</v>
      </c>
      <c r="I726" s="1"/>
      <c r="J726" s="1"/>
    </row>
    <row r="727" spans="1:10" s="5" customFormat="1" ht="15" customHeight="1" x14ac:dyDescent="0.2">
      <c r="A727" s="8"/>
      <c r="B727" s="4"/>
      <c r="C727" s="4"/>
      <c r="D727" s="4"/>
      <c r="E727" s="6" t="s">
        <v>1184</v>
      </c>
      <c r="F727" s="6" t="s">
        <v>1185</v>
      </c>
      <c r="G727" s="6" t="s">
        <v>1186</v>
      </c>
      <c r="H727" s="6" t="s">
        <v>1187</v>
      </c>
    </row>
    <row r="728" spans="1:10" s="5" customFormat="1" ht="15" customHeight="1" x14ac:dyDescent="0.2">
      <c r="A728" s="8"/>
      <c r="B728" s="4"/>
      <c r="C728" s="4"/>
      <c r="D728" s="4"/>
      <c r="E728" s="6" t="s">
        <v>3528</v>
      </c>
      <c r="F728" s="6"/>
      <c r="G728" s="6" t="s">
        <v>3592</v>
      </c>
      <c r="H728" s="6" t="s">
        <v>3593</v>
      </c>
      <c r="I728" s="6"/>
      <c r="J728" s="6" t="s">
        <v>3594</v>
      </c>
    </row>
    <row r="729" spans="1:10" s="5" customFormat="1" ht="15" customHeight="1" x14ac:dyDescent="0.2">
      <c r="A729" s="8" t="s">
        <v>8678</v>
      </c>
      <c r="B729" s="19" t="s">
        <v>9723</v>
      </c>
      <c r="C729" s="19" t="s">
        <v>2383</v>
      </c>
      <c r="D729" s="19"/>
      <c r="E729" s="6" t="s">
        <v>2730</v>
      </c>
      <c r="F729" s="6" t="s">
        <v>3121</v>
      </c>
      <c r="G729" s="6" t="s">
        <v>3122</v>
      </c>
      <c r="H729" s="6" t="s">
        <v>3124</v>
      </c>
      <c r="I729" s="6"/>
      <c r="J729" s="6"/>
    </row>
    <row r="730" spans="1:10" s="5" customFormat="1" ht="15" customHeight="1" x14ac:dyDescent="0.2">
      <c r="A730" s="9" t="s">
        <v>7501</v>
      </c>
      <c r="B730" s="3"/>
      <c r="C730" s="3"/>
      <c r="D730" s="3"/>
      <c r="E730" s="1" t="s">
        <v>5636</v>
      </c>
      <c r="F730" s="1" t="s">
        <v>5637</v>
      </c>
      <c r="G730" s="1" t="s">
        <v>4315</v>
      </c>
      <c r="H730" s="1" t="s">
        <v>5639</v>
      </c>
      <c r="I730" s="1"/>
      <c r="J730" s="1" t="s">
        <v>5640</v>
      </c>
    </row>
    <row r="731" spans="1:10" s="5" customFormat="1" ht="15" customHeight="1" x14ac:dyDescent="0.2">
      <c r="A731" s="9"/>
      <c r="B731" s="3"/>
      <c r="C731" s="3"/>
      <c r="D731" s="3"/>
      <c r="E731" s="1" t="s">
        <v>6149</v>
      </c>
      <c r="F731" s="1"/>
      <c r="G731" s="1" t="s">
        <v>6180</v>
      </c>
      <c r="H731" s="1" t="s">
        <v>6181</v>
      </c>
      <c r="I731" s="1" t="s">
        <v>6157</v>
      </c>
      <c r="J731" s="1" t="s">
        <v>6161</v>
      </c>
    </row>
    <row r="732" spans="1:10" s="5" customFormat="1" ht="15" customHeight="1" x14ac:dyDescent="0.2">
      <c r="A732" s="9" t="s">
        <v>8806</v>
      </c>
      <c r="B732" s="3"/>
      <c r="C732" s="3"/>
      <c r="D732" s="3"/>
      <c r="E732" s="1" t="s">
        <v>6149</v>
      </c>
      <c r="F732" s="1"/>
      <c r="G732" s="1" t="s">
        <v>6170</v>
      </c>
      <c r="H732" s="1" t="s">
        <v>6156</v>
      </c>
      <c r="I732" s="1" t="s">
        <v>6157</v>
      </c>
      <c r="J732" s="1" t="s">
        <v>6173</v>
      </c>
    </row>
    <row r="733" spans="1:10" s="5" customFormat="1" ht="15" customHeight="1" x14ac:dyDescent="0.2">
      <c r="A733" s="9" t="s">
        <v>7331</v>
      </c>
      <c r="B733" s="3"/>
      <c r="C733" s="3"/>
      <c r="D733" s="3"/>
      <c r="E733" s="1" t="s">
        <v>6149</v>
      </c>
      <c r="F733" s="1"/>
      <c r="G733" s="1" t="s">
        <v>6174</v>
      </c>
      <c r="H733" s="1" t="s">
        <v>6156</v>
      </c>
      <c r="I733" s="1" t="s">
        <v>6157</v>
      </c>
      <c r="J733" s="1" t="s">
        <v>6161</v>
      </c>
    </row>
    <row r="734" spans="1:10" s="5" customFormat="1" ht="15" customHeight="1" x14ac:dyDescent="0.2">
      <c r="A734" s="9"/>
      <c r="B734" s="3"/>
      <c r="C734" s="3"/>
      <c r="D734" s="3"/>
      <c r="E734" s="1" t="s">
        <v>6149</v>
      </c>
      <c r="F734" s="1"/>
      <c r="G734" s="1" t="s">
        <v>6155</v>
      </c>
      <c r="H734" s="1" t="s">
        <v>6156</v>
      </c>
      <c r="I734" s="1" t="s">
        <v>6157</v>
      </c>
      <c r="J734" s="1" t="s">
        <v>6159</v>
      </c>
    </row>
    <row r="735" spans="1:10" s="5" customFormat="1" ht="15" customHeight="1" x14ac:dyDescent="0.2">
      <c r="A735" s="9" t="s">
        <v>8232</v>
      </c>
      <c r="B735" s="3"/>
      <c r="C735" s="3"/>
      <c r="D735" s="3"/>
      <c r="E735" s="1" t="s">
        <v>6149</v>
      </c>
      <c r="F735" s="1"/>
      <c r="G735" s="1" t="s">
        <v>6150</v>
      </c>
      <c r="H735" s="1" t="s">
        <v>6152</v>
      </c>
      <c r="I735" s="1"/>
      <c r="J735" s="1" t="s">
        <v>6153</v>
      </c>
    </row>
    <row r="736" spans="1:10" s="5" customFormat="1" ht="15" customHeight="1" x14ac:dyDescent="0.2">
      <c r="A736" s="9" t="s">
        <v>8804</v>
      </c>
      <c r="B736" s="3"/>
      <c r="C736" s="3"/>
      <c r="D736" s="3"/>
      <c r="E736" s="1" t="s">
        <v>6149</v>
      </c>
      <c r="F736" s="1"/>
      <c r="G736" s="1" t="s">
        <v>6167</v>
      </c>
      <c r="H736" s="1" t="s">
        <v>6152</v>
      </c>
      <c r="I736" s="1" t="s">
        <v>6157</v>
      </c>
      <c r="J736" s="1" t="s">
        <v>6169</v>
      </c>
    </row>
    <row r="737" spans="1:10" s="5" customFormat="1" ht="15" customHeight="1" x14ac:dyDescent="0.2">
      <c r="A737" s="9"/>
      <c r="B737" s="3"/>
      <c r="C737" s="3"/>
      <c r="D737" s="3"/>
      <c r="E737" s="1" t="s">
        <v>6149</v>
      </c>
      <c r="F737" s="1"/>
      <c r="G737" s="1" t="s">
        <v>6160</v>
      </c>
      <c r="H737" s="1" t="s">
        <v>6152</v>
      </c>
      <c r="I737" s="1" t="s">
        <v>6157</v>
      </c>
      <c r="J737" s="1" t="s">
        <v>6161</v>
      </c>
    </row>
    <row r="738" spans="1:10" s="5" customFormat="1" ht="15" customHeight="1" x14ac:dyDescent="0.2">
      <c r="A738" s="9"/>
      <c r="B738" s="3"/>
      <c r="C738" s="3"/>
      <c r="D738" s="3"/>
      <c r="E738" s="1" t="s">
        <v>6149</v>
      </c>
      <c r="F738" s="1" t="s">
        <v>1165</v>
      </c>
      <c r="G738"/>
      <c r="H738" s="1" t="s">
        <v>6182</v>
      </c>
      <c r="I738" s="1" t="s">
        <v>6157</v>
      </c>
      <c r="J738"/>
    </row>
    <row r="739" spans="1:10" s="5" customFormat="1" ht="15" customHeight="1" x14ac:dyDescent="0.2">
      <c r="A739" s="8" t="s">
        <v>7917</v>
      </c>
      <c r="B739" s="4"/>
      <c r="C739" s="4"/>
      <c r="D739" s="4"/>
      <c r="E739" s="6" t="s">
        <v>3347</v>
      </c>
      <c r="F739" s="6" t="s">
        <v>3411</v>
      </c>
      <c r="G739" s="6" t="s">
        <v>3434</v>
      </c>
      <c r="H739" s="6" t="s">
        <v>3436</v>
      </c>
      <c r="I739" s="6" t="s">
        <v>3421</v>
      </c>
      <c r="J739" s="6" t="s">
        <v>3437</v>
      </c>
    </row>
    <row r="740" spans="1:10" s="5" customFormat="1" ht="15" customHeight="1" x14ac:dyDescent="0.2">
      <c r="A740" s="8"/>
      <c r="B740" s="4"/>
      <c r="C740" s="4"/>
      <c r="D740" s="4"/>
      <c r="E740" s="6" t="s">
        <v>3347</v>
      </c>
      <c r="F740" s="6" t="s">
        <v>3411</v>
      </c>
      <c r="G740" s="6" t="s">
        <v>3449</v>
      </c>
      <c r="H740" s="6" t="s">
        <v>3450</v>
      </c>
      <c r="I740" s="6" t="s">
        <v>3421</v>
      </c>
      <c r="J740" s="6" t="s">
        <v>3414</v>
      </c>
    </row>
    <row r="741" spans="1:10" s="5" customFormat="1" ht="15" customHeight="1" x14ac:dyDescent="0.2">
      <c r="A741" s="8"/>
      <c r="B741" s="4"/>
      <c r="C741" s="4"/>
      <c r="D741" s="4"/>
      <c r="E741" s="6" t="s">
        <v>3347</v>
      </c>
      <c r="F741" s="6" t="s">
        <v>3411</v>
      </c>
      <c r="G741" s="6" t="s">
        <v>3438</v>
      </c>
      <c r="H741" s="6" t="s">
        <v>3440</v>
      </c>
      <c r="I741" s="6" t="s">
        <v>3421</v>
      </c>
      <c r="J741" s="6" t="s">
        <v>3441</v>
      </c>
    </row>
    <row r="742" spans="1:10" s="5" customFormat="1" ht="15" customHeight="1" x14ac:dyDescent="0.2">
      <c r="A742" s="8" t="s">
        <v>7921</v>
      </c>
      <c r="B742" s="4"/>
      <c r="C742" s="4"/>
      <c r="D742" s="4"/>
      <c r="E742" s="6" t="s">
        <v>3347</v>
      </c>
      <c r="F742" s="6" t="s">
        <v>3411</v>
      </c>
      <c r="G742" s="6" t="s">
        <v>3418</v>
      </c>
      <c r="H742" s="6" t="s">
        <v>3420</v>
      </c>
      <c r="I742" s="6" t="s">
        <v>3421</v>
      </c>
      <c r="J742" s="6" t="s">
        <v>3422</v>
      </c>
    </row>
    <row r="743" spans="1:10" s="5" customFormat="1" ht="15" customHeight="1" x14ac:dyDescent="0.2">
      <c r="A743" s="8" t="s">
        <v>8196</v>
      </c>
      <c r="B743" s="4"/>
      <c r="C743" s="4"/>
      <c r="D743" s="4"/>
      <c r="E743" s="6" t="s">
        <v>3347</v>
      </c>
      <c r="F743" s="6" t="s">
        <v>3411</v>
      </c>
      <c r="G743" s="6" t="s">
        <v>3442</v>
      </c>
      <c r="H743" s="6" t="s">
        <v>3444</v>
      </c>
      <c r="I743" s="6" t="s">
        <v>3421</v>
      </c>
      <c r="J743" s="6" t="s">
        <v>3445</v>
      </c>
    </row>
    <row r="744" spans="1:10" s="5" customFormat="1" ht="15" customHeight="1" x14ac:dyDescent="0.2">
      <c r="A744" s="8"/>
      <c r="B744" s="4"/>
      <c r="C744" s="4"/>
      <c r="D744" s="4"/>
      <c r="E744" s="6" t="s">
        <v>3347</v>
      </c>
      <c r="F744" s="6" t="s">
        <v>3411</v>
      </c>
      <c r="G744" s="6" t="s">
        <v>3446</v>
      </c>
      <c r="H744" s="6" t="s">
        <v>3448</v>
      </c>
      <c r="I744" s="6" t="s">
        <v>3421</v>
      </c>
      <c r="J744" s="6" t="s">
        <v>3423</v>
      </c>
    </row>
    <row r="745" spans="1:10" s="5" customFormat="1" ht="15" customHeight="1" x14ac:dyDescent="0.2">
      <c r="A745" s="8" t="s">
        <v>8894</v>
      </c>
      <c r="B745" s="4"/>
      <c r="C745" s="4"/>
      <c r="D745" s="4"/>
      <c r="E745" s="6" t="s">
        <v>4516</v>
      </c>
      <c r="F745" s="6" t="s">
        <v>4519</v>
      </c>
      <c r="G745" s="6"/>
      <c r="H745" s="6" t="s">
        <v>4521</v>
      </c>
      <c r="I745" s="6"/>
      <c r="J745" s="6" t="s">
        <v>4523</v>
      </c>
    </row>
    <row r="746" spans="1:10" s="5" customFormat="1" ht="15" customHeight="1" x14ac:dyDescent="0.2">
      <c r="A746" s="8"/>
      <c r="B746" s="4"/>
      <c r="C746" s="4"/>
      <c r="D746" s="4"/>
      <c r="E746" s="6" t="s">
        <v>2730</v>
      </c>
      <c r="F746" s="6" t="s">
        <v>2860</v>
      </c>
      <c r="G746" s="6" t="s">
        <v>2861</v>
      </c>
      <c r="H746" s="6" t="s">
        <v>2862</v>
      </c>
      <c r="I746" s="6"/>
      <c r="J746" s="6" t="s">
        <v>2863</v>
      </c>
    </row>
    <row r="747" spans="1:10" s="5" customFormat="1" ht="15" customHeight="1" x14ac:dyDescent="0.2">
      <c r="A747" s="8"/>
      <c r="B747" s="4"/>
      <c r="C747" s="4"/>
      <c r="D747" s="4"/>
      <c r="E747" s="6" t="s">
        <v>2730</v>
      </c>
      <c r="F747" s="6" t="s">
        <v>2860</v>
      </c>
      <c r="G747" s="6" t="s">
        <v>2872</v>
      </c>
      <c r="H747" s="6" t="s">
        <v>2873</v>
      </c>
      <c r="I747" s="6"/>
      <c r="J747" s="6" t="s">
        <v>2874</v>
      </c>
    </row>
    <row r="748" spans="1:10" s="5" customFormat="1" ht="15" customHeight="1" x14ac:dyDescent="0.2">
      <c r="A748" s="8"/>
      <c r="B748" s="4"/>
      <c r="C748" s="4"/>
      <c r="D748" s="4"/>
      <c r="E748" s="6" t="s">
        <v>2730</v>
      </c>
      <c r="F748" s="6" t="s">
        <v>2860</v>
      </c>
      <c r="G748" s="6" t="s">
        <v>2866</v>
      </c>
      <c r="H748" s="6" t="s">
        <v>2867</v>
      </c>
      <c r="I748" s="6"/>
      <c r="J748" s="6"/>
    </row>
    <row r="749" spans="1:10" s="5" customFormat="1" ht="15" customHeight="1" x14ac:dyDescent="0.2">
      <c r="A749" s="8"/>
      <c r="B749" s="4"/>
      <c r="C749" s="4"/>
      <c r="D749" s="4"/>
      <c r="E749" s="6" t="s">
        <v>2730</v>
      </c>
      <c r="F749" s="6" t="s">
        <v>2860</v>
      </c>
      <c r="G749" s="6" t="s">
        <v>2868</v>
      </c>
      <c r="H749" s="6" t="s">
        <v>2869</v>
      </c>
      <c r="I749" s="6"/>
      <c r="J749" s="6" t="s">
        <v>2870</v>
      </c>
    </row>
    <row r="750" spans="1:10" s="5" customFormat="1" ht="15" customHeight="1" x14ac:dyDescent="0.2">
      <c r="A750" s="8"/>
      <c r="B750" s="4"/>
      <c r="C750" s="4"/>
      <c r="D750" s="4"/>
      <c r="E750" s="6" t="s">
        <v>3487</v>
      </c>
      <c r="F750" s="6" t="s">
        <v>3488</v>
      </c>
      <c r="G750" s="6"/>
      <c r="H750" s="6" t="s">
        <v>3489</v>
      </c>
      <c r="I750" s="6"/>
      <c r="J750" s="6" t="s">
        <v>3490</v>
      </c>
    </row>
    <row r="751" spans="1:10" s="5" customFormat="1" ht="15" customHeight="1" x14ac:dyDescent="0.2">
      <c r="A751" s="8"/>
      <c r="B751" s="4"/>
      <c r="C751" s="4"/>
      <c r="D751" s="4"/>
      <c r="E751" s="6" t="s">
        <v>1561</v>
      </c>
      <c r="F751" s="6" t="s">
        <v>1569</v>
      </c>
      <c r="H751" s="6" t="s">
        <v>1570</v>
      </c>
    </row>
    <row r="752" spans="1:10" s="5" customFormat="1" ht="15" customHeight="1" x14ac:dyDescent="0.2">
      <c r="A752" s="9" t="s">
        <v>9207</v>
      </c>
      <c r="B752" s="19" t="s">
        <v>9723</v>
      </c>
      <c r="C752" s="19" t="s">
        <v>2383</v>
      </c>
      <c r="D752" s="19"/>
      <c r="E752" s="1" t="s">
        <v>6836</v>
      </c>
      <c r="F752" s="1" t="s">
        <v>984</v>
      </c>
      <c r="G752" s="1" t="s">
        <v>1056</v>
      </c>
      <c r="H752" s="1" t="s">
        <v>6838</v>
      </c>
      <c r="I752" s="1"/>
      <c r="J752" s="1"/>
    </row>
    <row r="753" spans="1:10" s="5" customFormat="1" ht="15" customHeight="1" x14ac:dyDescent="0.2">
      <c r="A753" s="9"/>
      <c r="B753" s="3"/>
      <c r="C753" s="3"/>
      <c r="D753" s="3"/>
      <c r="E753" s="1" t="s">
        <v>4876</v>
      </c>
      <c r="F753" s="1" t="s">
        <v>52</v>
      </c>
      <c r="G753" s="1" t="s">
        <v>4979</v>
      </c>
      <c r="H753" s="1" t="s">
        <v>4980</v>
      </c>
      <c r="I753"/>
      <c r="J753" s="1" t="s">
        <v>4975</v>
      </c>
    </row>
    <row r="754" spans="1:10" s="5" customFormat="1" ht="15" customHeight="1" x14ac:dyDescent="0.2">
      <c r="A754" s="8" t="s">
        <v>8214</v>
      </c>
      <c r="B754" s="4"/>
      <c r="C754" s="4"/>
      <c r="D754" s="4"/>
      <c r="E754" s="6" t="s">
        <v>3347</v>
      </c>
      <c r="F754" s="6" t="s">
        <v>3397</v>
      </c>
      <c r="G754" s="6"/>
      <c r="H754" s="6" t="s">
        <v>3399</v>
      </c>
      <c r="I754" s="6" t="s">
        <v>3400</v>
      </c>
      <c r="J754" s="6" t="s">
        <v>3401</v>
      </c>
    </row>
    <row r="755" spans="1:10" s="5" customFormat="1" ht="15" customHeight="1" x14ac:dyDescent="0.2">
      <c r="A755" s="9"/>
      <c r="B755" s="3"/>
      <c r="C755" s="3"/>
      <c r="D755" s="3"/>
      <c r="E755" s="1" t="s">
        <v>442</v>
      </c>
      <c r="F755" s="1"/>
      <c r="G755" s="1" t="s">
        <v>5960</v>
      </c>
      <c r="H755" s="1" t="s">
        <v>5961</v>
      </c>
      <c r="I755" s="1" t="s">
        <v>5962</v>
      </c>
      <c r="J755" s="1" t="s">
        <v>5963</v>
      </c>
    </row>
    <row r="756" spans="1:10" s="5" customFormat="1" ht="15" customHeight="1" x14ac:dyDescent="0.2">
      <c r="A756" s="9"/>
      <c r="B756" s="3"/>
      <c r="C756" s="3"/>
      <c r="D756" s="3"/>
      <c r="E756" s="1" t="s">
        <v>442</v>
      </c>
      <c r="F756" s="1"/>
      <c r="G756" s="1" t="s">
        <v>5964</v>
      </c>
      <c r="H756" s="1" t="s">
        <v>5965</v>
      </c>
      <c r="I756" s="1" t="s">
        <v>5962</v>
      </c>
      <c r="J756" s="1" t="s">
        <v>5966</v>
      </c>
    </row>
    <row r="757" spans="1:10" s="5" customFormat="1" ht="15" customHeight="1" x14ac:dyDescent="0.2">
      <c r="A757" s="9"/>
      <c r="B757" s="3"/>
      <c r="C757" s="3"/>
      <c r="D757" s="3"/>
      <c r="E757" s="1" t="s">
        <v>442</v>
      </c>
      <c r="F757" s="1" t="s">
        <v>5971</v>
      </c>
      <c r="G757" s="1" t="s">
        <v>5972</v>
      </c>
      <c r="H757" s="1" t="s">
        <v>5956</v>
      </c>
      <c r="I757" s="1"/>
      <c r="J757" s="1" t="s">
        <v>5973</v>
      </c>
    </row>
    <row r="758" spans="1:10" s="5" customFormat="1" ht="15" customHeight="1" x14ac:dyDescent="0.2">
      <c r="A758" s="9"/>
      <c r="B758" s="3"/>
      <c r="C758" s="3"/>
      <c r="D758" s="3"/>
      <c r="E758" s="1" t="s">
        <v>442</v>
      </c>
      <c r="F758" s="1"/>
      <c r="G758" s="1" t="s">
        <v>5955</v>
      </c>
      <c r="H758" s="1" t="s">
        <v>5956</v>
      </c>
      <c r="I758" s="1"/>
      <c r="J758" s="1" t="s">
        <v>5958</v>
      </c>
    </row>
    <row r="759" spans="1:10" s="5" customFormat="1" ht="15" customHeight="1" x14ac:dyDescent="0.2">
      <c r="A759" s="9"/>
      <c r="B759" s="3"/>
      <c r="C759" s="3"/>
      <c r="D759" s="3"/>
      <c r="E759" s="1" t="s">
        <v>442</v>
      </c>
      <c r="F759" s="1" t="s">
        <v>5975</v>
      </c>
      <c r="G759" s="1" t="s">
        <v>5978</v>
      </c>
      <c r="H759" s="1" t="s">
        <v>5979</v>
      </c>
      <c r="I759"/>
      <c r="J759"/>
    </row>
    <row r="760" spans="1:10" s="5" customFormat="1" ht="15" customHeight="1" x14ac:dyDescent="0.2">
      <c r="A760" s="9"/>
      <c r="B760" s="3"/>
      <c r="C760" s="3"/>
      <c r="D760" s="3"/>
      <c r="E760" s="1" t="s">
        <v>442</v>
      </c>
      <c r="F760" s="1"/>
      <c r="G760" s="1" t="s">
        <v>5968</v>
      </c>
      <c r="H760" s="1" t="s">
        <v>5969</v>
      </c>
      <c r="I760" s="1" t="s">
        <v>5962</v>
      </c>
      <c r="J760" s="1" t="s">
        <v>5970</v>
      </c>
    </row>
    <row r="761" spans="1:10" s="5" customFormat="1" ht="15" customHeight="1" x14ac:dyDescent="0.2">
      <c r="A761" s="9"/>
      <c r="B761" s="3"/>
      <c r="C761" s="3"/>
      <c r="D761" s="3"/>
      <c r="E761" s="1" t="s">
        <v>442</v>
      </c>
      <c r="F761" s="1" t="s">
        <v>5975</v>
      </c>
      <c r="G761" s="1" t="s">
        <v>5976</v>
      </c>
      <c r="H761" s="1" t="s">
        <v>5977</v>
      </c>
      <c r="I761"/>
      <c r="J761"/>
    </row>
    <row r="762" spans="1:10" s="5" customFormat="1" ht="15" customHeight="1" x14ac:dyDescent="0.2">
      <c r="A762" s="8" t="s">
        <v>7517</v>
      </c>
      <c r="B762" s="4"/>
      <c r="C762" s="4"/>
      <c r="D762" s="4"/>
      <c r="E762" s="6" t="s">
        <v>2730</v>
      </c>
      <c r="F762" s="6" t="s">
        <v>3068</v>
      </c>
      <c r="G762" s="6" t="s">
        <v>3081</v>
      </c>
      <c r="H762" s="6" t="s">
        <v>3083</v>
      </c>
      <c r="I762" s="6"/>
      <c r="J762" s="6" t="s">
        <v>3084</v>
      </c>
    </row>
    <row r="763" spans="1:10" s="5" customFormat="1" ht="15" customHeight="1" x14ac:dyDescent="0.2">
      <c r="A763" s="8" t="s">
        <v>7509</v>
      </c>
      <c r="B763" s="4"/>
      <c r="C763" s="4"/>
      <c r="D763" s="4"/>
      <c r="E763" s="6" t="s">
        <v>2730</v>
      </c>
      <c r="F763" s="6" t="s">
        <v>3068</v>
      </c>
      <c r="H763" s="6" t="s">
        <v>3070</v>
      </c>
      <c r="I763" s="6"/>
      <c r="J763" s="6" t="s">
        <v>3071</v>
      </c>
    </row>
    <row r="764" spans="1:10" s="5" customFormat="1" ht="15" customHeight="1" x14ac:dyDescent="0.2">
      <c r="A764" s="8" t="s">
        <v>7511</v>
      </c>
      <c r="B764" s="4"/>
      <c r="C764" s="4"/>
      <c r="D764" s="4"/>
      <c r="E764" s="6" t="s">
        <v>2730</v>
      </c>
      <c r="F764" s="6" t="s">
        <v>3068</v>
      </c>
      <c r="G764" s="6" t="s">
        <v>3085</v>
      </c>
      <c r="H764" s="6" t="s">
        <v>3070</v>
      </c>
      <c r="I764" s="6"/>
      <c r="J764" s="6" t="s">
        <v>3087</v>
      </c>
    </row>
    <row r="765" spans="1:10" s="5" customFormat="1" ht="15" customHeight="1" x14ac:dyDescent="0.2">
      <c r="A765" s="8" t="s">
        <v>7265</v>
      </c>
      <c r="B765" s="4"/>
      <c r="C765" s="4"/>
      <c r="D765" s="4"/>
      <c r="E765" s="6" t="s">
        <v>2730</v>
      </c>
      <c r="F765" s="6" t="s">
        <v>3068</v>
      </c>
      <c r="G765" s="6" t="s">
        <v>3088</v>
      </c>
      <c r="H765" s="6" t="s">
        <v>3090</v>
      </c>
      <c r="I765" s="6" t="s">
        <v>3091</v>
      </c>
      <c r="J765" s="6" t="s">
        <v>3092</v>
      </c>
    </row>
    <row r="766" spans="1:10" s="5" customFormat="1" ht="15" customHeight="1" x14ac:dyDescent="0.2">
      <c r="A766" s="8" t="s">
        <v>7263</v>
      </c>
      <c r="B766" s="4"/>
      <c r="C766" s="4"/>
      <c r="D766" s="4"/>
      <c r="E766" s="6" t="s">
        <v>2730</v>
      </c>
      <c r="F766" s="6" t="s">
        <v>3068</v>
      </c>
      <c r="G766" s="6" t="s">
        <v>1581</v>
      </c>
      <c r="H766" s="6" t="s">
        <v>3074</v>
      </c>
      <c r="I766" s="6"/>
      <c r="J766" s="6" t="s">
        <v>3075</v>
      </c>
    </row>
    <row r="767" spans="1:10" s="5" customFormat="1" ht="15" customHeight="1" x14ac:dyDescent="0.2">
      <c r="A767" s="9"/>
      <c r="B767" s="3"/>
      <c r="C767" s="3"/>
      <c r="D767" s="3"/>
      <c r="E767" s="1" t="s">
        <v>5282</v>
      </c>
      <c r="F767" s="1" t="s">
        <v>5297</v>
      </c>
      <c r="G767" s="1" t="s">
        <v>5300</v>
      </c>
      <c r="H767" s="1" t="s">
        <v>5301</v>
      </c>
      <c r="I767"/>
      <c r="J767"/>
    </row>
    <row r="768" spans="1:10" s="5" customFormat="1" ht="15" customHeight="1" x14ac:dyDescent="0.2">
      <c r="A768" s="9"/>
      <c r="B768" s="3"/>
      <c r="C768" s="3"/>
      <c r="D768" s="3"/>
      <c r="E768" s="1" t="s">
        <v>5282</v>
      </c>
      <c r="F768" s="1"/>
      <c r="G768" s="1" t="s">
        <v>604</v>
      </c>
      <c r="H768" s="1" t="s">
        <v>5287</v>
      </c>
      <c r="I768"/>
      <c r="J768"/>
    </row>
    <row r="769" spans="1:10" s="5" customFormat="1" ht="15" customHeight="1" x14ac:dyDescent="0.2">
      <c r="A769" s="8" t="s">
        <v>8776</v>
      </c>
      <c r="B769" s="4"/>
      <c r="C769" s="4"/>
      <c r="D769" s="4"/>
      <c r="E769" s="6" t="s">
        <v>3491</v>
      </c>
      <c r="F769" s="6" t="s">
        <v>3492</v>
      </c>
      <c r="G769" s="6" t="s">
        <v>3500</v>
      </c>
      <c r="H769" s="6" t="s">
        <v>3502</v>
      </c>
      <c r="I769" s="6" t="s">
        <v>3496</v>
      </c>
      <c r="J769" s="6" t="s">
        <v>3503</v>
      </c>
    </row>
    <row r="770" spans="1:10" s="5" customFormat="1" ht="15" customHeight="1" x14ac:dyDescent="0.2">
      <c r="A770" s="8" t="s">
        <v>8272</v>
      </c>
      <c r="B770" s="4"/>
      <c r="C770" s="4"/>
      <c r="D770" s="4"/>
      <c r="E770" s="6" t="s">
        <v>3264</v>
      </c>
      <c r="F770" s="6" t="s">
        <v>3276</v>
      </c>
      <c r="G770" s="6" t="s">
        <v>3281</v>
      </c>
      <c r="H770" s="6" t="s">
        <v>3283</v>
      </c>
      <c r="I770" s="6" t="s">
        <v>3280</v>
      </c>
      <c r="J770" s="6" t="s">
        <v>3284</v>
      </c>
    </row>
    <row r="771" spans="1:10" s="5" customFormat="1" ht="15" customHeight="1" x14ac:dyDescent="0.2">
      <c r="A771" s="8" t="s">
        <v>8778</v>
      </c>
      <c r="B771" s="4"/>
      <c r="C771" s="4"/>
      <c r="D771" s="4"/>
      <c r="E771" s="6" t="s">
        <v>3491</v>
      </c>
      <c r="F771" s="6" t="s">
        <v>3492</v>
      </c>
      <c r="G771" s="6" t="s">
        <v>503</v>
      </c>
      <c r="H771" s="6" t="s">
        <v>3283</v>
      </c>
      <c r="I771" s="6" t="s">
        <v>3496</v>
      </c>
      <c r="J771" s="6" t="s">
        <v>3509</v>
      </c>
    </row>
    <row r="772" spans="1:10" s="5" customFormat="1" ht="15" customHeight="1" x14ac:dyDescent="0.2">
      <c r="A772" s="8" t="s">
        <v>7563</v>
      </c>
      <c r="B772" s="4"/>
      <c r="C772" s="4"/>
      <c r="D772" s="4"/>
      <c r="E772" s="6" t="s">
        <v>979</v>
      </c>
      <c r="F772" s="6" t="s">
        <v>1055</v>
      </c>
      <c r="G772" s="6" t="s">
        <v>1056</v>
      </c>
      <c r="H772" s="6" t="s">
        <v>1058</v>
      </c>
      <c r="I772" s="6"/>
      <c r="J772" s="6" t="s">
        <v>1059</v>
      </c>
    </row>
    <row r="773" spans="1:10" s="5" customFormat="1" ht="15" customHeight="1" x14ac:dyDescent="0.2">
      <c r="A773" s="9" t="s">
        <v>8230</v>
      </c>
      <c r="B773" s="3"/>
      <c r="C773" s="3"/>
      <c r="D773" s="3"/>
      <c r="E773" s="1" t="s">
        <v>5990</v>
      </c>
      <c r="F773" s="1"/>
      <c r="G773" s="1" t="s">
        <v>5991</v>
      </c>
      <c r="H773" s="1" t="s">
        <v>5993</v>
      </c>
      <c r="I773" s="1"/>
      <c r="J773" s="1" t="s">
        <v>5994</v>
      </c>
    </row>
    <row r="774" spans="1:10" s="5" customFormat="1" ht="15" customHeight="1" x14ac:dyDescent="0.2">
      <c r="A774" s="8"/>
      <c r="B774" s="4"/>
      <c r="C774" s="4"/>
      <c r="D774" s="4"/>
      <c r="E774" s="6" t="s">
        <v>1250</v>
      </c>
      <c r="F774" s="6" t="s">
        <v>1389</v>
      </c>
      <c r="H774" s="6" t="s">
        <v>1390</v>
      </c>
    </row>
    <row r="775" spans="1:10" s="5" customFormat="1" ht="15" customHeight="1" x14ac:dyDescent="0.2">
      <c r="A775" s="8"/>
      <c r="B775" s="4"/>
      <c r="C775" s="4"/>
      <c r="D775" s="4"/>
      <c r="E775" s="6" t="s">
        <v>1250</v>
      </c>
      <c r="F775" s="6" t="s">
        <v>1389</v>
      </c>
      <c r="G775" s="6" t="s">
        <v>1160</v>
      </c>
      <c r="H775" s="6" t="s">
        <v>1391</v>
      </c>
    </row>
    <row r="776" spans="1:10" s="5" customFormat="1" ht="15" customHeight="1" x14ac:dyDescent="0.2">
      <c r="A776" s="9" t="s">
        <v>8370</v>
      </c>
      <c r="B776" s="3"/>
      <c r="C776" s="3"/>
      <c r="D776" s="3"/>
      <c r="E776" s="1" t="s">
        <v>5153</v>
      </c>
      <c r="F776" s="1" t="s">
        <v>5154</v>
      </c>
      <c r="G776" s="1" t="s">
        <v>5155</v>
      </c>
      <c r="H776" s="1" t="s">
        <v>5157</v>
      </c>
      <c r="I776" s="1" t="s">
        <v>5158</v>
      </c>
      <c r="J776" s="1" t="s">
        <v>5159</v>
      </c>
    </row>
    <row r="777" spans="1:10" s="5" customFormat="1" ht="15" customHeight="1" x14ac:dyDescent="0.2">
      <c r="A777" s="8"/>
      <c r="B777" s="4"/>
      <c r="C777" s="4"/>
      <c r="D777" s="4"/>
      <c r="E777" s="6" t="s">
        <v>1550</v>
      </c>
      <c r="F777" s="6" t="s">
        <v>1557</v>
      </c>
      <c r="G777" s="6" t="s">
        <v>1558</v>
      </c>
      <c r="H777" s="6" t="s">
        <v>1559</v>
      </c>
      <c r="J777" s="6" t="s">
        <v>1560</v>
      </c>
    </row>
    <row r="778" spans="1:10" s="5" customFormat="1" ht="15" customHeight="1" x14ac:dyDescent="0.2">
      <c r="A778" s="8"/>
      <c r="B778" s="4"/>
      <c r="C778" s="4"/>
      <c r="D778" s="4"/>
      <c r="E778" s="6" t="s">
        <v>2710</v>
      </c>
      <c r="F778" s="6" t="s">
        <v>2714</v>
      </c>
      <c r="H778" s="6" t="s">
        <v>2715</v>
      </c>
    </row>
    <row r="779" spans="1:10" s="5" customFormat="1" ht="15" customHeight="1" x14ac:dyDescent="0.2">
      <c r="A779" s="8"/>
      <c r="B779" s="4"/>
      <c r="C779" s="4"/>
      <c r="D779" s="4"/>
      <c r="E779" s="6" t="s">
        <v>2710</v>
      </c>
      <c r="F779" s="6" t="s">
        <v>2716</v>
      </c>
      <c r="H779" s="6" t="s">
        <v>2717</v>
      </c>
    </row>
    <row r="780" spans="1:10" s="5" customFormat="1" ht="15" customHeight="1" x14ac:dyDescent="0.2">
      <c r="A780" s="9" t="s">
        <v>7433</v>
      </c>
      <c r="B780" s="3"/>
      <c r="C780" s="3"/>
      <c r="D780" s="3"/>
      <c r="E780" s="1" t="s">
        <v>5239</v>
      </c>
      <c r="F780" s="1" t="s">
        <v>5248</v>
      </c>
      <c r="G780"/>
      <c r="H780" s="1" t="s">
        <v>5250</v>
      </c>
      <c r="I780" s="1"/>
      <c r="J780" s="1" t="s">
        <v>5251</v>
      </c>
    </row>
    <row r="781" spans="1:10" s="5" customFormat="1" ht="15" customHeight="1" x14ac:dyDescent="0.2">
      <c r="A781" s="9"/>
      <c r="B781" s="3"/>
      <c r="C781" s="3"/>
      <c r="D781" s="3"/>
      <c r="E781" s="1" t="s">
        <v>5239</v>
      </c>
      <c r="F781" s="1" t="s">
        <v>5248</v>
      </c>
      <c r="G781" s="1"/>
      <c r="H781" s="1" t="s">
        <v>5250</v>
      </c>
      <c r="I781" s="1"/>
      <c r="J781" s="1" t="s">
        <v>5251</v>
      </c>
    </row>
    <row r="782" spans="1:10" s="5" customFormat="1" ht="15" customHeight="1" x14ac:dyDescent="0.2">
      <c r="A782" s="8"/>
      <c r="B782" s="4"/>
      <c r="C782" s="4"/>
      <c r="D782" s="4"/>
      <c r="E782" s="6" t="s">
        <v>1091</v>
      </c>
      <c r="G782" s="6" t="s">
        <v>1092</v>
      </c>
      <c r="H782" s="6" t="s">
        <v>1093</v>
      </c>
    </row>
    <row r="783" spans="1:10" s="5" customFormat="1" ht="15" customHeight="1" x14ac:dyDescent="0.2">
      <c r="A783" s="8" t="s">
        <v>8458</v>
      </c>
      <c r="B783" s="4"/>
      <c r="C783" s="4"/>
      <c r="D783" s="4"/>
      <c r="E783" s="6" t="s">
        <v>4220</v>
      </c>
      <c r="F783" s="6" t="s">
        <v>2275</v>
      </c>
      <c r="G783" s="6"/>
      <c r="H783" s="6" t="s">
        <v>4222</v>
      </c>
      <c r="I783" s="6"/>
      <c r="J783" s="6" t="s">
        <v>4223</v>
      </c>
    </row>
    <row r="784" spans="1:10" s="5" customFormat="1" ht="15" customHeight="1" x14ac:dyDescent="0.2">
      <c r="A784" s="8" t="s">
        <v>9193</v>
      </c>
      <c r="B784" s="4"/>
      <c r="C784" s="4"/>
      <c r="D784" s="4"/>
      <c r="E784" s="6" t="s">
        <v>4499</v>
      </c>
      <c r="F784" s="6" t="s">
        <v>6890</v>
      </c>
      <c r="G784" s="6"/>
      <c r="H784" s="6" t="s">
        <v>6892</v>
      </c>
      <c r="I784" s="6" t="s">
        <v>6893</v>
      </c>
      <c r="J784" s="6" t="s">
        <v>6894</v>
      </c>
    </row>
    <row r="785" spans="1:10" s="5" customFormat="1" ht="15" customHeight="1" x14ac:dyDescent="0.2">
      <c r="A785" s="8" t="s">
        <v>8536</v>
      </c>
      <c r="B785" s="4"/>
      <c r="C785" s="4"/>
      <c r="D785" s="4"/>
      <c r="E785" s="6" t="s">
        <v>816</v>
      </c>
      <c r="F785" s="6" t="s">
        <v>825</v>
      </c>
      <c r="G785" s="6" t="s">
        <v>826</v>
      </c>
      <c r="H785" s="6" t="s">
        <v>828</v>
      </c>
      <c r="I785" s="6"/>
      <c r="J785" s="6" t="s">
        <v>829</v>
      </c>
    </row>
    <row r="786" spans="1:10" s="5" customFormat="1" ht="15" customHeight="1" x14ac:dyDescent="0.2">
      <c r="A786" s="9" t="s">
        <v>9197</v>
      </c>
      <c r="B786" s="3"/>
      <c r="C786" s="3"/>
      <c r="D786" s="3"/>
      <c r="E786" s="1" t="s">
        <v>4718</v>
      </c>
      <c r="F786" s="1" t="s">
        <v>6898</v>
      </c>
      <c r="G786" s="1"/>
      <c r="H786" s="1" t="s">
        <v>6900</v>
      </c>
      <c r="I786" s="1" t="s">
        <v>6901</v>
      </c>
      <c r="J786" s="1" t="s">
        <v>6902</v>
      </c>
    </row>
    <row r="787" spans="1:10" s="5" customFormat="1" ht="15" customHeight="1" x14ac:dyDescent="0.2">
      <c r="A787" s="8"/>
      <c r="B787" s="4"/>
      <c r="C787" s="4"/>
      <c r="D787" s="4"/>
      <c r="E787" s="6" t="s">
        <v>1128</v>
      </c>
      <c r="F787" s="6" t="s">
        <v>2086</v>
      </c>
      <c r="G787" s="6" t="s">
        <v>2092</v>
      </c>
      <c r="H787" s="6" t="s">
        <v>2093</v>
      </c>
    </row>
    <row r="788" spans="1:10" s="5" customFormat="1" ht="15" customHeight="1" x14ac:dyDescent="0.2">
      <c r="A788" s="8" t="s">
        <v>7271</v>
      </c>
      <c r="B788" s="4"/>
      <c r="C788" s="4"/>
      <c r="D788" s="4"/>
      <c r="E788" s="6" t="s">
        <v>2351</v>
      </c>
      <c r="F788" s="6" t="s">
        <v>1906</v>
      </c>
      <c r="G788" s="6" t="s">
        <v>2358</v>
      </c>
      <c r="H788" s="6" t="s">
        <v>2360</v>
      </c>
      <c r="I788" s="6"/>
      <c r="J788" s="6" t="s">
        <v>2361</v>
      </c>
    </row>
    <row r="789" spans="1:10" s="5" customFormat="1" ht="15" customHeight="1" x14ac:dyDescent="0.2">
      <c r="A789" s="9"/>
      <c r="B789" s="3"/>
      <c r="C789" s="3"/>
      <c r="D789" s="3"/>
      <c r="E789" s="1" t="s">
        <v>407</v>
      </c>
      <c r="F789" s="1" t="s">
        <v>6576</v>
      </c>
      <c r="G789" s="1" t="s">
        <v>1400</v>
      </c>
      <c r="H789" s="1" t="s">
        <v>6582</v>
      </c>
      <c r="I789" s="1"/>
      <c r="J789" s="1" t="s">
        <v>6583</v>
      </c>
    </row>
    <row r="790" spans="1:10" s="5" customFormat="1" ht="15" customHeight="1" x14ac:dyDescent="0.2">
      <c r="A790" s="8" t="s">
        <v>7711</v>
      </c>
      <c r="B790" s="4"/>
      <c r="C790" s="4"/>
      <c r="D790" s="4"/>
      <c r="E790" s="6" t="s">
        <v>2668</v>
      </c>
      <c r="F790" s="6" t="s">
        <v>2669</v>
      </c>
      <c r="G790" s="6" t="s">
        <v>2670</v>
      </c>
      <c r="H790" s="6" t="s">
        <v>2672</v>
      </c>
      <c r="I790" s="6" t="s">
        <v>2673</v>
      </c>
      <c r="J790" s="6" t="s">
        <v>2674</v>
      </c>
    </row>
    <row r="791" spans="1:10" s="5" customFormat="1" ht="15" customHeight="1" x14ac:dyDescent="0.2">
      <c r="A791" s="8" t="s">
        <v>8001</v>
      </c>
      <c r="B791" s="4"/>
      <c r="C791" s="4"/>
      <c r="D791" s="4"/>
      <c r="E791" s="6" t="s">
        <v>1679</v>
      </c>
      <c r="F791" s="6"/>
      <c r="G791" s="6" t="s">
        <v>1759</v>
      </c>
      <c r="H791" s="6" t="s">
        <v>1761</v>
      </c>
      <c r="I791" s="6"/>
      <c r="J791" s="6" t="s">
        <v>1763</v>
      </c>
    </row>
    <row r="792" spans="1:10" s="5" customFormat="1" ht="15" customHeight="1" x14ac:dyDescent="0.2">
      <c r="A792" s="8" t="s">
        <v>7993</v>
      </c>
      <c r="B792" s="4"/>
      <c r="C792" s="4"/>
      <c r="D792" s="4"/>
      <c r="E792" s="6" t="s">
        <v>1679</v>
      </c>
      <c r="F792" s="6" t="s">
        <v>1690</v>
      </c>
      <c r="G792" s="6" t="s">
        <v>1691</v>
      </c>
      <c r="H792" s="6" t="s">
        <v>1693</v>
      </c>
      <c r="I792" s="6" t="s">
        <v>1694</v>
      </c>
      <c r="J792" s="6" t="s">
        <v>1695</v>
      </c>
    </row>
    <row r="793" spans="1:10" s="5" customFormat="1" ht="15" customHeight="1" x14ac:dyDescent="0.2">
      <c r="A793" s="8" t="s">
        <v>7999</v>
      </c>
      <c r="B793" s="4"/>
      <c r="C793" s="4"/>
      <c r="D793" s="4"/>
      <c r="E793" s="6" t="s">
        <v>1679</v>
      </c>
      <c r="F793" s="6" t="s">
        <v>1690</v>
      </c>
      <c r="G793" s="6" t="s">
        <v>1704</v>
      </c>
      <c r="H793" s="6" t="s">
        <v>1693</v>
      </c>
      <c r="I793" s="6" t="s">
        <v>1694</v>
      </c>
      <c r="J793" s="6" t="s">
        <v>1706</v>
      </c>
    </row>
    <row r="794" spans="1:10" s="5" customFormat="1" ht="15" customHeight="1" x14ac:dyDescent="0.2">
      <c r="A794" s="8" t="s">
        <v>7255</v>
      </c>
      <c r="B794" s="4"/>
      <c r="C794" s="4"/>
      <c r="D794" s="4"/>
      <c r="E794" s="6" t="s">
        <v>3176</v>
      </c>
      <c r="F794" s="6" t="s">
        <v>3211</v>
      </c>
      <c r="G794" s="6" t="s">
        <v>3219</v>
      </c>
      <c r="H794" s="6" t="s">
        <v>3221</v>
      </c>
      <c r="I794" s="6" t="s">
        <v>3222</v>
      </c>
      <c r="J794" s="6" t="s">
        <v>3224</v>
      </c>
    </row>
    <row r="795" spans="1:10" s="5" customFormat="1" ht="15" customHeight="1" x14ac:dyDescent="0.2">
      <c r="A795" s="8" t="s">
        <v>7257</v>
      </c>
      <c r="B795" s="4"/>
      <c r="C795" s="4"/>
      <c r="D795" s="4"/>
      <c r="E795" s="6" t="s">
        <v>3176</v>
      </c>
      <c r="F795" s="6" t="s">
        <v>3211</v>
      </c>
      <c r="G795" s="6" t="s">
        <v>3212</v>
      </c>
      <c r="H795" s="6" t="s">
        <v>3214</v>
      </c>
      <c r="I795" s="6" t="s">
        <v>3215</v>
      </c>
      <c r="J795" s="6" t="s">
        <v>3217</v>
      </c>
    </row>
    <row r="796" spans="1:10" s="5" customFormat="1" ht="15" customHeight="1" x14ac:dyDescent="0.2">
      <c r="A796" s="8" t="s">
        <v>9183</v>
      </c>
      <c r="B796" s="4"/>
      <c r="C796" s="4"/>
      <c r="D796" s="4"/>
      <c r="E796" s="6" t="s">
        <v>3176</v>
      </c>
      <c r="F796" s="6"/>
      <c r="G796" s="6" t="s">
        <v>3189</v>
      </c>
      <c r="H796" s="6" t="s">
        <v>3191</v>
      </c>
      <c r="I796" s="6"/>
      <c r="J796" s="6" t="s">
        <v>3192</v>
      </c>
    </row>
    <row r="797" spans="1:10" s="5" customFormat="1" ht="15" customHeight="1" x14ac:dyDescent="0.2">
      <c r="A797" s="8"/>
      <c r="B797" s="4"/>
      <c r="C797" s="4"/>
      <c r="D797" s="4"/>
      <c r="E797" s="6" t="s">
        <v>3176</v>
      </c>
      <c r="F797" s="6"/>
      <c r="G797" s="6" t="s">
        <v>3204</v>
      </c>
      <c r="H797" s="6" t="s">
        <v>3205</v>
      </c>
      <c r="J797" s="6" t="s">
        <v>3206</v>
      </c>
    </row>
    <row r="798" spans="1:10" s="5" customFormat="1" ht="15" customHeight="1" x14ac:dyDescent="0.2">
      <c r="A798" s="8" t="s">
        <v>8448</v>
      </c>
      <c r="B798" s="4"/>
      <c r="C798" s="4"/>
      <c r="D798" s="4"/>
      <c r="E798" s="6" t="s">
        <v>2730</v>
      </c>
      <c r="F798" s="6"/>
      <c r="G798" s="6" t="s">
        <v>2800</v>
      </c>
      <c r="H798" s="6" t="s">
        <v>2802</v>
      </c>
      <c r="I798" s="6" t="s">
        <v>2803</v>
      </c>
      <c r="J798" s="6" t="s">
        <v>2804</v>
      </c>
    </row>
    <row r="799" spans="1:10" s="5" customFormat="1" ht="15" customHeight="1" x14ac:dyDescent="0.2">
      <c r="A799" s="8" t="s">
        <v>8186</v>
      </c>
      <c r="B799" s="4"/>
      <c r="C799" s="4"/>
      <c r="D799" s="4"/>
      <c r="E799" s="6" t="s">
        <v>3977</v>
      </c>
      <c r="F799" s="6" t="s">
        <v>4065</v>
      </c>
      <c r="G799" s="6"/>
      <c r="H799" s="6" t="s">
        <v>4067</v>
      </c>
      <c r="I799" s="6" t="s">
        <v>4068</v>
      </c>
      <c r="J799" s="6" t="s">
        <v>4069</v>
      </c>
    </row>
    <row r="800" spans="1:10" s="5" customFormat="1" ht="15" customHeight="1" x14ac:dyDescent="0.2">
      <c r="A800" s="9"/>
      <c r="B800" s="3"/>
      <c r="C800" s="3"/>
      <c r="D800" s="3"/>
      <c r="E800" s="1" t="s">
        <v>4718</v>
      </c>
      <c r="F800" s="1" t="s">
        <v>2701</v>
      </c>
      <c r="G800" s="1" t="s">
        <v>4746</v>
      </c>
      <c r="H800" s="1" t="s">
        <v>4747</v>
      </c>
      <c r="I800"/>
      <c r="J800"/>
    </row>
    <row r="801" spans="1:10" s="5" customFormat="1" ht="15" customHeight="1" x14ac:dyDescent="0.2">
      <c r="A801" s="8" t="s">
        <v>9023</v>
      </c>
      <c r="B801" s="4"/>
      <c r="C801" s="4"/>
      <c r="D801" s="4"/>
      <c r="E801" s="6" t="s">
        <v>1987</v>
      </c>
      <c r="F801" s="6"/>
      <c r="G801" s="6" t="s">
        <v>6827</v>
      </c>
      <c r="H801" s="6" t="s">
        <v>6829</v>
      </c>
      <c r="I801" s="6"/>
      <c r="J801" s="6" t="s">
        <v>6830</v>
      </c>
    </row>
    <row r="802" spans="1:10" s="5" customFormat="1" ht="15" customHeight="1" x14ac:dyDescent="0.2">
      <c r="A802" s="8" t="s">
        <v>8852</v>
      </c>
      <c r="B802" s="4"/>
      <c r="C802" s="4"/>
      <c r="D802" s="4"/>
      <c r="E802" s="6" t="s">
        <v>6757</v>
      </c>
      <c r="F802" s="6"/>
      <c r="G802" s="6" t="s">
        <v>6758</v>
      </c>
      <c r="H802" s="6" t="s">
        <v>6760</v>
      </c>
      <c r="I802" s="6"/>
      <c r="J802" s="6" t="s">
        <v>6761</v>
      </c>
    </row>
    <row r="803" spans="1:10" s="5" customFormat="1" ht="15" customHeight="1" x14ac:dyDescent="0.2">
      <c r="A803" s="9" t="s">
        <v>9319</v>
      </c>
      <c r="B803" s="3"/>
      <c r="C803" s="3"/>
      <c r="D803" s="3"/>
      <c r="E803" s="1" t="s">
        <v>407</v>
      </c>
      <c r="F803" s="1"/>
      <c r="G803" s="1" t="s">
        <v>6509</v>
      </c>
      <c r="H803" s="1" t="s">
        <v>6511</v>
      </c>
      <c r="I803" s="1"/>
      <c r="J803" s="1" t="s">
        <v>6512</v>
      </c>
    </row>
    <row r="804" spans="1:10" s="5" customFormat="1" ht="15" customHeight="1" x14ac:dyDescent="0.2">
      <c r="A804" s="9" t="s">
        <v>9317</v>
      </c>
      <c r="B804" s="3"/>
      <c r="C804" s="3"/>
      <c r="D804" s="3"/>
      <c r="E804" s="1" t="s">
        <v>407</v>
      </c>
      <c r="F804" s="1"/>
      <c r="G804" s="1" t="s">
        <v>6499</v>
      </c>
      <c r="H804" s="1" t="s">
        <v>6501</v>
      </c>
      <c r="I804" s="1"/>
      <c r="J804" s="1" t="s">
        <v>6503</v>
      </c>
    </row>
    <row r="805" spans="1:10" s="5" customFormat="1" ht="15" customHeight="1" x14ac:dyDescent="0.2">
      <c r="A805" s="9" t="s">
        <v>8244</v>
      </c>
      <c r="B805" s="3"/>
      <c r="C805" s="3"/>
      <c r="D805" s="3"/>
      <c r="E805" s="1" t="s">
        <v>407</v>
      </c>
      <c r="F805" s="1"/>
      <c r="G805" s="1" t="s">
        <v>6529</v>
      </c>
      <c r="H805" s="1" t="s">
        <v>6531</v>
      </c>
      <c r="I805" s="1"/>
      <c r="J805" s="1" t="s">
        <v>6533</v>
      </c>
    </row>
    <row r="806" spans="1:10" s="5" customFormat="1" ht="15" customHeight="1" x14ac:dyDescent="0.2">
      <c r="A806" s="9"/>
      <c r="B806" s="3"/>
      <c r="C806" s="3"/>
      <c r="D806" s="3"/>
      <c r="E806" s="1" t="s">
        <v>407</v>
      </c>
      <c r="F806"/>
      <c r="G806" s="1" t="s">
        <v>6476</v>
      </c>
      <c r="H806" s="1" t="s">
        <v>6477</v>
      </c>
      <c r="I806"/>
      <c r="J806"/>
    </row>
    <row r="807" spans="1:10" s="5" customFormat="1" ht="15" customHeight="1" x14ac:dyDescent="0.2">
      <c r="A807" s="9"/>
      <c r="B807" s="3"/>
      <c r="C807" s="3"/>
      <c r="D807" s="3"/>
      <c r="E807" s="1" t="s">
        <v>407</v>
      </c>
      <c r="F807" s="1"/>
      <c r="G807" s="1" t="s">
        <v>6521</v>
      </c>
      <c r="H807" s="1" t="s">
        <v>6522</v>
      </c>
      <c r="I807"/>
      <c r="J807" s="1" t="s">
        <v>6524</v>
      </c>
    </row>
    <row r="808" spans="1:10" s="5" customFormat="1" ht="15" customHeight="1" x14ac:dyDescent="0.2">
      <c r="A808" s="9"/>
      <c r="B808" s="3"/>
      <c r="C808" s="3"/>
      <c r="D808" s="3"/>
      <c r="E808" s="1" t="s">
        <v>407</v>
      </c>
      <c r="F808"/>
      <c r="G808" s="1" t="s">
        <v>6485</v>
      </c>
      <c r="H808" s="1" t="s">
        <v>6486</v>
      </c>
      <c r="I808"/>
      <c r="J808"/>
    </row>
    <row r="809" spans="1:10" s="5" customFormat="1" ht="15" customHeight="1" x14ac:dyDescent="0.2">
      <c r="A809" s="9"/>
      <c r="B809" s="3"/>
      <c r="C809" s="3"/>
      <c r="D809" s="3"/>
      <c r="E809" s="1" t="s">
        <v>407</v>
      </c>
      <c r="F809"/>
      <c r="G809" s="1" t="s">
        <v>6483</v>
      </c>
      <c r="H809" s="1" t="s">
        <v>6484</v>
      </c>
      <c r="I809"/>
      <c r="J809"/>
    </row>
    <row r="810" spans="1:10" s="5" customFormat="1" ht="15" customHeight="1" x14ac:dyDescent="0.2">
      <c r="A810" s="9"/>
      <c r="B810" s="3"/>
      <c r="C810" s="3"/>
      <c r="D810" s="3"/>
      <c r="E810" s="1" t="s">
        <v>407</v>
      </c>
      <c r="F810"/>
      <c r="G810" s="1" t="s">
        <v>6481</v>
      </c>
      <c r="H810" s="1" t="s">
        <v>6482</v>
      </c>
      <c r="I810"/>
      <c r="J810"/>
    </row>
    <row r="811" spans="1:10" s="5" customFormat="1" ht="15" customHeight="1" x14ac:dyDescent="0.2">
      <c r="A811" s="9"/>
      <c r="B811" s="3"/>
      <c r="C811" s="3"/>
      <c r="D811" s="3"/>
      <c r="E811" s="1" t="s">
        <v>407</v>
      </c>
      <c r="F811"/>
      <c r="G811" s="1" t="s">
        <v>6487</v>
      </c>
      <c r="H811" s="1" t="s">
        <v>6488</v>
      </c>
      <c r="I811"/>
      <c r="J811"/>
    </row>
    <row r="812" spans="1:10" s="5" customFormat="1" ht="15" customHeight="1" x14ac:dyDescent="0.2">
      <c r="A812" s="9"/>
      <c r="B812" s="3"/>
      <c r="C812" s="3"/>
      <c r="D812" s="3"/>
      <c r="E812" s="1" t="s">
        <v>407</v>
      </c>
      <c r="F812" s="1"/>
      <c r="G812" s="1" t="s">
        <v>6525</v>
      </c>
      <c r="H812" s="1" t="s">
        <v>6526</v>
      </c>
      <c r="I812" s="1"/>
      <c r="J812" s="1" t="s">
        <v>6528</v>
      </c>
    </row>
    <row r="813" spans="1:10" s="5" customFormat="1" ht="15" customHeight="1" x14ac:dyDescent="0.2">
      <c r="A813" s="9"/>
      <c r="B813" s="3"/>
      <c r="C813" s="3"/>
      <c r="D813" s="3"/>
      <c r="E813" s="1" t="s">
        <v>407</v>
      </c>
      <c r="F813" s="1"/>
      <c r="G813" s="1" t="s">
        <v>6514</v>
      </c>
      <c r="H813" s="1" t="s">
        <v>6515</v>
      </c>
      <c r="I813" s="1"/>
      <c r="J813" s="1" t="s">
        <v>6516</v>
      </c>
    </row>
    <row r="814" spans="1:10" s="5" customFormat="1" ht="15" customHeight="1" x14ac:dyDescent="0.2">
      <c r="A814" s="8" t="s">
        <v>7225</v>
      </c>
      <c r="B814" s="4"/>
      <c r="C814" s="4"/>
      <c r="D814" s="4"/>
      <c r="E814" s="6" t="s">
        <v>1632</v>
      </c>
      <c r="F814" s="6" t="s">
        <v>1644</v>
      </c>
      <c r="G814" s="6" t="s">
        <v>1645</v>
      </c>
      <c r="H814" s="6" t="s">
        <v>1647</v>
      </c>
      <c r="I814" s="6" t="s">
        <v>1648</v>
      </c>
      <c r="J814" s="6" t="s">
        <v>1649</v>
      </c>
    </row>
    <row r="815" spans="1:10" s="5" customFormat="1" ht="15" customHeight="1" x14ac:dyDescent="0.2">
      <c r="A815" s="9" t="s">
        <v>7959</v>
      </c>
      <c r="B815" s="3"/>
      <c r="C815" s="3"/>
      <c r="D815" s="3"/>
      <c r="E815" s="1" t="s">
        <v>5306</v>
      </c>
      <c r="F815" s="1" t="s">
        <v>5428</v>
      </c>
      <c r="G815" s="1" t="s">
        <v>5436</v>
      </c>
      <c r="H815" s="1" t="s">
        <v>5438</v>
      </c>
      <c r="I815" s="1"/>
      <c r="J815" s="1" t="s">
        <v>5439</v>
      </c>
    </row>
    <row r="816" spans="1:10" s="5" customFormat="1" ht="15" customHeight="1" x14ac:dyDescent="0.2">
      <c r="A816" s="9" t="s">
        <v>7957</v>
      </c>
      <c r="B816" s="3"/>
      <c r="C816" s="3"/>
      <c r="D816" s="3"/>
      <c r="E816" s="1" t="s">
        <v>5306</v>
      </c>
      <c r="F816" s="1" t="s">
        <v>5428</v>
      </c>
      <c r="G816" s="1"/>
      <c r="H816" s="1" t="s">
        <v>5430</v>
      </c>
      <c r="I816" s="1"/>
      <c r="J816" s="1" t="s">
        <v>5431</v>
      </c>
    </row>
    <row r="817" spans="1:10" s="5" customFormat="1" ht="15" customHeight="1" x14ac:dyDescent="0.2">
      <c r="A817" s="9"/>
      <c r="B817" s="3"/>
      <c r="C817" s="3"/>
      <c r="D817" s="3"/>
      <c r="E817" s="1" t="s">
        <v>5062</v>
      </c>
      <c r="F817" s="1" t="s">
        <v>5134</v>
      </c>
      <c r="G817" s="1" t="s">
        <v>5141</v>
      </c>
      <c r="H817" s="1" t="s">
        <v>5142</v>
      </c>
      <c r="I817"/>
      <c r="J817"/>
    </row>
    <row r="818" spans="1:10" s="5" customFormat="1" ht="15" customHeight="1" x14ac:dyDescent="0.2">
      <c r="A818" s="9"/>
      <c r="B818" s="3"/>
      <c r="C818" s="3"/>
      <c r="D818" s="3"/>
      <c r="E818" s="1" t="s">
        <v>5062</v>
      </c>
      <c r="F818" s="1" t="s">
        <v>5134</v>
      </c>
      <c r="G818" s="1" t="s">
        <v>5143</v>
      </c>
      <c r="H818" s="1" t="s">
        <v>5144</v>
      </c>
      <c r="I818"/>
      <c r="J818"/>
    </row>
    <row r="819" spans="1:10" s="5" customFormat="1" ht="15" customHeight="1" x14ac:dyDescent="0.2">
      <c r="A819" s="9"/>
      <c r="B819" s="3"/>
      <c r="C819" s="3"/>
      <c r="D819" s="3"/>
      <c r="E819" s="1" t="s">
        <v>5062</v>
      </c>
      <c r="F819" s="1" t="s">
        <v>5134</v>
      </c>
      <c r="G819" s="1" t="s">
        <v>5138</v>
      </c>
      <c r="H819" s="1" t="s">
        <v>5139</v>
      </c>
      <c r="I819"/>
      <c r="J819" s="1" t="s">
        <v>5140</v>
      </c>
    </row>
    <row r="820" spans="1:10" s="5" customFormat="1" ht="15" customHeight="1" x14ac:dyDescent="0.2">
      <c r="A820" s="9"/>
      <c r="B820" s="3"/>
      <c r="C820" s="3"/>
      <c r="D820" s="3"/>
      <c r="E820" s="1" t="s">
        <v>5062</v>
      </c>
      <c r="F820" s="1" t="s">
        <v>5134</v>
      </c>
      <c r="G820" s="1" t="s">
        <v>1160</v>
      </c>
      <c r="H820" s="1" t="s">
        <v>5135</v>
      </c>
      <c r="I820"/>
      <c r="J820" s="1" t="s">
        <v>5136</v>
      </c>
    </row>
    <row r="821" spans="1:10" s="5" customFormat="1" ht="15" customHeight="1" x14ac:dyDescent="0.2">
      <c r="A821" s="9"/>
      <c r="B821" s="3"/>
      <c r="C821" s="3"/>
      <c r="D821" s="3"/>
      <c r="E821" s="1" t="s">
        <v>5062</v>
      </c>
      <c r="F821" s="1" t="s">
        <v>5134</v>
      </c>
      <c r="G821" s="1" t="s">
        <v>5137</v>
      </c>
      <c r="H821" s="1" t="s">
        <v>5135</v>
      </c>
      <c r="I821"/>
      <c r="J821" s="1" t="s">
        <v>5136</v>
      </c>
    </row>
    <row r="822" spans="1:10" s="5" customFormat="1" ht="15" customHeight="1" x14ac:dyDescent="0.2">
      <c r="A822" s="8" t="s">
        <v>7661</v>
      </c>
      <c r="B822" s="4"/>
      <c r="C822" s="4"/>
      <c r="D822" s="4"/>
      <c r="E822" s="6" t="s">
        <v>720</v>
      </c>
      <c r="F822" s="6" t="s">
        <v>737</v>
      </c>
      <c r="G822" s="6" t="s">
        <v>742</v>
      </c>
      <c r="H822" s="6" t="s">
        <v>744</v>
      </c>
      <c r="I822" s="6"/>
      <c r="J822" s="6" t="s">
        <v>745</v>
      </c>
    </row>
    <row r="823" spans="1:10" s="5" customFormat="1" ht="15" customHeight="1" x14ac:dyDescent="0.2">
      <c r="A823" s="8" t="s">
        <v>7659</v>
      </c>
      <c r="B823" s="4"/>
      <c r="C823" s="4"/>
      <c r="D823" s="4"/>
      <c r="E823" s="6" t="s">
        <v>720</v>
      </c>
      <c r="F823" s="6" t="s">
        <v>737</v>
      </c>
      <c r="G823" s="6" t="s">
        <v>738</v>
      </c>
      <c r="H823" s="6" t="s">
        <v>740</v>
      </c>
      <c r="I823" s="6"/>
      <c r="J823" s="6" t="s">
        <v>741</v>
      </c>
    </row>
    <row r="824" spans="1:10" s="5" customFormat="1" ht="15" customHeight="1" x14ac:dyDescent="0.2">
      <c r="A824" s="8"/>
      <c r="B824" s="4"/>
      <c r="C824" s="4"/>
      <c r="D824" s="4"/>
      <c r="E824" s="6" t="s">
        <v>2171</v>
      </c>
      <c r="F824" s="6" t="s">
        <v>1588</v>
      </c>
      <c r="H824" s="6" t="s">
        <v>2172</v>
      </c>
      <c r="J824" s="6" t="s">
        <v>2173</v>
      </c>
    </row>
    <row r="825" spans="1:10" s="5" customFormat="1" ht="15" customHeight="1" x14ac:dyDescent="0.2">
      <c r="A825" s="8" t="s">
        <v>8512</v>
      </c>
      <c r="B825" s="4"/>
      <c r="C825" s="4"/>
      <c r="D825" s="4"/>
      <c r="E825" s="6" t="s">
        <v>483</v>
      </c>
      <c r="F825" s="6" t="s">
        <v>494</v>
      </c>
      <c r="G825" s="6" t="s">
        <v>7015</v>
      </c>
      <c r="H825" s="6" t="s">
        <v>7017</v>
      </c>
      <c r="I825" s="6"/>
      <c r="J825" s="6" t="s">
        <v>7018</v>
      </c>
    </row>
    <row r="826" spans="1:10" s="5" customFormat="1" ht="15" customHeight="1" x14ac:dyDescent="0.2">
      <c r="A826" s="8"/>
      <c r="B826" s="4"/>
      <c r="C826" s="4"/>
      <c r="D826" s="4"/>
      <c r="E826" s="6" t="s">
        <v>1795</v>
      </c>
      <c r="F826" s="6" t="s">
        <v>1803</v>
      </c>
      <c r="H826" s="6" t="s">
        <v>1804</v>
      </c>
      <c r="J826" s="6" t="s">
        <v>1805</v>
      </c>
    </row>
    <row r="827" spans="1:10" s="5" customFormat="1" ht="15" customHeight="1" x14ac:dyDescent="0.2">
      <c r="A827" s="8" t="s">
        <v>8606</v>
      </c>
      <c r="B827" s="4"/>
      <c r="C827" s="4"/>
      <c r="D827" s="4"/>
      <c r="E827" s="6" t="s">
        <v>1779</v>
      </c>
      <c r="F827" s="6" t="s">
        <v>1780</v>
      </c>
      <c r="G827" s="6"/>
      <c r="H827" s="6" t="s">
        <v>1782</v>
      </c>
      <c r="I827" s="6"/>
      <c r="J827" s="6" t="s">
        <v>1783</v>
      </c>
    </row>
    <row r="828" spans="1:10" s="5" customFormat="1" ht="15" customHeight="1" x14ac:dyDescent="0.2">
      <c r="A828" s="8" t="s">
        <v>9551</v>
      </c>
      <c r="B828" s="19" t="s">
        <v>9723</v>
      </c>
      <c r="C828" s="19" t="s">
        <v>2383</v>
      </c>
      <c r="D828" s="19"/>
      <c r="E828" s="6" t="s">
        <v>2730</v>
      </c>
      <c r="F828" s="6" t="s">
        <v>3009</v>
      </c>
      <c r="G828" s="6" t="s">
        <v>1965</v>
      </c>
      <c r="H828" s="6" t="s">
        <v>7036</v>
      </c>
      <c r="I828" s="6"/>
      <c r="J828" s="6"/>
    </row>
    <row r="829" spans="1:10" s="5" customFormat="1" ht="15" customHeight="1" x14ac:dyDescent="0.2">
      <c r="A829" s="9" t="s">
        <v>9085</v>
      </c>
      <c r="B829" s="3"/>
      <c r="C829" s="3"/>
      <c r="D829" s="3"/>
      <c r="E829" s="1" t="s">
        <v>5708</v>
      </c>
      <c r="F829" s="1"/>
      <c r="G829" s="1" t="s">
        <v>6741</v>
      </c>
      <c r="H829" s="1" t="s">
        <v>6743</v>
      </c>
      <c r="I829" s="1"/>
      <c r="J829" s="1" t="s">
        <v>5817</v>
      </c>
    </row>
    <row r="830" spans="1:10" s="5" customFormat="1" ht="15" customHeight="1" x14ac:dyDescent="0.2">
      <c r="A830" s="9" t="s">
        <v>8380</v>
      </c>
      <c r="B830" s="3"/>
      <c r="C830" s="3"/>
      <c r="D830" s="3"/>
      <c r="E830" s="1" t="s">
        <v>5708</v>
      </c>
      <c r="F830" s="1"/>
      <c r="G830" s="1" t="s">
        <v>5814</v>
      </c>
      <c r="H830" s="1" t="s">
        <v>5816</v>
      </c>
      <c r="I830" s="1"/>
      <c r="J830" s="1" t="s">
        <v>5817</v>
      </c>
    </row>
    <row r="831" spans="1:10" s="5" customFormat="1" ht="15" customHeight="1" x14ac:dyDescent="0.2">
      <c r="A831" s="8"/>
      <c r="B831" s="4"/>
      <c r="C831" s="4"/>
      <c r="D831" s="4"/>
      <c r="E831" s="6" t="s">
        <v>2174</v>
      </c>
      <c r="F831" s="6" t="s">
        <v>2214</v>
      </c>
      <c r="G831" s="6"/>
      <c r="H831" s="6" t="s">
        <v>2215</v>
      </c>
      <c r="I831" s="6" t="s">
        <v>2216</v>
      </c>
      <c r="J831" s="6" t="s">
        <v>2217</v>
      </c>
    </row>
    <row r="832" spans="1:10" s="5" customFormat="1" ht="15" customHeight="1" x14ac:dyDescent="0.2">
      <c r="A832" s="8"/>
      <c r="B832" s="4"/>
      <c r="C832" s="4"/>
      <c r="D832" s="4"/>
      <c r="E832" s="6" t="s">
        <v>2228</v>
      </c>
      <c r="F832" s="6"/>
      <c r="G832" s="6" t="s">
        <v>2233</v>
      </c>
      <c r="H832" s="6" t="s">
        <v>2235</v>
      </c>
      <c r="I832" s="6"/>
      <c r="J832" s="6" t="s">
        <v>2236</v>
      </c>
    </row>
    <row r="833" spans="1:10" s="5" customFormat="1" ht="15" customHeight="1" x14ac:dyDescent="0.2">
      <c r="A833" s="8"/>
      <c r="B833" s="4"/>
      <c r="C833" s="4"/>
      <c r="D833" s="4"/>
      <c r="E833" s="6" t="s">
        <v>2228</v>
      </c>
      <c r="F833" s="6" t="s">
        <v>1175</v>
      </c>
      <c r="G833" s="6"/>
      <c r="H833" s="6" t="s">
        <v>2285</v>
      </c>
      <c r="I833" s="6"/>
      <c r="J833" s="6" t="s">
        <v>2286</v>
      </c>
    </row>
    <row r="834" spans="1:10" s="5" customFormat="1" ht="15" customHeight="1" x14ac:dyDescent="0.2">
      <c r="A834" s="8"/>
      <c r="B834" s="4"/>
      <c r="C834" s="4"/>
      <c r="D834" s="4"/>
      <c r="E834" s="6" t="s">
        <v>2228</v>
      </c>
      <c r="F834" s="6" t="s">
        <v>1175</v>
      </c>
      <c r="G834" s="6"/>
      <c r="H834" s="6" t="s">
        <v>2285</v>
      </c>
      <c r="I834" s="6"/>
      <c r="J834" s="6" t="s">
        <v>2286</v>
      </c>
    </row>
    <row r="835" spans="1:10" s="5" customFormat="1" ht="15" customHeight="1" x14ac:dyDescent="0.2">
      <c r="A835" s="8" t="s">
        <v>7279</v>
      </c>
      <c r="B835" s="4"/>
      <c r="C835" s="4"/>
      <c r="D835" s="4"/>
      <c r="E835" s="6" t="s">
        <v>2228</v>
      </c>
      <c r="F835" s="6" t="s">
        <v>1175</v>
      </c>
      <c r="G835" s="6" t="s">
        <v>2295</v>
      </c>
      <c r="H835" s="6" t="s">
        <v>2297</v>
      </c>
      <c r="I835" s="6" t="s">
        <v>2298</v>
      </c>
      <c r="J835" s="6" t="s">
        <v>2286</v>
      </c>
    </row>
    <row r="836" spans="1:10" s="5" customFormat="1" ht="15" customHeight="1" x14ac:dyDescent="0.2">
      <c r="A836" s="8" t="s">
        <v>8434</v>
      </c>
      <c r="B836" s="4"/>
      <c r="C836" s="4"/>
      <c r="D836" s="4"/>
      <c r="E836" s="6" t="s">
        <v>2228</v>
      </c>
      <c r="F836" s="6" t="s">
        <v>1175</v>
      </c>
      <c r="G836" s="6" t="s">
        <v>2307</v>
      </c>
      <c r="H836" s="6" t="s">
        <v>2309</v>
      </c>
      <c r="I836" s="6"/>
      <c r="J836" s="6" t="s">
        <v>2310</v>
      </c>
    </row>
    <row r="837" spans="1:10" s="5" customFormat="1" ht="15" customHeight="1" x14ac:dyDescent="0.2">
      <c r="A837" s="8" t="s">
        <v>7281</v>
      </c>
      <c r="B837" s="4"/>
      <c r="C837" s="4"/>
      <c r="D837" s="4"/>
      <c r="E837" s="6" t="s">
        <v>2228</v>
      </c>
      <c r="F837" s="6" t="s">
        <v>1175</v>
      </c>
      <c r="G837" s="6" t="s">
        <v>2291</v>
      </c>
      <c r="H837" s="6" t="s">
        <v>2293</v>
      </c>
      <c r="I837" s="6"/>
      <c r="J837" s="6" t="s">
        <v>2294</v>
      </c>
    </row>
    <row r="838" spans="1:10" s="5" customFormat="1" ht="15" customHeight="1" x14ac:dyDescent="0.2">
      <c r="A838" s="8"/>
      <c r="B838" s="4"/>
      <c r="C838" s="4"/>
      <c r="D838" s="4"/>
      <c r="E838" s="6" t="s">
        <v>2228</v>
      </c>
      <c r="F838" s="6" t="s">
        <v>1175</v>
      </c>
      <c r="G838" s="6" t="s">
        <v>2311</v>
      </c>
      <c r="H838" s="6" t="s">
        <v>2293</v>
      </c>
      <c r="I838" s="6"/>
      <c r="J838" s="6" t="s">
        <v>2294</v>
      </c>
    </row>
    <row r="839" spans="1:10" s="5" customFormat="1" ht="15" customHeight="1" x14ac:dyDescent="0.2">
      <c r="A839" s="8"/>
      <c r="B839" s="4"/>
      <c r="C839" s="4"/>
      <c r="D839" s="4"/>
      <c r="E839" s="6" t="s">
        <v>1250</v>
      </c>
      <c r="F839" s="6" t="s">
        <v>1272</v>
      </c>
      <c r="G839" s="6" t="s">
        <v>1285</v>
      </c>
      <c r="H839" s="6" t="s">
        <v>1286</v>
      </c>
      <c r="J839" s="6" t="s">
        <v>1284</v>
      </c>
    </row>
    <row r="840" spans="1:10" s="5" customFormat="1" ht="15" customHeight="1" x14ac:dyDescent="0.2">
      <c r="A840" s="8"/>
      <c r="B840" s="4"/>
      <c r="C840" s="4"/>
      <c r="D840" s="4"/>
      <c r="E840" s="6" t="s">
        <v>1987</v>
      </c>
      <c r="F840" s="6" t="s">
        <v>1994</v>
      </c>
      <c r="G840" s="6" t="s">
        <v>1998</v>
      </c>
      <c r="H840" s="6" t="s">
        <v>1999</v>
      </c>
      <c r="I840" s="6"/>
      <c r="J840" s="6" t="s">
        <v>2000</v>
      </c>
    </row>
    <row r="841" spans="1:10" s="5" customFormat="1" ht="15" customHeight="1" x14ac:dyDescent="0.2">
      <c r="A841" s="8"/>
      <c r="B841" s="4"/>
      <c r="C841" s="4"/>
      <c r="D841" s="4"/>
      <c r="E841" s="6" t="s">
        <v>1987</v>
      </c>
      <c r="F841" s="6" t="s">
        <v>1994</v>
      </c>
      <c r="G841" s="6" t="s">
        <v>1216</v>
      </c>
      <c r="H841" s="6" t="s">
        <v>1999</v>
      </c>
      <c r="J841" s="6" t="s">
        <v>2002</v>
      </c>
    </row>
    <row r="842" spans="1:10" s="5" customFormat="1" ht="15" customHeight="1" x14ac:dyDescent="0.2">
      <c r="A842" s="8"/>
      <c r="B842" s="4"/>
      <c r="C842" s="4"/>
      <c r="D842" s="4"/>
      <c r="E842" s="6" t="s">
        <v>1987</v>
      </c>
      <c r="F842" s="6"/>
      <c r="G842" s="6" t="s">
        <v>1991</v>
      </c>
      <c r="H842" s="6" t="s">
        <v>1992</v>
      </c>
      <c r="I842" s="6"/>
      <c r="J842" s="6" t="s">
        <v>1993</v>
      </c>
    </row>
    <row r="843" spans="1:10" s="5" customFormat="1" ht="15" customHeight="1" x14ac:dyDescent="0.2">
      <c r="A843" s="8"/>
      <c r="B843" s="4"/>
      <c r="C843" s="4"/>
      <c r="D843" s="4"/>
      <c r="E843" s="6" t="s">
        <v>2730</v>
      </c>
      <c r="F843" s="6"/>
      <c r="G843" s="6" t="s">
        <v>2793</v>
      </c>
      <c r="H843" s="6" t="s">
        <v>2794</v>
      </c>
      <c r="I843" s="6"/>
      <c r="J843" s="6" t="s">
        <v>2795</v>
      </c>
    </row>
    <row r="844" spans="1:10" s="5" customFormat="1" ht="15" customHeight="1" x14ac:dyDescent="0.2">
      <c r="A844" s="8" t="s">
        <v>8634</v>
      </c>
      <c r="B844" s="4"/>
      <c r="C844" s="4"/>
      <c r="D844" s="4"/>
      <c r="E844" s="6" t="s">
        <v>2730</v>
      </c>
      <c r="F844" s="6" t="s">
        <v>2876</v>
      </c>
      <c r="G844" s="6" t="s">
        <v>2877</v>
      </c>
      <c r="H844" s="6" t="s">
        <v>2879</v>
      </c>
      <c r="I844" s="6"/>
      <c r="J844" s="6" t="s">
        <v>2880</v>
      </c>
    </row>
    <row r="845" spans="1:10" s="5" customFormat="1" ht="15" customHeight="1" x14ac:dyDescent="0.2">
      <c r="A845" s="8"/>
      <c r="B845" s="4"/>
      <c r="C845" s="4"/>
      <c r="D845" s="4"/>
      <c r="E845" s="6" t="s">
        <v>2730</v>
      </c>
      <c r="F845" s="6" t="s">
        <v>2876</v>
      </c>
      <c r="G845" s="6" t="s">
        <v>2883</v>
      </c>
      <c r="H845" s="6" t="s">
        <v>2884</v>
      </c>
      <c r="I845" s="6"/>
      <c r="J845" s="6" t="s">
        <v>2885</v>
      </c>
    </row>
    <row r="846" spans="1:10" s="5" customFormat="1" ht="15" customHeight="1" x14ac:dyDescent="0.2">
      <c r="A846" s="8"/>
      <c r="B846" s="4"/>
      <c r="C846" s="4"/>
      <c r="D846" s="4"/>
      <c r="E846" s="6" t="s">
        <v>2730</v>
      </c>
      <c r="F846" s="6" t="s">
        <v>2876</v>
      </c>
      <c r="G846" s="6" t="s">
        <v>2881</v>
      </c>
      <c r="H846" s="6" t="s">
        <v>2882</v>
      </c>
      <c r="I846" s="6"/>
    </row>
    <row r="847" spans="1:10" s="5" customFormat="1" ht="15" customHeight="1" x14ac:dyDescent="0.2">
      <c r="A847" s="9" t="s">
        <v>9003</v>
      </c>
      <c r="B847" s="3"/>
      <c r="C847" s="3"/>
      <c r="D847" s="3"/>
      <c r="E847" s="1" t="s">
        <v>6149</v>
      </c>
      <c r="F847" s="1"/>
      <c r="G847" s="1" t="s">
        <v>6762</v>
      </c>
      <c r="H847" s="1" t="s">
        <v>6764</v>
      </c>
      <c r="I847" s="1" t="s">
        <v>6157</v>
      </c>
      <c r="J847" s="1" t="s">
        <v>6765</v>
      </c>
    </row>
    <row r="848" spans="1:10" s="5" customFormat="1" ht="15" customHeight="1" x14ac:dyDescent="0.2">
      <c r="A848" s="8" t="s">
        <v>8406</v>
      </c>
      <c r="B848" s="4"/>
      <c r="C848" s="4"/>
      <c r="D848" s="4"/>
      <c r="E848" s="6" t="s">
        <v>1481</v>
      </c>
      <c r="F848" s="6"/>
      <c r="G848" s="6" t="s">
        <v>1486</v>
      </c>
      <c r="H848" s="6" t="s">
        <v>1488</v>
      </c>
      <c r="I848" s="6"/>
      <c r="J848" s="6" t="s">
        <v>1489</v>
      </c>
    </row>
    <row r="849" spans="1:10" s="5" customFormat="1" ht="15" customHeight="1" x14ac:dyDescent="0.2">
      <c r="A849" s="8" t="s">
        <v>8780</v>
      </c>
      <c r="B849" s="4"/>
      <c r="C849" s="4"/>
      <c r="D849" s="4"/>
      <c r="E849" s="6" t="s">
        <v>3491</v>
      </c>
      <c r="F849" s="6" t="s">
        <v>3492</v>
      </c>
      <c r="G849" s="6" t="s">
        <v>3511</v>
      </c>
      <c r="H849" s="6" t="s">
        <v>3513</v>
      </c>
      <c r="I849" s="6" t="s">
        <v>3514</v>
      </c>
      <c r="J849" s="6" t="s">
        <v>3516</v>
      </c>
    </row>
    <row r="850" spans="1:10" s="5" customFormat="1" ht="15" customHeight="1" x14ac:dyDescent="0.2">
      <c r="A850" s="9" t="s">
        <v>7231</v>
      </c>
      <c r="B850" s="3"/>
      <c r="C850" s="3"/>
      <c r="D850" s="3"/>
      <c r="E850" s="1" t="s">
        <v>6406</v>
      </c>
      <c r="F850" s="1" t="s">
        <v>6416</v>
      </c>
      <c r="G850" s="1"/>
      <c r="H850" s="1" t="s">
        <v>6418</v>
      </c>
      <c r="I850" s="1"/>
      <c r="J850" s="1" t="s">
        <v>6420</v>
      </c>
    </row>
    <row r="851" spans="1:10" s="5" customFormat="1" ht="15" customHeight="1" x14ac:dyDescent="0.2">
      <c r="A851" s="9" t="s">
        <v>7301</v>
      </c>
      <c r="B851" s="3"/>
      <c r="C851" s="3"/>
      <c r="D851" s="3"/>
      <c r="E851" s="1" t="s">
        <v>6223</v>
      </c>
      <c r="F851" s="1" t="s">
        <v>6237</v>
      </c>
      <c r="G851" s="1" t="s">
        <v>6238</v>
      </c>
      <c r="H851" s="1" t="s">
        <v>6240</v>
      </c>
      <c r="I851" s="1" t="s">
        <v>6226</v>
      </c>
      <c r="J851" s="1" t="s">
        <v>6242</v>
      </c>
    </row>
    <row r="852" spans="1:10" s="5" customFormat="1" ht="15" customHeight="1" x14ac:dyDescent="0.2">
      <c r="A852" s="9" t="s">
        <v>8300</v>
      </c>
      <c r="B852" s="3"/>
      <c r="C852" s="3"/>
      <c r="D852" s="3"/>
      <c r="E852" s="1" t="s">
        <v>6223</v>
      </c>
      <c r="F852" s="1" t="s">
        <v>6243</v>
      </c>
      <c r="G852" s="1"/>
      <c r="H852" s="1" t="s">
        <v>6245</v>
      </c>
      <c r="I852" s="1" t="s">
        <v>6226</v>
      </c>
      <c r="J852" s="1" t="s">
        <v>6246</v>
      </c>
    </row>
    <row r="853" spans="1:10" s="5" customFormat="1" ht="15" customHeight="1" x14ac:dyDescent="0.2">
      <c r="A853" s="9" t="s">
        <v>8296</v>
      </c>
      <c r="B853" s="3"/>
      <c r="C853" s="3"/>
      <c r="D853" s="3"/>
      <c r="E853" s="1" t="s">
        <v>6223</v>
      </c>
      <c r="F853" s="1"/>
      <c r="G853" s="1" t="s">
        <v>6229</v>
      </c>
      <c r="H853" s="1" t="s">
        <v>6231</v>
      </c>
      <c r="I853" s="1" t="s">
        <v>6226</v>
      </c>
      <c r="J853" s="1" t="s">
        <v>6232</v>
      </c>
    </row>
    <row r="854" spans="1:10" s="5" customFormat="1" ht="15" customHeight="1" x14ac:dyDescent="0.2">
      <c r="A854" s="8" t="s">
        <v>7411</v>
      </c>
      <c r="B854" s="4"/>
      <c r="C854" s="4"/>
      <c r="D854" s="4"/>
      <c r="E854" s="6" t="s">
        <v>4325</v>
      </c>
      <c r="F854" s="6" t="s">
        <v>1175</v>
      </c>
      <c r="G854" s="6" t="s">
        <v>4336</v>
      </c>
      <c r="H854" s="6" t="s">
        <v>4338</v>
      </c>
      <c r="I854" s="6"/>
      <c r="J854" s="6" t="s">
        <v>4339</v>
      </c>
    </row>
    <row r="855" spans="1:10" s="5" customFormat="1" ht="15" customHeight="1" x14ac:dyDescent="0.2">
      <c r="A855" s="8" t="s">
        <v>9067</v>
      </c>
      <c r="B855" s="4"/>
      <c r="C855" s="4"/>
      <c r="D855" s="4"/>
      <c r="E855" s="6" t="s">
        <v>2656</v>
      </c>
      <c r="F855" s="6" t="s">
        <v>618</v>
      </c>
      <c r="G855" s="6" t="s">
        <v>1241</v>
      </c>
      <c r="H855" s="6" t="s">
        <v>2666</v>
      </c>
      <c r="I855" s="6"/>
      <c r="J855" s="6" t="s">
        <v>2667</v>
      </c>
    </row>
    <row r="856" spans="1:10" s="5" customFormat="1" ht="15" customHeight="1" x14ac:dyDescent="0.2">
      <c r="A856" s="8" t="s">
        <v>9065</v>
      </c>
      <c r="B856" s="4"/>
      <c r="C856" s="4"/>
      <c r="D856" s="4"/>
      <c r="E856" s="6" t="s">
        <v>2656</v>
      </c>
      <c r="F856" s="6" t="s">
        <v>618</v>
      </c>
      <c r="G856" s="6"/>
      <c r="H856" s="6" t="s">
        <v>6823</v>
      </c>
      <c r="I856" s="6"/>
      <c r="J856" s="6" t="s">
        <v>6824</v>
      </c>
    </row>
    <row r="857" spans="1:10" s="5" customFormat="1" ht="15" customHeight="1" x14ac:dyDescent="0.2">
      <c r="A857" s="8" t="s">
        <v>7571</v>
      </c>
      <c r="B857" s="4"/>
      <c r="C857" s="4"/>
      <c r="D857" s="4"/>
      <c r="E857" s="6" t="s">
        <v>2656</v>
      </c>
      <c r="F857" s="6" t="s">
        <v>2661</v>
      </c>
      <c r="G857" s="6" t="s">
        <v>2662</v>
      </c>
      <c r="H857" s="6" t="s">
        <v>2664</v>
      </c>
      <c r="I857" s="6"/>
      <c r="J857" s="6" t="s">
        <v>2665</v>
      </c>
    </row>
    <row r="858" spans="1:10" s="5" customFormat="1" ht="15" customHeight="1" x14ac:dyDescent="0.2">
      <c r="A858" s="8"/>
      <c r="B858" s="4"/>
      <c r="C858" s="4"/>
      <c r="D858" s="4"/>
      <c r="E858" s="6" t="s">
        <v>87</v>
      </c>
      <c r="F858" s="6" t="s">
        <v>135</v>
      </c>
      <c r="G858" s="6" t="s">
        <v>142</v>
      </c>
      <c r="H858" s="6" t="s">
        <v>143</v>
      </c>
      <c r="I858" s="6"/>
      <c r="J858" s="6" t="s">
        <v>144</v>
      </c>
    </row>
    <row r="859" spans="1:10" s="5" customFormat="1" ht="15" customHeight="1" x14ac:dyDescent="0.2">
      <c r="A859" s="8" t="s">
        <v>8392</v>
      </c>
      <c r="B859" s="4"/>
      <c r="C859" s="4"/>
      <c r="D859" s="4"/>
      <c r="E859" s="6" t="s">
        <v>87</v>
      </c>
      <c r="F859" s="6"/>
      <c r="G859" s="6" t="s">
        <v>91</v>
      </c>
      <c r="H859" s="6" t="s">
        <v>93</v>
      </c>
      <c r="I859" s="6"/>
      <c r="J859" s="6" t="s">
        <v>94</v>
      </c>
    </row>
    <row r="860" spans="1:10" s="5" customFormat="1" ht="15" customHeight="1" x14ac:dyDescent="0.2">
      <c r="A860" s="8" t="s">
        <v>7479</v>
      </c>
      <c r="B860" s="4"/>
      <c r="C860" s="4"/>
      <c r="D860" s="4"/>
      <c r="E860" s="6" t="s">
        <v>1250</v>
      </c>
      <c r="F860" s="6" t="s">
        <v>1330</v>
      </c>
      <c r="G860" s="6" t="s">
        <v>1359</v>
      </c>
      <c r="H860" s="6" t="s">
        <v>1361</v>
      </c>
      <c r="I860" s="6"/>
      <c r="J860" s="6" t="s">
        <v>1363</v>
      </c>
    </row>
    <row r="861" spans="1:10" s="5" customFormat="1" ht="15" customHeight="1" x14ac:dyDescent="0.2">
      <c r="A861" s="8" t="s">
        <v>8422</v>
      </c>
      <c r="B861" s="4"/>
      <c r="C861" s="4"/>
      <c r="D861" s="4"/>
      <c r="E861" s="6" t="s">
        <v>1626</v>
      </c>
      <c r="F861" s="6" t="s">
        <v>1627</v>
      </c>
      <c r="G861" s="6"/>
      <c r="H861" s="6" t="s">
        <v>1629</v>
      </c>
      <c r="I861" s="6" t="s">
        <v>1630</v>
      </c>
      <c r="J861" s="6" t="s">
        <v>1631</v>
      </c>
    </row>
    <row r="862" spans="1:10" s="5" customFormat="1" ht="15" customHeight="1" x14ac:dyDescent="0.2">
      <c r="A862" s="8" t="s">
        <v>8638</v>
      </c>
      <c r="B862" s="4"/>
      <c r="C862" s="4"/>
      <c r="D862" s="4"/>
      <c r="E862" s="6" t="s">
        <v>2730</v>
      </c>
      <c r="F862" s="6" t="s">
        <v>2911</v>
      </c>
      <c r="G862" s="6"/>
      <c r="H862" s="6" t="s">
        <v>2912</v>
      </c>
      <c r="I862" s="6"/>
      <c r="J862" s="6" t="s">
        <v>2913</v>
      </c>
    </row>
    <row r="863" spans="1:10" s="5" customFormat="1" ht="15" customHeight="1" x14ac:dyDescent="0.2">
      <c r="A863" s="8"/>
      <c r="B863" s="4"/>
      <c r="C863" s="4"/>
      <c r="D863" s="4"/>
      <c r="E863" s="6" t="s">
        <v>2730</v>
      </c>
      <c r="F863" s="6" t="s">
        <v>2911</v>
      </c>
      <c r="G863" s="6" t="s">
        <v>2914</v>
      </c>
      <c r="H863" s="6" t="s">
        <v>2912</v>
      </c>
      <c r="I863" s="6"/>
      <c r="J863" s="6" t="s">
        <v>2913</v>
      </c>
    </row>
    <row r="864" spans="1:10" s="5" customFormat="1" ht="15" customHeight="1" x14ac:dyDescent="0.2">
      <c r="A864" s="8"/>
      <c r="B864" s="4"/>
      <c r="C864" s="4"/>
      <c r="D864" s="4"/>
      <c r="E864" s="6" t="s">
        <v>164</v>
      </c>
      <c r="F864" s="6" t="s">
        <v>190</v>
      </c>
      <c r="G864" s="6" t="s">
        <v>191</v>
      </c>
      <c r="H864" s="6" t="s">
        <v>192</v>
      </c>
      <c r="I864" s="6"/>
      <c r="J864" s="6" t="s">
        <v>193</v>
      </c>
    </row>
    <row r="865" spans="1:10" s="5" customFormat="1" ht="15" customHeight="1" x14ac:dyDescent="0.2">
      <c r="A865" s="8" t="s">
        <v>7139</v>
      </c>
      <c r="B865" s="4"/>
      <c r="C865" s="4"/>
      <c r="D865" s="4"/>
      <c r="E865" s="6" t="s">
        <v>1</v>
      </c>
      <c r="F865" s="6" t="s">
        <v>2</v>
      </c>
      <c r="G865" s="6" t="s">
        <v>3</v>
      </c>
      <c r="H865" s="6" t="s">
        <v>7</v>
      </c>
      <c r="I865" s="6" t="s">
        <v>10</v>
      </c>
      <c r="J865" s="6" t="s">
        <v>16</v>
      </c>
    </row>
    <row r="866" spans="1:10" s="5" customFormat="1" ht="15" customHeight="1" x14ac:dyDescent="0.2">
      <c r="A866" s="9"/>
      <c r="B866" s="3"/>
      <c r="C866" s="3"/>
      <c r="D866" s="3"/>
      <c r="E866" s="1" t="s">
        <v>4760</v>
      </c>
      <c r="F866" s="1" t="s">
        <v>4765</v>
      </c>
      <c r="G866" s="1" t="s">
        <v>4805</v>
      </c>
      <c r="H866" s="1" t="s">
        <v>4806</v>
      </c>
      <c r="I866" s="1" t="s">
        <v>4771</v>
      </c>
      <c r="J866" s="1" t="s">
        <v>4807</v>
      </c>
    </row>
    <row r="867" spans="1:10" s="5" customFormat="1" ht="15" customHeight="1" x14ac:dyDescent="0.2">
      <c r="A867" s="8"/>
      <c r="B867" s="4"/>
      <c r="C867" s="4"/>
      <c r="D867" s="4"/>
      <c r="E867" s="6" t="s">
        <v>106</v>
      </c>
      <c r="F867" s="6" t="s">
        <v>1159</v>
      </c>
      <c r="G867" s="6" t="s">
        <v>1160</v>
      </c>
      <c r="H867" s="6" t="s">
        <v>1161</v>
      </c>
      <c r="I867" s="6"/>
      <c r="J867" s="6" t="s">
        <v>1162</v>
      </c>
    </row>
    <row r="868" spans="1:10" s="5" customFormat="1" ht="15" customHeight="1" x14ac:dyDescent="0.2">
      <c r="A868" s="8"/>
      <c r="B868" s="4"/>
      <c r="C868" s="4"/>
      <c r="D868" s="4"/>
      <c r="E868" s="6" t="s">
        <v>106</v>
      </c>
      <c r="F868" s="6" t="s">
        <v>1173</v>
      </c>
      <c r="G868" s="6" t="s">
        <v>1160</v>
      </c>
      <c r="H868" s="6" t="s">
        <v>1161</v>
      </c>
      <c r="I868" s="6"/>
      <c r="J868" s="6" t="s">
        <v>1162</v>
      </c>
    </row>
    <row r="869" spans="1:10" s="5" customFormat="1" ht="15" customHeight="1" x14ac:dyDescent="0.2">
      <c r="A869" s="8"/>
      <c r="B869" s="4"/>
      <c r="C869" s="4"/>
      <c r="D869" s="4"/>
      <c r="E869" s="6" t="s">
        <v>973</v>
      </c>
      <c r="F869" s="6" t="s">
        <v>974</v>
      </c>
      <c r="G869" s="6" t="s">
        <v>975</v>
      </c>
      <c r="H869" s="6" t="s">
        <v>976</v>
      </c>
    </row>
    <row r="870" spans="1:10" s="5" customFormat="1" ht="15" customHeight="1" x14ac:dyDescent="0.2">
      <c r="A870" s="8" t="s">
        <v>7691</v>
      </c>
      <c r="B870" s="4"/>
      <c r="C870" s="4"/>
      <c r="D870" s="4"/>
      <c r="E870" s="6" t="s">
        <v>1632</v>
      </c>
      <c r="F870" s="6"/>
      <c r="G870" s="6" t="s">
        <v>1633</v>
      </c>
      <c r="H870" s="6" t="s">
        <v>1635</v>
      </c>
      <c r="I870" s="6"/>
      <c r="J870" s="6" t="s">
        <v>1636</v>
      </c>
    </row>
    <row r="871" spans="1:10" s="5" customFormat="1" ht="15" customHeight="1" x14ac:dyDescent="0.2">
      <c r="A871" s="8" t="s">
        <v>8068</v>
      </c>
      <c r="B871" s="4"/>
      <c r="C871" s="4"/>
      <c r="D871" s="4"/>
      <c r="E871" s="6" t="s">
        <v>87</v>
      </c>
      <c r="F871" s="6"/>
      <c r="G871" s="6" t="s">
        <v>95</v>
      </c>
      <c r="H871" s="6" t="s">
        <v>97</v>
      </c>
      <c r="I871" s="6"/>
      <c r="J871" s="6" t="s">
        <v>99</v>
      </c>
    </row>
    <row r="872" spans="1:10" s="5" customFormat="1" ht="15" customHeight="1" x14ac:dyDescent="0.2">
      <c r="A872" s="8" t="s">
        <v>7717</v>
      </c>
      <c r="B872" s="4"/>
      <c r="C872" s="4"/>
      <c r="D872" s="4"/>
      <c r="E872" s="6" t="s">
        <v>2730</v>
      </c>
      <c r="F872" s="6" t="s">
        <v>2906</v>
      </c>
      <c r="G872" s="6"/>
      <c r="H872" s="6" t="s">
        <v>2908</v>
      </c>
      <c r="I872" s="6" t="s">
        <v>2909</v>
      </c>
      <c r="J872" s="6" t="s">
        <v>2910</v>
      </c>
    </row>
    <row r="873" spans="1:10" s="5" customFormat="1" ht="15" customHeight="1" x14ac:dyDescent="0.2">
      <c r="A873" s="9" t="s">
        <v>7777</v>
      </c>
      <c r="B873" s="3"/>
      <c r="C873" s="3"/>
      <c r="D873" s="3"/>
      <c r="E873" s="1" t="s">
        <v>5980</v>
      </c>
      <c r="F873" s="1"/>
      <c r="G873" s="1" t="s">
        <v>5981</v>
      </c>
      <c r="H873" s="1" t="s">
        <v>5983</v>
      </c>
      <c r="I873" s="1"/>
      <c r="J873" s="1" t="s">
        <v>5984</v>
      </c>
    </row>
    <row r="874" spans="1:10" s="5" customFormat="1" ht="15" customHeight="1" x14ac:dyDescent="0.2">
      <c r="A874" s="9" t="s">
        <v>8708</v>
      </c>
      <c r="B874" s="19" t="s">
        <v>9723</v>
      </c>
      <c r="C874" s="19" t="s">
        <v>2383</v>
      </c>
      <c r="D874" s="19"/>
      <c r="E874" s="1" t="s">
        <v>5306</v>
      </c>
      <c r="F874" s="1"/>
      <c r="G874" s="1" t="s">
        <v>5315</v>
      </c>
      <c r="H874" s="1" t="s">
        <v>5316</v>
      </c>
      <c r="I874" s="1"/>
      <c r="J874" s="1"/>
    </row>
    <row r="875" spans="1:10" s="5" customFormat="1" ht="15" customHeight="1" x14ac:dyDescent="0.2">
      <c r="A875" s="8"/>
      <c r="B875" s="4"/>
      <c r="C875" s="4"/>
      <c r="D875" s="4"/>
      <c r="E875" s="6" t="s">
        <v>1602</v>
      </c>
      <c r="F875" s="6"/>
      <c r="G875" s="6" t="s">
        <v>1603</v>
      </c>
      <c r="H875" s="6" t="s">
        <v>1604</v>
      </c>
      <c r="I875" s="6"/>
      <c r="J875" s="6"/>
    </row>
    <row r="876" spans="1:10" s="5" customFormat="1" ht="15" customHeight="1" x14ac:dyDescent="0.2">
      <c r="A876" s="8"/>
      <c r="B876" s="4"/>
      <c r="C876" s="4"/>
      <c r="D876" s="4"/>
      <c r="E876" s="6" t="s">
        <v>1602</v>
      </c>
      <c r="F876" s="6" t="s">
        <v>1024</v>
      </c>
      <c r="G876" s="6" t="s">
        <v>1615</v>
      </c>
      <c r="H876" s="6" t="s">
        <v>1616</v>
      </c>
      <c r="I876" s="6"/>
      <c r="J876" s="6"/>
    </row>
    <row r="877" spans="1:10" s="5" customFormat="1" ht="15" customHeight="1" x14ac:dyDescent="0.2">
      <c r="A877" s="8"/>
      <c r="B877" s="4"/>
      <c r="C877" s="4"/>
      <c r="D877" s="4"/>
      <c r="E877" s="6" t="s">
        <v>462</v>
      </c>
      <c r="F877" s="6" t="s">
        <v>463</v>
      </c>
      <c r="G877" s="6" t="s">
        <v>468</v>
      </c>
      <c r="H877" s="6" t="s">
        <v>469</v>
      </c>
      <c r="I877" s="6"/>
      <c r="J877" s="6" t="s">
        <v>467</v>
      </c>
    </row>
    <row r="878" spans="1:10" s="5" customFormat="1" ht="15" customHeight="1" x14ac:dyDescent="0.2">
      <c r="A878" s="8" t="s">
        <v>7159</v>
      </c>
      <c r="B878" s="4"/>
      <c r="C878" s="4"/>
      <c r="D878" s="4"/>
      <c r="E878" s="6" t="s">
        <v>462</v>
      </c>
      <c r="F878" s="6" t="s">
        <v>463</v>
      </c>
      <c r="G878" s="6" t="s">
        <v>464</v>
      </c>
      <c r="H878" s="6" t="s">
        <v>466</v>
      </c>
      <c r="I878" s="6"/>
      <c r="J878" s="6" t="s">
        <v>467</v>
      </c>
    </row>
    <row r="879" spans="1:10" s="5" customFormat="1" ht="15" customHeight="1" x14ac:dyDescent="0.2">
      <c r="A879" s="8" t="s">
        <v>9035</v>
      </c>
      <c r="B879" s="4"/>
      <c r="C879" s="4"/>
      <c r="D879" s="4"/>
      <c r="E879" s="6" t="s">
        <v>2730</v>
      </c>
      <c r="F879" s="6" t="s">
        <v>2959</v>
      </c>
      <c r="G879" s="6" t="s">
        <v>6778</v>
      </c>
      <c r="H879" s="6" t="s">
        <v>6780</v>
      </c>
      <c r="I879" s="6"/>
      <c r="J879" s="6" t="s">
        <v>6781</v>
      </c>
    </row>
    <row r="880" spans="1:10" s="5" customFormat="1" ht="15" customHeight="1" x14ac:dyDescent="0.2">
      <c r="A880" s="8"/>
      <c r="B880" s="4"/>
      <c r="C880" s="4"/>
      <c r="D880" s="4"/>
      <c r="E880" s="6" t="s">
        <v>2730</v>
      </c>
      <c r="F880" s="6" t="s">
        <v>3147</v>
      </c>
      <c r="G880" s="6" t="s">
        <v>3165</v>
      </c>
      <c r="H880" s="6" t="s">
        <v>3166</v>
      </c>
    </row>
    <row r="881" spans="1:10" s="5" customFormat="1" ht="15" customHeight="1" x14ac:dyDescent="0.2">
      <c r="A881" s="8" t="s">
        <v>8174</v>
      </c>
      <c r="B881" s="4"/>
      <c r="C881" s="4"/>
      <c r="D881" s="4"/>
      <c r="E881" s="6" t="s">
        <v>402</v>
      </c>
      <c r="F881" s="6" t="s">
        <v>414</v>
      </c>
      <c r="G881" s="6"/>
      <c r="H881" s="6" t="s">
        <v>416</v>
      </c>
      <c r="I881" s="6"/>
      <c r="J881" s="6" t="s">
        <v>417</v>
      </c>
    </row>
    <row r="882" spans="1:10" s="5" customFormat="1" ht="15" customHeight="1" x14ac:dyDescent="0.2">
      <c r="A882" s="8"/>
      <c r="B882" s="4"/>
      <c r="C882" s="4"/>
      <c r="D882" s="4"/>
      <c r="E882" s="6" t="s">
        <v>2550</v>
      </c>
      <c r="F882" s="6" t="s">
        <v>2604</v>
      </c>
      <c r="G882" s="6"/>
      <c r="H882" s="6" t="s">
        <v>2605</v>
      </c>
      <c r="I882" s="6"/>
      <c r="J882" s="6" t="s">
        <v>2606</v>
      </c>
    </row>
    <row r="883" spans="1:10" s="5" customFormat="1" ht="15" customHeight="1" x14ac:dyDescent="0.2">
      <c r="A883" s="8"/>
      <c r="B883" s="4"/>
      <c r="C883" s="4"/>
      <c r="D883" s="4"/>
      <c r="E883" s="6" t="s">
        <v>2550</v>
      </c>
      <c r="F883" s="6" t="s">
        <v>2604</v>
      </c>
      <c r="G883" s="6" t="s">
        <v>1552</v>
      </c>
      <c r="H883" s="6" t="s">
        <v>2607</v>
      </c>
      <c r="I883" s="6"/>
      <c r="J883" s="6" t="s">
        <v>2606</v>
      </c>
    </row>
    <row r="884" spans="1:10" s="5" customFormat="1" ht="15" customHeight="1" x14ac:dyDescent="0.2">
      <c r="A884" s="9" t="s">
        <v>7899</v>
      </c>
      <c r="B884" s="3"/>
      <c r="C884" s="3"/>
      <c r="D884" s="3"/>
      <c r="E884" s="1" t="s">
        <v>6442</v>
      </c>
      <c r="F884" s="1" t="s">
        <v>6446</v>
      </c>
      <c r="G884" s="1" t="s">
        <v>1590</v>
      </c>
      <c r="H884" s="1" t="s">
        <v>6448</v>
      </c>
      <c r="I884" s="1"/>
      <c r="J884" s="1" t="s">
        <v>6449</v>
      </c>
    </row>
    <row r="885" spans="1:10" s="5" customFormat="1" ht="15" customHeight="1" x14ac:dyDescent="0.2">
      <c r="A885" s="9" t="s">
        <v>8987</v>
      </c>
      <c r="B885" s="3"/>
      <c r="C885" s="3"/>
      <c r="D885" s="3"/>
      <c r="E885" s="1" t="s">
        <v>6442</v>
      </c>
      <c r="F885" s="1" t="s">
        <v>6446</v>
      </c>
      <c r="G885" s="1" t="s">
        <v>6648</v>
      </c>
      <c r="H885" s="1" t="s">
        <v>6448</v>
      </c>
      <c r="I885" s="1"/>
      <c r="J885" s="1" t="s">
        <v>6449</v>
      </c>
    </row>
    <row r="886" spans="1:10" s="5" customFormat="1" ht="15" customHeight="1" x14ac:dyDescent="0.2">
      <c r="A886" s="9" t="s">
        <v>9351</v>
      </c>
      <c r="B886" s="19" t="s">
        <v>9723</v>
      </c>
      <c r="C886" s="19" t="s">
        <v>2383</v>
      </c>
      <c r="D886" s="19"/>
      <c r="E886" s="1" t="s">
        <v>6442</v>
      </c>
      <c r="F886" s="1" t="s">
        <v>6446</v>
      </c>
      <c r="G886" s="1" t="s">
        <v>6453</v>
      </c>
      <c r="H886" s="1" t="s">
        <v>6455</v>
      </c>
      <c r="I886" s="1"/>
      <c r="J886" s="1"/>
    </row>
    <row r="887" spans="1:10" s="5" customFormat="1" ht="15" customHeight="1" x14ac:dyDescent="0.2">
      <c r="A887" s="9"/>
      <c r="B887" s="3"/>
      <c r="C887" s="3"/>
      <c r="D887" s="3"/>
      <c r="E887" s="1" t="s">
        <v>6442</v>
      </c>
      <c r="F887" s="1" t="s">
        <v>6446</v>
      </c>
      <c r="G887" s="1" t="s">
        <v>6450</v>
      </c>
      <c r="H887" s="1" t="s">
        <v>6451</v>
      </c>
      <c r="I887" s="1"/>
      <c r="J887" s="1" t="s">
        <v>6452</v>
      </c>
    </row>
    <row r="888" spans="1:10" s="5" customFormat="1" ht="15" customHeight="1" x14ac:dyDescent="0.2">
      <c r="A888" s="9"/>
      <c r="B888" s="3"/>
      <c r="C888" s="3"/>
      <c r="D888" s="3"/>
      <c r="E888" s="1" t="s">
        <v>6442</v>
      </c>
      <c r="F888" s="1" t="s">
        <v>6446</v>
      </c>
      <c r="G888" s="1" t="s">
        <v>6456</v>
      </c>
      <c r="H888" s="1" t="s">
        <v>6457</v>
      </c>
      <c r="I888" s="1"/>
      <c r="J888" s="1" t="s">
        <v>6458</v>
      </c>
    </row>
    <row r="889" spans="1:10" s="5" customFormat="1" ht="15" customHeight="1" x14ac:dyDescent="0.2">
      <c r="A889" s="9" t="s">
        <v>9331</v>
      </c>
      <c r="B889" s="19" t="s">
        <v>9723</v>
      </c>
      <c r="C889" s="19" t="s">
        <v>2383</v>
      </c>
      <c r="D889" s="19"/>
      <c r="E889" s="1" t="s">
        <v>6442</v>
      </c>
      <c r="F889" s="1" t="s">
        <v>6446</v>
      </c>
      <c r="G889" s="1" t="s">
        <v>6969</v>
      </c>
      <c r="H889" s="1" t="s">
        <v>6971</v>
      </c>
      <c r="I889" s="1"/>
      <c r="J889" s="1"/>
    </row>
    <row r="890" spans="1:10" s="5" customFormat="1" ht="15" customHeight="1" x14ac:dyDescent="0.2">
      <c r="A890" s="8" t="s">
        <v>8086</v>
      </c>
      <c r="B890" s="4"/>
      <c r="C890" s="4"/>
      <c r="D890" s="4"/>
      <c r="E890" s="6" t="s">
        <v>164</v>
      </c>
      <c r="F890" s="6"/>
      <c r="G890" s="6" t="s">
        <v>125</v>
      </c>
      <c r="H890" s="6" t="s">
        <v>127</v>
      </c>
      <c r="I890" s="6"/>
      <c r="J890" s="6" t="s">
        <v>128</v>
      </c>
    </row>
    <row r="891" spans="1:10" s="5" customFormat="1" ht="15" customHeight="1" x14ac:dyDescent="0.2">
      <c r="A891" s="8" t="s">
        <v>7931</v>
      </c>
      <c r="B891" s="4"/>
      <c r="C891" s="4"/>
      <c r="D891" s="4"/>
      <c r="E891" s="6" t="s">
        <v>2351</v>
      </c>
      <c r="F891" s="6" t="s">
        <v>2383</v>
      </c>
      <c r="G891" s="6" t="s">
        <v>2400</v>
      </c>
      <c r="H891" s="6" t="s">
        <v>2402</v>
      </c>
      <c r="I891" s="6"/>
      <c r="J891" s="6" t="s">
        <v>2404</v>
      </c>
    </row>
    <row r="892" spans="1:10" s="5" customFormat="1" ht="15" customHeight="1" x14ac:dyDescent="0.2">
      <c r="A892" s="8" t="s">
        <v>7273</v>
      </c>
      <c r="B892" s="4"/>
      <c r="C892" s="4"/>
      <c r="D892" s="4"/>
      <c r="E892" s="6" t="s">
        <v>2351</v>
      </c>
      <c r="F892" s="6" t="s">
        <v>2383</v>
      </c>
      <c r="G892" s="6" t="s">
        <v>2396</v>
      </c>
      <c r="H892" s="6" t="s">
        <v>2398</v>
      </c>
      <c r="I892" s="6"/>
      <c r="J892" s="6" t="s">
        <v>2399</v>
      </c>
    </row>
    <row r="893" spans="1:10" s="5" customFormat="1" ht="15" customHeight="1" x14ac:dyDescent="0.2">
      <c r="A893" s="8" t="s">
        <v>7839</v>
      </c>
      <c r="B893" s="4"/>
      <c r="C893" s="4"/>
      <c r="D893" s="4"/>
      <c r="E893" s="6" t="s">
        <v>2351</v>
      </c>
      <c r="F893" s="6" t="s">
        <v>2383</v>
      </c>
      <c r="G893" s="6" t="s">
        <v>2384</v>
      </c>
      <c r="H893" s="6" t="s">
        <v>2386</v>
      </c>
      <c r="I893" s="6"/>
      <c r="J893" s="6" t="s">
        <v>2387</v>
      </c>
    </row>
    <row r="894" spans="1:10" s="5" customFormat="1" ht="15" customHeight="1" x14ac:dyDescent="0.2">
      <c r="A894" s="8" t="s">
        <v>7929</v>
      </c>
      <c r="B894" s="4"/>
      <c r="C894" s="4"/>
      <c r="D894" s="4"/>
      <c r="E894" s="6" t="s">
        <v>2351</v>
      </c>
      <c r="F894" s="6" t="s">
        <v>2405</v>
      </c>
      <c r="G894" s="6" t="s">
        <v>2406</v>
      </c>
      <c r="H894" s="6" t="s">
        <v>2386</v>
      </c>
      <c r="I894" s="6"/>
      <c r="J894" s="6" t="s">
        <v>2408</v>
      </c>
    </row>
    <row r="895" spans="1:10" s="5" customFormat="1" ht="15" customHeight="1" x14ac:dyDescent="0.2">
      <c r="A895" s="8" t="s">
        <v>7395</v>
      </c>
      <c r="B895" s="4"/>
      <c r="C895" s="4"/>
      <c r="D895" s="4"/>
      <c r="E895" s="6" t="s">
        <v>4096</v>
      </c>
      <c r="F895" s="6"/>
      <c r="G895" s="6" t="s">
        <v>4129</v>
      </c>
      <c r="H895" s="6" t="s">
        <v>4131</v>
      </c>
      <c r="I895" s="6"/>
      <c r="J895" s="6" t="s">
        <v>4133</v>
      </c>
    </row>
    <row r="896" spans="1:10" s="5" customFormat="1" ht="15" customHeight="1" x14ac:dyDescent="0.2">
      <c r="A896" s="8" t="s">
        <v>7399</v>
      </c>
      <c r="B896" s="4"/>
      <c r="C896" s="4"/>
      <c r="D896" s="4"/>
      <c r="E896" s="6" t="s">
        <v>4096</v>
      </c>
      <c r="F896" s="6"/>
      <c r="G896" s="6" t="s">
        <v>4148</v>
      </c>
      <c r="H896" s="6" t="s">
        <v>4150</v>
      </c>
      <c r="I896" s="6"/>
      <c r="J896" s="6" t="s">
        <v>4151</v>
      </c>
    </row>
    <row r="897" spans="1:10" s="5" customFormat="1" ht="15" customHeight="1" x14ac:dyDescent="0.2">
      <c r="A897" s="8" t="s">
        <v>7199</v>
      </c>
      <c r="B897" s="4"/>
      <c r="C897" s="4"/>
      <c r="D897" s="4"/>
      <c r="E897" s="6" t="s">
        <v>1250</v>
      </c>
      <c r="F897" s="6" t="s">
        <v>1267</v>
      </c>
      <c r="H897" s="6" t="s">
        <v>1269</v>
      </c>
      <c r="I897" s="6"/>
      <c r="J897" s="6" t="s">
        <v>1271</v>
      </c>
    </row>
    <row r="898" spans="1:10" s="5" customFormat="1" ht="15" customHeight="1" x14ac:dyDescent="0.2">
      <c r="A898" s="8"/>
      <c r="B898" s="4"/>
      <c r="C898" s="4"/>
      <c r="D898" s="4"/>
      <c r="E898" s="6" t="s">
        <v>1250</v>
      </c>
      <c r="F898" s="6" t="s">
        <v>1324</v>
      </c>
      <c r="G898" s="6"/>
      <c r="H898" s="6" t="s">
        <v>1325</v>
      </c>
      <c r="I898" s="6"/>
      <c r="J898" s="6" t="s">
        <v>1326</v>
      </c>
    </row>
    <row r="899" spans="1:10" s="5" customFormat="1" ht="15" customHeight="1" x14ac:dyDescent="0.2">
      <c r="A899" s="8"/>
      <c r="B899" s="4"/>
      <c r="C899" s="4"/>
      <c r="D899" s="4"/>
      <c r="E899" s="6" t="s">
        <v>233</v>
      </c>
      <c r="F899" s="6" t="s">
        <v>1527</v>
      </c>
      <c r="H899" s="6" t="s">
        <v>1528</v>
      </c>
    </row>
    <row r="900" spans="1:10" s="5" customFormat="1" ht="15" customHeight="1" x14ac:dyDescent="0.2">
      <c r="A900" s="9" t="s">
        <v>8282</v>
      </c>
      <c r="B900" s="3"/>
      <c r="C900" s="3"/>
      <c r="D900" s="3"/>
      <c r="E900" s="1" t="s">
        <v>4760</v>
      </c>
      <c r="F900" s="1" t="s">
        <v>4765</v>
      </c>
      <c r="G900" s="1" t="s">
        <v>4774</v>
      </c>
      <c r="H900" s="1" t="s">
        <v>4776</v>
      </c>
      <c r="I900" s="1" t="s">
        <v>4771</v>
      </c>
      <c r="J900" s="1" t="s">
        <v>4778</v>
      </c>
    </row>
    <row r="901" spans="1:10" s="5" customFormat="1" ht="15" customHeight="1" x14ac:dyDescent="0.2">
      <c r="A901" s="8" t="s">
        <v>8090</v>
      </c>
      <c r="B901" s="4"/>
      <c r="C901" s="4"/>
      <c r="D901" s="4"/>
      <c r="E901" s="6" t="s">
        <v>1196</v>
      </c>
      <c r="F901" s="6" t="s">
        <v>1197</v>
      </c>
      <c r="G901" s="6" t="s">
        <v>1219</v>
      </c>
      <c r="H901" s="6" t="s">
        <v>1221</v>
      </c>
      <c r="I901" s="6"/>
      <c r="J901" s="6" t="s">
        <v>1222</v>
      </c>
    </row>
    <row r="902" spans="1:10" s="5" customFormat="1" ht="15" customHeight="1" x14ac:dyDescent="0.2">
      <c r="A902" s="8"/>
      <c r="B902" s="4"/>
      <c r="C902" s="4"/>
      <c r="D902" s="4"/>
      <c r="E902" s="6" t="s">
        <v>4470</v>
      </c>
      <c r="F902" s="6" t="s">
        <v>513</v>
      </c>
      <c r="G902" s="6" t="s">
        <v>4481</v>
      </c>
      <c r="H902" s="6" t="s">
        <v>4482</v>
      </c>
      <c r="I902" s="6" t="s">
        <v>4483</v>
      </c>
      <c r="J902" s="6" t="s">
        <v>4484</v>
      </c>
    </row>
    <row r="903" spans="1:10" s="5" customFormat="1" ht="15" customHeight="1" x14ac:dyDescent="0.2">
      <c r="A903" s="8" t="s">
        <v>8750</v>
      </c>
      <c r="B903" s="4"/>
      <c r="C903" s="4"/>
      <c r="D903" s="4"/>
      <c r="E903" s="6" t="s">
        <v>2624</v>
      </c>
      <c r="F903" s="6" t="s">
        <v>2625</v>
      </c>
      <c r="G903" s="6" t="s">
        <v>2631</v>
      </c>
      <c r="H903" s="6" t="s">
        <v>2633</v>
      </c>
      <c r="I903" s="6" t="s">
        <v>2634</v>
      </c>
      <c r="J903" s="6" t="s">
        <v>2635</v>
      </c>
    </row>
    <row r="904" spans="1:10" s="5" customFormat="1" ht="15" customHeight="1" x14ac:dyDescent="0.2">
      <c r="A904" s="8" t="s">
        <v>8342</v>
      </c>
      <c r="B904" s="4"/>
      <c r="C904" s="4"/>
      <c r="D904" s="4"/>
      <c r="E904" s="6" t="s">
        <v>2550</v>
      </c>
      <c r="F904" s="6"/>
      <c r="G904" s="6" t="s">
        <v>2557</v>
      </c>
      <c r="H904" s="6" t="s">
        <v>2559</v>
      </c>
      <c r="I904" s="6"/>
      <c r="J904" s="6" t="s">
        <v>2553</v>
      </c>
    </row>
    <row r="905" spans="1:10" s="5" customFormat="1" ht="15" customHeight="1" x14ac:dyDescent="0.2">
      <c r="A905" s="9"/>
      <c r="B905" s="3"/>
      <c r="C905" s="3"/>
      <c r="D905" s="3"/>
      <c r="E905" s="1" t="s">
        <v>4876</v>
      </c>
      <c r="F905" s="1"/>
      <c r="G905" s="1" t="s">
        <v>5027</v>
      </c>
      <c r="H905" s="1" t="s">
        <v>5028</v>
      </c>
      <c r="I905" s="1"/>
      <c r="J905" s="1" t="s">
        <v>5029</v>
      </c>
    </row>
    <row r="906" spans="1:10" s="5" customFormat="1" ht="15" customHeight="1" x14ac:dyDescent="0.2">
      <c r="A906" s="9"/>
      <c r="B906" s="3"/>
      <c r="C906" s="3"/>
      <c r="D906" s="3"/>
      <c r="E906" s="1" t="s">
        <v>5980</v>
      </c>
      <c r="F906" s="1" t="s">
        <v>5988</v>
      </c>
      <c r="G906"/>
      <c r="H906" s="1" t="s">
        <v>5989</v>
      </c>
      <c r="I906"/>
      <c r="J906"/>
    </row>
    <row r="907" spans="1:10" s="5" customFormat="1" ht="15" customHeight="1" x14ac:dyDescent="0.2">
      <c r="A907" s="8"/>
      <c r="B907" s="4"/>
      <c r="C907" s="4"/>
      <c r="D907" s="4"/>
      <c r="E907" s="6" t="s">
        <v>2550</v>
      </c>
      <c r="F907" s="6" t="s">
        <v>2568</v>
      </c>
      <c r="H907" s="6" t="s">
        <v>2569</v>
      </c>
    </row>
    <row r="908" spans="1:10" s="5" customFormat="1" ht="15" customHeight="1" x14ac:dyDescent="0.2">
      <c r="A908" s="9"/>
      <c r="B908" s="3"/>
      <c r="C908" s="3"/>
      <c r="D908" s="3"/>
      <c r="E908" s="1" t="s">
        <v>5488</v>
      </c>
      <c r="F908" s="1" t="s">
        <v>2701</v>
      </c>
      <c r="G908" s="1" t="s">
        <v>5594</v>
      </c>
      <c r="H908" s="1" t="s">
        <v>5595</v>
      </c>
      <c r="I908" s="1" t="s">
        <v>5527</v>
      </c>
      <c r="J908" s="1" t="s">
        <v>5593</v>
      </c>
    </row>
    <row r="909" spans="1:10" s="5" customFormat="1" ht="15" customHeight="1" x14ac:dyDescent="0.2">
      <c r="A909" s="9" t="s">
        <v>9375</v>
      </c>
      <c r="B909" s="3"/>
      <c r="C909" s="3"/>
      <c r="D909" s="3"/>
      <c r="E909" s="1" t="s">
        <v>5488</v>
      </c>
      <c r="F909" s="1" t="s">
        <v>2701</v>
      </c>
      <c r="G909" s="1" t="s">
        <v>5590</v>
      </c>
      <c r="H909" s="1" t="s">
        <v>5591</v>
      </c>
      <c r="I909" s="1" t="s">
        <v>5527</v>
      </c>
      <c r="J909" s="1" t="s">
        <v>5592</v>
      </c>
    </row>
    <row r="910" spans="1:10" s="5" customFormat="1" ht="15" customHeight="1" x14ac:dyDescent="0.2">
      <c r="A910" s="9"/>
      <c r="B910" s="3"/>
      <c r="C910" s="3"/>
      <c r="D910" s="3"/>
      <c r="E910" s="1" t="s">
        <v>5488</v>
      </c>
      <c r="F910" s="1"/>
      <c r="G910" s="1" t="s">
        <v>5525</v>
      </c>
      <c r="H910" s="1" t="s">
        <v>5526</v>
      </c>
      <c r="I910" s="1" t="s">
        <v>5527</v>
      </c>
      <c r="J910" s="1" t="s">
        <v>5528</v>
      </c>
    </row>
    <row r="911" spans="1:10" s="5" customFormat="1" ht="15" customHeight="1" x14ac:dyDescent="0.2">
      <c r="A911" s="9" t="s">
        <v>7879</v>
      </c>
      <c r="B911" s="3"/>
      <c r="C911" s="3"/>
      <c r="D911" s="3"/>
      <c r="E911" s="1" t="s">
        <v>5488</v>
      </c>
      <c r="F911" s="1"/>
      <c r="G911" s="1" t="s">
        <v>5529</v>
      </c>
      <c r="H911" s="1" t="s">
        <v>5531</v>
      </c>
      <c r="I911" s="1" t="s">
        <v>5527</v>
      </c>
      <c r="J911" s="1" t="s">
        <v>5528</v>
      </c>
    </row>
    <row r="912" spans="1:10" s="5" customFormat="1" ht="15" customHeight="1" x14ac:dyDescent="0.2">
      <c r="A912" s="9"/>
      <c r="B912" s="3"/>
      <c r="C912" s="3"/>
      <c r="D912" s="3"/>
      <c r="E912" s="1" t="s">
        <v>4631</v>
      </c>
      <c r="F912" s="1" t="s">
        <v>4645</v>
      </c>
      <c r="G912"/>
      <c r="H912" s="1" t="s">
        <v>4646</v>
      </c>
      <c r="I912"/>
      <c r="J912" s="1" t="s">
        <v>4647</v>
      </c>
    </row>
    <row r="913" spans="1:10" s="5" customFormat="1" ht="15" customHeight="1" x14ac:dyDescent="0.2">
      <c r="A913" s="8" t="s">
        <v>7155</v>
      </c>
      <c r="B913" s="4"/>
      <c r="C913" s="4"/>
      <c r="D913" s="4"/>
      <c r="E913" s="6" t="s">
        <v>106</v>
      </c>
      <c r="F913" s="6"/>
      <c r="G913" s="6" t="s">
        <v>1107</v>
      </c>
      <c r="H913" s="6" t="s">
        <v>1109</v>
      </c>
      <c r="I913" s="6"/>
      <c r="J913" s="6" t="s">
        <v>1110</v>
      </c>
    </row>
    <row r="914" spans="1:10" s="5" customFormat="1" ht="15" customHeight="1" x14ac:dyDescent="0.2">
      <c r="A914" s="8"/>
      <c r="B914" s="4"/>
      <c r="C914" s="4"/>
      <c r="D914" s="4"/>
      <c r="E914" s="6" t="s">
        <v>553</v>
      </c>
      <c r="F914" s="6" t="s">
        <v>558</v>
      </c>
      <c r="G914" s="6" t="s">
        <v>559</v>
      </c>
      <c r="H914" s="6" t="s">
        <v>560</v>
      </c>
      <c r="I914" s="6"/>
      <c r="J914" s="6" t="s">
        <v>561</v>
      </c>
    </row>
    <row r="915" spans="1:10" s="5" customFormat="1" ht="15" customHeight="1" x14ac:dyDescent="0.2">
      <c r="A915" s="9" t="s">
        <v>8318</v>
      </c>
      <c r="B915" s="3"/>
      <c r="C915" s="3"/>
      <c r="D915" s="3"/>
      <c r="E915" s="1" t="s">
        <v>407</v>
      </c>
      <c r="F915" s="1" t="s">
        <v>6569</v>
      </c>
      <c r="G915" s="1" t="s">
        <v>6570</v>
      </c>
      <c r="H915" s="1" t="s">
        <v>6572</v>
      </c>
      <c r="I915" s="1"/>
      <c r="J915" s="1" t="s">
        <v>6573</v>
      </c>
    </row>
    <row r="916" spans="1:10" s="5" customFormat="1" ht="15" customHeight="1" x14ac:dyDescent="0.2">
      <c r="A916" s="8"/>
      <c r="B916" s="4"/>
      <c r="C916" s="4"/>
      <c r="D916" s="4"/>
      <c r="E916" s="6" t="s">
        <v>3528</v>
      </c>
      <c r="F916" s="6"/>
      <c r="G916" s="6" t="s">
        <v>3580</v>
      </c>
      <c r="H916" s="6" t="s">
        <v>3581</v>
      </c>
      <c r="I916" s="6"/>
      <c r="J916" s="6"/>
    </row>
    <row r="917" spans="1:10" s="5" customFormat="1" ht="15" customHeight="1" x14ac:dyDescent="0.2">
      <c r="A917" s="8"/>
      <c r="B917" s="4"/>
      <c r="C917" s="4"/>
      <c r="D917" s="4"/>
      <c r="E917" s="6" t="s">
        <v>3528</v>
      </c>
      <c r="F917" s="6"/>
      <c r="G917" s="6" t="s">
        <v>3606</v>
      </c>
      <c r="H917" s="6" t="s">
        <v>3607</v>
      </c>
      <c r="I917" s="6"/>
      <c r="J917" s="6" t="s">
        <v>3608</v>
      </c>
    </row>
    <row r="918" spans="1:10" s="5" customFormat="1" ht="15" customHeight="1" x14ac:dyDescent="0.2">
      <c r="A918" s="8"/>
      <c r="B918" s="4"/>
      <c r="C918" s="4"/>
      <c r="D918" s="4"/>
      <c r="E918" s="6" t="s">
        <v>3528</v>
      </c>
      <c r="F918" s="6"/>
      <c r="G918" s="6" t="s">
        <v>3576</v>
      </c>
      <c r="H918" s="6" t="s">
        <v>3577</v>
      </c>
      <c r="I918" s="6"/>
      <c r="J918" s="6"/>
    </row>
    <row r="919" spans="1:10" s="5" customFormat="1" ht="15" customHeight="1" x14ac:dyDescent="0.2">
      <c r="A919" s="8"/>
      <c r="B919" s="4"/>
      <c r="C919" s="4"/>
      <c r="D919" s="4"/>
      <c r="E919" s="6" t="s">
        <v>3528</v>
      </c>
      <c r="F919" s="6"/>
      <c r="G919" s="6" t="s">
        <v>864</v>
      </c>
      <c r="H919" s="6" t="s">
        <v>3588</v>
      </c>
      <c r="I919" s="6"/>
      <c r="J919" s="6" t="s">
        <v>3605</v>
      </c>
    </row>
    <row r="920" spans="1:10" s="5" customFormat="1" ht="15" customHeight="1" x14ac:dyDescent="0.2">
      <c r="A920" s="8"/>
      <c r="B920" s="4"/>
      <c r="C920" s="4"/>
      <c r="D920" s="4"/>
      <c r="E920" s="6" t="s">
        <v>3528</v>
      </c>
      <c r="F920" s="6"/>
      <c r="G920" s="6" t="s">
        <v>3611</v>
      </c>
      <c r="H920" s="6" t="s">
        <v>3588</v>
      </c>
      <c r="J920" s="6" t="s">
        <v>3612</v>
      </c>
    </row>
    <row r="921" spans="1:10" s="5" customFormat="1" ht="15" customHeight="1" x14ac:dyDescent="0.2">
      <c r="A921" s="8"/>
      <c r="B921" s="4"/>
      <c r="C921" s="4"/>
      <c r="D921" s="4"/>
      <c r="E921" s="6" t="s">
        <v>3528</v>
      </c>
      <c r="F921" s="6"/>
      <c r="G921" s="6" t="s">
        <v>3587</v>
      </c>
      <c r="H921" s="6" t="s">
        <v>3588</v>
      </c>
      <c r="I921" s="6"/>
      <c r="J921" s="6"/>
    </row>
    <row r="922" spans="1:10" s="5" customFormat="1" ht="15" customHeight="1" x14ac:dyDescent="0.2">
      <c r="A922" s="9"/>
      <c r="B922" s="3"/>
      <c r="C922" s="3"/>
      <c r="D922" s="3"/>
      <c r="E922" s="1" t="s">
        <v>5716</v>
      </c>
      <c r="F922" s="1" t="s">
        <v>5717</v>
      </c>
      <c r="G922" s="1"/>
      <c r="H922" s="1" t="s">
        <v>5718</v>
      </c>
      <c r="I922" s="1" t="s">
        <v>5719</v>
      </c>
      <c r="J922" s="1" t="s">
        <v>5721</v>
      </c>
    </row>
    <row r="923" spans="1:10" s="5" customFormat="1" ht="15" customHeight="1" x14ac:dyDescent="0.2">
      <c r="A923" s="9" t="s">
        <v>7389</v>
      </c>
      <c r="B923" s="3"/>
      <c r="C923" s="3"/>
      <c r="D923" s="3"/>
      <c r="E923" s="1" t="s">
        <v>5716</v>
      </c>
      <c r="F923" s="1" t="s">
        <v>5802</v>
      </c>
      <c r="G923" s="1" t="s">
        <v>5808</v>
      </c>
      <c r="H923" s="1" t="s">
        <v>5810</v>
      </c>
      <c r="I923" s="1"/>
      <c r="J923" s="1" t="s">
        <v>5811</v>
      </c>
    </row>
    <row r="924" spans="1:10" s="5" customFormat="1" ht="15" customHeight="1" x14ac:dyDescent="0.2">
      <c r="A924" s="9" t="s">
        <v>7385</v>
      </c>
      <c r="B924" s="3"/>
      <c r="C924" s="3"/>
      <c r="D924" s="3"/>
      <c r="E924" s="1" t="s">
        <v>5716</v>
      </c>
      <c r="F924" s="1" t="s">
        <v>5802</v>
      </c>
      <c r="G924" s="1" t="s">
        <v>5803</v>
      </c>
      <c r="H924" s="1" t="s">
        <v>5805</v>
      </c>
      <c r="I924" s="1"/>
      <c r="J924" s="1" t="s">
        <v>5806</v>
      </c>
    </row>
    <row r="925" spans="1:10" s="5" customFormat="1" ht="15" customHeight="1" x14ac:dyDescent="0.2">
      <c r="A925" s="9"/>
      <c r="B925" s="3"/>
      <c r="C925" s="3"/>
      <c r="D925" s="3"/>
      <c r="E925" s="1" t="s">
        <v>5716</v>
      </c>
      <c r="F925" s="1" t="s">
        <v>5794</v>
      </c>
      <c r="G925" s="1" t="s">
        <v>686</v>
      </c>
      <c r="H925" s="1" t="s">
        <v>5795</v>
      </c>
      <c r="I925" s="1"/>
      <c r="J925" s="1" t="s">
        <v>5743</v>
      </c>
    </row>
    <row r="926" spans="1:10" s="5" customFormat="1" ht="15" customHeight="1" x14ac:dyDescent="0.2">
      <c r="A926" s="9" t="s">
        <v>7381</v>
      </c>
      <c r="B926" s="3"/>
      <c r="C926" s="3"/>
      <c r="D926" s="3"/>
      <c r="E926" s="1" t="s">
        <v>5716</v>
      </c>
      <c r="F926" s="1" t="s">
        <v>507</v>
      </c>
      <c r="G926" s="1" t="s">
        <v>5736</v>
      </c>
      <c r="H926" s="1" t="s">
        <v>5738</v>
      </c>
      <c r="I926" s="1"/>
      <c r="J926" s="1" t="s">
        <v>5739</v>
      </c>
    </row>
    <row r="927" spans="1:10" s="5" customFormat="1" ht="15" customHeight="1" x14ac:dyDescent="0.2">
      <c r="A927" s="9" t="s">
        <v>9005</v>
      </c>
      <c r="B927" s="19" t="s">
        <v>9723</v>
      </c>
      <c r="C927" s="19" t="s">
        <v>2383</v>
      </c>
      <c r="D927" s="19"/>
      <c r="E927" s="1" t="s">
        <v>5716</v>
      </c>
      <c r="F927" s="1" t="s">
        <v>507</v>
      </c>
      <c r="G927" s="1" t="s">
        <v>6701</v>
      </c>
      <c r="H927" s="1" t="s">
        <v>5738</v>
      </c>
      <c r="I927" s="1"/>
      <c r="J927" s="1"/>
    </row>
    <row r="928" spans="1:10" s="5" customFormat="1" ht="15" customHeight="1" x14ac:dyDescent="0.2">
      <c r="A928" s="8" t="s">
        <v>8078</v>
      </c>
      <c r="B928" s="4"/>
      <c r="C928" s="4"/>
      <c r="D928" s="4"/>
      <c r="E928" s="6" t="s">
        <v>2550</v>
      </c>
      <c r="F928" s="6" t="s">
        <v>2560</v>
      </c>
      <c r="G928" s="6" t="s">
        <v>2564</v>
      </c>
      <c r="H928" s="6" t="s">
        <v>2566</v>
      </c>
      <c r="I928" s="6"/>
      <c r="J928" s="6" t="s">
        <v>2567</v>
      </c>
    </row>
    <row r="929" spans="1:10" s="5" customFormat="1" ht="15" customHeight="1" x14ac:dyDescent="0.2">
      <c r="A929" s="8"/>
      <c r="B929" s="4"/>
      <c r="C929" s="4"/>
      <c r="D929" s="4"/>
      <c r="E929" s="6" t="s">
        <v>2730</v>
      </c>
      <c r="F929" s="6" t="s">
        <v>3147</v>
      </c>
      <c r="G929" s="6" t="s">
        <v>3148</v>
      </c>
      <c r="H929" s="6" t="s">
        <v>3149</v>
      </c>
      <c r="I929" s="6"/>
      <c r="J929" s="6"/>
    </row>
    <row r="930" spans="1:10" s="5" customFormat="1" ht="15" customHeight="1" x14ac:dyDescent="0.2">
      <c r="A930" s="9" t="s">
        <v>8242</v>
      </c>
      <c r="B930" s="3"/>
      <c r="C930" s="3"/>
      <c r="D930" s="3"/>
      <c r="E930" s="1" t="s">
        <v>6459</v>
      </c>
      <c r="F930" s="1" t="s">
        <v>6465</v>
      </c>
      <c r="G930" s="1" t="s">
        <v>6466</v>
      </c>
      <c r="H930" s="1" t="s">
        <v>6468</v>
      </c>
      <c r="I930" s="1" t="s">
        <v>6469</v>
      </c>
      <c r="J930" s="1" t="s">
        <v>6470</v>
      </c>
    </row>
    <row r="931" spans="1:10" s="5" customFormat="1" ht="15" customHeight="1" x14ac:dyDescent="0.2">
      <c r="A931" s="9"/>
      <c r="B931" s="3"/>
      <c r="C931" s="3"/>
      <c r="D931" s="3"/>
      <c r="E931" s="1" t="s">
        <v>4654</v>
      </c>
      <c r="F931" s="1" t="s">
        <v>2625</v>
      </c>
      <c r="G931" s="1" t="s">
        <v>4665</v>
      </c>
      <c r="H931" s="1" t="s">
        <v>4666</v>
      </c>
      <c r="I931"/>
      <c r="J931"/>
    </row>
    <row r="932" spans="1:10" s="5" customFormat="1" ht="15" customHeight="1" x14ac:dyDescent="0.2">
      <c r="A932" s="8"/>
      <c r="B932" s="4"/>
      <c r="C932" s="4"/>
      <c r="D932" s="4"/>
      <c r="E932" s="6" t="s">
        <v>3528</v>
      </c>
      <c r="F932" s="6"/>
      <c r="G932" s="6" t="s">
        <v>3609</v>
      </c>
      <c r="H932" s="6" t="s">
        <v>3610</v>
      </c>
      <c r="I932" s="6"/>
      <c r="J932" s="6" t="s">
        <v>3591</v>
      </c>
    </row>
    <row r="933" spans="1:10" s="5" customFormat="1" ht="15" customHeight="1" x14ac:dyDescent="0.2">
      <c r="A933" s="8"/>
      <c r="B933" s="4"/>
      <c r="C933" s="4"/>
      <c r="D933" s="4"/>
      <c r="E933" s="6" t="s">
        <v>2730</v>
      </c>
      <c r="F933" s="6"/>
      <c r="G933" s="6" t="s">
        <v>2845</v>
      </c>
      <c r="H933" s="6" t="s">
        <v>2846</v>
      </c>
      <c r="I933" s="6"/>
      <c r="J933" s="6" t="s">
        <v>2847</v>
      </c>
    </row>
    <row r="934" spans="1:10" s="5" customFormat="1" ht="15" customHeight="1" x14ac:dyDescent="0.2">
      <c r="A934" s="8"/>
      <c r="B934" s="4"/>
      <c r="C934" s="4"/>
      <c r="D934" s="4"/>
      <c r="E934" s="6" t="s">
        <v>1987</v>
      </c>
      <c r="F934" s="6"/>
      <c r="G934" s="6" t="s">
        <v>1988</v>
      </c>
      <c r="H934" s="6" t="s">
        <v>1989</v>
      </c>
      <c r="I934" s="6"/>
      <c r="J934" s="6" t="s">
        <v>1990</v>
      </c>
    </row>
    <row r="935" spans="1:10" s="5" customFormat="1" ht="15" customHeight="1" x14ac:dyDescent="0.2">
      <c r="A935" s="8"/>
      <c r="B935" s="4"/>
      <c r="C935" s="4"/>
      <c r="D935" s="4"/>
      <c r="E935" s="6" t="s">
        <v>106</v>
      </c>
      <c r="F935" s="6"/>
      <c r="G935" s="6" t="s">
        <v>1142</v>
      </c>
      <c r="H935" s="6" t="s">
        <v>1143</v>
      </c>
      <c r="J935" s="6" t="s">
        <v>1144</v>
      </c>
    </row>
    <row r="936" spans="1:10" s="5" customFormat="1" ht="15" customHeight="1" x14ac:dyDescent="0.2">
      <c r="A936" s="9"/>
      <c r="B936" s="3"/>
      <c r="C936" s="3"/>
      <c r="D936" s="3"/>
      <c r="E936" s="1" t="s">
        <v>6069</v>
      </c>
      <c r="F936" s="1"/>
      <c r="G936" s="1" t="s">
        <v>6072</v>
      </c>
      <c r="H936" s="1" t="s">
        <v>6073</v>
      </c>
      <c r="I936"/>
      <c r="J936" s="1" t="s">
        <v>6074</v>
      </c>
    </row>
    <row r="937" spans="1:10" s="5" customFormat="1" ht="15" customHeight="1" x14ac:dyDescent="0.2">
      <c r="A937" s="8" t="s">
        <v>8886</v>
      </c>
      <c r="B937" s="4"/>
      <c r="C937" s="4"/>
      <c r="D937" s="4"/>
      <c r="E937" s="6" t="s">
        <v>2351</v>
      </c>
      <c r="F937" s="6" t="s">
        <v>2379</v>
      </c>
      <c r="G937" s="6"/>
      <c r="H937" s="6" t="s">
        <v>2381</v>
      </c>
      <c r="I937" s="6"/>
      <c r="J937" s="6" t="s">
        <v>2382</v>
      </c>
    </row>
    <row r="938" spans="1:10" s="5" customFormat="1" ht="15" customHeight="1" x14ac:dyDescent="0.2">
      <c r="A938" s="8"/>
      <c r="B938" s="4"/>
      <c r="C938" s="4"/>
      <c r="D938" s="4"/>
      <c r="E938" s="6" t="s">
        <v>233</v>
      </c>
      <c r="F938" s="6" t="s">
        <v>1532</v>
      </c>
      <c r="G938" s="6" t="s">
        <v>1533</v>
      </c>
      <c r="H938" s="6" t="s">
        <v>1534</v>
      </c>
      <c r="J938" s="6" t="s">
        <v>222</v>
      </c>
    </row>
    <row r="939" spans="1:10" s="5" customFormat="1" ht="15" customHeight="1" x14ac:dyDescent="0.2">
      <c r="A939" s="8" t="s">
        <v>8464</v>
      </c>
      <c r="B939" s="4"/>
      <c r="C939" s="4"/>
      <c r="D939" s="4"/>
      <c r="E939" s="6" t="s">
        <v>4512</v>
      </c>
      <c r="F939" s="6" t="s">
        <v>984</v>
      </c>
      <c r="G939" s="6"/>
      <c r="H939" s="6" t="s">
        <v>4514</v>
      </c>
      <c r="I939" s="6"/>
      <c r="J939" s="6" t="s">
        <v>4515</v>
      </c>
    </row>
    <row r="940" spans="1:10" s="5" customFormat="1" ht="15" customHeight="1" x14ac:dyDescent="0.2">
      <c r="A940" s="9"/>
      <c r="B940" s="3"/>
      <c r="C940" s="3"/>
      <c r="D940" s="3"/>
      <c r="E940" s="1" t="s">
        <v>4631</v>
      </c>
      <c r="F940" s="1" t="s">
        <v>4632</v>
      </c>
      <c r="G940"/>
      <c r="H940" s="1" t="s">
        <v>4633</v>
      </c>
      <c r="I940"/>
      <c r="J940"/>
    </row>
    <row r="941" spans="1:10" s="5" customFormat="1" ht="15" customHeight="1" x14ac:dyDescent="0.2">
      <c r="A941" s="9" t="s">
        <v>8114</v>
      </c>
      <c r="B941" s="19" t="s">
        <v>9723</v>
      </c>
      <c r="C941" s="19" t="s">
        <v>2383</v>
      </c>
      <c r="D941" s="19"/>
      <c r="E941" s="1" t="s">
        <v>4686</v>
      </c>
      <c r="F941" s="1" t="s">
        <v>4687</v>
      </c>
      <c r="G941" s="1" t="s">
        <v>4688</v>
      </c>
      <c r="H941" s="1" t="s">
        <v>4690</v>
      </c>
      <c r="I941" s="1"/>
      <c r="J941"/>
    </row>
    <row r="942" spans="1:10" s="5" customFormat="1" ht="15" customHeight="1" x14ac:dyDescent="0.2">
      <c r="A942" s="9" t="s">
        <v>7773</v>
      </c>
      <c r="B942" s="3"/>
      <c r="C942" s="3"/>
      <c r="D942" s="3"/>
      <c r="E942" s="1" t="s">
        <v>5708</v>
      </c>
      <c r="F942" s="1"/>
      <c r="G942" s="1" t="s">
        <v>5709</v>
      </c>
      <c r="H942" s="1" t="s">
        <v>5711</v>
      </c>
      <c r="I942" s="1"/>
      <c r="J942" s="1" t="s">
        <v>5712</v>
      </c>
    </row>
    <row r="943" spans="1:10" s="5" customFormat="1" ht="15" customHeight="1" x14ac:dyDescent="0.2">
      <c r="A943" s="9"/>
      <c r="B943" s="3"/>
      <c r="C943" s="3"/>
      <c r="D943" s="3"/>
      <c r="E943" s="1" t="s">
        <v>5708</v>
      </c>
      <c r="F943" s="1"/>
      <c r="G943" s="1" t="s">
        <v>5709</v>
      </c>
      <c r="H943" s="1" t="s">
        <v>5711</v>
      </c>
      <c r="I943" s="1"/>
      <c r="J943" s="1" t="s">
        <v>5712</v>
      </c>
    </row>
    <row r="944" spans="1:10" s="5" customFormat="1" ht="15" customHeight="1" x14ac:dyDescent="0.2">
      <c r="A944" s="8"/>
      <c r="B944" s="4"/>
      <c r="C944" s="4"/>
      <c r="D944" s="4"/>
      <c r="E944" s="6" t="s">
        <v>1987</v>
      </c>
      <c r="F944" s="6" t="s">
        <v>2008</v>
      </c>
      <c r="H944" s="6" t="s">
        <v>1995</v>
      </c>
      <c r="J944" s="6" t="s">
        <v>2009</v>
      </c>
    </row>
    <row r="945" spans="1:10" s="5" customFormat="1" ht="15" customHeight="1" x14ac:dyDescent="0.2">
      <c r="A945" s="8"/>
      <c r="B945" s="4"/>
      <c r="C945" s="4"/>
      <c r="D945" s="4"/>
      <c r="E945" s="6" t="s">
        <v>1987</v>
      </c>
      <c r="F945" s="6" t="s">
        <v>1994</v>
      </c>
      <c r="H945" s="6" t="s">
        <v>1995</v>
      </c>
    </row>
    <row r="946" spans="1:10" s="5" customFormat="1" ht="15" customHeight="1" x14ac:dyDescent="0.2">
      <c r="A946" s="8"/>
      <c r="B946" s="4"/>
      <c r="C946" s="4"/>
      <c r="D946" s="4"/>
      <c r="E946" s="6" t="s">
        <v>1987</v>
      </c>
      <c r="F946" s="6" t="s">
        <v>1994</v>
      </c>
      <c r="G946" s="6" t="s">
        <v>1996</v>
      </c>
      <c r="H946" s="6" t="s">
        <v>1997</v>
      </c>
    </row>
    <row r="947" spans="1:10" s="5" customFormat="1" ht="15" customHeight="1" x14ac:dyDescent="0.2">
      <c r="A947" s="8"/>
      <c r="B947" s="4"/>
      <c r="C947" s="4"/>
      <c r="D947" s="4"/>
      <c r="E947" s="6" t="s">
        <v>1987</v>
      </c>
      <c r="F947" s="6" t="s">
        <v>1994</v>
      </c>
      <c r="G947" s="6" t="s">
        <v>2007</v>
      </c>
      <c r="H947" s="6" t="s">
        <v>1997</v>
      </c>
    </row>
    <row r="948" spans="1:10" s="5" customFormat="1" ht="15" customHeight="1" x14ac:dyDescent="0.2">
      <c r="A948" s="8"/>
      <c r="B948" s="4"/>
      <c r="C948" s="4"/>
      <c r="D948" s="4"/>
      <c r="E948" s="6" t="s">
        <v>1987</v>
      </c>
      <c r="F948" s="6" t="s">
        <v>1994</v>
      </c>
      <c r="G948" s="6" t="s">
        <v>2004</v>
      </c>
      <c r="H948" s="6" t="s">
        <v>2005</v>
      </c>
      <c r="I948" s="6"/>
      <c r="J948" s="6" t="s">
        <v>2006</v>
      </c>
    </row>
    <row r="949" spans="1:10" s="5" customFormat="1" ht="15" customHeight="1" x14ac:dyDescent="0.2">
      <c r="A949" s="8"/>
      <c r="B949" s="4"/>
      <c r="C949" s="4"/>
      <c r="D949" s="4"/>
      <c r="E949" s="6" t="s">
        <v>2730</v>
      </c>
      <c r="F949" s="6"/>
      <c r="G949" s="6" t="s">
        <v>1633</v>
      </c>
      <c r="H949" s="6" t="s">
        <v>2843</v>
      </c>
      <c r="J949" s="6" t="s">
        <v>2844</v>
      </c>
    </row>
    <row r="950" spans="1:10" s="5" customFormat="1" ht="15" customHeight="1" x14ac:dyDescent="0.2">
      <c r="A950" s="8" t="s">
        <v>8820</v>
      </c>
      <c r="B950" s="4"/>
      <c r="C950" s="4"/>
      <c r="D950" s="4"/>
      <c r="E950" s="6" t="s">
        <v>4288</v>
      </c>
      <c r="F950" s="6" t="s">
        <v>1773</v>
      </c>
      <c r="G950" s="6"/>
      <c r="H950" s="6" t="s">
        <v>4296</v>
      </c>
      <c r="I950" s="6"/>
      <c r="J950" s="6" t="s">
        <v>4297</v>
      </c>
    </row>
    <row r="951" spans="1:10" s="5" customFormat="1" ht="15" customHeight="1" x14ac:dyDescent="0.2">
      <c r="A951" s="8" t="s">
        <v>9013</v>
      </c>
      <c r="B951" s="4" t="s">
        <v>9723</v>
      </c>
      <c r="C951" s="4"/>
      <c r="D951" s="4"/>
      <c r="E951" s="6" t="s">
        <v>87</v>
      </c>
      <c r="F951" s="6"/>
      <c r="G951" s="6" t="s">
        <v>6696</v>
      </c>
      <c r="H951" s="6" t="s">
        <v>118</v>
      </c>
      <c r="I951" s="6" t="s">
        <v>6698</v>
      </c>
      <c r="J951" s="6" t="s">
        <v>6699</v>
      </c>
    </row>
    <row r="952" spans="1:10" s="5" customFormat="1" ht="15" customHeight="1" x14ac:dyDescent="0.2">
      <c r="A952" s="8" t="s">
        <v>7645</v>
      </c>
      <c r="B952" s="4"/>
      <c r="C952" s="4"/>
      <c r="D952" s="4"/>
      <c r="E952" s="6" t="s">
        <v>87</v>
      </c>
      <c r="F952" s="6"/>
      <c r="G952" s="6" t="s">
        <v>116</v>
      </c>
      <c r="H952" s="6" t="s">
        <v>118</v>
      </c>
      <c r="I952" s="6"/>
      <c r="J952" s="6" t="s">
        <v>120</v>
      </c>
    </row>
    <row r="953" spans="1:10" s="5" customFormat="1" ht="15" customHeight="1" x14ac:dyDescent="0.2">
      <c r="A953" s="8" t="s">
        <v>8866</v>
      </c>
      <c r="B953" s="4"/>
      <c r="C953" s="4"/>
      <c r="D953" s="4"/>
      <c r="E953" s="6" t="s">
        <v>1409</v>
      </c>
      <c r="F953" s="6" t="s">
        <v>1410</v>
      </c>
      <c r="G953" s="6" t="s">
        <v>1415</v>
      </c>
      <c r="H953" s="6" t="s">
        <v>1417</v>
      </c>
      <c r="I953" s="6" t="s">
        <v>1413</v>
      </c>
      <c r="J953" s="6" t="s">
        <v>1418</v>
      </c>
    </row>
    <row r="954" spans="1:10" s="5" customFormat="1" ht="15" customHeight="1" x14ac:dyDescent="0.2">
      <c r="A954" s="9" t="s">
        <v>8312</v>
      </c>
      <c r="B954" s="3"/>
      <c r="C954" s="3"/>
      <c r="D954" s="3"/>
      <c r="E954" s="1" t="s">
        <v>407</v>
      </c>
      <c r="F954" s="1" t="s">
        <v>6547</v>
      </c>
      <c r="G954" s="1" t="s">
        <v>6553</v>
      </c>
      <c r="H954" s="1" t="s">
        <v>6555</v>
      </c>
      <c r="I954" s="1" t="s">
        <v>6492</v>
      </c>
      <c r="J954" s="1" t="s">
        <v>6556</v>
      </c>
    </row>
    <row r="955" spans="1:10" s="5" customFormat="1" ht="15" customHeight="1" x14ac:dyDescent="0.2">
      <c r="A955" s="8" t="s">
        <v>7267</v>
      </c>
      <c r="B955" s="4"/>
      <c r="C955" s="4"/>
      <c r="D955" s="4"/>
      <c r="E955" s="6" t="s">
        <v>2730</v>
      </c>
      <c r="F955" s="6" t="s">
        <v>3167</v>
      </c>
      <c r="G955" s="6" t="s">
        <v>3168</v>
      </c>
      <c r="H955" s="6" t="s">
        <v>3170</v>
      </c>
      <c r="I955" s="6"/>
      <c r="J955" s="6" t="s">
        <v>3171</v>
      </c>
    </row>
    <row r="956" spans="1:10" s="5" customFormat="1" ht="15" customHeight="1" x14ac:dyDescent="0.2">
      <c r="A956" s="8" t="s">
        <v>7513</v>
      </c>
      <c r="B956" s="4"/>
      <c r="C956" s="4"/>
      <c r="D956" s="4"/>
      <c r="E956" s="6" t="s">
        <v>2730</v>
      </c>
      <c r="F956" s="6"/>
      <c r="G956" s="6" t="s">
        <v>2796</v>
      </c>
      <c r="H956" s="6" t="s">
        <v>2798</v>
      </c>
      <c r="I956" s="6"/>
      <c r="J956" s="6" t="s">
        <v>2799</v>
      </c>
    </row>
    <row r="957" spans="1:10" s="5" customFormat="1" ht="15" customHeight="1" x14ac:dyDescent="0.2">
      <c r="A957" s="9"/>
      <c r="B957" s="3"/>
      <c r="C957" s="3"/>
      <c r="D957" s="3"/>
      <c r="E957" s="1" t="s">
        <v>5716</v>
      </c>
      <c r="F957" s="1" t="s">
        <v>1410</v>
      </c>
      <c r="G957" s="1" t="s">
        <v>5746</v>
      </c>
      <c r="H957" s="1" t="s">
        <v>5747</v>
      </c>
      <c r="I957" s="1"/>
      <c r="J957" s="1" t="s">
        <v>5748</v>
      </c>
    </row>
    <row r="958" spans="1:10" s="5" customFormat="1" ht="15" customHeight="1" x14ac:dyDescent="0.2">
      <c r="A958" s="9"/>
      <c r="B958" s="3"/>
      <c r="C958" s="3"/>
      <c r="D958" s="3"/>
      <c r="E958" s="1" t="s">
        <v>5716</v>
      </c>
      <c r="F958" s="1" t="s">
        <v>1410</v>
      </c>
      <c r="G958" s="1" t="s">
        <v>5750</v>
      </c>
      <c r="H958" s="1" t="s">
        <v>5751</v>
      </c>
      <c r="I958" s="1"/>
      <c r="J958" s="1" t="s">
        <v>5753</v>
      </c>
    </row>
    <row r="959" spans="1:10" s="5" customFormat="1" ht="15" customHeight="1" x14ac:dyDescent="0.2">
      <c r="A959" s="8" t="s">
        <v>8999</v>
      </c>
      <c r="B959" s="4"/>
      <c r="C959" s="4"/>
      <c r="D959" s="4"/>
      <c r="E959" s="6" t="s">
        <v>2730</v>
      </c>
      <c r="F959" s="6"/>
      <c r="G959" s="6" t="s">
        <v>6859</v>
      </c>
      <c r="H959" s="6" t="s">
        <v>6861</v>
      </c>
      <c r="I959" s="6"/>
      <c r="J959" s="6" t="s">
        <v>6862</v>
      </c>
    </row>
    <row r="960" spans="1:10" s="5" customFormat="1" ht="15" customHeight="1" x14ac:dyDescent="0.2">
      <c r="A960" s="8" t="s">
        <v>8098</v>
      </c>
      <c r="B960" s="4"/>
      <c r="C960" s="4"/>
      <c r="D960" s="4"/>
      <c r="E960" s="6" t="s">
        <v>4164</v>
      </c>
      <c r="F960" s="6" t="s">
        <v>4178</v>
      </c>
      <c r="G960" s="6"/>
      <c r="H960" s="6" t="s">
        <v>4180</v>
      </c>
      <c r="I960" s="6"/>
      <c r="J960" s="6" t="s">
        <v>4181</v>
      </c>
    </row>
    <row r="961" spans="1:10" s="5" customFormat="1" ht="15" customHeight="1" x14ac:dyDescent="0.2">
      <c r="A961" s="9" t="s">
        <v>7329</v>
      </c>
      <c r="B961" s="3"/>
      <c r="C961" s="3"/>
      <c r="D961" s="3"/>
      <c r="E961" s="1" t="s">
        <v>6149</v>
      </c>
      <c r="F961" s="1"/>
      <c r="G961" s="1" t="s">
        <v>6176</v>
      </c>
      <c r="H961" s="1" t="s">
        <v>6178</v>
      </c>
      <c r="I961" s="1"/>
      <c r="J961" s="1" t="s">
        <v>6179</v>
      </c>
    </row>
    <row r="962" spans="1:10" s="5" customFormat="1" ht="15" customHeight="1" x14ac:dyDescent="0.2">
      <c r="A962" s="9" t="s">
        <v>8322</v>
      </c>
      <c r="B962" s="3"/>
      <c r="C962" s="3"/>
      <c r="D962" s="3"/>
      <c r="E962" s="1" t="s">
        <v>407</v>
      </c>
      <c r="F962" s="1"/>
      <c r="G962" s="1" t="s">
        <v>6590</v>
      </c>
      <c r="H962" s="1" t="s">
        <v>6592</v>
      </c>
      <c r="I962" s="1"/>
      <c r="J962" s="1" t="s">
        <v>6593</v>
      </c>
    </row>
    <row r="963" spans="1:10" s="5" customFormat="1" ht="15" customHeight="1" x14ac:dyDescent="0.2">
      <c r="A963" s="8"/>
      <c r="B963" s="4"/>
      <c r="C963" s="4"/>
      <c r="D963" s="4"/>
      <c r="E963" s="6" t="s">
        <v>4072</v>
      </c>
      <c r="F963" s="6" t="s">
        <v>4073</v>
      </c>
      <c r="H963" s="6" t="s">
        <v>4074</v>
      </c>
    </row>
    <row r="964" spans="1:10" s="5" customFormat="1" ht="15" customHeight="1" x14ac:dyDescent="0.2">
      <c r="A964" s="8" t="s">
        <v>8668</v>
      </c>
      <c r="B964" s="4"/>
      <c r="C964" s="4"/>
      <c r="D964" s="4"/>
      <c r="E964" s="6" t="s">
        <v>2730</v>
      </c>
      <c r="F964" s="6" t="s">
        <v>3042</v>
      </c>
      <c r="G964" s="6" t="s">
        <v>3048</v>
      </c>
      <c r="H964" s="6" t="s">
        <v>3050</v>
      </c>
      <c r="I964" s="6"/>
      <c r="J964" s="6" t="s">
        <v>3051</v>
      </c>
    </row>
    <row r="965" spans="1:10" s="5" customFormat="1" ht="15" customHeight="1" x14ac:dyDescent="0.2">
      <c r="A965" s="8" t="s">
        <v>8812</v>
      </c>
      <c r="B965" s="4"/>
      <c r="C965" s="4"/>
      <c r="D965" s="4"/>
      <c r="E965" s="6" t="s">
        <v>1435</v>
      </c>
      <c r="F965" s="6" t="s">
        <v>1449</v>
      </c>
      <c r="G965" s="6"/>
      <c r="H965" s="6" t="s">
        <v>1451</v>
      </c>
      <c r="I965" s="6" t="s">
        <v>1452</v>
      </c>
      <c r="J965" s="6" t="s">
        <v>1453</v>
      </c>
    </row>
    <row r="966" spans="1:10" s="5" customFormat="1" ht="15" customHeight="1" x14ac:dyDescent="0.2">
      <c r="A966" s="9"/>
      <c r="B966" s="3"/>
      <c r="C966" s="3"/>
      <c r="D966" s="3"/>
      <c r="E966" s="1" t="s">
        <v>4876</v>
      </c>
      <c r="F966" s="1"/>
      <c r="G966" s="1" t="s">
        <v>3281</v>
      </c>
      <c r="H966" s="1" t="s">
        <v>4911</v>
      </c>
      <c r="I966" s="1"/>
      <c r="J966" s="1"/>
    </row>
    <row r="967" spans="1:10" s="5" customFormat="1" ht="15" customHeight="1" x14ac:dyDescent="0.2">
      <c r="A967" s="9" t="s">
        <v>7487</v>
      </c>
      <c r="B967" s="3"/>
      <c r="C967" s="3"/>
      <c r="D967" s="3"/>
      <c r="E967" s="1" t="s">
        <v>4876</v>
      </c>
      <c r="F967" s="1"/>
      <c r="G967" s="1" t="s">
        <v>4917</v>
      </c>
      <c r="H967" s="1" t="s">
        <v>4919</v>
      </c>
      <c r="I967" s="1"/>
      <c r="J967" s="1" t="s">
        <v>4920</v>
      </c>
    </row>
    <row r="968" spans="1:10" s="5" customFormat="1" ht="15" customHeight="1" x14ac:dyDescent="0.2">
      <c r="A968" s="9" t="s">
        <v>7483</v>
      </c>
      <c r="B968" s="3"/>
      <c r="C968" s="3"/>
      <c r="D968" s="3"/>
      <c r="E968" s="1" t="s">
        <v>4876</v>
      </c>
      <c r="F968"/>
      <c r="G968" s="1" t="s">
        <v>4880</v>
      </c>
      <c r="H968" s="1" t="s">
        <v>4878</v>
      </c>
      <c r="I968" s="1" t="s">
        <v>4881</v>
      </c>
      <c r="J968" s="1" t="s">
        <v>4879</v>
      </c>
    </row>
    <row r="969" spans="1:10" s="5" customFormat="1" ht="15" customHeight="1" x14ac:dyDescent="0.2">
      <c r="A969" s="9"/>
      <c r="B969" s="3"/>
      <c r="C969" s="3"/>
      <c r="D969" s="3"/>
      <c r="E969" s="1" t="s">
        <v>4876</v>
      </c>
      <c r="F969"/>
      <c r="G969" s="1" t="s">
        <v>4877</v>
      </c>
      <c r="H969" s="1" t="s">
        <v>4878</v>
      </c>
      <c r="I969"/>
      <c r="J969" s="1" t="s">
        <v>4879</v>
      </c>
    </row>
    <row r="970" spans="1:10" s="5" customFormat="1" ht="15" customHeight="1" x14ac:dyDescent="0.2">
      <c r="A970" s="9"/>
      <c r="B970" s="3"/>
      <c r="C970" s="3"/>
      <c r="D970" s="3"/>
      <c r="E970" s="1" t="s">
        <v>4876</v>
      </c>
      <c r="F970" s="1"/>
      <c r="G970" s="1" t="s">
        <v>4880</v>
      </c>
      <c r="H970" s="1" t="s">
        <v>4878</v>
      </c>
      <c r="I970" s="1" t="s">
        <v>4913</v>
      </c>
      <c r="J970" s="1" t="s">
        <v>4879</v>
      </c>
    </row>
    <row r="971" spans="1:10" s="5" customFormat="1" ht="15" customHeight="1" x14ac:dyDescent="0.2">
      <c r="A971" s="9"/>
      <c r="B971" s="3"/>
      <c r="C971" s="3"/>
      <c r="D971" s="3"/>
      <c r="E971" s="1" t="s">
        <v>4876</v>
      </c>
      <c r="F971" s="1"/>
      <c r="G971" s="1" t="s">
        <v>4914</v>
      </c>
      <c r="H971" s="1" t="s">
        <v>4915</v>
      </c>
      <c r="I971" s="1"/>
      <c r="J971" s="1" t="s">
        <v>4916</v>
      </c>
    </row>
    <row r="972" spans="1:10" s="5" customFormat="1" ht="15" customHeight="1" x14ac:dyDescent="0.2">
      <c r="A972" s="9" t="s">
        <v>7481</v>
      </c>
      <c r="B972" s="3"/>
      <c r="C972" s="3"/>
      <c r="D972" s="3"/>
      <c r="E972" s="1" t="s">
        <v>4876</v>
      </c>
      <c r="F972" s="1"/>
      <c r="G972" s="1" t="s">
        <v>4905</v>
      </c>
      <c r="H972" s="1" t="s">
        <v>4908</v>
      </c>
      <c r="I972" s="1" t="s">
        <v>4909</v>
      </c>
      <c r="J972" s="1" t="s">
        <v>4910</v>
      </c>
    </row>
    <row r="973" spans="1:10" s="5" customFormat="1" ht="15" customHeight="1" x14ac:dyDescent="0.2">
      <c r="A973" s="9"/>
      <c r="B973" s="3"/>
      <c r="C973" s="3"/>
      <c r="D973" s="3"/>
      <c r="E973" s="1" t="s">
        <v>4876</v>
      </c>
      <c r="F973" s="1"/>
      <c r="G973" s="1" t="s">
        <v>4938</v>
      </c>
      <c r="H973" s="1" t="s">
        <v>4939</v>
      </c>
      <c r="I973" s="1"/>
      <c r="J973" s="1" t="s">
        <v>4940</v>
      </c>
    </row>
    <row r="974" spans="1:10" s="5" customFormat="1" ht="15" customHeight="1" x14ac:dyDescent="0.2">
      <c r="A974" s="8" t="s">
        <v>7217</v>
      </c>
      <c r="B974" s="4"/>
      <c r="C974" s="4"/>
      <c r="D974" s="4"/>
      <c r="E974" s="6" t="s">
        <v>1250</v>
      </c>
      <c r="F974" s="6" t="s">
        <v>1383</v>
      </c>
      <c r="G974" s="6" t="s">
        <v>1384</v>
      </c>
      <c r="H974" s="6" t="s">
        <v>1377</v>
      </c>
      <c r="I974" s="6"/>
      <c r="J974" s="6" t="s">
        <v>1386</v>
      </c>
    </row>
    <row r="975" spans="1:10" s="5" customFormat="1" ht="15" customHeight="1" x14ac:dyDescent="0.2">
      <c r="A975" s="8"/>
      <c r="B975" s="4"/>
      <c r="C975" s="4"/>
      <c r="D975" s="4"/>
      <c r="E975" s="6" t="s">
        <v>1250</v>
      </c>
      <c r="F975" s="6" t="s">
        <v>558</v>
      </c>
      <c r="G975" s="6" t="s">
        <v>1056</v>
      </c>
      <c r="H975" s="6" t="s">
        <v>1377</v>
      </c>
      <c r="J975" s="6" t="s">
        <v>1368</v>
      </c>
    </row>
    <row r="976" spans="1:10" s="5" customFormat="1" ht="15" customHeight="1" x14ac:dyDescent="0.2">
      <c r="A976" s="8" t="s">
        <v>8254</v>
      </c>
      <c r="B976" s="4"/>
      <c r="C976" s="4"/>
      <c r="D976" s="4"/>
      <c r="E976" s="6" t="s">
        <v>1250</v>
      </c>
      <c r="F976" s="6" t="s">
        <v>1378</v>
      </c>
      <c r="G976" s="6" t="s">
        <v>1379</v>
      </c>
      <c r="H976" s="6" t="s">
        <v>1381</v>
      </c>
      <c r="I976" s="6"/>
      <c r="J976" s="6" t="s">
        <v>1382</v>
      </c>
    </row>
    <row r="977" spans="1:10" s="5" customFormat="1" ht="15" customHeight="1" x14ac:dyDescent="0.2">
      <c r="A977" s="8" t="s">
        <v>7215</v>
      </c>
      <c r="B977" s="4"/>
      <c r="C977" s="4"/>
      <c r="D977" s="4"/>
      <c r="E977" s="6" t="s">
        <v>1250</v>
      </c>
      <c r="F977" s="6"/>
      <c r="G977" s="6" t="s">
        <v>1254</v>
      </c>
      <c r="H977" s="6" t="s">
        <v>1256</v>
      </c>
      <c r="I977" s="6"/>
      <c r="J977" s="6" t="s">
        <v>1258</v>
      </c>
    </row>
    <row r="978" spans="1:10" s="5" customFormat="1" ht="15" customHeight="1" x14ac:dyDescent="0.2">
      <c r="A978" s="8"/>
      <c r="B978" s="4"/>
      <c r="C978" s="4"/>
      <c r="D978" s="4"/>
      <c r="E978" s="6" t="s">
        <v>4422</v>
      </c>
      <c r="F978" s="6" t="s">
        <v>558</v>
      </c>
      <c r="G978" s="6"/>
      <c r="H978" s="6" t="s">
        <v>4435</v>
      </c>
      <c r="I978" s="6"/>
      <c r="J978" s="6"/>
    </row>
    <row r="979" spans="1:10" s="5" customFormat="1" ht="15" customHeight="1" x14ac:dyDescent="0.2">
      <c r="A979" s="8" t="s">
        <v>7575</v>
      </c>
      <c r="B979" s="4"/>
      <c r="C979" s="4"/>
      <c r="D979" s="4"/>
      <c r="E979" s="6" t="s">
        <v>2730</v>
      </c>
      <c r="G979" s="6" t="s">
        <v>3172</v>
      </c>
      <c r="H979" s="6" t="s">
        <v>3174</v>
      </c>
      <c r="I979" s="6"/>
      <c r="J979" s="6" t="s">
        <v>3175</v>
      </c>
    </row>
    <row r="980" spans="1:10" s="5" customFormat="1" ht="15" customHeight="1" x14ac:dyDescent="0.2">
      <c r="A980" s="8" t="s">
        <v>8672</v>
      </c>
      <c r="B980" s="4"/>
      <c r="C980" s="4"/>
      <c r="D980" s="4"/>
      <c r="E980" s="6" t="s">
        <v>2730</v>
      </c>
      <c r="F980" s="6"/>
      <c r="G980" s="6" t="s">
        <v>2835</v>
      </c>
      <c r="H980" s="6" t="s">
        <v>2837</v>
      </c>
      <c r="I980" s="6"/>
      <c r="J980" s="6" t="s">
        <v>2838</v>
      </c>
    </row>
    <row r="981" spans="1:10" s="5" customFormat="1" ht="15" customHeight="1" x14ac:dyDescent="0.2">
      <c r="A981" s="8" t="s">
        <v>8656</v>
      </c>
      <c r="B981" s="4"/>
      <c r="C981" s="4"/>
      <c r="D981" s="4"/>
      <c r="E981" s="6" t="s">
        <v>2730</v>
      </c>
      <c r="F981" s="6" t="s">
        <v>2959</v>
      </c>
      <c r="G981" s="6" t="s">
        <v>2980</v>
      </c>
      <c r="H981" s="6" t="s">
        <v>2982</v>
      </c>
      <c r="I981" s="6"/>
      <c r="J981" s="6" t="s">
        <v>2983</v>
      </c>
    </row>
    <row r="982" spans="1:10" s="5" customFormat="1" ht="15" customHeight="1" x14ac:dyDescent="0.2">
      <c r="A982" s="8" t="s">
        <v>9245</v>
      </c>
      <c r="B982" s="19" t="s">
        <v>9723</v>
      </c>
      <c r="C982" s="19" t="s">
        <v>2383</v>
      </c>
      <c r="D982" s="19"/>
      <c r="E982" s="6" t="s">
        <v>1457</v>
      </c>
      <c r="F982" s="6" t="s">
        <v>597</v>
      </c>
      <c r="G982" s="6"/>
      <c r="H982" s="6" t="s">
        <v>6877</v>
      </c>
      <c r="I982" s="6"/>
      <c r="J982" s="6"/>
    </row>
    <row r="983" spans="1:10" s="5" customFormat="1" ht="15" customHeight="1" x14ac:dyDescent="0.2">
      <c r="A983" s="8" t="s">
        <v>7681</v>
      </c>
      <c r="B983" s="4"/>
      <c r="C983" s="4"/>
      <c r="D983" s="4"/>
      <c r="E983" s="6" t="s">
        <v>1457</v>
      </c>
      <c r="F983" s="6" t="s">
        <v>1458</v>
      </c>
      <c r="G983" s="6"/>
      <c r="H983" s="6" t="s">
        <v>1460</v>
      </c>
      <c r="I983" s="6"/>
      <c r="J983" s="6" t="s">
        <v>1461</v>
      </c>
    </row>
    <row r="984" spans="1:10" s="5" customFormat="1" ht="15" customHeight="1" x14ac:dyDescent="0.2">
      <c r="A984" s="8" t="s">
        <v>7605</v>
      </c>
      <c r="B984" s="4"/>
      <c r="C984" s="4"/>
      <c r="D984" s="4"/>
      <c r="E984" s="6" t="s">
        <v>3674</v>
      </c>
      <c r="F984" s="6"/>
      <c r="G984" s="6" t="s">
        <v>3821</v>
      </c>
      <c r="H984" s="6" t="s">
        <v>3823</v>
      </c>
      <c r="I984" s="6"/>
      <c r="J984" s="6" t="s">
        <v>3824</v>
      </c>
    </row>
    <row r="985" spans="1:10" s="5" customFormat="1" ht="15" customHeight="1" x14ac:dyDescent="0.2">
      <c r="A985" s="8" t="s">
        <v>7861</v>
      </c>
      <c r="B985" s="4"/>
      <c r="C985" s="4"/>
      <c r="D985" s="4"/>
      <c r="E985" s="6" t="s">
        <v>3674</v>
      </c>
      <c r="F985" s="6"/>
      <c r="G985" s="6" t="s">
        <v>3733</v>
      </c>
      <c r="H985" s="6" t="s">
        <v>3735</v>
      </c>
      <c r="I985" s="6"/>
      <c r="J985" s="6" t="s">
        <v>3736</v>
      </c>
    </row>
    <row r="986" spans="1:10" s="5" customFormat="1" ht="15" customHeight="1" x14ac:dyDescent="0.2">
      <c r="A986" s="8" t="s">
        <v>7581</v>
      </c>
      <c r="B986" s="4"/>
      <c r="C986" s="4"/>
      <c r="D986" s="4"/>
      <c r="E986" s="6" t="s">
        <v>3674</v>
      </c>
      <c r="F986" s="6"/>
      <c r="G986" s="6" t="s">
        <v>3691</v>
      </c>
      <c r="H986" s="6" t="s">
        <v>3693</v>
      </c>
      <c r="I986" s="6" t="s">
        <v>3694</v>
      </c>
      <c r="J986" s="6" t="s">
        <v>3695</v>
      </c>
    </row>
    <row r="987" spans="1:10" s="5" customFormat="1" ht="15" customHeight="1" x14ac:dyDescent="0.2">
      <c r="A987" s="8" t="s">
        <v>7623</v>
      </c>
      <c r="B987" s="4"/>
      <c r="C987" s="4"/>
      <c r="D987" s="4"/>
      <c r="E987" s="6" t="s">
        <v>3674</v>
      </c>
      <c r="F987" s="6"/>
      <c r="G987" s="6" t="s">
        <v>3888</v>
      </c>
      <c r="H987" s="6" t="s">
        <v>3890</v>
      </c>
      <c r="I987" s="6"/>
      <c r="J987" s="6" t="s">
        <v>3830</v>
      </c>
    </row>
    <row r="988" spans="1:10" s="5" customFormat="1" ht="15" customHeight="1" x14ac:dyDescent="0.2">
      <c r="A988" s="8" t="s">
        <v>7747</v>
      </c>
      <c r="B988" s="4"/>
      <c r="C988" s="4"/>
      <c r="D988" s="4"/>
      <c r="E988" s="6" t="s">
        <v>3674</v>
      </c>
      <c r="F988" s="6"/>
      <c r="G988" s="6" t="s">
        <v>3864</v>
      </c>
      <c r="H988" s="6" t="s">
        <v>3866</v>
      </c>
      <c r="I988" s="6"/>
      <c r="J988" s="6" t="s">
        <v>3867</v>
      </c>
    </row>
    <row r="989" spans="1:10" s="5" customFormat="1" ht="15" customHeight="1" x14ac:dyDescent="0.2">
      <c r="A989" s="8" t="s">
        <v>7621</v>
      </c>
      <c r="B989" s="4"/>
      <c r="C989" s="4"/>
      <c r="D989" s="4"/>
      <c r="E989" s="6" t="s">
        <v>3674</v>
      </c>
      <c r="F989" s="6"/>
      <c r="G989" s="6" t="s">
        <v>3882</v>
      </c>
      <c r="H989" s="6" t="s">
        <v>3884</v>
      </c>
      <c r="I989" s="6"/>
      <c r="J989" s="6" t="s">
        <v>3885</v>
      </c>
    </row>
    <row r="990" spans="1:10" s="5" customFormat="1" ht="15" customHeight="1" x14ac:dyDescent="0.2">
      <c r="A990" s="8" t="s">
        <v>7601</v>
      </c>
      <c r="B990" s="4"/>
      <c r="C990" s="4"/>
      <c r="D990" s="4"/>
      <c r="E990" s="6" t="s">
        <v>3674</v>
      </c>
      <c r="F990" s="6"/>
      <c r="G990" s="6" t="s">
        <v>3812</v>
      </c>
      <c r="H990" s="6" t="s">
        <v>3814</v>
      </c>
      <c r="I990" s="6"/>
      <c r="J990" s="6" t="s">
        <v>3815</v>
      </c>
    </row>
    <row r="991" spans="1:10" s="5" customFormat="1" ht="15" customHeight="1" x14ac:dyDescent="0.2">
      <c r="A991" s="8" t="s">
        <v>7579</v>
      </c>
      <c r="B991" s="4"/>
      <c r="C991" s="4"/>
      <c r="D991" s="4"/>
      <c r="E991" s="6" t="s">
        <v>3674</v>
      </c>
      <c r="F991" s="6"/>
      <c r="G991" s="6" t="s">
        <v>3681</v>
      </c>
      <c r="H991" s="6" t="s">
        <v>3683</v>
      </c>
      <c r="I991" s="6"/>
      <c r="J991" s="6" t="s">
        <v>3684</v>
      </c>
    </row>
    <row r="992" spans="1:10" s="5" customFormat="1" ht="15" customHeight="1" x14ac:dyDescent="0.2">
      <c r="A992" s="8" t="s">
        <v>8758</v>
      </c>
      <c r="B992" s="4"/>
      <c r="C992" s="4"/>
      <c r="D992" s="4"/>
      <c r="E992" s="6" t="s">
        <v>2624</v>
      </c>
      <c r="F992" s="6" t="s">
        <v>2625</v>
      </c>
      <c r="G992" s="6" t="s">
        <v>2651</v>
      </c>
      <c r="H992" s="6" t="s">
        <v>2653</v>
      </c>
      <c r="I992" s="6" t="s">
        <v>2654</v>
      </c>
      <c r="J992" s="6" t="s">
        <v>2655</v>
      </c>
    </row>
    <row r="993" spans="1:10" s="5" customFormat="1" ht="15" customHeight="1" x14ac:dyDescent="0.2">
      <c r="A993" s="8"/>
      <c r="B993" s="4"/>
      <c r="C993" s="4"/>
      <c r="D993" s="4"/>
      <c r="E993" s="6" t="s">
        <v>676</v>
      </c>
      <c r="F993" s="6" t="s">
        <v>2499</v>
      </c>
      <c r="H993" s="6" t="s">
        <v>2500</v>
      </c>
      <c r="I993" s="6"/>
      <c r="J993" s="6" t="s">
        <v>2502</v>
      </c>
    </row>
    <row r="994" spans="1:10" s="5" customFormat="1" ht="15" customHeight="1" x14ac:dyDescent="0.2">
      <c r="A994" s="8" t="s">
        <v>7853</v>
      </c>
      <c r="B994" s="4"/>
      <c r="C994" s="4"/>
      <c r="D994" s="4"/>
      <c r="E994" s="6" t="s">
        <v>2730</v>
      </c>
      <c r="F994" s="6" t="s">
        <v>3102</v>
      </c>
      <c r="G994" s="6" t="s">
        <v>1590</v>
      </c>
      <c r="H994" s="6" t="s">
        <v>3104</v>
      </c>
      <c r="I994" s="6"/>
      <c r="J994" s="6" t="s">
        <v>3105</v>
      </c>
    </row>
    <row r="995" spans="1:10" s="5" customFormat="1" ht="15" customHeight="1" x14ac:dyDescent="0.2">
      <c r="A995" s="8" t="s">
        <v>7855</v>
      </c>
      <c r="B995" s="4"/>
      <c r="C995" s="4"/>
      <c r="D995" s="4"/>
      <c r="E995" s="6" t="s">
        <v>2730</v>
      </c>
      <c r="F995" s="6" t="s">
        <v>3102</v>
      </c>
      <c r="G995" s="6" t="s">
        <v>3113</v>
      </c>
      <c r="H995" s="6" t="s">
        <v>3115</v>
      </c>
      <c r="I995" s="6"/>
      <c r="J995" s="6" t="s">
        <v>3116</v>
      </c>
    </row>
    <row r="996" spans="1:10" s="5" customFormat="1" ht="15" customHeight="1" x14ac:dyDescent="0.2">
      <c r="A996" s="8"/>
      <c r="B996" s="4"/>
      <c r="C996" s="4"/>
      <c r="D996" s="4"/>
      <c r="E996" s="6" t="s">
        <v>762</v>
      </c>
      <c r="F996" s="6" t="s">
        <v>769</v>
      </c>
      <c r="G996" s="6" t="s">
        <v>770</v>
      </c>
      <c r="H996" s="6" t="s">
        <v>771</v>
      </c>
      <c r="I996" s="6"/>
      <c r="J996" s="6" t="s">
        <v>772</v>
      </c>
    </row>
    <row r="997" spans="1:10" s="5" customFormat="1" ht="15" customHeight="1" x14ac:dyDescent="0.2">
      <c r="A997" s="8"/>
      <c r="B997" s="4"/>
      <c r="C997" s="4"/>
      <c r="D997" s="4"/>
      <c r="E997" s="6" t="s">
        <v>2700</v>
      </c>
      <c r="F997" s="6" t="s">
        <v>2701</v>
      </c>
      <c r="H997" s="6" t="s">
        <v>2702</v>
      </c>
    </row>
    <row r="998" spans="1:10" s="5" customFormat="1" ht="15" customHeight="1" x14ac:dyDescent="0.2">
      <c r="A998" s="8" t="s">
        <v>8756</v>
      </c>
      <c r="B998" s="4"/>
      <c r="C998" s="4"/>
      <c r="D998" s="4"/>
      <c r="E998" s="6" t="s">
        <v>2624</v>
      </c>
      <c r="F998" s="6" t="s">
        <v>2625</v>
      </c>
      <c r="G998" s="6" t="s">
        <v>2646</v>
      </c>
      <c r="H998" s="6" t="s">
        <v>2648</v>
      </c>
      <c r="I998" s="6" t="s">
        <v>2649</v>
      </c>
      <c r="J998" s="6" t="s">
        <v>2650</v>
      </c>
    </row>
    <row r="999" spans="1:10" s="5" customFormat="1" ht="15" customHeight="1" x14ac:dyDescent="0.2">
      <c r="A999" s="8"/>
      <c r="B999" s="4"/>
      <c r="C999" s="4"/>
      <c r="D999" s="4"/>
      <c r="E999" s="6" t="s">
        <v>3959</v>
      </c>
      <c r="F999" s="6" t="s">
        <v>3960</v>
      </c>
      <c r="G999" s="6" t="s">
        <v>3961</v>
      </c>
      <c r="H999" s="6" t="s">
        <v>3962</v>
      </c>
      <c r="J999" s="6" t="s">
        <v>3963</v>
      </c>
    </row>
    <row r="1000" spans="1:10" s="5" customFormat="1" ht="15" customHeight="1" x14ac:dyDescent="0.2">
      <c r="A1000" s="9" t="s">
        <v>8500</v>
      </c>
      <c r="B1000" s="19" t="s">
        <v>9723</v>
      </c>
      <c r="C1000" s="19" t="s">
        <v>2383</v>
      </c>
      <c r="D1000" s="19"/>
      <c r="E1000" s="1" t="s">
        <v>6311</v>
      </c>
      <c r="F1000" s="1"/>
      <c r="G1000" s="1" t="s">
        <v>6358</v>
      </c>
      <c r="H1000" s="1" t="s">
        <v>6360</v>
      </c>
      <c r="I1000" s="1"/>
      <c r="J1000" s="1"/>
    </row>
    <row r="1001" spans="1:10" s="5" customFormat="1" ht="15" customHeight="1" x14ac:dyDescent="0.2">
      <c r="A1001" s="8" t="s">
        <v>7459</v>
      </c>
      <c r="B1001" s="4"/>
      <c r="C1001" s="4"/>
      <c r="D1001" s="4"/>
      <c r="E1001" s="6" t="s">
        <v>2174</v>
      </c>
      <c r="F1001" s="6" t="s">
        <v>2175</v>
      </c>
      <c r="G1001" s="6"/>
      <c r="H1001" s="6" t="s">
        <v>2177</v>
      </c>
      <c r="I1001" s="6"/>
      <c r="J1001" s="6" t="s">
        <v>2178</v>
      </c>
    </row>
    <row r="1002" spans="1:10" s="5" customFormat="1" ht="15" customHeight="1" x14ac:dyDescent="0.2">
      <c r="A1002" s="8" t="s">
        <v>8658</v>
      </c>
      <c r="B1002" s="4"/>
      <c r="C1002" s="4"/>
      <c r="D1002" s="4"/>
      <c r="E1002" s="6" t="s">
        <v>2730</v>
      </c>
      <c r="F1002" s="6" t="s">
        <v>2959</v>
      </c>
      <c r="G1002" s="6" t="s">
        <v>2994</v>
      </c>
      <c r="H1002" s="6" t="s">
        <v>2996</v>
      </c>
      <c r="I1002" s="6"/>
      <c r="J1002" s="6" t="s">
        <v>2997</v>
      </c>
    </row>
    <row r="1003" spans="1:10" s="5" customFormat="1" ht="15" customHeight="1" x14ac:dyDescent="0.2">
      <c r="A1003" s="9"/>
      <c r="B1003" s="3"/>
      <c r="C1003" s="3"/>
      <c r="D1003" s="3"/>
      <c r="E1003" s="1" t="s">
        <v>5833</v>
      </c>
      <c r="F1003" s="1" t="s">
        <v>5834</v>
      </c>
      <c r="G1003" s="1"/>
      <c r="H1003" s="1" t="s">
        <v>5835</v>
      </c>
      <c r="I1003" s="1"/>
      <c r="J1003" s="1" t="s">
        <v>5836</v>
      </c>
    </row>
    <row r="1004" spans="1:10" s="5" customFormat="1" ht="15" customHeight="1" x14ac:dyDescent="0.2">
      <c r="A1004" s="8"/>
      <c r="B1004" s="4"/>
      <c r="C1004" s="4"/>
      <c r="D1004" s="4"/>
      <c r="E1004" s="6" t="s">
        <v>3674</v>
      </c>
      <c r="F1004" s="6" t="s">
        <v>1456</v>
      </c>
      <c r="G1004" s="6" t="s">
        <v>3920</v>
      </c>
      <c r="H1004" s="6" t="s">
        <v>3921</v>
      </c>
    </row>
    <row r="1005" spans="1:10" s="5" customFormat="1" ht="15" customHeight="1" x14ac:dyDescent="0.2">
      <c r="A1005" s="9" t="s">
        <v>7781</v>
      </c>
      <c r="B1005" s="3"/>
      <c r="C1005" s="3"/>
      <c r="D1005" s="3"/>
      <c r="E1005" s="1" t="s">
        <v>6053</v>
      </c>
      <c r="F1005" s="1" t="s">
        <v>1410</v>
      </c>
      <c r="G1005" s="1"/>
      <c r="H1005" s="1" t="s">
        <v>6055</v>
      </c>
      <c r="I1005" s="1" t="s">
        <v>6056</v>
      </c>
      <c r="J1005" s="1" t="s">
        <v>6057</v>
      </c>
    </row>
    <row r="1006" spans="1:10" s="5" customFormat="1" ht="15" customHeight="1" x14ac:dyDescent="0.2">
      <c r="A1006" s="9"/>
      <c r="B1006" s="3"/>
      <c r="C1006" s="3"/>
      <c r="D1006" s="3"/>
      <c r="E1006" s="1" t="s">
        <v>6053</v>
      </c>
      <c r="F1006" s="1" t="s">
        <v>1410</v>
      </c>
      <c r="G1006" s="1"/>
      <c r="H1006" s="1" t="s">
        <v>6055</v>
      </c>
      <c r="I1006" s="1" t="s">
        <v>6056</v>
      </c>
      <c r="J1006" s="1" t="s">
        <v>6057</v>
      </c>
    </row>
    <row r="1007" spans="1:10" s="5" customFormat="1" ht="15" customHeight="1" x14ac:dyDescent="0.2">
      <c r="A1007" s="9" t="s">
        <v>9049</v>
      </c>
      <c r="B1007" s="3"/>
      <c r="C1007" s="3"/>
      <c r="D1007" s="3"/>
      <c r="E1007" s="1" t="s">
        <v>4876</v>
      </c>
      <c r="F1007" s="1"/>
      <c r="G1007" s="1" t="s">
        <v>4925</v>
      </c>
      <c r="H1007" s="1" t="s">
        <v>4927</v>
      </c>
      <c r="I1007" s="1"/>
      <c r="J1007" s="1" t="s">
        <v>4928</v>
      </c>
    </row>
    <row r="1008" spans="1:10" s="5" customFormat="1" ht="15" customHeight="1" x14ac:dyDescent="0.2">
      <c r="A1008" s="8"/>
      <c r="B1008" s="4"/>
      <c r="C1008" s="4"/>
      <c r="D1008" s="4"/>
      <c r="E1008" s="6" t="s">
        <v>4357</v>
      </c>
      <c r="F1008" s="6" t="s">
        <v>4358</v>
      </c>
      <c r="H1008" s="6" t="s">
        <v>4359</v>
      </c>
    </row>
    <row r="1009" spans="1:10" s="5" customFormat="1" ht="15" customHeight="1" x14ac:dyDescent="0.2">
      <c r="A1009" s="8" t="s">
        <v>8152</v>
      </c>
      <c r="B1009" s="19" t="s">
        <v>9723</v>
      </c>
      <c r="C1009" s="19" t="s">
        <v>2383</v>
      </c>
      <c r="D1009" s="19"/>
      <c r="E1009" s="6" t="s">
        <v>250</v>
      </c>
      <c r="F1009" s="6"/>
      <c r="G1009" s="6" t="s">
        <v>259</v>
      </c>
      <c r="H1009" s="6" t="s">
        <v>261</v>
      </c>
      <c r="I1009" s="6"/>
      <c r="J1009" s="6"/>
    </row>
    <row r="1010" spans="1:10" s="5" customFormat="1" ht="15" customHeight="1" x14ac:dyDescent="0.2">
      <c r="A1010" s="9" t="s">
        <v>7149</v>
      </c>
      <c r="B1010" s="3"/>
      <c r="C1010" s="3"/>
      <c r="D1010" s="3"/>
      <c r="E1010" s="1" t="s">
        <v>5716</v>
      </c>
      <c r="F1010" s="1" t="s">
        <v>1410</v>
      </c>
      <c r="G1010" s="1" t="s">
        <v>5777</v>
      </c>
      <c r="H1010" s="1" t="s">
        <v>5779</v>
      </c>
      <c r="I1010" s="1" t="s">
        <v>5757</v>
      </c>
      <c r="J1010" s="1" t="s">
        <v>5780</v>
      </c>
    </row>
    <row r="1011" spans="1:10" s="5" customFormat="1" ht="15" customHeight="1" x14ac:dyDescent="0.2">
      <c r="A1011" s="9" t="s">
        <v>8292</v>
      </c>
      <c r="B1011" s="3"/>
      <c r="C1011" s="3"/>
      <c r="D1011" s="3"/>
      <c r="E1011" s="1" t="s">
        <v>5716</v>
      </c>
      <c r="F1011" s="1" t="s">
        <v>1410</v>
      </c>
      <c r="G1011" s="1" t="s">
        <v>5767</v>
      </c>
      <c r="H1011" s="1" t="s">
        <v>5769</v>
      </c>
      <c r="I1011" s="1" t="s">
        <v>5757</v>
      </c>
      <c r="J1011" s="1" t="s">
        <v>5770</v>
      </c>
    </row>
    <row r="1012" spans="1:10" s="5" customFormat="1" ht="15" customHeight="1" x14ac:dyDescent="0.2">
      <c r="A1012" s="9" t="s">
        <v>7889</v>
      </c>
      <c r="B1012" s="3"/>
      <c r="C1012" s="3"/>
      <c r="D1012" s="3"/>
      <c r="E1012" s="1" t="s">
        <v>5716</v>
      </c>
      <c r="F1012" s="1" t="s">
        <v>1410</v>
      </c>
      <c r="G1012" s="1" t="s">
        <v>5773</v>
      </c>
      <c r="H1012" s="1" t="s">
        <v>5775</v>
      </c>
      <c r="I1012" s="1" t="s">
        <v>5757</v>
      </c>
      <c r="J1012" s="1" t="s">
        <v>5776</v>
      </c>
    </row>
    <row r="1013" spans="1:10" s="5" customFormat="1" ht="15" customHeight="1" x14ac:dyDescent="0.2">
      <c r="A1013" s="9" t="s">
        <v>7887</v>
      </c>
      <c r="B1013" s="3"/>
      <c r="C1013" s="3"/>
      <c r="D1013" s="3"/>
      <c r="E1013" s="1" t="s">
        <v>5716</v>
      </c>
      <c r="F1013" s="1" t="s">
        <v>1410</v>
      </c>
      <c r="G1013" s="1" t="s">
        <v>5754</v>
      </c>
      <c r="H1013" s="1" t="s">
        <v>5756</v>
      </c>
      <c r="I1013" s="1" t="s">
        <v>5757</v>
      </c>
      <c r="J1013" s="1" t="s">
        <v>5758</v>
      </c>
    </row>
    <row r="1014" spans="1:10" s="5" customFormat="1" ht="15" customHeight="1" x14ac:dyDescent="0.2">
      <c r="A1014" s="9"/>
      <c r="B1014" s="3"/>
      <c r="C1014" s="3"/>
      <c r="D1014" s="3"/>
      <c r="E1014" s="1" t="s">
        <v>4718</v>
      </c>
      <c r="F1014" s="1" t="s">
        <v>4754</v>
      </c>
      <c r="G1014" s="1"/>
      <c r="H1014" s="1" t="s">
        <v>4755</v>
      </c>
      <c r="I1014" s="1"/>
      <c r="J1014" s="1" t="s">
        <v>4756</v>
      </c>
    </row>
    <row r="1015" spans="1:10" s="5" customFormat="1" ht="15" customHeight="1" x14ac:dyDescent="0.2">
      <c r="A1015" s="9" t="s">
        <v>9199</v>
      </c>
      <c r="B1015" s="3"/>
      <c r="C1015" s="3"/>
      <c r="D1015" s="3"/>
      <c r="E1015" s="1" t="s">
        <v>4718</v>
      </c>
      <c r="F1015" s="1" t="s">
        <v>4754</v>
      </c>
      <c r="G1015" s="1" t="s">
        <v>1160</v>
      </c>
      <c r="H1015" s="1" t="s">
        <v>6647</v>
      </c>
      <c r="I1015" s="1"/>
      <c r="J1015" s="1" t="s">
        <v>4756</v>
      </c>
    </row>
    <row r="1016" spans="1:10" s="5" customFormat="1" ht="15" customHeight="1" x14ac:dyDescent="0.2">
      <c r="A1016" s="9" t="s">
        <v>8720</v>
      </c>
      <c r="B1016" s="3"/>
      <c r="C1016" s="3"/>
      <c r="D1016" s="3"/>
      <c r="E1016" s="1" t="s">
        <v>5306</v>
      </c>
      <c r="F1016" s="1" t="s">
        <v>5474</v>
      </c>
      <c r="G1016" s="1"/>
      <c r="H1016" s="1" t="s">
        <v>5476</v>
      </c>
      <c r="I1016" s="1"/>
      <c r="J1016" s="1" t="s">
        <v>5477</v>
      </c>
    </row>
    <row r="1017" spans="1:10" s="5" customFormat="1" ht="15" customHeight="1" x14ac:dyDescent="0.2">
      <c r="A1017" s="8" t="s">
        <v>8862</v>
      </c>
      <c r="B1017" s="4"/>
      <c r="C1017" s="4"/>
      <c r="D1017" s="4"/>
      <c r="E1017" s="6" t="s">
        <v>794</v>
      </c>
      <c r="F1017" s="6" t="s">
        <v>795</v>
      </c>
      <c r="G1017" s="6" t="s">
        <v>812</v>
      </c>
      <c r="H1017" s="6" t="s">
        <v>814</v>
      </c>
      <c r="I1017" s="6" t="s">
        <v>798</v>
      </c>
      <c r="J1017" s="6" t="s">
        <v>815</v>
      </c>
    </row>
    <row r="1018" spans="1:10" s="5" customFormat="1" ht="15" customHeight="1" x14ac:dyDescent="0.2">
      <c r="A1018" s="9" t="s">
        <v>9217</v>
      </c>
      <c r="B1018" s="3"/>
      <c r="C1018" s="3"/>
      <c r="D1018" s="3"/>
      <c r="E1018" s="1" t="s">
        <v>5990</v>
      </c>
      <c r="F1018" s="1" t="s">
        <v>5996</v>
      </c>
      <c r="G1018" s="1"/>
      <c r="H1018" s="1" t="s">
        <v>5998</v>
      </c>
      <c r="I1018" s="1"/>
      <c r="J1018" s="1" t="s">
        <v>5999</v>
      </c>
    </row>
    <row r="1019" spans="1:10" s="5" customFormat="1" ht="15" customHeight="1" x14ac:dyDescent="0.2">
      <c r="A1019" s="9"/>
      <c r="B1019" s="3"/>
      <c r="C1019" s="3"/>
      <c r="D1019" s="3"/>
      <c r="E1019" s="1" t="s">
        <v>6069</v>
      </c>
      <c r="F1019" s="1"/>
      <c r="G1019" s="1" t="s">
        <v>6070</v>
      </c>
      <c r="H1019" s="1" t="s">
        <v>6071</v>
      </c>
      <c r="I1019"/>
      <c r="J1019"/>
    </row>
    <row r="1020" spans="1:10" s="5" customFormat="1" ht="15" customHeight="1" x14ac:dyDescent="0.2">
      <c r="A1020" s="9"/>
      <c r="B1020" s="3"/>
      <c r="C1020" s="3"/>
      <c r="D1020" s="3"/>
      <c r="E1020" s="1" t="s">
        <v>6066</v>
      </c>
      <c r="F1020" s="1" t="s">
        <v>6067</v>
      </c>
      <c r="G1020"/>
      <c r="H1020" s="1" t="s">
        <v>6068</v>
      </c>
      <c r="I1020"/>
      <c r="J1020"/>
    </row>
    <row r="1021" spans="1:10" s="5" customFormat="1" ht="15" customHeight="1" x14ac:dyDescent="0.2">
      <c r="A1021" s="8"/>
      <c r="B1021" s="4"/>
      <c r="C1021" s="4"/>
      <c r="D1021" s="4"/>
      <c r="E1021" s="6" t="s">
        <v>1632</v>
      </c>
      <c r="F1021" s="6" t="s">
        <v>1641</v>
      </c>
      <c r="H1021" s="6" t="s">
        <v>1642</v>
      </c>
      <c r="J1021" s="6" t="s">
        <v>1643</v>
      </c>
    </row>
    <row r="1022" spans="1:10" s="5" customFormat="1" ht="15" customHeight="1" x14ac:dyDescent="0.2">
      <c r="A1022" s="9"/>
      <c r="B1022" s="3"/>
      <c r="C1022" s="3"/>
      <c r="D1022" s="3"/>
      <c r="E1022" s="1" t="s">
        <v>6459</v>
      </c>
      <c r="F1022" s="1" t="s">
        <v>6460</v>
      </c>
      <c r="G1022" s="1" t="s">
        <v>1160</v>
      </c>
      <c r="H1022" s="1" t="s">
        <v>6826</v>
      </c>
      <c r="I1022" s="1"/>
      <c r="J1022" s="1"/>
    </row>
    <row r="1023" spans="1:10" s="5" customFormat="1" ht="15" customHeight="1" x14ac:dyDescent="0.2">
      <c r="A1023" s="9" t="s">
        <v>8238</v>
      </c>
      <c r="B1023" s="3"/>
      <c r="C1023" s="3"/>
      <c r="D1023" s="3"/>
      <c r="E1023" s="1" t="s">
        <v>6459</v>
      </c>
      <c r="F1023" s="1" t="s">
        <v>6460</v>
      </c>
      <c r="G1023" s="1" t="s">
        <v>6461</v>
      </c>
      <c r="H1023" s="1" t="s">
        <v>6463</v>
      </c>
      <c r="I1023" s="1"/>
      <c r="J1023" s="1" t="s">
        <v>6464</v>
      </c>
    </row>
    <row r="1024" spans="1:10" s="5" customFormat="1" ht="15" customHeight="1" x14ac:dyDescent="0.2">
      <c r="A1024" s="8" t="s">
        <v>7549</v>
      </c>
      <c r="B1024" s="4"/>
      <c r="C1024" s="4"/>
      <c r="D1024" s="4"/>
      <c r="E1024" s="6" t="s">
        <v>37</v>
      </c>
      <c r="F1024" s="6" t="s">
        <v>57</v>
      </c>
      <c r="G1024" s="6"/>
      <c r="H1024" s="6" t="s">
        <v>59</v>
      </c>
      <c r="I1024" s="6" t="s">
        <v>60</v>
      </c>
      <c r="J1024" s="6" t="s">
        <v>61</v>
      </c>
    </row>
    <row r="1025" spans="1:10" s="5" customFormat="1" ht="15" customHeight="1" x14ac:dyDescent="0.2">
      <c r="A1025" s="8" t="s">
        <v>7551</v>
      </c>
      <c r="B1025" s="4"/>
      <c r="C1025" s="4"/>
      <c r="D1025" s="4"/>
      <c r="E1025" s="6" t="s">
        <v>37</v>
      </c>
      <c r="F1025" s="6" t="s">
        <v>63</v>
      </c>
      <c r="G1025" s="6"/>
      <c r="H1025" s="6" t="s">
        <v>59</v>
      </c>
      <c r="I1025" s="6"/>
      <c r="J1025" s="6" t="s">
        <v>65</v>
      </c>
    </row>
    <row r="1026" spans="1:10" s="5" customFormat="1" ht="15" customHeight="1" x14ac:dyDescent="0.2">
      <c r="A1026" s="8" t="s">
        <v>7553</v>
      </c>
      <c r="B1026" s="4"/>
      <c r="C1026" s="4"/>
      <c r="D1026" s="4"/>
      <c r="E1026" s="6" t="s">
        <v>37</v>
      </c>
      <c r="F1026" s="6" t="s">
        <v>63</v>
      </c>
      <c r="G1026" s="6" t="s">
        <v>70</v>
      </c>
      <c r="H1026" s="6" t="s">
        <v>72</v>
      </c>
      <c r="I1026" s="6"/>
      <c r="J1026" s="6" t="s">
        <v>65</v>
      </c>
    </row>
    <row r="1027" spans="1:10" s="5" customFormat="1" ht="15" customHeight="1" x14ac:dyDescent="0.2">
      <c r="A1027" s="8" t="s">
        <v>7221</v>
      </c>
      <c r="B1027" s="4"/>
      <c r="C1027" s="4"/>
      <c r="D1027" s="4"/>
      <c r="E1027" s="6" t="s">
        <v>1250</v>
      </c>
      <c r="F1027" s="6" t="s">
        <v>1397</v>
      </c>
      <c r="G1027" s="6" t="s">
        <v>1404</v>
      </c>
      <c r="H1027" s="6" t="s">
        <v>1406</v>
      </c>
      <c r="I1027" s="6"/>
      <c r="J1027" s="6" t="s">
        <v>1408</v>
      </c>
    </row>
    <row r="1028" spans="1:10" s="5" customFormat="1" ht="15" customHeight="1" x14ac:dyDescent="0.2">
      <c r="A1028" s="8"/>
      <c r="B1028" s="4"/>
      <c r="C1028" s="4"/>
      <c r="D1028" s="4"/>
      <c r="E1028" s="6" t="s">
        <v>1250</v>
      </c>
      <c r="F1028" s="6" t="s">
        <v>1397</v>
      </c>
      <c r="G1028" s="6"/>
      <c r="H1028" s="6" t="s">
        <v>1398</v>
      </c>
      <c r="I1028" s="6"/>
      <c r="J1028" s="6" t="s">
        <v>1399</v>
      </c>
    </row>
    <row r="1029" spans="1:10" s="5" customFormat="1" ht="15" customHeight="1" x14ac:dyDescent="0.2">
      <c r="A1029" s="8"/>
      <c r="B1029" s="4"/>
      <c r="C1029" s="4"/>
      <c r="D1029" s="4"/>
      <c r="E1029" s="6" t="s">
        <v>1250</v>
      </c>
      <c r="F1029" s="6" t="s">
        <v>1397</v>
      </c>
      <c r="G1029" s="6" t="s">
        <v>1400</v>
      </c>
      <c r="H1029" s="6" t="s">
        <v>1401</v>
      </c>
      <c r="I1029" s="6" t="s">
        <v>1402</v>
      </c>
      <c r="J1029" s="6" t="s">
        <v>1403</v>
      </c>
    </row>
    <row r="1030" spans="1:10" s="5" customFormat="1" ht="15" customHeight="1" x14ac:dyDescent="0.2">
      <c r="A1030" s="8"/>
      <c r="B1030" s="4"/>
      <c r="C1030" s="4"/>
      <c r="D1030" s="4"/>
      <c r="E1030" s="6" t="s">
        <v>1196</v>
      </c>
      <c r="F1030" s="6" t="s">
        <v>1197</v>
      </c>
      <c r="H1030" s="6" t="s">
        <v>1198</v>
      </c>
      <c r="I1030" s="6"/>
      <c r="J1030" s="6" t="s">
        <v>1199</v>
      </c>
    </row>
    <row r="1031" spans="1:10" s="5" customFormat="1" ht="15" customHeight="1" x14ac:dyDescent="0.2">
      <c r="A1031" s="8"/>
      <c r="B1031" s="4"/>
      <c r="C1031" s="4"/>
      <c r="D1031" s="4"/>
      <c r="E1031" s="6" t="s">
        <v>1196</v>
      </c>
      <c r="F1031" s="6" t="s">
        <v>1197</v>
      </c>
      <c r="G1031" s="6" t="s">
        <v>1216</v>
      </c>
      <c r="H1031" s="6" t="s">
        <v>1217</v>
      </c>
      <c r="I1031" s="6"/>
      <c r="J1031" s="6" t="s">
        <v>1218</v>
      </c>
    </row>
    <row r="1032" spans="1:10" s="5" customFormat="1" ht="15" customHeight="1" x14ac:dyDescent="0.2">
      <c r="A1032" s="8" t="s">
        <v>7157</v>
      </c>
      <c r="B1032" s="4"/>
      <c r="C1032" s="4"/>
      <c r="D1032" s="4"/>
      <c r="E1032" s="6" t="s">
        <v>106</v>
      </c>
      <c r="F1032" s="6"/>
      <c r="G1032" s="6" t="s">
        <v>1132</v>
      </c>
      <c r="H1032" s="6" t="s">
        <v>1134</v>
      </c>
      <c r="I1032" s="6" t="s">
        <v>1122</v>
      </c>
      <c r="J1032" s="6" t="s">
        <v>1135</v>
      </c>
    </row>
    <row r="1033" spans="1:10" s="5" customFormat="1" ht="15" customHeight="1" x14ac:dyDescent="0.2">
      <c r="A1033" s="8" t="s">
        <v>8654</v>
      </c>
      <c r="B1033" s="4"/>
      <c r="C1033" s="4"/>
      <c r="D1033" s="4"/>
      <c r="E1033" s="6" t="s">
        <v>2730</v>
      </c>
      <c r="F1033" s="6" t="s">
        <v>2959</v>
      </c>
      <c r="G1033" s="6" t="s">
        <v>2976</v>
      </c>
      <c r="H1033" s="6" t="s">
        <v>2978</v>
      </c>
      <c r="I1033" s="6"/>
      <c r="J1033" s="6" t="s">
        <v>2979</v>
      </c>
    </row>
    <row r="1034" spans="1:10" s="5" customFormat="1" ht="15" customHeight="1" x14ac:dyDescent="0.2">
      <c r="A1034" s="8" t="s">
        <v>8838</v>
      </c>
      <c r="B1034" s="4"/>
      <c r="C1034" s="4"/>
      <c r="D1034" s="4"/>
      <c r="E1034" s="6" t="s">
        <v>1196</v>
      </c>
      <c r="F1034" s="6" t="s">
        <v>1197</v>
      </c>
      <c r="G1034" s="6" t="s">
        <v>1224</v>
      </c>
      <c r="H1034" s="6" t="s">
        <v>1226</v>
      </c>
      <c r="I1034" s="6"/>
      <c r="J1034" s="6" t="s">
        <v>1227</v>
      </c>
    </row>
    <row r="1035" spans="1:10" s="5" customFormat="1" ht="15" customHeight="1" x14ac:dyDescent="0.2">
      <c r="A1035" s="8" t="s">
        <v>7813</v>
      </c>
      <c r="B1035" s="4"/>
      <c r="C1035" s="4"/>
      <c r="D1035" s="4"/>
      <c r="E1035" s="6" t="s">
        <v>1196</v>
      </c>
      <c r="F1035" s="6" t="s">
        <v>1197</v>
      </c>
      <c r="G1035" s="6" t="s">
        <v>1205</v>
      </c>
      <c r="H1035" s="6" t="s">
        <v>1207</v>
      </c>
      <c r="I1035" s="6"/>
      <c r="J1035" s="6" t="s">
        <v>1208</v>
      </c>
    </row>
    <row r="1036" spans="1:10" s="5" customFormat="1" ht="15" customHeight="1" x14ac:dyDescent="0.2">
      <c r="A1036" s="8" t="s">
        <v>8140</v>
      </c>
      <c r="B1036" s="4"/>
      <c r="C1036" s="4"/>
      <c r="D1036" s="4"/>
      <c r="E1036" s="6" t="s">
        <v>106</v>
      </c>
      <c r="F1036" s="6"/>
      <c r="G1036" s="6" t="s">
        <v>1152</v>
      </c>
      <c r="H1036" s="6" t="s">
        <v>1154</v>
      </c>
      <c r="J1036" s="6" t="s">
        <v>1155</v>
      </c>
    </row>
    <row r="1037" spans="1:10" s="5" customFormat="1" ht="15" customHeight="1" x14ac:dyDescent="0.2">
      <c r="A1037" s="9"/>
      <c r="B1037" s="3"/>
      <c r="C1037" s="3"/>
      <c r="D1037" s="3"/>
      <c r="E1037" s="1" t="s">
        <v>5661</v>
      </c>
      <c r="F1037" s="1" t="s">
        <v>5666</v>
      </c>
      <c r="G1037"/>
      <c r="H1037" s="1" t="s">
        <v>5667</v>
      </c>
      <c r="I1037" s="1"/>
      <c r="J1037"/>
    </row>
    <row r="1038" spans="1:10" s="5" customFormat="1" ht="15" customHeight="1" x14ac:dyDescent="0.2">
      <c r="A1038" s="9" t="s">
        <v>7771</v>
      </c>
      <c r="B1038" s="3"/>
      <c r="C1038" s="3"/>
      <c r="D1038" s="3"/>
      <c r="E1038" s="1" t="s">
        <v>5661</v>
      </c>
      <c r="F1038" s="1" t="s">
        <v>5666</v>
      </c>
      <c r="G1038" s="1" t="s">
        <v>5671</v>
      </c>
      <c r="H1038" s="1" t="s">
        <v>5673</v>
      </c>
      <c r="I1038" s="1"/>
      <c r="J1038" s="1" t="s">
        <v>5674</v>
      </c>
    </row>
    <row r="1039" spans="1:10" s="5" customFormat="1" ht="15" customHeight="1" x14ac:dyDescent="0.2">
      <c r="A1039" s="8" t="s">
        <v>7863</v>
      </c>
      <c r="B1039" s="4"/>
      <c r="C1039" s="4"/>
      <c r="D1039" s="4"/>
      <c r="E1039" s="6" t="s">
        <v>4075</v>
      </c>
      <c r="F1039" s="6" t="s">
        <v>4076</v>
      </c>
      <c r="G1039" s="6"/>
      <c r="H1039" s="6" t="s">
        <v>4078</v>
      </c>
      <c r="I1039" s="6"/>
      <c r="J1039" s="6" t="s">
        <v>4079</v>
      </c>
    </row>
    <row r="1040" spans="1:10" s="5" customFormat="1" ht="15" customHeight="1" x14ac:dyDescent="0.2">
      <c r="A1040" s="8" t="s">
        <v>8394</v>
      </c>
      <c r="B1040" s="4"/>
      <c r="C1040" s="4"/>
      <c r="D1040" s="4"/>
      <c r="E1040" s="6" t="s">
        <v>202</v>
      </c>
      <c r="F1040" s="6" t="s">
        <v>216</v>
      </c>
      <c r="G1040" s="6" t="s">
        <v>217</v>
      </c>
      <c r="H1040" s="6" t="s">
        <v>219</v>
      </c>
      <c r="I1040" s="6" t="s">
        <v>220</v>
      </c>
      <c r="J1040" s="6" t="s">
        <v>221</v>
      </c>
    </row>
    <row r="1041" spans="1:10" s="5" customFormat="1" ht="15" customHeight="1" x14ac:dyDescent="0.2">
      <c r="A1041" s="8" t="s">
        <v>7555</v>
      </c>
      <c r="B1041" s="4"/>
      <c r="C1041" s="4"/>
      <c r="D1041" s="4"/>
      <c r="E1041" s="6" t="s">
        <v>37</v>
      </c>
      <c r="F1041" s="6" t="s">
        <v>78</v>
      </c>
      <c r="G1041" s="6" t="s">
        <v>81</v>
      </c>
      <c r="H1041" s="6" t="s">
        <v>83</v>
      </c>
      <c r="I1041" s="6"/>
      <c r="J1041" s="6" t="s">
        <v>80</v>
      </c>
    </row>
    <row r="1042" spans="1:10" s="5" customFormat="1" ht="15" customHeight="1" x14ac:dyDescent="0.2">
      <c r="A1042" s="8"/>
      <c r="B1042" s="4"/>
      <c r="C1042" s="4"/>
      <c r="D1042" s="4"/>
      <c r="E1042" s="6" t="s">
        <v>37</v>
      </c>
      <c r="F1042" s="6" t="s">
        <v>78</v>
      </c>
      <c r="G1042" s="6"/>
      <c r="H1042" s="6" t="s">
        <v>79</v>
      </c>
      <c r="I1042" s="6"/>
      <c r="J1042" s="6" t="s">
        <v>80</v>
      </c>
    </row>
    <row r="1043" spans="1:10" s="5" customFormat="1" ht="15" customHeight="1" x14ac:dyDescent="0.2">
      <c r="A1043" s="9"/>
      <c r="B1043" s="3"/>
      <c r="C1043" s="3"/>
      <c r="D1043" s="3"/>
      <c r="E1043" s="1" t="s">
        <v>5488</v>
      </c>
      <c r="F1043" s="1"/>
      <c r="G1043" s="1" t="s">
        <v>5522</v>
      </c>
      <c r="H1043" s="1" t="s">
        <v>5523</v>
      </c>
      <c r="I1043" s="1"/>
      <c r="J1043" s="1" t="s">
        <v>5524</v>
      </c>
    </row>
    <row r="1044" spans="1:10" s="5" customFormat="1" ht="15" customHeight="1" x14ac:dyDescent="0.2">
      <c r="A1044" s="8"/>
      <c r="B1044" s="4"/>
      <c r="C1044" s="4"/>
      <c r="D1044" s="4"/>
      <c r="E1044" s="6" t="s">
        <v>1181</v>
      </c>
      <c r="F1044" s="6" t="s">
        <v>1182</v>
      </c>
      <c r="G1044" s="6"/>
      <c r="H1044" s="6" t="s">
        <v>1183</v>
      </c>
      <c r="I1044" s="6"/>
      <c r="J1044" s="6"/>
    </row>
    <row r="1045" spans="1:10" s="5" customFormat="1" ht="15" customHeight="1" x14ac:dyDescent="0.2">
      <c r="A1045" s="8" t="s">
        <v>9333</v>
      </c>
      <c r="B1045" s="19" t="s">
        <v>9723</v>
      </c>
      <c r="C1045" s="19" t="s">
        <v>2383</v>
      </c>
      <c r="D1045" s="19"/>
      <c r="E1045" s="6" t="s">
        <v>234</v>
      </c>
      <c r="F1045" s="6" t="s">
        <v>241</v>
      </c>
      <c r="G1045" s="6" t="s">
        <v>242</v>
      </c>
      <c r="H1045" s="6" t="s">
        <v>244</v>
      </c>
      <c r="I1045" s="6"/>
      <c r="J1045" s="6"/>
    </row>
    <row r="1046" spans="1:10" s="5" customFormat="1" ht="15" customHeight="1" x14ac:dyDescent="0.2">
      <c r="A1046" s="8"/>
      <c r="B1046" s="4"/>
      <c r="C1046" s="4"/>
      <c r="D1046" s="4"/>
      <c r="E1046" s="6" t="s">
        <v>234</v>
      </c>
      <c r="F1046" s="6" t="s">
        <v>235</v>
      </c>
      <c r="G1046" s="6" t="s">
        <v>245</v>
      </c>
      <c r="H1046" s="6" t="s">
        <v>246</v>
      </c>
      <c r="I1046" s="6"/>
      <c r="J1046" s="6"/>
    </row>
    <row r="1047" spans="1:10" s="5" customFormat="1" ht="15" customHeight="1" x14ac:dyDescent="0.2">
      <c r="A1047" s="8"/>
      <c r="B1047" s="4"/>
      <c r="C1047" s="4"/>
      <c r="D1047" s="4"/>
      <c r="E1047" s="6" t="s">
        <v>234</v>
      </c>
      <c r="F1047" s="6" t="s">
        <v>235</v>
      </c>
      <c r="G1047" s="6" t="s">
        <v>247</v>
      </c>
      <c r="H1047" s="6" t="s">
        <v>248</v>
      </c>
      <c r="I1047" s="6"/>
      <c r="J1047" s="6" t="s">
        <v>249</v>
      </c>
    </row>
    <row r="1048" spans="1:10" s="5" customFormat="1" ht="15" customHeight="1" x14ac:dyDescent="0.2">
      <c r="A1048" s="8" t="s">
        <v>7443</v>
      </c>
      <c r="B1048" s="4"/>
      <c r="C1048" s="4"/>
      <c r="D1048" s="4"/>
      <c r="E1048" s="6" t="s">
        <v>250</v>
      </c>
      <c r="F1048" s="6" t="s">
        <v>235</v>
      </c>
      <c r="G1048" s="6"/>
      <c r="H1048" s="6" t="s">
        <v>237</v>
      </c>
      <c r="I1048" s="6"/>
      <c r="J1048" s="6" t="s">
        <v>238</v>
      </c>
    </row>
    <row r="1049" spans="1:10" s="5" customFormat="1" ht="15" customHeight="1" x14ac:dyDescent="0.2">
      <c r="A1049" s="8"/>
      <c r="B1049" s="4"/>
      <c r="C1049" s="4"/>
      <c r="D1049" s="4"/>
      <c r="E1049" s="6" t="s">
        <v>4369</v>
      </c>
      <c r="F1049" s="6" t="s">
        <v>4397</v>
      </c>
      <c r="G1049" s="6" t="s">
        <v>4398</v>
      </c>
      <c r="H1049" s="6" t="s">
        <v>4399</v>
      </c>
      <c r="J1049" s="6" t="s">
        <v>4400</v>
      </c>
    </row>
    <row r="1050" spans="1:10" s="5" customFormat="1" ht="15" customHeight="1" x14ac:dyDescent="0.2">
      <c r="A1050" s="8" t="s">
        <v>8194</v>
      </c>
      <c r="B1050" s="4"/>
      <c r="C1050" s="4"/>
      <c r="D1050" s="4"/>
      <c r="E1050" s="6" t="s">
        <v>3347</v>
      </c>
      <c r="F1050" s="6" t="s">
        <v>3411</v>
      </c>
      <c r="G1050" s="6" t="s">
        <v>3431</v>
      </c>
      <c r="H1050" s="6" t="s">
        <v>3433</v>
      </c>
      <c r="I1050" s="6" t="s">
        <v>3421</v>
      </c>
      <c r="J1050" s="6" t="s">
        <v>3416</v>
      </c>
    </row>
    <row r="1051" spans="1:10" s="5" customFormat="1" ht="15" customHeight="1" x14ac:dyDescent="0.2">
      <c r="A1051" s="8" t="s">
        <v>7449</v>
      </c>
      <c r="B1051" s="4"/>
      <c r="C1051" s="4"/>
      <c r="D1051" s="4"/>
      <c r="E1051" s="6" t="s">
        <v>794</v>
      </c>
      <c r="F1051" s="6" t="s">
        <v>795</v>
      </c>
      <c r="H1051" s="6" t="s">
        <v>797</v>
      </c>
      <c r="I1051" s="6" t="s">
        <v>798</v>
      </c>
      <c r="J1051" s="6" t="s">
        <v>800</v>
      </c>
    </row>
    <row r="1052" spans="1:10" s="5" customFormat="1" ht="15" customHeight="1" x14ac:dyDescent="0.2">
      <c r="A1052" s="8"/>
      <c r="B1052" s="4"/>
      <c r="C1052" s="4"/>
      <c r="D1052" s="4"/>
      <c r="E1052" s="6" t="s">
        <v>3528</v>
      </c>
      <c r="F1052" s="6"/>
      <c r="G1052" s="6" t="s">
        <v>3613</v>
      </c>
      <c r="H1052" s="6" t="s">
        <v>3614</v>
      </c>
      <c r="I1052" s="6"/>
      <c r="J1052" s="6" t="s">
        <v>3616</v>
      </c>
    </row>
    <row r="1053" spans="1:10" s="5" customFormat="1" ht="15" customHeight="1" x14ac:dyDescent="0.2">
      <c r="A1053" s="8" t="s">
        <v>7831</v>
      </c>
      <c r="B1053" s="4"/>
      <c r="C1053" s="4"/>
      <c r="D1053" s="4"/>
      <c r="E1053" s="6" t="s">
        <v>2228</v>
      </c>
      <c r="F1053" s="6" t="s">
        <v>1175</v>
      </c>
      <c r="G1053" s="6" t="s">
        <v>2287</v>
      </c>
      <c r="H1053" s="6" t="s">
        <v>2289</v>
      </c>
      <c r="I1053" s="6"/>
      <c r="J1053" s="6" t="s">
        <v>2290</v>
      </c>
    </row>
    <row r="1054" spans="1:10" s="5" customFormat="1" ht="15" customHeight="1" x14ac:dyDescent="0.2">
      <c r="A1054" s="8"/>
      <c r="B1054" s="4"/>
      <c r="C1054" s="4"/>
      <c r="D1054" s="4"/>
      <c r="E1054" s="6" t="s">
        <v>4499</v>
      </c>
      <c r="F1054" s="6" t="s">
        <v>4506</v>
      </c>
      <c r="H1054" s="6" t="s">
        <v>4507</v>
      </c>
    </row>
    <row r="1055" spans="1:10" s="5" customFormat="1" ht="15" customHeight="1" x14ac:dyDescent="0.2">
      <c r="A1055" s="8"/>
      <c r="B1055" s="4"/>
      <c r="C1055" s="4"/>
      <c r="D1055" s="4"/>
      <c r="E1055" s="6" t="s">
        <v>4499</v>
      </c>
      <c r="F1055" s="6" t="s">
        <v>4508</v>
      </c>
      <c r="G1055" s="6"/>
      <c r="H1055" s="6" t="s">
        <v>4507</v>
      </c>
      <c r="I1055" s="6"/>
      <c r="J1055" s="6"/>
    </row>
    <row r="1056" spans="1:10" s="5" customFormat="1" ht="15" customHeight="1" x14ac:dyDescent="0.2">
      <c r="A1056" s="8" t="s">
        <v>8058</v>
      </c>
      <c r="B1056" s="4"/>
      <c r="C1056" s="4"/>
      <c r="D1056" s="4"/>
      <c r="E1056" s="6" t="s">
        <v>2730</v>
      </c>
      <c r="F1056" s="6"/>
      <c r="G1056" s="6" t="s">
        <v>2856</v>
      </c>
      <c r="H1056" s="6" t="s">
        <v>2858</v>
      </c>
      <c r="I1056" s="6" t="s">
        <v>2859</v>
      </c>
      <c r="J1056" s="6" t="s">
        <v>2853</v>
      </c>
    </row>
    <row r="1057" spans="1:10" s="5" customFormat="1" ht="15" customHeight="1" x14ac:dyDescent="0.2">
      <c r="A1057" s="9" t="s">
        <v>9091</v>
      </c>
      <c r="B1057" s="3"/>
      <c r="C1057" s="3"/>
      <c r="D1057" s="3"/>
      <c r="E1057" s="1" t="s">
        <v>407</v>
      </c>
      <c r="F1057" s="1" t="s">
        <v>6540</v>
      </c>
      <c r="G1057" s="1"/>
      <c r="H1057" s="1" t="s">
        <v>6542</v>
      </c>
      <c r="I1057" s="1"/>
      <c r="J1057" s="1" t="s">
        <v>6543</v>
      </c>
    </row>
    <row r="1058" spans="1:10" s="5" customFormat="1" ht="15" customHeight="1" x14ac:dyDescent="0.2">
      <c r="A1058" s="9" t="s">
        <v>8981</v>
      </c>
      <c r="B1058" s="3"/>
      <c r="C1058" s="3"/>
      <c r="D1058" s="3"/>
      <c r="E1058" s="1" t="s">
        <v>407</v>
      </c>
      <c r="F1058" s="1" t="s">
        <v>6540</v>
      </c>
      <c r="G1058" s="1" t="s">
        <v>1400</v>
      </c>
      <c r="H1058" s="1" t="s">
        <v>6545</v>
      </c>
      <c r="I1058" s="1"/>
      <c r="J1058" s="1" t="s">
        <v>6546</v>
      </c>
    </row>
    <row r="1059" spans="1:10" s="5" customFormat="1" ht="15" customHeight="1" x14ac:dyDescent="0.2">
      <c r="A1059" s="8" t="s">
        <v>7585</v>
      </c>
      <c r="B1059" s="4"/>
      <c r="C1059" s="4"/>
      <c r="D1059" s="4"/>
      <c r="E1059" s="6" t="s">
        <v>3674</v>
      </c>
      <c r="F1059" s="6"/>
      <c r="G1059" s="6" t="s">
        <v>3721</v>
      </c>
      <c r="H1059" s="6" t="s">
        <v>3723</v>
      </c>
      <c r="I1059" s="6"/>
      <c r="J1059" s="6" t="s">
        <v>3724</v>
      </c>
    </row>
    <row r="1060" spans="1:10" s="5" customFormat="1" ht="15" customHeight="1" x14ac:dyDescent="0.2">
      <c r="A1060" s="8" t="s">
        <v>8178</v>
      </c>
      <c r="B1060" s="19" t="s">
        <v>9723</v>
      </c>
      <c r="C1060" s="19" t="s">
        <v>2383</v>
      </c>
      <c r="D1060" s="19"/>
      <c r="E1060" s="6" t="s">
        <v>402</v>
      </c>
      <c r="F1060" s="6" t="s">
        <v>424</v>
      </c>
      <c r="G1060" s="6"/>
      <c r="H1060" s="6" t="s">
        <v>426</v>
      </c>
      <c r="I1060" s="6"/>
      <c r="J1060" s="6"/>
    </row>
    <row r="1061" spans="1:10" s="5" customFormat="1" ht="15" customHeight="1" x14ac:dyDescent="0.2">
      <c r="A1061" s="9"/>
      <c r="B1061" s="3"/>
      <c r="C1061" s="3"/>
      <c r="D1061" s="3"/>
      <c r="E1061" s="1" t="s">
        <v>6257</v>
      </c>
      <c r="F1061" s="1" t="s">
        <v>6275</v>
      </c>
      <c r="G1061" s="1" t="s">
        <v>6277</v>
      </c>
      <c r="H1061" s="1" t="s">
        <v>6278</v>
      </c>
      <c r="I1061"/>
      <c r="J1061"/>
    </row>
    <row r="1062" spans="1:10" s="5" customFormat="1" ht="15" customHeight="1" x14ac:dyDescent="0.2">
      <c r="A1062" s="9"/>
      <c r="B1062" s="3"/>
      <c r="C1062" s="3"/>
      <c r="D1062" s="3"/>
      <c r="E1062" s="1" t="s">
        <v>6257</v>
      </c>
      <c r="F1062" s="1" t="s">
        <v>6275</v>
      </c>
      <c r="G1062" s="1" t="s">
        <v>6279</v>
      </c>
      <c r="H1062" s="1" t="s">
        <v>6280</v>
      </c>
      <c r="I1062" s="1"/>
      <c r="J1062" s="1"/>
    </row>
    <row r="1063" spans="1:10" s="5" customFormat="1" ht="15" customHeight="1" x14ac:dyDescent="0.2">
      <c r="A1063" s="9" t="s">
        <v>9315</v>
      </c>
      <c r="B1063" s="3"/>
      <c r="C1063" s="3"/>
      <c r="D1063" s="3"/>
      <c r="E1063" s="1" t="s">
        <v>6257</v>
      </c>
      <c r="F1063" s="1" t="s">
        <v>6275</v>
      </c>
      <c r="G1063" s="1" t="s">
        <v>6281</v>
      </c>
      <c r="H1063" s="1" t="s">
        <v>6282</v>
      </c>
      <c r="I1063" s="1"/>
      <c r="J1063" s="1" t="s">
        <v>6284</v>
      </c>
    </row>
    <row r="1064" spans="1:10" s="5" customFormat="1" ht="15" customHeight="1" x14ac:dyDescent="0.2">
      <c r="A1064" s="9"/>
      <c r="B1064" s="3"/>
      <c r="C1064" s="3"/>
      <c r="D1064" s="3"/>
      <c r="E1064" s="1" t="s">
        <v>6257</v>
      </c>
      <c r="F1064" s="1" t="s">
        <v>6275</v>
      </c>
      <c r="G1064" s="1" t="s">
        <v>6285</v>
      </c>
      <c r="H1064" s="1" t="s">
        <v>6286</v>
      </c>
      <c r="I1064" s="1"/>
      <c r="J1064" s="1" t="s">
        <v>6287</v>
      </c>
    </row>
    <row r="1065" spans="1:10" s="5" customFormat="1" ht="15" customHeight="1" x14ac:dyDescent="0.2">
      <c r="A1065" s="9"/>
      <c r="B1065" s="3"/>
      <c r="C1065" s="3"/>
      <c r="D1065" s="3"/>
      <c r="E1065" s="1" t="s">
        <v>6257</v>
      </c>
      <c r="F1065" s="1" t="s">
        <v>6275</v>
      </c>
      <c r="G1065"/>
      <c r="H1065" s="1" t="s">
        <v>6276</v>
      </c>
      <c r="I1065"/>
      <c r="J1065"/>
    </row>
    <row r="1066" spans="1:10" s="5" customFormat="1" ht="15" customHeight="1" x14ac:dyDescent="0.2">
      <c r="A1066" s="9" t="s">
        <v>7363</v>
      </c>
      <c r="B1066" s="3"/>
      <c r="C1066" s="3"/>
      <c r="D1066" s="3"/>
      <c r="E1066" s="1" t="s">
        <v>5875</v>
      </c>
      <c r="F1066"/>
      <c r="G1066" s="1" t="s">
        <v>5929</v>
      </c>
      <c r="H1066" s="1" t="s">
        <v>5931</v>
      </c>
      <c r="I1066" s="1"/>
      <c r="J1066" s="1" t="s">
        <v>5932</v>
      </c>
    </row>
    <row r="1067" spans="1:10" s="5" customFormat="1" ht="15" customHeight="1" x14ac:dyDescent="0.2">
      <c r="A1067" s="8" t="s">
        <v>8508</v>
      </c>
      <c r="B1067" s="4"/>
      <c r="C1067" s="4"/>
      <c r="D1067" s="4"/>
      <c r="E1067" s="6" t="s">
        <v>367</v>
      </c>
      <c r="F1067" s="6" t="s">
        <v>375</v>
      </c>
      <c r="G1067" s="6" t="s">
        <v>385</v>
      </c>
      <c r="H1067" s="6" t="s">
        <v>387</v>
      </c>
      <c r="I1067" s="6"/>
      <c r="J1067" s="6" t="s">
        <v>388</v>
      </c>
    </row>
    <row r="1068" spans="1:10" s="5" customFormat="1" ht="15" customHeight="1" x14ac:dyDescent="0.2">
      <c r="A1068" s="8" t="s">
        <v>7825</v>
      </c>
      <c r="B1068" s="4"/>
      <c r="C1068" s="4"/>
      <c r="D1068" s="4"/>
      <c r="E1068" s="6" t="s">
        <v>1128</v>
      </c>
      <c r="F1068" s="6" t="s">
        <v>2081</v>
      </c>
      <c r="G1068" s="6"/>
      <c r="H1068" s="6" t="s">
        <v>2083</v>
      </c>
      <c r="I1068" s="6"/>
      <c r="J1068" s="6" t="s">
        <v>2084</v>
      </c>
    </row>
    <row r="1069" spans="1:10" s="5" customFormat="1" ht="15" customHeight="1" x14ac:dyDescent="0.2">
      <c r="A1069" s="8"/>
      <c r="B1069" s="4"/>
      <c r="C1069" s="4"/>
      <c r="D1069" s="4"/>
      <c r="E1069" s="6" t="s">
        <v>1128</v>
      </c>
      <c r="F1069" s="6" t="s">
        <v>2081</v>
      </c>
      <c r="G1069" s="6" t="s">
        <v>2085</v>
      </c>
      <c r="H1069" s="6" t="s">
        <v>2083</v>
      </c>
      <c r="I1069" s="6"/>
      <c r="J1069" s="6" t="s">
        <v>2084</v>
      </c>
    </row>
    <row r="1070" spans="1:10" s="5" customFormat="1" ht="15" customHeight="1" x14ac:dyDescent="0.2">
      <c r="A1070" s="8" t="s">
        <v>9025</v>
      </c>
      <c r="B1070" s="4"/>
      <c r="C1070" s="4"/>
      <c r="D1070" s="4"/>
      <c r="E1070" s="6" t="s">
        <v>1128</v>
      </c>
      <c r="F1070" s="6" t="s">
        <v>2081</v>
      </c>
      <c r="G1070" s="6" t="s">
        <v>6831</v>
      </c>
      <c r="H1070" s="6" t="s">
        <v>6833</v>
      </c>
      <c r="I1070" s="6" t="s">
        <v>6834</v>
      </c>
      <c r="J1070" s="6" t="s">
        <v>6835</v>
      </c>
    </row>
    <row r="1071" spans="1:10" s="5" customFormat="1" ht="15" customHeight="1" x14ac:dyDescent="0.2">
      <c r="A1071" s="8" t="s">
        <v>8834</v>
      </c>
      <c r="B1071" s="4"/>
      <c r="C1071" s="4"/>
      <c r="D1071" s="4"/>
      <c r="E1071" s="6" t="s">
        <v>539</v>
      </c>
      <c r="F1071" s="6" t="s">
        <v>551</v>
      </c>
      <c r="G1071" s="6"/>
      <c r="H1071" s="6" t="s">
        <v>541</v>
      </c>
      <c r="I1071" s="6"/>
      <c r="J1071" s="6" t="s">
        <v>542</v>
      </c>
    </row>
    <row r="1072" spans="1:10" s="5" customFormat="1" ht="15" customHeight="1" x14ac:dyDescent="0.2">
      <c r="A1072" s="8"/>
      <c r="B1072" s="4"/>
      <c r="C1072" s="4"/>
      <c r="D1072" s="4"/>
      <c r="E1072" s="6" t="s">
        <v>539</v>
      </c>
      <c r="F1072" s="6" t="s">
        <v>540</v>
      </c>
      <c r="H1072" s="6" t="s">
        <v>541</v>
      </c>
      <c r="J1072" s="6" t="s">
        <v>542</v>
      </c>
    </row>
    <row r="1073" spans="1:10" s="5" customFormat="1" ht="15" customHeight="1" x14ac:dyDescent="0.2">
      <c r="A1073" s="8"/>
      <c r="B1073" s="4"/>
      <c r="C1073" s="4"/>
      <c r="D1073" s="4"/>
      <c r="E1073" s="6" t="s">
        <v>539</v>
      </c>
      <c r="F1073" s="6" t="s">
        <v>540</v>
      </c>
      <c r="H1073" s="6" t="s">
        <v>541</v>
      </c>
      <c r="J1073" s="6" t="s">
        <v>542</v>
      </c>
    </row>
    <row r="1074" spans="1:10" s="5" customFormat="1" ht="15" customHeight="1" x14ac:dyDescent="0.2">
      <c r="A1074" s="8" t="s">
        <v>9353</v>
      </c>
      <c r="B1074" s="4"/>
      <c r="C1074" s="4"/>
      <c r="D1074" s="4"/>
      <c r="E1074" s="6" t="s">
        <v>539</v>
      </c>
      <c r="F1074" s="6" t="s">
        <v>543</v>
      </c>
      <c r="H1074" s="6" t="s">
        <v>544</v>
      </c>
      <c r="J1074" s="6" t="s">
        <v>545</v>
      </c>
    </row>
    <row r="1075" spans="1:10" s="5" customFormat="1" ht="15" customHeight="1" x14ac:dyDescent="0.2">
      <c r="A1075" s="8" t="s">
        <v>7289</v>
      </c>
      <c r="B1075" s="4"/>
      <c r="C1075" s="4"/>
      <c r="D1075" s="4"/>
      <c r="E1075" s="6" t="s">
        <v>1128</v>
      </c>
      <c r="F1075" s="6" t="s">
        <v>1175</v>
      </c>
      <c r="G1075" s="6" t="s">
        <v>2112</v>
      </c>
      <c r="H1075" s="6" t="s">
        <v>2114</v>
      </c>
      <c r="I1075" s="6"/>
      <c r="J1075" s="6" t="s">
        <v>2116</v>
      </c>
    </row>
    <row r="1076" spans="1:10" s="5" customFormat="1" ht="15" customHeight="1" x14ac:dyDescent="0.2">
      <c r="A1076" s="9" t="s">
        <v>8017</v>
      </c>
      <c r="B1076" s="3"/>
      <c r="C1076" s="3"/>
      <c r="D1076" s="3"/>
      <c r="E1076" s="1" t="s">
        <v>6080</v>
      </c>
      <c r="F1076" s="1" t="s">
        <v>2669</v>
      </c>
      <c r="G1076" s="1" t="s">
        <v>6081</v>
      </c>
      <c r="H1076" s="1" t="s">
        <v>6083</v>
      </c>
      <c r="I1076" s="1" t="s">
        <v>6084</v>
      </c>
      <c r="J1076" s="1" t="s">
        <v>6085</v>
      </c>
    </row>
    <row r="1077" spans="1:10" s="5" customFormat="1" ht="15" customHeight="1" x14ac:dyDescent="0.2">
      <c r="A1077" s="8" t="s">
        <v>8995</v>
      </c>
      <c r="B1077" s="4"/>
      <c r="C1077" s="4"/>
      <c r="D1077" s="4"/>
      <c r="E1077" s="6" t="s">
        <v>367</v>
      </c>
      <c r="F1077" s="6" t="s">
        <v>375</v>
      </c>
      <c r="G1077" s="6" t="s">
        <v>7117</v>
      </c>
      <c r="H1077" s="6" t="s">
        <v>7119</v>
      </c>
      <c r="I1077" s="6"/>
      <c r="J1077" s="6" t="s">
        <v>7120</v>
      </c>
    </row>
    <row r="1078" spans="1:10" s="5" customFormat="1" ht="15" customHeight="1" x14ac:dyDescent="0.2">
      <c r="A1078" s="9" t="s">
        <v>7945</v>
      </c>
      <c r="B1078" s="3"/>
      <c r="C1078" s="3"/>
      <c r="D1078" s="3"/>
      <c r="E1078" s="1" t="s">
        <v>5306</v>
      </c>
      <c r="F1078" s="1" t="s">
        <v>5375</v>
      </c>
      <c r="G1078" s="1"/>
      <c r="H1078" s="1" t="s">
        <v>5377</v>
      </c>
      <c r="I1078" s="1" t="s">
        <v>5378</v>
      </c>
      <c r="J1078" s="1" t="s">
        <v>5379</v>
      </c>
    </row>
    <row r="1079" spans="1:10" s="5" customFormat="1" ht="15" customHeight="1" x14ac:dyDescent="0.2">
      <c r="A1079" s="9"/>
      <c r="B1079" s="3"/>
      <c r="C1079" s="3"/>
      <c r="D1079" s="3"/>
      <c r="E1079" s="1" t="s">
        <v>5944</v>
      </c>
      <c r="F1079" s="1" t="s">
        <v>5945</v>
      </c>
      <c r="G1079" s="1" t="s">
        <v>4315</v>
      </c>
      <c r="H1079" s="1" t="s">
        <v>5946</v>
      </c>
      <c r="I1079"/>
      <c r="J1079" s="1" t="s">
        <v>5947</v>
      </c>
    </row>
    <row r="1080" spans="1:10" s="5" customFormat="1" ht="15" customHeight="1" x14ac:dyDescent="0.2">
      <c r="A1080" s="8" t="s">
        <v>8404</v>
      </c>
      <c r="B1080" s="4"/>
      <c r="C1080" s="4"/>
      <c r="D1080" s="4"/>
      <c r="E1080" s="6" t="s">
        <v>1481</v>
      </c>
      <c r="F1080" s="6"/>
      <c r="G1080" s="6" t="s">
        <v>1482</v>
      </c>
      <c r="H1080" s="6" t="s">
        <v>1484</v>
      </c>
      <c r="I1080" s="6"/>
      <c r="J1080" s="6" t="s">
        <v>1485</v>
      </c>
    </row>
    <row r="1081" spans="1:10" s="5" customFormat="1" ht="15" customHeight="1" x14ac:dyDescent="0.2">
      <c r="A1081" s="8" t="s">
        <v>9267</v>
      </c>
      <c r="B1081" s="4"/>
      <c r="C1081" s="4"/>
      <c r="D1081" s="4"/>
      <c r="E1081" s="6" t="s">
        <v>1602</v>
      </c>
      <c r="F1081" s="6" t="s">
        <v>1617</v>
      </c>
      <c r="G1081" s="6" t="s">
        <v>1621</v>
      </c>
      <c r="H1081" s="6" t="s">
        <v>1619</v>
      </c>
      <c r="I1081" s="6"/>
      <c r="J1081" s="6" t="s">
        <v>1623</v>
      </c>
    </row>
    <row r="1082" spans="1:10" s="5" customFormat="1" ht="15" customHeight="1" x14ac:dyDescent="0.2">
      <c r="A1082" s="8"/>
      <c r="B1082" s="4"/>
      <c r="C1082" s="4"/>
      <c r="D1082" s="4"/>
      <c r="E1082" s="6" t="s">
        <v>1602</v>
      </c>
      <c r="F1082" s="6" t="s">
        <v>1617</v>
      </c>
      <c r="G1082" s="6" t="s">
        <v>1618</v>
      </c>
      <c r="H1082" s="6" t="s">
        <v>1619</v>
      </c>
      <c r="J1082" s="6" t="s">
        <v>1620</v>
      </c>
    </row>
    <row r="1083" spans="1:10" s="5" customFormat="1" ht="15" customHeight="1" x14ac:dyDescent="0.2">
      <c r="A1083" s="9"/>
      <c r="B1083" s="3"/>
      <c r="C1083" s="3"/>
      <c r="D1083" s="3"/>
      <c r="E1083" s="1" t="s">
        <v>5165</v>
      </c>
      <c r="F1083" s="1" t="s">
        <v>5166</v>
      </c>
      <c r="G1083"/>
      <c r="H1083" s="1" t="s">
        <v>5167</v>
      </c>
      <c r="I1083"/>
      <c r="J1083"/>
    </row>
    <row r="1084" spans="1:10" s="5" customFormat="1" ht="15" customHeight="1" x14ac:dyDescent="0.2">
      <c r="A1084" s="8" t="s">
        <v>8072</v>
      </c>
      <c r="B1084" s="4"/>
      <c r="C1084" s="4"/>
      <c r="D1084" s="4"/>
      <c r="E1084" s="6" t="s">
        <v>87</v>
      </c>
      <c r="G1084" s="6" t="s">
        <v>162</v>
      </c>
      <c r="H1084" s="6" t="s">
        <v>163</v>
      </c>
      <c r="I1084" s="6"/>
      <c r="J1084" s="6" t="s">
        <v>141</v>
      </c>
    </row>
    <row r="1085" spans="1:10" s="5" customFormat="1" ht="15" customHeight="1" x14ac:dyDescent="0.2">
      <c r="A1085" s="9" t="s">
        <v>7981</v>
      </c>
      <c r="B1085" s="3"/>
      <c r="C1085" s="3"/>
      <c r="D1085" s="3"/>
      <c r="E1085" s="1" t="s">
        <v>5488</v>
      </c>
      <c r="F1085" s="1" t="s">
        <v>5604</v>
      </c>
      <c r="G1085" s="1" t="s">
        <v>5613</v>
      </c>
      <c r="H1085" s="1" t="s">
        <v>5615</v>
      </c>
      <c r="I1085" s="1" t="s">
        <v>5564</v>
      </c>
      <c r="J1085" s="1" t="s">
        <v>5616</v>
      </c>
    </row>
    <row r="1086" spans="1:10" s="5" customFormat="1" ht="15" customHeight="1" x14ac:dyDescent="0.2">
      <c r="A1086" s="9"/>
      <c r="B1086" s="3"/>
      <c r="C1086" s="3"/>
      <c r="D1086" s="3"/>
      <c r="E1086" s="1" t="s">
        <v>4709</v>
      </c>
      <c r="F1086" s="1" t="s">
        <v>4710</v>
      </c>
      <c r="G1086"/>
      <c r="H1086" s="1" t="s">
        <v>4711</v>
      </c>
      <c r="I1086"/>
      <c r="J1086" s="1" t="s">
        <v>4712</v>
      </c>
    </row>
    <row r="1087" spans="1:10" s="5" customFormat="1" ht="15" customHeight="1" x14ac:dyDescent="0.2">
      <c r="A1087" s="9"/>
      <c r="B1087" s="3"/>
      <c r="C1087" s="3"/>
      <c r="D1087" s="3"/>
      <c r="E1087" s="1" t="s">
        <v>4709</v>
      </c>
      <c r="F1087" s="1" t="s">
        <v>4710</v>
      </c>
      <c r="G1087"/>
      <c r="H1087" s="1" t="s">
        <v>4711</v>
      </c>
      <c r="I1087"/>
      <c r="J1087" s="1" t="s">
        <v>4712</v>
      </c>
    </row>
    <row r="1088" spans="1:10" s="5" customFormat="1" ht="15" customHeight="1" x14ac:dyDescent="0.2">
      <c r="A1088" s="8" t="s">
        <v>8344</v>
      </c>
      <c r="B1088" s="4"/>
      <c r="C1088" s="4"/>
      <c r="D1088" s="4"/>
      <c r="E1088" s="6" t="s">
        <v>2730</v>
      </c>
      <c r="F1088" s="6" t="s">
        <v>2543</v>
      </c>
      <c r="G1088" s="6" t="s">
        <v>2931</v>
      </c>
      <c r="H1088" s="6" t="s">
        <v>2933</v>
      </c>
      <c r="I1088" s="6"/>
      <c r="J1088" s="6" t="s">
        <v>2934</v>
      </c>
    </row>
    <row r="1089" spans="1:10" s="5" customFormat="1" ht="15" customHeight="1" x14ac:dyDescent="0.2">
      <c r="A1089" s="9"/>
      <c r="B1089" s="3"/>
      <c r="C1089" s="3"/>
      <c r="D1089" s="3"/>
      <c r="E1089" s="1" t="s">
        <v>617</v>
      </c>
      <c r="F1089" s="1" t="s">
        <v>408</v>
      </c>
      <c r="G1089"/>
      <c r="H1089" s="1" t="s">
        <v>5188</v>
      </c>
      <c r="I1089"/>
      <c r="J1089"/>
    </row>
    <row r="1090" spans="1:10" s="5" customFormat="1" ht="15" customHeight="1" x14ac:dyDescent="0.2">
      <c r="A1090" s="9"/>
      <c r="B1090" s="3"/>
      <c r="C1090" s="3"/>
      <c r="D1090" s="3"/>
      <c r="E1090" s="1" t="s">
        <v>617</v>
      </c>
      <c r="F1090" s="1" t="s">
        <v>408</v>
      </c>
      <c r="G1090" s="1" t="s">
        <v>1160</v>
      </c>
      <c r="H1090" s="1" t="s">
        <v>5189</v>
      </c>
      <c r="I1090"/>
      <c r="J1090"/>
    </row>
    <row r="1091" spans="1:10" s="5" customFormat="1" ht="15" customHeight="1" x14ac:dyDescent="0.2">
      <c r="A1091" s="8"/>
      <c r="B1091" s="4"/>
      <c r="C1091" s="4"/>
      <c r="D1091" s="4"/>
      <c r="E1091" s="6" t="s">
        <v>1806</v>
      </c>
      <c r="F1091" s="6" t="s">
        <v>1807</v>
      </c>
      <c r="H1091" s="6" t="s">
        <v>1808</v>
      </c>
      <c r="J1091" s="6" t="s">
        <v>1809</v>
      </c>
    </row>
    <row r="1092" spans="1:10" s="5" customFormat="1" ht="15" customHeight="1" x14ac:dyDescent="0.2">
      <c r="A1092" s="8"/>
      <c r="B1092" s="4"/>
      <c r="C1092" s="4"/>
      <c r="D1092" s="4"/>
      <c r="E1092" s="6" t="s">
        <v>1806</v>
      </c>
      <c r="F1092" s="6" t="s">
        <v>1807</v>
      </c>
      <c r="G1092" s="6"/>
      <c r="H1092" s="6" t="s">
        <v>1808</v>
      </c>
      <c r="I1092" s="6"/>
      <c r="J1092" s="6" t="s">
        <v>1809</v>
      </c>
    </row>
    <row r="1093" spans="1:10" s="5" customFormat="1" ht="15" customHeight="1" x14ac:dyDescent="0.2">
      <c r="A1093" s="8"/>
      <c r="B1093" s="4"/>
      <c r="C1093" s="4"/>
      <c r="D1093" s="4"/>
      <c r="E1093" s="6" t="s">
        <v>1806</v>
      </c>
      <c r="F1093" s="6" t="s">
        <v>1810</v>
      </c>
      <c r="G1093" s="6" t="s">
        <v>1811</v>
      </c>
      <c r="H1093" s="6" t="s">
        <v>1808</v>
      </c>
      <c r="I1093" s="6"/>
      <c r="J1093" s="6"/>
    </row>
    <row r="1094" spans="1:10" s="5" customFormat="1" ht="15" customHeight="1" x14ac:dyDescent="0.2">
      <c r="A1094" s="8" t="s">
        <v>8096</v>
      </c>
      <c r="B1094" s="4"/>
      <c r="C1094" s="4"/>
      <c r="D1094" s="4"/>
      <c r="E1094" s="6" t="s">
        <v>4164</v>
      </c>
      <c r="F1094" s="6" t="s">
        <v>2543</v>
      </c>
      <c r="G1094" s="6" t="s">
        <v>4174</v>
      </c>
      <c r="H1094" s="6" t="s">
        <v>4176</v>
      </c>
      <c r="I1094" s="6"/>
      <c r="J1094" s="6" t="s">
        <v>4177</v>
      </c>
    </row>
    <row r="1095" spans="1:10" s="5" customFormat="1" ht="15" customHeight="1" x14ac:dyDescent="0.2">
      <c r="A1095" s="8" t="s">
        <v>7653</v>
      </c>
      <c r="B1095" s="4"/>
      <c r="C1095" s="4"/>
      <c r="D1095" s="4"/>
      <c r="E1095" s="6" t="s">
        <v>583</v>
      </c>
      <c r="F1095" s="6" t="s">
        <v>584</v>
      </c>
      <c r="G1095" s="6"/>
      <c r="H1095" s="6" t="s">
        <v>586</v>
      </c>
      <c r="I1095" s="6"/>
      <c r="J1095" s="6" t="s">
        <v>587</v>
      </c>
    </row>
    <row r="1096" spans="1:10" s="5" customFormat="1" ht="15" customHeight="1" x14ac:dyDescent="0.2">
      <c r="A1096" s="8"/>
      <c r="B1096" s="4"/>
      <c r="C1096" s="4"/>
      <c r="D1096" s="4"/>
      <c r="E1096" s="6" t="s">
        <v>789</v>
      </c>
      <c r="F1096" s="6" t="s">
        <v>792</v>
      </c>
      <c r="H1096" s="6" t="s">
        <v>793</v>
      </c>
    </row>
    <row r="1097" spans="1:10" s="5" customFormat="1" ht="15" customHeight="1" x14ac:dyDescent="0.2">
      <c r="A1097" s="9" t="s">
        <v>9365</v>
      </c>
      <c r="B1097" s="3"/>
      <c r="C1097" s="3"/>
      <c r="D1097" s="3"/>
      <c r="E1097" s="1" t="s">
        <v>5661</v>
      </c>
      <c r="F1097" s="1" t="s">
        <v>5662</v>
      </c>
      <c r="G1097" s="1" t="s">
        <v>5663</v>
      </c>
      <c r="H1097" s="1" t="s">
        <v>5664</v>
      </c>
      <c r="I1097"/>
      <c r="J1097" s="1" t="s">
        <v>5665</v>
      </c>
    </row>
    <row r="1098" spans="1:10" s="5" customFormat="1" ht="15" customHeight="1" x14ac:dyDescent="0.2">
      <c r="A1098" s="9" t="s">
        <v>7373</v>
      </c>
      <c r="B1098" s="3"/>
      <c r="C1098" s="3"/>
      <c r="D1098" s="3"/>
      <c r="E1098" s="1" t="s">
        <v>6015</v>
      </c>
      <c r="F1098" s="1" t="s">
        <v>2086</v>
      </c>
      <c r="G1098" s="1" t="s">
        <v>6017</v>
      </c>
      <c r="H1098" s="1" t="s">
        <v>6019</v>
      </c>
      <c r="I1098" s="1"/>
      <c r="J1098" s="1" t="s">
        <v>6021</v>
      </c>
    </row>
    <row r="1099" spans="1:10" s="5" customFormat="1" ht="15" customHeight="1" x14ac:dyDescent="0.2">
      <c r="A1099" s="9"/>
      <c r="B1099" s="3"/>
      <c r="C1099" s="3"/>
      <c r="D1099" s="3"/>
      <c r="E1099" s="1" t="s">
        <v>6015</v>
      </c>
      <c r="F1099" s="1" t="s">
        <v>2086</v>
      </c>
      <c r="G1099" s="1" t="s">
        <v>6022</v>
      </c>
      <c r="H1099" s="1" t="s">
        <v>6019</v>
      </c>
      <c r="I1099" s="1" t="s">
        <v>6017</v>
      </c>
      <c r="J1099" s="1" t="s">
        <v>6023</v>
      </c>
    </row>
    <row r="1100" spans="1:10" s="5" customFormat="1" ht="15" customHeight="1" x14ac:dyDescent="0.2">
      <c r="A1100" s="9" t="s">
        <v>7375</v>
      </c>
      <c r="B1100" s="3"/>
      <c r="C1100" s="3"/>
      <c r="D1100" s="3"/>
      <c r="E1100" s="1" t="s">
        <v>6015</v>
      </c>
      <c r="F1100" s="1" t="s">
        <v>2086</v>
      </c>
      <c r="G1100" s="1" t="s">
        <v>6024</v>
      </c>
      <c r="H1100" s="1" t="s">
        <v>6026</v>
      </c>
      <c r="I1100" s="1" t="s">
        <v>6017</v>
      </c>
      <c r="J1100" s="1" t="s">
        <v>6027</v>
      </c>
    </row>
    <row r="1101" spans="1:10" s="5" customFormat="1" ht="15" customHeight="1" x14ac:dyDescent="0.2">
      <c r="A1101" s="8"/>
      <c r="B1101" s="4"/>
      <c r="C1101" s="4"/>
      <c r="D1101" s="4"/>
      <c r="E1101" s="6" t="s">
        <v>4525</v>
      </c>
      <c r="F1101" s="6" t="s">
        <v>4526</v>
      </c>
      <c r="H1101" s="6" t="s">
        <v>4527</v>
      </c>
    </row>
    <row r="1102" spans="1:10" s="5" customFormat="1" ht="15" customHeight="1" x14ac:dyDescent="0.2">
      <c r="A1102" s="9"/>
      <c r="B1102" s="3"/>
      <c r="C1102" s="3"/>
      <c r="D1102" s="3"/>
      <c r="E1102" s="1" t="s">
        <v>5062</v>
      </c>
      <c r="F1102" s="1" t="s">
        <v>5074</v>
      </c>
      <c r="G1102" s="1" t="s">
        <v>5082</v>
      </c>
      <c r="H1102" s="1" t="s">
        <v>5083</v>
      </c>
      <c r="I1102"/>
      <c r="J1102" s="1" t="s">
        <v>5076</v>
      </c>
    </row>
    <row r="1103" spans="1:10" s="5" customFormat="1" ht="15" customHeight="1" x14ac:dyDescent="0.2">
      <c r="A1103" s="9"/>
      <c r="B1103" s="3"/>
      <c r="C1103" s="3"/>
      <c r="D1103" s="3"/>
      <c r="E1103" s="1" t="s">
        <v>5716</v>
      </c>
      <c r="F1103" s="1" t="s">
        <v>5727</v>
      </c>
      <c r="G1103"/>
      <c r="H1103" s="1" t="s">
        <v>5728</v>
      </c>
      <c r="I1103"/>
      <c r="J1103" s="1" t="s">
        <v>5729</v>
      </c>
    </row>
    <row r="1104" spans="1:10" s="5" customFormat="1" ht="15" customHeight="1" x14ac:dyDescent="0.2">
      <c r="A1104" s="8" t="s">
        <v>8218</v>
      </c>
      <c r="B1104" s="4"/>
      <c r="C1104" s="4"/>
      <c r="D1104" s="4"/>
      <c r="E1104" s="6" t="s">
        <v>3674</v>
      </c>
      <c r="F1104" s="6"/>
      <c r="G1104" s="6" t="s">
        <v>3793</v>
      </c>
      <c r="H1104" s="6" t="s">
        <v>3795</v>
      </c>
      <c r="I1104" s="6"/>
      <c r="J1104" s="6" t="s">
        <v>3796</v>
      </c>
    </row>
    <row r="1105" spans="1:10" s="5" customFormat="1" ht="15" customHeight="1" x14ac:dyDescent="0.2">
      <c r="A1105" s="9"/>
      <c r="B1105" s="3"/>
      <c r="C1105" s="3"/>
      <c r="D1105" s="3"/>
      <c r="E1105" s="1" t="s">
        <v>6043</v>
      </c>
      <c r="F1105" s="1" t="s">
        <v>851</v>
      </c>
      <c r="G1105" s="1" t="s">
        <v>1160</v>
      </c>
      <c r="H1105" s="1" t="s">
        <v>6044</v>
      </c>
      <c r="I1105"/>
      <c r="J1105" s="1" t="s">
        <v>6045</v>
      </c>
    </row>
    <row r="1106" spans="1:10" s="5" customFormat="1" ht="15" customHeight="1" x14ac:dyDescent="0.2">
      <c r="A1106" s="9" t="s">
        <v>7309</v>
      </c>
      <c r="B1106" s="3"/>
      <c r="C1106" s="3"/>
      <c r="D1106" s="3"/>
      <c r="E1106" s="1" t="s">
        <v>6043</v>
      </c>
      <c r="F1106" s="1" t="s">
        <v>851</v>
      </c>
      <c r="G1106" s="1" t="s">
        <v>847</v>
      </c>
      <c r="H1106" s="1" t="s">
        <v>6047</v>
      </c>
      <c r="I1106" s="1"/>
      <c r="J1106" s="1" t="s">
        <v>6048</v>
      </c>
    </row>
    <row r="1107" spans="1:10" s="5" customFormat="1" ht="15" customHeight="1" x14ac:dyDescent="0.2">
      <c r="A1107" s="9" t="s">
        <v>8973</v>
      </c>
      <c r="B1107" s="3"/>
      <c r="C1107" s="3"/>
      <c r="D1107" s="3"/>
      <c r="E1107" s="1" t="s">
        <v>6043</v>
      </c>
      <c r="F1107" s="1" t="s">
        <v>851</v>
      </c>
      <c r="G1107" s="1" t="s">
        <v>6049</v>
      </c>
      <c r="H1107" s="1" t="s">
        <v>6051</v>
      </c>
      <c r="I1107" s="1"/>
      <c r="J1107" s="1" t="s">
        <v>6052</v>
      </c>
    </row>
    <row r="1108" spans="1:10" s="5" customFormat="1" ht="15" customHeight="1" x14ac:dyDescent="0.2">
      <c r="A1108" s="9" t="s">
        <v>8246</v>
      </c>
      <c r="B1108" s="4"/>
      <c r="C1108" s="4"/>
      <c r="D1108" s="4"/>
      <c r="E1108" s="6" t="s">
        <v>3635</v>
      </c>
      <c r="F1108" s="6"/>
      <c r="G1108" s="6" t="s">
        <v>3658</v>
      </c>
      <c r="H1108" s="6" t="s">
        <v>3660</v>
      </c>
      <c r="I1108" s="6"/>
      <c r="J1108" s="6" t="s">
        <v>3661</v>
      </c>
    </row>
    <row r="1109" spans="1:10" s="5" customFormat="1" ht="15" customHeight="1" x14ac:dyDescent="0.2">
      <c r="A1109" s="9" t="s">
        <v>8494</v>
      </c>
      <c r="B1109" s="3"/>
      <c r="C1109" s="3"/>
      <c r="D1109" s="3"/>
      <c r="E1109" s="1" t="s">
        <v>6311</v>
      </c>
      <c r="F1109" s="1"/>
      <c r="G1109" s="1" t="s">
        <v>6318</v>
      </c>
      <c r="H1109" s="1" t="s">
        <v>6320</v>
      </c>
      <c r="I1109" s="1"/>
      <c r="J1109" s="1" t="s">
        <v>6321</v>
      </c>
    </row>
    <row r="1110" spans="1:10" s="5" customFormat="1" ht="15" customHeight="1" x14ac:dyDescent="0.2">
      <c r="A1110" s="9" t="s">
        <v>8502</v>
      </c>
      <c r="B1110" s="3"/>
      <c r="C1110" s="3"/>
      <c r="D1110" s="3"/>
      <c r="E1110" s="1" t="s">
        <v>6311</v>
      </c>
      <c r="F1110" s="1"/>
      <c r="G1110" s="1" t="s">
        <v>6349</v>
      </c>
      <c r="H1110" s="1" t="s">
        <v>6351</v>
      </c>
      <c r="I1110" s="1"/>
      <c r="J1110" s="1" t="s">
        <v>6353</v>
      </c>
    </row>
    <row r="1111" spans="1:10" s="5" customFormat="1" ht="15" customHeight="1" x14ac:dyDescent="0.2">
      <c r="A1111" s="9"/>
      <c r="B1111" s="3"/>
      <c r="C1111" s="3"/>
      <c r="D1111" s="3"/>
      <c r="E1111" s="1" t="s">
        <v>4760</v>
      </c>
      <c r="F1111" s="1" t="s">
        <v>4765</v>
      </c>
      <c r="G1111" s="1" t="s">
        <v>4858</v>
      </c>
      <c r="H1111" s="1" t="s">
        <v>4859</v>
      </c>
      <c r="I1111" s="1" t="s">
        <v>4771</v>
      </c>
      <c r="J1111" s="1" t="s">
        <v>4861</v>
      </c>
    </row>
    <row r="1112" spans="1:10" s="5" customFormat="1" ht="15" customHeight="1" x14ac:dyDescent="0.2">
      <c r="A1112" s="8" t="s">
        <v>7405</v>
      </c>
      <c r="B1112" s="4"/>
      <c r="C1112" s="4"/>
      <c r="D1112" s="4"/>
      <c r="E1112" s="6" t="s">
        <v>4232</v>
      </c>
      <c r="F1112" s="6" t="s">
        <v>4240</v>
      </c>
      <c r="G1112" s="6" t="s">
        <v>4260</v>
      </c>
      <c r="H1112" s="6" t="s">
        <v>4262</v>
      </c>
      <c r="I1112" s="6" t="s">
        <v>4263</v>
      </c>
      <c r="J1112" s="6" t="s">
        <v>4264</v>
      </c>
    </row>
    <row r="1113" spans="1:10" s="5" customFormat="1" ht="15" customHeight="1" x14ac:dyDescent="0.2">
      <c r="A1113" s="8" t="s">
        <v>8997</v>
      </c>
      <c r="B1113" s="4"/>
      <c r="C1113" s="4"/>
      <c r="D1113" s="4"/>
      <c r="E1113" s="6" t="s">
        <v>2730</v>
      </c>
      <c r="F1113" s="6"/>
      <c r="G1113" s="6" t="s">
        <v>6744</v>
      </c>
      <c r="H1113" s="6" t="s">
        <v>6746</v>
      </c>
      <c r="I1113" s="6"/>
      <c r="J1113" s="6" t="s">
        <v>6747</v>
      </c>
    </row>
    <row r="1114" spans="1:10" s="5" customFormat="1" ht="15" customHeight="1" x14ac:dyDescent="0.2">
      <c r="A1114" s="9"/>
      <c r="B1114" s="3"/>
      <c r="C1114" s="3"/>
      <c r="D1114" s="3"/>
      <c r="E1114" s="1" t="s">
        <v>4760</v>
      </c>
      <c r="F1114" s="1" t="s">
        <v>4765</v>
      </c>
      <c r="G1114" s="1" t="s">
        <v>4853</v>
      </c>
      <c r="H1114" s="1" t="s">
        <v>4854</v>
      </c>
      <c r="I1114" s="1" t="s">
        <v>4771</v>
      </c>
      <c r="J1114" s="1" t="s">
        <v>4804</v>
      </c>
    </row>
    <row r="1115" spans="1:10" s="5" customFormat="1" ht="15" customHeight="1" x14ac:dyDescent="0.2">
      <c r="A1115" s="8"/>
      <c r="B1115" s="4"/>
      <c r="C1115" s="4"/>
      <c r="D1115" s="4"/>
      <c r="E1115" s="6" t="s">
        <v>3674</v>
      </c>
      <c r="F1115" s="6"/>
      <c r="G1115" s="6" t="s">
        <v>3757</v>
      </c>
      <c r="H1115" s="6" t="s">
        <v>3758</v>
      </c>
      <c r="I1115" s="6"/>
      <c r="J1115" s="6" t="s">
        <v>3759</v>
      </c>
    </row>
    <row r="1116" spans="1:10" s="5" customFormat="1" ht="15" customHeight="1" x14ac:dyDescent="0.2">
      <c r="A1116" s="8" t="s">
        <v>7749</v>
      </c>
      <c r="B1116" s="4"/>
      <c r="C1116" s="4"/>
      <c r="D1116" s="4"/>
      <c r="E1116" s="6" t="s">
        <v>3674</v>
      </c>
      <c r="F1116" s="6"/>
      <c r="G1116" s="6" t="s">
        <v>3871</v>
      </c>
      <c r="H1116" s="6" t="s">
        <v>3873</v>
      </c>
      <c r="I1116" s="6"/>
      <c r="J1116" s="6" t="s">
        <v>3759</v>
      </c>
    </row>
    <row r="1117" spans="1:10" s="5" customFormat="1" ht="15" customHeight="1" x14ac:dyDescent="0.2">
      <c r="A1117" s="8"/>
      <c r="B1117" s="4"/>
      <c r="C1117" s="4"/>
      <c r="D1117" s="4"/>
      <c r="E1117" s="6" t="s">
        <v>250</v>
      </c>
      <c r="F1117" s="6"/>
      <c r="G1117" s="6" t="s">
        <v>292</v>
      </c>
      <c r="H1117" s="6" t="s">
        <v>293</v>
      </c>
      <c r="I1117" s="6"/>
      <c r="J1117" s="6" t="s">
        <v>294</v>
      </c>
    </row>
    <row r="1118" spans="1:10" s="5" customFormat="1" ht="15" customHeight="1" x14ac:dyDescent="0.2">
      <c r="A1118" s="8"/>
      <c r="B1118" s="4"/>
      <c r="C1118" s="4"/>
      <c r="D1118" s="4"/>
      <c r="E1118" s="6" t="s">
        <v>250</v>
      </c>
      <c r="F1118" s="6" t="s">
        <v>320</v>
      </c>
      <c r="G1118" s="6" t="s">
        <v>321</v>
      </c>
      <c r="H1118" s="6" t="s">
        <v>293</v>
      </c>
      <c r="J1118" s="6" t="s">
        <v>269</v>
      </c>
    </row>
    <row r="1119" spans="1:10" s="5" customFormat="1" ht="15" customHeight="1" x14ac:dyDescent="0.2">
      <c r="A1119" s="8"/>
      <c r="B1119" s="4"/>
      <c r="C1119" s="4"/>
      <c r="D1119" s="4"/>
      <c r="E1119" s="6" t="s">
        <v>250</v>
      </c>
      <c r="F1119" s="6"/>
      <c r="G1119" s="6" t="s">
        <v>316</v>
      </c>
      <c r="H1119" s="6" t="s">
        <v>317</v>
      </c>
      <c r="I1119" s="6"/>
      <c r="J1119" s="6" t="s">
        <v>318</v>
      </c>
    </row>
    <row r="1120" spans="1:10" s="5" customFormat="1" ht="15" customHeight="1" x14ac:dyDescent="0.2">
      <c r="A1120" s="9"/>
      <c r="B1120" s="3"/>
      <c r="C1120" s="3"/>
      <c r="D1120" s="3"/>
      <c r="E1120" s="1" t="s">
        <v>4760</v>
      </c>
      <c r="F1120" s="1" t="s">
        <v>4765</v>
      </c>
      <c r="G1120" s="1" t="s">
        <v>4814</v>
      </c>
      <c r="H1120" s="1" t="s">
        <v>4815</v>
      </c>
      <c r="I1120" s="1" t="s">
        <v>4771</v>
      </c>
      <c r="J1120" s="1" t="s">
        <v>4817</v>
      </c>
    </row>
    <row r="1121" spans="1:10" s="5" customFormat="1" ht="15" customHeight="1" x14ac:dyDescent="0.2">
      <c r="A1121" s="8" t="s">
        <v>7599</v>
      </c>
      <c r="B1121" s="4"/>
      <c r="C1121" s="4"/>
      <c r="D1121" s="4"/>
      <c r="E1121" s="6" t="s">
        <v>3674</v>
      </c>
      <c r="F1121" s="6"/>
      <c r="G1121" s="6" t="s">
        <v>3807</v>
      </c>
      <c r="H1121" s="6" t="s">
        <v>3809</v>
      </c>
      <c r="I1121" s="6"/>
      <c r="J1121" s="6" t="s">
        <v>3810</v>
      </c>
    </row>
    <row r="1122" spans="1:10" s="5" customFormat="1" ht="15" customHeight="1" x14ac:dyDescent="0.2">
      <c r="A1122" s="8" t="s">
        <v>7577</v>
      </c>
      <c r="B1122" s="4"/>
      <c r="C1122" s="4"/>
      <c r="D1122" s="4"/>
      <c r="E1122" s="6" t="s">
        <v>3674</v>
      </c>
      <c r="F1122" s="6"/>
      <c r="G1122" s="6" t="s">
        <v>3677</v>
      </c>
      <c r="H1122" s="6" t="s">
        <v>3679</v>
      </c>
      <c r="I1122" s="6"/>
      <c r="J1122" s="6" t="s">
        <v>3680</v>
      </c>
    </row>
    <row r="1123" spans="1:10" s="5" customFormat="1" ht="15" customHeight="1" x14ac:dyDescent="0.2">
      <c r="A1123" s="8"/>
      <c r="B1123" s="4"/>
      <c r="C1123" s="4"/>
      <c r="D1123" s="4"/>
      <c r="E1123" s="6" t="s">
        <v>121</v>
      </c>
      <c r="F1123" s="6"/>
      <c r="G1123" s="6" t="s">
        <v>1573</v>
      </c>
      <c r="H1123" s="6" t="s">
        <v>1574</v>
      </c>
      <c r="I1123" s="6"/>
      <c r="J1123" s="6" t="s">
        <v>1575</v>
      </c>
    </row>
    <row r="1124" spans="1:10" s="5" customFormat="1" ht="15" customHeight="1" x14ac:dyDescent="0.2">
      <c r="A1124" s="8" t="s">
        <v>7609</v>
      </c>
      <c r="B1124" s="4"/>
      <c r="C1124" s="4"/>
      <c r="D1124" s="4"/>
      <c r="E1124" s="6" t="s">
        <v>3674</v>
      </c>
      <c r="F1124" s="6"/>
      <c r="G1124" s="6" t="s">
        <v>3845</v>
      </c>
      <c r="H1124" s="6" t="s">
        <v>3847</v>
      </c>
      <c r="I1124" s="6"/>
      <c r="J1124" s="6" t="s">
        <v>3750</v>
      </c>
    </row>
    <row r="1125" spans="1:10" s="5" customFormat="1" ht="15" customHeight="1" x14ac:dyDescent="0.2">
      <c r="A1125" s="8" t="s">
        <v>7165</v>
      </c>
      <c r="B1125" s="4"/>
      <c r="C1125" s="4"/>
      <c r="D1125" s="4"/>
      <c r="E1125" s="6" t="s">
        <v>553</v>
      </c>
      <c r="F1125" s="6"/>
      <c r="G1125" s="6" t="s">
        <v>554</v>
      </c>
      <c r="H1125" s="6" t="s">
        <v>556</v>
      </c>
      <c r="I1125" s="6"/>
      <c r="J1125" s="6" t="s">
        <v>557</v>
      </c>
    </row>
    <row r="1126" spans="1:10" s="5" customFormat="1" ht="15" customHeight="1" x14ac:dyDescent="0.2">
      <c r="A1126" s="8" t="s">
        <v>7161</v>
      </c>
      <c r="B1126" s="4"/>
      <c r="C1126" s="4"/>
      <c r="D1126" s="4"/>
      <c r="E1126" s="6" t="s">
        <v>553</v>
      </c>
      <c r="F1126" s="6" t="s">
        <v>562</v>
      </c>
      <c r="G1126" s="6" t="s">
        <v>563</v>
      </c>
      <c r="H1126" s="6" t="s">
        <v>565</v>
      </c>
      <c r="I1126" s="6"/>
      <c r="J1126" s="6" t="s">
        <v>566</v>
      </c>
    </row>
    <row r="1127" spans="1:10" s="5" customFormat="1" ht="15" customHeight="1" x14ac:dyDescent="0.2">
      <c r="A1127" s="8"/>
      <c r="B1127" s="4"/>
      <c r="C1127" s="4"/>
      <c r="D1127" s="4"/>
      <c r="E1127" s="6" t="s">
        <v>553</v>
      </c>
      <c r="F1127" s="6" t="s">
        <v>562</v>
      </c>
      <c r="G1127" s="6" t="s">
        <v>563</v>
      </c>
      <c r="H1127" s="6" t="s">
        <v>565</v>
      </c>
      <c r="I1127" s="6"/>
      <c r="J1127" s="6" t="s">
        <v>566</v>
      </c>
    </row>
    <row r="1128" spans="1:10" s="5" customFormat="1" ht="15" customHeight="1" x14ac:dyDescent="0.2">
      <c r="A1128" s="8" t="s">
        <v>7741</v>
      </c>
      <c r="B1128" s="4"/>
      <c r="C1128" s="4"/>
      <c r="D1128" s="4"/>
      <c r="E1128" s="6" t="s">
        <v>3674</v>
      </c>
      <c r="F1128" s="6"/>
      <c r="G1128" s="6" t="s">
        <v>3839</v>
      </c>
      <c r="H1128" s="6" t="s">
        <v>3841</v>
      </c>
      <c r="I1128" s="6" t="s">
        <v>3842</v>
      </c>
      <c r="J1128" s="6" t="s">
        <v>3843</v>
      </c>
    </row>
    <row r="1129" spans="1:10" s="5" customFormat="1" ht="15" customHeight="1" x14ac:dyDescent="0.2">
      <c r="A1129" s="8"/>
      <c r="B1129" s="4"/>
      <c r="C1129" s="4"/>
      <c r="D1129" s="4"/>
      <c r="E1129" s="6" t="s">
        <v>3347</v>
      </c>
      <c r="F1129" s="6" t="s">
        <v>3411</v>
      </c>
      <c r="G1129" s="6"/>
      <c r="H1129" s="6" t="s">
        <v>3413</v>
      </c>
      <c r="I1129" s="6"/>
      <c r="J1129" s="6" t="s">
        <v>3414</v>
      </c>
    </row>
    <row r="1130" spans="1:10" s="5" customFormat="1" ht="15" customHeight="1" x14ac:dyDescent="0.2">
      <c r="A1130" s="8"/>
      <c r="B1130" s="4"/>
      <c r="C1130" s="4"/>
      <c r="D1130" s="4"/>
      <c r="E1130" s="6" t="s">
        <v>3347</v>
      </c>
      <c r="F1130" s="6" t="s">
        <v>3411</v>
      </c>
      <c r="G1130" s="6" t="s">
        <v>3428</v>
      </c>
      <c r="H1130" s="6" t="s">
        <v>3430</v>
      </c>
      <c r="I1130" s="6"/>
      <c r="J1130" s="6" t="s">
        <v>3427</v>
      </c>
    </row>
    <row r="1131" spans="1:10" s="5" customFormat="1" ht="15" customHeight="1" x14ac:dyDescent="0.2">
      <c r="A1131" s="8"/>
      <c r="B1131" s="4"/>
      <c r="C1131" s="4"/>
      <c r="D1131" s="4"/>
      <c r="E1131" s="6" t="s">
        <v>1250</v>
      </c>
      <c r="F1131" s="6" t="s">
        <v>1316</v>
      </c>
      <c r="G1131" s="6" t="s">
        <v>1160</v>
      </c>
      <c r="H1131" s="6" t="s">
        <v>1317</v>
      </c>
    </row>
    <row r="1132" spans="1:10" s="5" customFormat="1" ht="15" customHeight="1" x14ac:dyDescent="0.2">
      <c r="A1132" s="9" t="s">
        <v>8228</v>
      </c>
      <c r="B1132" s="3"/>
      <c r="C1132" s="3"/>
      <c r="D1132" s="3"/>
      <c r="E1132" s="1" t="s">
        <v>5944</v>
      </c>
      <c r="F1132" s="1" t="s">
        <v>5948</v>
      </c>
      <c r="G1132" s="1"/>
      <c r="H1132" s="1" t="s">
        <v>5950</v>
      </c>
      <c r="I1132" s="1"/>
      <c r="J1132" s="1" t="s">
        <v>5951</v>
      </c>
    </row>
    <row r="1133" spans="1:10" s="5" customFormat="1" ht="15" customHeight="1" x14ac:dyDescent="0.2">
      <c r="A1133" s="8" t="s">
        <v>7213</v>
      </c>
      <c r="B1133" s="4"/>
      <c r="C1133" s="4"/>
      <c r="D1133" s="4"/>
      <c r="E1133" s="6" t="s">
        <v>1250</v>
      </c>
      <c r="F1133" s="6" t="s">
        <v>1330</v>
      </c>
      <c r="G1133" s="6" t="s">
        <v>1160</v>
      </c>
      <c r="H1133" s="6" t="s">
        <v>1336</v>
      </c>
      <c r="I1133" s="6"/>
      <c r="J1133" s="6" t="s">
        <v>1337</v>
      </c>
    </row>
    <row r="1134" spans="1:10" s="5" customFormat="1" ht="15" customHeight="1" x14ac:dyDescent="0.2">
      <c r="A1134" s="8" t="s">
        <v>7209</v>
      </c>
      <c r="B1134" s="4"/>
      <c r="C1134" s="4"/>
      <c r="D1134" s="4"/>
      <c r="E1134" s="6" t="s">
        <v>1250</v>
      </c>
      <c r="F1134" s="6" t="s">
        <v>1330</v>
      </c>
      <c r="G1134" s="6" t="s">
        <v>1333</v>
      </c>
      <c r="H1134" s="6" t="s">
        <v>1331</v>
      </c>
      <c r="I1134" s="6"/>
      <c r="J1134" s="6" t="s">
        <v>1332</v>
      </c>
    </row>
    <row r="1135" spans="1:10" s="5" customFormat="1" ht="15" customHeight="1" x14ac:dyDescent="0.2">
      <c r="A1135" s="8"/>
      <c r="B1135" s="4"/>
      <c r="C1135" s="4"/>
      <c r="D1135" s="4"/>
      <c r="E1135" s="6" t="s">
        <v>1250</v>
      </c>
      <c r="F1135" s="6" t="s">
        <v>1330</v>
      </c>
      <c r="G1135" s="6" t="s">
        <v>1333</v>
      </c>
      <c r="H1135" s="6" t="s">
        <v>1331</v>
      </c>
      <c r="I1135" s="6"/>
      <c r="J1135" s="6" t="s">
        <v>1332</v>
      </c>
    </row>
    <row r="1136" spans="1:10" s="5" customFormat="1" ht="15" customHeight="1" x14ac:dyDescent="0.2">
      <c r="A1136" s="8"/>
      <c r="B1136" s="4"/>
      <c r="C1136" s="4"/>
      <c r="D1136" s="4"/>
      <c r="E1136" s="6" t="s">
        <v>1250</v>
      </c>
      <c r="F1136" s="6" t="s">
        <v>1330</v>
      </c>
      <c r="G1136" s="6"/>
      <c r="H1136" s="6" t="s">
        <v>1331</v>
      </c>
      <c r="I1136" s="6"/>
      <c r="J1136" s="6" t="s">
        <v>1332</v>
      </c>
    </row>
    <row r="1137" spans="1:10" s="5" customFormat="1" ht="15" customHeight="1" x14ac:dyDescent="0.2">
      <c r="A1137" s="8"/>
      <c r="B1137" s="4"/>
      <c r="C1137" s="4"/>
      <c r="D1137" s="4"/>
      <c r="E1137" s="6" t="s">
        <v>2228</v>
      </c>
      <c r="F1137" s="6" t="s">
        <v>2283</v>
      </c>
      <c r="G1137" s="6"/>
      <c r="H1137" s="6" t="s">
        <v>2284</v>
      </c>
      <c r="I1137" s="6" t="s">
        <v>2272</v>
      </c>
      <c r="J1137" s="6" t="s">
        <v>2274</v>
      </c>
    </row>
    <row r="1138" spans="1:10" s="5" customFormat="1" ht="15" customHeight="1" x14ac:dyDescent="0.2">
      <c r="A1138" s="8"/>
      <c r="B1138" s="4"/>
      <c r="C1138" s="4"/>
      <c r="D1138" s="4"/>
      <c r="E1138" s="6" t="s">
        <v>2228</v>
      </c>
      <c r="F1138" s="6"/>
      <c r="G1138" s="6" t="s">
        <v>2270</v>
      </c>
      <c r="H1138" s="6" t="s">
        <v>2271</v>
      </c>
      <c r="I1138" s="6" t="s">
        <v>2272</v>
      </c>
      <c r="J1138" s="6" t="s">
        <v>2273</v>
      </c>
    </row>
    <row r="1139" spans="1:10" s="5" customFormat="1" ht="15" customHeight="1" x14ac:dyDescent="0.2">
      <c r="A1139" s="9" t="s">
        <v>7791</v>
      </c>
      <c r="B1139" s="3"/>
      <c r="C1139" s="3"/>
      <c r="D1139" s="3"/>
      <c r="E1139" s="1" t="s">
        <v>6606</v>
      </c>
      <c r="F1139" s="1" t="s">
        <v>6607</v>
      </c>
      <c r="G1139" s="1" t="s">
        <v>6612</v>
      </c>
      <c r="H1139" s="1" t="s">
        <v>6614</v>
      </c>
      <c r="I1139" s="1"/>
      <c r="J1139" s="1" t="s">
        <v>6615</v>
      </c>
    </row>
    <row r="1140" spans="1:10" s="5" customFormat="1" ht="15" customHeight="1" x14ac:dyDescent="0.2">
      <c r="A1140" s="9" t="s">
        <v>7789</v>
      </c>
      <c r="B1140" s="3"/>
      <c r="C1140" s="3"/>
      <c r="D1140" s="3"/>
      <c r="E1140" s="1" t="s">
        <v>6606</v>
      </c>
      <c r="F1140" s="1" t="s">
        <v>6607</v>
      </c>
      <c r="G1140" s="1"/>
      <c r="H1140" s="1" t="s">
        <v>6609</v>
      </c>
      <c r="I1140" s="1"/>
      <c r="J1140" s="1" t="s">
        <v>6611</v>
      </c>
    </row>
    <row r="1141" spans="1:10" s="5" customFormat="1" ht="15" customHeight="1" x14ac:dyDescent="0.2">
      <c r="A1141" s="8" t="s">
        <v>8600</v>
      </c>
      <c r="B1141" s="4"/>
      <c r="C1141" s="4"/>
      <c r="D1141" s="4"/>
      <c r="E1141" s="6" t="s">
        <v>1592</v>
      </c>
      <c r="F1141" s="6" t="s">
        <v>1593</v>
      </c>
      <c r="G1141" s="6" t="s">
        <v>1598</v>
      </c>
      <c r="H1141" s="6" t="s">
        <v>1600</v>
      </c>
      <c r="I1141" s="6"/>
      <c r="J1141" s="6" t="s">
        <v>1601</v>
      </c>
    </row>
    <row r="1142" spans="1:10" s="5" customFormat="1" ht="15" customHeight="1" x14ac:dyDescent="0.2">
      <c r="A1142" s="8" t="s">
        <v>8754</v>
      </c>
      <c r="B1142" s="4"/>
      <c r="C1142" s="4"/>
      <c r="D1142" s="4"/>
      <c r="E1142" s="6" t="s">
        <v>2624</v>
      </c>
      <c r="F1142" s="6" t="s">
        <v>2625</v>
      </c>
      <c r="G1142" s="6" t="s">
        <v>2641</v>
      </c>
      <c r="H1142" s="6" t="s">
        <v>2643</v>
      </c>
      <c r="I1142" s="6" t="s">
        <v>2644</v>
      </c>
      <c r="J1142" s="6" t="s">
        <v>2645</v>
      </c>
    </row>
    <row r="1143" spans="1:10" s="5" customFormat="1" ht="15" customHeight="1" x14ac:dyDescent="0.2">
      <c r="A1143" s="8"/>
      <c r="B1143" s="4"/>
      <c r="C1143" s="4"/>
      <c r="D1143" s="4"/>
      <c r="E1143" s="6" t="s">
        <v>1423</v>
      </c>
      <c r="F1143" s="6" t="s">
        <v>1427</v>
      </c>
      <c r="H1143" s="6" t="s">
        <v>1428</v>
      </c>
    </row>
    <row r="1144" spans="1:10" s="5" customFormat="1" ht="15" customHeight="1" x14ac:dyDescent="0.2">
      <c r="A1144" s="8"/>
      <c r="B1144" s="4"/>
      <c r="C1144" s="4"/>
      <c r="D1144" s="4"/>
      <c r="E1144" s="6" t="s">
        <v>1679</v>
      </c>
      <c r="F1144" s="6" t="s">
        <v>1684</v>
      </c>
      <c r="G1144" s="6"/>
      <c r="H1144" s="6" t="s">
        <v>1685</v>
      </c>
      <c r="I1144" s="6"/>
      <c r="J1144" s="6" t="s">
        <v>1686</v>
      </c>
    </row>
    <row r="1145" spans="1:10" s="5" customFormat="1" ht="15" customHeight="1" x14ac:dyDescent="0.2">
      <c r="A1145" s="8"/>
      <c r="B1145" s="4"/>
      <c r="C1145" s="4"/>
      <c r="D1145" s="4"/>
      <c r="E1145" s="6" t="s">
        <v>588</v>
      </c>
      <c r="F1145" s="6"/>
      <c r="G1145" s="6" t="s">
        <v>592</v>
      </c>
      <c r="H1145" s="6" t="s">
        <v>593</v>
      </c>
      <c r="I1145" s="6"/>
      <c r="J1145" s="6" t="s">
        <v>594</v>
      </c>
    </row>
    <row r="1146" spans="1:10" s="5" customFormat="1" ht="15" customHeight="1" x14ac:dyDescent="0.2">
      <c r="A1146" s="8"/>
      <c r="B1146" s="4"/>
      <c r="C1146" s="4"/>
      <c r="D1146" s="4"/>
      <c r="E1146" s="6" t="s">
        <v>588</v>
      </c>
      <c r="F1146" s="6"/>
      <c r="G1146" s="6" t="s">
        <v>596</v>
      </c>
      <c r="H1146" s="6" t="s">
        <v>593</v>
      </c>
    </row>
    <row r="1147" spans="1:10" s="5" customFormat="1" ht="15" customHeight="1" x14ac:dyDescent="0.2">
      <c r="A1147" s="8"/>
      <c r="B1147" s="4"/>
      <c r="C1147" s="4"/>
      <c r="D1147" s="4"/>
      <c r="E1147" s="6" t="s">
        <v>588</v>
      </c>
      <c r="F1147" s="6"/>
      <c r="G1147" s="6" t="s">
        <v>589</v>
      </c>
      <c r="H1147" s="6" t="s">
        <v>590</v>
      </c>
      <c r="J1147" s="6" t="s">
        <v>591</v>
      </c>
    </row>
    <row r="1148" spans="1:10" s="5" customFormat="1" ht="15" customHeight="1" x14ac:dyDescent="0.2">
      <c r="A1148" s="8"/>
      <c r="B1148" s="4"/>
      <c r="C1148" s="4"/>
      <c r="D1148" s="4"/>
      <c r="E1148" s="6" t="s">
        <v>1128</v>
      </c>
      <c r="F1148" s="6" t="s">
        <v>1175</v>
      </c>
      <c r="G1148" s="6" t="s">
        <v>1160</v>
      </c>
      <c r="H1148" s="6" t="s">
        <v>2102</v>
      </c>
      <c r="I1148" s="6"/>
      <c r="J1148" s="6" t="s">
        <v>2103</v>
      </c>
    </row>
    <row r="1149" spans="1:10" s="5" customFormat="1" ht="15" customHeight="1" x14ac:dyDescent="0.2">
      <c r="A1149" s="8" t="s">
        <v>8038</v>
      </c>
      <c r="B1149" s="4"/>
      <c r="C1149" s="4"/>
      <c r="D1149" s="4"/>
      <c r="E1149" s="6" t="s">
        <v>2730</v>
      </c>
      <c r="F1149" s="6" t="s">
        <v>2941</v>
      </c>
      <c r="G1149" s="6" t="s">
        <v>2955</v>
      </c>
      <c r="H1149" s="6" t="s">
        <v>2957</v>
      </c>
      <c r="I1149" s="6"/>
      <c r="J1149" s="6" t="s">
        <v>2958</v>
      </c>
    </row>
    <row r="1150" spans="1:10" s="5" customFormat="1" ht="15" customHeight="1" x14ac:dyDescent="0.2">
      <c r="A1150" s="8"/>
      <c r="B1150" s="4"/>
      <c r="C1150" s="4"/>
      <c r="D1150" s="4"/>
      <c r="E1150" s="6" t="s">
        <v>3528</v>
      </c>
      <c r="F1150" s="6"/>
      <c r="G1150" s="6" t="s">
        <v>3558</v>
      </c>
      <c r="H1150" s="6" t="s">
        <v>3559</v>
      </c>
      <c r="I1150" s="6"/>
      <c r="J1150" s="6" t="s">
        <v>3560</v>
      </c>
    </row>
    <row r="1151" spans="1:10" s="5" customFormat="1" ht="15" customHeight="1" x14ac:dyDescent="0.2">
      <c r="A1151" s="8" t="s">
        <v>7701</v>
      </c>
      <c r="B1151" s="19" t="s">
        <v>9723</v>
      </c>
      <c r="C1151" s="19" t="s">
        <v>2383</v>
      </c>
      <c r="D1151" s="19"/>
      <c r="E1151" s="6" t="s">
        <v>2342</v>
      </c>
      <c r="F1151" s="6" t="s">
        <v>2348</v>
      </c>
      <c r="G1151" s="6"/>
      <c r="H1151" s="6" t="s">
        <v>2350</v>
      </c>
      <c r="I1151" s="6"/>
      <c r="J1151" s="6"/>
    </row>
    <row r="1152" spans="1:10" s="5" customFormat="1" ht="15" customHeight="1" x14ac:dyDescent="0.2">
      <c r="A1152" s="9"/>
      <c r="B1152" s="3"/>
      <c r="C1152" s="3"/>
      <c r="D1152" s="3"/>
      <c r="E1152" s="1" t="s">
        <v>5062</v>
      </c>
      <c r="F1152" s="1" t="s">
        <v>5074</v>
      </c>
      <c r="G1152"/>
      <c r="H1152" s="1" t="s">
        <v>5075</v>
      </c>
      <c r="I1152"/>
      <c r="J1152" s="1" t="s">
        <v>5076</v>
      </c>
    </row>
    <row r="1153" spans="1:10" s="5" customFormat="1" ht="15" customHeight="1" x14ac:dyDescent="0.2">
      <c r="A1153" s="9"/>
      <c r="B1153" s="3"/>
      <c r="C1153" s="3"/>
      <c r="D1153" s="3"/>
      <c r="E1153" s="1" t="s">
        <v>5062</v>
      </c>
      <c r="F1153" s="1" t="s">
        <v>5074</v>
      </c>
      <c r="G1153" s="1" t="s">
        <v>5077</v>
      </c>
      <c r="H1153" s="1" t="s">
        <v>5078</v>
      </c>
      <c r="I1153"/>
      <c r="J1153" s="1" t="s">
        <v>5076</v>
      </c>
    </row>
    <row r="1154" spans="1:10" s="5" customFormat="1" ht="15" customHeight="1" x14ac:dyDescent="0.2">
      <c r="A1154" s="9" t="s">
        <v>9221</v>
      </c>
      <c r="B1154" s="19" t="s">
        <v>9723</v>
      </c>
      <c r="C1154" s="19" t="s">
        <v>2383</v>
      </c>
      <c r="D1154" s="19"/>
      <c r="E1154" s="1" t="s">
        <v>6391</v>
      </c>
      <c r="F1154" s="1" t="s">
        <v>6721</v>
      </c>
      <c r="G1154" s="1" t="s">
        <v>6722</v>
      </c>
      <c r="H1154" s="1" t="s">
        <v>6724</v>
      </c>
      <c r="I1154" s="1"/>
      <c r="J1154" s="1"/>
    </row>
    <row r="1155" spans="1:10" s="5" customFormat="1" ht="15" customHeight="1" x14ac:dyDescent="0.2">
      <c r="A1155" s="9" t="s">
        <v>8382</v>
      </c>
      <c r="B1155" s="3"/>
      <c r="C1155" s="3"/>
      <c r="D1155" s="3"/>
      <c r="E1155" s="1" t="s">
        <v>5708</v>
      </c>
      <c r="F1155" s="1" t="s">
        <v>5818</v>
      </c>
      <c r="G1155" s="1"/>
      <c r="H1155" s="1" t="s">
        <v>5820</v>
      </c>
      <c r="I1155" s="1"/>
      <c r="J1155" s="1" t="s">
        <v>5821</v>
      </c>
    </row>
    <row r="1156" spans="1:10" s="5" customFormat="1" ht="15" customHeight="1" x14ac:dyDescent="0.2">
      <c r="A1156" s="8" t="s">
        <v>8796</v>
      </c>
      <c r="B1156" s="4"/>
      <c r="C1156" s="4"/>
      <c r="D1156" s="4"/>
      <c r="E1156" s="6" t="s">
        <v>106</v>
      </c>
      <c r="F1156" s="6"/>
      <c r="G1156" s="6" t="s">
        <v>1111</v>
      </c>
      <c r="H1156" s="6" t="s">
        <v>1113</v>
      </c>
      <c r="I1156" s="6"/>
      <c r="J1156" s="6" t="s">
        <v>1114</v>
      </c>
    </row>
    <row r="1157" spans="1:10" s="5" customFormat="1" ht="15" customHeight="1" x14ac:dyDescent="0.2">
      <c r="A1157" s="8"/>
      <c r="B1157" s="4"/>
      <c r="C1157" s="4"/>
      <c r="D1157" s="4"/>
      <c r="E1157" s="6" t="s">
        <v>1934</v>
      </c>
      <c r="F1157" s="6"/>
      <c r="G1157" s="6" t="s">
        <v>1954</v>
      </c>
      <c r="H1157" s="6" t="s">
        <v>1955</v>
      </c>
      <c r="I1157" s="6"/>
      <c r="J1157" s="6" t="s">
        <v>1956</v>
      </c>
    </row>
    <row r="1158" spans="1:10" s="5" customFormat="1" ht="15" customHeight="1" x14ac:dyDescent="0.2">
      <c r="A1158" s="8"/>
      <c r="B1158" s="4"/>
      <c r="C1158" s="4"/>
      <c r="D1158" s="4"/>
      <c r="E1158" s="6" t="s">
        <v>1934</v>
      </c>
      <c r="G1158" s="6" t="s">
        <v>1937</v>
      </c>
      <c r="H1158" s="6" t="s">
        <v>1938</v>
      </c>
    </row>
    <row r="1159" spans="1:10" s="5" customFormat="1" ht="15" customHeight="1" x14ac:dyDescent="0.2">
      <c r="A1159" s="8"/>
      <c r="B1159" s="4"/>
      <c r="C1159" s="4"/>
      <c r="D1159" s="4"/>
      <c r="E1159" s="6" t="s">
        <v>1934</v>
      </c>
      <c r="G1159" s="6" t="s">
        <v>1935</v>
      </c>
      <c r="H1159" s="6" t="s">
        <v>1936</v>
      </c>
    </row>
    <row r="1160" spans="1:10" s="5" customFormat="1" ht="15" customHeight="1" x14ac:dyDescent="0.2">
      <c r="A1160" s="9" t="s">
        <v>7883</v>
      </c>
      <c r="B1160" s="3"/>
      <c r="C1160" s="3"/>
      <c r="D1160" s="3"/>
      <c r="E1160" s="1" t="s">
        <v>5682</v>
      </c>
      <c r="F1160" s="1" t="s">
        <v>3276</v>
      </c>
      <c r="G1160" s="1"/>
      <c r="H1160" s="1" t="s">
        <v>5706</v>
      </c>
      <c r="I1160" s="1"/>
      <c r="J1160" s="1" t="s">
        <v>5707</v>
      </c>
    </row>
    <row r="1161" spans="1:10" s="5" customFormat="1" ht="15" customHeight="1" x14ac:dyDescent="0.2">
      <c r="A1161" s="9" t="s">
        <v>8226</v>
      </c>
      <c r="B1161" s="3"/>
      <c r="C1161" s="3"/>
      <c r="D1161" s="3"/>
      <c r="E1161" s="1" t="s">
        <v>5716</v>
      </c>
      <c r="F1161" s="1" t="s">
        <v>507</v>
      </c>
      <c r="G1161" s="1" t="s">
        <v>5732</v>
      </c>
      <c r="H1161" s="1" t="s">
        <v>5734</v>
      </c>
      <c r="I1161" s="1"/>
      <c r="J1161" s="1" t="s">
        <v>5735</v>
      </c>
    </row>
    <row r="1162" spans="1:10" s="5" customFormat="1" ht="15" customHeight="1" x14ac:dyDescent="0.2">
      <c r="A1162" s="9"/>
      <c r="B1162" s="3"/>
      <c r="C1162" s="3"/>
      <c r="D1162" s="3"/>
      <c r="E1162" s="1" t="s">
        <v>4876</v>
      </c>
      <c r="F1162" s="1"/>
      <c r="G1162" s="1" t="s">
        <v>4951</v>
      </c>
      <c r="H1162" s="1" t="s">
        <v>4952</v>
      </c>
      <c r="I1162" s="1"/>
      <c r="J1162" s="1" t="s">
        <v>4953</v>
      </c>
    </row>
    <row r="1163" spans="1:10" s="5" customFormat="1" ht="15" customHeight="1" x14ac:dyDescent="0.2">
      <c r="A1163" s="9" t="s">
        <v>7489</v>
      </c>
      <c r="B1163" s="3"/>
      <c r="C1163" s="3"/>
      <c r="D1163" s="3"/>
      <c r="E1163" s="1" t="s">
        <v>4876</v>
      </c>
      <c r="F1163" s="1"/>
      <c r="G1163" s="1" t="s">
        <v>4954</v>
      </c>
      <c r="H1163" s="1" t="s">
        <v>4956</v>
      </c>
      <c r="I1163" s="1"/>
      <c r="J1163" s="1" t="s">
        <v>4953</v>
      </c>
    </row>
    <row r="1164" spans="1:10" s="5" customFormat="1" ht="15" customHeight="1" x14ac:dyDescent="0.2">
      <c r="A1164" s="8"/>
      <c r="B1164" s="4"/>
      <c r="C1164" s="4"/>
      <c r="D1164" s="4"/>
      <c r="E1164" s="6" t="s">
        <v>3674</v>
      </c>
      <c r="F1164" s="6" t="s">
        <v>3922</v>
      </c>
      <c r="G1164" s="6" t="s">
        <v>3925</v>
      </c>
      <c r="H1164" s="6" t="s">
        <v>3923</v>
      </c>
      <c r="I1164" s="6"/>
      <c r="J1164" s="6" t="s">
        <v>3924</v>
      </c>
    </row>
    <row r="1165" spans="1:10" s="5" customFormat="1" ht="15" customHeight="1" x14ac:dyDescent="0.2">
      <c r="A1165" s="8"/>
      <c r="B1165" s="4"/>
      <c r="C1165" s="4"/>
      <c r="D1165" s="4"/>
      <c r="E1165" s="6" t="s">
        <v>3674</v>
      </c>
      <c r="F1165" s="6" t="s">
        <v>3922</v>
      </c>
      <c r="G1165" s="6"/>
      <c r="H1165" s="6" t="s">
        <v>3923</v>
      </c>
      <c r="I1165" s="6"/>
      <c r="J1165" s="6" t="s">
        <v>3924</v>
      </c>
    </row>
    <row r="1166" spans="1:10" s="5" customFormat="1" ht="15" customHeight="1" x14ac:dyDescent="0.2">
      <c r="A1166" s="9" t="s">
        <v>9363</v>
      </c>
      <c r="B1166" s="3"/>
      <c r="C1166" s="3"/>
      <c r="D1166" s="3"/>
      <c r="E1166" s="1" t="s">
        <v>5661</v>
      </c>
      <c r="F1166" s="1" t="s">
        <v>5675</v>
      </c>
      <c r="G1166" s="1"/>
      <c r="H1166" s="1" t="s">
        <v>5676</v>
      </c>
      <c r="I1166" s="1"/>
      <c r="J1166" s="1" t="s">
        <v>5677</v>
      </c>
    </row>
    <row r="1167" spans="1:10" s="5" customFormat="1" ht="15" customHeight="1" x14ac:dyDescent="0.2">
      <c r="A1167" s="9"/>
      <c r="B1167" s="3"/>
      <c r="C1167" s="3"/>
      <c r="D1167" s="3"/>
      <c r="E1167" s="1" t="s">
        <v>6307</v>
      </c>
      <c r="F1167" s="1" t="s">
        <v>424</v>
      </c>
      <c r="G1167" s="1"/>
      <c r="H1167" s="1" t="s">
        <v>6308</v>
      </c>
      <c r="I1167" s="1"/>
      <c r="J1167" s="1" t="s">
        <v>6309</v>
      </c>
    </row>
    <row r="1168" spans="1:10" s="5" customFormat="1" ht="15" customHeight="1" x14ac:dyDescent="0.2">
      <c r="A1168" s="8"/>
      <c r="B1168" s="4"/>
      <c r="C1168" s="4"/>
      <c r="D1168" s="4"/>
      <c r="E1168" s="6" t="s">
        <v>4313</v>
      </c>
      <c r="F1168" s="6" t="s">
        <v>4314</v>
      </c>
      <c r="G1168" s="6" t="s">
        <v>4318</v>
      </c>
      <c r="H1168" s="6" t="s">
        <v>4319</v>
      </c>
    </row>
    <row r="1169" spans="1:10" s="5" customFormat="1" ht="15" customHeight="1" x14ac:dyDescent="0.2">
      <c r="A1169" s="8" t="s">
        <v>9133</v>
      </c>
      <c r="B1169" s="4"/>
      <c r="C1169" s="4"/>
      <c r="D1169" s="4"/>
      <c r="E1169" s="6" t="s">
        <v>2351</v>
      </c>
      <c r="F1169" s="6"/>
      <c r="G1169" s="6" t="s">
        <v>6630</v>
      </c>
      <c r="H1169" s="6" t="s">
        <v>6632</v>
      </c>
      <c r="I1169" s="6"/>
      <c r="J1169" s="6" t="s">
        <v>6633</v>
      </c>
    </row>
    <row r="1170" spans="1:10" s="5" customFormat="1" ht="15" customHeight="1" x14ac:dyDescent="0.2">
      <c r="A1170" s="8" t="s">
        <v>8748</v>
      </c>
      <c r="B1170" s="4"/>
      <c r="C1170" s="4"/>
      <c r="D1170" s="4"/>
      <c r="E1170" s="6" t="s">
        <v>2624</v>
      </c>
      <c r="F1170" s="6" t="s">
        <v>2625</v>
      </c>
      <c r="G1170" s="6" t="s">
        <v>2626</v>
      </c>
      <c r="H1170" s="6" t="s">
        <v>2628</v>
      </c>
      <c r="I1170" s="6" t="s">
        <v>2629</v>
      </c>
      <c r="J1170" s="6" t="s">
        <v>2630</v>
      </c>
    </row>
    <row r="1171" spans="1:10" s="5" customFormat="1" ht="15" customHeight="1" x14ac:dyDescent="0.2">
      <c r="A1171" s="8"/>
      <c r="B1171" s="4"/>
      <c r="C1171" s="4"/>
      <c r="D1171" s="4"/>
      <c r="E1171" s="6" t="s">
        <v>816</v>
      </c>
      <c r="F1171" s="6" t="s">
        <v>952</v>
      </c>
      <c r="G1171" s="6" t="s">
        <v>953</v>
      </c>
      <c r="H1171" s="6" t="s">
        <v>954</v>
      </c>
      <c r="I1171" s="6" t="s">
        <v>936</v>
      </c>
      <c r="J1171" s="6" t="s">
        <v>956</v>
      </c>
    </row>
    <row r="1172" spans="1:10" s="5" customFormat="1" ht="15" customHeight="1" x14ac:dyDescent="0.2">
      <c r="A1172" s="8"/>
      <c r="B1172" s="4"/>
      <c r="C1172" s="4"/>
      <c r="D1172" s="4"/>
      <c r="E1172" s="6" t="s">
        <v>3635</v>
      </c>
      <c r="F1172" s="6"/>
      <c r="G1172" s="6" t="s">
        <v>3647</v>
      </c>
      <c r="H1172" s="6" t="s">
        <v>3648</v>
      </c>
      <c r="I1172" s="6"/>
      <c r="J1172" s="6" t="s">
        <v>3638</v>
      </c>
    </row>
    <row r="1173" spans="1:10" s="5" customFormat="1" ht="15" customHeight="1" x14ac:dyDescent="0.2">
      <c r="A1173" s="9" t="s">
        <v>8248</v>
      </c>
      <c r="B1173" s="4"/>
      <c r="C1173" s="4"/>
      <c r="D1173" s="4"/>
      <c r="E1173" s="6" t="s">
        <v>3635</v>
      </c>
      <c r="F1173" s="6"/>
      <c r="G1173" s="6" t="s">
        <v>3642</v>
      </c>
      <c r="H1173" s="6" t="s">
        <v>3644</v>
      </c>
      <c r="I1173" s="6"/>
      <c r="J1173" s="6" t="s">
        <v>3638</v>
      </c>
    </row>
    <row r="1174" spans="1:10" s="5" customFormat="1" ht="15" customHeight="1" x14ac:dyDescent="0.2">
      <c r="A1174" s="8"/>
      <c r="B1174" s="4"/>
      <c r="C1174" s="4"/>
      <c r="D1174" s="4"/>
      <c r="E1174" s="6" t="s">
        <v>1237</v>
      </c>
      <c r="F1174" s="6" t="s">
        <v>1238</v>
      </c>
      <c r="H1174" s="6" t="s">
        <v>1239</v>
      </c>
      <c r="J1174" s="6" t="s">
        <v>1240</v>
      </c>
    </row>
    <row r="1175" spans="1:10" s="5" customFormat="1" ht="15" customHeight="1" x14ac:dyDescent="0.2">
      <c r="A1175" s="8"/>
      <c r="B1175" s="4"/>
      <c r="C1175" s="4"/>
      <c r="D1175" s="4"/>
      <c r="E1175" s="6" t="s">
        <v>1237</v>
      </c>
      <c r="F1175" s="6" t="s">
        <v>1238</v>
      </c>
      <c r="G1175" s="6"/>
      <c r="H1175" s="6" t="s">
        <v>1239</v>
      </c>
      <c r="I1175" s="6"/>
      <c r="J1175" s="6" t="s">
        <v>1240</v>
      </c>
    </row>
    <row r="1176" spans="1:10" s="5" customFormat="1" ht="15" customHeight="1" x14ac:dyDescent="0.2">
      <c r="A1176" s="8"/>
      <c r="B1176" s="4"/>
      <c r="C1176" s="4"/>
      <c r="D1176" s="4"/>
      <c r="E1176" s="6" t="s">
        <v>1237</v>
      </c>
      <c r="F1176" s="6" t="s">
        <v>1246</v>
      </c>
      <c r="G1176" s="6"/>
      <c r="H1176" s="6" t="s">
        <v>1247</v>
      </c>
      <c r="I1176" s="6"/>
      <c r="J1176" s="6" t="s">
        <v>1249</v>
      </c>
    </row>
    <row r="1177" spans="1:10" s="5" customFormat="1" ht="15" customHeight="1" x14ac:dyDescent="0.2">
      <c r="A1177" s="8" t="s">
        <v>9339</v>
      </c>
      <c r="B1177" s="4"/>
      <c r="C1177" s="4"/>
      <c r="D1177" s="4"/>
      <c r="E1177" s="6" t="s">
        <v>1237</v>
      </c>
      <c r="F1177" s="6" t="s">
        <v>1238</v>
      </c>
      <c r="G1177" s="6" t="s">
        <v>1241</v>
      </c>
      <c r="H1177" s="6" t="s">
        <v>1243</v>
      </c>
      <c r="I1177" s="6"/>
      <c r="J1177" s="6" t="s">
        <v>1245</v>
      </c>
    </row>
    <row r="1178" spans="1:10" s="5" customFormat="1" ht="15" customHeight="1" x14ac:dyDescent="0.2">
      <c r="A1178" s="8" t="s">
        <v>9335</v>
      </c>
      <c r="B1178" s="4"/>
      <c r="C1178" s="4"/>
      <c r="D1178" s="4"/>
      <c r="E1178" s="6" t="s">
        <v>1237</v>
      </c>
      <c r="F1178" s="6" t="s">
        <v>1238</v>
      </c>
      <c r="G1178" s="6" t="s">
        <v>6883</v>
      </c>
      <c r="H1178" s="6" t="s">
        <v>6884</v>
      </c>
      <c r="I1178" s="6"/>
      <c r="J1178" s="6" t="s">
        <v>1240</v>
      </c>
    </row>
    <row r="1179" spans="1:10" s="5" customFormat="1" ht="15" customHeight="1" x14ac:dyDescent="0.2">
      <c r="A1179" s="8"/>
      <c r="B1179" s="4"/>
      <c r="C1179" s="4"/>
      <c r="D1179" s="4"/>
      <c r="E1179" s="6" t="s">
        <v>1602</v>
      </c>
      <c r="F1179" s="6" t="s">
        <v>1612</v>
      </c>
      <c r="G1179" s="6" t="s">
        <v>1613</v>
      </c>
      <c r="H1179" s="6" t="s">
        <v>1614</v>
      </c>
    </row>
    <row r="1180" spans="1:10" s="5" customFormat="1" ht="15" customHeight="1" x14ac:dyDescent="0.2">
      <c r="A1180" s="8" t="s">
        <v>8280</v>
      </c>
      <c r="B1180" s="4"/>
      <c r="C1180" s="4"/>
      <c r="D1180" s="4"/>
      <c r="E1180" s="6" t="s">
        <v>4232</v>
      </c>
      <c r="F1180" s="6" t="s">
        <v>4240</v>
      </c>
      <c r="G1180" s="6" t="s">
        <v>4252</v>
      </c>
      <c r="H1180" s="6" t="s">
        <v>4254</v>
      </c>
      <c r="I1180" s="6"/>
      <c r="J1180" s="6" t="s">
        <v>4255</v>
      </c>
    </row>
    <row r="1181" spans="1:10" s="5" customFormat="1" ht="15" customHeight="1" x14ac:dyDescent="0.2">
      <c r="A1181" s="8" t="s">
        <v>8646</v>
      </c>
      <c r="B1181" s="4"/>
      <c r="C1181" s="4"/>
      <c r="D1181" s="4"/>
      <c r="E1181" s="6" t="s">
        <v>2730</v>
      </c>
      <c r="F1181" s="6" t="s">
        <v>2941</v>
      </c>
      <c r="G1181" s="6" t="s">
        <v>2949</v>
      </c>
      <c r="H1181" s="6" t="s">
        <v>2951</v>
      </c>
      <c r="I1181" s="6"/>
      <c r="J1181" s="6" t="s">
        <v>2952</v>
      </c>
    </row>
    <row r="1182" spans="1:10" s="5" customFormat="1" ht="15" customHeight="1" x14ac:dyDescent="0.2">
      <c r="A1182" s="8" t="s">
        <v>7611</v>
      </c>
      <c r="B1182" s="4"/>
      <c r="C1182" s="4"/>
      <c r="D1182" s="4"/>
      <c r="E1182" s="6" t="s">
        <v>3674</v>
      </c>
      <c r="F1182" s="6"/>
      <c r="G1182" s="6" t="s">
        <v>3854</v>
      </c>
      <c r="H1182" s="6" t="s">
        <v>3675</v>
      </c>
      <c r="I1182" s="6"/>
      <c r="J1182" s="6" t="s">
        <v>3676</v>
      </c>
    </row>
    <row r="1183" spans="1:10" s="5" customFormat="1" ht="15" customHeight="1" x14ac:dyDescent="0.2">
      <c r="A1183" s="8"/>
      <c r="B1183" s="4"/>
      <c r="C1183" s="4"/>
      <c r="D1183" s="4"/>
      <c r="E1183" s="6" t="s">
        <v>3674</v>
      </c>
      <c r="F1183" s="6" t="s">
        <v>3909</v>
      </c>
      <c r="G1183" s="6"/>
      <c r="H1183" s="6" t="s">
        <v>3675</v>
      </c>
      <c r="I1183" s="6"/>
      <c r="J1183" s="6" t="s">
        <v>3676</v>
      </c>
    </row>
    <row r="1184" spans="1:10" s="5" customFormat="1" ht="15" customHeight="1" x14ac:dyDescent="0.2">
      <c r="A1184" s="8"/>
      <c r="B1184" s="4"/>
      <c r="C1184" s="4"/>
      <c r="D1184" s="4"/>
      <c r="E1184" s="6" t="s">
        <v>3674</v>
      </c>
      <c r="F1184" s="6"/>
      <c r="G1184" s="6"/>
      <c r="H1184" s="6" t="s">
        <v>3675</v>
      </c>
      <c r="I1184" s="6"/>
      <c r="J1184" s="6" t="s">
        <v>3676</v>
      </c>
    </row>
    <row r="1185" spans="1:10" s="5" customFormat="1" ht="15" customHeight="1" x14ac:dyDescent="0.2">
      <c r="A1185" s="8" t="s">
        <v>9287</v>
      </c>
      <c r="B1185" s="4"/>
      <c r="C1185" s="4"/>
      <c r="D1185" s="4"/>
      <c r="E1185" s="6" t="s">
        <v>3674</v>
      </c>
      <c r="F1185" s="6" t="s">
        <v>3929</v>
      </c>
      <c r="G1185" s="6" t="s">
        <v>3930</v>
      </c>
      <c r="H1185" s="6" t="s">
        <v>3932</v>
      </c>
      <c r="I1185" s="6" t="s">
        <v>3933</v>
      </c>
      <c r="J1185" s="6" t="s">
        <v>3934</v>
      </c>
    </row>
    <row r="1186" spans="1:10" s="5" customFormat="1" ht="15" customHeight="1" x14ac:dyDescent="0.2">
      <c r="A1186" s="8" t="s">
        <v>7593</v>
      </c>
      <c r="B1186" s="4"/>
      <c r="C1186" s="4"/>
      <c r="D1186" s="4"/>
      <c r="E1186" s="6" t="s">
        <v>3674</v>
      </c>
      <c r="F1186" s="6"/>
      <c r="G1186" s="6" t="s">
        <v>3775</v>
      </c>
      <c r="H1186" s="6" t="s">
        <v>3777</v>
      </c>
      <c r="I1186" s="6"/>
      <c r="J1186" s="6" t="s">
        <v>3778</v>
      </c>
    </row>
    <row r="1187" spans="1:10" s="5" customFormat="1" ht="15" customHeight="1" x14ac:dyDescent="0.2">
      <c r="A1187" s="8" t="s">
        <v>7619</v>
      </c>
      <c r="B1187" s="4"/>
      <c r="C1187" s="4"/>
      <c r="D1187" s="4"/>
      <c r="E1187" s="6" t="s">
        <v>3674</v>
      </c>
      <c r="F1187" s="6"/>
      <c r="G1187" s="6" t="s">
        <v>3878</v>
      </c>
      <c r="H1187" s="6" t="s">
        <v>3880</v>
      </c>
      <c r="I1187" s="6"/>
      <c r="J1187" s="6" t="s">
        <v>3881</v>
      </c>
    </row>
    <row r="1188" spans="1:10" s="5" customFormat="1" ht="15" customHeight="1" x14ac:dyDescent="0.2">
      <c r="A1188" s="8" t="s">
        <v>7615</v>
      </c>
      <c r="B1188" s="4"/>
      <c r="C1188" s="4"/>
      <c r="D1188" s="4"/>
      <c r="E1188" s="6" t="s">
        <v>3674</v>
      </c>
      <c r="F1188" s="6"/>
      <c r="G1188" s="6" t="s">
        <v>3860</v>
      </c>
      <c r="H1188" s="6" t="s">
        <v>3862</v>
      </c>
      <c r="I1188" s="6"/>
      <c r="J1188" s="6" t="s">
        <v>3863</v>
      </c>
    </row>
    <row r="1189" spans="1:10" s="5" customFormat="1" ht="15" customHeight="1" x14ac:dyDescent="0.2">
      <c r="A1189" s="8" t="s">
        <v>7625</v>
      </c>
      <c r="B1189" s="4"/>
      <c r="C1189" s="4"/>
      <c r="D1189" s="4"/>
      <c r="E1189" s="6" t="s">
        <v>3674</v>
      </c>
      <c r="F1189" s="6"/>
      <c r="G1189" s="6" t="s">
        <v>3800</v>
      </c>
      <c r="H1189" s="6" t="s">
        <v>3802</v>
      </c>
      <c r="I1189" s="6"/>
      <c r="J1189" s="6" t="s">
        <v>3804</v>
      </c>
    </row>
    <row r="1190" spans="1:10" s="5" customFormat="1" ht="15" customHeight="1" x14ac:dyDescent="0.2">
      <c r="A1190" s="8" t="s">
        <v>7627</v>
      </c>
      <c r="B1190" s="4"/>
      <c r="C1190" s="4"/>
      <c r="D1190" s="4"/>
      <c r="E1190" s="6" t="s">
        <v>3674</v>
      </c>
      <c r="F1190" s="6"/>
      <c r="G1190" s="6" t="s">
        <v>3891</v>
      </c>
      <c r="H1190" s="6" t="s">
        <v>3893</v>
      </c>
      <c r="I1190" s="6"/>
      <c r="J1190" s="6" t="s">
        <v>3894</v>
      </c>
    </row>
    <row r="1191" spans="1:10" s="5" customFormat="1" ht="15" customHeight="1" x14ac:dyDescent="0.2">
      <c r="A1191" s="8" t="s">
        <v>9291</v>
      </c>
      <c r="B1191" s="19" t="s">
        <v>9723</v>
      </c>
      <c r="C1191" s="19" t="s">
        <v>2383</v>
      </c>
      <c r="D1191" s="19"/>
      <c r="E1191" s="6" t="s">
        <v>3674</v>
      </c>
      <c r="F1191" s="6"/>
      <c r="G1191" s="6" t="s">
        <v>535</v>
      </c>
      <c r="H1191" s="6" t="s">
        <v>3896</v>
      </c>
      <c r="I1191" s="6"/>
      <c r="J1191" s="6"/>
    </row>
    <row r="1192" spans="1:10" s="5" customFormat="1" ht="15" customHeight="1" x14ac:dyDescent="0.2">
      <c r="A1192" s="8" t="s">
        <v>7587</v>
      </c>
      <c r="B1192" s="4"/>
      <c r="C1192" s="4"/>
      <c r="D1192" s="4"/>
      <c r="E1192" s="6" t="s">
        <v>3674</v>
      </c>
      <c r="F1192" s="6"/>
      <c r="G1192" s="6" t="s">
        <v>3725</v>
      </c>
      <c r="H1192" s="6" t="s">
        <v>3727</v>
      </c>
      <c r="I1192" s="6"/>
      <c r="J1192" s="6" t="s">
        <v>3728</v>
      </c>
    </row>
    <row r="1193" spans="1:10" s="5" customFormat="1" ht="15" customHeight="1" x14ac:dyDescent="0.2">
      <c r="A1193" s="8" t="s">
        <v>7591</v>
      </c>
      <c r="B1193" s="4"/>
      <c r="C1193" s="4"/>
      <c r="D1193" s="4"/>
      <c r="E1193" s="6" t="s">
        <v>3674</v>
      </c>
      <c r="F1193" s="6"/>
      <c r="G1193" s="6" t="s">
        <v>3737</v>
      </c>
      <c r="H1193" s="6" t="s">
        <v>3739</v>
      </c>
      <c r="I1193" s="6"/>
      <c r="J1193" s="6" t="s">
        <v>3740</v>
      </c>
    </row>
    <row r="1194" spans="1:10" s="5" customFormat="1" ht="15" customHeight="1" x14ac:dyDescent="0.2">
      <c r="A1194" s="20" t="s">
        <v>7589</v>
      </c>
      <c r="B1194" s="4"/>
      <c r="C1194" s="4"/>
      <c r="D1194" s="4"/>
      <c r="E1194" s="6" t="s">
        <v>3674</v>
      </c>
      <c r="F1194" s="6"/>
      <c r="G1194" s="6" t="s">
        <v>3729</v>
      </c>
      <c r="H1194" s="6" t="s">
        <v>3731</v>
      </c>
      <c r="I1194" s="6" t="s">
        <v>3707</v>
      </c>
      <c r="J1194" s="6" t="s">
        <v>3732</v>
      </c>
    </row>
    <row r="1195" spans="1:10" s="5" customFormat="1" ht="15" customHeight="1" x14ac:dyDescent="0.2">
      <c r="A1195" s="9"/>
      <c r="B1195" s="3"/>
      <c r="C1195" s="3"/>
      <c r="D1195" s="3"/>
      <c r="E1195" s="1" t="s">
        <v>4718</v>
      </c>
      <c r="F1195" s="1" t="s">
        <v>2701</v>
      </c>
      <c r="G1195" s="1" t="s">
        <v>4748</v>
      </c>
      <c r="H1195" s="1" t="s">
        <v>4749</v>
      </c>
      <c r="I1195" s="1"/>
      <c r="J1195" s="1" t="s">
        <v>4750</v>
      </c>
    </row>
    <row r="1196" spans="1:10" s="5" customFormat="1" ht="15" customHeight="1" x14ac:dyDescent="0.2">
      <c r="A1196" s="8" t="s">
        <v>7649</v>
      </c>
      <c r="B1196" s="4"/>
      <c r="C1196" s="4"/>
      <c r="D1196" s="4"/>
      <c r="E1196" s="6" t="s">
        <v>367</v>
      </c>
      <c r="F1196" s="6" t="s">
        <v>375</v>
      </c>
      <c r="G1196" s="6" t="s">
        <v>376</v>
      </c>
      <c r="H1196" s="6" t="s">
        <v>378</v>
      </c>
      <c r="I1196" s="6"/>
      <c r="J1196" s="6" t="s">
        <v>379</v>
      </c>
    </row>
    <row r="1197" spans="1:10" s="5" customFormat="1" ht="15" customHeight="1" x14ac:dyDescent="0.2">
      <c r="A1197" s="8" t="s">
        <v>7193</v>
      </c>
      <c r="B1197" s="4"/>
      <c r="C1197" s="4"/>
      <c r="D1197" s="4"/>
      <c r="E1197" s="6" t="s">
        <v>816</v>
      </c>
      <c r="F1197" s="6" t="s">
        <v>868</v>
      </c>
      <c r="G1197" s="6" t="s">
        <v>927</v>
      </c>
      <c r="H1197" s="6" t="s">
        <v>929</v>
      </c>
      <c r="I1197" s="6"/>
      <c r="J1197" s="6" t="s">
        <v>930</v>
      </c>
    </row>
    <row r="1198" spans="1:10" s="5" customFormat="1" ht="15" customHeight="1" x14ac:dyDescent="0.2">
      <c r="A1198" s="8" t="s">
        <v>8574</v>
      </c>
      <c r="B1198" s="4"/>
      <c r="C1198" s="4"/>
      <c r="D1198" s="4"/>
      <c r="E1198" s="6" t="s">
        <v>816</v>
      </c>
      <c r="F1198" s="6" t="s">
        <v>885</v>
      </c>
      <c r="G1198" s="6" t="s">
        <v>921</v>
      </c>
      <c r="H1198" s="6" t="s">
        <v>923</v>
      </c>
      <c r="I1198" s="6"/>
      <c r="J1198" s="6" t="s">
        <v>924</v>
      </c>
    </row>
    <row r="1199" spans="1:10" s="5" customFormat="1" ht="15" customHeight="1" x14ac:dyDescent="0.2">
      <c r="A1199" s="8" t="s">
        <v>9579</v>
      </c>
      <c r="B1199" s="4"/>
      <c r="C1199" s="4"/>
      <c r="D1199" s="4"/>
      <c r="E1199" s="6" t="s">
        <v>816</v>
      </c>
      <c r="F1199" s="6" t="s">
        <v>885</v>
      </c>
      <c r="G1199" s="6" t="s">
        <v>914</v>
      </c>
      <c r="H1199" s="6" t="s">
        <v>915</v>
      </c>
      <c r="I1199" s="6"/>
      <c r="J1199" s="6" t="s">
        <v>916</v>
      </c>
    </row>
    <row r="1200" spans="1:10" s="5" customFormat="1" ht="15" customHeight="1" x14ac:dyDescent="0.2">
      <c r="A1200" s="8" t="s">
        <v>9249</v>
      </c>
      <c r="B1200" s="4"/>
      <c r="C1200" s="4"/>
      <c r="D1200" s="4"/>
      <c r="E1200" s="6" t="s">
        <v>816</v>
      </c>
      <c r="F1200" s="6" t="s">
        <v>885</v>
      </c>
      <c r="G1200" s="6" t="s">
        <v>939</v>
      </c>
      <c r="H1200" s="6" t="s">
        <v>941</v>
      </c>
      <c r="I1200" s="6"/>
      <c r="J1200" s="6" t="s">
        <v>942</v>
      </c>
    </row>
    <row r="1201" spans="1:10" s="5" customFormat="1" ht="15" customHeight="1" x14ac:dyDescent="0.2">
      <c r="A1201" s="8" t="s">
        <v>8558</v>
      </c>
      <c r="B1201" s="4"/>
      <c r="C1201" s="4"/>
      <c r="D1201" s="4"/>
      <c r="E1201" s="6" t="s">
        <v>816</v>
      </c>
      <c r="F1201" s="6" t="s">
        <v>885</v>
      </c>
      <c r="G1201" s="6" t="s">
        <v>886</v>
      </c>
      <c r="H1201" s="6" t="s">
        <v>888</v>
      </c>
      <c r="I1201" s="6"/>
      <c r="J1201" s="6" t="s">
        <v>889</v>
      </c>
    </row>
    <row r="1202" spans="1:10" s="5" customFormat="1" ht="15" customHeight="1" x14ac:dyDescent="0.2">
      <c r="A1202" s="8" t="s">
        <v>8562</v>
      </c>
      <c r="B1202" s="4"/>
      <c r="C1202" s="4"/>
      <c r="D1202" s="4"/>
      <c r="E1202" s="6" t="s">
        <v>816</v>
      </c>
      <c r="F1202" s="6" t="s">
        <v>885</v>
      </c>
      <c r="G1202" s="6" t="s">
        <v>895</v>
      </c>
      <c r="H1202" s="6" t="s">
        <v>897</v>
      </c>
      <c r="I1202" s="6"/>
      <c r="J1202" s="6" t="s">
        <v>898</v>
      </c>
    </row>
    <row r="1203" spans="1:10" s="5" customFormat="1" ht="15" customHeight="1" x14ac:dyDescent="0.2">
      <c r="A1203" s="8"/>
      <c r="B1203" s="4"/>
      <c r="C1203" s="4"/>
      <c r="D1203" s="4"/>
      <c r="E1203" s="6" t="s">
        <v>3674</v>
      </c>
      <c r="F1203" s="6" t="s">
        <v>1810</v>
      </c>
      <c r="G1203" s="6" t="s">
        <v>3917</v>
      </c>
      <c r="H1203" s="6" t="s">
        <v>3918</v>
      </c>
      <c r="I1203" s="6"/>
      <c r="J1203" s="6" t="s">
        <v>3919</v>
      </c>
    </row>
    <row r="1204" spans="1:10" s="5" customFormat="1" ht="15" customHeight="1" x14ac:dyDescent="0.2">
      <c r="A1204" s="8"/>
      <c r="B1204" s="4"/>
      <c r="C1204" s="4"/>
      <c r="D1204" s="4"/>
      <c r="E1204" s="6" t="s">
        <v>3674</v>
      </c>
      <c r="F1204" s="6"/>
      <c r="G1204" s="6" t="s">
        <v>3833</v>
      </c>
      <c r="H1204" s="6" t="s">
        <v>3834</v>
      </c>
      <c r="I1204" s="6" t="s">
        <v>3835</v>
      </c>
      <c r="J1204" s="6"/>
    </row>
    <row r="1205" spans="1:10" s="5" customFormat="1" ht="15" customHeight="1" x14ac:dyDescent="0.2">
      <c r="A1205" s="8" t="s">
        <v>7707</v>
      </c>
      <c r="B1205" s="4"/>
      <c r="C1205" s="4"/>
      <c r="D1205" s="4"/>
      <c r="E1205" s="6" t="s">
        <v>676</v>
      </c>
      <c r="F1205" s="6" t="s">
        <v>2474</v>
      </c>
      <c r="G1205" s="6"/>
      <c r="H1205" s="6" t="s">
        <v>2476</v>
      </c>
      <c r="I1205" s="6"/>
      <c r="J1205" s="6" t="s">
        <v>2477</v>
      </c>
    </row>
    <row r="1206" spans="1:10" s="5" customFormat="1" ht="15" customHeight="1" x14ac:dyDescent="0.2">
      <c r="A1206" s="9" t="s">
        <v>7355</v>
      </c>
      <c r="B1206" s="3"/>
      <c r="C1206" s="3"/>
      <c r="D1206" s="3"/>
      <c r="E1206" s="1" t="s">
        <v>5624</v>
      </c>
      <c r="F1206" s="1" t="s">
        <v>618</v>
      </c>
      <c r="G1206" s="1" t="s">
        <v>5627</v>
      </c>
      <c r="H1206" s="1" t="s">
        <v>5629</v>
      </c>
      <c r="I1206" s="1"/>
      <c r="J1206" s="1" t="s">
        <v>5630</v>
      </c>
    </row>
    <row r="1207" spans="1:10" s="5" customFormat="1" ht="15" customHeight="1" x14ac:dyDescent="0.2">
      <c r="A1207" s="9"/>
      <c r="B1207" s="3"/>
      <c r="C1207" s="3"/>
      <c r="D1207" s="3"/>
      <c r="E1207" s="1" t="s">
        <v>6311</v>
      </c>
      <c r="F1207" s="1" t="s">
        <v>6382</v>
      </c>
      <c r="G1207" s="1" t="s">
        <v>6386</v>
      </c>
      <c r="H1207" s="1" t="s">
        <v>6387</v>
      </c>
      <c r="I1207"/>
      <c r="J1207" s="1" t="s">
        <v>6389</v>
      </c>
    </row>
    <row r="1208" spans="1:10" s="5" customFormat="1" ht="15" customHeight="1" x14ac:dyDescent="0.2">
      <c r="A1208" s="9"/>
      <c r="B1208" s="3"/>
      <c r="C1208" s="3"/>
      <c r="D1208" s="3"/>
      <c r="E1208" s="1" t="s">
        <v>6311</v>
      </c>
      <c r="F1208" s="1" t="s">
        <v>6382</v>
      </c>
      <c r="G1208" s="1" t="s">
        <v>6386</v>
      </c>
      <c r="H1208" s="1" t="s">
        <v>6387</v>
      </c>
      <c r="I1208" s="1"/>
      <c r="J1208" s="1" t="s">
        <v>6389</v>
      </c>
    </row>
    <row r="1209" spans="1:10" s="5" customFormat="1" ht="15" customHeight="1" x14ac:dyDescent="0.2">
      <c r="A1209" s="9" t="s">
        <v>8362</v>
      </c>
      <c r="B1209" s="3"/>
      <c r="C1209" s="3"/>
      <c r="D1209" s="3"/>
      <c r="E1209" s="1" t="s">
        <v>4876</v>
      </c>
      <c r="F1209" s="1" t="s">
        <v>4999</v>
      </c>
      <c r="G1209" s="1" t="s">
        <v>5013</v>
      </c>
      <c r="H1209" s="1" t="s">
        <v>5015</v>
      </c>
      <c r="I1209" s="1"/>
      <c r="J1209" s="1" t="s">
        <v>5016</v>
      </c>
    </row>
    <row r="1210" spans="1:10" s="5" customFormat="1" ht="15" customHeight="1" x14ac:dyDescent="0.2">
      <c r="A1210" s="8" t="s">
        <v>7145</v>
      </c>
      <c r="B1210" s="4"/>
      <c r="C1210" s="4"/>
      <c r="D1210" s="4"/>
      <c r="E1210" s="6" t="s">
        <v>3977</v>
      </c>
      <c r="F1210" s="6" t="s">
        <v>614</v>
      </c>
      <c r="G1210" s="6" t="s">
        <v>4011</v>
      </c>
      <c r="H1210" s="6" t="s">
        <v>4013</v>
      </c>
      <c r="I1210" s="6"/>
      <c r="J1210" s="6" t="s">
        <v>4014</v>
      </c>
    </row>
    <row r="1211" spans="1:10" s="5" customFormat="1" ht="15" customHeight="1" x14ac:dyDescent="0.2">
      <c r="A1211" s="8" t="s">
        <v>8094</v>
      </c>
      <c r="B1211" s="4"/>
      <c r="C1211" s="4"/>
      <c r="D1211" s="4"/>
      <c r="E1211" s="6" t="s">
        <v>3977</v>
      </c>
      <c r="F1211" s="6" t="s">
        <v>614</v>
      </c>
      <c r="G1211" s="6" t="s">
        <v>4036</v>
      </c>
      <c r="H1211" s="6" t="s">
        <v>4038</v>
      </c>
      <c r="I1211" s="6"/>
      <c r="J1211" s="6" t="s">
        <v>4039</v>
      </c>
    </row>
    <row r="1212" spans="1:10" s="5" customFormat="1" ht="15" customHeight="1" x14ac:dyDescent="0.2">
      <c r="A1212" s="8" t="s">
        <v>9071</v>
      </c>
      <c r="B1212" s="4"/>
      <c r="C1212" s="4"/>
      <c r="D1212" s="4"/>
      <c r="E1212" s="6" t="s">
        <v>3977</v>
      </c>
      <c r="F1212" s="6" t="s">
        <v>614</v>
      </c>
      <c r="G1212" s="6" t="s">
        <v>4057</v>
      </c>
      <c r="H1212" s="6" t="s">
        <v>4059</v>
      </c>
      <c r="I1212" s="6"/>
      <c r="J1212" s="6" t="s">
        <v>4060</v>
      </c>
    </row>
    <row r="1213" spans="1:10" s="5" customFormat="1" ht="15" customHeight="1" x14ac:dyDescent="0.2">
      <c r="A1213" s="8" t="s">
        <v>7633</v>
      </c>
      <c r="B1213" s="4"/>
      <c r="C1213" s="4"/>
      <c r="D1213" s="4"/>
      <c r="E1213" s="6" t="s">
        <v>3977</v>
      </c>
      <c r="F1213" s="6" t="s">
        <v>614</v>
      </c>
      <c r="G1213" s="6" t="s">
        <v>4026</v>
      </c>
      <c r="H1213" s="6" t="s">
        <v>4028</v>
      </c>
      <c r="I1213" s="6"/>
      <c r="J1213" s="6" t="s">
        <v>3916</v>
      </c>
    </row>
    <row r="1214" spans="1:10" s="5" customFormat="1" ht="15" customHeight="1" x14ac:dyDescent="0.2">
      <c r="A1214" s="8"/>
      <c r="B1214" s="4"/>
      <c r="C1214" s="4"/>
      <c r="D1214" s="4"/>
      <c r="E1214" s="6" t="s">
        <v>3977</v>
      </c>
      <c r="F1214" s="6" t="s">
        <v>614</v>
      </c>
      <c r="G1214" s="6" t="s">
        <v>4033</v>
      </c>
      <c r="H1214" s="6" t="s">
        <v>4034</v>
      </c>
      <c r="I1214" s="6"/>
      <c r="J1214" s="6" t="s">
        <v>4035</v>
      </c>
    </row>
    <row r="1215" spans="1:10" s="5" customFormat="1" ht="15" customHeight="1" x14ac:dyDescent="0.2">
      <c r="A1215" s="8" t="s">
        <v>7239</v>
      </c>
      <c r="B1215" s="4"/>
      <c r="C1215" s="4"/>
      <c r="D1215" s="4"/>
      <c r="E1215" s="6" t="s">
        <v>3977</v>
      </c>
      <c r="F1215" s="6" t="s">
        <v>614</v>
      </c>
      <c r="G1215" s="6" t="s">
        <v>4029</v>
      </c>
      <c r="H1215" s="6" t="s">
        <v>4031</v>
      </c>
      <c r="I1215" s="6"/>
      <c r="J1215" s="6" t="s">
        <v>4032</v>
      </c>
    </row>
    <row r="1216" spans="1:10" s="5" customFormat="1" ht="15" customHeight="1" x14ac:dyDescent="0.2">
      <c r="A1216" s="8" t="s">
        <v>7235</v>
      </c>
      <c r="B1216" s="4"/>
      <c r="C1216" s="4"/>
      <c r="D1216" s="4"/>
      <c r="E1216" s="6" t="s">
        <v>3977</v>
      </c>
      <c r="F1216" s="6" t="s">
        <v>614</v>
      </c>
      <c r="G1216" s="6" t="s">
        <v>4053</v>
      </c>
      <c r="H1216" s="6" t="s">
        <v>4031</v>
      </c>
      <c r="I1216" s="6"/>
      <c r="J1216" s="6" t="s">
        <v>4056</v>
      </c>
    </row>
    <row r="1217" spans="1:10" s="5" customFormat="1" ht="15" customHeight="1" x14ac:dyDescent="0.2">
      <c r="A1217" s="8"/>
      <c r="B1217" s="4"/>
      <c r="C1217" s="4"/>
      <c r="D1217" s="4"/>
      <c r="E1217" s="6" t="s">
        <v>3977</v>
      </c>
      <c r="F1217" s="6" t="s">
        <v>614</v>
      </c>
      <c r="G1217" s="6" t="s">
        <v>4061</v>
      </c>
      <c r="H1217" s="6" t="s">
        <v>4062</v>
      </c>
      <c r="I1217" s="6"/>
      <c r="J1217" s="6" t="s">
        <v>4063</v>
      </c>
    </row>
    <row r="1218" spans="1:10" s="5" customFormat="1" ht="15" customHeight="1" x14ac:dyDescent="0.2">
      <c r="A1218" s="8"/>
      <c r="B1218" s="4"/>
      <c r="C1218" s="4"/>
      <c r="D1218" s="4"/>
      <c r="E1218" s="6" t="s">
        <v>3977</v>
      </c>
      <c r="F1218" s="6" t="s">
        <v>614</v>
      </c>
      <c r="G1218" s="6" t="s">
        <v>4064</v>
      </c>
      <c r="H1218" s="6" t="s">
        <v>4062</v>
      </c>
      <c r="I1218" s="6"/>
      <c r="J1218" s="6" t="s">
        <v>4063</v>
      </c>
    </row>
    <row r="1219" spans="1:10" s="5" customFormat="1" ht="15" customHeight="1" x14ac:dyDescent="0.2">
      <c r="A1219" s="8" t="s">
        <v>9710</v>
      </c>
      <c r="B1219" s="19" t="s">
        <v>9723</v>
      </c>
      <c r="C1219" s="19" t="s">
        <v>2383</v>
      </c>
      <c r="D1219" s="19"/>
      <c r="E1219" s="6" t="s">
        <v>7133</v>
      </c>
      <c r="F1219" s="6" t="s">
        <v>7134</v>
      </c>
      <c r="G1219" s="6" t="s">
        <v>7135</v>
      </c>
      <c r="H1219" s="6" t="s">
        <v>7137</v>
      </c>
      <c r="I1219" s="6" t="s">
        <v>7138</v>
      </c>
      <c r="J1219" s="6"/>
    </row>
    <row r="1220" spans="1:10" s="5" customFormat="1" ht="15" customHeight="1" x14ac:dyDescent="0.2">
      <c r="A1220" s="8"/>
      <c r="B1220" s="4"/>
      <c r="C1220" s="4"/>
      <c r="D1220" s="4"/>
      <c r="E1220" s="6" t="s">
        <v>3977</v>
      </c>
      <c r="F1220" s="6" t="s">
        <v>2278</v>
      </c>
      <c r="G1220" s="6" t="s">
        <v>3998</v>
      </c>
      <c r="H1220" s="6" t="s">
        <v>3999</v>
      </c>
      <c r="I1220" s="6"/>
      <c r="J1220" s="6"/>
    </row>
    <row r="1221" spans="1:10" s="5" customFormat="1" ht="15" customHeight="1" x14ac:dyDescent="0.2">
      <c r="A1221" s="8" t="s">
        <v>8082</v>
      </c>
      <c r="B1221" s="4"/>
      <c r="C1221" s="4"/>
      <c r="D1221" s="4"/>
      <c r="E1221" s="6" t="s">
        <v>3977</v>
      </c>
      <c r="F1221" s="6" t="s">
        <v>4000</v>
      </c>
      <c r="G1221" s="6" t="s">
        <v>4001</v>
      </c>
      <c r="H1221" s="6" t="s">
        <v>4002</v>
      </c>
      <c r="I1221" s="6"/>
      <c r="J1221" s="6" t="s">
        <v>4003</v>
      </c>
    </row>
    <row r="1222" spans="1:10" s="5" customFormat="1" ht="15" customHeight="1" x14ac:dyDescent="0.2">
      <c r="A1222" s="8"/>
      <c r="B1222" s="4"/>
      <c r="C1222" s="4"/>
      <c r="D1222" s="4"/>
      <c r="E1222" s="6" t="s">
        <v>1632</v>
      </c>
      <c r="F1222" s="6" t="s">
        <v>1652</v>
      </c>
      <c r="G1222" s="6" t="s">
        <v>1653</v>
      </c>
      <c r="H1222" s="6" t="s">
        <v>1654</v>
      </c>
      <c r="I1222" s="6"/>
      <c r="J1222" s="6" t="s">
        <v>1656</v>
      </c>
    </row>
    <row r="1223" spans="1:10" s="5" customFormat="1" ht="15" customHeight="1" x14ac:dyDescent="0.2">
      <c r="A1223" s="8" t="s">
        <v>7223</v>
      </c>
      <c r="B1223" s="4"/>
      <c r="C1223" s="4"/>
      <c r="D1223" s="4"/>
      <c r="E1223" s="6" t="s">
        <v>1632</v>
      </c>
      <c r="F1223" s="6" t="s">
        <v>1652</v>
      </c>
      <c r="G1223" s="6" t="s">
        <v>1657</v>
      </c>
      <c r="H1223" s="6" t="s">
        <v>1659</v>
      </c>
      <c r="I1223" s="6"/>
      <c r="J1223" s="6" t="s">
        <v>1655</v>
      </c>
    </row>
    <row r="1224" spans="1:10" s="5" customFormat="1" ht="15" customHeight="1" x14ac:dyDescent="0.2">
      <c r="A1224" s="8"/>
      <c r="B1224" s="4"/>
      <c r="C1224" s="4"/>
      <c r="D1224" s="4"/>
      <c r="E1224" s="6" t="s">
        <v>2730</v>
      </c>
      <c r="F1224" s="6" t="s">
        <v>2959</v>
      </c>
      <c r="H1224" s="6" t="s">
        <v>2960</v>
      </c>
      <c r="J1224" s="6" t="s">
        <v>2961</v>
      </c>
    </row>
    <row r="1225" spans="1:10" s="5" customFormat="1" ht="15" customHeight="1" x14ac:dyDescent="0.2">
      <c r="A1225" s="8" t="s">
        <v>8044</v>
      </c>
      <c r="B1225" s="4"/>
      <c r="C1225" s="4"/>
      <c r="D1225" s="4"/>
      <c r="E1225" s="6" t="s">
        <v>2730</v>
      </c>
      <c r="F1225" s="6" t="s">
        <v>2959</v>
      </c>
      <c r="G1225" s="6" t="s">
        <v>2988</v>
      </c>
      <c r="H1225" s="6" t="s">
        <v>2990</v>
      </c>
      <c r="I1225" s="6"/>
      <c r="J1225" s="6" t="s">
        <v>2992</v>
      </c>
    </row>
    <row r="1226" spans="1:10" s="5" customFormat="1" ht="15" customHeight="1" x14ac:dyDescent="0.2">
      <c r="A1226" s="8" t="s">
        <v>8040</v>
      </c>
      <c r="B1226" s="4"/>
      <c r="C1226" s="4"/>
      <c r="D1226" s="4"/>
      <c r="E1226" s="6" t="s">
        <v>2730</v>
      </c>
      <c r="F1226" s="6" t="s">
        <v>2959</v>
      </c>
      <c r="G1226" s="6" t="s">
        <v>1590</v>
      </c>
      <c r="H1226" s="6" t="s">
        <v>2963</v>
      </c>
      <c r="I1226" s="6"/>
      <c r="J1226" s="6" t="s">
        <v>2961</v>
      </c>
    </row>
    <row r="1227" spans="1:10" s="5" customFormat="1" ht="15" customHeight="1" x14ac:dyDescent="0.2">
      <c r="A1227" s="8" t="s">
        <v>7293</v>
      </c>
      <c r="B1227" s="4"/>
      <c r="C1227" s="4"/>
      <c r="D1227" s="4"/>
      <c r="E1227" s="6" t="s">
        <v>1128</v>
      </c>
      <c r="F1227" s="6" t="s">
        <v>1175</v>
      </c>
      <c r="G1227" s="6" t="s">
        <v>2133</v>
      </c>
      <c r="H1227" s="6" t="s">
        <v>2135</v>
      </c>
      <c r="I1227" s="6"/>
      <c r="J1227" s="6" t="s">
        <v>2136</v>
      </c>
    </row>
    <row r="1228" spans="1:10" s="5" customFormat="1" ht="15" customHeight="1" x14ac:dyDescent="0.2">
      <c r="A1228" s="8"/>
      <c r="B1228" s="4"/>
      <c r="C1228" s="4"/>
      <c r="D1228" s="4"/>
      <c r="E1228" s="6" t="s">
        <v>4470</v>
      </c>
      <c r="F1228" s="6" t="s">
        <v>4471</v>
      </c>
      <c r="H1228" s="6" t="s">
        <v>4472</v>
      </c>
      <c r="J1228" s="6" t="s">
        <v>4473</v>
      </c>
    </row>
    <row r="1229" spans="1:10" s="5" customFormat="1" ht="15" customHeight="1" x14ac:dyDescent="0.2">
      <c r="A1229" s="8"/>
      <c r="B1229" s="4"/>
      <c r="C1229" s="4"/>
      <c r="D1229" s="4"/>
      <c r="E1229" s="6" t="s">
        <v>4470</v>
      </c>
      <c r="F1229" s="6" t="s">
        <v>4471</v>
      </c>
      <c r="G1229" s="6" t="s">
        <v>1160</v>
      </c>
      <c r="H1229" s="6" t="s">
        <v>4474</v>
      </c>
      <c r="J1229" s="6" t="s">
        <v>4475</v>
      </c>
    </row>
    <row r="1230" spans="1:10" s="5" customFormat="1" ht="15" customHeight="1" x14ac:dyDescent="0.2">
      <c r="A1230" s="8"/>
      <c r="B1230" s="4"/>
      <c r="C1230" s="4"/>
      <c r="D1230" s="4"/>
      <c r="E1230" s="6" t="s">
        <v>1764</v>
      </c>
      <c r="F1230" s="6" t="s">
        <v>1767</v>
      </c>
      <c r="G1230" s="6" t="s">
        <v>1770</v>
      </c>
      <c r="H1230" s="6" t="s">
        <v>1771</v>
      </c>
      <c r="I1230" s="6"/>
      <c r="J1230" s="6" t="s">
        <v>1575</v>
      </c>
    </row>
    <row r="1231" spans="1:10" s="5" customFormat="1" ht="15" customHeight="1" x14ac:dyDescent="0.2">
      <c r="A1231" s="8"/>
      <c r="B1231" s="4"/>
      <c r="C1231" s="4"/>
      <c r="D1231" s="4"/>
      <c r="E1231" s="6" t="s">
        <v>121</v>
      </c>
      <c r="F1231" s="6" t="s">
        <v>1588</v>
      </c>
      <c r="G1231" s="6"/>
      <c r="H1231" s="6" t="s">
        <v>1589</v>
      </c>
      <c r="I1231" s="6"/>
      <c r="J1231" s="6" t="s">
        <v>50</v>
      </c>
    </row>
    <row r="1232" spans="1:10" s="5" customFormat="1" ht="15" customHeight="1" x14ac:dyDescent="0.2">
      <c r="A1232" s="8"/>
      <c r="B1232" s="4"/>
      <c r="C1232" s="4"/>
      <c r="D1232" s="4"/>
      <c r="E1232" s="6" t="s">
        <v>121</v>
      </c>
      <c r="F1232" s="6" t="s">
        <v>1588</v>
      </c>
      <c r="G1232" s="6" t="s">
        <v>1590</v>
      </c>
      <c r="H1232" s="6" t="s">
        <v>1591</v>
      </c>
      <c r="I1232" s="6"/>
      <c r="J1232" s="6" t="s">
        <v>50</v>
      </c>
    </row>
    <row r="1233" spans="1:10" s="5" customFormat="1" ht="15" customHeight="1" x14ac:dyDescent="0.2">
      <c r="A1233" s="8"/>
      <c r="B1233" s="4"/>
      <c r="C1233" s="4"/>
      <c r="D1233" s="4"/>
      <c r="E1233" s="6" t="s">
        <v>2550</v>
      </c>
      <c r="F1233" s="6" t="s">
        <v>2617</v>
      </c>
      <c r="H1233" s="6" t="s">
        <v>2618</v>
      </c>
    </row>
    <row r="1234" spans="1:10" s="5" customFormat="1" ht="15" customHeight="1" x14ac:dyDescent="0.2">
      <c r="A1234" s="8" t="s">
        <v>8752</v>
      </c>
      <c r="B1234" s="4"/>
      <c r="C1234" s="4"/>
      <c r="D1234" s="4"/>
      <c r="E1234" s="6" t="s">
        <v>2624</v>
      </c>
      <c r="F1234" s="6" t="s">
        <v>2625</v>
      </c>
      <c r="G1234" s="6" t="s">
        <v>2636</v>
      </c>
      <c r="H1234" s="6" t="s">
        <v>2638</v>
      </c>
      <c r="I1234" s="6" t="s">
        <v>2639</v>
      </c>
      <c r="J1234" s="6" t="s">
        <v>2640</v>
      </c>
    </row>
    <row r="1235" spans="1:10" s="5" customFormat="1" ht="15" customHeight="1" x14ac:dyDescent="0.2">
      <c r="A1235" s="8" t="s">
        <v>7167</v>
      </c>
      <c r="B1235" s="4"/>
      <c r="C1235" s="4"/>
      <c r="D1235" s="4"/>
      <c r="E1235" s="6" t="s">
        <v>577</v>
      </c>
      <c r="F1235" s="6" t="s">
        <v>513</v>
      </c>
      <c r="G1235" s="6" t="s">
        <v>578</v>
      </c>
      <c r="H1235" s="6" t="s">
        <v>580</v>
      </c>
      <c r="I1235" s="6" t="s">
        <v>581</v>
      </c>
      <c r="J1235" s="6" t="s">
        <v>582</v>
      </c>
    </row>
    <row r="1236" spans="1:10" s="5" customFormat="1" ht="15" customHeight="1" x14ac:dyDescent="0.2">
      <c r="A1236" s="8"/>
      <c r="B1236" s="4"/>
      <c r="C1236" s="4"/>
      <c r="D1236" s="4"/>
      <c r="E1236" s="6" t="s">
        <v>577</v>
      </c>
      <c r="F1236" s="6" t="s">
        <v>513</v>
      </c>
      <c r="G1236" s="6" t="s">
        <v>578</v>
      </c>
      <c r="H1236" s="6" t="s">
        <v>580</v>
      </c>
      <c r="I1236" s="6" t="s">
        <v>581</v>
      </c>
      <c r="J1236" s="6" t="s">
        <v>582</v>
      </c>
    </row>
    <row r="1237" spans="1:10" s="5" customFormat="1" ht="15" customHeight="1" x14ac:dyDescent="0.2">
      <c r="A1237" s="8" t="s">
        <v>7713</v>
      </c>
      <c r="B1237" s="4"/>
      <c r="C1237" s="4"/>
      <c r="D1237" s="4"/>
      <c r="E1237" s="6" t="s">
        <v>2730</v>
      </c>
      <c r="F1237" s="6"/>
      <c r="G1237" s="6" t="s">
        <v>2817</v>
      </c>
      <c r="H1237" s="6" t="s">
        <v>2819</v>
      </c>
      <c r="I1237" s="6" t="s">
        <v>2820</v>
      </c>
      <c r="J1237" s="6" t="s">
        <v>2822</v>
      </c>
    </row>
    <row r="1238" spans="1:10" s="5" customFormat="1" ht="15" customHeight="1" x14ac:dyDescent="0.2">
      <c r="A1238" s="8" t="s">
        <v>8062</v>
      </c>
      <c r="B1238" s="4"/>
      <c r="C1238" s="4"/>
      <c r="D1238" s="4"/>
      <c r="E1238" s="6" t="s">
        <v>2730</v>
      </c>
      <c r="F1238" s="6" t="s">
        <v>3125</v>
      </c>
      <c r="G1238" s="6" t="s">
        <v>3137</v>
      </c>
      <c r="H1238" s="6" t="s">
        <v>3139</v>
      </c>
      <c r="I1238" s="6"/>
      <c r="J1238" s="6" t="s">
        <v>3140</v>
      </c>
    </row>
    <row r="1239" spans="1:10" s="5" customFormat="1" ht="15" customHeight="1" x14ac:dyDescent="0.2">
      <c r="A1239" s="8" t="s">
        <v>9009</v>
      </c>
      <c r="B1239" s="19" t="s">
        <v>9723</v>
      </c>
      <c r="C1239" s="19" t="s">
        <v>2383</v>
      </c>
      <c r="D1239" s="19"/>
      <c r="E1239" s="6" t="s">
        <v>2730</v>
      </c>
      <c r="F1239" s="6" t="s">
        <v>3125</v>
      </c>
      <c r="G1239" s="6" t="s">
        <v>6863</v>
      </c>
      <c r="H1239" s="6" t="s">
        <v>3139</v>
      </c>
      <c r="I1239" s="6"/>
      <c r="J1239" s="6"/>
    </row>
    <row r="1240" spans="1:10" s="5" customFormat="1" ht="15" customHeight="1" x14ac:dyDescent="0.2">
      <c r="A1240" s="8" t="s">
        <v>8266</v>
      </c>
      <c r="B1240" s="4"/>
      <c r="C1240" s="4"/>
      <c r="D1240" s="4"/>
      <c r="E1240" s="6" t="s">
        <v>2730</v>
      </c>
      <c r="F1240" s="6" t="s">
        <v>3125</v>
      </c>
      <c r="G1240" s="6" t="s">
        <v>3126</v>
      </c>
      <c r="H1240" s="6" t="s">
        <v>3128</v>
      </c>
      <c r="I1240" s="6"/>
      <c r="J1240" s="6" t="s">
        <v>3129</v>
      </c>
    </row>
    <row r="1241" spans="1:10" s="5" customFormat="1" ht="15" customHeight="1" x14ac:dyDescent="0.2">
      <c r="A1241" s="8" t="s">
        <v>8468</v>
      </c>
      <c r="B1241" s="4"/>
      <c r="C1241" s="4"/>
      <c r="D1241" s="4"/>
      <c r="E1241" s="6" t="s">
        <v>4557</v>
      </c>
      <c r="F1241" s="6"/>
      <c r="G1241" s="6" t="s">
        <v>4558</v>
      </c>
      <c r="H1241" s="6" t="s">
        <v>4560</v>
      </c>
      <c r="I1241" s="6"/>
      <c r="J1241" s="6" t="s">
        <v>4561</v>
      </c>
    </row>
    <row r="1242" spans="1:10" s="5" customFormat="1" ht="15" customHeight="1" x14ac:dyDescent="0.2">
      <c r="A1242" s="9" t="s">
        <v>7319</v>
      </c>
      <c r="B1242" s="3"/>
      <c r="C1242" s="3"/>
      <c r="D1242" s="3"/>
      <c r="E1242" s="1" t="s">
        <v>6188</v>
      </c>
      <c r="F1242" s="1" t="s">
        <v>6189</v>
      </c>
      <c r="G1242" s="1" t="s">
        <v>6209</v>
      </c>
      <c r="H1242" s="1" t="s">
        <v>6211</v>
      </c>
      <c r="I1242" s="1"/>
      <c r="J1242" s="1" t="s">
        <v>6212</v>
      </c>
    </row>
    <row r="1243" spans="1:10" s="5" customFormat="1" ht="15" customHeight="1" x14ac:dyDescent="0.2">
      <c r="A1243" s="9"/>
      <c r="B1243" s="3"/>
      <c r="C1243" s="3"/>
      <c r="D1243" s="3"/>
      <c r="E1243" s="1" t="s">
        <v>4876</v>
      </c>
      <c r="F1243" s="1"/>
      <c r="G1243" s="1" t="s">
        <v>4948</v>
      </c>
      <c r="H1243" s="1" t="s">
        <v>4949</v>
      </c>
      <c r="I1243" s="1" t="s">
        <v>4950</v>
      </c>
      <c r="J1243" s="1"/>
    </row>
    <row r="1244" spans="1:10" s="5" customFormat="1" ht="15" customHeight="1" x14ac:dyDescent="0.2">
      <c r="A1244" s="9" t="s">
        <v>7635</v>
      </c>
      <c r="B1244" s="3"/>
      <c r="C1244" s="3"/>
      <c r="D1244" s="3"/>
      <c r="E1244" s="1" t="s">
        <v>617</v>
      </c>
      <c r="F1244" s="1"/>
      <c r="G1244" s="1" t="s">
        <v>5183</v>
      </c>
      <c r="H1244" s="1" t="s">
        <v>5185</v>
      </c>
      <c r="I1244" s="1"/>
      <c r="J1244" s="1" t="s">
        <v>5186</v>
      </c>
    </row>
    <row r="1245" spans="1:10" s="5" customFormat="1" ht="15" customHeight="1" x14ac:dyDescent="0.2">
      <c r="A1245" s="8"/>
      <c r="B1245" s="4"/>
      <c r="C1245" s="4"/>
      <c r="D1245" s="4"/>
      <c r="E1245" s="6" t="s">
        <v>3347</v>
      </c>
      <c r="F1245" s="6" t="s">
        <v>3387</v>
      </c>
      <c r="G1245" s="6" t="s">
        <v>3392</v>
      </c>
      <c r="H1245" s="6" t="s">
        <v>3393</v>
      </c>
      <c r="I1245" s="6"/>
      <c r="J1245" s="6" t="s">
        <v>3394</v>
      </c>
    </row>
    <row r="1246" spans="1:10" s="5" customFormat="1" ht="15" customHeight="1" x14ac:dyDescent="0.2">
      <c r="A1246" s="8" t="s">
        <v>8504</v>
      </c>
      <c r="B1246" s="4"/>
      <c r="C1246" s="4"/>
      <c r="D1246" s="4"/>
      <c r="E1246" s="6" t="s">
        <v>351</v>
      </c>
      <c r="F1246" s="6" t="s">
        <v>352</v>
      </c>
      <c r="G1246" s="6"/>
      <c r="H1246" s="6" t="s">
        <v>354</v>
      </c>
      <c r="I1246" s="6" t="s">
        <v>355</v>
      </c>
      <c r="J1246" s="6" t="s">
        <v>356</v>
      </c>
    </row>
    <row r="1247" spans="1:10" s="5" customFormat="1" ht="15" customHeight="1" x14ac:dyDescent="0.2">
      <c r="A1247" s="8" t="s">
        <v>9181</v>
      </c>
      <c r="B1247" s="4"/>
      <c r="C1247" s="4"/>
      <c r="D1247" s="4"/>
      <c r="E1247" s="6" t="s">
        <v>2730</v>
      </c>
      <c r="F1247" s="6" t="s">
        <v>2959</v>
      </c>
      <c r="G1247" s="6" t="s">
        <v>6703</v>
      </c>
      <c r="H1247" s="6" t="s">
        <v>6705</v>
      </c>
      <c r="I1247" s="6" t="s">
        <v>6706</v>
      </c>
      <c r="J1247" s="6" t="s">
        <v>6707</v>
      </c>
    </row>
    <row r="1248" spans="1:10" s="5" customFormat="1" ht="15" customHeight="1" x14ac:dyDescent="0.2">
      <c r="A1248" s="9"/>
      <c r="B1248" s="3"/>
      <c r="C1248" s="3"/>
      <c r="D1248" s="3"/>
      <c r="E1248" s="1" t="s">
        <v>5160</v>
      </c>
      <c r="F1248" s="1" t="s">
        <v>5161</v>
      </c>
      <c r="G1248" s="1" t="s">
        <v>3998</v>
      </c>
      <c r="H1248" s="1" t="s">
        <v>5163</v>
      </c>
      <c r="I1248" s="1"/>
      <c r="J1248" s="1" t="s">
        <v>5164</v>
      </c>
    </row>
    <row r="1249" spans="1:10" s="5" customFormat="1" ht="15" customHeight="1" x14ac:dyDescent="0.2">
      <c r="A1249" s="9"/>
      <c r="B1249" s="3"/>
      <c r="C1249" s="3"/>
      <c r="D1249" s="3"/>
      <c r="E1249" s="1" t="s">
        <v>5160</v>
      </c>
      <c r="F1249" s="1" t="s">
        <v>5161</v>
      </c>
      <c r="G1249" s="1" t="s">
        <v>1160</v>
      </c>
      <c r="H1249" s="1" t="s">
        <v>5162</v>
      </c>
      <c r="I1249"/>
      <c r="J1249"/>
    </row>
    <row r="1250" spans="1:10" s="5" customFormat="1" ht="15" customHeight="1" x14ac:dyDescent="0.2">
      <c r="A1250" s="9"/>
      <c r="B1250" s="3"/>
      <c r="C1250" s="3"/>
      <c r="D1250" s="3"/>
      <c r="E1250" s="1" t="s">
        <v>617</v>
      </c>
      <c r="F1250" s="1" t="s">
        <v>2371</v>
      </c>
      <c r="G1250"/>
      <c r="H1250" s="1" t="s">
        <v>5197</v>
      </c>
      <c r="I1250"/>
      <c r="J1250" s="1" t="s">
        <v>5198</v>
      </c>
    </row>
    <row r="1251" spans="1:10" s="5" customFormat="1" ht="15" customHeight="1" x14ac:dyDescent="0.2">
      <c r="A1251" s="9" t="s">
        <v>7953</v>
      </c>
      <c r="B1251" s="3"/>
      <c r="C1251" s="3"/>
      <c r="D1251" s="3"/>
      <c r="E1251" s="1" t="s">
        <v>5306</v>
      </c>
      <c r="F1251" s="1" t="s">
        <v>5406</v>
      </c>
      <c r="G1251" s="1"/>
      <c r="H1251" s="1" t="s">
        <v>5408</v>
      </c>
      <c r="I1251" s="1"/>
      <c r="J1251" s="1" t="s">
        <v>5409</v>
      </c>
    </row>
    <row r="1252" spans="1:10" s="5" customFormat="1" ht="15" customHeight="1" x14ac:dyDescent="0.2">
      <c r="A1252" s="8"/>
      <c r="B1252" s="4"/>
      <c r="C1252" s="4"/>
      <c r="D1252" s="4"/>
      <c r="E1252" s="6" t="s">
        <v>4535</v>
      </c>
      <c r="F1252" s="6"/>
      <c r="G1252" s="6" t="s">
        <v>4541</v>
      </c>
      <c r="H1252" s="6" t="s">
        <v>4542</v>
      </c>
    </row>
    <row r="1253" spans="1:10" s="5" customFormat="1" ht="15" customHeight="1" x14ac:dyDescent="0.2">
      <c r="A1253" s="8"/>
      <c r="B1253" s="4"/>
      <c r="C1253" s="4"/>
      <c r="D1253" s="4"/>
      <c r="E1253" s="6" t="s">
        <v>4535</v>
      </c>
      <c r="F1253" s="6"/>
      <c r="G1253" s="6" t="s">
        <v>4536</v>
      </c>
      <c r="H1253" s="6" t="s">
        <v>4537</v>
      </c>
    </row>
    <row r="1254" spans="1:10" s="5" customFormat="1" ht="15" customHeight="1" x14ac:dyDescent="0.2">
      <c r="A1254" s="8"/>
      <c r="B1254" s="4"/>
      <c r="C1254" s="4"/>
      <c r="D1254" s="4"/>
      <c r="E1254" s="6" t="s">
        <v>4535</v>
      </c>
      <c r="F1254" s="6"/>
      <c r="G1254" s="6" t="s">
        <v>4538</v>
      </c>
      <c r="H1254" s="6" t="s">
        <v>4539</v>
      </c>
      <c r="I1254" s="6"/>
      <c r="J1254" s="6" t="s">
        <v>4540</v>
      </c>
    </row>
    <row r="1255" spans="1:10" s="5" customFormat="1" ht="15" customHeight="1" x14ac:dyDescent="0.2">
      <c r="A1255" s="8" t="s">
        <v>8963</v>
      </c>
      <c r="B1255" s="4"/>
      <c r="C1255" s="4"/>
      <c r="D1255" s="4"/>
      <c r="E1255" s="6" t="s">
        <v>4535</v>
      </c>
      <c r="F1255" s="6"/>
      <c r="G1255" s="6" t="s">
        <v>6708</v>
      </c>
      <c r="H1255" s="6" t="s">
        <v>6710</v>
      </c>
      <c r="I1255" s="6"/>
      <c r="J1255" s="6" t="s">
        <v>6711</v>
      </c>
    </row>
    <row r="1256" spans="1:10" s="5" customFormat="1" ht="15" customHeight="1" x14ac:dyDescent="0.2">
      <c r="A1256" s="8" t="s">
        <v>8356</v>
      </c>
      <c r="B1256" s="4"/>
      <c r="C1256" s="4"/>
      <c r="D1256" s="4"/>
      <c r="E1256" s="6" t="s">
        <v>3347</v>
      </c>
      <c r="F1256" s="6"/>
      <c r="G1256" s="6" t="s">
        <v>3348</v>
      </c>
      <c r="H1256" s="6" t="s">
        <v>3350</v>
      </c>
      <c r="I1256" s="6"/>
      <c r="J1256" s="6" t="s">
        <v>3351</v>
      </c>
    </row>
    <row r="1257" spans="1:10" s="5" customFormat="1" ht="15" customHeight="1" x14ac:dyDescent="0.2">
      <c r="A1257" s="8"/>
      <c r="B1257" s="4"/>
      <c r="C1257" s="4"/>
      <c r="D1257" s="4"/>
      <c r="E1257" s="6" t="s">
        <v>3347</v>
      </c>
      <c r="F1257" s="6"/>
      <c r="G1257" s="6" t="s">
        <v>3364</v>
      </c>
      <c r="H1257" s="6" t="s">
        <v>3365</v>
      </c>
      <c r="I1257" s="6"/>
      <c r="J1257" s="6" t="s">
        <v>3366</v>
      </c>
    </row>
    <row r="1258" spans="1:10" s="5" customFormat="1" ht="15" customHeight="1" x14ac:dyDescent="0.2">
      <c r="A1258" s="8"/>
      <c r="B1258" s="4"/>
      <c r="C1258" s="4"/>
      <c r="D1258" s="4"/>
      <c r="E1258" s="6" t="s">
        <v>3347</v>
      </c>
      <c r="F1258" s="6"/>
      <c r="G1258" s="6" t="s">
        <v>3360</v>
      </c>
      <c r="H1258" s="6" t="s">
        <v>3361</v>
      </c>
      <c r="I1258" s="6"/>
      <c r="J1258" s="6" t="s">
        <v>3362</v>
      </c>
    </row>
    <row r="1259" spans="1:10" s="5" customFormat="1" ht="15" customHeight="1" x14ac:dyDescent="0.2">
      <c r="A1259" s="9" t="s">
        <v>8484</v>
      </c>
      <c r="B1259" s="3"/>
      <c r="C1259" s="3"/>
      <c r="D1259" s="3"/>
      <c r="E1259" s="1" t="s">
        <v>5682</v>
      </c>
      <c r="F1259" s="1"/>
      <c r="G1259" s="1" t="s">
        <v>5683</v>
      </c>
      <c r="H1259" s="1" t="s">
        <v>5685</v>
      </c>
      <c r="I1259" s="1"/>
      <c r="J1259" s="1" t="s">
        <v>5686</v>
      </c>
    </row>
    <row r="1260" spans="1:10" s="5" customFormat="1" ht="15" customHeight="1" x14ac:dyDescent="0.2">
      <c r="A1260" s="9" t="s">
        <v>8480</v>
      </c>
      <c r="B1260" s="3"/>
      <c r="C1260" s="3"/>
      <c r="D1260" s="3"/>
      <c r="E1260" s="1" t="s">
        <v>5062</v>
      </c>
      <c r="F1260" s="1"/>
      <c r="G1260" s="1" t="s">
        <v>5063</v>
      </c>
      <c r="H1260" s="1" t="s">
        <v>5064</v>
      </c>
      <c r="I1260" s="1"/>
      <c r="J1260" s="1" t="s">
        <v>5065</v>
      </c>
    </row>
    <row r="1261" spans="1:10" s="5" customFormat="1" ht="15" customHeight="1" x14ac:dyDescent="0.2">
      <c r="A1261" s="9"/>
      <c r="B1261" s="3"/>
      <c r="C1261" s="3"/>
      <c r="D1261" s="3"/>
      <c r="E1261" s="1" t="s">
        <v>5062</v>
      </c>
      <c r="F1261" s="1" t="s">
        <v>3276</v>
      </c>
      <c r="G1261" s="1" t="s">
        <v>5095</v>
      </c>
      <c r="H1261" s="1" t="s">
        <v>5096</v>
      </c>
      <c r="I1261" s="1"/>
      <c r="J1261" s="1" t="s">
        <v>5098</v>
      </c>
    </row>
    <row r="1262" spans="1:10" s="5" customFormat="1" ht="15" customHeight="1" x14ac:dyDescent="0.2">
      <c r="A1262" s="9"/>
      <c r="B1262" s="3"/>
      <c r="C1262" s="3"/>
      <c r="D1262" s="3"/>
      <c r="E1262" s="1" t="s">
        <v>5062</v>
      </c>
      <c r="F1262" s="1" t="s">
        <v>3276</v>
      </c>
      <c r="G1262" s="1" t="s">
        <v>5109</v>
      </c>
      <c r="H1262" s="1" t="s">
        <v>5110</v>
      </c>
      <c r="I1262" s="1"/>
      <c r="J1262" s="1" t="s">
        <v>5112</v>
      </c>
    </row>
    <row r="1263" spans="1:10" s="5" customFormat="1" ht="15" customHeight="1" x14ac:dyDescent="0.2">
      <c r="A1263" s="9"/>
      <c r="B1263" s="3"/>
      <c r="C1263" s="3"/>
      <c r="D1263" s="3"/>
      <c r="E1263" s="1" t="s">
        <v>5062</v>
      </c>
      <c r="F1263" s="1" t="s">
        <v>3276</v>
      </c>
      <c r="G1263" s="1" t="s">
        <v>5119</v>
      </c>
      <c r="H1263" s="1" t="s">
        <v>5120</v>
      </c>
      <c r="I1263" s="1"/>
      <c r="J1263" s="1" t="s">
        <v>5121</v>
      </c>
    </row>
    <row r="1264" spans="1:10" s="5" customFormat="1" ht="15" customHeight="1" x14ac:dyDescent="0.2">
      <c r="A1264" s="9" t="s">
        <v>8192</v>
      </c>
      <c r="B1264" s="3"/>
      <c r="C1264" s="3"/>
      <c r="D1264" s="3"/>
      <c r="E1264" s="1" t="s">
        <v>5062</v>
      </c>
      <c r="F1264" s="1" t="s">
        <v>3276</v>
      </c>
      <c r="G1264" s="1" t="s">
        <v>5130</v>
      </c>
      <c r="H1264" s="1" t="s">
        <v>5132</v>
      </c>
      <c r="I1264" s="1"/>
      <c r="J1264" s="1" t="s">
        <v>5133</v>
      </c>
    </row>
    <row r="1265" spans="1:10" s="5" customFormat="1" ht="15" customHeight="1" x14ac:dyDescent="0.2">
      <c r="A1265" s="9"/>
      <c r="B1265" s="3"/>
      <c r="C1265" s="3"/>
      <c r="D1265" s="3"/>
      <c r="E1265" s="1" t="s">
        <v>5062</v>
      </c>
      <c r="F1265" s="1" t="s">
        <v>3276</v>
      </c>
      <c r="G1265" s="1" t="s">
        <v>5114</v>
      </c>
      <c r="H1265" s="1" t="s">
        <v>5115</v>
      </c>
      <c r="I1265" s="1"/>
      <c r="J1265" s="1" t="s">
        <v>5116</v>
      </c>
    </row>
    <row r="1266" spans="1:10" s="5" customFormat="1" ht="15" customHeight="1" x14ac:dyDescent="0.2">
      <c r="A1266" s="8" t="s">
        <v>8957</v>
      </c>
      <c r="B1266" s="4"/>
      <c r="C1266" s="4"/>
      <c r="D1266" s="4"/>
      <c r="E1266" s="6" t="s">
        <v>2730</v>
      </c>
      <c r="F1266" s="6" t="s">
        <v>3125</v>
      </c>
      <c r="G1266" s="6" t="s">
        <v>6665</v>
      </c>
      <c r="H1266" s="6" t="s">
        <v>6667</v>
      </c>
      <c r="I1266" s="6"/>
      <c r="J1266" s="6" t="s">
        <v>6668</v>
      </c>
    </row>
    <row r="1267" spans="1:10" s="5" customFormat="1" ht="15" customHeight="1" x14ac:dyDescent="0.2">
      <c r="A1267" s="8"/>
      <c r="B1267" s="4"/>
      <c r="C1267" s="4"/>
      <c r="D1267" s="4"/>
      <c r="E1267" s="6" t="s">
        <v>3347</v>
      </c>
      <c r="F1267" s="6"/>
      <c r="G1267" s="6" t="s">
        <v>3354</v>
      </c>
      <c r="H1267" s="6" t="s">
        <v>3355</v>
      </c>
      <c r="I1267" s="6"/>
      <c r="J1267" s="6" t="s">
        <v>3356</v>
      </c>
    </row>
    <row r="1268" spans="1:10" s="5" customFormat="1" ht="15" customHeight="1" x14ac:dyDescent="0.2">
      <c r="A1268" s="8"/>
      <c r="B1268" s="4"/>
      <c r="C1268" s="4"/>
      <c r="D1268" s="4"/>
      <c r="E1268" s="6" t="s">
        <v>1820</v>
      </c>
      <c r="F1268" s="6"/>
      <c r="G1268" s="6" t="s">
        <v>1847</v>
      </c>
      <c r="H1268" s="6" t="s">
        <v>1848</v>
      </c>
      <c r="I1268" s="6" t="s">
        <v>1840</v>
      </c>
      <c r="J1268" s="6" t="s">
        <v>1850</v>
      </c>
    </row>
    <row r="1269" spans="1:10" s="5" customFormat="1" ht="15" customHeight="1" x14ac:dyDescent="0.2">
      <c r="A1269" s="8"/>
      <c r="B1269" s="4"/>
      <c r="C1269" s="4"/>
      <c r="D1269" s="4"/>
      <c r="E1269" s="6" t="s">
        <v>1820</v>
      </c>
      <c r="F1269" s="6"/>
      <c r="G1269" s="6" t="s">
        <v>1858</v>
      </c>
      <c r="H1269" s="6" t="s">
        <v>1859</v>
      </c>
      <c r="I1269" s="6" t="s">
        <v>1840</v>
      </c>
      <c r="J1269" s="6" t="s">
        <v>1860</v>
      </c>
    </row>
    <row r="1270" spans="1:10" s="5" customFormat="1" ht="15" customHeight="1" x14ac:dyDescent="0.2">
      <c r="A1270" s="8"/>
      <c r="B1270" s="4"/>
      <c r="C1270" s="4"/>
      <c r="D1270" s="4"/>
      <c r="E1270" s="6" t="s">
        <v>1820</v>
      </c>
      <c r="F1270" s="6"/>
      <c r="G1270" s="6" t="s">
        <v>1874</v>
      </c>
      <c r="H1270" s="6" t="s">
        <v>1875</v>
      </c>
      <c r="I1270" s="6" t="s">
        <v>1840</v>
      </c>
      <c r="J1270" s="6" t="s">
        <v>1876</v>
      </c>
    </row>
    <row r="1271" spans="1:10" s="5" customFormat="1" ht="15" customHeight="1" x14ac:dyDescent="0.2">
      <c r="A1271" s="8"/>
      <c r="B1271" s="4"/>
      <c r="C1271" s="4"/>
      <c r="D1271" s="4"/>
      <c r="E1271" s="6" t="s">
        <v>1820</v>
      </c>
      <c r="F1271" s="6"/>
      <c r="G1271" s="6" t="s">
        <v>1863</v>
      </c>
      <c r="H1271" s="6" t="s">
        <v>1864</v>
      </c>
      <c r="I1271" s="6" t="s">
        <v>1840</v>
      </c>
      <c r="J1271" s="6" t="s">
        <v>1865</v>
      </c>
    </row>
    <row r="1272" spans="1:10" s="5" customFormat="1" ht="15" customHeight="1" x14ac:dyDescent="0.2">
      <c r="A1272" s="8"/>
      <c r="B1272" s="4"/>
      <c r="C1272" s="4"/>
      <c r="D1272" s="4"/>
      <c r="E1272" s="6" t="s">
        <v>1820</v>
      </c>
      <c r="F1272" s="6"/>
      <c r="G1272" s="6" t="s">
        <v>1867</v>
      </c>
      <c r="H1272" s="6" t="s">
        <v>1868</v>
      </c>
      <c r="I1272" s="6" t="s">
        <v>1840</v>
      </c>
      <c r="J1272" s="6" t="s">
        <v>1869</v>
      </c>
    </row>
    <row r="1273" spans="1:10" s="5" customFormat="1" ht="15" customHeight="1" x14ac:dyDescent="0.2">
      <c r="A1273" s="8"/>
      <c r="B1273" s="4"/>
      <c r="C1273" s="4"/>
      <c r="D1273" s="4"/>
      <c r="E1273" s="6" t="s">
        <v>1820</v>
      </c>
      <c r="F1273" s="6"/>
      <c r="G1273" s="6" t="s">
        <v>1870</v>
      </c>
      <c r="H1273" s="6" t="s">
        <v>1871</v>
      </c>
      <c r="I1273" s="6" t="s">
        <v>1840</v>
      </c>
      <c r="J1273" s="6" t="s">
        <v>1872</v>
      </c>
    </row>
    <row r="1274" spans="1:10" s="5" customFormat="1" ht="15" customHeight="1" x14ac:dyDescent="0.2">
      <c r="A1274" s="8"/>
      <c r="B1274" s="4"/>
      <c r="C1274" s="4"/>
      <c r="D1274" s="4"/>
      <c r="E1274" s="6" t="s">
        <v>1820</v>
      </c>
      <c r="F1274" s="6"/>
      <c r="G1274" s="6" t="s">
        <v>1841</v>
      </c>
      <c r="H1274" s="6" t="s">
        <v>1842</v>
      </c>
      <c r="I1274" s="6" t="s">
        <v>1840</v>
      </c>
      <c r="J1274" s="6" t="s">
        <v>1844</v>
      </c>
    </row>
    <row r="1275" spans="1:10" s="5" customFormat="1" ht="15" customHeight="1" x14ac:dyDescent="0.2">
      <c r="A1275" s="8"/>
      <c r="B1275" s="4"/>
      <c r="C1275" s="4"/>
      <c r="D1275" s="4"/>
      <c r="E1275" s="6" t="s">
        <v>1820</v>
      </c>
      <c r="F1275" s="6"/>
      <c r="G1275" s="6" t="s">
        <v>1856</v>
      </c>
      <c r="H1275" s="6" t="s">
        <v>1857</v>
      </c>
      <c r="I1275" s="6" t="s">
        <v>1840</v>
      </c>
      <c r="J1275" s="6" t="s">
        <v>1855</v>
      </c>
    </row>
    <row r="1276" spans="1:10" s="5" customFormat="1" ht="15" customHeight="1" x14ac:dyDescent="0.2">
      <c r="A1276" s="8"/>
      <c r="B1276" s="4"/>
      <c r="C1276" s="4"/>
      <c r="D1276" s="4"/>
      <c r="E1276" s="6" t="s">
        <v>1820</v>
      </c>
      <c r="F1276" s="6"/>
      <c r="G1276" s="6" t="s">
        <v>1852</v>
      </c>
      <c r="H1276" s="6" t="s">
        <v>1853</v>
      </c>
      <c r="I1276" s="6" t="s">
        <v>1840</v>
      </c>
      <c r="J1276" s="6" t="s">
        <v>1854</v>
      </c>
    </row>
    <row r="1277" spans="1:10" s="5" customFormat="1" ht="15" customHeight="1" x14ac:dyDescent="0.2">
      <c r="A1277" s="8" t="s">
        <v>8156</v>
      </c>
      <c r="B1277" s="4"/>
      <c r="C1277" s="4"/>
      <c r="D1277" s="4"/>
      <c r="E1277" s="6" t="s">
        <v>250</v>
      </c>
      <c r="F1277" s="6"/>
      <c r="G1277" s="6" t="s">
        <v>262</v>
      </c>
      <c r="H1277" s="6" t="s">
        <v>265</v>
      </c>
      <c r="I1277" s="6"/>
      <c r="J1277" s="6" t="s">
        <v>266</v>
      </c>
    </row>
    <row r="1278" spans="1:10" s="5" customFormat="1" ht="15" customHeight="1" x14ac:dyDescent="0.2">
      <c r="A1278" s="8" t="s">
        <v>8166</v>
      </c>
      <c r="B1278" s="4"/>
      <c r="C1278" s="4"/>
      <c r="D1278" s="4"/>
      <c r="E1278" s="6" t="s">
        <v>250</v>
      </c>
      <c r="F1278" s="6"/>
      <c r="G1278" s="6" t="s">
        <v>307</v>
      </c>
      <c r="H1278" s="6" t="s">
        <v>265</v>
      </c>
      <c r="I1278" s="6"/>
      <c r="J1278" s="6" t="s">
        <v>310</v>
      </c>
    </row>
    <row r="1279" spans="1:10" s="5" customFormat="1" ht="15" customHeight="1" x14ac:dyDescent="0.2">
      <c r="A1279" s="8"/>
      <c r="B1279" s="4"/>
      <c r="C1279" s="4"/>
      <c r="D1279" s="4"/>
      <c r="E1279" s="6" t="s">
        <v>2730</v>
      </c>
      <c r="F1279" s="6" t="s">
        <v>3009</v>
      </c>
      <c r="G1279" s="6" t="s">
        <v>3015</v>
      </c>
      <c r="H1279" s="6" t="s">
        <v>3016</v>
      </c>
      <c r="I1279" s="6"/>
      <c r="J1279" s="6" t="s">
        <v>3017</v>
      </c>
    </row>
    <row r="1280" spans="1:10" s="5" customFormat="1" ht="15" customHeight="1" x14ac:dyDescent="0.2">
      <c r="A1280" s="9" t="s">
        <v>8286</v>
      </c>
      <c r="B1280" s="3"/>
      <c r="C1280" s="3"/>
      <c r="D1280" s="3"/>
      <c r="E1280" s="1" t="s">
        <v>5062</v>
      </c>
      <c r="F1280" s="1" t="s">
        <v>3276</v>
      </c>
      <c r="G1280" s="1" t="s">
        <v>5091</v>
      </c>
      <c r="H1280" s="1" t="s">
        <v>5093</v>
      </c>
      <c r="I1280" s="1"/>
      <c r="J1280" s="1" t="s">
        <v>5094</v>
      </c>
    </row>
    <row r="1281" spans="1:10" s="5" customFormat="1" ht="15" customHeight="1" x14ac:dyDescent="0.2">
      <c r="A1281" s="9"/>
      <c r="B1281" s="3"/>
      <c r="C1281" s="3"/>
      <c r="D1281" s="3"/>
      <c r="E1281" s="1" t="s">
        <v>4876</v>
      </c>
      <c r="F1281" s="1"/>
      <c r="G1281" s="1" t="s">
        <v>4893</v>
      </c>
      <c r="H1281" s="1" t="s">
        <v>4894</v>
      </c>
      <c r="I1281" s="1"/>
      <c r="J1281" s="1" t="s">
        <v>4895</v>
      </c>
    </row>
    <row r="1282" spans="1:10" s="5" customFormat="1" ht="15" customHeight="1" x14ac:dyDescent="0.2">
      <c r="A1282" s="8" t="s">
        <v>8450</v>
      </c>
      <c r="B1282" s="19" t="s">
        <v>9723</v>
      </c>
      <c r="C1282" s="19" t="s">
        <v>2383</v>
      </c>
      <c r="D1282" s="19"/>
      <c r="E1282" s="6" t="s">
        <v>3176</v>
      </c>
      <c r="F1282" s="6"/>
      <c r="G1282" s="6" t="s">
        <v>3208</v>
      </c>
      <c r="H1282" s="6" t="s">
        <v>3210</v>
      </c>
      <c r="I1282" s="6"/>
      <c r="J1282" s="6"/>
    </row>
    <row r="1283" spans="1:10" s="5" customFormat="1" ht="15" customHeight="1" x14ac:dyDescent="0.2">
      <c r="A1283" s="8" t="s">
        <v>7723</v>
      </c>
      <c r="B1283" s="4"/>
      <c r="C1283" s="4"/>
      <c r="D1283" s="4"/>
      <c r="E1283" s="6" t="s">
        <v>3176</v>
      </c>
      <c r="F1283" s="6"/>
      <c r="G1283" s="6" t="s">
        <v>3200</v>
      </c>
      <c r="H1283" s="6" t="s">
        <v>3202</v>
      </c>
      <c r="I1283" s="6"/>
      <c r="J1283" s="6" t="s">
        <v>3203</v>
      </c>
    </row>
    <row r="1284" spans="1:10" s="5" customFormat="1" ht="15" customHeight="1" x14ac:dyDescent="0.2">
      <c r="A1284" s="8"/>
      <c r="B1284" s="4"/>
      <c r="C1284" s="4"/>
      <c r="D1284" s="4"/>
      <c r="E1284" s="6" t="s">
        <v>3176</v>
      </c>
      <c r="F1284" s="6"/>
      <c r="G1284" s="6" t="s">
        <v>3177</v>
      </c>
      <c r="H1284" s="6" t="s">
        <v>3178</v>
      </c>
      <c r="I1284" s="6"/>
      <c r="J1284" s="6"/>
    </row>
    <row r="1285" spans="1:10" s="5" customFormat="1" ht="15" customHeight="1" x14ac:dyDescent="0.2">
      <c r="A1285" s="8" t="s">
        <v>8021</v>
      </c>
      <c r="B1285" s="4"/>
      <c r="C1285" s="4"/>
      <c r="D1285" s="4"/>
      <c r="E1285" s="6" t="s">
        <v>402</v>
      </c>
      <c r="F1285" s="6" t="s">
        <v>418</v>
      </c>
      <c r="G1285" s="6" t="s">
        <v>419</v>
      </c>
      <c r="H1285" s="6" t="s">
        <v>421</v>
      </c>
      <c r="I1285" s="6" t="s">
        <v>422</v>
      </c>
      <c r="J1285" s="6" t="s">
        <v>423</v>
      </c>
    </row>
    <row r="1286" spans="1:10" s="5" customFormat="1" ht="15" customHeight="1" x14ac:dyDescent="0.2">
      <c r="A1286" s="8"/>
      <c r="B1286" s="4"/>
      <c r="C1286" s="4"/>
      <c r="D1286" s="4"/>
      <c r="E1286" s="6" t="s">
        <v>1250</v>
      </c>
      <c r="F1286" s="6" t="s">
        <v>1272</v>
      </c>
      <c r="G1286" s="6" t="s">
        <v>1281</v>
      </c>
      <c r="H1286" s="6" t="s">
        <v>1282</v>
      </c>
      <c r="J1286" s="6" t="s">
        <v>1284</v>
      </c>
    </row>
    <row r="1287" spans="1:10" s="5" customFormat="1" ht="15" customHeight="1" x14ac:dyDescent="0.2">
      <c r="A1287" s="8" t="s">
        <v>7197</v>
      </c>
      <c r="B1287" s="4"/>
      <c r="C1287" s="4"/>
      <c r="D1287" s="4"/>
      <c r="E1287" s="6" t="s">
        <v>816</v>
      </c>
      <c r="F1287" s="6" t="s">
        <v>960</v>
      </c>
      <c r="G1287" s="6" t="s">
        <v>961</v>
      </c>
      <c r="H1287" s="6" t="s">
        <v>963</v>
      </c>
      <c r="I1287" s="6"/>
      <c r="J1287" s="6" t="s">
        <v>964</v>
      </c>
    </row>
    <row r="1288" spans="1:10" s="5" customFormat="1" ht="15" customHeight="1" x14ac:dyDescent="0.2">
      <c r="A1288" s="8" t="s">
        <v>7727</v>
      </c>
      <c r="B1288" s="4"/>
      <c r="C1288" s="4"/>
      <c r="D1288" s="4"/>
      <c r="E1288" s="6" t="s">
        <v>3674</v>
      </c>
      <c r="F1288" s="6"/>
      <c r="G1288" s="6" t="s">
        <v>3696</v>
      </c>
      <c r="H1288" s="6" t="s">
        <v>3698</v>
      </c>
      <c r="I1288" s="6" t="s">
        <v>3699</v>
      </c>
      <c r="J1288" s="6" t="s">
        <v>3700</v>
      </c>
    </row>
    <row r="1289" spans="1:10" s="5" customFormat="1" ht="15" customHeight="1" x14ac:dyDescent="0.2">
      <c r="A1289" s="8" t="s">
        <v>7693</v>
      </c>
      <c r="B1289" s="4"/>
      <c r="C1289" s="4"/>
      <c r="D1289" s="4"/>
      <c r="E1289" s="6" t="s">
        <v>1674</v>
      </c>
      <c r="F1289" s="6" t="s">
        <v>1165</v>
      </c>
      <c r="H1289" s="6" t="s">
        <v>1676</v>
      </c>
      <c r="I1289" s="6"/>
      <c r="J1289" s="6" t="s">
        <v>1678</v>
      </c>
    </row>
    <row r="1290" spans="1:10" s="5" customFormat="1" ht="15" customHeight="1" x14ac:dyDescent="0.2">
      <c r="A1290" s="8"/>
      <c r="B1290" s="4"/>
      <c r="C1290" s="4"/>
      <c r="D1290" s="4"/>
      <c r="E1290" s="6" t="s">
        <v>1674</v>
      </c>
      <c r="F1290" s="6" t="s">
        <v>1165</v>
      </c>
      <c r="G1290" s="6"/>
      <c r="H1290" s="6" t="s">
        <v>1676</v>
      </c>
      <c r="I1290" s="6"/>
      <c r="J1290" s="6" t="s">
        <v>1678</v>
      </c>
    </row>
    <row r="1291" spans="1:10" s="5" customFormat="1" ht="15" customHeight="1" x14ac:dyDescent="0.2">
      <c r="A1291" s="8"/>
      <c r="B1291" s="4"/>
      <c r="C1291" s="4"/>
      <c r="D1291" s="4"/>
      <c r="E1291" s="6" t="s">
        <v>1674</v>
      </c>
      <c r="F1291" s="6" t="s">
        <v>1165</v>
      </c>
      <c r="G1291" s="6"/>
      <c r="H1291" s="6" t="s">
        <v>1676</v>
      </c>
      <c r="I1291" s="6"/>
      <c r="J1291" s="6" t="s">
        <v>1678</v>
      </c>
    </row>
    <row r="1292" spans="1:10" s="5" customFormat="1" ht="15" customHeight="1" x14ac:dyDescent="0.2">
      <c r="A1292" s="9"/>
      <c r="B1292" s="3"/>
      <c r="C1292" s="3"/>
      <c r="D1292" s="3"/>
      <c r="E1292" s="1" t="s">
        <v>5682</v>
      </c>
      <c r="F1292" s="1" t="s">
        <v>5688</v>
      </c>
      <c r="G1292"/>
      <c r="H1292" s="1" t="s">
        <v>5689</v>
      </c>
      <c r="I1292"/>
      <c r="J1292" s="1" t="s">
        <v>5690</v>
      </c>
    </row>
    <row r="1293" spans="1:10" s="5" customFormat="1" ht="15" customHeight="1" x14ac:dyDescent="0.2">
      <c r="A1293" s="9" t="s">
        <v>7315</v>
      </c>
      <c r="B1293" s="3"/>
      <c r="C1293" s="3"/>
      <c r="D1293" s="3"/>
      <c r="E1293" s="1" t="s">
        <v>5682</v>
      </c>
      <c r="F1293" s="1" t="s">
        <v>5688</v>
      </c>
      <c r="G1293" s="1" t="s">
        <v>5691</v>
      </c>
      <c r="H1293" s="1" t="s">
        <v>5693</v>
      </c>
      <c r="I1293" s="1"/>
      <c r="J1293" s="1" t="s">
        <v>5694</v>
      </c>
    </row>
    <row r="1294" spans="1:10" s="5" customFormat="1" ht="15" customHeight="1" x14ac:dyDescent="0.2">
      <c r="A1294" s="9"/>
      <c r="B1294" s="3"/>
      <c r="C1294" s="3"/>
      <c r="D1294" s="3"/>
      <c r="E1294" s="1" t="s">
        <v>5833</v>
      </c>
      <c r="F1294" s="1" t="s">
        <v>1810</v>
      </c>
      <c r="G1294" s="1" t="s">
        <v>5840</v>
      </c>
      <c r="H1294" s="1" t="s">
        <v>5841</v>
      </c>
      <c r="I1294" s="1"/>
      <c r="J1294" s="1" t="s">
        <v>5842</v>
      </c>
    </row>
    <row r="1295" spans="1:10" s="5" customFormat="1" ht="15" customHeight="1" x14ac:dyDescent="0.2">
      <c r="A1295" s="8"/>
      <c r="B1295" s="4"/>
      <c r="C1295" s="4"/>
      <c r="D1295" s="4"/>
      <c r="E1295" s="6" t="s">
        <v>3528</v>
      </c>
      <c r="F1295" s="6"/>
      <c r="G1295" s="6" t="s">
        <v>3565</v>
      </c>
      <c r="H1295" s="6" t="s">
        <v>3566</v>
      </c>
      <c r="J1295" s="6" t="s">
        <v>3567</v>
      </c>
    </row>
    <row r="1296" spans="1:10" s="5" customFormat="1" ht="15" customHeight="1" x14ac:dyDescent="0.2">
      <c r="A1296" s="8" t="s">
        <v>7793</v>
      </c>
      <c r="B1296" s="4"/>
      <c r="C1296" s="4"/>
      <c r="D1296" s="4"/>
      <c r="E1296" s="6" t="s">
        <v>164</v>
      </c>
      <c r="F1296" s="6" t="s">
        <v>194</v>
      </c>
      <c r="G1296" s="6" t="s">
        <v>195</v>
      </c>
      <c r="H1296" s="6" t="s">
        <v>197</v>
      </c>
      <c r="I1296" s="6"/>
      <c r="J1296" s="6" t="s">
        <v>198</v>
      </c>
    </row>
    <row r="1297" spans="1:10" s="5" customFormat="1" ht="15" customHeight="1" x14ac:dyDescent="0.2">
      <c r="A1297" s="8" t="s">
        <v>7901</v>
      </c>
      <c r="B1297" s="4"/>
      <c r="C1297" s="4"/>
      <c r="D1297" s="4"/>
      <c r="E1297" s="6" t="s">
        <v>1128</v>
      </c>
      <c r="F1297" s="6" t="s">
        <v>2086</v>
      </c>
      <c r="G1297" s="6" t="s">
        <v>2087</v>
      </c>
      <c r="H1297" s="6" t="s">
        <v>2089</v>
      </c>
      <c r="I1297" s="6"/>
      <c r="J1297" s="6" t="s">
        <v>2090</v>
      </c>
    </row>
    <row r="1298" spans="1:10" s="5" customFormat="1" ht="15" customHeight="1" x14ac:dyDescent="0.2">
      <c r="A1298" s="8"/>
      <c r="B1298" s="4"/>
      <c r="C1298" s="4"/>
      <c r="D1298" s="4"/>
      <c r="E1298" s="6" t="s">
        <v>3528</v>
      </c>
      <c r="F1298" s="6"/>
      <c r="G1298" s="6" t="s">
        <v>3601</v>
      </c>
      <c r="H1298" s="6" t="s">
        <v>3602</v>
      </c>
      <c r="I1298" s="6"/>
      <c r="J1298" s="6" t="s">
        <v>3538</v>
      </c>
    </row>
    <row r="1299" spans="1:10" s="5" customFormat="1" ht="15" customHeight="1" x14ac:dyDescent="0.2">
      <c r="A1299" s="9"/>
      <c r="B1299" s="3"/>
      <c r="C1299" s="3"/>
      <c r="D1299" s="3"/>
      <c r="E1299" s="1" t="s">
        <v>4760</v>
      </c>
      <c r="F1299" s="1" t="s">
        <v>4765</v>
      </c>
      <c r="G1299" s="1" t="s">
        <v>4799</v>
      </c>
      <c r="H1299" s="1" t="s">
        <v>4800</v>
      </c>
      <c r="I1299" s="1" t="s">
        <v>4771</v>
      </c>
      <c r="J1299" s="1" t="s">
        <v>4802</v>
      </c>
    </row>
    <row r="1300" spans="1:10" s="5" customFormat="1" ht="15" customHeight="1" x14ac:dyDescent="0.2">
      <c r="A1300" s="8"/>
      <c r="B1300" s="4"/>
      <c r="C1300" s="4"/>
      <c r="D1300" s="4"/>
      <c r="E1300" s="6" t="s">
        <v>3528</v>
      </c>
      <c r="F1300" s="6"/>
      <c r="G1300" s="6" t="s">
        <v>1755</v>
      </c>
      <c r="H1300" s="6" t="s">
        <v>3628</v>
      </c>
      <c r="I1300" s="6"/>
      <c r="J1300" s="6" t="s">
        <v>3629</v>
      </c>
    </row>
    <row r="1301" spans="1:10" s="5" customFormat="1" ht="15" customHeight="1" x14ac:dyDescent="0.2">
      <c r="A1301" s="8"/>
      <c r="B1301" s="4"/>
      <c r="C1301" s="4"/>
      <c r="D1301" s="4"/>
      <c r="E1301" s="6" t="s">
        <v>3528</v>
      </c>
      <c r="F1301" s="6"/>
      <c r="G1301" s="6" t="s">
        <v>3569</v>
      </c>
      <c r="H1301" s="6" t="s">
        <v>3570</v>
      </c>
      <c r="I1301" s="6"/>
      <c r="J1301" s="6" t="s">
        <v>3571</v>
      </c>
    </row>
    <row r="1302" spans="1:10" s="5" customFormat="1" ht="15" customHeight="1" x14ac:dyDescent="0.2">
      <c r="A1302" s="8" t="s">
        <v>8550</v>
      </c>
      <c r="B1302" s="4"/>
      <c r="C1302" s="4"/>
      <c r="D1302" s="4"/>
      <c r="E1302" s="6" t="s">
        <v>816</v>
      </c>
      <c r="F1302" s="6"/>
      <c r="G1302" s="6" t="s">
        <v>817</v>
      </c>
      <c r="H1302" s="6" t="s">
        <v>819</v>
      </c>
      <c r="I1302" s="6"/>
      <c r="J1302" s="6" t="s">
        <v>820</v>
      </c>
    </row>
    <row r="1303" spans="1:10" s="5" customFormat="1" ht="15" customHeight="1" x14ac:dyDescent="0.2">
      <c r="A1303" s="8"/>
      <c r="B1303" s="4"/>
      <c r="C1303" s="4"/>
      <c r="D1303" s="4"/>
      <c r="E1303" s="6" t="s">
        <v>1679</v>
      </c>
      <c r="F1303" s="6" t="s">
        <v>1690</v>
      </c>
      <c r="G1303" s="6" t="s">
        <v>1738</v>
      </c>
      <c r="H1303" s="6" t="s">
        <v>1739</v>
      </c>
      <c r="I1303" s="6"/>
      <c r="J1303" s="6" t="s">
        <v>1699</v>
      </c>
    </row>
    <row r="1304" spans="1:10" s="5" customFormat="1" ht="15" customHeight="1" x14ac:dyDescent="0.2">
      <c r="A1304" s="8" t="s">
        <v>8007</v>
      </c>
      <c r="B1304" s="4"/>
      <c r="C1304" s="4"/>
      <c r="D1304" s="4"/>
      <c r="E1304" s="6" t="s">
        <v>1679</v>
      </c>
      <c r="F1304" s="6" t="s">
        <v>1690</v>
      </c>
      <c r="G1304" s="6" t="s">
        <v>1740</v>
      </c>
      <c r="H1304" s="6" t="s">
        <v>1742</v>
      </c>
      <c r="I1304" s="6"/>
      <c r="J1304" s="6" t="s">
        <v>1726</v>
      </c>
    </row>
    <row r="1305" spans="1:10" s="5" customFormat="1" ht="15" customHeight="1" x14ac:dyDescent="0.2">
      <c r="A1305" s="8"/>
      <c r="B1305" s="4"/>
      <c r="C1305" s="4"/>
      <c r="D1305" s="4"/>
      <c r="E1305" s="6" t="s">
        <v>2351</v>
      </c>
      <c r="F1305" s="6" t="s">
        <v>2371</v>
      </c>
      <c r="G1305" s="6"/>
      <c r="H1305" s="6" t="s">
        <v>2372</v>
      </c>
      <c r="I1305" s="6"/>
      <c r="J1305" s="6" t="s">
        <v>2373</v>
      </c>
    </row>
    <row r="1306" spans="1:10" s="5" customFormat="1" ht="15" customHeight="1" x14ac:dyDescent="0.2">
      <c r="A1306" s="8" t="s">
        <v>8530</v>
      </c>
      <c r="B1306" s="4"/>
      <c r="C1306" s="4"/>
      <c r="D1306" s="4"/>
      <c r="E1306" s="6" t="s">
        <v>588</v>
      </c>
      <c r="F1306" s="6" t="s">
        <v>645</v>
      </c>
      <c r="G1306" s="6" t="s">
        <v>662</v>
      </c>
      <c r="H1306" s="6" t="s">
        <v>664</v>
      </c>
      <c r="I1306" s="6"/>
      <c r="J1306" s="6" t="s">
        <v>665</v>
      </c>
    </row>
    <row r="1307" spans="1:10" s="5" customFormat="1" ht="15" customHeight="1" x14ac:dyDescent="0.2">
      <c r="A1307" s="8"/>
      <c r="B1307" s="4"/>
      <c r="C1307" s="4"/>
      <c r="D1307" s="4"/>
      <c r="E1307" s="6" t="s">
        <v>1423</v>
      </c>
      <c r="F1307" s="6" t="s">
        <v>1424</v>
      </c>
      <c r="G1307" s="6" t="s">
        <v>1425</v>
      </c>
      <c r="H1307" s="6" t="s">
        <v>1426</v>
      </c>
      <c r="I1307" s="6"/>
      <c r="J1307" s="6"/>
    </row>
    <row r="1308" spans="1:10" s="5" customFormat="1" ht="15" customHeight="1" x14ac:dyDescent="0.2">
      <c r="A1308" s="8" t="s">
        <v>8034</v>
      </c>
      <c r="B1308" s="4"/>
      <c r="C1308" s="4"/>
      <c r="D1308" s="4"/>
      <c r="E1308" s="6" t="s">
        <v>2730</v>
      </c>
      <c r="F1308" s="6" t="s">
        <v>2892</v>
      </c>
      <c r="G1308" s="6" t="s">
        <v>2900</v>
      </c>
      <c r="H1308" s="6" t="s">
        <v>2902</v>
      </c>
      <c r="I1308" s="6"/>
      <c r="J1308" s="6" t="s">
        <v>2903</v>
      </c>
    </row>
    <row r="1309" spans="1:10" s="5" customFormat="1" ht="15" customHeight="1" x14ac:dyDescent="0.2">
      <c r="A1309" s="8"/>
      <c r="B1309" s="4"/>
      <c r="C1309" s="4"/>
      <c r="D1309" s="4"/>
      <c r="E1309" s="6" t="s">
        <v>3674</v>
      </c>
      <c r="F1309" s="6"/>
      <c r="G1309" s="6" t="s">
        <v>3705</v>
      </c>
      <c r="H1309" s="6" t="s">
        <v>3706</v>
      </c>
      <c r="I1309" s="6" t="s">
        <v>3707</v>
      </c>
      <c r="J1309" s="6" t="s">
        <v>3708</v>
      </c>
    </row>
    <row r="1310" spans="1:10" s="5" customFormat="1" ht="15" customHeight="1" x14ac:dyDescent="0.2">
      <c r="A1310" s="9" t="s">
        <v>9309</v>
      </c>
      <c r="B1310" s="19" t="s">
        <v>9723</v>
      </c>
      <c r="C1310" s="19" t="s">
        <v>2383</v>
      </c>
      <c r="D1310" s="19"/>
      <c r="E1310" s="1" t="s">
        <v>5875</v>
      </c>
      <c r="F1310" s="1" t="s">
        <v>5920</v>
      </c>
      <c r="G1310" s="1" t="s">
        <v>7055</v>
      </c>
      <c r="H1310" s="1" t="s">
        <v>5922</v>
      </c>
      <c r="I1310" s="1"/>
      <c r="J1310" s="1"/>
    </row>
    <row r="1311" spans="1:10" s="5" customFormat="1" ht="15" customHeight="1" x14ac:dyDescent="0.2">
      <c r="A1311" s="9"/>
      <c r="B1311" s="3"/>
      <c r="C1311" s="3"/>
      <c r="D1311" s="3"/>
      <c r="E1311" s="1" t="s">
        <v>5875</v>
      </c>
      <c r="F1311" s="1" t="s">
        <v>5920</v>
      </c>
      <c r="G1311" s="1" t="s">
        <v>5921</v>
      </c>
      <c r="H1311" s="1" t="s">
        <v>5922</v>
      </c>
      <c r="I1311"/>
      <c r="J1311"/>
    </row>
    <row r="1312" spans="1:10" s="5" customFormat="1" ht="15" customHeight="1" x14ac:dyDescent="0.2">
      <c r="A1312" s="8" t="s">
        <v>7441</v>
      </c>
      <c r="B1312" s="4"/>
      <c r="C1312" s="4"/>
      <c r="D1312" s="4"/>
      <c r="E1312" s="6" t="s">
        <v>4489</v>
      </c>
      <c r="F1312" s="6" t="s">
        <v>4490</v>
      </c>
      <c r="G1312" s="6"/>
      <c r="H1312" s="6" t="s">
        <v>4492</v>
      </c>
      <c r="I1312" s="6"/>
      <c r="J1312" s="6" t="s">
        <v>4493</v>
      </c>
    </row>
    <row r="1313" spans="1:10" s="5" customFormat="1" ht="15" customHeight="1" x14ac:dyDescent="0.2">
      <c r="A1313" s="8"/>
      <c r="B1313" s="4"/>
      <c r="C1313" s="4"/>
      <c r="D1313" s="4"/>
      <c r="E1313" s="6" t="s">
        <v>1064</v>
      </c>
      <c r="F1313" s="6" t="s">
        <v>1065</v>
      </c>
      <c r="H1313" s="6" t="s">
        <v>1066</v>
      </c>
      <c r="I1313" s="6"/>
    </row>
    <row r="1314" spans="1:10" s="5" customFormat="1" ht="15" customHeight="1" x14ac:dyDescent="0.2">
      <c r="A1314" s="8"/>
      <c r="B1314" s="4"/>
      <c r="C1314" s="4"/>
      <c r="D1314" s="4"/>
      <c r="E1314" s="6" t="s">
        <v>2174</v>
      </c>
      <c r="F1314" s="6" t="s">
        <v>2203</v>
      </c>
      <c r="G1314" s="6"/>
      <c r="H1314" s="6" t="s">
        <v>2204</v>
      </c>
      <c r="I1314" s="6" t="s">
        <v>2205</v>
      </c>
      <c r="J1314" s="6" t="s">
        <v>2206</v>
      </c>
    </row>
    <row r="1315" spans="1:10" s="5" customFormat="1" ht="15" customHeight="1" x14ac:dyDescent="0.2">
      <c r="A1315" s="9" t="s">
        <v>7469</v>
      </c>
      <c r="B1315" s="3"/>
      <c r="C1315" s="3"/>
      <c r="D1315" s="3"/>
      <c r="E1315" s="1" t="s">
        <v>407</v>
      </c>
      <c r="F1315" s="1" t="s">
        <v>6547</v>
      </c>
      <c r="G1315"/>
      <c r="H1315" s="1" t="s">
        <v>6549</v>
      </c>
      <c r="I1315" s="1" t="s">
        <v>6492</v>
      </c>
      <c r="J1315" s="1" t="s">
        <v>6551</v>
      </c>
    </row>
    <row r="1316" spans="1:10" s="5" customFormat="1" ht="15" customHeight="1" x14ac:dyDescent="0.2">
      <c r="A1316" s="8"/>
      <c r="B1316" s="4"/>
      <c r="C1316" s="4"/>
      <c r="D1316" s="4"/>
      <c r="E1316" s="6" t="s">
        <v>4096</v>
      </c>
      <c r="F1316" s="6"/>
      <c r="G1316" s="6" t="s">
        <v>4135</v>
      </c>
      <c r="H1316" s="6" t="s">
        <v>4136</v>
      </c>
      <c r="I1316" s="6"/>
      <c r="J1316" s="6" t="s">
        <v>4137</v>
      </c>
    </row>
    <row r="1317" spans="1:10" s="5" customFormat="1" ht="15" customHeight="1" x14ac:dyDescent="0.2">
      <c r="A1317" s="8" t="s">
        <v>8452</v>
      </c>
      <c r="B1317" s="4"/>
      <c r="C1317" s="4"/>
      <c r="D1317" s="4"/>
      <c r="E1317" s="6" t="s">
        <v>4080</v>
      </c>
      <c r="F1317" s="6" t="s">
        <v>4081</v>
      </c>
      <c r="G1317" s="6" t="s">
        <v>4084</v>
      </c>
      <c r="H1317" s="6" t="s">
        <v>4086</v>
      </c>
      <c r="I1317" s="6"/>
      <c r="J1317" s="6" t="s">
        <v>4087</v>
      </c>
    </row>
    <row r="1318" spans="1:10" s="5" customFormat="1" ht="15" customHeight="1" x14ac:dyDescent="0.2">
      <c r="A1318" s="8"/>
      <c r="B1318" s="4"/>
      <c r="C1318" s="4"/>
      <c r="D1318" s="4"/>
      <c r="E1318" s="6" t="s">
        <v>4080</v>
      </c>
      <c r="F1318" s="6" t="s">
        <v>4081</v>
      </c>
      <c r="G1318" s="6"/>
      <c r="H1318" s="6" t="s">
        <v>4082</v>
      </c>
      <c r="I1318" s="6"/>
      <c r="J1318" s="6" t="s">
        <v>4083</v>
      </c>
    </row>
    <row r="1319" spans="1:10" s="5" customFormat="1" ht="15" customHeight="1" x14ac:dyDescent="0.2">
      <c r="A1319" s="8" t="s">
        <v>7233</v>
      </c>
      <c r="B1319" s="4"/>
      <c r="C1319" s="4"/>
      <c r="D1319" s="4"/>
      <c r="E1319" s="6" t="s">
        <v>4080</v>
      </c>
      <c r="F1319" s="6" t="s">
        <v>4081</v>
      </c>
      <c r="G1319" s="6" t="s">
        <v>4089</v>
      </c>
      <c r="H1319" s="6" t="s">
        <v>4091</v>
      </c>
      <c r="I1319" s="6"/>
      <c r="J1319" s="6" t="s">
        <v>4083</v>
      </c>
    </row>
    <row r="1320" spans="1:10" s="5" customFormat="1" ht="15" customHeight="1" x14ac:dyDescent="0.2">
      <c r="A1320" s="8"/>
      <c r="B1320" s="4"/>
      <c r="C1320" s="4"/>
      <c r="D1320" s="4"/>
      <c r="E1320" s="6" t="s">
        <v>4516</v>
      </c>
      <c r="F1320" s="6" t="s">
        <v>4517</v>
      </c>
      <c r="H1320" s="6" t="s">
        <v>4518</v>
      </c>
    </row>
    <row r="1321" spans="1:10" s="5" customFormat="1" ht="15" customHeight="1" x14ac:dyDescent="0.2">
      <c r="A1321" s="8"/>
      <c r="B1321" s="4"/>
      <c r="C1321" s="4"/>
      <c r="D1321" s="4"/>
      <c r="E1321" s="6" t="s">
        <v>1820</v>
      </c>
      <c r="F1321" s="6" t="s">
        <v>1821</v>
      </c>
      <c r="G1321" s="6" t="s">
        <v>1838</v>
      </c>
      <c r="H1321" s="6" t="s">
        <v>1839</v>
      </c>
      <c r="I1321" s="6" t="s">
        <v>1840</v>
      </c>
      <c r="J1321" s="6"/>
    </row>
    <row r="1322" spans="1:10" s="5" customFormat="1" ht="15" customHeight="1" x14ac:dyDescent="0.2">
      <c r="A1322" s="8" t="s">
        <v>7851</v>
      </c>
      <c r="B1322" s="4"/>
      <c r="C1322" s="4"/>
      <c r="D1322" s="4"/>
      <c r="E1322" s="6" t="s">
        <v>2730</v>
      </c>
      <c r="F1322" s="6"/>
      <c r="G1322" s="6" t="s">
        <v>1874</v>
      </c>
      <c r="H1322" s="6" t="s">
        <v>2849</v>
      </c>
      <c r="I1322" s="6"/>
      <c r="J1322" s="6" t="s">
        <v>2850</v>
      </c>
    </row>
    <row r="1323" spans="1:10" s="5" customFormat="1" ht="15" customHeight="1" x14ac:dyDescent="0.2">
      <c r="A1323" s="9"/>
      <c r="B1323" s="3"/>
      <c r="C1323" s="3"/>
      <c r="D1323" s="3"/>
      <c r="E1323" s="1" t="s">
        <v>5306</v>
      </c>
      <c r="F1323" s="1" t="s">
        <v>5317</v>
      </c>
      <c r="G1323"/>
      <c r="H1323" s="1" t="s">
        <v>5318</v>
      </c>
      <c r="I1323"/>
      <c r="J1323"/>
    </row>
    <row r="1324" spans="1:10" s="5" customFormat="1" ht="15" customHeight="1" x14ac:dyDescent="0.2">
      <c r="A1324" s="8" t="s">
        <v>8032</v>
      </c>
      <c r="B1324" s="4"/>
      <c r="C1324" s="4"/>
      <c r="D1324" s="4"/>
      <c r="E1324" s="6" t="s">
        <v>2730</v>
      </c>
      <c r="F1324" s="6" t="s">
        <v>2892</v>
      </c>
      <c r="G1324" s="6" t="s">
        <v>2893</v>
      </c>
      <c r="H1324" s="6" t="s">
        <v>2895</v>
      </c>
      <c r="I1324" s="6"/>
      <c r="J1324" s="6" t="s">
        <v>2896</v>
      </c>
    </row>
    <row r="1325" spans="1:10" s="5" customFormat="1" ht="15" customHeight="1" x14ac:dyDescent="0.2">
      <c r="A1325" s="8" t="s">
        <v>7261</v>
      </c>
      <c r="B1325" s="4"/>
      <c r="C1325" s="4"/>
      <c r="D1325" s="4"/>
      <c r="E1325" s="6" t="s">
        <v>2730</v>
      </c>
      <c r="F1325" s="6" t="s">
        <v>2892</v>
      </c>
      <c r="G1325" s="6" t="s">
        <v>2897</v>
      </c>
      <c r="H1325" s="6" t="s">
        <v>2895</v>
      </c>
      <c r="I1325" s="6"/>
      <c r="J1325" s="6" t="s">
        <v>2899</v>
      </c>
    </row>
    <row r="1326" spans="1:10" s="5" customFormat="1" ht="15" customHeight="1" x14ac:dyDescent="0.2">
      <c r="A1326" s="9"/>
      <c r="B1326" s="3"/>
      <c r="C1326" s="3"/>
      <c r="D1326" s="3"/>
      <c r="E1326" s="1" t="s">
        <v>6015</v>
      </c>
      <c r="F1326" s="1" t="s">
        <v>3492</v>
      </c>
      <c r="G1326"/>
      <c r="H1326" s="1" t="s">
        <v>6016</v>
      </c>
      <c r="I1326"/>
      <c r="J1326"/>
    </row>
    <row r="1327" spans="1:10" s="5" customFormat="1" ht="15" customHeight="1" x14ac:dyDescent="0.2">
      <c r="A1327" s="8"/>
      <c r="B1327" s="4"/>
      <c r="C1327" s="4"/>
      <c r="D1327" s="4"/>
      <c r="E1327" s="6" t="s">
        <v>2032</v>
      </c>
      <c r="F1327" s="6" t="s">
        <v>2046</v>
      </c>
      <c r="G1327" s="6"/>
      <c r="H1327" s="6" t="s">
        <v>2047</v>
      </c>
      <c r="I1327" s="6" t="s">
        <v>2035</v>
      </c>
      <c r="J1327" s="6" t="s">
        <v>2048</v>
      </c>
    </row>
    <row r="1328" spans="1:10" s="5" customFormat="1" ht="15" customHeight="1" x14ac:dyDescent="0.2">
      <c r="A1328" s="9" t="s">
        <v>7947</v>
      </c>
      <c r="B1328" s="3"/>
      <c r="C1328" s="3"/>
      <c r="D1328" s="3"/>
      <c r="E1328" s="1" t="s">
        <v>5306</v>
      </c>
      <c r="F1328" s="1" t="s">
        <v>1773</v>
      </c>
      <c r="G1328" s="1" t="s">
        <v>5391</v>
      </c>
      <c r="H1328" s="1" t="s">
        <v>5393</v>
      </c>
      <c r="I1328" s="1"/>
      <c r="J1328" s="1" t="s">
        <v>5395</v>
      </c>
    </row>
    <row r="1329" spans="1:10" s="5" customFormat="1" ht="15" customHeight="1" x14ac:dyDescent="0.2">
      <c r="A1329" s="9" t="s">
        <v>8498</v>
      </c>
      <c r="B1329" s="3"/>
      <c r="C1329" s="3"/>
      <c r="D1329" s="3"/>
      <c r="E1329" s="1" t="s">
        <v>6311</v>
      </c>
      <c r="F1329" s="1"/>
      <c r="G1329" s="1" t="s">
        <v>6339</v>
      </c>
      <c r="H1329" s="1" t="s">
        <v>6341</v>
      </c>
      <c r="I1329" s="1"/>
      <c r="J1329" s="1" t="s">
        <v>6343</v>
      </c>
    </row>
    <row r="1330" spans="1:10" s="5" customFormat="1" ht="15" customHeight="1" x14ac:dyDescent="0.2">
      <c r="A1330" s="9"/>
      <c r="B1330" s="3"/>
      <c r="C1330" s="3"/>
      <c r="D1330" s="3"/>
      <c r="E1330" s="1" t="s">
        <v>6311</v>
      </c>
      <c r="F1330" s="1"/>
      <c r="G1330" s="1" t="s">
        <v>821</v>
      </c>
      <c r="H1330" s="1" t="s">
        <v>6370</v>
      </c>
      <c r="I1330" s="1"/>
      <c r="J1330" s="1" t="s">
        <v>6343</v>
      </c>
    </row>
    <row r="1331" spans="1:10" s="5" customFormat="1" ht="15" customHeight="1" x14ac:dyDescent="0.2">
      <c r="A1331" s="8"/>
      <c r="B1331" s="4"/>
      <c r="C1331" s="4"/>
      <c r="D1331" s="4"/>
      <c r="E1331" s="6" t="s">
        <v>3977</v>
      </c>
      <c r="F1331" s="6" t="s">
        <v>3984</v>
      </c>
      <c r="G1331" s="6" t="s">
        <v>3988</v>
      </c>
      <c r="H1331" s="6" t="s">
        <v>3989</v>
      </c>
      <c r="J1331" s="6" t="s">
        <v>3990</v>
      </c>
    </row>
    <row r="1332" spans="1:10" s="5" customFormat="1" ht="15" customHeight="1" x14ac:dyDescent="0.2">
      <c r="A1332" s="8"/>
      <c r="B1332" s="4"/>
      <c r="C1332" s="4"/>
      <c r="D1332" s="4"/>
      <c r="E1332" s="6" t="s">
        <v>2228</v>
      </c>
      <c r="F1332" s="6"/>
      <c r="G1332" s="6" t="s">
        <v>2239</v>
      </c>
      <c r="H1332" s="6" t="s">
        <v>2240</v>
      </c>
      <c r="I1332" s="6"/>
      <c r="J1332" s="6" t="s">
        <v>2242</v>
      </c>
    </row>
    <row r="1333" spans="1:10" s="5" customFormat="1" ht="15" customHeight="1" x14ac:dyDescent="0.2">
      <c r="A1333" s="8"/>
      <c r="B1333" s="4"/>
      <c r="C1333" s="4"/>
      <c r="D1333" s="4"/>
      <c r="E1333" s="6" t="s">
        <v>2228</v>
      </c>
      <c r="F1333" s="6"/>
      <c r="G1333" s="6" t="s">
        <v>2254</v>
      </c>
      <c r="H1333" s="6" t="s">
        <v>2255</v>
      </c>
      <c r="I1333" s="6"/>
      <c r="J1333" s="6" t="s">
        <v>2256</v>
      </c>
    </row>
    <row r="1334" spans="1:10" s="5" customFormat="1" ht="15" customHeight="1" x14ac:dyDescent="0.2">
      <c r="A1334" s="8"/>
      <c r="B1334" s="4"/>
      <c r="C1334" s="4"/>
      <c r="D1334" s="4"/>
      <c r="E1334" s="6" t="s">
        <v>2228</v>
      </c>
      <c r="F1334" s="6"/>
      <c r="G1334" s="6" t="s">
        <v>2251</v>
      </c>
      <c r="H1334" s="6" t="s">
        <v>2252</v>
      </c>
      <c r="I1334" s="6"/>
      <c r="J1334" s="6" t="s">
        <v>2253</v>
      </c>
    </row>
    <row r="1335" spans="1:10" s="5" customFormat="1" ht="15" customHeight="1" x14ac:dyDescent="0.2">
      <c r="A1335" s="8"/>
      <c r="B1335" s="4"/>
      <c r="C1335" s="4"/>
      <c r="D1335" s="4"/>
      <c r="E1335" s="6" t="s">
        <v>2228</v>
      </c>
      <c r="F1335" s="6"/>
      <c r="G1335" s="6" t="s">
        <v>2260</v>
      </c>
      <c r="H1335" s="6" t="s">
        <v>2252</v>
      </c>
      <c r="I1335" s="6"/>
      <c r="J1335" s="6" t="s">
        <v>2261</v>
      </c>
    </row>
    <row r="1336" spans="1:10" s="5" customFormat="1" ht="15" customHeight="1" x14ac:dyDescent="0.2">
      <c r="A1336" s="9" t="s">
        <v>8298</v>
      </c>
      <c r="B1336" s="3"/>
      <c r="C1336" s="3"/>
      <c r="D1336" s="3"/>
      <c r="E1336" s="1" t="s">
        <v>6223</v>
      </c>
      <c r="F1336" s="1"/>
      <c r="G1336" s="1" t="s">
        <v>4289</v>
      </c>
      <c r="H1336" s="1" t="s">
        <v>6225</v>
      </c>
      <c r="I1336" s="1" t="s">
        <v>6226</v>
      </c>
      <c r="J1336" s="1" t="s">
        <v>6227</v>
      </c>
    </row>
    <row r="1337" spans="1:10" s="5" customFormat="1" ht="15" customHeight="1" x14ac:dyDescent="0.2">
      <c r="A1337" s="9"/>
      <c r="B1337" s="3"/>
      <c r="C1337" s="3"/>
      <c r="D1337" s="3"/>
      <c r="E1337" s="1" t="s">
        <v>5624</v>
      </c>
      <c r="F1337" s="1" t="s">
        <v>618</v>
      </c>
      <c r="G1337"/>
      <c r="H1337" s="1" t="s">
        <v>5625</v>
      </c>
      <c r="I1337"/>
      <c r="J1337" s="1" t="s">
        <v>5626</v>
      </c>
    </row>
    <row r="1338" spans="1:10" s="5" customFormat="1" ht="15" customHeight="1" x14ac:dyDescent="0.2">
      <c r="A1338" s="9"/>
      <c r="B1338" s="3"/>
      <c r="C1338" s="3"/>
      <c r="D1338" s="3"/>
      <c r="E1338" s="1" t="s">
        <v>5624</v>
      </c>
      <c r="F1338" s="1" t="s">
        <v>618</v>
      </c>
      <c r="G1338" s="1"/>
      <c r="H1338" s="1" t="s">
        <v>5625</v>
      </c>
      <c r="I1338" s="1"/>
      <c r="J1338" s="1" t="s">
        <v>5626</v>
      </c>
    </row>
    <row r="1339" spans="1:10" s="5" customFormat="1" ht="15" customHeight="1" x14ac:dyDescent="0.2">
      <c r="A1339" s="9"/>
      <c r="B1339" s="3"/>
      <c r="C1339" s="3"/>
      <c r="D1339" s="3"/>
      <c r="E1339" s="1" t="s">
        <v>5624</v>
      </c>
      <c r="F1339" s="1" t="s">
        <v>618</v>
      </c>
      <c r="G1339" s="1"/>
      <c r="H1339" s="1" t="s">
        <v>5625</v>
      </c>
      <c r="I1339" s="1"/>
      <c r="J1339" s="1" t="s">
        <v>5626</v>
      </c>
    </row>
    <row r="1340" spans="1:10" s="5" customFormat="1" ht="15" customHeight="1" x14ac:dyDescent="0.2">
      <c r="A1340" s="8" t="s">
        <v>8420</v>
      </c>
      <c r="B1340" s="4"/>
      <c r="C1340" s="4"/>
      <c r="D1340" s="4"/>
      <c r="E1340" s="6" t="s">
        <v>1481</v>
      </c>
      <c r="F1340" s="6"/>
      <c r="G1340" s="6" t="s">
        <v>1513</v>
      </c>
      <c r="H1340" s="6" t="s">
        <v>1515</v>
      </c>
      <c r="I1340" s="6"/>
      <c r="J1340" s="6" t="s">
        <v>1516</v>
      </c>
    </row>
    <row r="1341" spans="1:10" s="5" customFormat="1" ht="15" customHeight="1" x14ac:dyDescent="0.2">
      <c r="A1341" s="9"/>
      <c r="B1341" s="3"/>
      <c r="C1341" s="3"/>
      <c r="D1341" s="3"/>
      <c r="E1341" s="1" t="s">
        <v>6311</v>
      </c>
      <c r="F1341" s="1"/>
      <c r="G1341" s="1" t="s">
        <v>6371</v>
      </c>
      <c r="H1341" s="1" t="s">
        <v>6372</v>
      </c>
      <c r="I1341" s="1"/>
      <c r="J1341" s="1"/>
    </row>
    <row r="1342" spans="1:10" s="5" customFormat="1" ht="15" customHeight="1" x14ac:dyDescent="0.2">
      <c r="A1342" s="8"/>
      <c r="B1342" s="4"/>
      <c r="C1342" s="4"/>
      <c r="D1342" s="4"/>
      <c r="E1342" s="6" t="s">
        <v>1795</v>
      </c>
      <c r="F1342" s="6" t="s">
        <v>1801</v>
      </c>
      <c r="H1342" s="6" t="s">
        <v>1802</v>
      </c>
    </row>
    <row r="1343" spans="1:10" s="5" customFormat="1" ht="15" customHeight="1" x14ac:dyDescent="0.2">
      <c r="A1343" s="8"/>
      <c r="B1343" s="4"/>
      <c r="C1343" s="4"/>
      <c r="D1343" s="4"/>
      <c r="E1343" s="6" t="s">
        <v>2513</v>
      </c>
      <c r="F1343" s="6"/>
      <c r="G1343" s="6" t="s">
        <v>2527</v>
      </c>
      <c r="H1343" s="6" t="s">
        <v>2528</v>
      </c>
      <c r="I1343" s="6"/>
      <c r="J1343" s="6"/>
    </row>
    <row r="1344" spans="1:10" s="5" customFormat="1" ht="15" customHeight="1" x14ac:dyDescent="0.2">
      <c r="A1344" s="8"/>
      <c r="B1344" s="4"/>
      <c r="C1344" s="4"/>
      <c r="D1344" s="4"/>
      <c r="E1344" s="6" t="s">
        <v>2513</v>
      </c>
      <c r="G1344" s="6" t="s">
        <v>2519</v>
      </c>
      <c r="H1344" s="6" t="s">
        <v>2520</v>
      </c>
    </row>
    <row r="1345" spans="1:10" s="5" customFormat="1" ht="15" customHeight="1" x14ac:dyDescent="0.2">
      <c r="A1345" s="8"/>
      <c r="B1345" s="4"/>
      <c r="C1345" s="4"/>
      <c r="D1345" s="4"/>
      <c r="E1345" s="6" t="s">
        <v>2513</v>
      </c>
      <c r="G1345" s="6" t="s">
        <v>2523</v>
      </c>
      <c r="H1345" s="6" t="s">
        <v>2524</v>
      </c>
    </row>
    <row r="1346" spans="1:10" s="5" customFormat="1" ht="15" customHeight="1" x14ac:dyDescent="0.2">
      <c r="A1346" s="8"/>
      <c r="B1346" s="4"/>
      <c r="C1346" s="4"/>
      <c r="D1346" s="4"/>
      <c r="E1346" s="6" t="s">
        <v>2513</v>
      </c>
      <c r="G1346" s="6" t="s">
        <v>2517</v>
      </c>
      <c r="H1346" s="6" t="s">
        <v>2518</v>
      </c>
    </row>
    <row r="1347" spans="1:10" s="5" customFormat="1" ht="15" customHeight="1" x14ac:dyDescent="0.2">
      <c r="A1347" s="8"/>
      <c r="B1347" s="4"/>
      <c r="C1347" s="4"/>
      <c r="D1347" s="4"/>
      <c r="E1347" s="6" t="s">
        <v>3674</v>
      </c>
      <c r="F1347" s="6" t="s">
        <v>1810</v>
      </c>
      <c r="G1347" s="6" t="s">
        <v>3912</v>
      </c>
      <c r="H1347" s="6" t="s">
        <v>3913</v>
      </c>
      <c r="I1347" s="6"/>
      <c r="J1347" s="6" t="s">
        <v>3914</v>
      </c>
    </row>
    <row r="1348" spans="1:10" s="5" customFormat="1" ht="15" customHeight="1" x14ac:dyDescent="0.2">
      <c r="A1348" s="8" t="s">
        <v>9475</v>
      </c>
      <c r="B1348" s="19" t="s">
        <v>9723</v>
      </c>
      <c r="C1348" s="19" t="s">
        <v>2383</v>
      </c>
      <c r="D1348" s="19"/>
      <c r="E1348" s="6" t="s">
        <v>3674</v>
      </c>
      <c r="F1348" s="6" t="s">
        <v>1810</v>
      </c>
      <c r="G1348" s="6" t="s">
        <v>3910</v>
      </c>
      <c r="H1348" s="6" t="s">
        <v>3911</v>
      </c>
      <c r="I1348" s="6"/>
      <c r="J1348" s="6"/>
    </row>
    <row r="1349" spans="1:10" s="5" customFormat="1" ht="15" customHeight="1" x14ac:dyDescent="0.2">
      <c r="A1349" s="8" t="s">
        <v>8398</v>
      </c>
      <c r="B1349" s="4"/>
      <c r="C1349" s="4"/>
      <c r="D1349" s="4"/>
      <c r="E1349" s="6" t="s">
        <v>434</v>
      </c>
      <c r="F1349" s="6" t="s">
        <v>437</v>
      </c>
      <c r="G1349" s="6" t="s">
        <v>448</v>
      </c>
      <c r="H1349" s="6" t="s">
        <v>450</v>
      </c>
      <c r="I1349" s="6"/>
      <c r="J1349" s="6" t="s">
        <v>451</v>
      </c>
    </row>
    <row r="1350" spans="1:10" s="5" customFormat="1" ht="15" customHeight="1" x14ac:dyDescent="0.2">
      <c r="A1350" s="8" t="s">
        <v>8202</v>
      </c>
      <c r="B1350" s="4"/>
      <c r="C1350" s="4"/>
      <c r="D1350" s="4"/>
      <c r="E1350" s="6" t="s">
        <v>434</v>
      </c>
      <c r="F1350" s="6" t="s">
        <v>437</v>
      </c>
      <c r="G1350" s="6" t="s">
        <v>438</v>
      </c>
      <c r="H1350" s="6" t="s">
        <v>440</v>
      </c>
      <c r="I1350" s="6"/>
      <c r="J1350" s="6" t="s">
        <v>441</v>
      </c>
    </row>
    <row r="1351" spans="1:10" s="5" customFormat="1" ht="15" customHeight="1" x14ac:dyDescent="0.2">
      <c r="A1351" s="8" t="s">
        <v>8204</v>
      </c>
      <c r="B1351" s="4"/>
      <c r="C1351" s="4"/>
      <c r="D1351" s="4"/>
      <c r="E1351" s="6" t="s">
        <v>434</v>
      </c>
      <c r="F1351" s="6" t="s">
        <v>437</v>
      </c>
      <c r="G1351" s="6" t="s">
        <v>443</v>
      </c>
      <c r="H1351" s="6" t="s">
        <v>445</v>
      </c>
      <c r="I1351" s="6"/>
      <c r="J1351" s="6" t="s">
        <v>446</v>
      </c>
    </row>
    <row r="1352" spans="1:10" s="5" customFormat="1" ht="15" customHeight="1" x14ac:dyDescent="0.2">
      <c r="A1352" s="8"/>
      <c r="B1352" s="4"/>
      <c r="C1352" s="4"/>
      <c r="D1352" s="4"/>
      <c r="E1352" s="6" t="s">
        <v>434</v>
      </c>
      <c r="F1352" s="6" t="s">
        <v>452</v>
      </c>
      <c r="G1352" s="6" t="s">
        <v>453</v>
      </c>
      <c r="H1352" s="6" t="s">
        <v>454</v>
      </c>
      <c r="J1352" s="6" t="s">
        <v>455</v>
      </c>
    </row>
    <row r="1353" spans="1:10" s="5" customFormat="1" ht="15" customHeight="1" x14ac:dyDescent="0.2">
      <c r="A1353" s="8"/>
      <c r="B1353" s="4"/>
      <c r="C1353" s="4"/>
      <c r="D1353" s="4"/>
      <c r="E1353" s="6" t="s">
        <v>434</v>
      </c>
      <c r="F1353" s="6"/>
      <c r="G1353" s="6" t="s">
        <v>435</v>
      </c>
      <c r="H1353" s="6" t="s">
        <v>436</v>
      </c>
    </row>
    <row r="1354" spans="1:10" s="5" customFormat="1" ht="15" customHeight="1" x14ac:dyDescent="0.2">
      <c r="A1354" s="9" t="s">
        <v>7875</v>
      </c>
      <c r="B1354" s="3"/>
      <c r="C1354" s="3"/>
      <c r="D1354" s="3"/>
      <c r="E1354" s="1" t="s">
        <v>5062</v>
      </c>
      <c r="F1354" s="1" t="s">
        <v>3276</v>
      </c>
      <c r="G1354" s="1" t="s">
        <v>5123</v>
      </c>
      <c r="H1354" s="1" t="s">
        <v>5125</v>
      </c>
      <c r="I1354" s="1"/>
      <c r="J1354" s="1" t="s">
        <v>5126</v>
      </c>
    </row>
    <row r="1355" spans="1:10" s="5" customFormat="1" ht="15" customHeight="1" x14ac:dyDescent="0.2">
      <c r="A1355" s="8"/>
      <c r="B1355" s="4"/>
      <c r="C1355" s="4"/>
      <c r="D1355" s="4"/>
      <c r="E1355" s="6" t="s">
        <v>4458</v>
      </c>
      <c r="F1355" s="6" t="s">
        <v>4462</v>
      </c>
      <c r="H1355" s="6" t="s">
        <v>4463</v>
      </c>
      <c r="J1355" s="6" t="s">
        <v>4461</v>
      </c>
    </row>
    <row r="1356" spans="1:10" s="5" customFormat="1" ht="15" customHeight="1" x14ac:dyDescent="0.2">
      <c r="A1356" s="8"/>
      <c r="B1356" s="4"/>
      <c r="C1356" s="4"/>
      <c r="D1356" s="4"/>
      <c r="E1356" s="6" t="s">
        <v>4458</v>
      </c>
      <c r="F1356" s="6" t="s">
        <v>4459</v>
      </c>
      <c r="H1356" s="6" t="s">
        <v>4460</v>
      </c>
      <c r="J1356" s="6" t="s">
        <v>4461</v>
      </c>
    </row>
    <row r="1357" spans="1:10" s="5" customFormat="1" ht="15" customHeight="1" x14ac:dyDescent="0.2">
      <c r="A1357" s="8"/>
      <c r="B1357" s="4"/>
      <c r="C1357" s="4"/>
      <c r="D1357" s="4"/>
      <c r="E1357" s="6" t="s">
        <v>1764</v>
      </c>
      <c r="F1357" s="6" t="s">
        <v>1767</v>
      </c>
      <c r="G1357" s="6" t="s">
        <v>1768</v>
      </c>
      <c r="H1357" s="6" t="s">
        <v>1769</v>
      </c>
      <c r="I1357" s="6"/>
      <c r="J1357" s="6" t="s">
        <v>1575</v>
      </c>
    </row>
    <row r="1358" spans="1:10" s="5" customFormat="1" ht="15" customHeight="1" x14ac:dyDescent="0.2">
      <c r="A1358" s="8"/>
      <c r="B1358" s="4"/>
      <c r="C1358" s="4"/>
      <c r="D1358" s="4"/>
      <c r="E1358" s="6" t="s">
        <v>3347</v>
      </c>
      <c r="F1358" s="6" t="s">
        <v>3387</v>
      </c>
      <c r="G1358" s="6" t="s">
        <v>3395</v>
      </c>
      <c r="H1358" s="6" t="s">
        <v>3396</v>
      </c>
      <c r="J1358" s="6" t="s">
        <v>3391</v>
      </c>
    </row>
    <row r="1359" spans="1:10" s="5" customFormat="1" ht="15" customHeight="1" x14ac:dyDescent="0.2">
      <c r="A1359" s="9" t="s">
        <v>8690</v>
      </c>
      <c r="B1359" s="3"/>
      <c r="C1359" s="3"/>
      <c r="D1359" s="3"/>
      <c r="E1359" s="1" t="s">
        <v>4760</v>
      </c>
      <c r="F1359" s="1" t="s">
        <v>4765</v>
      </c>
      <c r="G1359" s="1" t="s">
        <v>4768</v>
      </c>
      <c r="H1359" s="1" t="s">
        <v>4770</v>
      </c>
      <c r="I1359" s="1" t="s">
        <v>4771</v>
      </c>
      <c r="J1359" s="1" t="s">
        <v>4772</v>
      </c>
    </row>
    <row r="1360" spans="1:10" s="5" customFormat="1" ht="15" customHeight="1" x14ac:dyDescent="0.2">
      <c r="A1360" s="8" t="s">
        <v>7679</v>
      </c>
      <c r="B1360" s="4"/>
      <c r="C1360" s="4"/>
      <c r="D1360" s="4"/>
      <c r="E1360" s="6" t="s">
        <v>1250</v>
      </c>
      <c r="F1360" s="6"/>
      <c r="G1360" s="6" t="s">
        <v>1259</v>
      </c>
      <c r="H1360" s="6" t="s">
        <v>1261</v>
      </c>
      <c r="I1360" s="6"/>
      <c r="J1360" s="6" t="s">
        <v>1262</v>
      </c>
    </row>
    <row r="1361" spans="1:10" s="5" customFormat="1" ht="15" customHeight="1" x14ac:dyDescent="0.2">
      <c r="A1361" s="9"/>
      <c r="B1361" s="3"/>
      <c r="C1361" s="3"/>
      <c r="D1361" s="3"/>
      <c r="E1361" s="1" t="s">
        <v>4654</v>
      </c>
      <c r="F1361" s="1" t="s">
        <v>4663</v>
      </c>
      <c r="G1361" s="1"/>
      <c r="H1361" s="1" t="s">
        <v>4664</v>
      </c>
      <c r="I1361" s="1"/>
      <c r="J1361" s="1"/>
    </row>
    <row r="1362" spans="1:10" s="5" customFormat="1" ht="15" customHeight="1" x14ac:dyDescent="0.2">
      <c r="A1362" s="8" t="s">
        <v>8258</v>
      </c>
      <c r="B1362" s="4"/>
      <c r="C1362" s="4"/>
      <c r="D1362" s="4"/>
      <c r="E1362" s="6" t="s">
        <v>2550</v>
      </c>
      <c r="F1362" s="6" t="s">
        <v>2580</v>
      </c>
      <c r="G1362" s="6" t="s">
        <v>2581</v>
      </c>
      <c r="H1362" s="6" t="s">
        <v>2583</v>
      </c>
      <c r="I1362" s="6"/>
      <c r="J1362" s="6" t="s">
        <v>2584</v>
      </c>
    </row>
    <row r="1363" spans="1:10" s="5" customFormat="1" ht="15" customHeight="1" x14ac:dyDescent="0.2">
      <c r="A1363" s="8"/>
      <c r="B1363" s="4"/>
      <c r="C1363" s="4"/>
      <c r="D1363" s="4"/>
      <c r="E1363" s="6" t="s">
        <v>588</v>
      </c>
      <c r="F1363" s="6" t="s">
        <v>614</v>
      </c>
      <c r="G1363" s="6"/>
      <c r="H1363" s="6" t="s">
        <v>615</v>
      </c>
      <c r="I1363" s="6"/>
      <c r="J1363" s="6" t="s">
        <v>616</v>
      </c>
    </row>
    <row r="1364" spans="1:10" s="5" customFormat="1" ht="15" customHeight="1" x14ac:dyDescent="0.2">
      <c r="A1364" s="8" t="s">
        <v>8858</v>
      </c>
      <c r="B1364" s="4"/>
      <c r="C1364" s="4"/>
      <c r="D1364" s="4"/>
      <c r="E1364" s="6" t="s">
        <v>588</v>
      </c>
      <c r="F1364" s="6" t="s">
        <v>597</v>
      </c>
      <c r="G1364" s="6"/>
      <c r="H1364" s="6" t="s">
        <v>599</v>
      </c>
      <c r="I1364" s="6"/>
      <c r="J1364" s="6" t="s">
        <v>600</v>
      </c>
    </row>
    <row r="1365" spans="1:10" s="5" customFormat="1" ht="15" customHeight="1" x14ac:dyDescent="0.2">
      <c r="A1365" s="8" t="s">
        <v>7191</v>
      </c>
      <c r="B1365" s="4"/>
      <c r="C1365" s="4"/>
      <c r="D1365" s="4"/>
      <c r="E1365" s="6" t="s">
        <v>979</v>
      </c>
      <c r="F1365" s="6" t="s">
        <v>984</v>
      </c>
      <c r="G1365" s="6" t="s">
        <v>1032</v>
      </c>
      <c r="H1365" s="6" t="s">
        <v>1034</v>
      </c>
      <c r="I1365" s="6" t="s">
        <v>1004</v>
      </c>
      <c r="J1365" s="6" t="s">
        <v>1036</v>
      </c>
    </row>
    <row r="1366" spans="1:10" s="5" customFormat="1" ht="15" customHeight="1" x14ac:dyDescent="0.2">
      <c r="A1366" s="9" t="s">
        <v>7437</v>
      </c>
      <c r="B1366" s="3"/>
      <c r="C1366" s="3"/>
      <c r="D1366" s="3"/>
      <c r="E1366" s="1" t="s">
        <v>5239</v>
      </c>
      <c r="F1366" s="1" t="s">
        <v>5244</v>
      </c>
      <c r="G1366"/>
      <c r="H1366" s="1" t="s">
        <v>5246</v>
      </c>
      <c r="I1366" s="1"/>
      <c r="J1366" s="1" t="s">
        <v>5247</v>
      </c>
    </row>
    <row r="1367" spans="1:10" s="5" customFormat="1" ht="15" customHeight="1" x14ac:dyDescent="0.2">
      <c r="A1367" s="9"/>
      <c r="B1367" s="3"/>
      <c r="C1367" s="3"/>
      <c r="D1367" s="3"/>
      <c r="E1367" s="1" t="s">
        <v>5239</v>
      </c>
      <c r="F1367" s="1" t="s">
        <v>5244</v>
      </c>
      <c r="G1367" s="1"/>
      <c r="H1367" s="1" t="s">
        <v>5246</v>
      </c>
      <c r="I1367" s="1"/>
      <c r="J1367" s="1" t="s">
        <v>5247</v>
      </c>
    </row>
    <row r="1368" spans="1:10" s="5" customFormat="1" ht="15" customHeight="1" x14ac:dyDescent="0.2">
      <c r="A1368" s="9" t="s">
        <v>7641</v>
      </c>
      <c r="B1368" s="3"/>
      <c r="C1368" s="3"/>
      <c r="D1368" s="3"/>
      <c r="E1368" s="1" t="s">
        <v>6300</v>
      </c>
      <c r="F1368" s="1" t="s">
        <v>6301</v>
      </c>
      <c r="G1368" s="1" t="s">
        <v>6302</v>
      </c>
      <c r="H1368" s="1" t="s">
        <v>6304</v>
      </c>
      <c r="I1368" s="1"/>
      <c r="J1368" s="1" t="s">
        <v>6306</v>
      </c>
    </row>
    <row r="1369" spans="1:10" s="5" customFormat="1" ht="15" customHeight="1" x14ac:dyDescent="0.2">
      <c r="A1369" s="9"/>
      <c r="B1369" s="3"/>
      <c r="C1369" s="3"/>
      <c r="D1369" s="3"/>
      <c r="E1369" s="1" t="s">
        <v>6311</v>
      </c>
      <c r="F1369" s="1"/>
      <c r="G1369" s="1" t="s">
        <v>6312</v>
      </c>
      <c r="H1369" s="1" t="s">
        <v>6313</v>
      </c>
      <c r="I1369"/>
      <c r="J1369" s="1" t="s">
        <v>6314</v>
      </c>
    </row>
    <row r="1370" spans="1:10" s="5" customFormat="1" ht="15" customHeight="1" x14ac:dyDescent="0.2">
      <c r="A1370" s="9"/>
      <c r="B1370" s="3"/>
      <c r="C1370" s="3"/>
      <c r="D1370" s="3"/>
      <c r="E1370" s="1" t="s">
        <v>6311</v>
      </c>
      <c r="F1370" s="1"/>
      <c r="G1370" s="1" t="s">
        <v>6373</v>
      </c>
      <c r="H1370" s="1" t="s">
        <v>6313</v>
      </c>
      <c r="I1370" s="1"/>
      <c r="J1370" s="1" t="s">
        <v>6314</v>
      </c>
    </row>
    <row r="1371" spans="1:10" s="5" customFormat="1" ht="15" customHeight="1" x14ac:dyDescent="0.2">
      <c r="A1371" s="9" t="s">
        <v>9087</v>
      </c>
      <c r="B1371" s="3"/>
      <c r="C1371" s="3"/>
      <c r="D1371" s="3"/>
      <c r="E1371" s="1" t="s">
        <v>5875</v>
      </c>
      <c r="F1371" s="1"/>
      <c r="G1371" s="1" t="s">
        <v>5882</v>
      </c>
      <c r="H1371" s="1" t="s">
        <v>5884</v>
      </c>
      <c r="I1371" s="1"/>
      <c r="J1371" s="1" t="s">
        <v>5885</v>
      </c>
    </row>
    <row r="1372" spans="1:10" s="5" customFormat="1" ht="15" customHeight="1" x14ac:dyDescent="0.2">
      <c r="A1372" s="9" t="s">
        <v>8830</v>
      </c>
      <c r="B1372" s="3"/>
      <c r="C1372" s="3"/>
      <c r="D1372" s="3"/>
      <c r="E1372" s="1" t="s">
        <v>4691</v>
      </c>
      <c r="F1372" s="1"/>
      <c r="G1372" s="1" t="s">
        <v>4696</v>
      </c>
      <c r="H1372" s="1" t="s">
        <v>4698</v>
      </c>
      <c r="I1372" s="1"/>
      <c r="J1372" s="1" t="s">
        <v>4699</v>
      </c>
    </row>
    <row r="1373" spans="1:10" s="5" customFormat="1" ht="15" customHeight="1" x14ac:dyDescent="0.2">
      <c r="A1373" s="8"/>
      <c r="B1373" s="4"/>
      <c r="C1373" s="4"/>
      <c r="D1373" s="4"/>
      <c r="E1373" s="6" t="s">
        <v>459</v>
      </c>
      <c r="F1373" s="6" t="s">
        <v>460</v>
      </c>
      <c r="H1373" s="6" t="s">
        <v>461</v>
      </c>
    </row>
    <row r="1374" spans="1:10" s="5" customFormat="1" ht="15" customHeight="1" x14ac:dyDescent="0.2">
      <c r="A1374" s="8"/>
      <c r="B1374" s="4"/>
      <c r="C1374" s="4"/>
      <c r="D1374" s="4"/>
      <c r="E1374" s="6" t="s">
        <v>4313</v>
      </c>
      <c r="F1374" s="6" t="s">
        <v>3121</v>
      </c>
      <c r="H1374" s="6" t="s">
        <v>4323</v>
      </c>
      <c r="J1374" s="6" t="s">
        <v>4324</v>
      </c>
    </row>
    <row r="1375" spans="1:10" s="5" customFormat="1" ht="15" customHeight="1" x14ac:dyDescent="0.2">
      <c r="A1375" s="8" t="s">
        <v>7785</v>
      </c>
      <c r="B1375" s="4"/>
      <c r="C1375" s="4"/>
      <c r="D1375" s="4"/>
      <c r="E1375" s="6" t="s">
        <v>2718</v>
      </c>
      <c r="F1375" s="6" t="s">
        <v>2719</v>
      </c>
      <c r="G1375" s="6" t="s">
        <v>2722</v>
      </c>
      <c r="H1375" s="6" t="s">
        <v>2720</v>
      </c>
      <c r="I1375" s="6"/>
      <c r="J1375" s="6" t="s">
        <v>2721</v>
      </c>
    </row>
    <row r="1376" spans="1:10" s="5" customFormat="1" ht="15" customHeight="1" x14ac:dyDescent="0.2">
      <c r="A1376" s="8"/>
      <c r="B1376" s="4"/>
      <c r="C1376" s="4"/>
      <c r="D1376" s="4"/>
      <c r="E1376" s="6" t="s">
        <v>2718</v>
      </c>
      <c r="F1376" s="6" t="s">
        <v>2719</v>
      </c>
      <c r="H1376" s="6" t="s">
        <v>2720</v>
      </c>
      <c r="J1376" s="6" t="s">
        <v>2721</v>
      </c>
    </row>
    <row r="1377" spans="1:10" s="5" customFormat="1" ht="15" customHeight="1" x14ac:dyDescent="0.2">
      <c r="A1377" s="8"/>
      <c r="B1377" s="4"/>
      <c r="C1377" s="4"/>
      <c r="D1377" s="4"/>
      <c r="E1377" s="6" t="s">
        <v>121</v>
      </c>
      <c r="F1377" s="6" t="s">
        <v>1580</v>
      </c>
      <c r="G1377" s="6" t="s">
        <v>1581</v>
      </c>
      <c r="H1377" s="6" t="s">
        <v>1582</v>
      </c>
      <c r="I1377" s="6"/>
      <c r="J1377" s="6" t="s">
        <v>1583</v>
      </c>
    </row>
    <row r="1378" spans="1:10" s="5" customFormat="1" ht="15" customHeight="1" x14ac:dyDescent="0.2">
      <c r="A1378" s="8" t="s">
        <v>8220</v>
      </c>
      <c r="B1378" s="4"/>
      <c r="C1378" s="4"/>
      <c r="D1378" s="4"/>
      <c r="E1378" s="6" t="s">
        <v>4265</v>
      </c>
      <c r="F1378" s="6" t="s">
        <v>4266</v>
      </c>
      <c r="G1378" s="6"/>
      <c r="H1378" s="6" t="s">
        <v>4268</v>
      </c>
      <c r="I1378" s="6" t="s">
        <v>4269</v>
      </c>
      <c r="J1378" s="6" t="s">
        <v>4270</v>
      </c>
    </row>
    <row r="1379" spans="1:10" s="5" customFormat="1" ht="15" customHeight="1" x14ac:dyDescent="0.2">
      <c r="A1379" s="8" t="s">
        <v>7805</v>
      </c>
      <c r="B1379" s="4"/>
      <c r="C1379" s="4"/>
      <c r="D1379" s="4"/>
      <c r="E1379" s="6" t="s">
        <v>483</v>
      </c>
      <c r="F1379" s="6" t="s">
        <v>519</v>
      </c>
      <c r="G1379" s="6" t="s">
        <v>520</v>
      </c>
      <c r="H1379" s="6" t="s">
        <v>522</v>
      </c>
      <c r="I1379" s="6"/>
      <c r="J1379" s="6" t="s">
        <v>523</v>
      </c>
    </row>
    <row r="1380" spans="1:10" s="5" customFormat="1" ht="15" customHeight="1" x14ac:dyDescent="0.2">
      <c r="A1380" s="8" t="s">
        <v>7807</v>
      </c>
      <c r="B1380" s="4"/>
      <c r="C1380" s="4"/>
      <c r="D1380" s="4"/>
      <c r="E1380" s="6" t="s">
        <v>483</v>
      </c>
      <c r="F1380" s="6" t="s">
        <v>519</v>
      </c>
      <c r="G1380" s="6" t="s">
        <v>524</v>
      </c>
      <c r="H1380" s="6" t="s">
        <v>522</v>
      </c>
      <c r="I1380" s="6"/>
      <c r="J1380" s="6" t="s">
        <v>526</v>
      </c>
    </row>
    <row r="1381" spans="1:10" s="5" customFormat="1" ht="15" customHeight="1" x14ac:dyDescent="0.2">
      <c r="A1381" s="8" t="s">
        <v>7803</v>
      </c>
      <c r="B1381" s="4"/>
      <c r="C1381" s="4"/>
      <c r="D1381" s="4"/>
      <c r="E1381" s="6" t="s">
        <v>483</v>
      </c>
      <c r="F1381" s="6"/>
      <c r="G1381" s="6" t="s">
        <v>485</v>
      </c>
      <c r="H1381" s="6" t="s">
        <v>487</v>
      </c>
      <c r="I1381" s="6"/>
      <c r="J1381" s="6" t="s">
        <v>488</v>
      </c>
    </row>
    <row r="1382" spans="1:10" s="5" customFormat="1" ht="15" customHeight="1" x14ac:dyDescent="0.2">
      <c r="A1382" s="9" t="s">
        <v>8738</v>
      </c>
      <c r="B1382" s="3"/>
      <c r="C1382" s="3"/>
      <c r="D1382" s="3"/>
      <c r="E1382" s="1" t="s">
        <v>6406</v>
      </c>
      <c r="F1382" s="1" t="s">
        <v>4549</v>
      </c>
      <c r="G1382" s="1" t="s">
        <v>6422</v>
      </c>
      <c r="H1382" s="1" t="s">
        <v>6424</v>
      </c>
      <c r="I1382" s="1"/>
      <c r="J1382" s="1" t="s">
        <v>6425</v>
      </c>
    </row>
    <row r="1383" spans="1:10" s="5" customFormat="1" ht="15" customHeight="1" x14ac:dyDescent="0.2">
      <c r="A1383" s="8" t="s">
        <v>8080</v>
      </c>
      <c r="B1383" s="4"/>
      <c r="C1383" s="4"/>
      <c r="D1383" s="4"/>
      <c r="E1383" s="6" t="s">
        <v>2656</v>
      </c>
      <c r="F1383" s="6" t="s">
        <v>209</v>
      </c>
      <c r="G1383" s="6" t="s">
        <v>2657</v>
      </c>
      <c r="H1383" s="6" t="s">
        <v>2659</v>
      </c>
      <c r="I1383" s="6"/>
      <c r="J1383" s="6" t="s">
        <v>2660</v>
      </c>
    </row>
    <row r="1384" spans="1:10" s="5" customFormat="1" ht="15" customHeight="1" x14ac:dyDescent="0.2">
      <c r="A1384" s="8"/>
      <c r="B1384" s="4"/>
      <c r="C1384" s="4"/>
      <c r="D1384" s="4"/>
      <c r="E1384" s="6" t="s">
        <v>367</v>
      </c>
      <c r="F1384" s="6" t="s">
        <v>371</v>
      </c>
      <c r="G1384" s="6" t="s">
        <v>372</v>
      </c>
      <c r="H1384" s="6" t="s">
        <v>373</v>
      </c>
      <c r="I1384" s="6"/>
      <c r="J1384" s="6" t="s">
        <v>374</v>
      </c>
    </row>
    <row r="1385" spans="1:10" s="5" customFormat="1" ht="15" customHeight="1" x14ac:dyDescent="0.2">
      <c r="A1385" s="9" t="s">
        <v>8488</v>
      </c>
      <c r="B1385" s="3"/>
      <c r="C1385" s="3"/>
      <c r="D1385" s="3"/>
      <c r="E1385" s="1" t="s">
        <v>5843</v>
      </c>
      <c r="F1385" s="1"/>
      <c r="G1385" s="1" t="s">
        <v>5844</v>
      </c>
      <c r="H1385" s="1" t="s">
        <v>5846</v>
      </c>
      <c r="I1385" s="1"/>
      <c r="J1385" s="1" t="s">
        <v>5847</v>
      </c>
    </row>
    <row r="1386" spans="1:10" s="5" customFormat="1" ht="15" customHeight="1" x14ac:dyDescent="0.2">
      <c r="A1386" s="8"/>
      <c r="B1386" s="4"/>
      <c r="C1386" s="4"/>
      <c r="D1386" s="4"/>
      <c r="E1386" s="6" t="s">
        <v>3528</v>
      </c>
      <c r="F1386" s="6"/>
      <c r="G1386" s="6" t="s">
        <v>3572</v>
      </c>
      <c r="H1386" s="6" t="s">
        <v>3573</v>
      </c>
      <c r="I1386" s="6"/>
      <c r="J1386" s="6"/>
    </row>
    <row r="1387" spans="1:10" s="5" customFormat="1" ht="15" customHeight="1" x14ac:dyDescent="0.2">
      <c r="A1387" s="8"/>
      <c r="B1387" s="4"/>
      <c r="C1387" s="4"/>
      <c r="D1387" s="4"/>
      <c r="E1387" s="6" t="s">
        <v>1250</v>
      </c>
      <c r="F1387" s="6" t="s">
        <v>1395</v>
      </c>
      <c r="H1387" s="6" t="s">
        <v>1396</v>
      </c>
    </row>
    <row r="1388" spans="1:10" s="5" customFormat="1" ht="15" customHeight="1" x14ac:dyDescent="0.2">
      <c r="A1388" s="8"/>
      <c r="B1388" s="4"/>
      <c r="C1388" s="4"/>
      <c r="D1388" s="4"/>
      <c r="E1388" s="6" t="s">
        <v>202</v>
      </c>
      <c r="F1388" s="6" t="s">
        <v>209</v>
      </c>
      <c r="G1388" s="6"/>
      <c r="H1388" s="6" t="s">
        <v>210</v>
      </c>
      <c r="I1388" s="6"/>
      <c r="J1388" s="6" t="s">
        <v>211</v>
      </c>
    </row>
    <row r="1389" spans="1:10" s="5" customFormat="1" ht="15" customHeight="1" x14ac:dyDescent="0.2">
      <c r="A1389" s="8" t="s">
        <v>7669</v>
      </c>
      <c r="B1389" s="4"/>
      <c r="C1389" s="4"/>
      <c r="D1389" s="4"/>
      <c r="E1389" s="6" t="s">
        <v>1174</v>
      </c>
      <c r="F1389" s="6" t="s">
        <v>1175</v>
      </c>
      <c r="G1389" s="6"/>
      <c r="H1389" s="6" t="s">
        <v>1177</v>
      </c>
      <c r="I1389" s="6"/>
      <c r="J1389" s="6" t="s">
        <v>1178</v>
      </c>
    </row>
    <row r="1390" spans="1:10" s="5" customFormat="1" ht="15" customHeight="1" x14ac:dyDescent="0.2">
      <c r="A1390" s="8" t="s">
        <v>8884</v>
      </c>
      <c r="B1390" s="4"/>
      <c r="C1390" s="4"/>
      <c r="D1390" s="4"/>
      <c r="E1390" s="6" t="s">
        <v>2351</v>
      </c>
      <c r="F1390" s="6" t="s">
        <v>2367</v>
      </c>
      <c r="G1390" s="6"/>
      <c r="H1390" s="6" t="s">
        <v>2369</v>
      </c>
      <c r="I1390" s="6"/>
      <c r="J1390" s="6" t="s">
        <v>2370</v>
      </c>
    </row>
    <row r="1391" spans="1:10" s="5" customFormat="1" ht="15" customHeight="1" x14ac:dyDescent="0.2">
      <c r="A1391" s="8"/>
      <c r="B1391" s="4"/>
      <c r="C1391" s="4"/>
      <c r="D1391" s="4"/>
      <c r="E1391" s="6" t="s">
        <v>4440</v>
      </c>
      <c r="F1391" s="6" t="s">
        <v>4455</v>
      </c>
      <c r="G1391" s="6" t="s">
        <v>4307</v>
      </c>
      <c r="H1391" s="6" t="s">
        <v>4456</v>
      </c>
      <c r="J1391" s="6" t="s">
        <v>4457</v>
      </c>
    </row>
    <row r="1392" spans="1:10" s="5" customFormat="1" ht="15" customHeight="1" x14ac:dyDescent="0.2">
      <c r="A1392" s="8"/>
      <c r="B1392" s="4"/>
      <c r="C1392" s="4"/>
      <c r="D1392" s="4"/>
      <c r="E1392" s="6" t="s">
        <v>4440</v>
      </c>
      <c r="F1392" s="6" t="s">
        <v>4441</v>
      </c>
      <c r="G1392" s="6"/>
      <c r="H1392" s="6" t="s">
        <v>4442</v>
      </c>
      <c r="I1392" s="6"/>
      <c r="J1392" s="6"/>
    </row>
    <row r="1393" spans="1:10" s="5" customFormat="1" ht="15" customHeight="1" x14ac:dyDescent="0.2">
      <c r="A1393" s="9" t="s">
        <v>7969</v>
      </c>
      <c r="B1393" s="3"/>
      <c r="C1393" s="3"/>
      <c r="D1393" s="3"/>
      <c r="E1393" s="1" t="s">
        <v>5488</v>
      </c>
      <c r="F1393" s="1"/>
      <c r="G1393" s="1" t="s">
        <v>5537</v>
      </c>
      <c r="H1393" s="1" t="s">
        <v>5539</v>
      </c>
      <c r="I1393" s="1"/>
      <c r="J1393" s="1" t="s">
        <v>5540</v>
      </c>
    </row>
    <row r="1394" spans="1:10" s="5" customFormat="1" ht="15" customHeight="1" x14ac:dyDescent="0.2">
      <c r="A1394" s="8"/>
      <c r="B1394" s="4"/>
      <c r="C1394" s="4"/>
      <c r="D1394" s="4"/>
      <c r="E1394" s="6" t="s">
        <v>2437</v>
      </c>
      <c r="F1394" s="6" t="s">
        <v>2443</v>
      </c>
      <c r="G1394" s="6" t="s">
        <v>2444</v>
      </c>
      <c r="H1394" s="6" t="s">
        <v>2445</v>
      </c>
    </row>
    <row r="1395" spans="1:10" s="5" customFormat="1" ht="15" customHeight="1" x14ac:dyDescent="0.2">
      <c r="A1395" s="8"/>
      <c r="B1395" s="4"/>
      <c r="C1395" s="4"/>
      <c r="D1395" s="4"/>
      <c r="E1395" s="6" t="s">
        <v>2437</v>
      </c>
      <c r="F1395" s="6" t="s">
        <v>2443</v>
      </c>
      <c r="G1395" s="6" t="s">
        <v>2448</v>
      </c>
      <c r="H1395" s="6" t="s">
        <v>2449</v>
      </c>
    </row>
    <row r="1396" spans="1:10" s="5" customFormat="1" ht="15" customHeight="1" x14ac:dyDescent="0.2">
      <c r="A1396" s="8"/>
      <c r="B1396" s="4"/>
      <c r="C1396" s="4"/>
      <c r="D1396" s="4"/>
      <c r="E1396" s="6" t="s">
        <v>816</v>
      </c>
      <c r="F1396" s="6" t="s">
        <v>968</v>
      </c>
      <c r="H1396" s="6" t="s">
        <v>969</v>
      </c>
    </row>
    <row r="1397" spans="1:10" s="5" customFormat="1" ht="15" customHeight="1" x14ac:dyDescent="0.2">
      <c r="A1397" s="9" t="s">
        <v>8706</v>
      </c>
      <c r="B1397" s="3"/>
      <c r="C1397" s="3"/>
      <c r="D1397" s="3"/>
      <c r="E1397" s="1" t="s">
        <v>5306</v>
      </c>
      <c r="F1397" s="1"/>
      <c r="G1397" s="1" t="s">
        <v>5311</v>
      </c>
      <c r="H1397" s="1" t="s">
        <v>5313</v>
      </c>
      <c r="I1397" s="1"/>
      <c r="J1397" s="1" t="s">
        <v>5314</v>
      </c>
    </row>
    <row r="1398" spans="1:10" s="5" customFormat="1" ht="15" customHeight="1" x14ac:dyDescent="0.2">
      <c r="A1398" s="9"/>
      <c r="B1398" s="3"/>
      <c r="C1398" s="3"/>
      <c r="D1398" s="3"/>
      <c r="E1398" s="1" t="s">
        <v>6311</v>
      </c>
      <c r="F1398" s="1"/>
      <c r="G1398" s="1" t="s">
        <v>6364</v>
      </c>
      <c r="H1398" s="1" t="s">
        <v>6365</v>
      </c>
      <c r="I1398" s="1"/>
      <c r="J1398" s="1" t="s">
        <v>6366</v>
      </c>
    </row>
    <row r="1399" spans="1:10" s="5" customFormat="1" ht="15" customHeight="1" x14ac:dyDescent="0.2">
      <c r="A1399" s="9" t="s">
        <v>9047</v>
      </c>
      <c r="B1399" s="19" t="s">
        <v>9723</v>
      </c>
      <c r="C1399" s="19" t="s">
        <v>2383</v>
      </c>
      <c r="D1399" s="19"/>
      <c r="E1399" s="1" t="s">
        <v>6669</v>
      </c>
      <c r="F1399" s="1"/>
      <c r="G1399" s="1" t="s">
        <v>6670</v>
      </c>
      <c r="H1399" s="1" t="s">
        <v>6672</v>
      </c>
      <c r="I1399" s="1" t="s">
        <v>6673</v>
      </c>
      <c r="J1399" s="1"/>
    </row>
    <row r="1400" spans="1:10" s="5" customFormat="1" ht="15" customHeight="1" x14ac:dyDescent="0.2">
      <c r="A1400" s="8" t="s">
        <v>8774</v>
      </c>
      <c r="B1400" s="4"/>
      <c r="C1400" s="4"/>
      <c r="D1400" s="4"/>
      <c r="E1400" s="6" t="s">
        <v>3491</v>
      </c>
      <c r="F1400" s="6" t="s">
        <v>3492</v>
      </c>
      <c r="G1400" s="6" t="s">
        <v>3493</v>
      </c>
      <c r="H1400" s="6" t="s">
        <v>3495</v>
      </c>
      <c r="I1400" s="6" t="s">
        <v>3496</v>
      </c>
      <c r="J1400" s="6" t="s">
        <v>3497</v>
      </c>
    </row>
    <row r="1401" spans="1:10" s="5" customFormat="1" ht="15" customHeight="1" x14ac:dyDescent="0.2">
      <c r="A1401" s="8" t="s">
        <v>8626</v>
      </c>
      <c r="B1401" s="4"/>
      <c r="C1401" s="4"/>
      <c r="D1401" s="4"/>
      <c r="E1401" s="6" t="s">
        <v>2550</v>
      </c>
      <c r="F1401" s="6" t="s">
        <v>2591</v>
      </c>
      <c r="G1401" s="6" t="s">
        <v>2592</v>
      </c>
      <c r="H1401" s="6" t="s">
        <v>2594</v>
      </c>
      <c r="I1401" s="6"/>
      <c r="J1401" s="6" t="s">
        <v>2595</v>
      </c>
    </row>
    <row r="1402" spans="1:10" s="5" customFormat="1" ht="15" customHeight="1" x14ac:dyDescent="0.2">
      <c r="A1402" s="8"/>
      <c r="B1402" s="4"/>
      <c r="C1402" s="4"/>
      <c r="D1402" s="4"/>
      <c r="E1402" s="6" t="s">
        <v>3977</v>
      </c>
      <c r="F1402" s="6" t="s">
        <v>3991</v>
      </c>
      <c r="G1402" s="6"/>
      <c r="H1402" s="6" t="s">
        <v>3992</v>
      </c>
      <c r="I1402" s="6" t="s">
        <v>3993</v>
      </c>
      <c r="J1402" s="6" t="s">
        <v>3994</v>
      </c>
    </row>
    <row r="1403" spans="1:10" s="5" customFormat="1" ht="15" customHeight="1" x14ac:dyDescent="0.2">
      <c r="A1403" s="8" t="s">
        <v>9021</v>
      </c>
      <c r="B1403" s="4"/>
      <c r="C1403" s="4"/>
      <c r="D1403" s="4"/>
      <c r="E1403" s="6" t="s">
        <v>6729</v>
      </c>
      <c r="F1403" s="6" t="s">
        <v>6730</v>
      </c>
      <c r="G1403" s="6"/>
      <c r="H1403" s="6" t="s">
        <v>6732</v>
      </c>
      <c r="I1403" s="6"/>
      <c r="J1403" s="6" t="s">
        <v>6733</v>
      </c>
    </row>
    <row r="1404" spans="1:10" s="5" customFormat="1" ht="15" customHeight="1" x14ac:dyDescent="0.2">
      <c r="A1404" s="9"/>
      <c r="B1404" s="3"/>
      <c r="C1404" s="3"/>
      <c r="D1404" s="3"/>
      <c r="E1404" s="1" t="s">
        <v>6406</v>
      </c>
      <c r="F1404" s="1" t="s">
        <v>6433</v>
      </c>
      <c r="G1404" s="1" t="s">
        <v>6434</v>
      </c>
      <c r="H1404" s="1" t="s">
        <v>6408</v>
      </c>
      <c r="I1404"/>
      <c r="J1404" s="1" t="s">
        <v>6435</v>
      </c>
    </row>
    <row r="1405" spans="1:10" s="5" customFormat="1" ht="15" customHeight="1" x14ac:dyDescent="0.2">
      <c r="A1405" s="9"/>
      <c r="B1405" s="3"/>
      <c r="C1405" s="3"/>
      <c r="D1405" s="3"/>
      <c r="E1405" s="1" t="s">
        <v>6406</v>
      </c>
      <c r="F1405"/>
      <c r="G1405" s="1" t="s">
        <v>6407</v>
      </c>
      <c r="H1405" s="1" t="s">
        <v>6408</v>
      </c>
      <c r="I1405"/>
      <c r="J1405"/>
    </row>
    <row r="1406" spans="1:10" s="5" customFormat="1" ht="15" customHeight="1" x14ac:dyDescent="0.2">
      <c r="A1406" s="9" t="s">
        <v>7643</v>
      </c>
      <c r="B1406" s="3"/>
      <c r="C1406" s="3"/>
      <c r="D1406" s="3"/>
      <c r="E1406" s="1" t="s">
        <v>6406</v>
      </c>
      <c r="F1406" s="1" t="s">
        <v>6409</v>
      </c>
      <c r="G1406" s="1" t="s">
        <v>6410</v>
      </c>
      <c r="H1406" s="1" t="s">
        <v>6412</v>
      </c>
      <c r="I1406" s="1" t="s">
        <v>6413</v>
      </c>
      <c r="J1406" s="1" t="s">
        <v>6414</v>
      </c>
    </row>
    <row r="1407" spans="1:10" s="5" customFormat="1" ht="15" customHeight="1" x14ac:dyDescent="0.2">
      <c r="A1407" s="8" t="s">
        <v>7705</v>
      </c>
      <c r="B1407" s="4"/>
      <c r="C1407" s="4"/>
      <c r="D1407" s="4"/>
      <c r="E1407" s="6" t="s">
        <v>676</v>
      </c>
      <c r="F1407" s="6" t="s">
        <v>2465</v>
      </c>
      <c r="G1407" s="6"/>
      <c r="H1407" s="6" t="s">
        <v>2467</v>
      </c>
      <c r="I1407" s="6" t="s">
        <v>2468</v>
      </c>
      <c r="J1407" s="6" t="s">
        <v>2469</v>
      </c>
    </row>
    <row r="1408" spans="1:10" s="5" customFormat="1" ht="15" customHeight="1" x14ac:dyDescent="0.2">
      <c r="A1408" s="8" t="s">
        <v>8614</v>
      </c>
      <c r="B1408" s="4"/>
      <c r="C1408" s="4"/>
      <c r="D1408" s="4"/>
      <c r="E1408" s="6" t="s">
        <v>676</v>
      </c>
      <c r="F1408" s="6" t="s">
        <v>2465</v>
      </c>
      <c r="G1408" s="6" t="s">
        <v>2470</v>
      </c>
      <c r="H1408" s="6" t="s">
        <v>2467</v>
      </c>
      <c r="I1408" s="6" t="s">
        <v>2468</v>
      </c>
      <c r="J1408" s="6" t="s">
        <v>2473</v>
      </c>
    </row>
    <row r="1409" spans="1:10" s="5" customFormat="1" ht="15" customHeight="1" x14ac:dyDescent="0.2">
      <c r="A1409" s="9" t="s">
        <v>8730</v>
      </c>
      <c r="B1409" s="3"/>
      <c r="C1409" s="3"/>
      <c r="D1409" s="3"/>
      <c r="E1409" s="1" t="s">
        <v>5843</v>
      </c>
      <c r="F1409" s="1" t="s">
        <v>5864</v>
      </c>
      <c r="G1409" s="1" t="s">
        <v>5865</v>
      </c>
      <c r="H1409" s="1" t="s">
        <v>5867</v>
      </c>
      <c r="I1409" s="1"/>
      <c r="J1409" s="1" t="s">
        <v>5868</v>
      </c>
    </row>
    <row r="1410" spans="1:10" s="5" customFormat="1" ht="15" customHeight="1" x14ac:dyDescent="0.2">
      <c r="A1410" s="8"/>
      <c r="B1410" s="4"/>
      <c r="C1410" s="4"/>
      <c r="D1410" s="4"/>
      <c r="E1410" s="6" t="s">
        <v>1128</v>
      </c>
      <c r="F1410" s="6" t="s">
        <v>2141</v>
      </c>
      <c r="H1410" s="6" t="s">
        <v>2142</v>
      </c>
    </row>
    <row r="1411" spans="1:10" s="5" customFormat="1" ht="15" customHeight="1" x14ac:dyDescent="0.2">
      <c r="A1411" s="9"/>
      <c r="B1411" s="3"/>
      <c r="C1411" s="3"/>
      <c r="D1411" s="3"/>
      <c r="E1411" s="1" t="s">
        <v>4709</v>
      </c>
      <c r="F1411" s="1" t="s">
        <v>4713</v>
      </c>
      <c r="G1411"/>
      <c r="H1411" s="1" t="s">
        <v>4714</v>
      </c>
      <c r="I1411"/>
      <c r="J1411" s="1" t="s">
        <v>4715</v>
      </c>
    </row>
    <row r="1412" spans="1:10" s="5" customFormat="1" ht="15" customHeight="1" x14ac:dyDescent="0.2">
      <c r="A1412" s="9"/>
      <c r="B1412" s="3"/>
      <c r="C1412" s="3"/>
      <c r="D1412" s="3"/>
      <c r="E1412" s="1" t="s">
        <v>4709</v>
      </c>
      <c r="F1412" s="1" t="s">
        <v>4713</v>
      </c>
      <c r="G1412" s="1" t="s">
        <v>4716</v>
      </c>
      <c r="H1412" s="1" t="s">
        <v>4717</v>
      </c>
      <c r="I1412" s="1"/>
      <c r="J1412" s="1"/>
    </row>
    <row r="1413" spans="1:10" s="5" customFormat="1" ht="15" customHeight="1" x14ac:dyDescent="0.2">
      <c r="A1413" s="8" t="s">
        <v>8268</v>
      </c>
      <c r="B1413" s="4"/>
      <c r="C1413" s="4"/>
      <c r="D1413" s="4"/>
      <c r="E1413" s="6" t="s">
        <v>3248</v>
      </c>
      <c r="F1413" s="6"/>
      <c r="G1413" s="6" t="s">
        <v>3254</v>
      </c>
      <c r="H1413" s="6" t="s">
        <v>3256</v>
      </c>
      <c r="I1413" s="6"/>
      <c r="J1413" s="6" t="s">
        <v>3257</v>
      </c>
    </row>
    <row r="1414" spans="1:10" s="5" customFormat="1" ht="15" customHeight="1" x14ac:dyDescent="0.2">
      <c r="A1414" s="9" t="s">
        <v>8496</v>
      </c>
      <c r="B1414" s="19" t="s">
        <v>9723</v>
      </c>
      <c r="C1414" s="19" t="s">
        <v>2383</v>
      </c>
      <c r="D1414" s="19"/>
      <c r="E1414" s="1" t="s">
        <v>6311</v>
      </c>
      <c r="F1414" s="1"/>
      <c r="G1414" s="1" t="s">
        <v>6315</v>
      </c>
      <c r="H1414" s="1" t="s">
        <v>6317</v>
      </c>
      <c r="I1414" s="1"/>
      <c r="J1414" s="1"/>
    </row>
    <row r="1415" spans="1:10" s="5" customFormat="1" ht="15" customHeight="1" x14ac:dyDescent="0.2">
      <c r="A1415" s="9"/>
      <c r="B1415" s="3"/>
      <c r="C1415" s="3"/>
      <c r="D1415" s="3"/>
      <c r="E1415" s="1" t="s">
        <v>4667</v>
      </c>
      <c r="F1415" s="1" t="s">
        <v>4668</v>
      </c>
      <c r="G1415"/>
      <c r="H1415" s="1" t="s">
        <v>4669</v>
      </c>
      <c r="I1415"/>
      <c r="J1415"/>
    </row>
    <row r="1416" spans="1:10" s="5" customFormat="1" ht="15" customHeight="1" x14ac:dyDescent="0.2">
      <c r="A1416" s="9"/>
      <c r="B1416" s="3"/>
      <c r="C1416" s="3"/>
      <c r="D1416" s="3"/>
      <c r="E1416" s="1" t="s">
        <v>4876</v>
      </c>
      <c r="F1416" s="1" t="s">
        <v>4999</v>
      </c>
      <c r="G1416" s="1" t="s">
        <v>5020</v>
      </c>
      <c r="H1416" s="1" t="s">
        <v>5021</v>
      </c>
      <c r="I1416" s="1"/>
      <c r="J1416" s="1" t="s">
        <v>5022</v>
      </c>
    </row>
    <row r="1417" spans="1:10" s="5" customFormat="1" ht="15" customHeight="1" x14ac:dyDescent="0.2">
      <c r="A1417" s="8" t="s">
        <v>8874</v>
      </c>
      <c r="B1417" s="4"/>
      <c r="C1417" s="4"/>
      <c r="D1417" s="4"/>
      <c r="E1417" s="6" t="s">
        <v>2032</v>
      </c>
      <c r="F1417" s="6" t="s">
        <v>2042</v>
      </c>
      <c r="G1417" s="6"/>
      <c r="H1417" s="6" t="s">
        <v>2044</v>
      </c>
      <c r="I1417" s="6" t="s">
        <v>2035</v>
      </c>
      <c r="J1417" s="6" t="s">
        <v>2045</v>
      </c>
    </row>
    <row r="1418" spans="1:10" s="5" customFormat="1" ht="15" customHeight="1" x14ac:dyDescent="0.2">
      <c r="A1418" s="8" t="s">
        <v>7559</v>
      </c>
      <c r="B1418" s="4"/>
      <c r="C1418" s="4"/>
      <c r="D1418" s="4"/>
      <c r="E1418" s="6" t="s">
        <v>389</v>
      </c>
      <c r="F1418" s="6" t="s">
        <v>63</v>
      </c>
      <c r="G1418" s="6"/>
      <c r="H1418" s="6" t="s">
        <v>399</v>
      </c>
      <c r="I1418" s="6" t="s">
        <v>400</v>
      </c>
      <c r="J1418" s="6" t="s">
        <v>401</v>
      </c>
    </row>
    <row r="1419" spans="1:10" s="5" customFormat="1" ht="15" customHeight="1" x14ac:dyDescent="0.2">
      <c r="A1419" s="9" t="s">
        <v>8112</v>
      </c>
      <c r="B1419" s="3"/>
      <c r="C1419" s="3"/>
      <c r="D1419" s="3"/>
      <c r="E1419" s="1" t="s">
        <v>4681</v>
      </c>
      <c r="F1419" s="1" t="s">
        <v>4682</v>
      </c>
      <c r="G1419"/>
      <c r="H1419" s="1" t="s">
        <v>4684</v>
      </c>
      <c r="I1419" s="1"/>
      <c r="J1419" s="1" t="s">
        <v>4685</v>
      </c>
    </row>
    <row r="1420" spans="1:10" s="5" customFormat="1" ht="15" customHeight="1" x14ac:dyDescent="0.2">
      <c r="A1420" s="8" t="s">
        <v>8438</v>
      </c>
      <c r="B1420" s="4"/>
      <c r="C1420" s="4"/>
      <c r="D1420" s="4"/>
      <c r="E1420" s="6" t="s">
        <v>676</v>
      </c>
      <c r="F1420" s="6" t="s">
        <v>2484</v>
      </c>
      <c r="G1420" s="6" t="s">
        <v>2493</v>
      </c>
      <c r="H1420" s="6" t="s">
        <v>2495</v>
      </c>
      <c r="I1420" s="6"/>
      <c r="J1420" s="6" t="s">
        <v>2496</v>
      </c>
    </row>
    <row r="1421" spans="1:10" s="5" customFormat="1" ht="15" customHeight="1" x14ac:dyDescent="0.2">
      <c r="A1421" s="8" t="s">
        <v>8066</v>
      </c>
      <c r="B1421" s="4"/>
      <c r="C1421" s="4"/>
      <c r="D1421" s="4"/>
      <c r="E1421" s="6" t="s">
        <v>676</v>
      </c>
      <c r="F1421" s="6" t="s">
        <v>2484</v>
      </c>
      <c r="H1421" s="6" t="s">
        <v>2486</v>
      </c>
      <c r="I1421" s="6"/>
      <c r="J1421" s="6" t="s">
        <v>2488</v>
      </c>
    </row>
    <row r="1422" spans="1:10" s="5" customFormat="1" ht="15" customHeight="1" x14ac:dyDescent="0.2">
      <c r="A1422" s="8" t="s">
        <v>8616</v>
      </c>
      <c r="B1422" s="4"/>
      <c r="C1422" s="4"/>
      <c r="D1422" s="4"/>
      <c r="E1422" s="6" t="s">
        <v>676</v>
      </c>
      <c r="F1422" s="6" t="s">
        <v>2484</v>
      </c>
      <c r="G1422" s="6" t="s">
        <v>2489</v>
      </c>
      <c r="H1422" s="6" t="s">
        <v>2486</v>
      </c>
      <c r="I1422" s="6"/>
      <c r="J1422" s="6" t="s">
        <v>2488</v>
      </c>
    </row>
    <row r="1423" spans="1:10" s="5" customFormat="1" ht="15" customHeight="1" x14ac:dyDescent="0.2">
      <c r="A1423" s="8" t="s">
        <v>8588</v>
      </c>
      <c r="B1423" s="4"/>
      <c r="C1423" s="4"/>
      <c r="D1423" s="4"/>
      <c r="E1423" s="6" t="s">
        <v>979</v>
      </c>
      <c r="F1423" s="6"/>
      <c r="G1423" s="6" t="s">
        <v>980</v>
      </c>
      <c r="H1423" s="6" t="s">
        <v>982</v>
      </c>
      <c r="I1423" s="6"/>
      <c r="J1423" s="6" t="s">
        <v>983</v>
      </c>
    </row>
    <row r="1424" spans="1:10" s="5" customFormat="1" ht="15" customHeight="1" x14ac:dyDescent="0.2">
      <c r="A1424" s="8"/>
      <c r="B1424" s="4"/>
      <c r="C1424" s="4"/>
      <c r="D1424" s="4"/>
      <c r="E1424" s="6" t="s">
        <v>979</v>
      </c>
      <c r="F1424" s="6" t="s">
        <v>984</v>
      </c>
      <c r="G1424" s="6" t="s">
        <v>1030</v>
      </c>
      <c r="H1424" s="6" t="s">
        <v>1031</v>
      </c>
      <c r="I1424" s="6"/>
      <c r="J1424" s="6" t="s">
        <v>987</v>
      </c>
    </row>
    <row r="1425" spans="1:10" s="5" customFormat="1" ht="15" customHeight="1" x14ac:dyDescent="0.2">
      <c r="A1425" s="8" t="s">
        <v>7867</v>
      </c>
      <c r="B1425" s="4"/>
      <c r="C1425" s="4"/>
      <c r="D1425" s="4"/>
      <c r="E1425" s="6" t="s">
        <v>4232</v>
      </c>
      <c r="F1425" s="6"/>
      <c r="G1425" s="6" t="s">
        <v>4233</v>
      </c>
      <c r="H1425" s="6" t="s">
        <v>4235</v>
      </c>
      <c r="I1425" s="6" t="s">
        <v>4236</v>
      </c>
      <c r="J1425" s="6" t="s">
        <v>4237</v>
      </c>
    </row>
    <row r="1426" spans="1:10" s="5" customFormat="1" ht="15" customHeight="1" x14ac:dyDescent="0.2">
      <c r="A1426" s="9"/>
      <c r="B1426" s="3"/>
      <c r="C1426" s="3"/>
      <c r="D1426" s="3"/>
      <c r="E1426" s="1" t="s">
        <v>4670</v>
      </c>
      <c r="F1426" s="1" t="s">
        <v>4671</v>
      </c>
      <c r="G1426" s="1"/>
      <c r="H1426" s="1" t="s">
        <v>4672</v>
      </c>
      <c r="I1426" s="1"/>
      <c r="J1426" s="1" t="s">
        <v>4674</v>
      </c>
    </row>
    <row r="1427" spans="1:10" s="5" customFormat="1" ht="15" customHeight="1" x14ac:dyDescent="0.2">
      <c r="A1427" s="8" t="s">
        <v>9061</v>
      </c>
      <c r="B1427" s="4"/>
      <c r="C1427" s="4"/>
      <c r="D1427" s="4"/>
      <c r="E1427" s="6" t="s">
        <v>1128</v>
      </c>
      <c r="F1427" s="6" t="s">
        <v>2074</v>
      </c>
      <c r="G1427" s="6"/>
      <c r="H1427" s="6" t="s">
        <v>2076</v>
      </c>
      <c r="I1427" s="6" t="s">
        <v>2077</v>
      </c>
      <c r="J1427" s="6" t="s">
        <v>2078</v>
      </c>
    </row>
    <row r="1428" spans="1:10" s="5" customFormat="1" ht="15" customHeight="1" x14ac:dyDescent="0.2">
      <c r="A1428" s="9"/>
      <c r="B1428" s="3"/>
      <c r="C1428" s="3"/>
      <c r="D1428" s="3"/>
      <c r="E1428" s="1" t="s">
        <v>5282</v>
      </c>
      <c r="F1428" s="1" t="s">
        <v>5295</v>
      </c>
      <c r="G1428"/>
      <c r="H1428" s="1" t="s">
        <v>5296</v>
      </c>
      <c r="I1428"/>
      <c r="J1428"/>
    </row>
    <row r="1429" spans="1:10" s="5" customFormat="1" ht="15" customHeight="1" x14ac:dyDescent="0.2">
      <c r="A1429" s="8" t="s">
        <v>9702</v>
      </c>
      <c r="B1429" s="4"/>
      <c r="C1429" s="4"/>
      <c r="D1429" s="4"/>
      <c r="E1429" s="6" t="s">
        <v>2161</v>
      </c>
      <c r="F1429" s="6" t="s">
        <v>2162</v>
      </c>
      <c r="G1429" s="6"/>
      <c r="H1429" s="6" t="s">
        <v>2163</v>
      </c>
      <c r="I1429" s="6"/>
      <c r="J1429" s="6" t="s">
        <v>2164</v>
      </c>
    </row>
    <row r="1430" spans="1:10" s="5" customFormat="1" ht="15" customHeight="1" x14ac:dyDescent="0.2">
      <c r="A1430" s="8" t="s">
        <v>7647</v>
      </c>
      <c r="B1430" s="4"/>
      <c r="C1430" s="4"/>
      <c r="D1430" s="4"/>
      <c r="E1430" s="6" t="s">
        <v>87</v>
      </c>
      <c r="F1430" s="6" t="s">
        <v>135</v>
      </c>
      <c r="G1430" s="6" t="s">
        <v>145</v>
      </c>
      <c r="H1430" s="6" t="s">
        <v>139</v>
      </c>
      <c r="I1430" s="6"/>
      <c r="J1430" s="6" t="s">
        <v>147</v>
      </c>
    </row>
    <row r="1431" spans="1:10" s="5" customFormat="1" ht="15" customHeight="1" x14ac:dyDescent="0.2">
      <c r="A1431" s="8"/>
      <c r="B1431" s="4"/>
      <c r="C1431" s="4"/>
      <c r="D1431" s="4"/>
      <c r="E1431" s="6" t="s">
        <v>87</v>
      </c>
      <c r="F1431" s="6" t="s">
        <v>135</v>
      </c>
      <c r="G1431" s="6" t="s">
        <v>138</v>
      </c>
      <c r="H1431" s="6" t="s">
        <v>139</v>
      </c>
      <c r="I1431" s="6"/>
      <c r="J1431" s="6" t="s">
        <v>140</v>
      </c>
    </row>
    <row r="1432" spans="1:10" s="5" customFormat="1" ht="15" customHeight="1" x14ac:dyDescent="0.2">
      <c r="A1432" s="8" t="s">
        <v>8943</v>
      </c>
      <c r="B1432" s="19" t="s">
        <v>9723</v>
      </c>
      <c r="C1432" s="19" t="s">
        <v>2383</v>
      </c>
      <c r="D1432" s="19"/>
      <c r="E1432" s="6" t="s">
        <v>87</v>
      </c>
      <c r="F1432" s="6" t="s">
        <v>135</v>
      </c>
      <c r="G1432" s="6" t="s">
        <v>136</v>
      </c>
      <c r="H1432" s="6" t="s">
        <v>137</v>
      </c>
      <c r="I1432" s="6"/>
    </row>
    <row r="1433" spans="1:10" s="5" customFormat="1" ht="15" customHeight="1" x14ac:dyDescent="0.2">
      <c r="A1433" s="8"/>
      <c r="B1433" s="4"/>
      <c r="C1433" s="4"/>
      <c r="D1433" s="4"/>
      <c r="E1433" s="6" t="s">
        <v>1820</v>
      </c>
      <c r="F1433" s="6" t="s">
        <v>1906</v>
      </c>
      <c r="G1433" s="6" t="s">
        <v>1907</v>
      </c>
      <c r="H1433" s="6" t="s">
        <v>1908</v>
      </c>
    </row>
    <row r="1434" spans="1:10" s="5" customFormat="1" ht="15" customHeight="1" x14ac:dyDescent="0.2">
      <c r="A1434" s="8"/>
      <c r="B1434" s="4"/>
      <c r="C1434" s="4"/>
      <c r="D1434" s="4"/>
      <c r="E1434" s="6" t="s">
        <v>1820</v>
      </c>
      <c r="F1434" s="6" t="s">
        <v>1906</v>
      </c>
      <c r="G1434" s="6" t="s">
        <v>1909</v>
      </c>
      <c r="H1434" s="6" t="s">
        <v>1908</v>
      </c>
    </row>
    <row r="1435" spans="1:10" s="5" customFormat="1" ht="15" customHeight="1" x14ac:dyDescent="0.2">
      <c r="A1435" s="8" t="s">
        <v>8446</v>
      </c>
      <c r="B1435" s="4"/>
      <c r="C1435" s="4"/>
      <c r="D1435" s="4"/>
      <c r="E1435" s="6" t="s">
        <v>2550</v>
      </c>
      <c r="F1435" s="6" t="s">
        <v>2612</v>
      </c>
      <c r="G1435" s="6" t="s">
        <v>2613</v>
      </c>
      <c r="H1435" s="6" t="s">
        <v>2615</v>
      </c>
      <c r="I1435" s="6"/>
      <c r="J1435" s="6" t="s">
        <v>2616</v>
      </c>
    </row>
    <row r="1436" spans="1:10" s="5" customFormat="1" ht="15" customHeight="1" x14ac:dyDescent="0.2">
      <c r="A1436" s="8"/>
      <c r="B1436" s="4"/>
      <c r="C1436" s="4"/>
      <c r="D1436" s="4"/>
      <c r="E1436" s="6" t="s">
        <v>1820</v>
      </c>
      <c r="F1436" s="6" t="s">
        <v>1910</v>
      </c>
      <c r="H1436" s="6" t="s">
        <v>1911</v>
      </c>
    </row>
    <row r="1437" spans="1:10" s="5" customFormat="1" ht="15" customHeight="1" x14ac:dyDescent="0.2">
      <c r="A1437" s="9" t="s">
        <v>8224</v>
      </c>
      <c r="B1437" s="3"/>
      <c r="C1437" s="3"/>
      <c r="D1437" s="3"/>
      <c r="E1437" s="1" t="s">
        <v>5306</v>
      </c>
      <c r="F1437" s="1" t="s">
        <v>5319</v>
      </c>
      <c r="G1437" s="1" t="s">
        <v>5320</v>
      </c>
      <c r="H1437" s="1" t="s">
        <v>5322</v>
      </c>
      <c r="I1437" s="1"/>
      <c r="J1437" s="1" t="s">
        <v>5323</v>
      </c>
    </row>
    <row r="1438" spans="1:10" s="5" customFormat="1" ht="15" customHeight="1" x14ac:dyDescent="0.2">
      <c r="A1438" s="9"/>
      <c r="B1438" s="3"/>
      <c r="C1438" s="3"/>
      <c r="D1438" s="3"/>
      <c r="E1438" s="1" t="s">
        <v>1047</v>
      </c>
      <c r="F1438" s="1" t="s">
        <v>6102</v>
      </c>
      <c r="G1438"/>
      <c r="H1438" s="1" t="s">
        <v>6103</v>
      </c>
      <c r="I1438"/>
      <c r="J1438" s="1" t="s">
        <v>6104</v>
      </c>
    </row>
    <row r="1439" spans="1:10" s="5" customFormat="1" ht="15" customHeight="1" x14ac:dyDescent="0.2">
      <c r="A1439" s="8"/>
      <c r="B1439" s="4"/>
      <c r="C1439" s="4"/>
      <c r="D1439" s="4"/>
      <c r="E1439" s="6" t="s">
        <v>1250</v>
      </c>
      <c r="F1439" s="6" t="s">
        <v>558</v>
      </c>
      <c r="H1439" s="6" t="s">
        <v>1367</v>
      </c>
    </row>
    <row r="1440" spans="1:10" s="5" customFormat="1" ht="15" customHeight="1" x14ac:dyDescent="0.2">
      <c r="A1440" s="8"/>
      <c r="B1440" s="4"/>
      <c r="C1440" s="4"/>
      <c r="D1440" s="4"/>
      <c r="E1440" s="6" t="s">
        <v>3674</v>
      </c>
      <c r="F1440" s="6"/>
      <c r="G1440" s="6" t="s">
        <v>3772</v>
      </c>
      <c r="H1440" s="6" t="s">
        <v>3773</v>
      </c>
      <c r="J1440" s="6" t="s">
        <v>3774</v>
      </c>
    </row>
    <row r="1441" spans="1:10" s="5" customFormat="1" ht="15" customHeight="1" x14ac:dyDescent="0.2">
      <c r="A1441" s="8"/>
      <c r="B1441" s="4"/>
      <c r="C1441" s="4"/>
      <c r="D1441" s="4"/>
      <c r="E1441" s="6" t="s">
        <v>3674</v>
      </c>
      <c r="F1441" s="6"/>
      <c r="G1441" s="6" t="s">
        <v>3772</v>
      </c>
      <c r="H1441" s="6" t="s">
        <v>3773</v>
      </c>
      <c r="I1441" s="6"/>
      <c r="J1441" s="6"/>
    </row>
    <row r="1442" spans="1:10" s="5" customFormat="1" ht="15" customHeight="1" x14ac:dyDescent="0.2">
      <c r="A1442" s="8"/>
      <c r="B1442" s="4"/>
      <c r="C1442" s="4"/>
      <c r="D1442" s="4"/>
      <c r="E1442" s="6" t="s">
        <v>3635</v>
      </c>
      <c r="F1442" s="6"/>
      <c r="G1442" s="6" t="s">
        <v>3665</v>
      </c>
      <c r="H1442" s="6" t="s">
        <v>3666</v>
      </c>
      <c r="I1442" s="6"/>
      <c r="J1442" s="6" t="s">
        <v>3651</v>
      </c>
    </row>
    <row r="1443" spans="1:10" s="5" customFormat="1" ht="15" customHeight="1" x14ac:dyDescent="0.2">
      <c r="A1443" s="8" t="s">
        <v>8408</v>
      </c>
      <c r="B1443" s="4"/>
      <c r="C1443" s="4"/>
      <c r="D1443" s="4"/>
      <c r="E1443" s="6" t="s">
        <v>1481</v>
      </c>
      <c r="F1443" s="6"/>
      <c r="G1443" s="6" t="s">
        <v>1494</v>
      </c>
      <c r="H1443" s="6" t="s">
        <v>1496</v>
      </c>
      <c r="I1443" s="6"/>
      <c r="J1443" s="6" t="s">
        <v>1497</v>
      </c>
    </row>
    <row r="1444" spans="1:10" s="5" customFormat="1" ht="15" customHeight="1" x14ac:dyDescent="0.2">
      <c r="A1444" s="8" t="s">
        <v>9063</v>
      </c>
      <c r="B1444" s="4"/>
      <c r="C1444" s="4"/>
      <c r="D1444" s="4"/>
      <c r="E1444" s="6" t="s">
        <v>1128</v>
      </c>
      <c r="F1444" s="6" t="s">
        <v>792</v>
      </c>
      <c r="G1444" s="6"/>
      <c r="H1444" s="6" t="s">
        <v>2095</v>
      </c>
      <c r="I1444" s="6"/>
      <c r="J1444" s="6" t="s">
        <v>2096</v>
      </c>
    </row>
    <row r="1445" spans="1:10" s="5" customFormat="1" ht="15" customHeight="1" x14ac:dyDescent="0.2">
      <c r="A1445" s="8" t="s">
        <v>9123</v>
      </c>
      <c r="B1445" s="19" t="s">
        <v>9723</v>
      </c>
      <c r="C1445" s="19" t="s">
        <v>2383</v>
      </c>
      <c r="D1445" s="19"/>
      <c r="E1445" s="6" t="s">
        <v>1128</v>
      </c>
      <c r="F1445" s="6" t="s">
        <v>6962</v>
      </c>
      <c r="G1445" s="6"/>
      <c r="H1445" s="6" t="s">
        <v>2095</v>
      </c>
      <c r="I1445" s="6"/>
      <c r="J1445" s="6"/>
    </row>
    <row r="1446" spans="1:10" s="5" customFormat="1" ht="15" customHeight="1" x14ac:dyDescent="0.2">
      <c r="A1446" s="8"/>
      <c r="B1446" s="4"/>
      <c r="C1446" s="4"/>
      <c r="D1446" s="4"/>
      <c r="E1446" s="6" t="s">
        <v>789</v>
      </c>
      <c r="F1446" s="6" t="s">
        <v>790</v>
      </c>
      <c r="H1446" s="6" t="s">
        <v>791</v>
      </c>
    </row>
    <row r="1447" spans="1:10" s="5" customFormat="1" ht="15" customHeight="1" x14ac:dyDescent="0.2">
      <c r="A1447" s="9" t="s">
        <v>8734</v>
      </c>
      <c r="B1447" s="3"/>
      <c r="C1447" s="3"/>
      <c r="D1447" s="3"/>
      <c r="E1447" s="1" t="s">
        <v>6311</v>
      </c>
      <c r="F1447" s="1" t="s">
        <v>6378</v>
      </c>
      <c r="G1447" s="1" t="s">
        <v>1590</v>
      </c>
      <c r="H1447" s="1" t="s">
        <v>6380</v>
      </c>
      <c r="I1447" s="1"/>
      <c r="J1447" s="1" t="s">
        <v>6381</v>
      </c>
    </row>
    <row r="1448" spans="1:10" s="5" customFormat="1" ht="15" customHeight="1" x14ac:dyDescent="0.2">
      <c r="A1448" s="8"/>
      <c r="B1448" s="4"/>
      <c r="C1448" s="4"/>
      <c r="D1448" s="4"/>
      <c r="E1448" s="6" t="s">
        <v>3674</v>
      </c>
      <c r="F1448" s="6"/>
      <c r="G1448" s="6" t="s">
        <v>3907</v>
      </c>
      <c r="H1448" s="6" t="s">
        <v>3908</v>
      </c>
    </row>
    <row r="1449" spans="1:10" s="5" customFormat="1" ht="15" customHeight="1" x14ac:dyDescent="0.2">
      <c r="A1449" s="8"/>
      <c r="B1449" s="4"/>
      <c r="C1449" s="4"/>
      <c r="D1449" s="4"/>
      <c r="E1449" s="6" t="s">
        <v>2026</v>
      </c>
      <c r="F1449" s="6" t="s">
        <v>2027</v>
      </c>
      <c r="G1449" s="6"/>
      <c r="H1449" s="6" t="s">
        <v>2028</v>
      </c>
      <c r="I1449" s="6" t="s">
        <v>2029</v>
      </c>
      <c r="J1449" s="6" t="s">
        <v>2030</v>
      </c>
    </row>
    <row r="1450" spans="1:10" s="5" customFormat="1" ht="15" customHeight="1" x14ac:dyDescent="0.2">
      <c r="A1450" s="8" t="s">
        <v>9057</v>
      </c>
      <c r="B1450" s="4"/>
      <c r="C1450" s="4"/>
      <c r="D1450" s="4"/>
      <c r="E1450" s="6" t="s">
        <v>720</v>
      </c>
      <c r="F1450" s="6" t="s">
        <v>724</v>
      </c>
      <c r="G1450" s="6" t="s">
        <v>725</v>
      </c>
      <c r="H1450" s="6" t="s">
        <v>727</v>
      </c>
      <c r="I1450" s="6"/>
      <c r="J1450" s="6" t="s">
        <v>723</v>
      </c>
    </row>
    <row r="1451" spans="1:10" s="5" customFormat="1" ht="15" customHeight="1" x14ac:dyDescent="0.2">
      <c r="A1451" s="8" t="s">
        <v>3101</v>
      </c>
      <c r="B1451" s="4"/>
      <c r="C1451" s="4"/>
      <c r="D1451" s="4"/>
      <c r="E1451" s="6" t="s">
        <v>2730</v>
      </c>
      <c r="F1451" s="6" t="s">
        <v>3094</v>
      </c>
      <c r="G1451" s="6"/>
      <c r="H1451" s="6" t="s">
        <v>3096</v>
      </c>
      <c r="I1451" s="6"/>
      <c r="J1451" s="6" t="s">
        <v>3097</v>
      </c>
    </row>
    <row r="1452" spans="1:10" s="5" customFormat="1" ht="15" customHeight="1" x14ac:dyDescent="0.2">
      <c r="A1452" s="8"/>
      <c r="B1452" s="4"/>
      <c r="C1452" s="4"/>
      <c r="D1452" s="4"/>
      <c r="E1452" s="6" t="s">
        <v>4325</v>
      </c>
      <c r="F1452" s="6" t="s">
        <v>4345</v>
      </c>
      <c r="H1452" s="6" t="s">
        <v>4346</v>
      </c>
    </row>
    <row r="1453" spans="1:10" s="5" customFormat="1" ht="15" customHeight="1" x14ac:dyDescent="0.2">
      <c r="A1453" s="9"/>
      <c r="B1453" s="3"/>
      <c r="C1453" s="3"/>
      <c r="D1453" s="3"/>
      <c r="E1453" s="1" t="s">
        <v>4691</v>
      </c>
      <c r="F1453"/>
      <c r="G1453" s="1" t="s">
        <v>4692</v>
      </c>
      <c r="H1453" s="1" t="s">
        <v>4693</v>
      </c>
      <c r="I1453"/>
      <c r="J1453"/>
    </row>
    <row r="1454" spans="1:10" s="5" customFormat="1" ht="15" customHeight="1" x14ac:dyDescent="0.2">
      <c r="A1454" s="8"/>
      <c r="B1454" s="4"/>
      <c r="C1454" s="4"/>
      <c r="D1454" s="4"/>
      <c r="E1454" s="6" t="s">
        <v>2513</v>
      </c>
      <c r="G1454" s="6" t="s">
        <v>2514</v>
      </c>
      <c r="H1454" s="6" t="s">
        <v>2515</v>
      </c>
      <c r="J1454" s="6" t="s">
        <v>2516</v>
      </c>
    </row>
    <row r="1455" spans="1:10" s="5" customFormat="1" ht="15" customHeight="1" x14ac:dyDescent="0.2">
      <c r="A1455" s="8"/>
      <c r="B1455" s="4"/>
      <c r="C1455" s="4"/>
      <c r="D1455" s="4"/>
      <c r="E1455" s="6" t="s">
        <v>2513</v>
      </c>
      <c r="F1455" s="6"/>
      <c r="G1455" s="6" t="s">
        <v>2525</v>
      </c>
      <c r="H1455" s="6" t="s">
        <v>2526</v>
      </c>
      <c r="I1455" s="6"/>
      <c r="J1455" s="6"/>
    </row>
    <row r="1456" spans="1:10" s="5" customFormat="1" ht="15" customHeight="1" x14ac:dyDescent="0.2">
      <c r="A1456" s="9" t="s">
        <v>9203</v>
      </c>
      <c r="B1456" s="19" t="s">
        <v>9723</v>
      </c>
      <c r="C1456" s="19" t="s">
        <v>2383</v>
      </c>
      <c r="D1456" s="19"/>
      <c r="E1456" s="1" t="s">
        <v>5052</v>
      </c>
      <c r="F1456" s="1" t="s">
        <v>4634</v>
      </c>
      <c r="G1456" s="1"/>
      <c r="H1456" s="1" t="s">
        <v>7014</v>
      </c>
      <c r="I1456" s="1" t="s">
        <v>5060</v>
      </c>
      <c r="J1456" s="1"/>
    </row>
    <row r="1457" spans="1:10" s="5" customFormat="1" ht="15" customHeight="1" x14ac:dyDescent="0.2">
      <c r="A1457" s="8" t="s">
        <v>8338</v>
      </c>
      <c r="B1457" s="4"/>
      <c r="C1457" s="4"/>
      <c r="D1457" s="4"/>
      <c r="E1457" s="6" t="s">
        <v>2513</v>
      </c>
      <c r="F1457" s="6"/>
      <c r="G1457" s="6" t="s">
        <v>2533</v>
      </c>
      <c r="H1457" s="6" t="s">
        <v>2535</v>
      </c>
      <c r="I1457" s="6"/>
      <c r="J1457" s="6" t="s">
        <v>2516</v>
      </c>
    </row>
    <row r="1458" spans="1:10" s="5" customFormat="1" ht="15" customHeight="1" x14ac:dyDescent="0.2">
      <c r="A1458" s="8" t="s">
        <v>9517</v>
      </c>
      <c r="B1458" s="4"/>
      <c r="C1458" s="4"/>
      <c r="D1458" s="4"/>
      <c r="E1458" s="6" t="s">
        <v>3674</v>
      </c>
      <c r="F1458" s="6"/>
      <c r="G1458" s="6" t="s">
        <v>3848</v>
      </c>
      <c r="H1458" s="6" t="s">
        <v>3849</v>
      </c>
      <c r="I1458" s="6"/>
      <c r="J1458" s="6" t="s">
        <v>3850</v>
      </c>
    </row>
    <row r="1459" spans="1:10" s="5" customFormat="1" ht="15" customHeight="1" x14ac:dyDescent="0.2">
      <c r="A1459" s="8" t="s">
        <v>7597</v>
      </c>
      <c r="B1459" s="19" t="s">
        <v>9723</v>
      </c>
      <c r="C1459" s="19" t="s">
        <v>2383</v>
      </c>
      <c r="D1459" s="19"/>
      <c r="E1459" s="6" t="s">
        <v>3674</v>
      </c>
      <c r="F1459" s="6"/>
      <c r="G1459" s="6" t="s">
        <v>3797</v>
      </c>
      <c r="H1459" s="6" t="s">
        <v>3799</v>
      </c>
      <c r="I1459" s="6"/>
      <c r="J1459" s="6"/>
    </row>
    <row r="1460" spans="1:10" s="5" customFormat="1" ht="15" customHeight="1" x14ac:dyDescent="0.2">
      <c r="A1460" s="8"/>
      <c r="B1460" s="4"/>
      <c r="C1460" s="4"/>
      <c r="D1460" s="4"/>
      <c r="E1460" s="6" t="s">
        <v>202</v>
      </c>
      <c r="F1460" s="6" t="s">
        <v>209</v>
      </c>
      <c r="G1460" s="6" t="s">
        <v>213</v>
      </c>
      <c r="H1460" s="6" t="s">
        <v>214</v>
      </c>
      <c r="I1460" s="6"/>
      <c r="J1460" s="6" t="s">
        <v>215</v>
      </c>
    </row>
    <row r="1461" spans="1:10" s="5" customFormat="1" ht="15" customHeight="1" x14ac:dyDescent="0.2">
      <c r="A1461" s="8"/>
      <c r="B1461" s="4"/>
      <c r="C1461" s="4"/>
      <c r="D1461" s="4"/>
      <c r="E1461" s="6" t="s">
        <v>483</v>
      </c>
      <c r="F1461" s="6" t="s">
        <v>513</v>
      </c>
      <c r="H1461" s="6" t="s">
        <v>514</v>
      </c>
    </row>
    <row r="1462" spans="1:10" s="5" customFormat="1" ht="15" customHeight="1" x14ac:dyDescent="0.2">
      <c r="A1462" s="9" t="s">
        <v>8118</v>
      </c>
      <c r="B1462" s="3"/>
      <c r="C1462" s="3"/>
      <c r="D1462" s="3"/>
      <c r="E1462" s="1" t="s">
        <v>4760</v>
      </c>
      <c r="F1462" s="1" t="s">
        <v>4765</v>
      </c>
      <c r="G1462" s="1" t="s">
        <v>4841</v>
      </c>
      <c r="H1462" s="1" t="s">
        <v>4843</v>
      </c>
      <c r="I1462" s="1" t="s">
        <v>4771</v>
      </c>
      <c r="J1462" s="1" t="s">
        <v>4845</v>
      </c>
    </row>
    <row r="1463" spans="1:10" s="5" customFormat="1" ht="15" customHeight="1" x14ac:dyDescent="0.2">
      <c r="A1463" s="9" t="s">
        <v>8975</v>
      </c>
      <c r="B1463" s="3"/>
      <c r="C1463" s="3"/>
      <c r="D1463" s="3"/>
      <c r="E1463" s="1" t="s">
        <v>6681</v>
      </c>
      <c r="F1463" s="1" t="s">
        <v>6682</v>
      </c>
      <c r="G1463" s="1"/>
      <c r="H1463" s="1" t="s">
        <v>6684</v>
      </c>
      <c r="I1463" s="1"/>
      <c r="J1463" s="1" t="s">
        <v>6685</v>
      </c>
    </row>
    <row r="1464" spans="1:10" s="5" customFormat="1" ht="15" customHeight="1" x14ac:dyDescent="0.2">
      <c r="A1464" s="8" t="s">
        <v>8023</v>
      </c>
      <c r="B1464" s="4"/>
      <c r="C1464" s="4"/>
      <c r="D1464" s="4"/>
      <c r="E1464" s="6" t="s">
        <v>1550</v>
      </c>
      <c r="F1464" s="6" t="s">
        <v>1551</v>
      </c>
      <c r="G1464" s="6" t="s">
        <v>1552</v>
      </c>
      <c r="H1464" s="6" t="s">
        <v>1554</v>
      </c>
      <c r="I1464" s="6"/>
      <c r="J1464" s="6" t="s">
        <v>1555</v>
      </c>
    </row>
    <row r="1465" spans="1:10" s="5" customFormat="1" ht="15" customHeight="1" x14ac:dyDescent="0.2">
      <c r="A1465" s="8"/>
      <c r="B1465" s="4"/>
      <c r="C1465" s="4"/>
      <c r="D1465" s="4"/>
      <c r="E1465" s="6" t="s">
        <v>2432</v>
      </c>
      <c r="F1465" s="6"/>
      <c r="G1465" s="6" t="s">
        <v>2433</v>
      </c>
      <c r="H1465" s="6" t="s">
        <v>2434</v>
      </c>
      <c r="I1465" s="6" t="s">
        <v>2435</v>
      </c>
      <c r="J1465" s="6" t="s">
        <v>2436</v>
      </c>
    </row>
    <row r="1466" spans="1:10" s="5" customFormat="1" ht="15" customHeight="1" x14ac:dyDescent="0.2">
      <c r="A1466" s="9" t="s">
        <v>8476</v>
      </c>
      <c r="B1466" s="3"/>
      <c r="C1466" s="3"/>
      <c r="D1466" s="3"/>
      <c r="E1466" s="1" t="s">
        <v>4675</v>
      </c>
      <c r="F1466" s="1" t="s">
        <v>4676</v>
      </c>
      <c r="G1466" s="1"/>
      <c r="H1466" s="1" t="s">
        <v>4678</v>
      </c>
      <c r="I1466" s="1" t="s">
        <v>4679</v>
      </c>
      <c r="J1466" s="1" t="s">
        <v>4680</v>
      </c>
    </row>
    <row r="1467" spans="1:10" s="5" customFormat="1" ht="15" customHeight="1" x14ac:dyDescent="0.2">
      <c r="A1467" s="8" t="s">
        <v>7869</v>
      </c>
      <c r="B1467" s="4"/>
      <c r="C1467" s="4"/>
      <c r="D1467" s="4"/>
      <c r="E1467" s="6" t="s">
        <v>4325</v>
      </c>
      <c r="F1467" s="6"/>
      <c r="G1467" s="6" t="s">
        <v>4326</v>
      </c>
      <c r="H1467" s="6" t="s">
        <v>4328</v>
      </c>
      <c r="I1467" s="6"/>
      <c r="J1467" s="6" t="s">
        <v>4329</v>
      </c>
    </row>
    <row r="1468" spans="1:10" s="5" customFormat="1" ht="15" customHeight="1" x14ac:dyDescent="0.2">
      <c r="A1468" s="8"/>
      <c r="B1468" s="4"/>
      <c r="C1468" s="4"/>
      <c r="D1468" s="4"/>
      <c r="E1468" s="6" t="s">
        <v>3347</v>
      </c>
      <c r="F1468" s="6" t="s">
        <v>3381</v>
      </c>
      <c r="G1468" s="6" t="s">
        <v>3382</v>
      </c>
      <c r="H1468" s="6" t="s">
        <v>3383</v>
      </c>
      <c r="I1468" s="6"/>
      <c r="J1468" s="6" t="s">
        <v>3384</v>
      </c>
    </row>
    <row r="1469" spans="1:10" s="5" customFormat="1" ht="15" customHeight="1" x14ac:dyDescent="0.2">
      <c r="A1469" s="8" t="s">
        <v>8816</v>
      </c>
      <c r="B1469" s="4"/>
      <c r="C1469" s="4"/>
      <c r="D1469" s="4"/>
      <c r="E1469" s="6" t="s">
        <v>4288</v>
      </c>
      <c r="F1469" s="6"/>
      <c r="G1469" s="6" t="s">
        <v>4302</v>
      </c>
      <c r="H1469" s="6" t="s">
        <v>4304</v>
      </c>
      <c r="I1469" s="6"/>
      <c r="J1469" s="6" t="s">
        <v>4305</v>
      </c>
    </row>
    <row r="1470" spans="1:10" s="5" customFormat="1" ht="15" customHeight="1" x14ac:dyDescent="0.2">
      <c r="A1470" s="8"/>
      <c r="B1470" s="4"/>
      <c r="C1470" s="4"/>
      <c r="D1470" s="4"/>
      <c r="E1470" s="6" t="s">
        <v>4288</v>
      </c>
      <c r="F1470" s="6" t="s">
        <v>4284</v>
      </c>
      <c r="G1470" s="6" t="s">
        <v>4292</v>
      </c>
      <c r="H1470" s="6" t="s">
        <v>4293</v>
      </c>
      <c r="J1470" s="6" t="s">
        <v>4294</v>
      </c>
    </row>
    <row r="1471" spans="1:10" s="5" customFormat="1" ht="15" customHeight="1" x14ac:dyDescent="0.2">
      <c r="A1471" s="8"/>
      <c r="B1471" s="4"/>
      <c r="C1471" s="4"/>
      <c r="D1471" s="4"/>
      <c r="E1471" s="6" t="s">
        <v>4288</v>
      </c>
      <c r="F1471" s="6" t="s">
        <v>4284</v>
      </c>
      <c r="G1471" s="6" t="s">
        <v>4289</v>
      </c>
      <c r="H1471" s="6" t="s">
        <v>4290</v>
      </c>
      <c r="I1471" s="6"/>
      <c r="J1471" s="6"/>
    </row>
    <row r="1472" spans="1:10" s="5" customFormat="1" ht="15" customHeight="1" x14ac:dyDescent="0.2">
      <c r="A1472" s="9" t="s">
        <v>7317</v>
      </c>
      <c r="B1472" s="3"/>
      <c r="C1472" s="3"/>
      <c r="D1472" s="3"/>
      <c r="E1472" s="1" t="s">
        <v>6188</v>
      </c>
      <c r="F1472" s="1" t="s">
        <v>6189</v>
      </c>
      <c r="G1472" s="1" t="s">
        <v>6214</v>
      </c>
      <c r="H1472" s="1" t="s">
        <v>6216</v>
      </c>
      <c r="I1472" s="1"/>
      <c r="J1472" s="1" t="s">
        <v>6217</v>
      </c>
    </row>
    <row r="1473" spans="1:10" s="5" customFormat="1" ht="15" customHeight="1" x14ac:dyDescent="0.2">
      <c r="A1473" s="9" t="s">
        <v>7321</v>
      </c>
      <c r="B1473" s="3"/>
      <c r="C1473" s="3"/>
      <c r="D1473" s="3"/>
      <c r="E1473" s="1" t="s">
        <v>6188</v>
      </c>
      <c r="F1473" s="1" t="s">
        <v>6189</v>
      </c>
      <c r="G1473" s="1" t="s">
        <v>6205</v>
      </c>
      <c r="H1473" s="1" t="s">
        <v>6207</v>
      </c>
      <c r="I1473" s="1"/>
      <c r="J1473" s="1" t="s">
        <v>6208</v>
      </c>
    </row>
    <row r="1474" spans="1:10" s="5" customFormat="1" ht="15" customHeight="1" x14ac:dyDescent="0.2">
      <c r="A1474" s="9" t="s">
        <v>7327</v>
      </c>
      <c r="B1474" s="3"/>
      <c r="C1474" s="3"/>
      <c r="D1474" s="3"/>
      <c r="E1474" s="1" t="s">
        <v>6188</v>
      </c>
      <c r="F1474" s="1" t="s">
        <v>6189</v>
      </c>
      <c r="G1474" s="1" t="s">
        <v>6190</v>
      </c>
      <c r="H1474" s="1" t="s">
        <v>6192</v>
      </c>
      <c r="I1474" s="1"/>
      <c r="J1474" s="1" t="s">
        <v>6194</v>
      </c>
    </row>
    <row r="1475" spans="1:10" s="5" customFormat="1" ht="15" customHeight="1" x14ac:dyDescent="0.2">
      <c r="A1475" s="9" t="s">
        <v>7325</v>
      </c>
      <c r="B1475" s="3"/>
      <c r="C1475" s="3"/>
      <c r="D1475" s="3"/>
      <c r="E1475" s="1" t="s">
        <v>6188</v>
      </c>
      <c r="F1475" s="1" t="s">
        <v>6189</v>
      </c>
      <c r="G1475" s="1" t="s">
        <v>6195</v>
      </c>
      <c r="H1475" s="1" t="s">
        <v>6197</v>
      </c>
      <c r="I1475" s="1"/>
      <c r="J1475" s="1" t="s">
        <v>6198</v>
      </c>
    </row>
    <row r="1476" spans="1:10" s="5" customFormat="1" ht="15" customHeight="1" x14ac:dyDescent="0.2">
      <c r="A1476" s="9" t="s">
        <v>7313</v>
      </c>
      <c r="B1476" s="3"/>
      <c r="C1476" s="3"/>
      <c r="D1476" s="3"/>
      <c r="E1476" s="1" t="s">
        <v>6188</v>
      </c>
      <c r="F1476" s="1" t="s">
        <v>6189</v>
      </c>
      <c r="G1476" s="1" t="s">
        <v>6218</v>
      </c>
      <c r="H1476" s="1" t="s">
        <v>6220</v>
      </c>
      <c r="I1476" s="1"/>
      <c r="J1476" s="1" t="s">
        <v>6221</v>
      </c>
    </row>
    <row r="1477" spans="1:10" s="5" customFormat="1" ht="15" customHeight="1" x14ac:dyDescent="0.2">
      <c r="A1477" s="9"/>
      <c r="B1477" s="3"/>
      <c r="C1477" s="3"/>
      <c r="D1477" s="3"/>
      <c r="E1477" s="1" t="s">
        <v>5624</v>
      </c>
      <c r="F1477" s="1" t="s">
        <v>618</v>
      </c>
      <c r="G1477" s="1" t="s">
        <v>5631</v>
      </c>
      <c r="H1477" s="1" t="s">
        <v>5632</v>
      </c>
      <c r="I1477" s="1" t="s">
        <v>5633</v>
      </c>
      <c r="J1477" s="1" t="s">
        <v>5634</v>
      </c>
    </row>
    <row r="1478" spans="1:10" s="5" customFormat="1" ht="15" customHeight="1" x14ac:dyDescent="0.2">
      <c r="A1478" s="9"/>
      <c r="B1478" s="3"/>
      <c r="C1478" s="3"/>
      <c r="D1478" s="3"/>
      <c r="E1478" s="1" t="s">
        <v>5624</v>
      </c>
      <c r="F1478" s="1" t="s">
        <v>618</v>
      </c>
      <c r="G1478" s="1" t="s">
        <v>5631</v>
      </c>
      <c r="H1478" s="1" t="s">
        <v>5632</v>
      </c>
      <c r="I1478" s="1" t="s">
        <v>5633</v>
      </c>
      <c r="J1478" s="1" t="s">
        <v>5634</v>
      </c>
    </row>
    <row r="1479" spans="1:10" s="5" customFormat="1" ht="15" customHeight="1" x14ac:dyDescent="0.2">
      <c r="A1479" s="9"/>
      <c r="B1479" s="3"/>
      <c r="C1479" s="3"/>
      <c r="D1479" s="3"/>
      <c r="E1479" s="1" t="s">
        <v>5624</v>
      </c>
      <c r="F1479" s="1" t="s">
        <v>618</v>
      </c>
      <c r="G1479" s="1" t="s">
        <v>5635</v>
      </c>
      <c r="H1479" s="1" t="s">
        <v>5632</v>
      </c>
      <c r="I1479" s="1" t="s">
        <v>5633</v>
      </c>
      <c r="J1479" s="1" t="s">
        <v>5634</v>
      </c>
    </row>
    <row r="1480" spans="1:10" s="5" customFormat="1" ht="15" customHeight="1" x14ac:dyDescent="0.2">
      <c r="A1480" s="8" t="s">
        <v>8100</v>
      </c>
      <c r="B1480" s="4"/>
      <c r="C1480" s="4"/>
      <c r="D1480" s="4"/>
      <c r="E1480" s="6" t="s">
        <v>4185</v>
      </c>
      <c r="F1480" s="6" t="s">
        <v>4204</v>
      </c>
      <c r="G1480" s="6"/>
      <c r="H1480" s="6" t="s">
        <v>4206</v>
      </c>
      <c r="I1480" s="6"/>
      <c r="J1480" s="6" t="s">
        <v>4207</v>
      </c>
    </row>
    <row r="1481" spans="1:10" s="5" customFormat="1" ht="15" customHeight="1" x14ac:dyDescent="0.2">
      <c r="A1481" s="8" t="s">
        <v>7401</v>
      </c>
      <c r="B1481" s="4"/>
      <c r="C1481" s="4"/>
      <c r="D1481" s="4"/>
      <c r="E1481" s="6" t="s">
        <v>4185</v>
      </c>
      <c r="F1481" s="6" t="s">
        <v>4204</v>
      </c>
      <c r="G1481" s="6" t="s">
        <v>4208</v>
      </c>
      <c r="H1481" s="6" t="s">
        <v>4210</v>
      </c>
      <c r="I1481" s="6"/>
      <c r="J1481" s="6" t="s">
        <v>4211</v>
      </c>
    </row>
    <row r="1482" spans="1:10" s="5" customFormat="1" ht="15" customHeight="1" x14ac:dyDescent="0.2">
      <c r="A1482" s="8" t="s">
        <v>8104</v>
      </c>
      <c r="B1482" s="4"/>
      <c r="C1482" s="4"/>
      <c r="D1482" s="4"/>
      <c r="E1482" s="6" t="s">
        <v>4185</v>
      </c>
      <c r="F1482" s="6" t="s">
        <v>4204</v>
      </c>
      <c r="G1482" s="6" t="s">
        <v>4216</v>
      </c>
      <c r="H1482" s="6" t="s">
        <v>4218</v>
      </c>
      <c r="I1482" s="6"/>
      <c r="J1482" s="6" t="s">
        <v>4219</v>
      </c>
    </row>
    <row r="1483" spans="1:10" s="5" customFormat="1" ht="15" customHeight="1" x14ac:dyDescent="0.2">
      <c r="A1483" s="8" t="s">
        <v>8102</v>
      </c>
      <c r="B1483" s="4"/>
      <c r="C1483" s="4"/>
      <c r="D1483" s="4"/>
      <c r="E1483" s="6" t="s">
        <v>4185</v>
      </c>
      <c r="F1483" s="6" t="s">
        <v>4204</v>
      </c>
      <c r="G1483" s="6" t="s">
        <v>4213</v>
      </c>
      <c r="H1483" s="6" t="s">
        <v>4215</v>
      </c>
      <c r="I1483" s="6"/>
      <c r="J1483" s="6" t="s">
        <v>4212</v>
      </c>
    </row>
    <row r="1484" spans="1:10" s="5" customFormat="1" ht="15" customHeight="1" x14ac:dyDescent="0.2">
      <c r="A1484" s="9" t="s">
        <v>7323</v>
      </c>
      <c r="B1484" s="3"/>
      <c r="C1484" s="3"/>
      <c r="D1484" s="3"/>
      <c r="E1484" s="1" t="s">
        <v>6188</v>
      </c>
      <c r="F1484" s="1" t="s">
        <v>6189</v>
      </c>
      <c r="G1484" s="1" t="s">
        <v>6200</v>
      </c>
      <c r="H1484" s="1" t="s">
        <v>6202</v>
      </c>
      <c r="I1484" s="1"/>
      <c r="J1484" s="1" t="s">
        <v>6203</v>
      </c>
    </row>
    <row r="1485" spans="1:10" s="5" customFormat="1" ht="15" customHeight="1" x14ac:dyDescent="0.2">
      <c r="A1485" s="8" t="s">
        <v>7505</v>
      </c>
      <c r="B1485" s="4"/>
      <c r="C1485" s="4"/>
      <c r="D1485" s="4"/>
      <c r="E1485" s="6" t="s">
        <v>539</v>
      </c>
      <c r="F1485" s="6" t="s">
        <v>513</v>
      </c>
      <c r="G1485" s="6" t="s">
        <v>546</v>
      </c>
      <c r="H1485" s="6" t="s">
        <v>548</v>
      </c>
      <c r="I1485" s="6"/>
      <c r="J1485" s="6" t="s">
        <v>549</v>
      </c>
    </row>
    <row r="1486" spans="1:10" s="5" customFormat="1" ht="15" customHeight="1" x14ac:dyDescent="0.2">
      <c r="A1486" s="8" t="s">
        <v>8594</v>
      </c>
      <c r="B1486" s="4"/>
      <c r="C1486" s="4"/>
      <c r="D1486" s="4"/>
      <c r="E1486" s="6" t="s">
        <v>1250</v>
      </c>
      <c r="F1486" s="6" t="s">
        <v>1303</v>
      </c>
      <c r="G1486" s="6" t="s">
        <v>1304</v>
      </c>
      <c r="H1486" s="6" t="s">
        <v>1306</v>
      </c>
      <c r="I1486" s="6"/>
      <c r="J1486" s="6" t="s">
        <v>1307</v>
      </c>
    </row>
    <row r="1487" spans="1:10" s="5" customFormat="1" ht="15" customHeight="1" x14ac:dyDescent="0.2">
      <c r="A1487" s="8"/>
      <c r="B1487" s="4"/>
      <c r="C1487" s="4"/>
      <c r="D1487" s="4"/>
      <c r="E1487" s="6" t="s">
        <v>2316</v>
      </c>
      <c r="F1487" s="6" t="s">
        <v>2336</v>
      </c>
      <c r="G1487" s="6" t="s">
        <v>2337</v>
      </c>
      <c r="H1487" s="6" t="s">
        <v>2338</v>
      </c>
      <c r="I1487" s="6"/>
      <c r="J1487" s="6" t="s">
        <v>2340</v>
      </c>
    </row>
    <row r="1488" spans="1:10" s="5" customFormat="1" ht="15" customHeight="1" x14ac:dyDescent="0.2">
      <c r="A1488" s="8"/>
      <c r="B1488" s="4"/>
      <c r="C1488" s="4"/>
      <c r="D1488" s="4"/>
      <c r="E1488" s="6" t="s">
        <v>2316</v>
      </c>
      <c r="F1488" s="6" t="s">
        <v>2317</v>
      </c>
      <c r="G1488" s="6" t="s">
        <v>2321</v>
      </c>
      <c r="H1488" s="6" t="s">
        <v>2322</v>
      </c>
      <c r="I1488" s="6"/>
      <c r="J1488" s="6" t="s">
        <v>2324</v>
      </c>
    </row>
    <row r="1489" spans="1:10" s="5" customFormat="1" ht="15" customHeight="1" x14ac:dyDescent="0.2">
      <c r="A1489" s="8" t="s">
        <v>9129</v>
      </c>
      <c r="B1489" s="4"/>
      <c r="C1489" s="4"/>
      <c r="D1489" s="4"/>
      <c r="E1489" s="6" t="s">
        <v>2316</v>
      </c>
      <c r="F1489" s="6" t="s">
        <v>2317</v>
      </c>
      <c r="G1489" s="6" t="s">
        <v>2325</v>
      </c>
      <c r="H1489" s="6" t="s">
        <v>2327</v>
      </c>
      <c r="I1489" s="6"/>
      <c r="J1489" s="6" t="s">
        <v>2328</v>
      </c>
    </row>
    <row r="1490" spans="1:10" s="5" customFormat="1" ht="15" customHeight="1" x14ac:dyDescent="0.2">
      <c r="A1490" s="8"/>
      <c r="B1490" s="4"/>
      <c r="C1490" s="4"/>
      <c r="D1490" s="4"/>
      <c r="E1490" s="6" t="s">
        <v>2316</v>
      </c>
      <c r="F1490" s="6" t="s">
        <v>2317</v>
      </c>
      <c r="G1490" s="6" t="s">
        <v>2318</v>
      </c>
      <c r="H1490" s="6" t="s">
        <v>2319</v>
      </c>
      <c r="J1490" s="6" t="s">
        <v>2320</v>
      </c>
    </row>
    <row r="1491" spans="1:10" s="5" customFormat="1" ht="15" customHeight="1" x14ac:dyDescent="0.2">
      <c r="A1491" s="8" t="s">
        <v>7295</v>
      </c>
      <c r="B1491" s="4"/>
      <c r="C1491" s="4"/>
      <c r="D1491" s="4"/>
      <c r="E1491" s="6" t="s">
        <v>1481</v>
      </c>
      <c r="F1491" s="6" t="s">
        <v>1517</v>
      </c>
      <c r="G1491" s="6"/>
      <c r="H1491" s="6" t="s">
        <v>1519</v>
      </c>
      <c r="I1491" s="6"/>
      <c r="J1491" s="6" t="s">
        <v>1520</v>
      </c>
    </row>
    <row r="1492" spans="1:10" s="5" customFormat="1" ht="15" customHeight="1" x14ac:dyDescent="0.2">
      <c r="A1492" s="8" t="s">
        <v>8256</v>
      </c>
      <c r="B1492" s="4"/>
      <c r="C1492" s="4"/>
      <c r="D1492" s="4"/>
      <c r="E1492" s="6" t="s">
        <v>1592</v>
      </c>
      <c r="F1492" s="6" t="s">
        <v>1593</v>
      </c>
      <c r="G1492" s="6"/>
      <c r="H1492" s="6" t="s">
        <v>1595</v>
      </c>
      <c r="I1492" s="6" t="s">
        <v>1596</v>
      </c>
      <c r="J1492" s="6" t="s">
        <v>1597</v>
      </c>
    </row>
    <row r="1493" spans="1:10" s="5" customFormat="1" ht="15" customHeight="1" x14ac:dyDescent="0.2">
      <c r="A1493" s="9" t="s">
        <v>7473</v>
      </c>
      <c r="B1493" s="3"/>
      <c r="C1493" s="3"/>
      <c r="D1493" s="3"/>
      <c r="E1493" s="1" t="s">
        <v>6391</v>
      </c>
      <c r="F1493" s="1" t="s">
        <v>6392</v>
      </c>
      <c r="G1493" s="1"/>
      <c r="H1493" s="1" t="s">
        <v>6394</v>
      </c>
      <c r="I1493" s="1"/>
      <c r="J1493" s="1" t="s">
        <v>6395</v>
      </c>
    </row>
    <row r="1494" spans="1:10" s="5" customFormat="1" ht="15" customHeight="1" x14ac:dyDescent="0.2">
      <c r="A1494" s="9" t="s">
        <v>8386</v>
      </c>
      <c r="B1494" s="3"/>
      <c r="C1494" s="3"/>
      <c r="D1494" s="3"/>
      <c r="E1494" s="1" t="s">
        <v>6139</v>
      </c>
      <c r="F1494" s="1" t="s">
        <v>6140</v>
      </c>
      <c r="G1494" s="1" t="s">
        <v>6141</v>
      </c>
      <c r="H1494" s="1" t="s">
        <v>6143</v>
      </c>
      <c r="I1494" s="1"/>
      <c r="J1494" s="1" t="s">
        <v>6144</v>
      </c>
    </row>
    <row r="1495" spans="1:10" s="5" customFormat="1" ht="15" customHeight="1" x14ac:dyDescent="0.2">
      <c r="A1495" s="8"/>
      <c r="B1495" s="4"/>
      <c r="C1495" s="4"/>
      <c r="D1495" s="4"/>
      <c r="E1495" s="6" t="s">
        <v>3977</v>
      </c>
      <c r="F1495" s="6" t="s">
        <v>3984</v>
      </c>
      <c r="G1495" s="6"/>
      <c r="H1495" s="6" t="s">
        <v>3986</v>
      </c>
      <c r="I1495" s="6"/>
      <c r="J1495" s="6" t="s">
        <v>3987</v>
      </c>
    </row>
    <row r="1496" spans="1:10" s="5" customFormat="1" ht="15" customHeight="1" x14ac:dyDescent="0.2">
      <c r="A1496" s="9"/>
      <c r="B1496" s="3"/>
      <c r="C1496" s="3"/>
      <c r="D1496" s="3"/>
      <c r="E1496" s="1" t="s">
        <v>6311</v>
      </c>
      <c r="F1496" s="1"/>
      <c r="G1496" s="1" t="s">
        <v>6344</v>
      </c>
      <c r="H1496" s="1" t="s">
        <v>6345</v>
      </c>
      <c r="I1496" s="1"/>
      <c r="J1496" s="1" t="s">
        <v>6347</v>
      </c>
    </row>
    <row r="1497" spans="1:10" s="5" customFormat="1" ht="15" customHeight="1" x14ac:dyDescent="0.2">
      <c r="A1497" s="8"/>
      <c r="B1497" s="4"/>
      <c r="C1497" s="4"/>
      <c r="D1497" s="4"/>
      <c r="E1497" s="6" t="s">
        <v>4369</v>
      </c>
      <c r="F1497" s="6"/>
      <c r="G1497" s="6" t="s">
        <v>4381</v>
      </c>
      <c r="H1497" s="6" t="s">
        <v>4382</v>
      </c>
      <c r="I1497" s="6"/>
      <c r="J1497" s="6" t="s">
        <v>4383</v>
      </c>
    </row>
    <row r="1498" spans="1:10" s="5" customFormat="1" ht="15" customHeight="1" x14ac:dyDescent="0.2">
      <c r="A1498" s="8" t="s">
        <v>8824</v>
      </c>
      <c r="B1498" s="4"/>
      <c r="C1498" s="4"/>
      <c r="D1498" s="4"/>
      <c r="E1498" s="6" t="s">
        <v>4288</v>
      </c>
      <c r="G1498" s="6" t="s">
        <v>4307</v>
      </c>
      <c r="H1498" s="6" t="s">
        <v>4309</v>
      </c>
      <c r="I1498" s="6"/>
      <c r="J1498" s="6" t="s">
        <v>4310</v>
      </c>
    </row>
    <row r="1499" spans="1:10" s="5" customFormat="1" ht="15" customHeight="1" x14ac:dyDescent="0.2">
      <c r="A1499" s="8" t="s">
        <v>8222</v>
      </c>
      <c r="B1499" s="19" t="s">
        <v>9723</v>
      </c>
      <c r="C1499" s="19" t="s">
        <v>2383</v>
      </c>
      <c r="D1499" s="19"/>
      <c r="E1499" s="6" t="s">
        <v>4499</v>
      </c>
      <c r="F1499" s="6" t="s">
        <v>4509</v>
      </c>
      <c r="G1499" s="6"/>
      <c r="H1499" s="6" t="s">
        <v>4511</v>
      </c>
      <c r="I1499" s="6"/>
      <c r="J1499" s="6"/>
    </row>
    <row r="1500" spans="1:10" s="5" customFormat="1" ht="15" customHeight="1" x14ac:dyDescent="0.2">
      <c r="A1500" s="9" t="s">
        <v>7639</v>
      </c>
      <c r="B1500" s="3"/>
      <c r="C1500" s="3"/>
      <c r="D1500" s="3"/>
      <c r="E1500" s="1" t="s">
        <v>5306</v>
      </c>
      <c r="F1500" s="1" t="s">
        <v>5440</v>
      </c>
      <c r="G1500"/>
      <c r="H1500" s="1" t="s">
        <v>5442</v>
      </c>
      <c r="I1500" s="1"/>
      <c r="J1500" s="1" t="s">
        <v>5443</v>
      </c>
    </row>
    <row r="1501" spans="1:10" s="5" customFormat="1" ht="15" customHeight="1" x14ac:dyDescent="0.2">
      <c r="A1501" s="9"/>
      <c r="B1501" s="3"/>
      <c r="C1501" s="3"/>
      <c r="D1501" s="3"/>
      <c r="E1501" s="1" t="s">
        <v>5306</v>
      </c>
      <c r="F1501" s="1" t="s">
        <v>5440</v>
      </c>
      <c r="G1501" s="1"/>
      <c r="H1501" s="1" t="s">
        <v>5442</v>
      </c>
      <c r="I1501" s="1"/>
      <c r="J1501" s="1" t="s">
        <v>5443</v>
      </c>
    </row>
    <row r="1502" spans="1:10" s="5" customFormat="1" ht="15" customHeight="1" x14ac:dyDescent="0.2">
      <c r="A1502" s="9" t="s">
        <v>9219</v>
      </c>
      <c r="B1502" s="3"/>
      <c r="C1502" s="3"/>
      <c r="D1502" s="3"/>
      <c r="E1502" s="1" t="s">
        <v>6257</v>
      </c>
      <c r="F1502" s="1" t="s">
        <v>6259</v>
      </c>
      <c r="G1502" s="1" t="s">
        <v>812</v>
      </c>
      <c r="H1502" s="1" t="s">
        <v>6261</v>
      </c>
      <c r="I1502" s="1"/>
      <c r="J1502" s="1" t="s">
        <v>6263</v>
      </c>
    </row>
    <row r="1503" spans="1:10" s="5" customFormat="1" ht="15" customHeight="1" x14ac:dyDescent="0.2">
      <c r="A1503" s="9" t="s">
        <v>7977</v>
      </c>
      <c r="B1503" s="3"/>
      <c r="C1503" s="3"/>
      <c r="D1503" s="3"/>
      <c r="E1503" s="1" t="s">
        <v>5488</v>
      </c>
      <c r="F1503" s="1" t="s">
        <v>209</v>
      </c>
      <c r="G1503" s="1" t="s">
        <v>5598</v>
      </c>
      <c r="H1503" s="1" t="s">
        <v>5600</v>
      </c>
      <c r="I1503" s="1"/>
      <c r="J1503" s="1" t="s">
        <v>5597</v>
      </c>
    </row>
    <row r="1504" spans="1:10" s="5" customFormat="1" ht="15" customHeight="1" x14ac:dyDescent="0.2">
      <c r="A1504" s="9"/>
      <c r="B1504" s="3"/>
      <c r="C1504" s="3"/>
      <c r="D1504" s="3"/>
      <c r="E1504" s="1" t="s">
        <v>5488</v>
      </c>
      <c r="F1504" s="1" t="s">
        <v>209</v>
      </c>
      <c r="G1504" s="1"/>
      <c r="H1504" s="1" t="s">
        <v>5596</v>
      </c>
      <c r="I1504" s="1"/>
      <c r="J1504" s="1" t="s">
        <v>5597</v>
      </c>
    </row>
    <row r="1505" spans="1:10" s="5" customFormat="1" ht="15" customHeight="1" x14ac:dyDescent="0.2">
      <c r="A1505" s="8"/>
      <c r="B1505" s="4"/>
      <c r="C1505" s="4"/>
      <c r="D1505" s="4"/>
      <c r="E1505" s="6" t="s">
        <v>4096</v>
      </c>
      <c r="F1505" s="6"/>
      <c r="G1505" s="6" t="s">
        <v>4138</v>
      </c>
      <c r="H1505" s="6" t="s">
        <v>4139</v>
      </c>
    </row>
    <row r="1506" spans="1:10" s="5" customFormat="1" ht="15" customHeight="1" x14ac:dyDescent="0.2">
      <c r="A1506" s="8"/>
      <c r="B1506" s="4"/>
      <c r="C1506" s="4"/>
      <c r="D1506" s="4"/>
      <c r="E1506" s="6" t="s">
        <v>4096</v>
      </c>
      <c r="F1506" s="6"/>
      <c r="G1506" s="6" t="s">
        <v>4105</v>
      </c>
      <c r="H1506" s="6" t="s">
        <v>4106</v>
      </c>
    </row>
    <row r="1507" spans="1:10" s="5" customFormat="1" ht="15" customHeight="1" x14ac:dyDescent="0.2">
      <c r="A1507" s="9"/>
      <c r="B1507" s="3"/>
      <c r="C1507" s="3"/>
      <c r="D1507" s="3"/>
      <c r="E1507" s="1" t="s">
        <v>5875</v>
      </c>
      <c r="F1507" s="1" t="s">
        <v>5904</v>
      </c>
      <c r="G1507" s="1" t="s">
        <v>5907</v>
      </c>
      <c r="H1507" s="1" t="s">
        <v>5905</v>
      </c>
      <c r="I1507" s="1"/>
      <c r="J1507" s="1" t="s">
        <v>5908</v>
      </c>
    </row>
    <row r="1508" spans="1:10" s="5" customFormat="1" ht="15" customHeight="1" x14ac:dyDescent="0.2">
      <c r="A1508" s="9"/>
      <c r="B1508" s="3"/>
      <c r="C1508" s="3"/>
      <c r="D1508" s="3"/>
      <c r="E1508" s="1" t="s">
        <v>5875</v>
      </c>
      <c r="F1508" s="1" t="s">
        <v>5904</v>
      </c>
      <c r="G1508" s="1"/>
      <c r="H1508" s="1" t="s">
        <v>5905</v>
      </c>
      <c r="I1508" s="1"/>
      <c r="J1508" s="1" t="s">
        <v>5906</v>
      </c>
    </row>
    <row r="1509" spans="1:10" s="5" customFormat="1" ht="15" customHeight="1" x14ac:dyDescent="0.2">
      <c r="A1509" s="9" t="s">
        <v>9311</v>
      </c>
      <c r="B1509" s="3"/>
      <c r="C1509" s="3"/>
      <c r="D1509" s="3"/>
      <c r="E1509" s="1" t="s">
        <v>5875</v>
      </c>
      <c r="F1509" s="1" t="s">
        <v>5904</v>
      </c>
      <c r="G1509" s="1" t="s">
        <v>5919</v>
      </c>
      <c r="H1509" s="1" t="s">
        <v>5915</v>
      </c>
      <c r="I1509" s="1"/>
      <c r="J1509" s="1" t="s">
        <v>5916</v>
      </c>
    </row>
    <row r="1510" spans="1:10" s="5" customFormat="1" ht="15" customHeight="1" x14ac:dyDescent="0.2">
      <c r="A1510" s="9"/>
      <c r="B1510" s="3"/>
      <c r="C1510" s="3"/>
      <c r="D1510" s="3"/>
      <c r="E1510" s="1" t="s">
        <v>5875</v>
      </c>
      <c r="F1510" s="1" t="s">
        <v>5904</v>
      </c>
      <c r="G1510" s="1" t="s">
        <v>5914</v>
      </c>
      <c r="H1510" s="1" t="s">
        <v>5915</v>
      </c>
      <c r="I1510" s="1"/>
      <c r="J1510" s="1" t="s">
        <v>5916</v>
      </c>
    </row>
    <row r="1511" spans="1:10" s="5" customFormat="1" ht="15" customHeight="1" x14ac:dyDescent="0.2">
      <c r="A1511" s="9"/>
      <c r="B1511" s="3"/>
      <c r="C1511" s="3"/>
      <c r="D1511" s="3"/>
      <c r="E1511" s="1" t="s">
        <v>5875</v>
      </c>
      <c r="F1511" s="1" t="s">
        <v>5904</v>
      </c>
      <c r="G1511" s="1" t="s">
        <v>5919</v>
      </c>
      <c r="H1511" s="1" t="s">
        <v>5915</v>
      </c>
      <c r="I1511" s="1"/>
      <c r="J1511" s="1" t="s">
        <v>5916</v>
      </c>
    </row>
    <row r="1512" spans="1:10" s="5" customFormat="1" ht="15" customHeight="1" x14ac:dyDescent="0.2">
      <c r="A1512" s="9" t="s">
        <v>7367</v>
      </c>
      <c r="B1512" s="3"/>
      <c r="C1512" s="3"/>
      <c r="D1512" s="3"/>
      <c r="E1512" s="1" t="s">
        <v>5875</v>
      </c>
      <c r="F1512" s="1" t="s">
        <v>5904</v>
      </c>
      <c r="G1512" s="1" t="s">
        <v>4795</v>
      </c>
      <c r="H1512" s="1" t="s">
        <v>5918</v>
      </c>
      <c r="I1512" s="1"/>
      <c r="J1512" s="1" t="s">
        <v>5912</v>
      </c>
    </row>
    <row r="1513" spans="1:10" s="5" customFormat="1" ht="15" customHeight="1" x14ac:dyDescent="0.2">
      <c r="A1513" s="9"/>
      <c r="B1513" s="3"/>
      <c r="C1513" s="3"/>
      <c r="D1513" s="3"/>
      <c r="E1513" s="1" t="s">
        <v>5875</v>
      </c>
      <c r="F1513" s="1" t="s">
        <v>5904</v>
      </c>
      <c r="G1513" s="1" t="s">
        <v>4795</v>
      </c>
      <c r="H1513" s="1" t="s">
        <v>5918</v>
      </c>
      <c r="I1513" s="1"/>
      <c r="J1513" s="1" t="s">
        <v>5912</v>
      </c>
    </row>
    <row r="1514" spans="1:10" s="5" customFormat="1" ht="15" customHeight="1" x14ac:dyDescent="0.2">
      <c r="A1514" s="8"/>
      <c r="B1514" s="4"/>
      <c r="C1514" s="4"/>
      <c r="D1514" s="4"/>
      <c r="E1514" s="6" t="s">
        <v>2730</v>
      </c>
      <c r="F1514" s="6" t="s">
        <v>2889</v>
      </c>
      <c r="G1514" s="6" t="s">
        <v>2890</v>
      </c>
      <c r="H1514" s="6" t="s">
        <v>2891</v>
      </c>
    </row>
    <row r="1515" spans="1:10" s="5" customFormat="1" ht="15" customHeight="1" x14ac:dyDescent="0.2">
      <c r="A1515" s="8"/>
      <c r="B1515" s="4"/>
      <c r="C1515" s="4"/>
      <c r="D1515" s="4"/>
      <c r="E1515" s="6" t="s">
        <v>3479</v>
      </c>
      <c r="F1515" s="6"/>
      <c r="G1515" s="6"/>
      <c r="H1515" s="6" t="s">
        <v>3480</v>
      </c>
      <c r="I1515" s="6" t="s">
        <v>3481</v>
      </c>
      <c r="J1515" s="6" t="s">
        <v>3482</v>
      </c>
    </row>
    <row r="1516" spans="1:10" s="5" customFormat="1" ht="15" customHeight="1" x14ac:dyDescent="0.2">
      <c r="A1516" s="8" t="s">
        <v>9708</v>
      </c>
      <c r="B1516" s="4"/>
      <c r="C1516" s="4"/>
      <c r="D1516" s="4"/>
      <c r="E1516" s="6" t="s">
        <v>3479</v>
      </c>
      <c r="F1516" s="6"/>
      <c r="G1516" s="6" t="s">
        <v>3485</v>
      </c>
      <c r="H1516" s="6" t="s">
        <v>3486</v>
      </c>
      <c r="I1516" s="6" t="s">
        <v>3481</v>
      </c>
      <c r="J1516" s="6" t="s">
        <v>3482</v>
      </c>
    </row>
    <row r="1517" spans="1:10" s="5" customFormat="1" ht="15" customHeight="1" x14ac:dyDescent="0.2">
      <c r="A1517" s="8"/>
      <c r="B1517" s="4"/>
      <c r="C1517" s="4"/>
      <c r="D1517" s="4"/>
      <c r="E1517" s="6" t="s">
        <v>3479</v>
      </c>
      <c r="F1517" s="6"/>
      <c r="G1517" s="6" t="s">
        <v>3483</v>
      </c>
      <c r="H1517" s="6" t="s">
        <v>3484</v>
      </c>
      <c r="I1517" s="6" t="s">
        <v>3481</v>
      </c>
      <c r="J1517" s="6" t="s">
        <v>3482</v>
      </c>
    </row>
    <row r="1518" spans="1:10" s="5" customFormat="1" ht="15" customHeight="1" x14ac:dyDescent="0.2">
      <c r="A1518" s="9" t="s">
        <v>7365</v>
      </c>
      <c r="B1518" s="3"/>
      <c r="C1518" s="3"/>
      <c r="D1518" s="3"/>
      <c r="E1518" s="1" t="s">
        <v>5875</v>
      </c>
      <c r="F1518" s="1"/>
      <c r="G1518" s="1" t="s">
        <v>5878</v>
      </c>
      <c r="H1518" s="1" t="s">
        <v>5880</v>
      </c>
      <c r="I1518" s="1"/>
      <c r="J1518" s="1" t="s">
        <v>5881</v>
      </c>
    </row>
    <row r="1519" spans="1:10" s="5" customFormat="1" ht="15" customHeight="1" x14ac:dyDescent="0.2">
      <c r="A1519" s="8"/>
      <c r="B1519" s="4"/>
      <c r="C1519" s="4"/>
      <c r="D1519" s="4"/>
      <c r="E1519" s="6" t="s">
        <v>3528</v>
      </c>
      <c r="F1519" s="6"/>
      <c r="G1519" s="6" t="s">
        <v>3531</v>
      </c>
      <c r="H1519" s="6" t="s">
        <v>3532</v>
      </c>
      <c r="I1519" s="6"/>
      <c r="J1519" s="6" t="s">
        <v>3534</v>
      </c>
    </row>
    <row r="1520" spans="1:10" s="5" customFormat="1" ht="15" customHeight="1" x14ac:dyDescent="0.2">
      <c r="A1520" s="8"/>
      <c r="B1520" s="4"/>
      <c r="C1520" s="4"/>
      <c r="D1520" s="4"/>
      <c r="E1520" s="6" t="s">
        <v>2730</v>
      </c>
      <c r="F1520" s="6" t="s">
        <v>3009</v>
      </c>
      <c r="G1520" s="6" t="s">
        <v>3030</v>
      </c>
      <c r="H1520" s="6" t="s">
        <v>3031</v>
      </c>
      <c r="I1520" s="6"/>
      <c r="J1520" s="6" t="s">
        <v>3017</v>
      </c>
    </row>
    <row r="1521" spans="1:10" s="5" customFormat="1" ht="15" customHeight="1" x14ac:dyDescent="0.2">
      <c r="A1521" s="8"/>
      <c r="B1521" s="4"/>
      <c r="C1521" s="4"/>
      <c r="D1521" s="4"/>
      <c r="E1521" s="6" t="s">
        <v>2730</v>
      </c>
      <c r="F1521" s="6" t="s">
        <v>3009</v>
      </c>
      <c r="G1521" s="6" t="s">
        <v>3038</v>
      </c>
      <c r="H1521" s="6" t="s">
        <v>3040</v>
      </c>
      <c r="I1521" s="6"/>
      <c r="J1521" s="6" t="s">
        <v>3017</v>
      </c>
    </row>
    <row r="1522" spans="1:10" s="5" customFormat="1" ht="15" customHeight="1" x14ac:dyDescent="0.2">
      <c r="A1522" s="8" t="s">
        <v>8052</v>
      </c>
      <c r="B1522" s="4"/>
      <c r="C1522" s="4"/>
      <c r="D1522" s="4"/>
      <c r="E1522" s="6" t="s">
        <v>2730</v>
      </c>
      <c r="F1522" s="6" t="s">
        <v>3009</v>
      </c>
      <c r="G1522" s="6" t="s">
        <v>3041</v>
      </c>
      <c r="H1522" s="6" t="s">
        <v>3019</v>
      </c>
      <c r="I1522" s="6"/>
      <c r="J1522" s="6" t="s">
        <v>3017</v>
      </c>
    </row>
    <row r="1523" spans="1:10" s="5" customFormat="1" ht="15" customHeight="1" x14ac:dyDescent="0.2">
      <c r="A1523" s="8"/>
      <c r="B1523" s="4"/>
      <c r="C1523" s="4"/>
      <c r="D1523" s="4"/>
      <c r="E1523" s="6" t="s">
        <v>2730</v>
      </c>
      <c r="F1523" s="6" t="s">
        <v>3009</v>
      </c>
      <c r="G1523" s="6" t="s">
        <v>3018</v>
      </c>
      <c r="H1523" s="6" t="s">
        <v>3019</v>
      </c>
      <c r="I1523" s="6"/>
      <c r="J1523" s="6" t="s">
        <v>3017</v>
      </c>
    </row>
    <row r="1524" spans="1:10" s="5" customFormat="1" ht="15" customHeight="1" x14ac:dyDescent="0.2">
      <c r="A1524" s="9" t="s">
        <v>7765</v>
      </c>
      <c r="B1524" s="3"/>
      <c r="C1524" s="3"/>
      <c r="D1524" s="3"/>
      <c r="E1524" s="1" t="s">
        <v>5306</v>
      </c>
      <c r="F1524" s="1" t="s">
        <v>5410</v>
      </c>
      <c r="G1524" s="1"/>
      <c r="H1524" s="1" t="s">
        <v>5412</v>
      </c>
      <c r="I1524" s="1"/>
      <c r="J1524" s="1" t="s">
        <v>5413</v>
      </c>
    </row>
    <row r="1525" spans="1:10" s="5" customFormat="1" ht="15" customHeight="1" x14ac:dyDescent="0.2">
      <c r="A1525" s="9"/>
      <c r="B1525" s="3"/>
      <c r="C1525" s="3"/>
      <c r="D1525" s="3"/>
      <c r="E1525" s="1" t="s">
        <v>5306</v>
      </c>
      <c r="F1525" s="1" t="s">
        <v>1773</v>
      </c>
      <c r="G1525" s="1"/>
      <c r="H1525" s="1" t="s">
        <v>5389</v>
      </c>
      <c r="I1525" s="1"/>
      <c r="J1525" s="1" t="s">
        <v>5390</v>
      </c>
    </row>
    <row r="1526" spans="1:10" s="5" customFormat="1" ht="15" customHeight="1" x14ac:dyDescent="0.2">
      <c r="A1526" s="9" t="s">
        <v>7949</v>
      </c>
      <c r="B1526" s="3"/>
      <c r="C1526" s="3"/>
      <c r="D1526" s="3"/>
      <c r="E1526" s="1" t="s">
        <v>5306</v>
      </c>
      <c r="F1526" s="1" t="s">
        <v>1773</v>
      </c>
      <c r="G1526" s="1" t="s">
        <v>5396</v>
      </c>
      <c r="H1526" s="1" t="s">
        <v>5398</v>
      </c>
      <c r="I1526" s="1"/>
      <c r="J1526" s="1" t="s">
        <v>5400</v>
      </c>
    </row>
    <row r="1527" spans="1:10" s="5" customFormat="1" ht="15" customHeight="1" x14ac:dyDescent="0.2">
      <c r="A1527" s="9"/>
      <c r="B1527" s="3"/>
      <c r="C1527" s="3"/>
      <c r="D1527" s="3"/>
      <c r="E1527" s="1" t="s">
        <v>5306</v>
      </c>
      <c r="F1527" s="1" t="s">
        <v>1773</v>
      </c>
      <c r="G1527" s="1" t="s">
        <v>5401</v>
      </c>
      <c r="H1527" s="1" t="s">
        <v>5398</v>
      </c>
      <c r="I1527" s="1"/>
      <c r="J1527" s="1" t="s">
        <v>5400</v>
      </c>
    </row>
    <row r="1528" spans="1:10" s="5" customFormat="1" ht="15" customHeight="1" x14ac:dyDescent="0.2">
      <c r="A1528" s="9" t="s">
        <v>7891</v>
      </c>
      <c r="B1528" s="3"/>
      <c r="C1528" s="3"/>
      <c r="D1528" s="3"/>
      <c r="E1528" s="1" t="s">
        <v>1047</v>
      </c>
      <c r="F1528" s="1" t="s">
        <v>6102</v>
      </c>
      <c r="G1528" s="1" t="s">
        <v>6105</v>
      </c>
      <c r="H1528" s="1" t="s">
        <v>6107</v>
      </c>
      <c r="I1528" s="1"/>
      <c r="J1528" s="1" t="s">
        <v>6108</v>
      </c>
    </row>
    <row r="1529" spans="1:10" s="5" customFormat="1" ht="15" customHeight="1" x14ac:dyDescent="0.2">
      <c r="A1529" s="8"/>
      <c r="B1529" s="4"/>
      <c r="C1529" s="4"/>
      <c r="D1529" s="4"/>
      <c r="E1529" s="6" t="s">
        <v>2730</v>
      </c>
      <c r="F1529" s="6" t="s">
        <v>2928</v>
      </c>
      <c r="G1529" s="6"/>
      <c r="H1529" s="6" t="s">
        <v>2930</v>
      </c>
      <c r="I1529" s="6"/>
      <c r="J1529" s="6"/>
    </row>
    <row r="1530" spans="1:10" s="5" customFormat="1" ht="15" customHeight="1" x14ac:dyDescent="0.2">
      <c r="A1530" s="8"/>
      <c r="B1530" s="4"/>
      <c r="C1530" s="4"/>
      <c r="D1530" s="4"/>
      <c r="E1530" s="6" t="s">
        <v>2710</v>
      </c>
      <c r="F1530" s="6" t="s">
        <v>2711</v>
      </c>
      <c r="H1530" s="6" t="s">
        <v>2712</v>
      </c>
      <c r="J1530" s="6" t="s">
        <v>2713</v>
      </c>
    </row>
    <row r="1531" spans="1:10" s="5" customFormat="1" ht="15" customHeight="1" x14ac:dyDescent="0.2">
      <c r="A1531" s="8" t="s">
        <v>7847</v>
      </c>
      <c r="B1531" s="4"/>
      <c r="C1531" s="4"/>
      <c r="D1531" s="4"/>
      <c r="E1531" s="6" t="s">
        <v>2730</v>
      </c>
      <c r="F1531" s="6"/>
      <c r="G1531" s="6" t="s">
        <v>2770</v>
      </c>
      <c r="H1531" s="6" t="s">
        <v>2772</v>
      </c>
      <c r="I1531" s="6"/>
      <c r="J1531" s="6" t="s">
        <v>2773</v>
      </c>
    </row>
    <row r="1532" spans="1:10" s="5" customFormat="1" ht="15" customHeight="1" x14ac:dyDescent="0.2">
      <c r="A1532" s="8" t="s">
        <v>8332</v>
      </c>
      <c r="B1532" s="4"/>
      <c r="C1532" s="4"/>
      <c r="D1532" s="4"/>
      <c r="E1532" s="6" t="s">
        <v>1667</v>
      </c>
      <c r="F1532" s="6" t="s">
        <v>1668</v>
      </c>
      <c r="G1532" s="6" t="s">
        <v>1669</v>
      </c>
      <c r="H1532" s="6" t="s">
        <v>1671</v>
      </c>
      <c r="I1532" s="6" t="s">
        <v>1672</v>
      </c>
      <c r="J1532" s="6" t="s">
        <v>1673</v>
      </c>
    </row>
    <row r="1533" spans="1:10" s="5" customFormat="1" ht="15" customHeight="1" x14ac:dyDescent="0.2">
      <c r="A1533" s="8"/>
      <c r="B1533" s="4"/>
      <c r="C1533" s="4"/>
      <c r="D1533" s="4"/>
      <c r="E1533" s="6" t="s">
        <v>1462</v>
      </c>
      <c r="F1533" s="6" t="s">
        <v>1463</v>
      </c>
      <c r="H1533" s="6" t="s">
        <v>1464</v>
      </c>
    </row>
    <row r="1534" spans="1:10" s="5" customFormat="1" ht="15" customHeight="1" x14ac:dyDescent="0.2">
      <c r="A1534" s="9"/>
      <c r="B1534" s="3"/>
      <c r="C1534" s="3"/>
      <c r="D1534" s="3"/>
      <c r="E1534" s="1" t="s">
        <v>4631</v>
      </c>
      <c r="F1534" s="1" t="s">
        <v>4634</v>
      </c>
      <c r="G1534" s="1" t="s">
        <v>4643</v>
      </c>
      <c r="H1534" s="1" t="s">
        <v>4644</v>
      </c>
      <c r="I1534"/>
      <c r="J1534"/>
    </row>
    <row r="1535" spans="1:10" s="5" customFormat="1" ht="15" customHeight="1" x14ac:dyDescent="0.2">
      <c r="A1535" s="9"/>
      <c r="B1535" s="3"/>
      <c r="C1535" s="3"/>
      <c r="D1535" s="3"/>
      <c r="E1535" s="1" t="s">
        <v>4631</v>
      </c>
      <c r="F1535" s="1" t="s">
        <v>4634</v>
      </c>
      <c r="G1535" s="1" t="s">
        <v>4635</v>
      </c>
      <c r="H1535" s="1" t="s">
        <v>4636</v>
      </c>
      <c r="I1535" s="1"/>
      <c r="J1535" s="1" t="s">
        <v>4638</v>
      </c>
    </row>
    <row r="1536" spans="1:10" s="5" customFormat="1" ht="15" customHeight="1" x14ac:dyDescent="0.2">
      <c r="A1536" s="9" t="s">
        <v>8474</v>
      </c>
      <c r="B1536" s="3"/>
      <c r="C1536" s="3"/>
      <c r="D1536" s="3"/>
      <c r="E1536" s="1" t="s">
        <v>4631</v>
      </c>
      <c r="F1536" s="1" t="s">
        <v>4634</v>
      </c>
      <c r="G1536" s="1" t="s">
        <v>4639</v>
      </c>
      <c r="H1536" s="1" t="s">
        <v>4641</v>
      </c>
      <c r="I1536" s="1"/>
      <c r="J1536" s="1" t="s">
        <v>4642</v>
      </c>
    </row>
    <row r="1537" spans="1:10" s="5" customFormat="1" ht="15" customHeight="1" x14ac:dyDescent="0.2">
      <c r="A1537" s="9" t="s">
        <v>8384</v>
      </c>
      <c r="B1537" s="3"/>
      <c r="C1537" s="3"/>
      <c r="D1537" s="3"/>
      <c r="E1537" s="1" t="s">
        <v>5708</v>
      </c>
      <c r="F1537" s="1" t="s">
        <v>2701</v>
      </c>
      <c r="G1537" s="1" t="s">
        <v>5824</v>
      </c>
      <c r="H1537" s="1" t="s">
        <v>5826</v>
      </c>
      <c r="I1537" s="1"/>
      <c r="J1537" s="1" t="s">
        <v>5827</v>
      </c>
    </row>
    <row r="1538" spans="1:10" s="5" customFormat="1" ht="15" customHeight="1" x14ac:dyDescent="0.2">
      <c r="A1538" s="8" t="s">
        <v>8684</v>
      </c>
      <c r="B1538" s="4"/>
      <c r="C1538" s="4"/>
      <c r="D1538" s="4"/>
      <c r="E1538" s="6" t="s">
        <v>2730</v>
      </c>
      <c r="F1538" s="6" t="s">
        <v>3147</v>
      </c>
      <c r="G1538" s="6" t="s">
        <v>3157</v>
      </c>
      <c r="H1538" s="6" t="s">
        <v>3159</v>
      </c>
      <c r="I1538" s="6"/>
      <c r="J1538" s="6" t="s">
        <v>3160</v>
      </c>
    </row>
    <row r="1539" spans="1:10" s="5" customFormat="1" ht="15" customHeight="1" x14ac:dyDescent="0.2">
      <c r="A1539" s="9"/>
      <c r="B1539" s="3"/>
      <c r="C1539" s="3"/>
      <c r="D1539" s="3"/>
      <c r="E1539" s="1" t="s">
        <v>5716</v>
      </c>
      <c r="F1539" s="1" t="s">
        <v>5730</v>
      </c>
      <c r="G1539"/>
      <c r="H1539" s="1" t="s">
        <v>5731</v>
      </c>
      <c r="I1539"/>
      <c r="J1539"/>
    </row>
    <row r="1540" spans="1:10" s="5" customFormat="1" ht="15" customHeight="1" x14ac:dyDescent="0.2">
      <c r="A1540" s="8"/>
      <c r="B1540" s="4"/>
      <c r="C1540" s="4"/>
      <c r="D1540" s="4"/>
      <c r="E1540" s="6" t="s">
        <v>1250</v>
      </c>
      <c r="F1540" s="6" t="s">
        <v>1287</v>
      </c>
      <c r="H1540" s="6" t="s">
        <v>1288</v>
      </c>
    </row>
    <row r="1541" spans="1:10" s="5" customFormat="1" ht="15" customHeight="1" x14ac:dyDescent="0.2">
      <c r="A1541" s="9"/>
      <c r="B1541" s="3"/>
      <c r="C1541" s="3"/>
      <c r="D1541" s="3"/>
      <c r="E1541" s="1" t="s">
        <v>6311</v>
      </c>
      <c r="F1541" s="1" t="s">
        <v>6374</v>
      </c>
      <c r="G1541" s="1" t="s">
        <v>6375</v>
      </c>
      <c r="H1541" s="1" t="s">
        <v>6376</v>
      </c>
      <c r="I1541" s="1"/>
      <c r="J1541" s="1" t="s">
        <v>6377</v>
      </c>
    </row>
    <row r="1542" spans="1:10" s="5" customFormat="1" ht="15" customHeight="1" x14ac:dyDescent="0.2">
      <c r="A1542" s="8" t="s">
        <v>9383</v>
      </c>
      <c r="B1542" s="4"/>
      <c r="C1542" s="4"/>
      <c r="D1542" s="4"/>
      <c r="E1542" s="6" t="s">
        <v>1679</v>
      </c>
      <c r="F1542" s="6" t="s">
        <v>1684</v>
      </c>
      <c r="G1542" s="6" t="s">
        <v>1687</v>
      </c>
      <c r="H1542" s="6" t="s">
        <v>1688</v>
      </c>
      <c r="I1542" s="6"/>
      <c r="J1542" s="6" t="s">
        <v>1689</v>
      </c>
    </row>
    <row r="1543" spans="1:10" s="5" customFormat="1" ht="15" customHeight="1" x14ac:dyDescent="0.2">
      <c r="A1543" s="9" t="s">
        <v>8490</v>
      </c>
      <c r="B1543" s="3"/>
      <c r="C1543" s="3"/>
      <c r="D1543" s="3"/>
      <c r="E1543" s="1" t="s">
        <v>6069</v>
      </c>
      <c r="F1543" s="1" t="s">
        <v>6075</v>
      </c>
      <c r="G1543" s="1" t="s">
        <v>6076</v>
      </c>
      <c r="H1543" s="1" t="s">
        <v>6078</v>
      </c>
      <c r="I1543" s="1"/>
      <c r="J1543" s="1" t="s">
        <v>6079</v>
      </c>
    </row>
    <row r="1544" spans="1:10" s="5" customFormat="1" ht="15" customHeight="1" x14ac:dyDescent="0.2">
      <c r="A1544" s="8"/>
      <c r="B1544" s="4"/>
      <c r="C1544" s="4"/>
      <c r="D1544" s="4"/>
      <c r="E1544" s="6" t="s">
        <v>1250</v>
      </c>
      <c r="F1544" s="6" t="s">
        <v>730</v>
      </c>
      <c r="G1544" s="6"/>
      <c r="H1544" s="6" t="s">
        <v>1289</v>
      </c>
      <c r="I1544" s="6"/>
      <c r="J1544" s="6" t="s">
        <v>1291</v>
      </c>
    </row>
    <row r="1545" spans="1:10" s="5" customFormat="1" ht="15" customHeight="1" x14ac:dyDescent="0.2">
      <c r="A1545" s="8"/>
      <c r="B1545" s="4"/>
      <c r="C1545" s="4"/>
      <c r="D1545" s="4"/>
      <c r="E1545" s="6" t="s">
        <v>676</v>
      </c>
      <c r="F1545" s="6" t="s">
        <v>2458</v>
      </c>
      <c r="G1545" s="6"/>
      <c r="H1545" s="6" t="s">
        <v>2459</v>
      </c>
      <c r="I1545" s="6"/>
      <c r="J1545" s="6"/>
    </row>
    <row r="1546" spans="1:10" s="5" customFormat="1" ht="15" customHeight="1" x14ac:dyDescent="0.2">
      <c r="A1546" s="8" t="s">
        <v>8888</v>
      </c>
      <c r="B1546" s="4"/>
      <c r="C1546" s="4"/>
      <c r="D1546" s="4"/>
      <c r="E1546" s="6" t="s">
        <v>3520</v>
      </c>
      <c r="F1546" s="6" t="s">
        <v>3521</v>
      </c>
      <c r="G1546" s="6" t="s">
        <v>3522</v>
      </c>
      <c r="H1546" s="6" t="s">
        <v>3524</v>
      </c>
      <c r="I1546" s="6" t="s">
        <v>3525</v>
      </c>
      <c r="J1546" s="6" t="s">
        <v>3526</v>
      </c>
    </row>
    <row r="1547" spans="1:10" s="5" customFormat="1" ht="15" customHeight="1" x14ac:dyDescent="0.2">
      <c r="A1547" s="8" t="s">
        <v>8092</v>
      </c>
      <c r="B1547" s="4"/>
      <c r="C1547" s="4"/>
      <c r="D1547" s="4"/>
      <c r="E1547" s="6" t="s">
        <v>3338</v>
      </c>
      <c r="F1547" s="6"/>
      <c r="G1547" s="6" t="s">
        <v>3339</v>
      </c>
      <c r="H1547" s="6" t="s">
        <v>3341</v>
      </c>
      <c r="I1547" s="6"/>
      <c r="J1547" s="6" t="s">
        <v>3342</v>
      </c>
    </row>
    <row r="1548" spans="1:10" s="5" customFormat="1" ht="15" customHeight="1" x14ac:dyDescent="0.2">
      <c r="A1548" s="8" t="s">
        <v>9187</v>
      </c>
      <c r="B1548" s="4"/>
      <c r="C1548" s="4"/>
      <c r="D1548" s="4"/>
      <c r="E1548" s="6" t="s">
        <v>3338</v>
      </c>
      <c r="F1548" s="6"/>
      <c r="G1548" s="6" t="s">
        <v>6845</v>
      </c>
      <c r="H1548" s="6" t="s">
        <v>6847</v>
      </c>
      <c r="I1548" s="6"/>
      <c r="J1548" s="6" t="s">
        <v>3343</v>
      </c>
    </row>
    <row r="1549" spans="1:10" s="5" customFormat="1" ht="15" customHeight="1" x14ac:dyDescent="0.2">
      <c r="A1549" s="9"/>
      <c r="B1549" s="3"/>
      <c r="C1549" s="3"/>
      <c r="D1549" s="3"/>
      <c r="E1549" s="1" t="s">
        <v>6139</v>
      </c>
      <c r="F1549" s="1" t="s">
        <v>6145</v>
      </c>
      <c r="G1549" s="1" t="s">
        <v>6146</v>
      </c>
      <c r="H1549" s="1" t="s">
        <v>6147</v>
      </c>
      <c r="I1549"/>
      <c r="J1549" s="1" t="s">
        <v>6148</v>
      </c>
    </row>
    <row r="1550" spans="1:10" s="5" customFormat="1" ht="15" customHeight="1" x14ac:dyDescent="0.2">
      <c r="A1550" s="9"/>
      <c r="B1550" s="3"/>
      <c r="C1550" s="3"/>
      <c r="D1550" s="3"/>
      <c r="E1550" s="1" t="s">
        <v>5062</v>
      </c>
      <c r="F1550" s="1" t="s">
        <v>5074</v>
      </c>
      <c r="G1550" s="1" t="s">
        <v>5089</v>
      </c>
      <c r="H1550" s="1" t="s">
        <v>5090</v>
      </c>
      <c r="I1550"/>
      <c r="J1550" s="1" t="s">
        <v>5076</v>
      </c>
    </row>
    <row r="1551" spans="1:10" s="5" customFormat="1" ht="15" customHeight="1" x14ac:dyDescent="0.2">
      <c r="A1551" s="9"/>
      <c r="B1551" s="3"/>
      <c r="C1551" s="3"/>
      <c r="D1551" s="3"/>
      <c r="E1551" s="1" t="s">
        <v>5062</v>
      </c>
      <c r="F1551" s="1" t="s">
        <v>5074</v>
      </c>
      <c r="G1551" s="1" t="s">
        <v>5079</v>
      </c>
      <c r="H1551" s="1" t="s">
        <v>5080</v>
      </c>
      <c r="I1551"/>
      <c r="J1551" s="1" t="s">
        <v>5081</v>
      </c>
    </row>
    <row r="1552" spans="1:10" s="5" customFormat="1" ht="15" customHeight="1" x14ac:dyDescent="0.2">
      <c r="A1552" s="9" t="s">
        <v>8368</v>
      </c>
      <c r="B1552" s="3"/>
      <c r="C1552" s="3"/>
      <c r="D1552" s="3"/>
      <c r="E1552" s="1" t="s">
        <v>5062</v>
      </c>
      <c r="F1552" s="1" t="s">
        <v>5066</v>
      </c>
      <c r="G1552" s="1" t="s">
        <v>5070</v>
      </c>
      <c r="H1552" s="1" t="s">
        <v>5072</v>
      </c>
      <c r="I1552" s="1"/>
      <c r="J1552" s="1" t="s">
        <v>5073</v>
      </c>
    </row>
    <row r="1553" spans="1:10" s="5" customFormat="1" ht="15" customHeight="1" x14ac:dyDescent="0.2">
      <c r="A1553" s="8"/>
      <c r="B1553" s="4"/>
      <c r="C1553" s="4"/>
      <c r="D1553" s="4"/>
      <c r="E1553" s="6" t="s">
        <v>87</v>
      </c>
      <c r="F1553" s="6" t="s">
        <v>132</v>
      </c>
      <c r="G1553" s="6" t="s">
        <v>133</v>
      </c>
      <c r="H1553" s="6" t="s">
        <v>134</v>
      </c>
    </row>
    <row r="1554" spans="1:10" s="5" customFormat="1" ht="15" customHeight="1" x14ac:dyDescent="0.2">
      <c r="A1554" s="9"/>
      <c r="B1554" s="3"/>
      <c r="C1554" s="3"/>
      <c r="D1554" s="3"/>
      <c r="E1554" s="1" t="s">
        <v>5062</v>
      </c>
      <c r="F1554" s="1" t="s">
        <v>5074</v>
      </c>
      <c r="G1554" s="1" t="s">
        <v>5087</v>
      </c>
      <c r="H1554" s="1" t="s">
        <v>5088</v>
      </c>
      <c r="I1554"/>
      <c r="J1554" s="1" t="s">
        <v>5047</v>
      </c>
    </row>
    <row r="1555" spans="1:10" s="5" customFormat="1" ht="15" customHeight="1" x14ac:dyDescent="0.2">
      <c r="A1555" s="8"/>
      <c r="B1555" s="4"/>
      <c r="C1555" s="4"/>
      <c r="D1555" s="4"/>
      <c r="E1555" s="6" t="s">
        <v>2316</v>
      </c>
      <c r="F1555" s="6" t="s">
        <v>2329</v>
      </c>
      <c r="G1555" s="6" t="s">
        <v>2330</v>
      </c>
      <c r="H1555" s="6" t="s">
        <v>2331</v>
      </c>
      <c r="I1555" s="6" t="s">
        <v>2332</v>
      </c>
      <c r="J1555" s="6" t="s">
        <v>2334</v>
      </c>
    </row>
    <row r="1556" spans="1:10" s="5" customFormat="1" ht="15" customHeight="1" x14ac:dyDescent="0.2">
      <c r="A1556" s="8" t="s">
        <v>7451</v>
      </c>
      <c r="B1556" s="4"/>
      <c r="C1556" s="4"/>
      <c r="D1556" s="4"/>
      <c r="E1556" s="6" t="s">
        <v>1064</v>
      </c>
      <c r="F1556" s="6" t="s">
        <v>1065</v>
      </c>
      <c r="G1556" s="6" t="s">
        <v>1067</v>
      </c>
      <c r="H1556" s="6" t="s">
        <v>1069</v>
      </c>
      <c r="I1556" s="6"/>
      <c r="J1556" s="6" t="s">
        <v>1070</v>
      </c>
    </row>
    <row r="1557" spans="1:10" s="5" customFormat="1" ht="15" customHeight="1" x14ac:dyDescent="0.2">
      <c r="A1557" s="8" t="s">
        <v>8947</v>
      </c>
      <c r="B1557" s="4"/>
      <c r="C1557" s="4"/>
      <c r="D1557" s="4"/>
      <c r="E1557" s="6" t="s">
        <v>1987</v>
      </c>
      <c r="F1557" s="6" t="s">
        <v>2012</v>
      </c>
      <c r="G1557" s="6"/>
      <c r="H1557" s="6" t="s">
        <v>2014</v>
      </c>
      <c r="I1557" s="6"/>
      <c r="J1557" s="6" t="s">
        <v>2015</v>
      </c>
    </row>
    <row r="1558" spans="1:10" ht="15" customHeight="1" x14ac:dyDescent="0.2">
      <c r="A1558" s="8"/>
      <c r="B1558" s="4"/>
      <c r="C1558" s="4"/>
      <c r="D1558" s="4"/>
      <c r="E1558" s="6" t="s">
        <v>1987</v>
      </c>
      <c r="F1558" s="6" t="s">
        <v>2012</v>
      </c>
      <c r="G1558" s="6"/>
      <c r="H1558" s="6" t="s">
        <v>2014</v>
      </c>
      <c r="I1558" s="6" t="s">
        <v>2017</v>
      </c>
      <c r="J1558" s="6" t="s">
        <v>2015</v>
      </c>
    </row>
    <row r="1559" spans="1:10" ht="15" customHeight="1" x14ac:dyDescent="0.2">
      <c r="A1559" s="8"/>
      <c r="B1559" s="4"/>
      <c r="C1559" s="4"/>
      <c r="D1559" s="4"/>
      <c r="E1559" s="6" t="s">
        <v>3528</v>
      </c>
      <c r="F1559" s="6"/>
      <c r="G1559" s="6" t="s">
        <v>3597</v>
      </c>
      <c r="H1559" s="6" t="s">
        <v>3598</v>
      </c>
      <c r="I1559" s="5"/>
      <c r="J1559" s="5"/>
    </row>
    <row r="1560" spans="1:10" ht="15" customHeight="1" x14ac:dyDescent="0.2">
      <c r="A1560" s="9" t="s">
        <v>7369</v>
      </c>
      <c r="E1560" s="1" t="s">
        <v>5875</v>
      </c>
      <c r="F1560" s="1" t="s">
        <v>5889</v>
      </c>
      <c r="G1560" s="1" t="s">
        <v>5896</v>
      </c>
      <c r="H1560" s="1" t="s">
        <v>5898</v>
      </c>
      <c r="I1560" s="1"/>
      <c r="J1560" s="1" t="s">
        <v>5899</v>
      </c>
    </row>
    <row r="1561" spans="1:10" ht="15" customHeight="1" x14ac:dyDescent="0.2">
      <c r="A1561" s="8"/>
      <c r="B1561" s="4"/>
      <c r="C1561" s="4"/>
      <c r="D1561" s="4"/>
      <c r="E1561" s="6" t="s">
        <v>1250</v>
      </c>
      <c r="F1561" s="6" t="s">
        <v>1303</v>
      </c>
      <c r="G1561" s="6" t="s">
        <v>1308</v>
      </c>
      <c r="H1561" s="6" t="s">
        <v>1309</v>
      </c>
      <c r="I1561" s="5"/>
      <c r="J1561" s="6" t="s">
        <v>1310</v>
      </c>
    </row>
    <row r="1562" spans="1:10" ht="15" customHeight="1" x14ac:dyDescent="0.2">
      <c r="A1562" s="8" t="s">
        <v>8949</v>
      </c>
      <c r="B1562" s="4"/>
      <c r="C1562" s="4"/>
      <c r="D1562" s="4"/>
      <c r="E1562" s="6" t="s">
        <v>1987</v>
      </c>
      <c r="F1562" s="6" t="s">
        <v>2012</v>
      </c>
      <c r="G1562" s="6" t="s">
        <v>1160</v>
      </c>
      <c r="H1562" s="6" t="s">
        <v>2019</v>
      </c>
      <c r="I1562" s="6"/>
      <c r="J1562" s="6" t="s">
        <v>2020</v>
      </c>
    </row>
    <row r="1563" spans="1:10" ht="15" customHeight="1" x14ac:dyDescent="0.2">
      <c r="A1563" s="8" t="s">
        <v>8560</v>
      </c>
      <c r="B1563" s="4"/>
      <c r="C1563" s="4"/>
      <c r="D1563" s="4"/>
      <c r="E1563" s="6" t="s">
        <v>816</v>
      </c>
      <c r="F1563" s="6" t="s">
        <v>885</v>
      </c>
      <c r="G1563" s="6" t="s">
        <v>890</v>
      </c>
      <c r="H1563" s="6" t="s">
        <v>892</v>
      </c>
      <c r="I1563" s="6" t="s">
        <v>893</v>
      </c>
      <c r="J1563" s="6" t="s">
        <v>894</v>
      </c>
    </row>
    <row r="1564" spans="1:10" ht="15" customHeight="1" x14ac:dyDescent="0.2">
      <c r="A1564" s="8" t="s">
        <v>8578</v>
      </c>
      <c r="B1564" s="4"/>
      <c r="C1564" s="4"/>
      <c r="D1564" s="4"/>
      <c r="E1564" s="6" t="s">
        <v>816</v>
      </c>
      <c r="F1564" s="6" t="s">
        <v>885</v>
      </c>
      <c r="G1564" s="6" t="s">
        <v>943</v>
      </c>
      <c r="H1564" s="6" t="s">
        <v>945</v>
      </c>
      <c r="I1564" s="6" t="s">
        <v>893</v>
      </c>
      <c r="J1564" s="6" t="s">
        <v>946</v>
      </c>
    </row>
    <row r="1565" spans="1:10" ht="15" customHeight="1" x14ac:dyDescent="0.2">
      <c r="A1565" s="8" t="s">
        <v>8548</v>
      </c>
      <c r="B1565" s="4"/>
      <c r="C1565" s="4"/>
      <c r="D1565" s="4"/>
      <c r="E1565" s="6" t="s">
        <v>816</v>
      </c>
      <c r="F1565" s="6" t="s">
        <v>857</v>
      </c>
      <c r="G1565" s="6" t="s">
        <v>864</v>
      </c>
      <c r="H1565" s="6" t="s">
        <v>866</v>
      </c>
      <c r="I1565" s="6"/>
      <c r="J1565" s="6" t="s">
        <v>867</v>
      </c>
    </row>
    <row r="1566" spans="1:10" ht="15" customHeight="1" x14ac:dyDescent="0.2">
      <c r="A1566" s="8"/>
      <c r="B1566" s="4"/>
      <c r="C1566" s="4"/>
      <c r="D1566" s="4"/>
      <c r="E1566" s="6" t="s">
        <v>816</v>
      </c>
      <c r="F1566" s="6" t="s">
        <v>857</v>
      </c>
      <c r="G1566" s="6" t="s">
        <v>861</v>
      </c>
      <c r="H1566" s="6" t="s">
        <v>862</v>
      </c>
      <c r="I1566" s="6"/>
      <c r="J1566" s="6" t="s">
        <v>863</v>
      </c>
    </row>
    <row r="1567" spans="1:10" ht="15" customHeight="1" x14ac:dyDescent="0.2">
      <c r="A1567" s="9" t="s">
        <v>8716</v>
      </c>
      <c r="E1567" s="1" t="s">
        <v>5306</v>
      </c>
      <c r="F1567" s="1" t="s">
        <v>618</v>
      </c>
      <c r="G1567" s="1" t="s">
        <v>5465</v>
      </c>
      <c r="H1567" s="1" t="s">
        <v>5467</v>
      </c>
      <c r="I1567" s="1"/>
      <c r="J1567" s="1" t="s">
        <v>5468</v>
      </c>
    </row>
    <row r="1568" spans="1:10" ht="15" customHeight="1" x14ac:dyDescent="0.2">
      <c r="A1568" s="8" t="s">
        <v>8992</v>
      </c>
      <c r="B1568" s="4"/>
      <c r="C1568" s="4"/>
      <c r="D1568" s="4"/>
      <c r="E1568" s="6" t="s">
        <v>2730</v>
      </c>
      <c r="F1568" s="6" t="s">
        <v>2911</v>
      </c>
      <c r="G1568" s="6" t="s">
        <v>2915</v>
      </c>
      <c r="H1568" s="6" t="s">
        <v>2917</v>
      </c>
      <c r="I1568" s="6"/>
      <c r="J1568" s="6" t="s">
        <v>2913</v>
      </c>
    </row>
    <row r="1569" spans="1:10" ht="15" customHeight="1" x14ac:dyDescent="0.2">
      <c r="A1569" s="9" t="s">
        <v>8718</v>
      </c>
      <c r="E1569" s="1" t="s">
        <v>5306</v>
      </c>
      <c r="F1569" s="1" t="s">
        <v>5428</v>
      </c>
      <c r="G1569" s="1" t="s">
        <v>5432</v>
      </c>
      <c r="H1569" s="1" t="s">
        <v>5434</v>
      </c>
      <c r="I1569" s="1"/>
      <c r="J1569" s="1" t="s">
        <v>5435</v>
      </c>
    </row>
    <row r="1570" spans="1:10" ht="15" customHeight="1" x14ac:dyDescent="0.2">
      <c r="E1570" s="1" t="s">
        <v>6391</v>
      </c>
      <c r="F1570" s="1" t="s">
        <v>6396</v>
      </c>
      <c r="G1570" s="1" t="s">
        <v>1056</v>
      </c>
      <c r="H1570" s="1" t="s">
        <v>6402</v>
      </c>
      <c r="I1570" s="1" t="s">
        <v>6398</v>
      </c>
      <c r="J1570" s="1" t="s">
        <v>6403</v>
      </c>
    </row>
    <row r="1571" spans="1:10" ht="15" customHeight="1" x14ac:dyDescent="0.2">
      <c r="E1571" s="1" t="s">
        <v>6391</v>
      </c>
      <c r="F1571" s="1" t="s">
        <v>6396</v>
      </c>
      <c r="G1571" s="1"/>
      <c r="H1571" s="1" t="s">
        <v>6397</v>
      </c>
      <c r="I1571" s="1" t="s">
        <v>6398</v>
      </c>
      <c r="J1571" s="1" t="s">
        <v>6399</v>
      </c>
    </row>
    <row r="1572" spans="1:10" ht="15" customHeight="1" x14ac:dyDescent="0.2">
      <c r="E1572" s="1" t="s">
        <v>6391</v>
      </c>
      <c r="F1572" s="1" t="s">
        <v>6396</v>
      </c>
      <c r="G1572" s="1" t="s">
        <v>1160</v>
      </c>
      <c r="H1572" s="1" t="s">
        <v>6400</v>
      </c>
      <c r="I1572" s="1" t="s">
        <v>6398</v>
      </c>
      <c r="J1572" s="1" t="s">
        <v>6401</v>
      </c>
    </row>
    <row r="1573" spans="1:10" ht="15" customHeight="1" x14ac:dyDescent="0.2">
      <c r="A1573" s="8" t="s">
        <v>7795</v>
      </c>
      <c r="B1573" s="4"/>
      <c r="C1573" s="4"/>
      <c r="D1573" s="4"/>
      <c r="E1573" s="6" t="s">
        <v>250</v>
      </c>
      <c r="F1573" s="6"/>
      <c r="G1573" s="6" t="s">
        <v>270</v>
      </c>
      <c r="H1573" s="6" t="s">
        <v>272</v>
      </c>
      <c r="I1573" s="6"/>
      <c r="J1573" s="6" t="s">
        <v>273</v>
      </c>
    </row>
    <row r="1574" spans="1:10" ht="15" customHeight="1" x14ac:dyDescent="0.2">
      <c r="A1574" s="8" t="s">
        <v>8961</v>
      </c>
      <c r="B1574" s="4"/>
      <c r="C1574" s="4"/>
      <c r="D1574" s="4"/>
      <c r="E1574" s="6" t="s">
        <v>3977</v>
      </c>
      <c r="F1574" s="6" t="s">
        <v>614</v>
      </c>
      <c r="G1574" s="6" t="s">
        <v>4015</v>
      </c>
      <c r="H1574" s="6" t="s">
        <v>4017</v>
      </c>
      <c r="I1574" s="6"/>
      <c r="J1574" s="6" t="s">
        <v>4018</v>
      </c>
    </row>
    <row r="1575" spans="1:10" ht="15" customHeight="1" x14ac:dyDescent="0.2">
      <c r="A1575" s="8" t="s">
        <v>9059</v>
      </c>
      <c r="B1575" s="4"/>
      <c r="C1575" s="4"/>
      <c r="D1575" s="4"/>
      <c r="E1575" s="6" t="s">
        <v>1250</v>
      </c>
      <c r="F1575" s="6" t="s">
        <v>1272</v>
      </c>
      <c r="G1575" s="6" t="s">
        <v>1160</v>
      </c>
      <c r="H1575" s="6" t="s">
        <v>1274</v>
      </c>
      <c r="I1575" s="6"/>
      <c r="J1575" s="6" t="s">
        <v>1275</v>
      </c>
    </row>
    <row r="1576" spans="1:10" ht="15" customHeight="1" x14ac:dyDescent="0.2">
      <c r="A1576" s="8" t="s">
        <v>8027</v>
      </c>
      <c r="B1576" s="4"/>
      <c r="C1576" s="4"/>
      <c r="D1576" s="4"/>
      <c r="E1576" s="6" t="s">
        <v>2730</v>
      </c>
      <c r="F1576" s="6" t="s">
        <v>3125</v>
      </c>
      <c r="G1576" s="6" t="s">
        <v>3130</v>
      </c>
      <c r="H1576" s="6" t="s">
        <v>3132</v>
      </c>
      <c r="I1576" s="6"/>
      <c r="J1576" s="6" t="s">
        <v>3133</v>
      </c>
    </row>
    <row r="1577" spans="1:10" ht="15" customHeight="1" x14ac:dyDescent="0.2">
      <c r="A1577" s="8" t="s">
        <v>7561</v>
      </c>
      <c r="B1577" s="4"/>
      <c r="C1577" s="4"/>
      <c r="D1577" s="4"/>
      <c r="E1577" s="6" t="s">
        <v>979</v>
      </c>
      <c r="F1577" s="6" t="s">
        <v>1048</v>
      </c>
      <c r="G1577" s="6" t="s">
        <v>1049</v>
      </c>
      <c r="H1577" s="6" t="s">
        <v>1051</v>
      </c>
      <c r="I1577" s="6" t="s">
        <v>1052</v>
      </c>
      <c r="J1577" s="6" t="s">
        <v>1053</v>
      </c>
    </row>
    <row r="1578" spans="1:10" ht="15" customHeight="1" x14ac:dyDescent="0.2">
      <c r="A1578" s="8"/>
      <c r="B1578" s="4"/>
      <c r="C1578" s="4"/>
      <c r="D1578" s="4"/>
      <c r="E1578" s="6" t="s">
        <v>4232</v>
      </c>
      <c r="F1578" s="6" t="s">
        <v>4240</v>
      </c>
      <c r="G1578" s="6" t="s">
        <v>4241</v>
      </c>
      <c r="H1578" s="6" t="s">
        <v>4242</v>
      </c>
      <c r="I1578" s="6"/>
      <c r="J1578" s="6" t="s">
        <v>4243</v>
      </c>
    </row>
    <row r="1579" spans="1:10" ht="15" customHeight="1" x14ac:dyDescent="0.2">
      <c r="A1579" s="8" t="s">
        <v>8358</v>
      </c>
      <c r="B1579" s="4"/>
      <c r="C1579" s="4"/>
      <c r="D1579" s="4"/>
      <c r="E1579" s="6" t="s">
        <v>4232</v>
      </c>
      <c r="F1579" s="6" t="s">
        <v>4240</v>
      </c>
      <c r="G1579" s="6" t="s">
        <v>4256</v>
      </c>
      <c r="H1579" s="6" t="s">
        <v>4258</v>
      </c>
      <c r="I1579" s="6"/>
      <c r="J1579" s="6" t="s">
        <v>4259</v>
      </c>
    </row>
    <row r="1580" spans="1:10" ht="15" customHeight="1" x14ac:dyDescent="0.2">
      <c r="A1580" s="8" t="s">
        <v>8144</v>
      </c>
      <c r="B1580" s="4"/>
      <c r="C1580" s="4"/>
      <c r="D1580" s="4"/>
      <c r="E1580" s="6" t="s">
        <v>106</v>
      </c>
      <c r="F1580" s="6"/>
      <c r="G1580" s="6" t="s">
        <v>1148</v>
      </c>
      <c r="H1580" s="6" t="s">
        <v>1150</v>
      </c>
      <c r="I1580" s="6"/>
      <c r="J1580" s="6" t="s">
        <v>1151</v>
      </c>
    </row>
    <row r="1581" spans="1:10" ht="15" customHeight="1" x14ac:dyDescent="0.2">
      <c r="E1581" s="1" t="s">
        <v>5843</v>
      </c>
      <c r="F1581" s="1" t="s">
        <v>5848</v>
      </c>
      <c r="G1581" s="1" t="s">
        <v>5849</v>
      </c>
      <c r="H1581" s="1" t="s">
        <v>5850</v>
      </c>
      <c r="I1581" s="1"/>
      <c r="J1581" s="1" t="s">
        <v>5851</v>
      </c>
    </row>
    <row r="1582" spans="1:10" ht="15" customHeight="1" x14ac:dyDescent="0.2">
      <c r="A1582" s="8"/>
      <c r="B1582" s="4"/>
      <c r="C1582" s="4"/>
      <c r="D1582" s="4"/>
      <c r="E1582" s="6" t="s">
        <v>2730</v>
      </c>
      <c r="F1582" s="6" t="s">
        <v>3062</v>
      </c>
      <c r="G1582" s="6" t="s">
        <v>3063</v>
      </c>
      <c r="H1582" s="6" t="s">
        <v>3065</v>
      </c>
      <c r="I1582" s="6"/>
      <c r="J1582" s="6" t="s">
        <v>3066</v>
      </c>
    </row>
    <row r="1583" spans="1:10" ht="15" customHeight="1" x14ac:dyDescent="0.2">
      <c r="A1583" s="9" t="s">
        <v>7767</v>
      </c>
      <c r="E1583" s="1" t="s">
        <v>5488</v>
      </c>
      <c r="F1583" s="1"/>
      <c r="G1583" s="1" t="s">
        <v>5543</v>
      </c>
      <c r="H1583" s="1" t="s">
        <v>5545</v>
      </c>
      <c r="I1583" s="1"/>
      <c r="J1583" s="1" t="s">
        <v>5546</v>
      </c>
    </row>
    <row r="1584" spans="1:10" ht="15" customHeight="1" x14ac:dyDescent="0.2">
      <c r="A1584" s="8"/>
      <c r="B1584" s="4"/>
      <c r="C1584" s="4"/>
      <c r="D1584" s="4"/>
      <c r="E1584" s="6" t="s">
        <v>2351</v>
      </c>
      <c r="F1584" s="6" t="s">
        <v>6621</v>
      </c>
      <c r="G1584" s="6" t="s">
        <v>6624</v>
      </c>
      <c r="H1584" s="6" t="s">
        <v>6626</v>
      </c>
      <c r="I1584" s="6"/>
      <c r="J1584" s="6" t="s">
        <v>6627</v>
      </c>
    </row>
    <row r="1585" spans="1:10" ht="15" customHeight="1" x14ac:dyDescent="0.2">
      <c r="A1585" s="8" t="s">
        <v>8596</v>
      </c>
      <c r="B1585" s="4"/>
      <c r="C1585" s="4"/>
      <c r="D1585" s="4"/>
      <c r="E1585" s="6" t="s">
        <v>1250</v>
      </c>
      <c r="F1585" s="6" t="s">
        <v>1330</v>
      </c>
      <c r="G1585" s="6" t="s">
        <v>1344</v>
      </c>
      <c r="H1585" s="6" t="s">
        <v>1346</v>
      </c>
      <c r="I1585" s="6"/>
      <c r="J1585" s="6" t="s">
        <v>1347</v>
      </c>
    </row>
    <row r="1586" spans="1:10" ht="15" customHeight="1" x14ac:dyDescent="0.2">
      <c r="A1586" s="9" t="s">
        <v>8902</v>
      </c>
      <c r="B1586" s="19" t="s">
        <v>9723</v>
      </c>
      <c r="C1586" s="19" t="s">
        <v>2383</v>
      </c>
      <c r="D1586" s="19"/>
      <c r="E1586" s="1" t="s">
        <v>6442</v>
      </c>
      <c r="F1586" s="1"/>
      <c r="G1586" s="1" t="s">
        <v>6443</v>
      </c>
      <c r="H1586" s="1" t="s">
        <v>6445</v>
      </c>
      <c r="I1586" s="1"/>
      <c r="J1586" s="1"/>
    </row>
    <row r="1587" spans="1:10" ht="15" customHeight="1" x14ac:dyDescent="0.2">
      <c r="E1587" s="1" t="s">
        <v>6015</v>
      </c>
      <c r="F1587" s="1" t="s">
        <v>6028</v>
      </c>
      <c r="G1587" s="1" t="s">
        <v>6032</v>
      </c>
      <c r="H1587" s="1" t="s">
        <v>6033</v>
      </c>
      <c r="I1587" s="1"/>
      <c r="J1587" s="1" t="s">
        <v>6034</v>
      </c>
    </row>
    <row r="1588" spans="1:10" ht="15" customHeight="1" x14ac:dyDescent="0.2">
      <c r="A1588" s="9" t="s">
        <v>8971</v>
      </c>
      <c r="E1588" s="1" t="s">
        <v>6015</v>
      </c>
      <c r="F1588" s="1" t="s">
        <v>6028</v>
      </c>
      <c r="G1588" s="1"/>
      <c r="H1588" s="1" t="s">
        <v>6030</v>
      </c>
      <c r="I1588" s="1"/>
      <c r="J1588" s="1" t="s">
        <v>6031</v>
      </c>
    </row>
    <row r="1589" spans="1:10" ht="15" customHeight="1" x14ac:dyDescent="0.2">
      <c r="A1589" s="8"/>
      <c r="B1589" s="4"/>
      <c r="C1589" s="4"/>
      <c r="D1589" s="4"/>
      <c r="E1589" s="6" t="s">
        <v>3635</v>
      </c>
      <c r="F1589" s="6"/>
      <c r="G1589" s="6" t="s">
        <v>3639</v>
      </c>
      <c r="H1589" s="6" t="s">
        <v>3640</v>
      </c>
      <c r="I1589" s="6"/>
      <c r="J1589" s="6" t="s">
        <v>3641</v>
      </c>
    </row>
    <row r="1590" spans="1:10" ht="15" customHeight="1" x14ac:dyDescent="0.2">
      <c r="A1590" s="8"/>
      <c r="B1590" s="4"/>
      <c r="C1590" s="4"/>
      <c r="D1590" s="4"/>
      <c r="E1590" s="6" t="s">
        <v>3635</v>
      </c>
      <c r="F1590" s="6"/>
      <c r="G1590" s="6" t="s">
        <v>3656</v>
      </c>
      <c r="H1590" s="6" t="s">
        <v>3657</v>
      </c>
      <c r="I1590" s="6"/>
      <c r="J1590" s="6"/>
    </row>
    <row r="1591" spans="1:10" ht="15" customHeight="1" x14ac:dyDescent="0.2">
      <c r="A1591" s="8" t="s">
        <v>7253</v>
      </c>
      <c r="B1591" s="4"/>
      <c r="C1591" s="4"/>
      <c r="D1591" s="4"/>
      <c r="E1591" s="6" t="s">
        <v>3291</v>
      </c>
      <c r="F1591" s="6" t="s">
        <v>1580</v>
      </c>
      <c r="G1591" s="6" t="s">
        <v>3320</v>
      </c>
      <c r="H1591" s="6" t="s">
        <v>3322</v>
      </c>
      <c r="I1591" s="6"/>
      <c r="J1591" s="6" t="s">
        <v>3323</v>
      </c>
    </row>
    <row r="1592" spans="1:10" ht="15" customHeight="1" x14ac:dyDescent="0.2">
      <c r="A1592" s="8" t="s">
        <v>7905</v>
      </c>
      <c r="B1592" s="4"/>
      <c r="C1592" s="4"/>
      <c r="D1592" s="4"/>
      <c r="E1592" s="6" t="s">
        <v>3291</v>
      </c>
      <c r="F1592" s="6" t="s">
        <v>1580</v>
      </c>
      <c r="G1592" s="6" t="s">
        <v>3325</v>
      </c>
      <c r="H1592" s="6" t="s">
        <v>3327</v>
      </c>
      <c r="I1592" s="6"/>
      <c r="J1592" s="6" t="s">
        <v>3329</v>
      </c>
    </row>
    <row r="1593" spans="1:10" ht="15" customHeight="1" x14ac:dyDescent="0.2">
      <c r="A1593" s="8"/>
      <c r="B1593" s="4"/>
      <c r="C1593" s="4"/>
      <c r="D1593" s="4"/>
      <c r="E1593" s="6" t="s">
        <v>3291</v>
      </c>
      <c r="F1593" s="6" t="s">
        <v>1580</v>
      </c>
      <c r="G1593" s="6"/>
      <c r="H1593" s="6" t="s">
        <v>3318</v>
      </c>
      <c r="I1593" s="6"/>
      <c r="J1593" s="6" t="s">
        <v>3319</v>
      </c>
    </row>
    <row r="1594" spans="1:10" ht="15" customHeight="1" x14ac:dyDescent="0.2">
      <c r="A1594" s="8"/>
      <c r="B1594" s="4"/>
      <c r="C1594" s="4"/>
      <c r="D1594" s="4"/>
      <c r="E1594" s="6" t="s">
        <v>3528</v>
      </c>
      <c r="F1594" s="6"/>
      <c r="G1594" s="6" t="s">
        <v>3552</v>
      </c>
      <c r="H1594" s="6" t="s">
        <v>3553</v>
      </c>
      <c r="I1594" s="5"/>
      <c r="J1594" s="6" t="s">
        <v>3554</v>
      </c>
    </row>
    <row r="1595" spans="1:10" ht="15" customHeight="1" x14ac:dyDescent="0.2">
      <c r="A1595" s="8" t="s">
        <v>7809</v>
      </c>
      <c r="B1595" s="4" t="s">
        <v>2383</v>
      </c>
      <c r="C1595" s="4"/>
      <c r="D1595" s="4"/>
      <c r="E1595" s="6" t="s">
        <v>483</v>
      </c>
      <c r="F1595" s="6" t="s">
        <v>519</v>
      </c>
      <c r="G1595" s="6" t="s">
        <v>531</v>
      </c>
      <c r="H1595" s="6" t="s">
        <v>533</v>
      </c>
      <c r="I1595" s="6"/>
      <c r="J1595" s="6" t="s">
        <v>534</v>
      </c>
    </row>
    <row r="1596" spans="1:10" ht="15" customHeight="1" x14ac:dyDescent="0.2">
      <c r="A1596" s="8" t="s">
        <v>8534</v>
      </c>
      <c r="B1596" s="4"/>
      <c r="C1596" s="4"/>
      <c r="D1596" s="4"/>
      <c r="E1596" s="6" t="s">
        <v>775</v>
      </c>
      <c r="F1596" s="6" t="s">
        <v>778</v>
      </c>
      <c r="G1596" s="6"/>
      <c r="H1596" s="6" t="s">
        <v>780</v>
      </c>
      <c r="I1596" s="6"/>
      <c r="J1596" s="6" t="s">
        <v>781</v>
      </c>
    </row>
    <row r="1597" spans="1:10" ht="15" customHeight="1" x14ac:dyDescent="0.2">
      <c r="A1597" s="8" t="s">
        <v>8650</v>
      </c>
      <c r="B1597" s="4"/>
      <c r="C1597" s="4"/>
      <c r="D1597" s="4"/>
      <c r="E1597" s="6" t="s">
        <v>2730</v>
      </c>
      <c r="F1597" s="6" t="s">
        <v>2959</v>
      </c>
      <c r="G1597" s="6" t="s">
        <v>2964</v>
      </c>
      <c r="H1597" s="6" t="s">
        <v>2966</v>
      </c>
      <c r="I1597" s="6"/>
      <c r="J1597" s="6" t="s">
        <v>2967</v>
      </c>
    </row>
    <row r="1598" spans="1:10" ht="15" customHeight="1" x14ac:dyDescent="0.2">
      <c r="A1598" s="9" t="s">
        <v>7881</v>
      </c>
      <c r="E1598" s="1" t="s">
        <v>5651</v>
      </c>
      <c r="F1598" s="1"/>
      <c r="G1598" s="1" t="s">
        <v>5652</v>
      </c>
      <c r="H1598" s="1" t="s">
        <v>5654</v>
      </c>
      <c r="I1598" s="1"/>
      <c r="J1598" s="1" t="s">
        <v>5655</v>
      </c>
    </row>
    <row r="1599" spans="1:10" ht="15" customHeight="1" x14ac:dyDescent="0.2">
      <c r="A1599" s="8" t="s">
        <v>7603</v>
      </c>
      <c r="B1599" s="4"/>
      <c r="C1599" s="4"/>
      <c r="D1599" s="4"/>
      <c r="E1599" s="6" t="s">
        <v>3674</v>
      </c>
      <c r="F1599" s="6"/>
      <c r="G1599" s="6" t="s">
        <v>3816</v>
      </c>
      <c r="H1599" s="6" t="s">
        <v>3818</v>
      </c>
      <c r="I1599" s="6"/>
      <c r="J1599" s="6" t="s">
        <v>3819</v>
      </c>
    </row>
    <row r="1600" spans="1:10" ht="15" customHeight="1" x14ac:dyDescent="0.2">
      <c r="A1600" s="8" t="s">
        <v>8390</v>
      </c>
      <c r="B1600" s="19" t="s">
        <v>9723</v>
      </c>
      <c r="C1600" s="19" t="s">
        <v>2383</v>
      </c>
      <c r="D1600" s="19"/>
      <c r="E1600" s="6" t="s">
        <v>87</v>
      </c>
      <c r="F1600" s="6"/>
      <c r="G1600" s="6" t="s">
        <v>38</v>
      </c>
      <c r="H1600" s="6" t="s">
        <v>41</v>
      </c>
      <c r="I1600" s="6"/>
      <c r="J1600" s="6"/>
    </row>
    <row r="1601" spans="1:10" ht="15" customHeight="1" x14ac:dyDescent="0.2">
      <c r="A1601" s="9" t="s">
        <v>7987</v>
      </c>
      <c r="E1601" s="1" t="s">
        <v>5488</v>
      </c>
      <c r="F1601" s="1"/>
      <c r="G1601" s="1" t="s">
        <v>5516</v>
      </c>
      <c r="H1601" s="1" t="s">
        <v>5518</v>
      </c>
      <c r="I1601" s="1"/>
      <c r="J1601" s="1" t="s">
        <v>5520</v>
      </c>
    </row>
    <row r="1602" spans="1:10" ht="15" customHeight="1" x14ac:dyDescent="0.2">
      <c r="A1602" s="9" t="s">
        <v>8236</v>
      </c>
      <c r="E1602" s="1" t="s">
        <v>6406</v>
      </c>
      <c r="F1602" s="1" t="s">
        <v>4549</v>
      </c>
      <c r="G1602" s="1" t="s">
        <v>6426</v>
      </c>
      <c r="H1602" s="1" t="s">
        <v>6428</v>
      </c>
      <c r="I1602" s="1"/>
      <c r="J1602" s="1" t="s">
        <v>6429</v>
      </c>
    </row>
    <row r="1603" spans="1:10" ht="15" customHeight="1" x14ac:dyDescent="0.2">
      <c r="A1603" s="9" t="s">
        <v>8240</v>
      </c>
      <c r="E1603" s="1" t="s">
        <v>6459</v>
      </c>
      <c r="F1603" s="1" t="s">
        <v>6471</v>
      </c>
      <c r="G1603" s="1" t="s">
        <v>6472</v>
      </c>
      <c r="H1603" s="1" t="s">
        <v>6474</v>
      </c>
      <c r="I1603" s="1"/>
      <c r="J1603" s="1" t="s">
        <v>6475</v>
      </c>
    </row>
    <row r="1604" spans="1:10" ht="15" customHeight="1" x14ac:dyDescent="0.2">
      <c r="E1604" s="1" t="s">
        <v>6015</v>
      </c>
      <c r="F1604" s="1" t="s">
        <v>2701</v>
      </c>
      <c r="H1604" s="1" t="s">
        <v>6035</v>
      </c>
      <c r="I1604" s="1"/>
    </row>
    <row r="1605" spans="1:10" ht="15" customHeight="1" x14ac:dyDescent="0.2">
      <c r="A1605" s="8" t="s">
        <v>8580</v>
      </c>
      <c r="B1605" s="4" t="s">
        <v>2383</v>
      </c>
      <c r="C1605" s="4"/>
      <c r="D1605" s="4"/>
      <c r="E1605" s="6" t="s">
        <v>816</v>
      </c>
      <c r="F1605" s="6" t="s">
        <v>885</v>
      </c>
      <c r="G1605" s="6" t="s">
        <v>947</v>
      </c>
      <c r="H1605" s="6" t="s">
        <v>949</v>
      </c>
      <c r="I1605" s="6"/>
      <c r="J1605" s="6" t="s">
        <v>950</v>
      </c>
    </row>
    <row r="1606" spans="1:10" ht="15" customHeight="1" x14ac:dyDescent="0.2">
      <c r="A1606" s="8" t="s">
        <v>8564</v>
      </c>
      <c r="B1606" s="4"/>
      <c r="C1606" s="4"/>
      <c r="D1606" s="4"/>
      <c r="E1606" s="6" t="s">
        <v>816</v>
      </c>
      <c r="F1606" s="6" t="s">
        <v>885</v>
      </c>
      <c r="G1606" s="6" t="s">
        <v>899</v>
      </c>
      <c r="H1606" s="6" t="s">
        <v>901</v>
      </c>
      <c r="I1606" s="6"/>
      <c r="J1606" s="6" t="s">
        <v>902</v>
      </c>
    </row>
    <row r="1607" spans="1:10" ht="15" customHeight="1" x14ac:dyDescent="0.2">
      <c r="E1607" s="1" t="s">
        <v>6257</v>
      </c>
      <c r="F1607" s="1" t="s">
        <v>4632</v>
      </c>
      <c r="H1607" s="1" t="s">
        <v>6258</v>
      </c>
    </row>
    <row r="1608" spans="1:10" ht="15" customHeight="1" x14ac:dyDescent="0.2">
      <c r="A1608" s="8" t="s">
        <v>8346</v>
      </c>
      <c r="B1608" s="4"/>
      <c r="C1608" s="4"/>
      <c r="D1608" s="4"/>
      <c r="E1608" s="6" t="s">
        <v>2730</v>
      </c>
      <c r="F1608" s="6" t="s">
        <v>3004</v>
      </c>
      <c r="G1608" s="6" t="s">
        <v>3005</v>
      </c>
      <c r="H1608" s="6" t="s">
        <v>3007</v>
      </c>
      <c r="I1608" s="6"/>
      <c r="J1608" s="6" t="s">
        <v>3008</v>
      </c>
    </row>
    <row r="1609" spans="1:10" ht="15" customHeight="1" x14ac:dyDescent="0.2">
      <c r="E1609" s="1" t="s">
        <v>5488</v>
      </c>
      <c r="F1609" s="1"/>
      <c r="G1609" s="1" t="s">
        <v>5489</v>
      </c>
      <c r="H1609" s="1" t="s">
        <v>5490</v>
      </c>
      <c r="I1609" s="1"/>
      <c r="J1609" s="1" t="s">
        <v>5492</v>
      </c>
    </row>
    <row r="1610" spans="1:10" ht="15" customHeight="1" x14ac:dyDescent="0.2">
      <c r="A1610" s="8" t="s">
        <v>8074</v>
      </c>
      <c r="B1610" s="4"/>
      <c r="C1610" s="4"/>
      <c r="D1610" s="4"/>
      <c r="E1610" s="6" t="s">
        <v>816</v>
      </c>
      <c r="F1610" s="6" t="s">
        <v>851</v>
      </c>
      <c r="G1610" s="6"/>
      <c r="H1610" s="6" t="s">
        <v>853</v>
      </c>
      <c r="I1610" s="6"/>
      <c r="J1610" s="6" t="s">
        <v>854</v>
      </c>
    </row>
    <row r="1611" spans="1:10" ht="15" customHeight="1" x14ac:dyDescent="0.2">
      <c r="A1611" s="8" t="s">
        <v>7833</v>
      </c>
      <c r="B1611" s="4"/>
      <c r="C1611" s="4"/>
      <c r="D1611" s="4"/>
      <c r="E1611" s="6" t="s">
        <v>2228</v>
      </c>
      <c r="F1611" s="6"/>
      <c r="G1611" s="6" t="s">
        <v>2262</v>
      </c>
      <c r="H1611" s="6" t="s">
        <v>2264</v>
      </c>
      <c r="I1611" s="6"/>
      <c r="J1611" s="6" t="s">
        <v>2265</v>
      </c>
    </row>
    <row r="1612" spans="1:10" ht="15" customHeight="1" x14ac:dyDescent="0.2">
      <c r="A1612" s="8" t="s">
        <v>8260</v>
      </c>
      <c r="B1612" s="4"/>
      <c r="C1612" s="4"/>
      <c r="D1612" s="4"/>
      <c r="E1612" s="6" t="s">
        <v>2730</v>
      </c>
      <c r="F1612" s="6" t="s">
        <v>2911</v>
      </c>
      <c r="G1612" s="6" t="s">
        <v>2918</v>
      </c>
      <c r="H1612" s="6" t="s">
        <v>2920</v>
      </c>
      <c r="I1612" s="6"/>
      <c r="J1612" s="6" t="s">
        <v>2921</v>
      </c>
    </row>
    <row r="1613" spans="1:10" ht="15" customHeight="1" x14ac:dyDescent="0.2">
      <c r="A1613" s="8" t="s">
        <v>7683</v>
      </c>
      <c r="B1613" s="4"/>
      <c r="C1613" s="4"/>
      <c r="D1613" s="4"/>
      <c r="E1613" s="6" t="s">
        <v>2342</v>
      </c>
      <c r="F1613" s="6" t="s">
        <v>2343</v>
      </c>
      <c r="G1613" s="6" t="s">
        <v>1590</v>
      </c>
      <c r="H1613" s="6" t="s">
        <v>2345</v>
      </c>
      <c r="I1613" s="6" t="s">
        <v>2346</v>
      </c>
      <c r="J1613" s="6" t="s">
        <v>2347</v>
      </c>
    </row>
    <row r="1614" spans="1:10" ht="15" customHeight="1" x14ac:dyDescent="0.2">
      <c r="A1614" s="9" t="s">
        <v>9095</v>
      </c>
      <c r="E1614" s="1" t="s">
        <v>407</v>
      </c>
      <c r="F1614" s="1" t="s">
        <v>6540</v>
      </c>
      <c r="G1614" s="1" t="s">
        <v>6654</v>
      </c>
      <c r="H1614" s="1" t="s">
        <v>6656</v>
      </c>
      <c r="I1614" s="1"/>
      <c r="J1614" s="1" t="s">
        <v>6657</v>
      </c>
    </row>
    <row r="1615" spans="1:10" ht="15" customHeight="1" x14ac:dyDescent="0.2">
      <c r="A1615" s="8" t="s">
        <v>8786</v>
      </c>
      <c r="B1615" s="4"/>
      <c r="C1615" s="4"/>
      <c r="D1615" s="4"/>
      <c r="E1615" s="6" t="s">
        <v>3176</v>
      </c>
      <c r="F1615" s="6"/>
      <c r="G1615" s="6" t="s">
        <v>3179</v>
      </c>
      <c r="H1615" s="6" t="s">
        <v>3181</v>
      </c>
      <c r="I1615" s="6"/>
      <c r="J1615" s="6" t="s">
        <v>3182</v>
      </c>
    </row>
    <row r="1616" spans="1:10" ht="15" customHeight="1" x14ac:dyDescent="0.2">
      <c r="A1616" s="8" t="s">
        <v>7787</v>
      </c>
      <c r="B1616" s="4"/>
      <c r="C1616" s="4"/>
      <c r="D1616" s="4"/>
      <c r="E1616" s="6" t="s">
        <v>3176</v>
      </c>
      <c r="F1616" s="6" t="s">
        <v>3186</v>
      </c>
      <c r="G1616" s="6" t="s">
        <v>3187</v>
      </c>
      <c r="H1616" s="6" t="s">
        <v>3181</v>
      </c>
      <c r="I1616" s="6"/>
      <c r="J1616" s="6" t="s">
        <v>3182</v>
      </c>
    </row>
    <row r="1617" spans="1:10" ht="15" customHeight="1" x14ac:dyDescent="0.2">
      <c r="A1617" s="8"/>
      <c r="B1617" s="4"/>
      <c r="C1617" s="4"/>
      <c r="D1617" s="4"/>
      <c r="E1617" s="6" t="s">
        <v>3176</v>
      </c>
      <c r="F1617" s="6" t="s">
        <v>3229</v>
      </c>
      <c r="G1617" s="6" t="s">
        <v>3230</v>
      </c>
      <c r="H1617" s="6" t="s">
        <v>3231</v>
      </c>
      <c r="I1617" s="5"/>
      <c r="J1617" s="6" t="s">
        <v>3232</v>
      </c>
    </row>
    <row r="1618" spans="1:10" ht="15" customHeight="1" x14ac:dyDescent="0.2">
      <c r="E1618" s="1" t="s">
        <v>4691</v>
      </c>
      <c r="F1618" s="1" t="s">
        <v>4700</v>
      </c>
      <c r="H1618" s="1" t="s">
        <v>4701</v>
      </c>
      <c r="J1618" s="1" t="s">
        <v>4695</v>
      </c>
    </row>
    <row r="1619" spans="1:10" ht="15" customHeight="1" x14ac:dyDescent="0.2">
      <c r="A1619" s="8"/>
      <c r="B1619" s="4"/>
      <c r="C1619" s="4"/>
      <c r="D1619" s="4"/>
      <c r="E1619" s="6" t="s">
        <v>1432</v>
      </c>
      <c r="F1619" s="6" t="s">
        <v>1433</v>
      </c>
      <c r="G1619" s="6" t="s">
        <v>1160</v>
      </c>
      <c r="H1619" s="6" t="s">
        <v>1434</v>
      </c>
      <c r="I1619" s="5"/>
      <c r="J1619" s="5"/>
    </row>
    <row r="1620" spans="1:10" ht="15" customHeight="1" x14ac:dyDescent="0.2">
      <c r="A1620" s="8" t="s">
        <v>8652</v>
      </c>
      <c r="B1620" s="4"/>
      <c r="C1620" s="4"/>
      <c r="D1620" s="4"/>
      <c r="E1620" s="6" t="s">
        <v>2730</v>
      </c>
      <c r="F1620" s="6" t="s">
        <v>2959</v>
      </c>
      <c r="G1620" s="6" t="s">
        <v>2968</v>
      </c>
      <c r="H1620" s="6" t="s">
        <v>2970</v>
      </c>
      <c r="I1620" s="6"/>
      <c r="J1620" s="6" t="s">
        <v>2971</v>
      </c>
    </row>
    <row r="1621" spans="1:10" ht="15" customHeight="1" x14ac:dyDescent="0.2">
      <c r="A1621" s="8" t="s">
        <v>7567</v>
      </c>
      <c r="B1621" s="4"/>
      <c r="C1621" s="4"/>
      <c r="D1621" s="4"/>
      <c r="E1621" s="6" t="s">
        <v>1128</v>
      </c>
      <c r="F1621" s="6" t="s">
        <v>2097</v>
      </c>
      <c r="G1621" s="6" t="s">
        <v>2098</v>
      </c>
      <c r="H1621" s="6" t="s">
        <v>2100</v>
      </c>
      <c r="I1621" s="6"/>
      <c r="J1621" s="6" t="s">
        <v>2101</v>
      </c>
    </row>
    <row r="1622" spans="1:10" ht="15" customHeight="1" x14ac:dyDescent="0.2">
      <c r="A1622" s="8" t="s">
        <v>7989</v>
      </c>
      <c r="B1622" s="4"/>
      <c r="C1622" s="4"/>
      <c r="D1622" s="4"/>
      <c r="E1622" s="6" t="s">
        <v>753</v>
      </c>
      <c r="F1622" s="6"/>
      <c r="G1622" s="6" t="s">
        <v>754</v>
      </c>
      <c r="H1622" s="6" t="s">
        <v>756</v>
      </c>
      <c r="I1622" s="6"/>
      <c r="J1622" s="6" t="s">
        <v>757</v>
      </c>
    </row>
    <row r="1623" spans="1:10" ht="15" customHeight="1" x14ac:dyDescent="0.2">
      <c r="A1623" s="9" t="s">
        <v>7963</v>
      </c>
      <c r="E1623" s="1" t="s">
        <v>5306</v>
      </c>
      <c r="F1623" s="1" t="s">
        <v>5469</v>
      </c>
      <c r="G1623" s="1"/>
      <c r="H1623" s="1" t="s">
        <v>5471</v>
      </c>
      <c r="I1623" s="1"/>
      <c r="J1623" s="1" t="s">
        <v>5472</v>
      </c>
    </row>
    <row r="1624" spans="1:10" ht="15" customHeight="1" x14ac:dyDescent="0.2">
      <c r="E1624" s="1" t="s">
        <v>5306</v>
      </c>
      <c r="F1624" s="1" t="s">
        <v>5469</v>
      </c>
      <c r="G1624" s="1"/>
      <c r="H1624" s="1" t="s">
        <v>5471</v>
      </c>
      <c r="I1624" s="1"/>
      <c r="J1624" s="1" t="s">
        <v>5473</v>
      </c>
    </row>
    <row r="1625" spans="1:10" ht="15" customHeight="1" x14ac:dyDescent="0.2">
      <c r="A1625" s="9" t="s">
        <v>8965</v>
      </c>
      <c r="E1625" s="1" t="s">
        <v>4654</v>
      </c>
      <c r="F1625" s="1" t="s">
        <v>4655</v>
      </c>
      <c r="G1625" s="1" t="s">
        <v>6658</v>
      </c>
      <c r="H1625" s="1" t="s">
        <v>6660</v>
      </c>
      <c r="I1625" s="1" t="s">
        <v>4659</v>
      </c>
      <c r="J1625" s="1" t="s">
        <v>6661</v>
      </c>
    </row>
    <row r="1626" spans="1:10" ht="15" customHeight="1" x14ac:dyDescent="0.2">
      <c r="A1626" s="9" t="s">
        <v>8990</v>
      </c>
      <c r="E1626" s="1" t="s">
        <v>4654</v>
      </c>
      <c r="F1626" s="1" t="s">
        <v>4655</v>
      </c>
      <c r="G1626" s="1"/>
      <c r="H1626" s="1" t="s">
        <v>4658</v>
      </c>
      <c r="I1626" s="1" t="s">
        <v>4659</v>
      </c>
      <c r="J1626" s="1" t="s">
        <v>4660</v>
      </c>
    </row>
    <row r="1627" spans="1:10" ht="15" customHeight="1" x14ac:dyDescent="0.2">
      <c r="A1627" s="9" t="s">
        <v>8110</v>
      </c>
      <c r="E1627" s="1" t="s">
        <v>4654</v>
      </c>
      <c r="F1627" s="1" t="s">
        <v>4655</v>
      </c>
      <c r="G1627" s="1" t="s">
        <v>4656</v>
      </c>
      <c r="H1627" s="1" t="s">
        <v>4658</v>
      </c>
      <c r="I1627" s="1" t="s">
        <v>4659</v>
      </c>
      <c r="J1627" s="1" t="s">
        <v>4660</v>
      </c>
    </row>
    <row r="1628" spans="1:10" ht="15" customHeight="1" x14ac:dyDescent="0.2">
      <c r="E1628" s="1" t="s">
        <v>4654</v>
      </c>
      <c r="F1628" s="1" t="s">
        <v>4655</v>
      </c>
      <c r="G1628" s="1"/>
      <c r="H1628" s="1" t="s">
        <v>4658</v>
      </c>
      <c r="I1628" s="1" t="s">
        <v>4659</v>
      </c>
      <c r="J1628" s="1" t="s">
        <v>4660</v>
      </c>
    </row>
    <row r="1629" spans="1:10" ht="15" customHeight="1" x14ac:dyDescent="0.2">
      <c r="A1629" s="8" t="s">
        <v>7907</v>
      </c>
      <c r="B1629" s="4"/>
      <c r="C1629" s="4"/>
      <c r="D1629" s="4"/>
      <c r="E1629" s="6" t="s">
        <v>1632</v>
      </c>
      <c r="F1629" s="6"/>
      <c r="G1629" s="6" t="s">
        <v>1637</v>
      </c>
      <c r="H1629" s="6" t="s">
        <v>1639</v>
      </c>
      <c r="I1629" s="6"/>
      <c r="J1629" s="6" t="s">
        <v>1640</v>
      </c>
    </row>
    <row r="1630" spans="1:10" ht="15" customHeight="1" x14ac:dyDescent="0.2">
      <c r="E1630" s="1" t="s">
        <v>4631</v>
      </c>
      <c r="F1630" s="1" t="s">
        <v>1024</v>
      </c>
      <c r="H1630" s="1" t="s">
        <v>4648</v>
      </c>
    </row>
    <row r="1631" spans="1:10" ht="15" customHeight="1" x14ac:dyDescent="0.2">
      <c r="A1631" s="8" t="s">
        <v>7721</v>
      </c>
      <c r="B1631" s="4"/>
      <c r="C1631" s="4"/>
      <c r="D1631" s="4"/>
      <c r="E1631" s="6" t="s">
        <v>2730</v>
      </c>
      <c r="F1631" s="6" t="s">
        <v>3117</v>
      </c>
      <c r="G1631" s="6"/>
      <c r="H1631" s="6" t="s">
        <v>3119</v>
      </c>
      <c r="I1631" s="6"/>
      <c r="J1631" s="6" t="s">
        <v>3120</v>
      </c>
    </row>
    <row r="1632" spans="1:10" ht="15" customHeight="1" x14ac:dyDescent="0.2">
      <c r="A1632" s="8" t="s">
        <v>7663</v>
      </c>
      <c r="B1632" s="4"/>
      <c r="C1632" s="4"/>
      <c r="D1632" s="4"/>
      <c r="E1632" s="6" t="s">
        <v>720</v>
      </c>
      <c r="F1632" s="6" t="s">
        <v>747</v>
      </c>
      <c r="G1632" s="6" t="s">
        <v>748</v>
      </c>
      <c r="H1632" s="6" t="s">
        <v>750</v>
      </c>
      <c r="I1632" s="6" t="s">
        <v>751</v>
      </c>
      <c r="J1632" s="6" t="s">
        <v>752</v>
      </c>
    </row>
    <row r="1633" spans="1:10" ht="15" customHeight="1" x14ac:dyDescent="0.2">
      <c r="A1633" s="8"/>
      <c r="B1633" s="4"/>
      <c r="C1633" s="4"/>
      <c r="D1633" s="4"/>
      <c r="E1633" s="6" t="s">
        <v>3528</v>
      </c>
      <c r="F1633" s="6"/>
      <c r="G1633" s="6" t="s">
        <v>3563</v>
      </c>
      <c r="H1633" s="6" t="s">
        <v>3564</v>
      </c>
      <c r="I1633" s="6"/>
      <c r="J1633" s="6"/>
    </row>
    <row r="1634" spans="1:10" ht="15" customHeight="1" x14ac:dyDescent="0.2">
      <c r="A1634" s="8"/>
      <c r="B1634" s="4"/>
      <c r="C1634" s="4"/>
      <c r="D1634" s="4"/>
      <c r="E1634" s="6" t="s">
        <v>3977</v>
      </c>
      <c r="F1634" s="6"/>
      <c r="G1634" s="6" t="s">
        <v>3978</v>
      </c>
      <c r="H1634" s="6" t="s">
        <v>3979</v>
      </c>
      <c r="I1634" s="5"/>
      <c r="J1634" s="5"/>
    </row>
    <row r="1635" spans="1:10" ht="15" customHeight="1" x14ac:dyDescent="0.2">
      <c r="A1635" s="8" t="s">
        <v>8106</v>
      </c>
      <c r="B1635" s="4"/>
      <c r="C1635" s="4"/>
      <c r="D1635" s="4"/>
      <c r="E1635" s="6" t="s">
        <v>4357</v>
      </c>
      <c r="F1635" s="6" t="s">
        <v>4358</v>
      </c>
      <c r="G1635" s="6" t="s">
        <v>4360</v>
      </c>
      <c r="H1635" s="6" t="s">
        <v>4362</v>
      </c>
      <c r="I1635" s="6"/>
      <c r="J1635" s="6" t="s">
        <v>4363</v>
      </c>
    </row>
    <row r="1636" spans="1:10" ht="15" customHeight="1" x14ac:dyDescent="0.2">
      <c r="A1636" s="8" t="s">
        <v>8870</v>
      </c>
      <c r="B1636" s="4"/>
      <c r="C1636" s="4"/>
      <c r="D1636" s="4"/>
      <c r="E1636" s="6" t="s">
        <v>1987</v>
      </c>
      <c r="F1636" s="6" t="s">
        <v>2012</v>
      </c>
      <c r="G1636" s="6" t="s">
        <v>2022</v>
      </c>
      <c r="H1636" s="6" t="s">
        <v>2024</v>
      </c>
      <c r="I1636" s="6"/>
      <c r="J1636" s="6" t="s">
        <v>2025</v>
      </c>
    </row>
    <row r="1637" spans="1:10" ht="15" customHeight="1" x14ac:dyDescent="0.2">
      <c r="A1637" s="9" t="s">
        <v>8832</v>
      </c>
      <c r="B1637" s="19" t="s">
        <v>9723</v>
      </c>
      <c r="C1637" s="19" t="s">
        <v>2383</v>
      </c>
      <c r="D1637" s="19"/>
      <c r="E1637" s="1" t="s">
        <v>1047</v>
      </c>
      <c r="F1637" s="1"/>
      <c r="G1637" s="1" t="s">
        <v>6095</v>
      </c>
      <c r="H1637" s="1" t="s">
        <v>6097</v>
      </c>
      <c r="I1637" s="1"/>
      <c r="J1637" s="1"/>
    </row>
    <row r="1638" spans="1:10" ht="15" customHeight="1" x14ac:dyDescent="0.2">
      <c r="A1638" s="8" t="s">
        <v>7753</v>
      </c>
      <c r="B1638" s="4"/>
      <c r="C1638" s="4"/>
      <c r="D1638" s="4"/>
      <c r="E1638" s="6" t="s">
        <v>4164</v>
      </c>
      <c r="F1638" s="6" t="s">
        <v>4168</v>
      </c>
      <c r="G1638" s="6" t="s">
        <v>4169</v>
      </c>
      <c r="H1638" s="6" t="s">
        <v>4171</v>
      </c>
      <c r="I1638" s="6"/>
      <c r="J1638" s="6" t="s">
        <v>4172</v>
      </c>
    </row>
    <row r="1639" spans="1:10" ht="15" customHeight="1" x14ac:dyDescent="0.2">
      <c r="A1639" s="8" t="s">
        <v>8772</v>
      </c>
      <c r="B1639" s="4"/>
      <c r="C1639" s="4"/>
      <c r="D1639" s="4"/>
      <c r="E1639" s="6" t="s">
        <v>3176</v>
      </c>
      <c r="F1639" s="6" t="s">
        <v>3233</v>
      </c>
      <c r="G1639" s="6" t="s">
        <v>3234</v>
      </c>
      <c r="H1639" s="6" t="s">
        <v>3236</v>
      </c>
      <c r="I1639" s="6" t="s">
        <v>2803</v>
      </c>
      <c r="J1639" s="6" t="s">
        <v>3237</v>
      </c>
    </row>
    <row r="1640" spans="1:10" ht="15" customHeight="1" x14ac:dyDescent="0.2">
      <c r="A1640" s="8" t="s">
        <v>9041</v>
      </c>
      <c r="B1640" s="4"/>
      <c r="C1640" s="4"/>
      <c r="D1640" s="4"/>
      <c r="E1640" s="6" t="s">
        <v>6772</v>
      </c>
      <c r="F1640" s="6" t="s">
        <v>6773</v>
      </c>
      <c r="G1640" s="6" t="s">
        <v>6774</v>
      </c>
      <c r="H1640" s="6" t="s">
        <v>6776</v>
      </c>
      <c r="I1640" s="6"/>
      <c r="J1640" s="6" t="s">
        <v>6777</v>
      </c>
    </row>
    <row r="1641" spans="1:10" ht="15" customHeight="1" x14ac:dyDescent="0.2">
      <c r="A1641" s="8" t="s">
        <v>8985</v>
      </c>
      <c r="B1641" s="4"/>
      <c r="C1641" s="4"/>
      <c r="D1641" s="4"/>
      <c r="E1641" s="6" t="s">
        <v>4232</v>
      </c>
      <c r="F1641" s="6" t="s">
        <v>2669</v>
      </c>
      <c r="G1641" s="6"/>
      <c r="H1641" s="6" t="s">
        <v>6857</v>
      </c>
      <c r="I1641" s="6" t="s">
        <v>4236</v>
      </c>
      <c r="J1641" s="6" t="s">
        <v>6858</v>
      </c>
    </row>
    <row r="1642" spans="1:10" ht="15" customHeight="1" x14ac:dyDescent="0.2">
      <c r="A1642" s="8" t="s">
        <v>8212</v>
      </c>
      <c r="B1642" s="4"/>
      <c r="C1642" s="4"/>
      <c r="D1642" s="4"/>
      <c r="E1642" s="6" t="s">
        <v>2437</v>
      </c>
      <c r="F1642" s="6" t="s">
        <v>2438</v>
      </c>
      <c r="G1642" s="6"/>
      <c r="H1642" s="6" t="s">
        <v>2440</v>
      </c>
      <c r="I1642" s="6" t="s">
        <v>2441</v>
      </c>
      <c r="J1642" s="6" t="s">
        <v>2442</v>
      </c>
    </row>
    <row r="1643" spans="1:10" ht="15" customHeight="1" x14ac:dyDescent="0.2">
      <c r="A1643" s="8" t="s">
        <v>8808</v>
      </c>
      <c r="B1643" s="4"/>
      <c r="C1643" s="4"/>
      <c r="D1643" s="4"/>
      <c r="E1643" s="6" t="s">
        <v>1435</v>
      </c>
      <c r="F1643" s="6" t="s">
        <v>1442</v>
      </c>
      <c r="G1643" s="6"/>
      <c r="H1643" s="6" t="s">
        <v>1444</v>
      </c>
      <c r="I1643" s="6" t="s">
        <v>1445</v>
      </c>
      <c r="J1643" s="6" t="s">
        <v>1446</v>
      </c>
    </row>
    <row r="1644" spans="1:10" ht="15" customHeight="1" x14ac:dyDescent="0.2">
      <c r="A1644" s="9" t="s">
        <v>7961</v>
      </c>
      <c r="E1644" s="1" t="s">
        <v>5306</v>
      </c>
      <c r="F1644" s="1" t="s">
        <v>618</v>
      </c>
      <c r="G1644" s="1" t="s">
        <v>5448</v>
      </c>
      <c r="H1644" s="1" t="s">
        <v>5450</v>
      </c>
      <c r="I1644" s="1" t="s">
        <v>5451</v>
      </c>
      <c r="J1644" s="1" t="s">
        <v>5452</v>
      </c>
    </row>
    <row r="1645" spans="1:10" ht="15" customHeight="1" x14ac:dyDescent="0.2">
      <c r="A1645" s="8" t="s">
        <v>8868</v>
      </c>
      <c r="B1645" s="4"/>
      <c r="C1645" s="4"/>
      <c r="D1645" s="4"/>
      <c r="E1645" s="6" t="s">
        <v>1409</v>
      </c>
      <c r="F1645" s="6" t="s">
        <v>1410</v>
      </c>
      <c r="G1645" s="6" t="s">
        <v>1419</v>
      </c>
      <c r="H1645" s="6" t="s">
        <v>1421</v>
      </c>
      <c r="I1645" s="6" t="s">
        <v>1413</v>
      </c>
      <c r="J1645" s="6" t="s">
        <v>1422</v>
      </c>
    </row>
    <row r="1646" spans="1:10" ht="15" customHeight="1" x14ac:dyDescent="0.2">
      <c r="A1646" s="8" t="s">
        <v>8662</v>
      </c>
      <c r="B1646" s="4"/>
      <c r="C1646" s="4"/>
      <c r="D1646" s="4"/>
      <c r="E1646" s="6" t="s">
        <v>2730</v>
      </c>
      <c r="F1646" s="6"/>
      <c r="G1646" s="6" t="s">
        <v>2823</v>
      </c>
      <c r="H1646" s="6" t="s">
        <v>2825</v>
      </c>
      <c r="I1646" s="6"/>
      <c r="J1646" s="6" t="s">
        <v>2826</v>
      </c>
    </row>
    <row r="1647" spans="1:10" ht="15" customHeight="1" x14ac:dyDescent="0.2">
      <c r="A1647" s="8" t="s">
        <v>8278</v>
      </c>
      <c r="B1647" s="4"/>
      <c r="C1647" s="4"/>
      <c r="D1647" s="4"/>
      <c r="E1647" s="6" t="s">
        <v>4164</v>
      </c>
      <c r="F1647" s="6" t="s">
        <v>4178</v>
      </c>
      <c r="G1647" s="6" t="s">
        <v>1160</v>
      </c>
      <c r="H1647" s="6" t="s">
        <v>4183</v>
      </c>
      <c r="I1647" s="6"/>
      <c r="J1647" s="6" t="s">
        <v>4184</v>
      </c>
    </row>
    <row r="1648" spans="1:10" ht="15" customHeight="1" x14ac:dyDescent="0.2">
      <c r="A1648" s="8" t="s">
        <v>9019</v>
      </c>
      <c r="B1648" s="4"/>
      <c r="C1648" s="4"/>
      <c r="D1648" s="4"/>
      <c r="E1648" s="6" t="s">
        <v>1250</v>
      </c>
      <c r="F1648" s="6" t="s">
        <v>558</v>
      </c>
      <c r="G1648" s="6" t="s">
        <v>5024</v>
      </c>
      <c r="H1648" s="6" t="s">
        <v>6783</v>
      </c>
      <c r="I1648" s="6"/>
      <c r="J1648" s="6" t="s">
        <v>6784</v>
      </c>
    </row>
    <row r="1649" spans="1:10" ht="15" customHeight="1" x14ac:dyDescent="0.2">
      <c r="A1649" s="8" t="s">
        <v>9177</v>
      </c>
      <c r="B1649" s="4"/>
      <c r="C1649" s="4"/>
      <c r="D1649" s="4"/>
      <c r="E1649" s="6" t="s">
        <v>2536</v>
      </c>
      <c r="F1649" s="6" t="s">
        <v>2543</v>
      </c>
      <c r="G1649" s="6" t="s">
        <v>6872</v>
      </c>
      <c r="H1649" s="6" t="s">
        <v>6874</v>
      </c>
      <c r="I1649" s="6"/>
      <c r="J1649" s="6" t="s">
        <v>6875</v>
      </c>
    </row>
    <row r="1650" spans="1:10" ht="15" customHeight="1" x14ac:dyDescent="0.2">
      <c r="E1650" s="1" t="s">
        <v>5062</v>
      </c>
      <c r="F1650" s="1" t="s">
        <v>5066</v>
      </c>
      <c r="G1650" s="1" t="s">
        <v>5067</v>
      </c>
      <c r="H1650" s="1" t="s">
        <v>5068</v>
      </c>
      <c r="I1650" s="1"/>
      <c r="J1650" s="1" t="s">
        <v>5069</v>
      </c>
    </row>
    <row r="1651" spans="1:10" ht="15" customHeight="1" x14ac:dyDescent="0.2">
      <c r="A1651" s="8" t="s">
        <v>8276</v>
      </c>
      <c r="B1651" s="4"/>
      <c r="C1651" s="4"/>
      <c r="D1651" s="4"/>
      <c r="E1651" s="6" t="s">
        <v>4080</v>
      </c>
      <c r="F1651" s="6" t="s">
        <v>4081</v>
      </c>
      <c r="G1651" s="6" t="s">
        <v>4092</v>
      </c>
      <c r="H1651" s="6" t="s">
        <v>4094</v>
      </c>
      <c r="I1651" s="6"/>
      <c r="J1651" s="6" t="s">
        <v>4095</v>
      </c>
    </row>
    <row r="1652" spans="1:10" ht="15" customHeight="1" x14ac:dyDescent="0.2">
      <c r="E1652" s="1" t="s">
        <v>5488</v>
      </c>
      <c r="F1652" s="1"/>
      <c r="G1652" s="1" t="s">
        <v>5554</v>
      </c>
      <c r="H1652" s="1" t="s">
        <v>5555</v>
      </c>
      <c r="I1652" s="1" t="s">
        <v>5556</v>
      </c>
      <c r="J1652" s="1" t="s">
        <v>5557</v>
      </c>
    </row>
    <row r="1653" spans="1:10" ht="15" customHeight="1" x14ac:dyDescent="0.2">
      <c r="A1653" s="9" t="s">
        <v>8374</v>
      </c>
      <c r="E1653" s="1" t="s">
        <v>5488</v>
      </c>
      <c r="F1653" s="1"/>
      <c r="G1653" s="1" t="s">
        <v>5558</v>
      </c>
      <c r="H1653" s="1" t="s">
        <v>5560</v>
      </c>
      <c r="I1653" s="1" t="s">
        <v>5556</v>
      </c>
      <c r="J1653" s="1" t="s">
        <v>5557</v>
      </c>
    </row>
    <row r="1654" spans="1:10" ht="15" customHeight="1" x14ac:dyDescent="0.2">
      <c r="A1654" s="8" t="s">
        <v>8864</v>
      </c>
      <c r="B1654" s="4"/>
      <c r="C1654" s="4"/>
      <c r="D1654" s="4"/>
      <c r="E1654" s="6" t="s">
        <v>1409</v>
      </c>
      <c r="F1654" s="6" t="s">
        <v>1410</v>
      </c>
      <c r="G1654" s="6"/>
      <c r="H1654" s="6" t="s">
        <v>1412</v>
      </c>
      <c r="I1654" s="6" t="s">
        <v>1413</v>
      </c>
      <c r="J1654" s="6" t="s">
        <v>1414</v>
      </c>
    </row>
    <row r="1655" spans="1:10" ht="15" customHeight="1" x14ac:dyDescent="0.2">
      <c r="E1655" s="1" t="s">
        <v>4760</v>
      </c>
      <c r="F1655" s="1" t="s">
        <v>4765</v>
      </c>
      <c r="G1655" s="1" t="s">
        <v>4795</v>
      </c>
      <c r="H1655" s="1" t="s">
        <v>4796</v>
      </c>
      <c r="I1655" s="1" t="s">
        <v>4771</v>
      </c>
      <c r="J1655" s="1" t="s">
        <v>4798</v>
      </c>
    </row>
    <row r="1656" spans="1:10" ht="15" customHeight="1" x14ac:dyDescent="0.2">
      <c r="E1656" s="1" t="s">
        <v>4760</v>
      </c>
      <c r="F1656" s="1" t="s">
        <v>4765</v>
      </c>
      <c r="G1656" s="1" t="s">
        <v>4779</v>
      </c>
      <c r="H1656" s="1" t="s">
        <v>4780</v>
      </c>
    </row>
    <row r="1657" spans="1:10" ht="15" customHeight="1" x14ac:dyDescent="0.2">
      <c r="E1657" s="1" t="s">
        <v>4876</v>
      </c>
      <c r="F1657" s="1"/>
      <c r="G1657" s="1" t="s">
        <v>4885</v>
      </c>
      <c r="H1657" s="1" t="s">
        <v>4886</v>
      </c>
      <c r="I1657" s="1"/>
      <c r="J1657" s="1" t="s">
        <v>4888</v>
      </c>
    </row>
    <row r="1658" spans="1:10" ht="15" customHeight="1" x14ac:dyDescent="0.2">
      <c r="E1658" s="1" t="s">
        <v>5030</v>
      </c>
      <c r="F1658" s="1" t="s">
        <v>5031</v>
      </c>
      <c r="G1658" s="1" t="s">
        <v>5032</v>
      </c>
      <c r="H1658" s="1" t="s">
        <v>5033</v>
      </c>
    </row>
    <row r="1659" spans="1:10" ht="15" customHeight="1" x14ac:dyDescent="0.2">
      <c r="E1659" s="1" t="s">
        <v>5030</v>
      </c>
      <c r="F1659" s="1" t="s">
        <v>5031</v>
      </c>
      <c r="G1659" s="1" t="s">
        <v>5034</v>
      </c>
      <c r="H1659" s="1" t="s">
        <v>5035</v>
      </c>
    </row>
    <row r="1660" spans="1:10" ht="15" customHeight="1" x14ac:dyDescent="0.2">
      <c r="A1660" s="8" t="s">
        <v>8951</v>
      </c>
      <c r="B1660" s="19" t="s">
        <v>9723</v>
      </c>
      <c r="C1660" s="19" t="s">
        <v>2383</v>
      </c>
      <c r="D1660" s="19"/>
      <c r="E1660" s="6" t="s">
        <v>676</v>
      </c>
      <c r="F1660" s="6" t="s">
        <v>6842</v>
      </c>
      <c r="G1660" s="6"/>
      <c r="H1660" s="6" t="s">
        <v>6844</v>
      </c>
      <c r="I1660" s="6"/>
      <c r="J1660" s="6"/>
    </row>
    <row r="1661" spans="1:10" ht="15" customHeight="1" x14ac:dyDescent="0.2">
      <c r="A1661" s="9" t="s">
        <v>7877</v>
      </c>
      <c r="E1661" s="1" t="s">
        <v>5282</v>
      </c>
      <c r="F1661" s="1" t="s">
        <v>5297</v>
      </c>
      <c r="G1661" s="1" t="s">
        <v>5302</v>
      </c>
      <c r="H1661" s="1" t="s">
        <v>5304</v>
      </c>
      <c r="I1661" s="1"/>
      <c r="J1661" s="1" t="s">
        <v>5305</v>
      </c>
    </row>
    <row r="1662" spans="1:10" ht="15" customHeight="1" x14ac:dyDescent="0.2">
      <c r="A1662" s="9" t="s">
        <v>7967</v>
      </c>
      <c r="E1662" s="1" t="s">
        <v>5488</v>
      </c>
      <c r="F1662" s="1"/>
      <c r="G1662" s="1" t="s">
        <v>5532</v>
      </c>
      <c r="H1662" s="1" t="s">
        <v>5534</v>
      </c>
      <c r="I1662" s="1" t="s">
        <v>5535</v>
      </c>
      <c r="J1662" s="1" t="s">
        <v>5536</v>
      </c>
    </row>
    <row r="1663" spans="1:10" ht="15" customHeight="1" x14ac:dyDescent="0.2">
      <c r="A1663" s="8"/>
      <c r="B1663" s="4"/>
      <c r="C1663" s="4"/>
      <c r="D1663" s="4"/>
      <c r="E1663" s="6" t="s">
        <v>4557</v>
      </c>
      <c r="F1663" s="6" t="s">
        <v>4619</v>
      </c>
      <c r="G1663" s="5"/>
      <c r="H1663" s="6" t="s">
        <v>4620</v>
      </c>
      <c r="I1663" s="5"/>
      <c r="J1663" s="5"/>
    </row>
    <row r="1664" spans="1:10" ht="15" customHeight="1" x14ac:dyDescent="0.2">
      <c r="E1664" s="1" t="s">
        <v>5843</v>
      </c>
      <c r="F1664" s="1" t="s">
        <v>5853</v>
      </c>
      <c r="G1664" s="1" t="s">
        <v>5854</v>
      </c>
      <c r="H1664" s="1" t="s">
        <v>5855</v>
      </c>
    </row>
    <row r="1665" spans="1:10" ht="15" customHeight="1" x14ac:dyDescent="0.2">
      <c r="A1665" s="8" t="s">
        <v>7565</v>
      </c>
      <c r="B1665" s="4"/>
      <c r="C1665" s="4"/>
      <c r="D1665" s="4"/>
      <c r="E1665" s="6" t="s">
        <v>234</v>
      </c>
      <c r="F1665" s="6" t="s">
        <v>216</v>
      </c>
      <c r="G1665" s="6" t="s">
        <v>229</v>
      </c>
      <c r="H1665" s="6" t="s">
        <v>231</v>
      </c>
      <c r="I1665" s="6" t="s">
        <v>220</v>
      </c>
      <c r="J1665" s="6" t="s">
        <v>232</v>
      </c>
    </row>
    <row r="1666" spans="1:10" ht="15" customHeight="1" x14ac:dyDescent="0.2">
      <c r="A1666" s="8" t="s">
        <v>8518</v>
      </c>
      <c r="B1666" s="4" t="s">
        <v>2383</v>
      </c>
      <c r="C1666" s="4"/>
      <c r="D1666" s="4"/>
      <c r="E1666" s="6" t="s">
        <v>483</v>
      </c>
      <c r="F1666" s="6" t="s">
        <v>519</v>
      </c>
      <c r="G1666" s="6" t="s">
        <v>535</v>
      </c>
      <c r="H1666" s="6" t="s">
        <v>537</v>
      </c>
      <c r="I1666" s="6"/>
      <c r="J1666" s="6" t="s">
        <v>538</v>
      </c>
    </row>
    <row r="1667" spans="1:10" ht="15" customHeight="1" x14ac:dyDescent="0.2">
      <c r="A1667" s="9" t="s">
        <v>7985</v>
      </c>
      <c r="B1667" s="19" t="s">
        <v>9723</v>
      </c>
      <c r="C1667" s="19" t="s">
        <v>2383</v>
      </c>
      <c r="D1667" s="19"/>
      <c r="E1667" s="1" t="s">
        <v>5661</v>
      </c>
      <c r="F1667" s="1" t="s">
        <v>5666</v>
      </c>
      <c r="G1667" s="1" t="s">
        <v>5668</v>
      </c>
      <c r="H1667" s="1" t="s">
        <v>5670</v>
      </c>
      <c r="I1667" s="1"/>
      <c r="J1667" s="1"/>
    </row>
    <row r="1668" spans="1:10" ht="15" customHeight="1" x14ac:dyDescent="0.2">
      <c r="A1668" s="8" t="s">
        <v>7211</v>
      </c>
      <c r="B1668" s="4"/>
      <c r="C1668" s="4"/>
      <c r="D1668" s="4"/>
      <c r="E1668" s="6" t="s">
        <v>1250</v>
      </c>
      <c r="F1668" s="6" t="s">
        <v>1330</v>
      </c>
      <c r="G1668" s="6" t="s">
        <v>1364</v>
      </c>
      <c r="H1668" s="6" t="s">
        <v>1366</v>
      </c>
      <c r="I1668" s="6"/>
      <c r="J1668" s="6" t="s">
        <v>1332</v>
      </c>
    </row>
    <row r="1669" spans="1:10" ht="15" customHeight="1" x14ac:dyDescent="0.2">
      <c r="A1669" s="8"/>
      <c r="B1669" s="4"/>
      <c r="C1669" s="4"/>
      <c r="D1669" s="4"/>
      <c r="E1669" s="6" t="s">
        <v>1064</v>
      </c>
      <c r="F1669" s="6" t="s">
        <v>1080</v>
      </c>
      <c r="G1669" s="6" t="s">
        <v>1081</v>
      </c>
      <c r="H1669" s="6" t="s">
        <v>1082</v>
      </c>
      <c r="I1669" s="6" t="s">
        <v>1083</v>
      </c>
      <c r="J1669" s="6" t="s">
        <v>1077</v>
      </c>
    </row>
    <row r="1670" spans="1:10" ht="15" customHeight="1" x14ac:dyDescent="0.2">
      <c r="A1670" s="8" t="s">
        <v>7569</v>
      </c>
      <c r="B1670" s="4"/>
      <c r="C1670" s="4"/>
      <c r="D1670" s="4"/>
      <c r="E1670" s="6" t="s">
        <v>2228</v>
      </c>
      <c r="F1670" s="6" t="s">
        <v>2275</v>
      </c>
      <c r="G1670" s="6"/>
      <c r="H1670" s="6" t="s">
        <v>2276</v>
      </c>
      <c r="I1670" s="6"/>
      <c r="J1670" s="6" t="s">
        <v>2277</v>
      </c>
    </row>
    <row r="1671" spans="1:10" ht="15" customHeight="1" x14ac:dyDescent="0.2">
      <c r="A1671" s="8" t="s">
        <v>7425</v>
      </c>
      <c r="B1671" s="4"/>
      <c r="C1671" s="4"/>
      <c r="D1671" s="4"/>
      <c r="E1671" s="6" t="s">
        <v>2228</v>
      </c>
      <c r="F1671" s="6" t="s">
        <v>2278</v>
      </c>
      <c r="G1671" s="6" t="s">
        <v>2279</v>
      </c>
      <c r="H1671" s="6" t="s">
        <v>2281</v>
      </c>
      <c r="I1671" s="6"/>
      <c r="J1671" s="6" t="s">
        <v>2282</v>
      </c>
    </row>
    <row r="1672" spans="1:10" ht="15" customHeight="1" x14ac:dyDescent="0.2">
      <c r="A1672" s="8"/>
      <c r="B1672" s="4"/>
      <c r="C1672" s="4"/>
      <c r="D1672" s="4"/>
      <c r="E1672" s="6" t="s">
        <v>4273</v>
      </c>
      <c r="F1672" s="6" t="s">
        <v>4274</v>
      </c>
      <c r="G1672" s="6" t="s">
        <v>4278</v>
      </c>
      <c r="H1672" s="6" t="s">
        <v>4279</v>
      </c>
      <c r="I1672" s="6"/>
      <c r="J1672" s="6" t="s">
        <v>4280</v>
      </c>
    </row>
    <row r="1673" spans="1:10" ht="15" customHeight="1" x14ac:dyDescent="0.2">
      <c r="A1673" s="8"/>
      <c r="B1673" s="4"/>
      <c r="C1673" s="4"/>
      <c r="D1673" s="4"/>
      <c r="E1673" s="6" t="s">
        <v>4273</v>
      </c>
      <c r="F1673" s="6" t="s">
        <v>4274</v>
      </c>
      <c r="G1673" s="6" t="s">
        <v>4281</v>
      </c>
      <c r="H1673" s="6" t="s">
        <v>4282</v>
      </c>
      <c r="I1673" s="5"/>
      <c r="J1673" s="5"/>
    </row>
    <row r="1674" spans="1:10" ht="15" customHeight="1" x14ac:dyDescent="0.2">
      <c r="E1674" s="1" t="s">
        <v>5488</v>
      </c>
      <c r="F1674" s="1"/>
      <c r="G1674" s="1" t="s">
        <v>5566</v>
      </c>
      <c r="H1674" s="1" t="s">
        <v>5567</v>
      </c>
      <c r="I1674" s="1"/>
      <c r="J1674" s="1" t="s">
        <v>5568</v>
      </c>
    </row>
    <row r="1675" spans="1:10" ht="15" customHeight="1" x14ac:dyDescent="0.2">
      <c r="A1675" s="8"/>
      <c r="B1675" s="4"/>
      <c r="C1675" s="4"/>
      <c r="D1675" s="4"/>
      <c r="E1675" s="6" t="s">
        <v>676</v>
      </c>
      <c r="F1675" s="6" t="s">
        <v>2484</v>
      </c>
      <c r="G1675" s="6" t="s">
        <v>2491</v>
      </c>
      <c r="H1675" s="6" t="s">
        <v>2492</v>
      </c>
      <c r="I1675" s="5"/>
      <c r="J1675" s="6" t="s">
        <v>2487</v>
      </c>
    </row>
    <row r="1676" spans="1:10" ht="15" customHeight="1" x14ac:dyDescent="0.2">
      <c r="A1676" s="8" t="s">
        <v>9457</v>
      </c>
      <c r="B1676" s="4"/>
      <c r="C1676" s="4"/>
      <c r="D1676" s="4"/>
      <c r="E1676" s="6" t="s">
        <v>3674</v>
      </c>
      <c r="F1676" s="6"/>
      <c r="G1676" s="6" t="s">
        <v>3761</v>
      </c>
      <c r="H1676" s="6" t="s">
        <v>3762</v>
      </c>
      <c r="I1676" s="6"/>
      <c r="J1676" s="6" t="s">
        <v>3764</v>
      </c>
    </row>
    <row r="1677" spans="1:10" ht="15" customHeight="1" x14ac:dyDescent="0.2">
      <c r="A1677" s="8"/>
      <c r="B1677" s="4"/>
      <c r="C1677" s="4"/>
      <c r="D1677" s="4"/>
      <c r="E1677" s="6" t="s">
        <v>3674</v>
      </c>
      <c r="F1677" s="6"/>
      <c r="G1677" s="6" t="s">
        <v>3761</v>
      </c>
      <c r="H1677" s="6" t="s">
        <v>3762</v>
      </c>
      <c r="I1677" s="5"/>
      <c r="J1677" s="6" t="s">
        <v>3764</v>
      </c>
    </row>
    <row r="1678" spans="1:10" ht="15" customHeight="1" x14ac:dyDescent="0.2">
      <c r="A1678" s="8" t="s">
        <v>7407</v>
      </c>
      <c r="B1678" s="4"/>
      <c r="C1678" s="4"/>
      <c r="D1678" s="4"/>
      <c r="E1678" s="6" t="s">
        <v>4273</v>
      </c>
      <c r="F1678" s="6" t="s">
        <v>4274</v>
      </c>
      <c r="G1678" s="6"/>
      <c r="H1678" s="6" t="s">
        <v>4276</v>
      </c>
      <c r="I1678" s="6"/>
      <c r="J1678" s="6" t="s">
        <v>4277</v>
      </c>
    </row>
    <row r="1679" spans="1:10" ht="15" customHeight="1" x14ac:dyDescent="0.2">
      <c r="A1679" s="8"/>
      <c r="B1679" s="4"/>
      <c r="C1679" s="4"/>
      <c r="D1679" s="4"/>
      <c r="E1679" s="6" t="s">
        <v>4325</v>
      </c>
      <c r="F1679" s="6" t="s">
        <v>4347</v>
      </c>
      <c r="G1679" s="5"/>
      <c r="H1679" s="6" t="s">
        <v>4348</v>
      </c>
      <c r="I1679" s="5"/>
      <c r="J1679" s="6" t="s">
        <v>4349</v>
      </c>
    </row>
    <row r="1680" spans="1:10" ht="15" customHeight="1" x14ac:dyDescent="0.2">
      <c r="E1680" s="1" t="s">
        <v>5224</v>
      </c>
      <c r="F1680" s="1" t="s">
        <v>5225</v>
      </c>
      <c r="G1680" s="1" t="s">
        <v>5226</v>
      </c>
      <c r="H1680" s="1" t="s">
        <v>5227</v>
      </c>
      <c r="J1680" s="1" t="s">
        <v>5228</v>
      </c>
    </row>
    <row r="1681" spans="1:10" ht="15" customHeight="1" x14ac:dyDescent="0.2">
      <c r="A1681" s="8"/>
      <c r="B1681" s="4"/>
      <c r="C1681" s="4"/>
      <c r="D1681" s="4"/>
      <c r="E1681" s="6" t="s">
        <v>87</v>
      </c>
      <c r="F1681" s="6" t="s">
        <v>135</v>
      </c>
      <c r="G1681" s="6" t="s">
        <v>148</v>
      </c>
      <c r="H1681" s="6" t="s">
        <v>150</v>
      </c>
      <c r="I1681" s="6"/>
      <c r="J1681" s="6" t="s">
        <v>141</v>
      </c>
    </row>
    <row r="1682" spans="1:10" ht="15" customHeight="1" x14ac:dyDescent="0.2">
      <c r="A1682" s="8" t="s">
        <v>7417</v>
      </c>
      <c r="B1682" s="4"/>
      <c r="C1682" s="4"/>
      <c r="D1682" s="4"/>
      <c r="E1682" s="6" t="s">
        <v>4325</v>
      </c>
      <c r="F1682" s="6" t="s">
        <v>1175</v>
      </c>
      <c r="G1682" s="6" t="s">
        <v>4340</v>
      </c>
      <c r="H1682" s="6" t="s">
        <v>4342</v>
      </c>
      <c r="I1682" s="6" t="s">
        <v>4343</v>
      </c>
      <c r="J1682" s="6" t="s">
        <v>4344</v>
      </c>
    </row>
    <row r="1683" spans="1:10" ht="15" customHeight="1" x14ac:dyDescent="0.2">
      <c r="A1683" s="8" t="s">
        <v>9293</v>
      </c>
      <c r="B1683" s="4"/>
      <c r="C1683" s="4"/>
      <c r="D1683" s="4"/>
      <c r="E1683" s="6" t="s">
        <v>3971</v>
      </c>
      <c r="F1683" s="6" t="s">
        <v>3974</v>
      </c>
      <c r="G1683" s="6"/>
      <c r="H1683" s="6" t="s">
        <v>3975</v>
      </c>
      <c r="I1683" s="6"/>
      <c r="J1683" s="6" t="s">
        <v>3976</v>
      </c>
    </row>
    <row r="1684" spans="1:10" ht="15" customHeight="1" x14ac:dyDescent="0.2">
      <c r="A1684" s="9" t="s">
        <v>7383</v>
      </c>
      <c r="E1684" s="1" t="s">
        <v>5716</v>
      </c>
      <c r="F1684" s="1" t="s">
        <v>5788</v>
      </c>
      <c r="G1684" s="1" t="s">
        <v>5789</v>
      </c>
      <c r="H1684" s="1" t="s">
        <v>5791</v>
      </c>
      <c r="I1684" s="1"/>
      <c r="J1684" s="1" t="s">
        <v>5792</v>
      </c>
    </row>
    <row r="1685" spans="1:10" ht="15" customHeight="1" x14ac:dyDescent="0.2">
      <c r="E1685" s="1" t="s">
        <v>407</v>
      </c>
      <c r="F1685" s="1"/>
      <c r="G1685" s="1" t="s">
        <v>6518</v>
      </c>
      <c r="H1685" s="1" t="s">
        <v>6519</v>
      </c>
      <c r="I1685" s="1"/>
      <c r="J1685" s="1" t="s">
        <v>6520</v>
      </c>
    </row>
    <row r="1686" spans="1:10" ht="15" customHeight="1" x14ac:dyDescent="0.2">
      <c r="E1686" s="1" t="s">
        <v>4760</v>
      </c>
      <c r="F1686" s="1" t="s">
        <v>4765</v>
      </c>
      <c r="G1686" s="1" t="s">
        <v>4781</v>
      </c>
      <c r="H1686" s="1" t="s">
        <v>4782</v>
      </c>
      <c r="I1686" s="1" t="s">
        <v>4771</v>
      </c>
      <c r="J1686" s="1" t="s">
        <v>4784</v>
      </c>
    </row>
    <row r="1687" spans="1:10" ht="15" customHeight="1" x14ac:dyDescent="0.2">
      <c r="E1687" s="1" t="s">
        <v>4760</v>
      </c>
      <c r="F1687" s="1" t="s">
        <v>4765</v>
      </c>
      <c r="G1687" s="1" t="s">
        <v>4855</v>
      </c>
      <c r="H1687" s="1" t="s">
        <v>4856</v>
      </c>
      <c r="I1687" s="1" t="s">
        <v>4771</v>
      </c>
      <c r="J1687" s="1" t="s">
        <v>4794</v>
      </c>
    </row>
    <row r="1688" spans="1:10" ht="15" customHeight="1" x14ac:dyDescent="0.2">
      <c r="E1688" s="1" t="s">
        <v>4760</v>
      </c>
      <c r="F1688" s="1" t="s">
        <v>4765</v>
      </c>
      <c r="G1688" s="1" t="s">
        <v>4822</v>
      </c>
      <c r="H1688" s="1" t="s">
        <v>4823</v>
      </c>
      <c r="I1688" s="1" t="s">
        <v>4771</v>
      </c>
      <c r="J1688" s="1" t="s">
        <v>4794</v>
      </c>
    </row>
    <row r="1689" spans="1:10" ht="15" customHeight="1" x14ac:dyDescent="0.2">
      <c r="E1689" s="1" t="s">
        <v>4760</v>
      </c>
      <c r="F1689" s="1" t="s">
        <v>4765</v>
      </c>
      <c r="G1689" s="1" t="s">
        <v>4792</v>
      </c>
      <c r="H1689" s="1" t="s">
        <v>4793</v>
      </c>
      <c r="I1689" s="1"/>
      <c r="J1689" s="1" t="s">
        <v>4794</v>
      </c>
    </row>
    <row r="1690" spans="1:10" ht="15" customHeight="1" x14ac:dyDescent="0.2">
      <c r="A1690" s="8" t="s">
        <v>8054</v>
      </c>
      <c r="B1690" s="4"/>
      <c r="C1690" s="4"/>
      <c r="D1690" s="4"/>
      <c r="E1690" s="6" t="s">
        <v>2730</v>
      </c>
      <c r="F1690" s="6" t="s">
        <v>3042</v>
      </c>
      <c r="G1690" s="5"/>
      <c r="H1690" s="6" t="s">
        <v>3044</v>
      </c>
      <c r="I1690" s="6"/>
      <c r="J1690" s="6" t="s">
        <v>3045</v>
      </c>
    </row>
    <row r="1691" spans="1:10" ht="15" customHeight="1" x14ac:dyDescent="0.2">
      <c r="A1691" s="8" t="s">
        <v>8472</v>
      </c>
      <c r="B1691" s="4"/>
      <c r="C1691" s="4"/>
      <c r="D1691" s="4"/>
      <c r="E1691" s="6" t="s">
        <v>4557</v>
      </c>
      <c r="F1691" s="6" t="s">
        <v>4621</v>
      </c>
      <c r="G1691" s="6"/>
      <c r="H1691" s="6" t="s">
        <v>4623</v>
      </c>
      <c r="I1691" s="6"/>
      <c r="J1691" s="6" t="s">
        <v>4624</v>
      </c>
    </row>
    <row r="1692" spans="1:10" ht="15" customHeight="1" x14ac:dyDescent="0.2">
      <c r="A1692" s="8"/>
      <c r="B1692" s="4"/>
      <c r="C1692" s="4"/>
      <c r="D1692" s="4"/>
      <c r="E1692" s="6" t="s">
        <v>1128</v>
      </c>
      <c r="F1692" s="6" t="s">
        <v>1175</v>
      </c>
      <c r="G1692" s="6" t="s">
        <v>2130</v>
      </c>
      <c r="H1692" s="6" t="s">
        <v>2131</v>
      </c>
      <c r="I1692" s="5"/>
      <c r="J1692" s="6" t="s">
        <v>2132</v>
      </c>
    </row>
    <row r="1693" spans="1:10" ht="15" customHeight="1" x14ac:dyDescent="0.2">
      <c r="E1693" s="1" t="s">
        <v>6311</v>
      </c>
      <c r="F1693" s="1"/>
      <c r="G1693" s="1" t="s">
        <v>6354</v>
      </c>
      <c r="H1693" s="1" t="s">
        <v>6355</v>
      </c>
      <c r="I1693" s="1"/>
      <c r="J1693" s="1" t="s">
        <v>6356</v>
      </c>
    </row>
    <row r="1694" spans="1:10" ht="15" customHeight="1" x14ac:dyDescent="0.2">
      <c r="E1694" s="1" t="s">
        <v>6311</v>
      </c>
      <c r="F1694" s="1"/>
      <c r="G1694" s="1" t="s">
        <v>6337</v>
      </c>
      <c r="H1694" s="1" t="s">
        <v>6338</v>
      </c>
      <c r="I1694" s="1"/>
      <c r="J1694" s="1"/>
    </row>
    <row r="1695" spans="1:10" ht="15" customHeight="1" x14ac:dyDescent="0.2">
      <c r="E1695" s="1" t="s">
        <v>6311</v>
      </c>
      <c r="F1695" s="1"/>
      <c r="G1695" s="1" t="s">
        <v>6323</v>
      </c>
      <c r="H1695" s="1" t="s">
        <v>6324</v>
      </c>
      <c r="I1695" s="1"/>
      <c r="J1695" s="1" t="s">
        <v>6326</v>
      </c>
    </row>
    <row r="1696" spans="1:10" ht="15" customHeight="1" x14ac:dyDescent="0.2">
      <c r="A1696" s="8"/>
      <c r="B1696" s="4"/>
      <c r="C1696" s="4"/>
      <c r="D1696" s="4"/>
      <c r="E1696" s="6" t="s">
        <v>4313</v>
      </c>
      <c r="F1696" s="6" t="s">
        <v>4314</v>
      </c>
      <c r="G1696" s="6" t="s">
        <v>4315</v>
      </c>
      <c r="H1696" s="6" t="s">
        <v>4316</v>
      </c>
      <c r="I1696" s="5"/>
      <c r="J1696" s="6" t="s">
        <v>4317</v>
      </c>
    </row>
    <row r="1697" spans="1:10" ht="15" customHeight="1" x14ac:dyDescent="0.2">
      <c r="A1697" s="8"/>
      <c r="B1697" s="4"/>
      <c r="C1697" s="4"/>
      <c r="D1697" s="4"/>
      <c r="E1697" s="6" t="s">
        <v>2228</v>
      </c>
      <c r="F1697" s="6" t="s">
        <v>2312</v>
      </c>
      <c r="G1697" s="6" t="s">
        <v>2313</v>
      </c>
      <c r="H1697" s="6" t="s">
        <v>2314</v>
      </c>
      <c r="I1697" s="6"/>
      <c r="J1697" s="6" t="s">
        <v>2315</v>
      </c>
    </row>
    <row r="1698" spans="1:10" ht="15" customHeight="1" x14ac:dyDescent="0.2">
      <c r="A1698" s="8" t="s">
        <v>8264</v>
      </c>
      <c r="B1698" s="4"/>
      <c r="C1698" s="4"/>
      <c r="D1698" s="4"/>
      <c r="E1698" s="6" t="s">
        <v>2730</v>
      </c>
      <c r="F1698" s="6" t="s">
        <v>3052</v>
      </c>
      <c r="G1698" s="6"/>
      <c r="H1698" s="6" t="s">
        <v>3054</v>
      </c>
      <c r="I1698" s="6"/>
      <c r="J1698" s="6" t="s">
        <v>3055</v>
      </c>
    </row>
    <row r="1699" spans="1:10" ht="15" customHeight="1" x14ac:dyDescent="0.2">
      <c r="A1699" s="8" t="s">
        <v>8048</v>
      </c>
      <c r="B1699" s="4"/>
      <c r="C1699" s="4"/>
      <c r="D1699" s="4"/>
      <c r="E1699" s="6" t="s">
        <v>2730</v>
      </c>
      <c r="F1699" s="6" t="s">
        <v>3009</v>
      </c>
      <c r="G1699" s="6" t="s">
        <v>3032</v>
      </c>
      <c r="H1699" s="6" t="s">
        <v>3034</v>
      </c>
      <c r="I1699" s="6" t="s">
        <v>3035</v>
      </c>
      <c r="J1699" s="6" t="s">
        <v>3036</v>
      </c>
    </row>
    <row r="1700" spans="1:10" ht="15" customHeight="1" x14ac:dyDescent="0.2">
      <c r="A1700" s="8"/>
      <c r="B1700" s="4"/>
      <c r="C1700" s="4"/>
      <c r="D1700" s="4"/>
      <c r="E1700" s="6" t="s">
        <v>2730</v>
      </c>
      <c r="F1700" s="6" t="s">
        <v>3009</v>
      </c>
      <c r="G1700" s="6" t="s">
        <v>3032</v>
      </c>
      <c r="H1700" s="6" t="s">
        <v>3034</v>
      </c>
      <c r="I1700" s="6" t="s">
        <v>3035</v>
      </c>
      <c r="J1700" s="6" t="s">
        <v>3036</v>
      </c>
    </row>
    <row r="1701" spans="1:10" ht="15" customHeight="1" x14ac:dyDescent="0.2">
      <c r="A1701" s="8" t="s">
        <v>8784</v>
      </c>
      <c r="B1701" s="4"/>
      <c r="C1701" s="4"/>
      <c r="D1701" s="4"/>
      <c r="E1701" s="6" t="s">
        <v>4096</v>
      </c>
      <c r="F1701" s="6"/>
      <c r="G1701" s="6" t="s">
        <v>4125</v>
      </c>
      <c r="H1701" s="6" t="s">
        <v>4127</v>
      </c>
      <c r="I1701" s="6"/>
      <c r="J1701" s="6" t="s">
        <v>4128</v>
      </c>
    </row>
    <row r="1702" spans="1:10" ht="15" customHeight="1" x14ac:dyDescent="0.2">
      <c r="A1702" s="8"/>
      <c r="B1702" s="4"/>
      <c r="C1702" s="4"/>
      <c r="D1702" s="4"/>
      <c r="E1702" s="6" t="s">
        <v>4557</v>
      </c>
      <c r="F1702" s="6" t="s">
        <v>2876</v>
      </c>
      <c r="G1702" s="5"/>
      <c r="H1702" s="6" t="s">
        <v>4575</v>
      </c>
      <c r="I1702" s="5"/>
      <c r="J1702" s="6" t="s">
        <v>4576</v>
      </c>
    </row>
    <row r="1703" spans="1:10" ht="15" customHeight="1" x14ac:dyDescent="0.2">
      <c r="A1703" s="8" t="s">
        <v>7841</v>
      </c>
      <c r="B1703" s="4"/>
      <c r="C1703" s="4"/>
      <c r="D1703" s="4"/>
      <c r="E1703" s="6" t="s">
        <v>2536</v>
      </c>
      <c r="F1703" s="6" t="s">
        <v>2543</v>
      </c>
      <c r="G1703" s="6" t="s">
        <v>2544</v>
      </c>
      <c r="H1703" s="6" t="s">
        <v>2546</v>
      </c>
      <c r="I1703" s="6"/>
      <c r="J1703" s="6" t="s">
        <v>2548</v>
      </c>
    </row>
    <row r="1704" spans="1:10" ht="15" customHeight="1" x14ac:dyDescent="0.2">
      <c r="A1704" s="8"/>
      <c r="B1704" s="4"/>
      <c r="C1704" s="4"/>
      <c r="D1704" s="4"/>
      <c r="E1704" s="6" t="s">
        <v>2536</v>
      </c>
      <c r="F1704" s="6" t="s">
        <v>2549</v>
      </c>
      <c r="G1704" s="6"/>
      <c r="H1704" s="6" t="s">
        <v>2546</v>
      </c>
      <c r="I1704" s="6"/>
      <c r="J1704" s="6" t="s">
        <v>2548</v>
      </c>
    </row>
    <row r="1705" spans="1:10" ht="15" customHeight="1" x14ac:dyDescent="0.2">
      <c r="A1705" s="8"/>
      <c r="B1705" s="4"/>
      <c r="C1705" s="4"/>
      <c r="D1705" s="4"/>
      <c r="E1705" s="6" t="s">
        <v>2536</v>
      </c>
      <c r="F1705" s="6" t="s">
        <v>2537</v>
      </c>
      <c r="G1705" s="6"/>
      <c r="H1705" s="6" t="s">
        <v>2538</v>
      </c>
      <c r="I1705" s="6"/>
      <c r="J1705" s="6" t="s">
        <v>2539</v>
      </c>
    </row>
    <row r="1706" spans="1:10" ht="15" customHeight="1" x14ac:dyDescent="0.2">
      <c r="A1706" s="8" t="s">
        <v>7245</v>
      </c>
      <c r="B1706" s="4"/>
      <c r="C1706" s="4"/>
      <c r="D1706" s="4"/>
      <c r="E1706" s="6" t="s">
        <v>3291</v>
      </c>
      <c r="F1706" s="6"/>
      <c r="G1706" s="6" t="s">
        <v>3313</v>
      </c>
      <c r="H1706" s="6" t="s">
        <v>3315</v>
      </c>
      <c r="I1706" s="6"/>
      <c r="J1706" s="6" t="s">
        <v>3316</v>
      </c>
    </row>
    <row r="1707" spans="1:10" ht="15" customHeight="1" x14ac:dyDescent="0.2">
      <c r="A1707" s="8" t="s">
        <v>9031</v>
      </c>
      <c r="B1707" s="19" t="s">
        <v>9723</v>
      </c>
      <c r="C1707" s="19" t="s">
        <v>2383</v>
      </c>
      <c r="D1707" s="19"/>
      <c r="E1707" s="6" t="s">
        <v>2718</v>
      </c>
      <c r="F1707" s="6" t="s">
        <v>2719</v>
      </c>
      <c r="G1707" s="6" t="s">
        <v>6674</v>
      </c>
      <c r="H1707" s="6" t="s">
        <v>6676</v>
      </c>
      <c r="I1707" s="6"/>
      <c r="J1707" s="6"/>
    </row>
    <row r="1708" spans="1:10" ht="15" customHeight="1" x14ac:dyDescent="0.2">
      <c r="A1708" s="8"/>
      <c r="B1708" s="4"/>
      <c r="C1708" s="4"/>
      <c r="D1708" s="4"/>
      <c r="E1708" s="6" t="s">
        <v>1764</v>
      </c>
      <c r="F1708" s="6"/>
      <c r="G1708" s="6" t="s">
        <v>1765</v>
      </c>
      <c r="H1708" s="6" t="s">
        <v>1766</v>
      </c>
      <c r="I1708" s="6"/>
      <c r="J1708" s="6" t="s">
        <v>1575</v>
      </c>
    </row>
    <row r="1709" spans="1:10" ht="15" customHeight="1" x14ac:dyDescent="0.2">
      <c r="A1709" s="9" t="s">
        <v>8979</v>
      </c>
      <c r="E1709" s="1" t="s">
        <v>6442</v>
      </c>
      <c r="F1709" s="1" t="s">
        <v>6446</v>
      </c>
      <c r="G1709" s="1" t="s">
        <v>6754</v>
      </c>
      <c r="H1709" s="1" t="s">
        <v>6756</v>
      </c>
      <c r="I1709" s="1"/>
      <c r="J1709" s="1" t="s">
        <v>6452</v>
      </c>
    </row>
    <row r="1710" spans="1:10" ht="15" customHeight="1" x14ac:dyDescent="0.2">
      <c r="A1710" s="8"/>
      <c r="B1710" s="4"/>
      <c r="C1710" s="4"/>
      <c r="D1710" s="4"/>
      <c r="E1710" s="6" t="s">
        <v>1477</v>
      </c>
      <c r="F1710" s="6" t="s">
        <v>1478</v>
      </c>
      <c r="G1710" s="6"/>
      <c r="H1710" s="6" t="s">
        <v>1479</v>
      </c>
      <c r="I1710" s="6"/>
      <c r="J1710" s="6" t="s">
        <v>1480</v>
      </c>
    </row>
    <row r="1711" spans="1:10" ht="15" customHeight="1" x14ac:dyDescent="0.2">
      <c r="A1711" s="8" t="s">
        <v>8396</v>
      </c>
      <c r="B1711" s="4"/>
      <c r="C1711" s="4"/>
      <c r="D1711" s="4"/>
      <c r="E1711" s="6" t="s">
        <v>402</v>
      </c>
      <c r="F1711" s="6" t="s">
        <v>410</v>
      </c>
      <c r="G1711" s="6"/>
      <c r="H1711" s="6" t="s">
        <v>412</v>
      </c>
      <c r="I1711" s="6"/>
      <c r="J1711" s="6" t="s">
        <v>413</v>
      </c>
    </row>
    <row r="1712" spans="1:10" ht="15" customHeight="1" x14ac:dyDescent="0.2">
      <c r="A1712" s="8" t="s">
        <v>9039</v>
      </c>
      <c r="B1712" s="4"/>
      <c r="C1712" s="4"/>
      <c r="D1712" s="4"/>
      <c r="E1712" s="6" t="s">
        <v>4440</v>
      </c>
      <c r="F1712" s="6" t="s">
        <v>4441</v>
      </c>
      <c r="G1712" s="6" t="s">
        <v>4444</v>
      </c>
      <c r="H1712" s="6" t="s">
        <v>4446</v>
      </c>
      <c r="I1712" s="6"/>
      <c r="J1712" s="6" t="s">
        <v>4447</v>
      </c>
    </row>
    <row r="1713" spans="1:10" ht="15" customHeight="1" x14ac:dyDescent="0.2">
      <c r="A1713" s="8" t="s">
        <v>8328</v>
      </c>
      <c r="B1713" s="4"/>
      <c r="C1713" s="4"/>
      <c r="D1713" s="4"/>
      <c r="E1713" s="6" t="s">
        <v>1481</v>
      </c>
      <c r="F1713" s="6"/>
      <c r="G1713" s="6" t="s">
        <v>1490</v>
      </c>
      <c r="H1713" s="6" t="s">
        <v>1492</v>
      </c>
      <c r="I1713" s="6"/>
      <c r="J1713" s="6" t="s">
        <v>1493</v>
      </c>
    </row>
    <row r="1714" spans="1:10" ht="15" customHeight="1" x14ac:dyDescent="0.2">
      <c r="A1714" s="8" t="s">
        <v>8414</v>
      </c>
      <c r="B1714" s="4"/>
      <c r="C1714" s="4"/>
      <c r="D1714" s="4"/>
      <c r="E1714" s="6" t="s">
        <v>1481</v>
      </c>
      <c r="F1714" s="6"/>
      <c r="G1714" s="6" t="s">
        <v>1505</v>
      </c>
      <c r="H1714" s="6" t="s">
        <v>1507</v>
      </c>
      <c r="I1714" s="6"/>
      <c r="J1714" s="6" t="s">
        <v>1508</v>
      </c>
    </row>
    <row r="1715" spans="1:10" ht="15" customHeight="1" x14ac:dyDescent="0.2">
      <c r="A1715" s="8"/>
      <c r="B1715" s="4"/>
      <c r="C1715" s="4"/>
      <c r="D1715" s="4"/>
      <c r="E1715" s="6" t="s">
        <v>3674</v>
      </c>
      <c r="F1715" s="6"/>
      <c r="G1715" s="6" t="s">
        <v>3702</v>
      </c>
      <c r="H1715" s="6" t="s">
        <v>3703</v>
      </c>
      <c r="I1715" s="6"/>
      <c r="J1715" s="6" t="s">
        <v>3704</v>
      </c>
    </row>
    <row r="1716" spans="1:10" ht="15" customHeight="1" x14ac:dyDescent="0.2">
      <c r="A1716" s="8" t="s">
        <v>7631</v>
      </c>
      <c r="B1716" s="4"/>
      <c r="C1716" s="4"/>
      <c r="D1716" s="4"/>
      <c r="E1716" s="6" t="s">
        <v>3674</v>
      </c>
      <c r="F1716" s="6"/>
      <c r="G1716" s="6" t="s">
        <v>3904</v>
      </c>
      <c r="H1716" s="6" t="s">
        <v>3905</v>
      </c>
      <c r="I1716" s="6"/>
      <c r="J1716" s="6" t="s">
        <v>3906</v>
      </c>
    </row>
    <row r="1717" spans="1:10" ht="15" customHeight="1" x14ac:dyDescent="0.2">
      <c r="A1717" s="8" t="s">
        <v>8682</v>
      </c>
      <c r="B1717" s="4"/>
      <c r="C1717" s="4"/>
      <c r="D1717" s="4"/>
      <c r="E1717" s="6" t="s">
        <v>2730</v>
      </c>
      <c r="F1717" s="6" t="s">
        <v>3147</v>
      </c>
      <c r="G1717" s="6" t="s">
        <v>3153</v>
      </c>
      <c r="H1717" s="6" t="s">
        <v>3155</v>
      </c>
      <c r="I1717" s="6"/>
      <c r="J1717" s="6" t="s">
        <v>3156</v>
      </c>
    </row>
    <row r="1718" spans="1:10" ht="15" customHeight="1" x14ac:dyDescent="0.2">
      <c r="E1718" s="1" t="s">
        <v>4760</v>
      </c>
      <c r="F1718" s="1" t="s">
        <v>4765</v>
      </c>
      <c r="G1718" s="1" t="s">
        <v>4818</v>
      </c>
      <c r="H1718" s="1" t="s">
        <v>4819</v>
      </c>
      <c r="I1718" s="1" t="s">
        <v>4771</v>
      </c>
      <c r="J1718" s="1" t="s">
        <v>4821</v>
      </c>
    </row>
    <row r="1719" spans="1:10" ht="15" customHeight="1" x14ac:dyDescent="0.2">
      <c r="A1719" s="8"/>
      <c r="B1719" s="4"/>
      <c r="C1719" s="4"/>
      <c r="D1719" s="4"/>
      <c r="E1719" s="6" t="s">
        <v>456</v>
      </c>
      <c r="F1719" s="6" t="s">
        <v>457</v>
      </c>
      <c r="G1719" s="6"/>
      <c r="H1719" s="6" t="s">
        <v>458</v>
      </c>
      <c r="I1719" s="6"/>
      <c r="J1719" s="6"/>
    </row>
    <row r="1720" spans="1:10" ht="15" customHeight="1" x14ac:dyDescent="0.2">
      <c r="E1720" s="1" t="s">
        <v>4876</v>
      </c>
      <c r="F1720" s="1" t="s">
        <v>4973</v>
      </c>
      <c r="G1720" s="1"/>
      <c r="H1720" s="1" t="s">
        <v>4974</v>
      </c>
      <c r="I1720" s="1"/>
      <c r="J1720" s="1" t="s">
        <v>4975</v>
      </c>
    </row>
    <row r="1721" spans="1:10" ht="15" customHeight="1" x14ac:dyDescent="0.2">
      <c r="A1721" s="8"/>
      <c r="B1721" s="4"/>
      <c r="C1721" s="4"/>
      <c r="D1721" s="4"/>
      <c r="E1721" s="6" t="s">
        <v>2730</v>
      </c>
      <c r="F1721" s="6" t="s">
        <v>2886</v>
      </c>
      <c r="G1721" s="6"/>
      <c r="H1721" s="6" t="s">
        <v>2887</v>
      </c>
      <c r="I1721" s="6"/>
      <c r="J1721" s="6" t="s">
        <v>2888</v>
      </c>
    </row>
    <row r="1722" spans="1:10" ht="15" customHeight="1" x14ac:dyDescent="0.2">
      <c r="A1722" s="8" t="s">
        <v>9017</v>
      </c>
      <c r="B1722" s="4"/>
      <c r="C1722" s="4"/>
      <c r="D1722" s="4"/>
      <c r="E1722" s="6" t="s">
        <v>1196</v>
      </c>
      <c r="F1722" s="6" t="s">
        <v>1197</v>
      </c>
      <c r="G1722" s="6" t="s">
        <v>6785</v>
      </c>
      <c r="H1722" s="6" t="s">
        <v>6787</v>
      </c>
      <c r="I1722" s="6"/>
      <c r="J1722" s="6" t="s">
        <v>6788</v>
      </c>
    </row>
    <row r="1723" spans="1:10" ht="15" customHeight="1" x14ac:dyDescent="0.2">
      <c r="A1723" s="8" t="s">
        <v>8540</v>
      </c>
      <c r="B1723" s="4"/>
      <c r="C1723" s="4"/>
      <c r="D1723" s="4"/>
      <c r="E1723" s="6" t="s">
        <v>816</v>
      </c>
      <c r="F1723" s="6" t="s">
        <v>841</v>
      </c>
      <c r="G1723" s="6"/>
      <c r="H1723" s="6" t="s">
        <v>843</v>
      </c>
      <c r="I1723" s="6" t="s">
        <v>844</v>
      </c>
      <c r="J1723" s="6" t="s">
        <v>845</v>
      </c>
    </row>
    <row r="1724" spans="1:10" ht="15" customHeight="1" x14ac:dyDescent="0.2">
      <c r="A1724" s="8" t="s">
        <v>8416</v>
      </c>
      <c r="B1724" s="4"/>
      <c r="C1724" s="4"/>
      <c r="D1724" s="4"/>
      <c r="E1724" s="6" t="s">
        <v>1481</v>
      </c>
      <c r="F1724" s="6"/>
      <c r="G1724" s="6" t="s">
        <v>1509</v>
      </c>
      <c r="H1724" s="6" t="s">
        <v>1511</v>
      </c>
      <c r="I1724" s="6"/>
      <c r="J1724" s="6" t="s">
        <v>1512</v>
      </c>
    </row>
    <row r="1725" spans="1:10" ht="15" customHeight="1" x14ac:dyDescent="0.2">
      <c r="A1725" s="9" t="s">
        <v>9077</v>
      </c>
      <c r="E1725" s="1" t="s">
        <v>4760</v>
      </c>
      <c r="F1725" s="1" t="s">
        <v>4765</v>
      </c>
      <c r="G1725" s="1" t="s">
        <v>6814</v>
      </c>
      <c r="H1725" s="1" t="s">
        <v>6816</v>
      </c>
      <c r="I1725" s="1" t="s">
        <v>6817</v>
      </c>
      <c r="J1725" s="1" t="s">
        <v>4807</v>
      </c>
    </row>
    <row r="1726" spans="1:10" ht="15" customHeight="1" x14ac:dyDescent="0.2">
      <c r="A1726" s="9" t="s">
        <v>7341</v>
      </c>
      <c r="E1726" s="1" t="s">
        <v>4760</v>
      </c>
      <c r="F1726" s="1" t="s">
        <v>4765</v>
      </c>
      <c r="G1726" s="1" t="s">
        <v>4827</v>
      </c>
      <c r="H1726" s="1" t="s">
        <v>4829</v>
      </c>
      <c r="I1726" s="1" t="s">
        <v>4771</v>
      </c>
      <c r="J1726" s="1" t="s">
        <v>4831</v>
      </c>
    </row>
    <row r="1727" spans="1:10" ht="15" customHeight="1" x14ac:dyDescent="0.2">
      <c r="E1727" s="1" t="s">
        <v>4760</v>
      </c>
      <c r="F1727" s="1" t="s">
        <v>4765</v>
      </c>
      <c r="G1727" s="1" t="s">
        <v>4827</v>
      </c>
      <c r="H1727" s="1" t="s">
        <v>4829</v>
      </c>
      <c r="I1727" s="1" t="s">
        <v>4771</v>
      </c>
      <c r="J1727" s="1" t="s">
        <v>4831</v>
      </c>
    </row>
    <row r="1728" spans="1:10" ht="15" customHeight="1" x14ac:dyDescent="0.2">
      <c r="A1728" s="8"/>
      <c r="B1728" s="4"/>
      <c r="C1728" s="4"/>
      <c r="D1728" s="4"/>
      <c r="E1728" s="6" t="s">
        <v>121</v>
      </c>
      <c r="F1728" s="6"/>
      <c r="G1728" s="6" t="s">
        <v>1576</v>
      </c>
      <c r="H1728" s="6" t="s">
        <v>1577</v>
      </c>
      <c r="I1728" s="6"/>
      <c r="J1728" s="6" t="s">
        <v>1578</v>
      </c>
    </row>
    <row r="1729" spans="1:10" ht="15" customHeight="1" x14ac:dyDescent="0.2">
      <c r="A1729" s="8"/>
      <c r="B1729" s="4"/>
      <c r="C1729" s="4"/>
      <c r="D1729" s="4"/>
      <c r="E1729" s="6" t="s">
        <v>121</v>
      </c>
      <c r="F1729" s="6"/>
      <c r="G1729" s="6" t="s">
        <v>1576</v>
      </c>
      <c r="H1729" s="6" t="s">
        <v>1577</v>
      </c>
      <c r="I1729" s="6"/>
      <c r="J1729" s="6" t="s">
        <v>1578</v>
      </c>
    </row>
    <row r="1730" spans="1:10" ht="15" customHeight="1" x14ac:dyDescent="0.2">
      <c r="A1730" s="8" t="s">
        <v>8538</v>
      </c>
      <c r="B1730" s="4"/>
      <c r="C1730" s="4"/>
      <c r="D1730" s="4"/>
      <c r="E1730" s="6" t="s">
        <v>816</v>
      </c>
      <c r="F1730" s="6" t="s">
        <v>825</v>
      </c>
      <c r="G1730" s="6" t="s">
        <v>835</v>
      </c>
      <c r="H1730" s="6" t="s">
        <v>837</v>
      </c>
      <c r="I1730" s="6"/>
      <c r="J1730" s="6" t="s">
        <v>838</v>
      </c>
    </row>
    <row r="1731" spans="1:10" ht="15" customHeight="1" x14ac:dyDescent="0.2">
      <c r="A1731" s="8" t="s">
        <v>8432</v>
      </c>
      <c r="B1731" s="4"/>
      <c r="C1731" s="4"/>
      <c r="D1731" s="4"/>
      <c r="E1731" s="6" t="s">
        <v>2228</v>
      </c>
      <c r="F1731" s="6" t="s">
        <v>1175</v>
      </c>
      <c r="G1731" s="6" t="s">
        <v>2303</v>
      </c>
      <c r="H1731" s="6" t="s">
        <v>2305</v>
      </c>
      <c r="I1731" s="6"/>
      <c r="J1731" s="6" t="s">
        <v>2306</v>
      </c>
    </row>
    <row r="1732" spans="1:10" ht="15" customHeight="1" x14ac:dyDescent="0.2">
      <c r="A1732" s="8" t="s">
        <v>8019</v>
      </c>
      <c r="B1732" s="4"/>
      <c r="C1732" s="4"/>
      <c r="D1732" s="4"/>
      <c r="E1732" s="6" t="s">
        <v>402</v>
      </c>
      <c r="F1732" s="6"/>
      <c r="G1732" s="6" t="s">
        <v>403</v>
      </c>
      <c r="H1732" s="6" t="s">
        <v>405</v>
      </c>
      <c r="I1732" s="6"/>
      <c r="J1732" s="6" t="s">
        <v>406</v>
      </c>
    </row>
    <row r="1733" spans="1:10" ht="15" customHeight="1" x14ac:dyDescent="0.2">
      <c r="A1733" s="9" t="s">
        <v>8120</v>
      </c>
      <c r="E1733" s="1" t="s">
        <v>4760</v>
      </c>
      <c r="F1733" s="1" t="s">
        <v>4765</v>
      </c>
      <c r="G1733" s="1" t="s">
        <v>4849</v>
      </c>
      <c r="H1733" s="1" t="s">
        <v>4851</v>
      </c>
      <c r="I1733" s="1"/>
      <c r="J1733" s="1" t="s">
        <v>4852</v>
      </c>
    </row>
    <row r="1734" spans="1:10" ht="15" customHeight="1" x14ac:dyDescent="0.2">
      <c r="A1734" s="9" t="s">
        <v>7351</v>
      </c>
      <c r="E1734" s="1" t="s">
        <v>5306</v>
      </c>
      <c r="F1734" s="1" t="s">
        <v>618</v>
      </c>
      <c r="G1734" s="1"/>
      <c r="H1734" s="1" t="s">
        <v>5445</v>
      </c>
      <c r="I1734" s="1" t="s">
        <v>5446</v>
      </c>
      <c r="J1734" s="1" t="s">
        <v>5447</v>
      </c>
    </row>
    <row r="1735" spans="1:10" ht="15" customHeight="1" x14ac:dyDescent="0.2">
      <c r="A1735" s="8" t="s">
        <v>8674</v>
      </c>
      <c r="B1735" s="4"/>
      <c r="C1735" s="4"/>
      <c r="D1735" s="4"/>
      <c r="E1735" s="6" t="s">
        <v>2730</v>
      </c>
      <c r="F1735" s="6" t="s">
        <v>3102</v>
      </c>
      <c r="G1735" s="6" t="s">
        <v>3106</v>
      </c>
      <c r="H1735" s="6" t="s">
        <v>3108</v>
      </c>
      <c r="I1735" s="6"/>
      <c r="J1735" s="6" t="s">
        <v>3109</v>
      </c>
    </row>
    <row r="1736" spans="1:10" ht="15" customHeight="1" x14ac:dyDescent="0.2">
      <c r="E1736" s="1" t="s">
        <v>6311</v>
      </c>
      <c r="F1736" s="1"/>
      <c r="G1736" s="1" t="s">
        <v>6361</v>
      </c>
      <c r="H1736" s="1" t="s">
        <v>6362</v>
      </c>
      <c r="I1736" s="1"/>
      <c r="J1736" s="1" t="s">
        <v>6363</v>
      </c>
    </row>
    <row r="1737" spans="1:10" ht="15" customHeight="1" x14ac:dyDescent="0.2">
      <c r="A1737" s="9" t="s">
        <v>8320</v>
      </c>
      <c r="E1737" s="1" t="s">
        <v>407</v>
      </c>
      <c r="G1737" s="1" t="s">
        <v>6586</v>
      </c>
      <c r="H1737" s="1" t="s">
        <v>6588</v>
      </c>
      <c r="I1737" s="1"/>
      <c r="J1737" s="1" t="s">
        <v>6589</v>
      </c>
    </row>
    <row r="1738" spans="1:10" ht="15" customHeight="1" x14ac:dyDescent="0.2">
      <c r="A1738" s="8"/>
      <c r="B1738" s="4"/>
      <c r="C1738" s="4"/>
      <c r="D1738" s="4"/>
      <c r="E1738" s="6" t="s">
        <v>2724</v>
      </c>
      <c r="F1738" s="6" t="s">
        <v>2725</v>
      </c>
      <c r="G1738" s="5"/>
      <c r="H1738" s="6" t="s">
        <v>2726</v>
      </c>
      <c r="I1738" s="5"/>
      <c r="J1738" s="6" t="s">
        <v>2727</v>
      </c>
    </row>
    <row r="1739" spans="1:10" ht="15" customHeight="1" x14ac:dyDescent="0.2">
      <c r="A1739" s="8" t="s">
        <v>7675</v>
      </c>
      <c r="B1739" s="4"/>
      <c r="C1739" s="4"/>
      <c r="D1739" s="4"/>
      <c r="E1739" s="6" t="s">
        <v>1191</v>
      </c>
      <c r="F1739" s="6" t="s">
        <v>1192</v>
      </c>
      <c r="G1739" s="6"/>
      <c r="H1739" s="6" t="s">
        <v>1194</v>
      </c>
      <c r="I1739" s="6"/>
      <c r="J1739" s="6" t="s">
        <v>1195</v>
      </c>
    </row>
    <row r="1740" spans="1:10" ht="15" customHeight="1" x14ac:dyDescent="0.2">
      <c r="A1740" s="8"/>
      <c r="B1740" s="4"/>
      <c r="C1740" s="4"/>
      <c r="D1740" s="4"/>
      <c r="E1740" s="6" t="s">
        <v>762</v>
      </c>
      <c r="F1740" s="6" t="s">
        <v>769</v>
      </c>
      <c r="G1740" s="6" t="s">
        <v>773</v>
      </c>
      <c r="H1740" s="6" t="s">
        <v>774</v>
      </c>
      <c r="I1740" s="5"/>
      <c r="J1740" s="5"/>
    </row>
    <row r="1741" spans="1:10" ht="15" customHeight="1" x14ac:dyDescent="0.2">
      <c r="A1741" s="8" t="s">
        <v>8584</v>
      </c>
      <c r="B1741" s="4"/>
      <c r="C1741" s="4"/>
      <c r="D1741" s="4"/>
      <c r="E1741" s="6" t="s">
        <v>816</v>
      </c>
      <c r="F1741" s="6"/>
      <c r="G1741" s="6" t="s">
        <v>821</v>
      </c>
      <c r="H1741" s="6" t="s">
        <v>823</v>
      </c>
      <c r="I1741" s="6"/>
      <c r="J1741" s="6" t="s">
        <v>824</v>
      </c>
    </row>
    <row r="1742" spans="1:10" ht="15" customHeight="1" x14ac:dyDescent="0.2">
      <c r="A1742" s="8" t="s">
        <v>7337</v>
      </c>
      <c r="B1742" s="4"/>
      <c r="C1742" s="4"/>
      <c r="D1742" s="4"/>
      <c r="E1742" s="6" t="s">
        <v>4557</v>
      </c>
      <c r="F1742" s="6" t="s">
        <v>4625</v>
      </c>
      <c r="G1742" s="6" t="s">
        <v>4626</v>
      </c>
      <c r="H1742" s="6" t="s">
        <v>4628</v>
      </c>
      <c r="I1742" s="6" t="s">
        <v>4629</v>
      </c>
      <c r="J1742" s="6" t="s">
        <v>4630</v>
      </c>
    </row>
    <row r="1743" spans="1:10" ht="15" customHeight="1" x14ac:dyDescent="0.2">
      <c r="A1743" s="8" t="s">
        <v>7557</v>
      </c>
      <c r="B1743" s="4"/>
      <c r="C1743" s="4"/>
      <c r="D1743" s="4"/>
      <c r="E1743" s="6" t="s">
        <v>164</v>
      </c>
      <c r="F1743" s="6" t="s">
        <v>185</v>
      </c>
      <c r="G1743" s="6" t="s">
        <v>186</v>
      </c>
      <c r="H1743" s="6" t="s">
        <v>188</v>
      </c>
      <c r="I1743" s="6"/>
      <c r="J1743" s="6" t="s">
        <v>189</v>
      </c>
    </row>
    <row r="1744" spans="1:10" ht="15" customHeight="1" x14ac:dyDescent="0.2">
      <c r="A1744" s="9" t="s">
        <v>9617</v>
      </c>
      <c r="E1744" s="1" t="s">
        <v>5716</v>
      </c>
      <c r="F1744" s="1" t="s">
        <v>5722</v>
      </c>
      <c r="G1744" s="1"/>
      <c r="H1744" s="1" t="s">
        <v>5723</v>
      </c>
      <c r="I1744" s="1"/>
      <c r="J1744" s="1" t="s">
        <v>5724</v>
      </c>
    </row>
    <row r="1745" spans="1:10" ht="15" customHeight="1" x14ac:dyDescent="0.2">
      <c r="A1745" s="8" t="s">
        <v>7857</v>
      </c>
      <c r="B1745" s="4"/>
      <c r="C1745" s="4"/>
      <c r="D1745" s="4"/>
      <c r="E1745" s="6" t="s">
        <v>3528</v>
      </c>
      <c r="F1745" s="6"/>
      <c r="G1745" s="6" t="s">
        <v>3541</v>
      </c>
      <c r="H1745" s="6" t="s">
        <v>3543</v>
      </c>
      <c r="I1745" s="6"/>
      <c r="J1745" s="6" t="s">
        <v>3544</v>
      </c>
    </row>
    <row r="1746" spans="1:10" ht="15" customHeight="1" x14ac:dyDescent="0.2">
      <c r="A1746" s="8" t="s">
        <v>9283</v>
      </c>
      <c r="B1746" s="4"/>
      <c r="C1746" s="4"/>
      <c r="D1746" s="4"/>
      <c r="E1746" s="6" t="s">
        <v>3528</v>
      </c>
      <c r="F1746" s="6"/>
      <c r="G1746" s="6" t="s">
        <v>3585</v>
      </c>
      <c r="H1746" s="6" t="s">
        <v>3543</v>
      </c>
      <c r="I1746" s="6"/>
      <c r="J1746" s="6" t="s">
        <v>3544</v>
      </c>
    </row>
    <row r="1747" spans="1:10" ht="15" customHeight="1" x14ac:dyDescent="0.2">
      <c r="A1747" s="8"/>
      <c r="B1747" s="4"/>
      <c r="C1747" s="4"/>
      <c r="D1747" s="4"/>
      <c r="E1747" s="6" t="s">
        <v>3528</v>
      </c>
      <c r="F1747" s="6"/>
      <c r="G1747" s="6" t="s">
        <v>3574</v>
      </c>
      <c r="H1747" s="6" t="s">
        <v>3543</v>
      </c>
      <c r="I1747" s="6"/>
      <c r="J1747" s="6" t="s">
        <v>3575</v>
      </c>
    </row>
    <row r="1748" spans="1:10" ht="15" customHeight="1" x14ac:dyDescent="0.2">
      <c r="A1748" s="8" t="s">
        <v>8953</v>
      </c>
      <c r="B1748" s="4"/>
      <c r="C1748" s="4"/>
      <c r="D1748" s="4"/>
      <c r="E1748" s="6" t="s">
        <v>2550</v>
      </c>
      <c r="F1748" s="6" t="s">
        <v>2560</v>
      </c>
      <c r="G1748" s="6" t="s">
        <v>1552</v>
      </c>
      <c r="H1748" s="6" t="s">
        <v>2562</v>
      </c>
      <c r="I1748" s="6"/>
      <c r="J1748" s="6" t="s">
        <v>2563</v>
      </c>
    </row>
    <row r="1749" spans="1:10" ht="15" customHeight="1" x14ac:dyDescent="0.2">
      <c r="A1749" s="8" t="s">
        <v>7333</v>
      </c>
      <c r="B1749" s="4"/>
      <c r="C1749" s="4"/>
      <c r="D1749" s="4"/>
      <c r="E1749" s="6" t="s">
        <v>4422</v>
      </c>
      <c r="F1749" s="6" t="s">
        <v>558</v>
      </c>
      <c r="G1749" s="6" t="s">
        <v>4436</v>
      </c>
      <c r="H1749" s="6" t="s">
        <v>4438</v>
      </c>
      <c r="I1749" s="6"/>
      <c r="J1749" s="6" t="s">
        <v>4439</v>
      </c>
    </row>
    <row r="1750" spans="1:10" ht="15" customHeight="1" x14ac:dyDescent="0.2">
      <c r="A1750" s="8" t="s">
        <v>9109</v>
      </c>
      <c r="B1750" s="19" t="s">
        <v>9723</v>
      </c>
      <c r="C1750" s="19" t="s">
        <v>2383</v>
      </c>
      <c r="D1750" s="19" t="s">
        <v>2383</v>
      </c>
      <c r="E1750" s="6"/>
      <c r="F1750" s="6"/>
      <c r="G1750" s="6"/>
      <c r="H1750" s="6"/>
      <c r="I1750" s="6"/>
      <c r="J1750" s="6"/>
    </row>
    <row r="1751" spans="1:10" ht="15" customHeight="1" x14ac:dyDescent="0.2">
      <c r="A1751" s="8" t="s">
        <v>8846</v>
      </c>
      <c r="B1751" s="19" t="s">
        <v>9723</v>
      </c>
      <c r="C1751" s="19" t="s">
        <v>2383</v>
      </c>
      <c r="D1751" s="19" t="s">
        <v>2383</v>
      </c>
      <c r="E1751" s="6" t="s">
        <v>37</v>
      </c>
      <c r="F1751" s="6" t="s">
        <v>78</v>
      </c>
      <c r="G1751" s="6" t="s">
        <v>84</v>
      </c>
      <c r="H1751" s="5"/>
      <c r="I1751" s="5"/>
      <c r="J1751" s="5"/>
    </row>
    <row r="1752" spans="1:10" ht="15" customHeight="1" x14ac:dyDescent="0.2">
      <c r="A1752" s="8" t="s">
        <v>8788</v>
      </c>
      <c r="B1752" s="19" t="s">
        <v>9723</v>
      </c>
      <c r="C1752" s="19" t="s">
        <v>2383</v>
      </c>
      <c r="D1752" s="19" t="s">
        <v>2383</v>
      </c>
      <c r="E1752" s="6" t="s">
        <v>164</v>
      </c>
      <c r="F1752" s="6" t="s">
        <v>168</v>
      </c>
      <c r="G1752" s="6" t="s">
        <v>175</v>
      </c>
      <c r="H1752" s="5"/>
      <c r="I1752" s="5"/>
      <c r="J1752" s="5"/>
    </row>
    <row r="1753" spans="1:10" ht="15" customHeight="1" x14ac:dyDescent="0.2">
      <c r="A1753" s="8" t="s">
        <v>8790</v>
      </c>
      <c r="B1753" s="19" t="s">
        <v>9723</v>
      </c>
      <c r="C1753" s="19"/>
      <c r="D1753" s="19" t="s">
        <v>2383</v>
      </c>
      <c r="E1753" s="6" t="s">
        <v>164</v>
      </c>
      <c r="F1753" s="6" t="s">
        <v>168</v>
      </c>
      <c r="G1753" s="6" t="s">
        <v>182</v>
      </c>
      <c r="H1753" s="6"/>
      <c r="I1753" s="6"/>
      <c r="J1753" s="6" t="s">
        <v>184</v>
      </c>
    </row>
    <row r="1754" spans="1:10" ht="15" customHeight="1" x14ac:dyDescent="0.2">
      <c r="A1754" s="8" t="s">
        <v>9639</v>
      </c>
      <c r="B1754" s="19" t="s">
        <v>9723</v>
      </c>
      <c r="C1754" s="19" t="s">
        <v>2383</v>
      </c>
      <c r="D1754" s="19" t="s">
        <v>2383</v>
      </c>
      <c r="E1754" s="6"/>
      <c r="F1754" s="6"/>
      <c r="G1754" s="6"/>
      <c r="H1754" s="6"/>
      <c r="I1754" s="6"/>
      <c r="J1754" s="6"/>
    </row>
    <row r="1755" spans="1:10" ht="15" customHeight="1" x14ac:dyDescent="0.2">
      <c r="A1755" s="8" t="s">
        <v>9401</v>
      </c>
      <c r="B1755" s="19" t="s">
        <v>9723</v>
      </c>
      <c r="C1755" s="19" t="s">
        <v>2383</v>
      </c>
      <c r="D1755" s="19" t="s">
        <v>2383</v>
      </c>
      <c r="E1755" s="6"/>
      <c r="F1755" s="6"/>
      <c r="G1755" s="6"/>
      <c r="H1755" s="6"/>
      <c r="I1755" s="6"/>
      <c r="J1755" s="6"/>
    </row>
    <row r="1756" spans="1:10" ht="15" customHeight="1" x14ac:dyDescent="0.2">
      <c r="A1756" s="8" t="s">
        <v>9595</v>
      </c>
      <c r="B1756" s="19" t="s">
        <v>9723</v>
      </c>
      <c r="C1756" s="19" t="s">
        <v>2383</v>
      </c>
      <c r="D1756" s="19" t="s">
        <v>2383</v>
      </c>
      <c r="E1756" s="6"/>
      <c r="F1756" s="6"/>
      <c r="G1756" s="6"/>
      <c r="H1756" s="6"/>
      <c r="I1756" s="6"/>
      <c r="J1756" s="6"/>
    </row>
    <row r="1757" spans="1:10" ht="15" customHeight="1" x14ac:dyDescent="0.2">
      <c r="A1757" s="8" t="s">
        <v>9633</v>
      </c>
      <c r="B1757" s="19" t="s">
        <v>9723</v>
      </c>
      <c r="C1757" s="19" t="s">
        <v>2383</v>
      </c>
      <c r="D1757" s="19" t="s">
        <v>2383</v>
      </c>
      <c r="E1757" s="6"/>
      <c r="F1757" s="6"/>
      <c r="G1757" s="6"/>
      <c r="H1757" s="6"/>
      <c r="I1757" s="6"/>
      <c r="J1757" s="6"/>
    </row>
    <row r="1758" spans="1:10" ht="15" customHeight="1" x14ac:dyDescent="0.2">
      <c r="A1758" s="8" t="s">
        <v>9635</v>
      </c>
      <c r="B1758" s="19" t="s">
        <v>9723</v>
      </c>
      <c r="C1758" s="19" t="s">
        <v>2383</v>
      </c>
      <c r="D1758" s="19" t="s">
        <v>2383</v>
      </c>
      <c r="E1758" s="6"/>
      <c r="F1758" s="6"/>
      <c r="G1758" s="6"/>
      <c r="H1758" s="6"/>
      <c r="I1758" s="6"/>
      <c r="J1758" s="6"/>
    </row>
    <row r="1759" spans="1:10" ht="15" customHeight="1" x14ac:dyDescent="0.2">
      <c r="A1759" s="8" t="s">
        <v>9247</v>
      </c>
      <c r="B1759" s="19" t="s">
        <v>9723</v>
      </c>
      <c r="C1759" s="19"/>
      <c r="D1759" s="19" t="s">
        <v>2383</v>
      </c>
      <c r="E1759" s="6" t="s">
        <v>250</v>
      </c>
      <c r="F1759" s="6"/>
      <c r="G1759" s="6" t="s">
        <v>6853</v>
      </c>
      <c r="H1759" s="6"/>
      <c r="I1759" s="6"/>
      <c r="J1759" s="6" t="s">
        <v>6855</v>
      </c>
    </row>
    <row r="1760" spans="1:10" ht="15" customHeight="1" x14ac:dyDescent="0.2">
      <c r="A1760" s="8" t="s">
        <v>9597</v>
      </c>
      <c r="B1760" s="19" t="s">
        <v>9723</v>
      </c>
      <c r="C1760" s="19" t="s">
        <v>2383</v>
      </c>
      <c r="D1760" s="19" t="s">
        <v>2383</v>
      </c>
      <c r="E1760" s="6"/>
      <c r="F1760" s="6"/>
      <c r="G1760" s="6"/>
      <c r="H1760" s="6"/>
      <c r="I1760" s="6"/>
      <c r="J1760" s="6"/>
    </row>
    <row r="1761" spans="1:10" ht="15" customHeight="1" x14ac:dyDescent="0.2">
      <c r="A1761" s="8" t="s">
        <v>9541</v>
      </c>
      <c r="B1761" s="19" t="s">
        <v>9723</v>
      </c>
      <c r="C1761" s="19" t="s">
        <v>2383</v>
      </c>
      <c r="D1761" s="19" t="s">
        <v>2383</v>
      </c>
      <c r="E1761" s="6"/>
      <c r="F1761" s="6"/>
      <c r="G1761" s="6"/>
      <c r="H1761" s="6"/>
      <c r="I1761" s="6"/>
      <c r="J1761" s="6"/>
    </row>
    <row r="1762" spans="1:10" ht="15" customHeight="1" x14ac:dyDescent="0.2">
      <c r="A1762" s="8" t="s">
        <v>9543</v>
      </c>
      <c r="B1762" s="19" t="s">
        <v>9723</v>
      </c>
      <c r="C1762" s="19" t="s">
        <v>2383</v>
      </c>
      <c r="D1762" s="19" t="s">
        <v>2383</v>
      </c>
      <c r="E1762" s="6"/>
      <c r="F1762" s="6"/>
      <c r="G1762" s="6"/>
      <c r="H1762" s="6"/>
      <c r="I1762" s="6"/>
      <c r="J1762" s="6"/>
    </row>
    <row r="1763" spans="1:10" ht="15" customHeight="1" x14ac:dyDescent="0.2">
      <c r="A1763" s="8" t="s">
        <v>9545</v>
      </c>
      <c r="B1763" s="19" t="s">
        <v>9723</v>
      </c>
      <c r="C1763" s="19" t="s">
        <v>2383</v>
      </c>
      <c r="D1763" s="19" t="s">
        <v>2383</v>
      </c>
      <c r="E1763" s="6"/>
      <c r="F1763" s="6"/>
      <c r="G1763" s="6"/>
      <c r="H1763" s="6"/>
      <c r="I1763" s="6"/>
      <c r="J1763" s="6"/>
    </row>
    <row r="1764" spans="1:10" ht="15" customHeight="1" x14ac:dyDescent="0.2">
      <c r="A1764" s="8" t="s">
        <v>9111</v>
      </c>
      <c r="B1764" s="19" t="s">
        <v>9723</v>
      </c>
      <c r="C1764" s="19"/>
      <c r="D1764" s="19" t="s">
        <v>2383</v>
      </c>
      <c r="E1764" s="6" t="s">
        <v>339</v>
      </c>
      <c r="F1764" s="6" t="s">
        <v>7037</v>
      </c>
      <c r="G1764" s="6" t="s">
        <v>7038</v>
      </c>
      <c r="H1764" s="6"/>
      <c r="I1764" s="6"/>
      <c r="J1764" s="6" t="s">
        <v>342</v>
      </c>
    </row>
    <row r="1765" spans="1:10" ht="15" customHeight="1" x14ac:dyDescent="0.2">
      <c r="A1765" s="8" t="s">
        <v>7651</v>
      </c>
      <c r="B1765" s="19" t="s">
        <v>9723</v>
      </c>
      <c r="C1765" s="19"/>
      <c r="D1765" s="19" t="s">
        <v>2383</v>
      </c>
      <c r="E1765" s="6" t="s">
        <v>367</v>
      </c>
      <c r="F1765" s="6"/>
      <c r="G1765" s="6" t="s">
        <v>368</v>
      </c>
      <c r="H1765" s="6"/>
      <c r="I1765" s="6"/>
      <c r="J1765" s="6" t="s">
        <v>370</v>
      </c>
    </row>
    <row r="1766" spans="1:10" ht="15" customHeight="1" x14ac:dyDescent="0.2">
      <c r="A1766" s="8" t="s">
        <v>8989</v>
      </c>
      <c r="B1766" s="19" t="s">
        <v>9723</v>
      </c>
      <c r="C1766" s="19" t="s">
        <v>2383</v>
      </c>
      <c r="D1766" s="19" t="s">
        <v>2383</v>
      </c>
      <c r="E1766" s="6" t="s">
        <v>6643</v>
      </c>
      <c r="F1766" s="6"/>
      <c r="G1766" s="6" t="s">
        <v>6645</v>
      </c>
      <c r="H1766" s="6"/>
      <c r="I1766" s="6"/>
      <c r="J1766" s="6"/>
    </row>
    <row r="1767" spans="1:10" ht="15" customHeight="1" x14ac:dyDescent="0.2">
      <c r="A1767" s="8" t="s">
        <v>8850</v>
      </c>
      <c r="B1767" s="19" t="s">
        <v>9723</v>
      </c>
      <c r="C1767" s="19"/>
      <c r="D1767" s="19" t="s">
        <v>2383</v>
      </c>
      <c r="E1767" s="6" t="s">
        <v>389</v>
      </c>
      <c r="F1767" s="6" t="s">
        <v>394</v>
      </c>
      <c r="G1767" s="6"/>
      <c r="H1767" s="6"/>
      <c r="I1767" s="6"/>
      <c r="J1767" s="6" t="s">
        <v>396</v>
      </c>
    </row>
    <row r="1768" spans="1:10" ht="15" customHeight="1" x14ac:dyDescent="0.2">
      <c r="A1768" s="8" t="s">
        <v>8182</v>
      </c>
      <c r="B1768" s="19" t="s">
        <v>9723</v>
      </c>
      <c r="C1768" s="19" t="s">
        <v>2383</v>
      </c>
      <c r="D1768" s="19" t="s">
        <v>2383</v>
      </c>
      <c r="E1768" s="6" t="s">
        <v>402</v>
      </c>
      <c r="F1768" s="6" t="s">
        <v>408</v>
      </c>
      <c r="G1768" s="5"/>
      <c r="H1768" s="5"/>
      <c r="I1768" s="5"/>
      <c r="J1768" s="5"/>
    </row>
    <row r="1769" spans="1:10" ht="15" customHeight="1" x14ac:dyDescent="0.2">
      <c r="A1769" s="8" t="s">
        <v>8172</v>
      </c>
      <c r="B1769" s="19" t="s">
        <v>9723</v>
      </c>
      <c r="C1769" s="19" t="s">
        <v>2383</v>
      </c>
      <c r="D1769" s="19" t="s">
        <v>2383</v>
      </c>
      <c r="E1769" s="6" t="s">
        <v>402</v>
      </c>
      <c r="F1769" s="5"/>
      <c r="G1769" s="6" t="s">
        <v>430</v>
      </c>
      <c r="H1769" s="6"/>
      <c r="I1769" s="6"/>
      <c r="J1769" s="5"/>
    </row>
    <row r="1770" spans="1:10" ht="15" customHeight="1" x14ac:dyDescent="0.2">
      <c r="A1770" s="8" t="s">
        <v>8916</v>
      </c>
      <c r="B1770" s="19" t="s">
        <v>9723</v>
      </c>
      <c r="C1770" s="19" t="s">
        <v>2383</v>
      </c>
      <c r="D1770" s="19" t="s">
        <v>2383</v>
      </c>
      <c r="E1770" s="6"/>
      <c r="F1770" s="6"/>
      <c r="G1770" s="6"/>
      <c r="H1770" s="6"/>
      <c r="I1770" s="6"/>
      <c r="J1770" s="6"/>
    </row>
    <row r="1771" spans="1:10" ht="15" customHeight="1" x14ac:dyDescent="0.2">
      <c r="A1771" s="8" t="s">
        <v>8176</v>
      </c>
      <c r="B1771" s="19" t="s">
        <v>9723</v>
      </c>
      <c r="C1771" s="19" t="s">
        <v>2383</v>
      </c>
      <c r="D1771" s="19" t="s">
        <v>2383</v>
      </c>
      <c r="E1771" s="6" t="s">
        <v>402</v>
      </c>
      <c r="F1771" s="5"/>
      <c r="G1771" s="6" t="s">
        <v>432</v>
      </c>
      <c r="H1771" s="5"/>
      <c r="I1771" s="5"/>
      <c r="J1771" s="5"/>
    </row>
    <row r="1772" spans="1:10" ht="15" customHeight="1" x14ac:dyDescent="0.2">
      <c r="A1772" s="8" t="s">
        <v>8180</v>
      </c>
      <c r="B1772" s="19" t="s">
        <v>9723</v>
      </c>
      <c r="C1772" s="19"/>
      <c r="D1772" s="19" t="s">
        <v>2383</v>
      </c>
      <c r="E1772" s="6" t="s">
        <v>402</v>
      </c>
      <c r="F1772" s="6" t="s">
        <v>427</v>
      </c>
      <c r="G1772" s="6"/>
      <c r="H1772" s="6"/>
      <c r="I1772" s="6"/>
      <c r="J1772" s="6" t="s">
        <v>429</v>
      </c>
    </row>
    <row r="1773" spans="1:10" ht="15" customHeight="1" x14ac:dyDescent="0.2">
      <c r="A1773" s="8" t="s">
        <v>9599</v>
      </c>
      <c r="B1773" s="19" t="s">
        <v>9723</v>
      </c>
      <c r="C1773" s="19" t="s">
        <v>2383</v>
      </c>
      <c r="D1773" s="19" t="s">
        <v>2383</v>
      </c>
      <c r="E1773" s="6"/>
      <c r="F1773" s="6"/>
      <c r="G1773" s="6"/>
      <c r="H1773" s="6"/>
      <c r="I1773" s="6"/>
      <c r="J1773" s="6"/>
    </row>
    <row r="1774" spans="1:10" ht="15" customHeight="1" x14ac:dyDescent="0.2">
      <c r="A1774" s="8" t="s">
        <v>9631</v>
      </c>
      <c r="B1774" s="19" t="s">
        <v>9723</v>
      </c>
      <c r="C1774" s="19" t="s">
        <v>2383</v>
      </c>
      <c r="D1774" s="19" t="s">
        <v>2383</v>
      </c>
      <c r="E1774" s="6"/>
      <c r="F1774" s="6"/>
      <c r="G1774" s="6"/>
      <c r="H1774" s="6"/>
      <c r="I1774" s="6"/>
      <c r="J1774" s="6"/>
    </row>
    <row r="1775" spans="1:10" ht="15" customHeight="1" x14ac:dyDescent="0.2">
      <c r="A1775" s="8" t="s">
        <v>8854</v>
      </c>
      <c r="B1775" s="19" t="s">
        <v>9723</v>
      </c>
      <c r="C1775" s="19" t="s">
        <v>2383</v>
      </c>
      <c r="D1775" s="19" t="s">
        <v>2383</v>
      </c>
      <c r="E1775" s="6"/>
      <c r="F1775" s="6"/>
      <c r="G1775" s="6"/>
      <c r="H1775" s="6"/>
      <c r="I1775" s="6"/>
      <c r="J1775" s="6"/>
    </row>
    <row r="1776" spans="1:10" ht="15" customHeight="1" x14ac:dyDescent="0.2">
      <c r="A1776" s="8" t="s">
        <v>9393</v>
      </c>
      <c r="B1776" s="19" t="s">
        <v>9723</v>
      </c>
      <c r="C1776" s="19" t="s">
        <v>2383</v>
      </c>
      <c r="D1776" s="19" t="s">
        <v>2383</v>
      </c>
      <c r="E1776" s="6" t="s">
        <v>483</v>
      </c>
      <c r="F1776" s="6"/>
      <c r="G1776" s="6" t="s">
        <v>484</v>
      </c>
      <c r="H1776" s="6"/>
      <c r="I1776" s="6"/>
      <c r="J1776" s="6"/>
    </row>
    <row r="1777" spans="1:10" ht="15" customHeight="1" x14ac:dyDescent="0.2">
      <c r="A1777" s="8" t="s">
        <v>8856</v>
      </c>
      <c r="B1777" s="19" t="s">
        <v>9723</v>
      </c>
      <c r="C1777" s="19" t="s">
        <v>2383</v>
      </c>
      <c r="D1777" s="19" t="s">
        <v>2383</v>
      </c>
      <c r="E1777" s="6" t="s">
        <v>483</v>
      </c>
      <c r="F1777" s="6" t="s">
        <v>507</v>
      </c>
      <c r="G1777" s="6" t="s">
        <v>508</v>
      </c>
      <c r="H1777" s="6"/>
      <c r="I1777" s="6"/>
      <c r="J1777" s="6"/>
    </row>
    <row r="1778" spans="1:10" ht="15" customHeight="1" x14ac:dyDescent="0.2">
      <c r="A1778" s="8" t="s">
        <v>8514</v>
      </c>
      <c r="B1778" s="19" t="s">
        <v>9723</v>
      </c>
      <c r="C1778" s="19" t="s">
        <v>2383</v>
      </c>
      <c r="D1778" s="19" t="s">
        <v>2383</v>
      </c>
      <c r="E1778" s="6" t="s">
        <v>483</v>
      </c>
      <c r="F1778" s="6" t="s">
        <v>519</v>
      </c>
      <c r="G1778" s="6" t="s">
        <v>527</v>
      </c>
      <c r="H1778" s="6"/>
      <c r="I1778" s="6"/>
      <c r="J1778" s="6"/>
    </row>
    <row r="1779" spans="1:10" ht="15" customHeight="1" x14ac:dyDescent="0.2">
      <c r="A1779" s="8" t="s">
        <v>8516</v>
      </c>
      <c r="B1779" s="19" t="s">
        <v>9723</v>
      </c>
      <c r="C1779" s="19" t="s">
        <v>2383</v>
      </c>
      <c r="D1779" s="19" t="s">
        <v>2383</v>
      </c>
      <c r="E1779" s="6" t="s">
        <v>483</v>
      </c>
      <c r="F1779" s="6" t="s">
        <v>519</v>
      </c>
      <c r="G1779" s="6" t="s">
        <v>529</v>
      </c>
      <c r="H1779" s="6"/>
      <c r="I1779" s="6"/>
      <c r="J1779" s="6"/>
    </row>
    <row r="1780" spans="1:10" ht="15" customHeight="1" x14ac:dyDescent="0.2">
      <c r="A1780" s="8" t="s">
        <v>9690</v>
      </c>
      <c r="B1780" s="19" t="s">
        <v>9723</v>
      </c>
      <c r="C1780" s="19" t="s">
        <v>2383</v>
      </c>
      <c r="D1780" s="19" t="s">
        <v>2383</v>
      </c>
      <c r="E1780" s="6"/>
      <c r="F1780" s="6"/>
      <c r="G1780" s="6"/>
      <c r="H1780" s="6"/>
      <c r="I1780" s="6"/>
      <c r="J1780" s="6"/>
    </row>
    <row r="1781" spans="1:10" ht="15" customHeight="1" x14ac:dyDescent="0.2">
      <c r="A1781" s="8" t="s">
        <v>8520</v>
      </c>
      <c r="B1781" s="19" t="s">
        <v>9723</v>
      </c>
      <c r="C1781" s="19"/>
      <c r="D1781" s="19" t="s">
        <v>2383</v>
      </c>
      <c r="E1781" s="6" t="s">
        <v>588</v>
      </c>
      <c r="F1781" s="6"/>
      <c r="G1781" s="6" t="s">
        <v>682</v>
      </c>
      <c r="H1781" s="6"/>
      <c r="I1781" s="6"/>
      <c r="J1781" s="6" t="s">
        <v>685</v>
      </c>
    </row>
    <row r="1782" spans="1:10" ht="15" customHeight="1" x14ac:dyDescent="0.2">
      <c r="A1782" s="8" t="s">
        <v>9557</v>
      </c>
      <c r="B1782" s="19" t="s">
        <v>9723</v>
      </c>
      <c r="C1782" s="19" t="s">
        <v>2383</v>
      </c>
      <c r="D1782" s="19" t="s">
        <v>2383</v>
      </c>
      <c r="E1782" s="6" t="s">
        <v>588</v>
      </c>
      <c r="F1782" s="6" t="s">
        <v>2716</v>
      </c>
      <c r="G1782" s="6" t="s">
        <v>6903</v>
      </c>
      <c r="H1782" s="6"/>
      <c r="I1782" s="6"/>
      <c r="J1782" s="6"/>
    </row>
    <row r="1783" spans="1:10" ht="15" customHeight="1" x14ac:dyDescent="0.2">
      <c r="A1783" s="8" t="s">
        <v>8524</v>
      </c>
      <c r="B1783" s="19" t="s">
        <v>9723</v>
      </c>
      <c r="C1783" s="19"/>
      <c r="D1783" s="19" t="s">
        <v>2383</v>
      </c>
      <c r="E1783" s="6" t="s">
        <v>588</v>
      </c>
      <c r="F1783" s="6" t="s">
        <v>666</v>
      </c>
      <c r="G1783" s="6" t="s">
        <v>667</v>
      </c>
      <c r="H1783" s="6"/>
      <c r="I1783" s="6"/>
      <c r="J1783" s="6" t="s">
        <v>669</v>
      </c>
    </row>
    <row r="1784" spans="1:10" ht="15" customHeight="1" x14ac:dyDescent="0.2">
      <c r="A1784" s="8" t="s">
        <v>7665</v>
      </c>
      <c r="B1784" s="19" t="s">
        <v>9723</v>
      </c>
      <c r="C1784" s="19" t="s">
        <v>2383</v>
      </c>
      <c r="D1784" s="19" t="s">
        <v>2383</v>
      </c>
      <c r="E1784" s="6" t="s">
        <v>775</v>
      </c>
      <c r="F1784" s="6" t="s">
        <v>776</v>
      </c>
      <c r="G1784" s="6"/>
      <c r="H1784" s="6"/>
      <c r="I1784" s="6"/>
      <c r="J1784" s="6"/>
    </row>
    <row r="1785" spans="1:10" ht="15" customHeight="1" x14ac:dyDescent="0.2">
      <c r="A1785" s="8" t="s">
        <v>9115</v>
      </c>
      <c r="B1785" s="19" t="s">
        <v>9723</v>
      </c>
      <c r="C1785" s="19"/>
      <c r="D1785" s="19" t="s">
        <v>2383</v>
      </c>
      <c r="E1785" s="6" t="s">
        <v>816</v>
      </c>
      <c r="F1785" s="6" t="s">
        <v>851</v>
      </c>
      <c r="G1785" s="6" t="s">
        <v>7061</v>
      </c>
      <c r="H1785" s="6"/>
      <c r="I1785" s="6"/>
      <c r="J1785" s="6" t="s">
        <v>7063</v>
      </c>
    </row>
    <row r="1786" spans="1:10" ht="15" customHeight="1" x14ac:dyDescent="0.2">
      <c r="A1786" s="8" t="s">
        <v>8544</v>
      </c>
      <c r="B1786" s="19" t="s">
        <v>9723</v>
      </c>
      <c r="C1786" s="19" t="s">
        <v>2383</v>
      </c>
      <c r="D1786" s="19" t="s">
        <v>2383</v>
      </c>
      <c r="E1786" s="6" t="s">
        <v>816</v>
      </c>
      <c r="F1786" s="6" t="s">
        <v>851</v>
      </c>
      <c r="G1786" s="6" t="s">
        <v>855</v>
      </c>
      <c r="H1786" s="5"/>
      <c r="I1786" s="5"/>
      <c r="J1786" s="5"/>
    </row>
    <row r="1787" spans="1:10" ht="15" customHeight="1" x14ac:dyDescent="0.2">
      <c r="A1787" s="8" t="s">
        <v>9117</v>
      </c>
      <c r="B1787" s="19" t="s">
        <v>9723</v>
      </c>
      <c r="C1787" s="19"/>
      <c r="D1787" s="19" t="s">
        <v>2383</v>
      </c>
      <c r="E1787" s="6" t="s">
        <v>816</v>
      </c>
      <c r="F1787" s="6" t="s">
        <v>851</v>
      </c>
      <c r="G1787" s="6" t="s">
        <v>6994</v>
      </c>
      <c r="H1787" s="6"/>
      <c r="I1787" s="6"/>
      <c r="J1787" s="6" t="s">
        <v>6996</v>
      </c>
    </row>
    <row r="1788" spans="1:10" ht="15" customHeight="1" x14ac:dyDescent="0.2">
      <c r="A1788" s="8" t="s">
        <v>8546</v>
      </c>
      <c r="B1788" s="19" t="s">
        <v>9723</v>
      </c>
      <c r="C1788" s="19"/>
      <c r="D1788" s="19" t="s">
        <v>2383</v>
      </c>
      <c r="E1788" s="6" t="s">
        <v>816</v>
      </c>
      <c r="F1788" s="6" t="s">
        <v>857</v>
      </c>
      <c r="G1788" s="6" t="s">
        <v>858</v>
      </c>
      <c r="H1788" s="6"/>
      <c r="I1788" s="6"/>
      <c r="J1788" s="6" t="s">
        <v>860</v>
      </c>
    </row>
    <row r="1789" spans="1:10" ht="15" customHeight="1" x14ac:dyDescent="0.2">
      <c r="A1789" s="8" t="s">
        <v>8910</v>
      </c>
      <c r="B1789" s="19" t="s">
        <v>9723</v>
      </c>
      <c r="C1789" s="19" t="s">
        <v>2383</v>
      </c>
      <c r="D1789" s="19" t="s">
        <v>2383</v>
      </c>
      <c r="E1789" s="6"/>
      <c r="F1789" s="6"/>
      <c r="G1789" s="6"/>
      <c r="H1789" s="6"/>
      <c r="I1789" s="5"/>
      <c r="J1789" s="5"/>
    </row>
    <row r="1790" spans="1:10" ht="15" customHeight="1" x14ac:dyDescent="0.2">
      <c r="A1790" s="8" t="s">
        <v>8554</v>
      </c>
      <c r="B1790" s="19" t="s">
        <v>9723</v>
      </c>
      <c r="C1790" s="19" t="s">
        <v>2383</v>
      </c>
      <c r="D1790" s="19" t="s">
        <v>2383</v>
      </c>
      <c r="E1790" s="6" t="s">
        <v>816</v>
      </c>
      <c r="F1790" s="6" t="s">
        <v>868</v>
      </c>
      <c r="G1790" s="6" t="s">
        <v>873</v>
      </c>
      <c r="H1790" s="5"/>
      <c r="I1790" s="5"/>
      <c r="J1790" s="5"/>
    </row>
    <row r="1791" spans="1:10" ht="15" customHeight="1" x14ac:dyDescent="0.2">
      <c r="A1791" s="8" t="s">
        <v>9559</v>
      </c>
      <c r="B1791" s="19" t="s">
        <v>9723</v>
      </c>
      <c r="C1791" s="19" t="s">
        <v>2383</v>
      </c>
      <c r="D1791" s="19" t="s">
        <v>2383</v>
      </c>
      <c r="E1791" s="6"/>
      <c r="F1791" s="6"/>
      <c r="G1791" s="6"/>
      <c r="H1791" s="5"/>
      <c r="I1791" s="5"/>
      <c r="J1791" s="5"/>
    </row>
    <row r="1792" spans="1:10" ht="15" customHeight="1" x14ac:dyDescent="0.2">
      <c r="A1792" s="8" t="s">
        <v>8556</v>
      </c>
      <c r="B1792" s="19" t="s">
        <v>9723</v>
      </c>
      <c r="C1792" s="19" t="s">
        <v>2383</v>
      </c>
      <c r="D1792" s="19" t="s">
        <v>2383</v>
      </c>
      <c r="E1792" s="6" t="s">
        <v>816</v>
      </c>
      <c r="F1792" s="6" t="s">
        <v>868</v>
      </c>
      <c r="G1792" s="6" t="s">
        <v>875</v>
      </c>
      <c r="H1792" s="5"/>
      <c r="I1792" s="5"/>
      <c r="J1792" s="5"/>
    </row>
    <row r="1793" spans="1:10" ht="15" customHeight="1" x14ac:dyDescent="0.2">
      <c r="A1793" s="8" t="s">
        <v>9692</v>
      </c>
      <c r="B1793" s="19" t="s">
        <v>9723</v>
      </c>
      <c r="C1793" s="19" t="s">
        <v>2383</v>
      </c>
      <c r="D1793" s="19" t="s">
        <v>2383</v>
      </c>
      <c r="E1793" s="6"/>
      <c r="F1793" s="6"/>
      <c r="G1793" s="6"/>
      <c r="H1793" s="6"/>
      <c r="I1793" s="6"/>
      <c r="J1793" s="6"/>
    </row>
    <row r="1794" spans="1:10" ht="15" customHeight="1" x14ac:dyDescent="0.2">
      <c r="A1794" s="8" t="s">
        <v>9563</v>
      </c>
      <c r="B1794" s="19" t="s">
        <v>9723</v>
      </c>
      <c r="C1794" s="19" t="s">
        <v>2383</v>
      </c>
      <c r="D1794" s="19" t="s">
        <v>2383</v>
      </c>
      <c r="E1794" s="6"/>
      <c r="F1794" s="6"/>
      <c r="G1794" s="6"/>
      <c r="H1794" s="6"/>
      <c r="I1794" s="5"/>
      <c r="J1794" s="5"/>
    </row>
    <row r="1795" spans="1:10" ht="15" customHeight="1" x14ac:dyDescent="0.2">
      <c r="A1795" s="8" t="s">
        <v>9561</v>
      </c>
      <c r="B1795" s="19" t="s">
        <v>9723</v>
      </c>
      <c r="C1795" s="19" t="s">
        <v>2383</v>
      </c>
      <c r="D1795" s="19" t="s">
        <v>2383</v>
      </c>
      <c r="E1795" s="6"/>
      <c r="F1795" s="6"/>
      <c r="G1795" s="6"/>
      <c r="H1795" s="6"/>
      <c r="I1795" s="5"/>
      <c r="J1795" s="5"/>
    </row>
    <row r="1796" spans="1:10" ht="15" customHeight="1" x14ac:dyDescent="0.2">
      <c r="A1796" s="8" t="s">
        <v>9565</v>
      </c>
      <c r="B1796" s="19" t="s">
        <v>9723</v>
      </c>
      <c r="C1796" s="19" t="s">
        <v>2383</v>
      </c>
      <c r="D1796" s="19" t="s">
        <v>2383</v>
      </c>
      <c r="E1796" s="6"/>
      <c r="F1796" s="6"/>
      <c r="G1796" s="6"/>
      <c r="H1796" s="6"/>
      <c r="I1796" s="6"/>
      <c r="J1796" s="6"/>
    </row>
    <row r="1797" spans="1:10" ht="15" customHeight="1" x14ac:dyDescent="0.2">
      <c r="A1797" s="8" t="s">
        <v>9567</v>
      </c>
      <c r="B1797" s="19" t="s">
        <v>9723</v>
      </c>
      <c r="C1797" s="19" t="s">
        <v>2383</v>
      </c>
      <c r="D1797" s="19" t="s">
        <v>2383</v>
      </c>
      <c r="E1797" s="6"/>
      <c r="F1797" s="6"/>
      <c r="G1797" s="6"/>
      <c r="H1797" s="6"/>
      <c r="I1797" s="6"/>
      <c r="J1797" s="6"/>
    </row>
    <row r="1798" spans="1:10" ht="15" customHeight="1" x14ac:dyDescent="0.2">
      <c r="A1798" s="8" t="s">
        <v>9569</v>
      </c>
      <c r="B1798" s="19" t="s">
        <v>9723</v>
      </c>
      <c r="C1798" s="19" t="s">
        <v>2383</v>
      </c>
      <c r="D1798" s="19" t="s">
        <v>2383</v>
      </c>
      <c r="E1798" s="6"/>
      <c r="F1798" s="6"/>
      <c r="G1798" s="6"/>
      <c r="H1798" s="6"/>
      <c r="I1798" s="6"/>
      <c r="J1798" s="6"/>
    </row>
    <row r="1799" spans="1:10" ht="15" customHeight="1" x14ac:dyDescent="0.2">
      <c r="A1799" s="8" t="s">
        <v>9571</v>
      </c>
      <c r="B1799" s="19" t="s">
        <v>9723</v>
      </c>
      <c r="C1799" s="19" t="s">
        <v>2383</v>
      </c>
      <c r="D1799" s="19" t="s">
        <v>2383</v>
      </c>
      <c r="E1799" s="6"/>
      <c r="F1799" s="6"/>
      <c r="G1799" s="6"/>
      <c r="H1799" s="6"/>
      <c r="I1799" s="6"/>
      <c r="J1799" s="6"/>
    </row>
    <row r="1800" spans="1:10" ht="15" customHeight="1" x14ac:dyDescent="0.2">
      <c r="A1800" s="8" t="s">
        <v>8568</v>
      </c>
      <c r="B1800" s="19" t="s">
        <v>9723</v>
      </c>
      <c r="C1800" s="19" t="s">
        <v>2383</v>
      </c>
      <c r="D1800" s="19" t="s">
        <v>2383</v>
      </c>
      <c r="E1800" s="6" t="s">
        <v>816</v>
      </c>
      <c r="F1800" s="6" t="s">
        <v>885</v>
      </c>
      <c r="G1800" s="6" t="s">
        <v>908</v>
      </c>
      <c r="H1800" s="6"/>
      <c r="I1800" s="6"/>
      <c r="J1800" s="5"/>
    </row>
    <row r="1801" spans="1:10" ht="15" customHeight="1" x14ac:dyDescent="0.2">
      <c r="A1801" s="8" t="s">
        <v>9573</v>
      </c>
      <c r="B1801" s="19" t="s">
        <v>9723</v>
      </c>
      <c r="C1801" s="19" t="s">
        <v>2383</v>
      </c>
      <c r="D1801" s="19" t="s">
        <v>2383</v>
      </c>
      <c r="E1801" s="6"/>
      <c r="F1801" s="6"/>
      <c r="G1801" s="6"/>
      <c r="H1801" s="6"/>
      <c r="I1801" s="6"/>
      <c r="J1801" s="5"/>
    </row>
    <row r="1802" spans="1:10" ht="15" customHeight="1" x14ac:dyDescent="0.2">
      <c r="A1802" s="8" t="s">
        <v>9575</v>
      </c>
      <c r="B1802" s="19" t="s">
        <v>9723</v>
      </c>
      <c r="C1802" s="19" t="s">
        <v>2383</v>
      </c>
      <c r="D1802" s="19" t="s">
        <v>2383</v>
      </c>
      <c r="E1802" s="6"/>
      <c r="F1802" s="6"/>
      <c r="G1802" s="6"/>
      <c r="H1802" s="6"/>
      <c r="I1802" s="6"/>
      <c r="J1802" s="5"/>
    </row>
    <row r="1803" spans="1:10" ht="15" customHeight="1" x14ac:dyDescent="0.2">
      <c r="A1803" s="8" t="s">
        <v>9577</v>
      </c>
      <c r="B1803" s="19" t="s">
        <v>9723</v>
      </c>
      <c r="C1803" s="19" t="s">
        <v>2383</v>
      </c>
      <c r="D1803" s="19" t="s">
        <v>2383</v>
      </c>
      <c r="E1803" s="6"/>
      <c r="F1803" s="6"/>
      <c r="G1803" s="6"/>
      <c r="H1803" s="6"/>
      <c r="I1803" s="6"/>
      <c r="J1803" s="6"/>
    </row>
    <row r="1804" spans="1:10" ht="15" customHeight="1" x14ac:dyDescent="0.2">
      <c r="A1804" s="8" t="s">
        <v>9581</v>
      </c>
      <c r="B1804" s="19" t="s">
        <v>9723</v>
      </c>
      <c r="C1804" s="19" t="s">
        <v>2383</v>
      </c>
      <c r="D1804" s="19" t="s">
        <v>2383</v>
      </c>
      <c r="E1804" s="6"/>
      <c r="F1804" s="6"/>
      <c r="G1804" s="6"/>
      <c r="H1804" s="6"/>
      <c r="I1804" s="6"/>
      <c r="J1804" s="6"/>
    </row>
    <row r="1805" spans="1:10" ht="15" customHeight="1" x14ac:dyDescent="0.2">
      <c r="A1805" s="8" t="s">
        <v>8576</v>
      </c>
      <c r="B1805" s="19" t="s">
        <v>9723</v>
      </c>
      <c r="C1805" s="19" t="s">
        <v>2383</v>
      </c>
      <c r="D1805" s="19" t="s">
        <v>2383</v>
      </c>
      <c r="E1805" s="6" t="s">
        <v>816</v>
      </c>
      <c r="F1805" s="6" t="s">
        <v>885</v>
      </c>
      <c r="G1805" s="6" t="s">
        <v>925</v>
      </c>
      <c r="H1805" s="5"/>
      <c r="I1805" s="5"/>
      <c r="J1805" s="5"/>
    </row>
    <row r="1806" spans="1:10" ht="15" customHeight="1" x14ac:dyDescent="0.2">
      <c r="A1806" s="8" t="s">
        <v>9583</v>
      </c>
      <c r="B1806" s="19" t="s">
        <v>9723</v>
      </c>
      <c r="C1806" s="19" t="s">
        <v>2383</v>
      </c>
      <c r="D1806" s="19" t="s">
        <v>2383</v>
      </c>
      <c r="E1806" s="6"/>
      <c r="F1806" s="6"/>
      <c r="G1806" s="6"/>
      <c r="H1806" s="5"/>
      <c r="I1806" s="5"/>
      <c r="J1806" s="5"/>
    </row>
    <row r="1807" spans="1:10" ht="15" customHeight="1" x14ac:dyDescent="0.2">
      <c r="A1807" s="8" t="s">
        <v>9585</v>
      </c>
      <c r="B1807" s="19" t="s">
        <v>9723</v>
      </c>
      <c r="C1807" s="19" t="s">
        <v>2383</v>
      </c>
      <c r="D1807" s="19" t="s">
        <v>2383</v>
      </c>
      <c r="E1807" s="6"/>
      <c r="F1807" s="6"/>
      <c r="G1807" s="6"/>
      <c r="H1807" s="5"/>
      <c r="I1807" s="5"/>
      <c r="J1807" s="5"/>
    </row>
    <row r="1808" spans="1:10" ht="15" customHeight="1" x14ac:dyDescent="0.2">
      <c r="A1808" s="8" t="s">
        <v>9587</v>
      </c>
      <c r="B1808" s="19" t="s">
        <v>9723</v>
      </c>
      <c r="C1808" s="19" t="s">
        <v>2383</v>
      </c>
      <c r="D1808" s="19" t="s">
        <v>2383</v>
      </c>
      <c r="E1808" s="6"/>
      <c r="F1808" s="6"/>
      <c r="G1808" s="6"/>
      <c r="H1808" s="6"/>
      <c r="I1808" s="6"/>
      <c r="J1808" s="6"/>
    </row>
    <row r="1809" spans="1:10" ht="15" customHeight="1" x14ac:dyDescent="0.2">
      <c r="A1809" s="8" t="s">
        <v>9589</v>
      </c>
      <c r="B1809" s="19" t="s">
        <v>9723</v>
      </c>
      <c r="C1809" s="19" t="s">
        <v>2383</v>
      </c>
      <c r="D1809" s="19" t="s">
        <v>2383</v>
      </c>
      <c r="E1809" s="6"/>
      <c r="F1809" s="6"/>
      <c r="G1809" s="6"/>
      <c r="H1809" s="6"/>
      <c r="I1809" s="6"/>
      <c r="J1809" s="6"/>
    </row>
    <row r="1810" spans="1:10" ht="15" customHeight="1" x14ac:dyDescent="0.2">
      <c r="A1810" s="8" t="s">
        <v>9591</v>
      </c>
      <c r="B1810" s="19" t="s">
        <v>9723</v>
      </c>
      <c r="C1810" s="19" t="s">
        <v>2383</v>
      </c>
      <c r="D1810" s="19" t="s">
        <v>2383</v>
      </c>
      <c r="E1810" s="5"/>
      <c r="F1810" s="5"/>
      <c r="G1810" s="5"/>
      <c r="H1810" s="5"/>
      <c r="I1810" s="5"/>
      <c r="J1810" s="5"/>
    </row>
    <row r="1811" spans="1:10" ht="15" customHeight="1" x14ac:dyDescent="0.2">
      <c r="A1811" s="8" t="s">
        <v>8582</v>
      </c>
      <c r="B1811" s="19" t="s">
        <v>9723</v>
      </c>
      <c r="C1811" s="19"/>
      <c r="D1811" s="19" t="s">
        <v>2383</v>
      </c>
      <c r="E1811" s="6" t="s">
        <v>816</v>
      </c>
      <c r="F1811" s="6"/>
      <c r="G1811" s="6" t="s">
        <v>970</v>
      </c>
      <c r="H1811" s="6"/>
      <c r="I1811" s="6"/>
      <c r="J1811" s="6" t="s">
        <v>972</v>
      </c>
    </row>
    <row r="1812" spans="1:10" ht="15" customHeight="1" x14ac:dyDescent="0.2">
      <c r="A1812" s="8" t="s">
        <v>8586</v>
      </c>
      <c r="B1812" s="19" t="s">
        <v>9723</v>
      </c>
      <c r="C1812" s="19" t="s">
        <v>2383</v>
      </c>
      <c r="D1812" s="19" t="s">
        <v>2383</v>
      </c>
      <c r="E1812" s="6" t="s">
        <v>816</v>
      </c>
      <c r="F1812" s="6" t="s">
        <v>958</v>
      </c>
      <c r="G1812" s="5"/>
      <c r="H1812" s="6"/>
      <c r="I1812" s="6"/>
      <c r="J1812" s="5"/>
    </row>
    <row r="1813" spans="1:10" ht="15" customHeight="1" x14ac:dyDescent="0.2">
      <c r="A1813" s="8" t="s">
        <v>9593</v>
      </c>
      <c r="B1813" s="19" t="s">
        <v>9723</v>
      </c>
      <c r="C1813" s="19" t="s">
        <v>2383</v>
      </c>
      <c r="D1813" s="19" t="s">
        <v>2383</v>
      </c>
      <c r="E1813" s="6"/>
      <c r="F1813" s="6"/>
      <c r="G1813" s="5"/>
      <c r="H1813" s="6"/>
      <c r="I1813" s="6"/>
      <c r="J1813" s="5"/>
    </row>
    <row r="1814" spans="1:10" ht="15" customHeight="1" x14ac:dyDescent="0.2">
      <c r="A1814" s="8" t="s">
        <v>7671</v>
      </c>
      <c r="B1814" s="19" t="s">
        <v>9723</v>
      </c>
      <c r="C1814" s="19"/>
      <c r="D1814" s="19" t="s">
        <v>2383</v>
      </c>
      <c r="E1814" s="6" t="s">
        <v>106</v>
      </c>
      <c r="F1814" s="6" t="s">
        <v>1159</v>
      </c>
      <c r="G1814" s="6"/>
      <c r="H1814" s="6"/>
      <c r="I1814" s="6"/>
      <c r="J1814" s="6" t="s">
        <v>1164</v>
      </c>
    </row>
    <row r="1815" spans="1:10" ht="15" customHeight="1" x14ac:dyDescent="0.2">
      <c r="A1815" s="8" t="s">
        <v>9641</v>
      </c>
      <c r="B1815" s="19" t="s">
        <v>9723</v>
      </c>
      <c r="C1815" s="19" t="s">
        <v>2383</v>
      </c>
      <c r="D1815" s="19" t="s">
        <v>2383</v>
      </c>
      <c r="E1815" s="6"/>
      <c r="F1815" s="6"/>
      <c r="G1815" s="6"/>
      <c r="H1815" s="6"/>
      <c r="I1815" s="6"/>
      <c r="J1815" s="6"/>
    </row>
    <row r="1816" spans="1:10" ht="15" customHeight="1" x14ac:dyDescent="0.2">
      <c r="A1816" s="8" t="s">
        <v>9337</v>
      </c>
      <c r="B1816" s="19" t="s">
        <v>9723</v>
      </c>
      <c r="C1816" s="19" t="s">
        <v>2383</v>
      </c>
      <c r="D1816" s="19" t="s">
        <v>2383</v>
      </c>
      <c r="E1816" s="6"/>
      <c r="F1816" s="6"/>
      <c r="G1816" s="6"/>
      <c r="H1816" s="6"/>
      <c r="I1816" s="6"/>
      <c r="J1816" s="6"/>
    </row>
    <row r="1817" spans="1:10" ht="15" customHeight="1" x14ac:dyDescent="0.2">
      <c r="A1817" s="8" t="s">
        <v>9341</v>
      </c>
      <c r="B1817" s="19" t="s">
        <v>9723</v>
      </c>
      <c r="C1817" s="19" t="s">
        <v>2383</v>
      </c>
      <c r="D1817" s="19" t="s">
        <v>2383</v>
      </c>
      <c r="E1817" s="6"/>
      <c r="F1817" s="6"/>
      <c r="G1817" s="6"/>
      <c r="H1817" s="6"/>
      <c r="I1817" s="6"/>
      <c r="J1817" s="6"/>
    </row>
    <row r="1818" spans="1:10" ht="15" customHeight="1" x14ac:dyDescent="0.2">
      <c r="A1818" s="8" t="s">
        <v>9255</v>
      </c>
      <c r="B1818" s="19" t="s">
        <v>9723</v>
      </c>
      <c r="C1818" s="19" t="s">
        <v>2383</v>
      </c>
      <c r="D1818" s="19" t="s">
        <v>2383</v>
      </c>
      <c r="E1818" s="6"/>
      <c r="F1818" s="6"/>
      <c r="G1818" s="6"/>
      <c r="H1818" s="6"/>
      <c r="I1818" s="6"/>
      <c r="J1818" s="6"/>
    </row>
    <row r="1819" spans="1:10" ht="15" customHeight="1" x14ac:dyDescent="0.2">
      <c r="A1819" s="8" t="s">
        <v>9694</v>
      </c>
      <c r="B1819" s="19" t="s">
        <v>9723</v>
      </c>
      <c r="C1819" s="19" t="s">
        <v>2383</v>
      </c>
      <c r="D1819" s="19" t="s">
        <v>2383</v>
      </c>
      <c r="E1819" s="6"/>
      <c r="F1819" s="6"/>
      <c r="G1819" s="6"/>
      <c r="H1819" s="6"/>
      <c r="I1819" s="6"/>
      <c r="J1819" s="6"/>
    </row>
    <row r="1820" spans="1:10" ht="15" customHeight="1" x14ac:dyDescent="0.2">
      <c r="A1820" s="8" t="s">
        <v>9696</v>
      </c>
      <c r="B1820" s="19" t="s">
        <v>9723</v>
      </c>
      <c r="C1820" s="19" t="s">
        <v>2383</v>
      </c>
      <c r="D1820" s="19" t="s">
        <v>2383</v>
      </c>
      <c r="E1820" s="6"/>
      <c r="F1820" s="6"/>
      <c r="G1820" s="6"/>
      <c r="H1820" s="6"/>
      <c r="I1820" s="6"/>
      <c r="J1820" s="6"/>
    </row>
    <row r="1821" spans="1:10" ht="15" customHeight="1" x14ac:dyDescent="0.2">
      <c r="A1821" s="8" t="s">
        <v>9698</v>
      </c>
      <c r="B1821" s="19" t="s">
        <v>9723</v>
      </c>
      <c r="C1821" s="19" t="s">
        <v>2383</v>
      </c>
      <c r="D1821" s="19" t="s">
        <v>2383</v>
      </c>
      <c r="E1821" s="6"/>
      <c r="F1821" s="6"/>
      <c r="G1821" s="6"/>
      <c r="H1821" s="6"/>
      <c r="I1821" s="6"/>
      <c r="J1821" s="6"/>
    </row>
    <row r="1822" spans="1:10" ht="15" customHeight="1" x14ac:dyDescent="0.2">
      <c r="A1822" s="8" t="s">
        <v>8810</v>
      </c>
      <c r="B1822" s="19" t="s">
        <v>9723</v>
      </c>
      <c r="C1822" s="19" t="s">
        <v>2383</v>
      </c>
      <c r="D1822" s="19" t="s">
        <v>2383</v>
      </c>
      <c r="E1822" s="6" t="s">
        <v>1435</v>
      </c>
      <c r="F1822" s="6" t="s">
        <v>1447</v>
      </c>
      <c r="G1822" s="5"/>
      <c r="H1822" s="5"/>
      <c r="I1822" s="5"/>
      <c r="J1822" s="5"/>
    </row>
    <row r="1823" spans="1:10" ht="15" customHeight="1" x14ac:dyDescent="0.2">
      <c r="A1823" s="8" t="s">
        <v>9257</v>
      </c>
      <c r="B1823" s="19" t="s">
        <v>9723</v>
      </c>
      <c r="C1823" s="19" t="s">
        <v>2383</v>
      </c>
      <c r="D1823" s="19" t="s">
        <v>2383</v>
      </c>
      <c r="E1823" s="6"/>
      <c r="F1823" s="6"/>
      <c r="G1823" s="6"/>
      <c r="H1823" s="6"/>
      <c r="I1823" s="6"/>
      <c r="J1823" s="6"/>
    </row>
    <row r="1824" spans="1:10" ht="15" customHeight="1" x14ac:dyDescent="0.2">
      <c r="A1824" s="8" t="s">
        <v>9259</v>
      </c>
      <c r="B1824" s="19" t="s">
        <v>9723</v>
      </c>
      <c r="C1824" s="19" t="s">
        <v>2383</v>
      </c>
      <c r="D1824" s="19" t="s">
        <v>2383</v>
      </c>
      <c r="E1824" s="6"/>
      <c r="F1824" s="6"/>
      <c r="G1824" s="6"/>
      <c r="H1824" s="6"/>
      <c r="I1824" s="6"/>
      <c r="J1824" s="6"/>
    </row>
    <row r="1825" spans="1:10" ht="15" customHeight="1" x14ac:dyDescent="0.2">
      <c r="A1825" s="8" t="s">
        <v>9261</v>
      </c>
      <c r="B1825" s="19" t="s">
        <v>9723</v>
      </c>
      <c r="C1825" s="19" t="s">
        <v>2383</v>
      </c>
      <c r="D1825" s="19" t="s">
        <v>2383</v>
      </c>
      <c r="E1825" s="6"/>
      <c r="F1825" s="6"/>
      <c r="G1825" s="6"/>
      <c r="H1825" s="6"/>
      <c r="I1825" s="6"/>
      <c r="J1825" s="6"/>
    </row>
    <row r="1826" spans="1:10" ht="15" customHeight="1" x14ac:dyDescent="0.2">
      <c r="A1826" s="8" t="s">
        <v>8412</v>
      </c>
      <c r="B1826" s="19" t="s">
        <v>9723</v>
      </c>
      <c r="C1826" s="19"/>
      <c r="D1826" s="19" t="s">
        <v>2383</v>
      </c>
      <c r="E1826" s="6" t="s">
        <v>1481</v>
      </c>
      <c r="F1826" s="6"/>
      <c r="G1826" s="6" t="s">
        <v>1521</v>
      </c>
      <c r="H1826" s="6"/>
      <c r="I1826" s="6"/>
      <c r="J1826" s="6" t="s">
        <v>1523</v>
      </c>
    </row>
    <row r="1827" spans="1:10" ht="15" customHeight="1" x14ac:dyDescent="0.2">
      <c r="A1827" s="8" t="s">
        <v>8418</v>
      </c>
      <c r="B1827" s="19" t="s">
        <v>9723</v>
      </c>
      <c r="C1827" s="19"/>
      <c r="D1827" s="19" t="s">
        <v>2383</v>
      </c>
      <c r="E1827" s="6" t="s">
        <v>1481</v>
      </c>
      <c r="F1827" s="6"/>
      <c r="G1827" s="6" t="s">
        <v>1524</v>
      </c>
      <c r="H1827" s="6"/>
      <c r="I1827" s="6"/>
      <c r="J1827" s="6" t="s">
        <v>1526</v>
      </c>
    </row>
    <row r="1828" spans="1:10" ht="15" customHeight="1" x14ac:dyDescent="0.2">
      <c r="A1828" s="8" t="s">
        <v>9263</v>
      </c>
      <c r="B1828" s="19" t="s">
        <v>9723</v>
      </c>
      <c r="C1828" s="19" t="s">
        <v>2383</v>
      </c>
      <c r="D1828" s="19" t="s">
        <v>2383</v>
      </c>
      <c r="E1828" s="6" t="s">
        <v>1481</v>
      </c>
      <c r="F1828" s="6"/>
      <c r="G1828" s="6" t="s">
        <v>7053</v>
      </c>
      <c r="H1828" s="6"/>
      <c r="I1828" s="6"/>
      <c r="J1828" s="6"/>
    </row>
    <row r="1829" spans="1:10" ht="15" customHeight="1" x14ac:dyDescent="0.2">
      <c r="A1829" s="8" t="s">
        <v>9669</v>
      </c>
      <c r="B1829" s="19" t="s">
        <v>9723</v>
      </c>
      <c r="C1829" s="19" t="s">
        <v>2383</v>
      </c>
      <c r="D1829" s="19" t="s">
        <v>2383</v>
      </c>
      <c r="E1829" s="6"/>
      <c r="F1829" s="6"/>
      <c r="G1829" s="6"/>
      <c r="H1829" s="6"/>
      <c r="I1829" s="5"/>
      <c r="J1829" s="6"/>
    </row>
    <row r="1830" spans="1:10" ht="15" customHeight="1" x14ac:dyDescent="0.2">
      <c r="A1830" s="8" t="s">
        <v>9367</v>
      </c>
      <c r="B1830" s="19" t="s">
        <v>9723</v>
      </c>
      <c r="C1830" s="19" t="s">
        <v>2383</v>
      </c>
      <c r="D1830" s="19" t="s">
        <v>2383</v>
      </c>
      <c r="E1830" s="6" t="s">
        <v>1535</v>
      </c>
      <c r="F1830" s="6" t="s">
        <v>1541</v>
      </c>
      <c r="G1830" s="6" t="s">
        <v>7077</v>
      </c>
      <c r="H1830" s="6"/>
      <c r="I1830" s="6"/>
      <c r="J1830" s="6"/>
    </row>
    <row r="1831" spans="1:10" ht="15" customHeight="1" x14ac:dyDescent="0.2">
      <c r="A1831" s="8" t="s">
        <v>8914</v>
      </c>
      <c r="B1831" s="19" t="s">
        <v>9723</v>
      </c>
      <c r="C1831" s="19" t="s">
        <v>2383</v>
      </c>
      <c r="D1831" s="19" t="s">
        <v>2383</v>
      </c>
      <c r="E1831" s="6"/>
      <c r="F1831" s="6"/>
      <c r="G1831" s="6"/>
      <c r="H1831" s="6"/>
      <c r="I1831" s="6"/>
      <c r="J1831" s="6"/>
    </row>
    <row r="1832" spans="1:10" ht="15" customHeight="1" x14ac:dyDescent="0.2">
      <c r="A1832" s="8" t="s">
        <v>9377</v>
      </c>
      <c r="B1832" s="19" t="s">
        <v>9723</v>
      </c>
      <c r="C1832" s="19" t="s">
        <v>2383</v>
      </c>
      <c r="D1832" s="19" t="s">
        <v>2383</v>
      </c>
      <c r="E1832" s="6"/>
      <c r="F1832" s="6"/>
      <c r="G1832" s="6"/>
      <c r="H1832" s="6"/>
      <c r="I1832" s="6"/>
      <c r="J1832" s="6"/>
    </row>
    <row r="1833" spans="1:10" ht="15" customHeight="1" x14ac:dyDescent="0.2">
      <c r="A1833" s="8" t="s">
        <v>9379</v>
      </c>
      <c r="B1833" s="19" t="s">
        <v>9723</v>
      </c>
      <c r="C1833" s="19" t="s">
        <v>2383</v>
      </c>
      <c r="D1833" s="19" t="s">
        <v>2383</v>
      </c>
      <c r="E1833" s="6"/>
      <c r="F1833" s="6"/>
      <c r="G1833" s="6"/>
      <c r="H1833" s="6"/>
      <c r="I1833" s="6"/>
      <c r="J1833" s="6"/>
    </row>
    <row r="1834" spans="1:10" ht="15" customHeight="1" x14ac:dyDescent="0.2">
      <c r="A1834" s="8" t="s">
        <v>9265</v>
      </c>
      <c r="B1834" s="19" t="s">
        <v>9723</v>
      </c>
      <c r="C1834" s="19" t="s">
        <v>2383</v>
      </c>
      <c r="D1834" s="19" t="s">
        <v>2383</v>
      </c>
      <c r="E1834" s="6"/>
      <c r="F1834" s="6"/>
      <c r="G1834" s="6"/>
      <c r="H1834" s="6"/>
      <c r="I1834" s="5"/>
      <c r="J1834" s="6"/>
    </row>
    <row r="1835" spans="1:10" ht="15" customHeight="1" x14ac:dyDescent="0.2">
      <c r="A1835" s="8" t="s">
        <v>9381</v>
      </c>
      <c r="B1835" s="19" t="s">
        <v>9723</v>
      </c>
      <c r="C1835" s="19" t="s">
        <v>2383</v>
      </c>
      <c r="D1835" s="19" t="s">
        <v>2383</v>
      </c>
      <c r="E1835" s="6"/>
      <c r="F1835" s="6"/>
      <c r="G1835" s="6"/>
      <c r="H1835" s="6"/>
      <c r="I1835" s="6"/>
      <c r="J1835" s="6"/>
    </row>
    <row r="1836" spans="1:10" ht="15" customHeight="1" x14ac:dyDescent="0.2">
      <c r="A1836" s="8" t="s">
        <v>9385</v>
      </c>
      <c r="B1836" s="19" t="s">
        <v>9723</v>
      </c>
      <c r="C1836" s="19" t="s">
        <v>2383</v>
      </c>
      <c r="D1836" s="19" t="s">
        <v>2383</v>
      </c>
      <c r="E1836" s="6"/>
      <c r="F1836" s="6"/>
      <c r="G1836" s="6"/>
      <c r="H1836" s="6"/>
      <c r="I1836" s="6"/>
      <c r="J1836" s="6"/>
    </row>
    <row r="1837" spans="1:10" ht="15" customHeight="1" x14ac:dyDescent="0.2">
      <c r="A1837" s="8" t="s">
        <v>9387</v>
      </c>
      <c r="B1837" s="19" t="s">
        <v>9723</v>
      </c>
      <c r="C1837" s="19" t="s">
        <v>2383</v>
      </c>
      <c r="D1837" s="19" t="s">
        <v>2383</v>
      </c>
      <c r="E1837" s="6"/>
      <c r="F1837" s="6"/>
      <c r="G1837" s="6"/>
      <c r="H1837" s="6"/>
      <c r="I1837" s="6"/>
      <c r="J1837" s="6"/>
    </row>
    <row r="1838" spans="1:10" ht="15" customHeight="1" x14ac:dyDescent="0.2">
      <c r="A1838" s="8" t="s">
        <v>9389</v>
      </c>
      <c r="B1838" s="19" t="s">
        <v>9723</v>
      </c>
      <c r="C1838" s="19" t="s">
        <v>2383</v>
      </c>
      <c r="D1838" s="19" t="s">
        <v>2383</v>
      </c>
      <c r="E1838" s="6"/>
      <c r="F1838" s="6"/>
      <c r="G1838" s="6"/>
      <c r="H1838" s="6"/>
      <c r="I1838" s="6"/>
      <c r="J1838" s="6"/>
    </row>
    <row r="1839" spans="1:10" ht="15" customHeight="1" x14ac:dyDescent="0.2">
      <c r="A1839" s="8" t="s">
        <v>9700</v>
      </c>
      <c r="B1839" s="19" t="s">
        <v>9723</v>
      </c>
      <c r="C1839" s="19" t="s">
        <v>2383</v>
      </c>
      <c r="D1839" s="19" t="s">
        <v>2383</v>
      </c>
      <c r="E1839" s="6"/>
      <c r="F1839" s="6"/>
      <c r="G1839" s="6"/>
      <c r="H1839" s="6"/>
      <c r="I1839" s="6"/>
      <c r="J1839" s="6"/>
    </row>
    <row r="1840" spans="1:10" ht="15" customHeight="1" x14ac:dyDescent="0.2">
      <c r="A1840" s="8" t="s">
        <v>9601</v>
      </c>
      <c r="B1840" s="19" t="s">
        <v>9723</v>
      </c>
      <c r="C1840" s="19" t="s">
        <v>2383</v>
      </c>
      <c r="D1840" s="19" t="s">
        <v>2383</v>
      </c>
      <c r="E1840" s="6"/>
      <c r="F1840" s="6"/>
      <c r="G1840" s="6"/>
      <c r="H1840" s="6"/>
      <c r="I1840" s="6"/>
      <c r="J1840" s="6"/>
    </row>
    <row r="1841" spans="1:10" ht="15" customHeight="1" x14ac:dyDescent="0.2">
      <c r="A1841" s="8" t="s">
        <v>9119</v>
      </c>
      <c r="B1841" s="19" t="s">
        <v>9723</v>
      </c>
      <c r="C1841" s="19" t="s">
        <v>2383</v>
      </c>
      <c r="D1841" s="19" t="s">
        <v>2383</v>
      </c>
      <c r="E1841" s="6"/>
      <c r="F1841" s="6"/>
      <c r="G1841" s="6"/>
      <c r="H1841" s="6"/>
      <c r="I1841" s="6"/>
      <c r="J1841" s="6"/>
    </row>
    <row r="1842" spans="1:10" ht="15" customHeight="1" x14ac:dyDescent="0.2">
      <c r="A1842" s="8" t="s">
        <v>9121</v>
      </c>
      <c r="B1842" s="19" t="s">
        <v>9723</v>
      </c>
      <c r="C1842" s="19" t="s">
        <v>2383</v>
      </c>
      <c r="D1842" s="19" t="s">
        <v>2383</v>
      </c>
      <c r="E1842" s="6"/>
      <c r="F1842" s="6"/>
      <c r="G1842" s="6"/>
      <c r="H1842" s="6"/>
      <c r="I1842" s="6"/>
      <c r="J1842" s="6"/>
    </row>
    <row r="1843" spans="1:10" ht="15" customHeight="1" x14ac:dyDescent="0.2">
      <c r="A1843" s="8" t="s">
        <v>9643</v>
      </c>
      <c r="B1843" s="19" t="s">
        <v>9723</v>
      </c>
      <c r="C1843" s="19" t="s">
        <v>2383</v>
      </c>
      <c r="D1843" s="19" t="s">
        <v>2383</v>
      </c>
      <c r="E1843" s="6"/>
      <c r="F1843" s="6"/>
      <c r="G1843" s="6"/>
      <c r="H1843" s="6"/>
      <c r="I1843" s="6"/>
      <c r="J1843" s="6"/>
    </row>
    <row r="1844" spans="1:10" ht="15" customHeight="1" x14ac:dyDescent="0.2">
      <c r="A1844" s="8" t="s">
        <v>8872</v>
      </c>
      <c r="B1844" s="19" t="s">
        <v>9723</v>
      </c>
      <c r="C1844" s="19" t="s">
        <v>2383</v>
      </c>
      <c r="D1844" s="19" t="s">
        <v>2383</v>
      </c>
      <c r="E1844" s="6" t="s">
        <v>2032</v>
      </c>
      <c r="F1844" s="5"/>
      <c r="G1844" s="6" t="s">
        <v>2057</v>
      </c>
      <c r="H1844" s="6"/>
      <c r="I1844" s="6"/>
      <c r="J1844" s="5"/>
    </row>
    <row r="1845" spans="1:10" ht="15" customHeight="1" x14ac:dyDescent="0.2">
      <c r="A1845" s="8" t="s">
        <v>9671</v>
      </c>
      <c r="B1845" s="19" t="s">
        <v>9723</v>
      </c>
      <c r="C1845" s="19" t="s">
        <v>2383</v>
      </c>
      <c r="D1845" s="19" t="s">
        <v>2383</v>
      </c>
      <c r="E1845" s="6"/>
      <c r="F1845" s="6"/>
      <c r="G1845" s="6"/>
      <c r="H1845" s="6"/>
      <c r="I1845" s="6"/>
      <c r="J1845" s="6"/>
    </row>
    <row r="1846" spans="1:10" ht="15" customHeight="1" x14ac:dyDescent="0.2">
      <c r="A1846" s="8" t="s">
        <v>9645</v>
      </c>
      <c r="B1846" s="19" t="s">
        <v>9723</v>
      </c>
      <c r="C1846" s="19" t="s">
        <v>2383</v>
      </c>
      <c r="D1846" s="19" t="s">
        <v>2383</v>
      </c>
      <c r="E1846" s="6"/>
      <c r="F1846" s="6"/>
      <c r="G1846" s="6"/>
      <c r="H1846" s="6"/>
      <c r="I1846" s="6"/>
      <c r="J1846" s="6"/>
    </row>
    <row r="1847" spans="1:10" ht="15" customHeight="1" x14ac:dyDescent="0.2">
      <c r="A1847" s="8" t="s">
        <v>8878</v>
      </c>
      <c r="B1847" s="19" t="s">
        <v>9723</v>
      </c>
      <c r="C1847" s="19"/>
      <c r="D1847" s="19" t="s">
        <v>2383</v>
      </c>
      <c r="E1847" s="6" t="s">
        <v>2153</v>
      </c>
      <c r="F1847" s="6" t="s">
        <v>2154</v>
      </c>
      <c r="G1847" s="6" t="s">
        <v>2155</v>
      </c>
      <c r="H1847" s="6"/>
      <c r="I1847" s="6"/>
      <c r="J1847" s="6" t="s">
        <v>2157</v>
      </c>
    </row>
    <row r="1848" spans="1:10" ht="15" customHeight="1" x14ac:dyDescent="0.2">
      <c r="A1848" s="8" t="s">
        <v>8880</v>
      </c>
      <c r="B1848" s="19" t="s">
        <v>9723</v>
      </c>
      <c r="C1848" s="19"/>
      <c r="D1848" s="19" t="s">
        <v>2383</v>
      </c>
      <c r="E1848" s="6" t="s">
        <v>2153</v>
      </c>
      <c r="F1848" s="6" t="s">
        <v>2158</v>
      </c>
      <c r="G1848" s="6"/>
      <c r="H1848" s="6"/>
      <c r="I1848" s="6"/>
      <c r="J1848" s="6" t="s">
        <v>2160</v>
      </c>
    </row>
    <row r="1849" spans="1:10" ht="15" customHeight="1" x14ac:dyDescent="0.2">
      <c r="A1849" s="8" t="s">
        <v>9127</v>
      </c>
      <c r="B1849" s="19" t="s">
        <v>9723</v>
      </c>
      <c r="C1849" s="19" t="s">
        <v>2383</v>
      </c>
      <c r="D1849" s="19" t="s">
        <v>2383</v>
      </c>
      <c r="E1849" s="6" t="s">
        <v>2174</v>
      </c>
      <c r="F1849" s="6" t="s">
        <v>5418</v>
      </c>
      <c r="G1849" s="6"/>
      <c r="H1849" s="6"/>
      <c r="I1849" s="6"/>
      <c r="J1849" s="6"/>
    </row>
    <row r="1850" spans="1:10" ht="15" customHeight="1" x14ac:dyDescent="0.2">
      <c r="A1850" s="8" t="s">
        <v>8424</v>
      </c>
      <c r="B1850" s="19" t="s">
        <v>9723</v>
      </c>
      <c r="C1850" s="19" t="s">
        <v>2383</v>
      </c>
      <c r="D1850" s="19" t="s">
        <v>2383</v>
      </c>
      <c r="E1850" s="6" t="s">
        <v>2228</v>
      </c>
      <c r="F1850" s="6"/>
      <c r="G1850" s="6" t="s">
        <v>2237</v>
      </c>
      <c r="H1850" s="6"/>
      <c r="I1850" s="6"/>
      <c r="J1850" s="6"/>
    </row>
    <row r="1851" spans="1:10" ht="15" customHeight="1" x14ac:dyDescent="0.2">
      <c r="A1851" s="8" t="s">
        <v>9131</v>
      </c>
      <c r="B1851" s="19" t="s">
        <v>9723</v>
      </c>
      <c r="C1851" s="19" t="s">
        <v>2383</v>
      </c>
      <c r="D1851" s="19" t="s">
        <v>2383</v>
      </c>
      <c r="E1851" s="6" t="s">
        <v>2351</v>
      </c>
      <c r="F1851" s="6"/>
      <c r="G1851" s="6" t="s">
        <v>7028</v>
      </c>
      <c r="H1851" s="6"/>
      <c r="I1851" s="6"/>
      <c r="J1851" s="6"/>
    </row>
    <row r="1852" spans="1:10" ht="15" customHeight="1" x14ac:dyDescent="0.2">
      <c r="A1852" s="8" t="s">
        <v>9135</v>
      </c>
      <c r="B1852" s="19" t="s">
        <v>9723</v>
      </c>
      <c r="C1852" s="19" t="s">
        <v>2383</v>
      </c>
      <c r="D1852" s="19" t="s">
        <v>2383</v>
      </c>
      <c r="E1852" s="6"/>
      <c r="F1852" s="6"/>
      <c r="G1852" s="6"/>
      <c r="H1852" s="6"/>
      <c r="I1852" s="6"/>
      <c r="J1852" s="6"/>
    </row>
    <row r="1853" spans="1:10" ht="15" customHeight="1" x14ac:dyDescent="0.2">
      <c r="A1853" s="8" t="s">
        <v>9137</v>
      </c>
      <c r="B1853" s="19" t="s">
        <v>9723</v>
      </c>
      <c r="C1853" s="19" t="s">
        <v>2383</v>
      </c>
      <c r="D1853" s="19" t="s">
        <v>2383</v>
      </c>
      <c r="E1853" s="6" t="s">
        <v>2351</v>
      </c>
      <c r="F1853" s="6"/>
      <c r="G1853" s="6" t="s">
        <v>7019</v>
      </c>
      <c r="H1853" s="6"/>
      <c r="I1853" s="6"/>
      <c r="J1853" s="6"/>
    </row>
    <row r="1854" spans="1:10" ht="15" customHeight="1" x14ac:dyDescent="0.2">
      <c r="A1854" s="8" t="s">
        <v>9139</v>
      </c>
      <c r="B1854" s="19" t="s">
        <v>9723</v>
      </c>
      <c r="C1854" s="19"/>
      <c r="D1854" s="19" t="s">
        <v>2383</v>
      </c>
      <c r="E1854" s="6" t="s">
        <v>2351</v>
      </c>
      <c r="F1854" s="6" t="s">
        <v>7048</v>
      </c>
      <c r="G1854" s="6" t="s">
        <v>7049</v>
      </c>
      <c r="H1854" s="6"/>
      <c r="I1854" s="6"/>
      <c r="J1854" s="6" t="s">
        <v>7051</v>
      </c>
    </row>
    <row r="1855" spans="1:10" ht="15" customHeight="1" x14ac:dyDescent="0.2">
      <c r="A1855" s="8" t="s">
        <v>9141</v>
      </c>
      <c r="B1855" s="19" t="s">
        <v>9723</v>
      </c>
      <c r="C1855" s="19" t="s">
        <v>2383</v>
      </c>
      <c r="D1855" s="19" t="s">
        <v>2383</v>
      </c>
      <c r="E1855" s="6" t="s">
        <v>2351</v>
      </c>
      <c r="F1855" s="6" t="s">
        <v>7057</v>
      </c>
      <c r="G1855" s="6"/>
      <c r="H1855" s="6"/>
      <c r="I1855" s="6"/>
      <c r="J1855" s="6"/>
    </row>
    <row r="1856" spans="1:10" ht="15" customHeight="1" x14ac:dyDescent="0.2">
      <c r="A1856" s="8" t="s">
        <v>9143</v>
      </c>
      <c r="B1856" s="19" t="s">
        <v>9723</v>
      </c>
      <c r="C1856" s="19"/>
      <c r="D1856" s="19" t="s">
        <v>2383</v>
      </c>
      <c r="E1856" s="6" t="s">
        <v>2351</v>
      </c>
      <c r="F1856" s="6" t="s">
        <v>7068</v>
      </c>
      <c r="G1856" s="6"/>
      <c r="H1856" s="6"/>
      <c r="I1856" s="6"/>
      <c r="J1856" s="6" t="s">
        <v>7070</v>
      </c>
    </row>
    <row r="1857" spans="1:10" ht="15" customHeight="1" x14ac:dyDescent="0.2">
      <c r="A1857" s="8" t="s">
        <v>9147</v>
      </c>
      <c r="B1857" s="19" t="s">
        <v>9723</v>
      </c>
      <c r="C1857" s="19" t="s">
        <v>2383</v>
      </c>
      <c r="D1857" s="19" t="s">
        <v>2383</v>
      </c>
      <c r="E1857" s="6" t="s">
        <v>2351</v>
      </c>
      <c r="F1857" s="6" t="s">
        <v>7021</v>
      </c>
      <c r="G1857" s="6" t="s">
        <v>7022</v>
      </c>
      <c r="H1857" s="6"/>
      <c r="I1857" s="6"/>
      <c r="J1857" s="6"/>
    </row>
    <row r="1858" spans="1:10" ht="15" customHeight="1" x14ac:dyDescent="0.2">
      <c r="A1858" s="8" t="s">
        <v>9149</v>
      </c>
      <c r="B1858" s="19" t="s">
        <v>9723</v>
      </c>
      <c r="C1858" s="19"/>
      <c r="D1858" s="19" t="s">
        <v>2383</v>
      </c>
      <c r="E1858" s="6" t="s">
        <v>2351</v>
      </c>
      <c r="F1858" s="6"/>
      <c r="G1858" s="6" t="s">
        <v>7026</v>
      </c>
      <c r="H1858" s="6"/>
      <c r="I1858" s="6"/>
      <c r="J1858" s="6" t="s">
        <v>7027</v>
      </c>
    </row>
    <row r="1859" spans="1:10" ht="15" customHeight="1" x14ac:dyDescent="0.2">
      <c r="A1859" s="8" t="s">
        <v>9151</v>
      </c>
      <c r="B1859" s="19" t="s">
        <v>9723</v>
      </c>
      <c r="C1859" s="19" t="s">
        <v>2383</v>
      </c>
      <c r="D1859" s="19" t="s">
        <v>2383</v>
      </c>
      <c r="E1859" s="6"/>
      <c r="F1859" s="6"/>
      <c r="G1859" s="6"/>
      <c r="H1859" s="6"/>
      <c r="I1859" s="6"/>
      <c r="J1859" s="6"/>
    </row>
    <row r="1860" spans="1:10" ht="15" customHeight="1" x14ac:dyDescent="0.2">
      <c r="A1860" s="8" t="s">
        <v>9153</v>
      </c>
      <c r="B1860" s="19" t="s">
        <v>9723</v>
      </c>
      <c r="C1860" s="19" t="s">
        <v>2383</v>
      </c>
      <c r="D1860" s="19" t="s">
        <v>2383</v>
      </c>
      <c r="E1860" s="6"/>
      <c r="F1860" s="6"/>
      <c r="G1860" s="6"/>
      <c r="H1860" s="6"/>
      <c r="I1860" s="6"/>
      <c r="J1860" s="6"/>
    </row>
    <row r="1861" spans="1:10" ht="15" customHeight="1" x14ac:dyDescent="0.2">
      <c r="A1861" s="8" t="s">
        <v>9155</v>
      </c>
      <c r="B1861" s="19" t="s">
        <v>9723</v>
      </c>
      <c r="C1861" s="19" t="s">
        <v>2383</v>
      </c>
      <c r="D1861" s="19" t="s">
        <v>2383</v>
      </c>
      <c r="E1861" s="6"/>
      <c r="F1861" s="6"/>
      <c r="G1861" s="6"/>
      <c r="H1861" s="6"/>
      <c r="I1861" s="6"/>
      <c r="J1861" s="6"/>
    </row>
    <row r="1862" spans="1:10" ht="15" customHeight="1" x14ac:dyDescent="0.2">
      <c r="A1862" s="8" t="s">
        <v>9157</v>
      </c>
      <c r="B1862" s="19" t="s">
        <v>9723</v>
      </c>
      <c r="C1862" s="19" t="s">
        <v>2383</v>
      </c>
      <c r="D1862" s="19" t="s">
        <v>2383</v>
      </c>
      <c r="E1862" s="6" t="s">
        <v>2351</v>
      </c>
      <c r="F1862" s="6" t="s">
        <v>7030</v>
      </c>
      <c r="G1862" s="6" t="s">
        <v>7031</v>
      </c>
      <c r="H1862" s="6"/>
      <c r="I1862" s="6"/>
      <c r="J1862" s="6"/>
    </row>
    <row r="1863" spans="1:10" ht="15" customHeight="1" x14ac:dyDescent="0.2">
      <c r="A1863" s="8" t="s">
        <v>9145</v>
      </c>
      <c r="B1863" s="19" t="s">
        <v>9723</v>
      </c>
      <c r="C1863" s="19" t="s">
        <v>2383</v>
      </c>
      <c r="D1863" s="19" t="s">
        <v>2383</v>
      </c>
      <c r="E1863" s="6" t="s">
        <v>2351</v>
      </c>
      <c r="F1863" s="6" t="s">
        <v>1906</v>
      </c>
      <c r="G1863" s="6" t="s">
        <v>6634</v>
      </c>
      <c r="H1863" s="6"/>
      <c r="I1863" s="6"/>
      <c r="J1863" s="6"/>
    </row>
    <row r="1864" spans="1:10" ht="15" customHeight="1" x14ac:dyDescent="0.2">
      <c r="A1864" s="8" t="s">
        <v>9159</v>
      </c>
      <c r="B1864" s="19" t="s">
        <v>9723</v>
      </c>
      <c r="C1864" s="19" t="s">
        <v>2383</v>
      </c>
      <c r="D1864" s="19" t="s">
        <v>2383</v>
      </c>
      <c r="E1864" s="6" t="s">
        <v>2351</v>
      </c>
      <c r="F1864" s="6" t="s">
        <v>7064</v>
      </c>
      <c r="G1864" s="6"/>
      <c r="H1864" s="6"/>
      <c r="I1864" s="6"/>
      <c r="J1864" s="6"/>
    </row>
    <row r="1865" spans="1:10" ht="15" customHeight="1" x14ac:dyDescent="0.2">
      <c r="A1865" s="8" t="s">
        <v>9161</v>
      </c>
      <c r="B1865" s="19" t="s">
        <v>9723</v>
      </c>
      <c r="C1865" s="19" t="s">
        <v>2383</v>
      </c>
      <c r="D1865" s="19" t="s">
        <v>2383</v>
      </c>
      <c r="E1865" s="6"/>
      <c r="F1865" s="6"/>
      <c r="G1865" s="6"/>
      <c r="H1865" s="6"/>
      <c r="I1865" s="6"/>
      <c r="J1865" s="6"/>
    </row>
    <row r="1866" spans="1:10" ht="15" customHeight="1" x14ac:dyDescent="0.2">
      <c r="A1866" s="8" t="s">
        <v>9163</v>
      </c>
      <c r="B1866" s="19" t="s">
        <v>9723</v>
      </c>
      <c r="C1866" s="19" t="s">
        <v>2383</v>
      </c>
      <c r="D1866" s="19" t="s">
        <v>2383</v>
      </c>
      <c r="E1866" s="6"/>
      <c r="F1866" s="6"/>
      <c r="G1866" s="6"/>
      <c r="H1866" s="6"/>
      <c r="I1866" s="6"/>
      <c r="J1866" s="6"/>
    </row>
    <row r="1867" spans="1:10" ht="15" customHeight="1" x14ac:dyDescent="0.2">
      <c r="A1867" s="8" t="s">
        <v>9165</v>
      </c>
      <c r="B1867" s="19" t="s">
        <v>9723</v>
      </c>
      <c r="C1867" s="19"/>
      <c r="D1867" s="19" t="s">
        <v>2383</v>
      </c>
      <c r="E1867" s="6" t="s">
        <v>2351</v>
      </c>
      <c r="F1867" s="6"/>
      <c r="G1867" s="6" t="s">
        <v>6944</v>
      </c>
      <c r="H1867" s="6"/>
      <c r="I1867" s="6"/>
      <c r="J1867" s="6" t="s">
        <v>7025</v>
      </c>
    </row>
    <row r="1868" spans="1:10" ht="15" customHeight="1" x14ac:dyDescent="0.2">
      <c r="A1868" s="8" t="s">
        <v>9167</v>
      </c>
      <c r="B1868" s="19" t="s">
        <v>9723</v>
      </c>
      <c r="C1868" s="19"/>
      <c r="D1868" s="19" t="s">
        <v>2383</v>
      </c>
      <c r="E1868" s="6" t="s">
        <v>2351</v>
      </c>
      <c r="F1868" s="6"/>
      <c r="G1868" s="6" t="s">
        <v>368</v>
      </c>
      <c r="H1868" s="6"/>
      <c r="I1868" s="6"/>
      <c r="J1868" s="6" t="s">
        <v>2353</v>
      </c>
    </row>
    <row r="1869" spans="1:10" ht="15" customHeight="1" x14ac:dyDescent="0.2">
      <c r="A1869" s="8" t="s">
        <v>7703</v>
      </c>
      <c r="B1869" s="19" t="s">
        <v>9723</v>
      </c>
      <c r="C1869" s="19"/>
      <c r="D1869" s="19" t="s">
        <v>2383</v>
      </c>
      <c r="E1869" s="6" t="s">
        <v>2351</v>
      </c>
      <c r="F1869" s="6" t="s">
        <v>2376</v>
      </c>
      <c r="G1869" s="6"/>
      <c r="H1869" s="6"/>
      <c r="I1869" s="6"/>
      <c r="J1869" s="6" t="s">
        <v>2378</v>
      </c>
    </row>
    <row r="1870" spans="1:10" ht="15" customHeight="1" x14ac:dyDescent="0.2">
      <c r="A1870" s="8" t="s">
        <v>9169</v>
      </c>
      <c r="B1870" s="19" t="s">
        <v>9723</v>
      </c>
      <c r="C1870" s="19" t="s">
        <v>2383</v>
      </c>
      <c r="D1870" s="19" t="s">
        <v>2383</v>
      </c>
      <c r="E1870" s="6" t="s">
        <v>2351</v>
      </c>
      <c r="F1870" s="6" t="s">
        <v>6809</v>
      </c>
      <c r="G1870" s="6" t="s">
        <v>6810</v>
      </c>
      <c r="H1870" s="6"/>
      <c r="I1870" s="6" t="s">
        <v>6812</v>
      </c>
      <c r="J1870" s="6"/>
    </row>
    <row r="1871" spans="1:10" ht="15" customHeight="1" x14ac:dyDescent="0.2">
      <c r="A1871" s="8" t="s">
        <v>9171</v>
      </c>
      <c r="B1871" s="19" t="s">
        <v>9723</v>
      </c>
      <c r="C1871" s="19" t="s">
        <v>2383</v>
      </c>
      <c r="D1871" s="19" t="s">
        <v>2383</v>
      </c>
      <c r="E1871" s="6" t="s">
        <v>2351</v>
      </c>
      <c r="F1871" s="6" t="s">
        <v>6621</v>
      </c>
      <c r="G1871" s="6" t="s">
        <v>6624</v>
      </c>
      <c r="H1871" s="6"/>
      <c r="I1871" s="6"/>
      <c r="J1871" s="6"/>
    </row>
    <row r="1872" spans="1:10" ht="15" customHeight="1" x14ac:dyDescent="0.2">
      <c r="A1872" s="8" t="s">
        <v>9173</v>
      </c>
      <c r="B1872" s="19" t="s">
        <v>9723</v>
      </c>
      <c r="C1872" s="19" t="s">
        <v>2383</v>
      </c>
      <c r="D1872" s="19" t="s">
        <v>2383</v>
      </c>
      <c r="E1872" s="6" t="s">
        <v>2351</v>
      </c>
      <c r="F1872" s="6" t="s">
        <v>7033</v>
      </c>
      <c r="G1872" s="6" t="s">
        <v>7034</v>
      </c>
      <c r="H1872" s="6"/>
      <c r="I1872" s="6"/>
      <c r="J1872" s="6"/>
    </row>
    <row r="1873" spans="1:10" ht="15" customHeight="1" x14ac:dyDescent="0.2">
      <c r="A1873" s="8" t="s">
        <v>8612</v>
      </c>
      <c r="B1873" s="19" t="s">
        <v>9723</v>
      </c>
      <c r="C1873" s="19"/>
      <c r="D1873" s="19" t="s">
        <v>2383</v>
      </c>
      <c r="E1873" s="6" t="s">
        <v>2450</v>
      </c>
      <c r="F1873" s="6"/>
      <c r="G1873" s="6" t="s">
        <v>2451</v>
      </c>
      <c r="H1873" s="6"/>
      <c r="I1873" s="6"/>
      <c r="J1873" s="6" t="s">
        <v>2453</v>
      </c>
    </row>
    <row r="1874" spans="1:10" ht="15" customHeight="1" x14ac:dyDescent="0.2">
      <c r="A1874" s="8" t="s">
        <v>8932</v>
      </c>
      <c r="B1874" s="19" t="s">
        <v>9723</v>
      </c>
      <c r="C1874" s="19" t="s">
        <v>2383</v>
      </c>
      <c r="D1874" s="19" t="s">
        <v>2383</v>
      </c>
      <c r="E1874" s="6"/>
      <c r="F1874" s="6"/>
      <c r="G1874" s="6"/>
      <c r="H1874" s="6"/>
      <c r="I1874" s="6"/>
      <c r="J1874" s="6"/>
    </row>
    <row r="1875" spans="1:10" ht="15" customHeight="1" x14ac:dyDescent="0.2">
      <c r="A1875" s="8" t="s">
        <v>8336</v>
      </c>
      <c r="B1875" s="19" t="s">
        <v>9723</v>
      </c>
      <c r="C1875" s="19"/>
      <c r="D1875" s="19" t="s">
        <v>2383</v>
      </c>
      <c r="E1875" s="6" t="s">
        <v>676</v>
      </c>
      <c r="F1875" s="6" t="s">
        <v>2478</v>
      </c>
      <c r="G1875" s="6" t="s">
        <v>2479</v>
      </c>
      <c r="H1875" s="6"/>
      <c r="I1875" s="6"/>
      <c r="J1875" s="6" t="s">
        <v>2481</v>
      </c>
    </row>
    <row r="1876" spans="1:10" ht="15" customHeight="1" x14ac:dyDescent="0.2">
      <c r="A1876" s="8" t="s">
        <v>9704</v>
      </c>
      <c r="B1876" s="19" t="s">
        <v>9723</v>
      </c>
      <c r="C1876" s="19" t="s">
        <v>2383</v>
      </c>
      <c r="D1876" s="19" t="s">
        <v>2383</v>
      </c>
      <c r="E1876" s="6"/>
      <c r="F1876" s="6"/>
      <c r="G1876" s="6"/>
      <c r="H1876" s="6"/>
      <c r="I1876" s="6"/>
      <c r="J1876" s="6"/>
    </row>
    <row r="1877" spans="1:10" ht="15" customHeight="1" x14ac:dyDescent="0.2">
      <c r="A1877" s="8" t="s">
        <v>8618</v>
      </c>
      <c r="B1877" s="19" t="s">
        <v>9723</v>
      </c>
      <c r="C1877" s="19" t="s">
        <v>2383</v>
      </c>
      <c r="D1877" s="19" t="s">
        <v>2383</v>
      </c>
      <c r="E1877" s="6" t="s">
        <v>2536</v>
      </c>
      <c r="F1877" s="6" t="s">
        <v>2540</v>
      </c>
      <c r="G1877" s="6" t="s">
        <v>2541</v>
      </c>
      <c r="H1877" s="6"/>
      <c r="I1877" s="6"/>
      <c r="J1877" s="5"/>
    </row>
    <row r="1878" spans="1:10" ht="15" customHeight="1" x14ac:dyDescent="0.2">
      <c r="A1878" s="8" t="s">
        <v>8624</v>
      </c>
      <c r="B1878" s="19" t="s">
        <v>9723</v>
      </c>
      <c r="C1878" s="19" t="s">
        <v>2383</v>
      </c>
      <c r="D1878" s="19" t="s">
        <v>2383</v>
      </c>
      <c r="E1878" s="6" t="s">
        <v>2550</v>
      </c>
      <c r="F1878" s="6" t="s">
        <v>2589</v>
      </c>
      <c r="G1878" s="5"/>
      <c r="H1878" s="5"/>
      <c r="I1878" s="5"/>
      <c r="J1878" s="5"/>
    </row>
    <row r="1879" spans="1:10" ht="15" customHeight="1" x14ac:dyDescent="0.2">
      <c r="A1879" s="8" t="s">
        <v>8955</v>
      </c>
      <c r="B1879" s="19" t="s">
        <v>9723</v>
      </c>
      <c r="C1879" s="19" t="s">
        <v>2383</v>
      </c>
      <c r="D1879" s="19" t="s">
        <v>2383</v>
      </c>
      <c r="E1879" s="6"/>
      <c r="F1879" s="6"/>
      <c r="G1879" s="5"/>
      <c r="H1879" s="6"/>
      <c r="I1879" s="5"/>
      <c r="J1879" s="5"/>
    </row>
    <row r="1880" spans="1:10" ht="15" customHeight="1" x14ac:dyDescent="0.2">
      <c r="A1880" s="8" t="s">
        <v>7533</v>
      </c>
      <c r="B1880" s="19" t="s">
        <v>9723</v>
      </c>
      <c r="C1880" s="19"/>
      <c r="D1880" s="19" t="s">
        <v>2383</v>
      </c>
      <c r="E1880" s="6" t="s">
        <v>572</v>
      </c>
      <c r="F1880" s="6"/>
      <c r="G1880" s="6" t="s">
        <v>2619</v>
      </c>
      <c r="H1880" s="6"/>
      <c r="I1880" s="6"/>
      <c r="J1880" s="6" t="s">
        <v>239</v>
      </c>
    </row>
    <row r="1881" spans="1:10" ht="15" customHeight="1" x14ac:dyDescent="0.2">
      <c r="A1881" s="8" t="s">
        <v>7535</v>
      </c>
      <c r="B1881" s="19" t="s">
        <v>9723</v>
      </c>
      <c r="C1881" s="19" t="s">
        <v>2383</v>
      </c>
      <c r="D1881" s="19" t="s">
        <v>2383</v>
      </c>
      <c r="E1881" s="6"/>
      <c r="F1881" s="6"/>
      <c r="G1881" s="6"/>
      <c r="H1881" s="6"/>
      <c r="I1881" s="6"/>
      <c r="J1881" s="6"/>
    </row>
    <row r="1882" spans="1:10" ht="15" customHeight="1" x14ac:dyDescent="0.2">
      <c r="A1882" s="8" t="s">
        <v>9647</v>
      </c>
      <c r="B1882" s="19" t="s">
        <v>9723</v>
      </c>
      <c r="C1882" s="19" t="s">
        <v>2383</v>
      </c>
      <c r="D1882" s="19" t="s">
        <v>2383</v>
      </c>
      <c r="E1882" s="6"/>
      <c r="F1882" s="6"/>
      <c r="G1882" s="6"/>
      <c r="H1882" s="6"/>
      <c r="I1882" s="6"/>
      <c r="J1882" s="6"/>
    </row>
    <row r="1883" spans="1:10" ht="15" customHeight="1" x14ac:dyDescent="0.2">
      <c r="A1883" s="8" t="s">
        <v>9649</v>
      </c>
      <c r="B1883" s="19" t="s">
        <v>9723</v>
      </c>
      <c r="C1883" s="19" t="s">
        <v>2383</v>
      </c>
      <c r="D1883" s="19" t="s">
        <v>2383</v>
      </c>
      <c r="E1883" s="6"/>
      <c r="F1883" s="6"/>
      <c r="G1883" s="6"/>
      <c r="H1883" s="6"/>
      <c r="I1883" s="6"/>
      <c r="J1883" s="6"/>
    </row>
    <row r="1884" spans="1:10" ht="15" customHeight="1" x14ac:dyDescent="0.2">
      <c r="A1884" s="8" t="s">
        <v>9651</v>
      </c>
      <c r="B1884" s="19" t="s">
        <v>9723</v>
      </c>
      <c r="C1884" s="19" t="s">
        <v>2383</v>
      </c>
      <c r="D1884" s="19" t="s">
        <v>2383</v>
      </c>
      <c r="E1884" s="6"/>
      <c r="F1884" s="6"/>
      <c r="G1884" s="6"/>
      <c r="H1884" s="6"/>
      <c r="I1884" s="6"/>
      <c r="J1884" s="6"/>
    </row>
    <row r="1885" spans="1:10" ht="15" customHeight="1" x14ac:dyDescent="0.2">
      <c r="A1885" s="8" t="s">
        <v>9653</v>
      </c>
      <c r="B1885" s="19" t="s">
        <v>9723</v>
      </c>
      <c r="C1885" s="19" t="s">
        <v>2383</v>
      </c>
      <c r="D1885" s="19" t="s">
        <v>2383</v>
      </c>
      <c r="E1885" s="6"/>
      <c r="F1885" s="6"/>
      <c r="G1885" s="6"/>
      <c r="H1885" s="6"/>
      <c r="I1885" s="6"/>
      <c r="J1885" s="6"/>
    </row>
    <row r="1886" spans="1:10" ht="15" customHeight="1" x14ac:dyDescent="0.2">
      <c r="A1886" s="8" t="s">
        <v>7539</v>
      </c>
      <c r="B1886" s="19" t="s">
        <v>9723</v>
      </c>
      <c r="C1886" s="19" t="s">
        <v>2383</v>
      </c>
      <c r="D1886" s="19" t="s">
        <v>2383</v>
      </c>
      <c r="E1886" s="6"/>
      <c r="F1886" s="6"/>
      <c r="G1886" s="6"/>
      <c r="H1886" s="6"/>
      <c r="I1886" s="6"/>
      <c r="J1886" s="6"/>
    </row>
    <row r="1887" spans="1:10" ht="15" customHeight="1" x14ac:dyDescent="0.2">
      <c r="A1887" s="8" t="s">
        <v>9553</v>
      </c>
      <c r="B1887" s="19" t="s">
        <v>9723</v>
      </c>
      <c r="C1887" s="19" t="s">
        <v>2383</v>
      </c>
      <c r="D1887" s="19" t="s">
        <v>2383</v>
      </c>
      <c r="E1887" s="6"/>
      <c r="F1887" s="6"/>
      <c r="G1887" s="6"/>
      <c r="H1887" s="6"/>
      <c r="I1887" s="6"/>
      <c r="J1887" s="6"/>
    </row>
    <row r="1888" spans="1:10" ht="15" customHeight="1" x14ac:dyDescent="0.2">
      <c r="A1888" s="8" t="s">
        <v>9271</v>
      </c>
      <c r="B1888" s="19" t="s">
        <v>9723</v>
      </c>
      <c r="C1888" s="19" t="s">
        <v>2383</v>
      </c>
      <c r="D1888" s="19" t="s">
        <v>2383</v>
      </c>
      <c r="E1888" s="6"/>
      <c r="F1888" s="6"/>
      <c r="G1888" s="6"/>
      <c r="H1888" s="6"/>
      <c r="I1888" s="6"/>
      <c r="J1888" s="6"/>
    </row>
    <row r="1889" spans="1:10" ht="15" customHeight="1" x14ac:dyDescent="0.2">
      <c r="A1889" s="8" t="s">
        <v>9273</v>
      </c>
      <c r="B1889" s="19" t="s">
        <v>9723</v>
      </c>
      <c r="C1889" s="19" t="s">
        <v>2383</v>
      </c>
      <c r="D1889" s="19" t="s">
        <v>2383</v>
      </c>
      <c r="E1889" s="6"/>
      <c r="F1889" s="6"/>
      <c r="G1889" s="6"/>
      <c r="H1889" s="6"/>
      <c r="I1889" s="6"/>
      <c r="J1889" s="6"/>
    </row>
    <row r="1890" spans="1:10" ht="15" customHeight="1" x14ac:dyDescent="0.2">
      <c r="A1890" s="8" t="s">
        <v>9343</v>
      </c>
      <c r="B1890" s="19" t="s">
        <v>9723</v>
      </c>
      <c r="C1890" s="19" t="s">
        <v>2383</v>
      </c>
      <c r="D1890" s="19" t="s">
        <v>2383</v>
      </c>
      <c r="E1890" s="6"/>
      <c r="F1890" s="6"/>
      <c r="G1890" s="6"/>
      <c r="H1890" s="6"/>
      <c r="I1890" s="5"/>
      <c r="J1890" s="5"/>
    </row>
    <row r="1891" spans="1:10" ht="15" customHeight="1" x14ac:dyDescent="0.2">
      <c r="A1891" s="8" t="s">
        <v>8908</v>
      </c>
      <c r="B1891" s="19" t="s">
        <v>9723</v>
      </c>
      <c r="C1891" s="19" t="s">
        <v>2383</v>
      </c>
      <c r="D1891" s="19" t="s">
        <v>2383</v>
      </c>
      <c r="E1891" s="6"/>
      <c r="F1891" s="6"/>
      <c r="G1891" s="6"/>
      <c r="H1891" s="6"/>
      <c r="I1891" s="6"/>
      <c r="J1891" s="6"/>
    </row>
    <row r="1892" spans="1:10" ht="15" customHeight="1" x14ac:dyDescent="0.2">
      <c r="A1892" s="8" t="s">
        <v>9547</v>
      </c>
      <c r="B1892" s="19" t="s">
        <v>9723</v>
      </c>
      <c r="C1892" s="19" t="s">
        <v>2383</v>
      </c>
      <c r="D1892" s="19" t="s">
        <v>2383</v>
      </c>
      <c r="E1892" s="6"/>
      <c r="F1892" s="6"/>
      <c r="G1892" s="6"/>
      <c r="H1892" s="6"/>
      <c r="I1892" s="6"/>
      <c r="J1892" s="6"/>
    </row>
    <row r="1893" spans="1:10" ht="15" customHeight="1" x14ac:dyDescent="0.2">
      <c r="A1893" s="8" t="s">
        <v>9549</v>
      </c>
      <c r="B1893" s="19" t="s">
        <v>9723</v>
      </c>
      <c r="C1893" s="19"/>
      <c r="D1893" s="19" t="s">
        <v>2383</v>
      </c>
      <c r="E1893" s="6" t="s">
        <v>2730</v>
      </c>
      <c r="F1893" s="6" t="s">
        <v>2543</v>
      </c>
      <c r="G1893" s="6" t="s">
        <v>6965</v>
      </c>
      <c r="H1893" s="6"/>
      <c r="I1893" s="6"/>
      <c r="J1893" s="6" t="s">
        <v>2938</v>
      </c>
    </row>
    <row r="1894" spans="1:10" ht="15" customHeight="1" x14ac:dyDescent="0.2">
      <c r="A1894" s="8" t="s">
        <v>8640</v>
      </c>
      <c r="B1894" s="19" t="s">
        <v>9723</v>
      </c>
      <c r="C1894" s="19" t="s">
        <v>2383</v>
      </c>
      <c r="D1894" s="19" t="s">
        <v>2383</v>
      </c>
      <c r="E1894" s="6" t="s">
        <v>2730</v>
      </c>
      <c r="F1894" s="6" t="s">
        <v>2939</v>
      </c>
      <c r="G1894" s="5"/>
      <c r="H1894" s="5"/>
      <c r="I1894" s="5"/>
      <c r="J1894" s="5"/>
    </row>
    <row r="1895" spans="1:10" ht="15" customHeight="1" x14ac:dyDescent="0.2">
      <c r="A1895" s="8" t="s">
        <v>8644</v>
      </c>
      <c r="B1895" s="19" t="s">
        <v>9723</v>
      </c>
      <c r="C1895" s="19"/>
      <c r="D1895" s="19" t="s">
        <v>2383</v>
      </c>
      <c r="E1895" s="6" t="s">
        <v>2730</v>
      </c>
      <c r="F1895" s="6" t="s">
        <v>2941</v>
      </c>
      <c r="G1895" s="6" t="s">
        <v>2946</v>
      </c>
      <c r="H1895" s="6"/>
      <c r="I1895" s="6"/>
      <c r="J1895" s="6" t="s">
        <v>2948</v>
      </c>
    </row>
    <row r="1896" spans="1:10" ht="15" customHeight="1" x14ac:dyDescent="0.2">
      <c r="A1896" s="8" t="s">
        <v>8648</v>
      </c>
      <c r="B1896" s="19" t="s">
        <v>9723</v>
      </c>
      <c r="C1896" s="19" t="s">
        <v>2383</v>
      </c>
      <c r="D1896" s="19" t="s">
        <v>2383</v>
      </c>
      <c r="E1896" s="6" t="s">
        <v>2730</v>
      </c>
      <c r="F1896" s="6" t="s">
        <v>2941</v>
      </c>
      <c r="G1896" s="6" t="s">
        <v>2953</v>
      </c>
      <c r="H1896" s="5"/>
      <c r="I1896" s="5"/>
      <c r="J1896" s="5"/>
    </row>
    <row r="1897" spans="1:10" ht="15" customHeight="1" x14ac:dyDescent="0.2">
      <c r="A1897" s="8" t="s">
        <v>9179</v>
      </c>
      <c r="B1897" s="19" t="s">
        <v>9723</v>
      </c>
      <c r="C1897" s="19" t="s">
        <v>2383</v>
      </c>
      <c r="D1897" s="19" t="s">
        <v>2383</v>
      </c>
      <c r="E1897" s="6"/>
      <c r="F1897" s="6"/>
      <c r="G1897" s="6"/>
      <c r="H1897" s="6"/>
      <c r="I1897" s="6"/>
      <c r="J1897" s="6"/>
    </row>
    <row r="1898" spans="1:10" ht="15" customHeight="1" x14ac:dyDescent="0.2">
      <c r="A1898" s="8" t="s">
        <v>9555</v>
      </c>
      <c r="B1898" s="19" t="s">
        <v>9723</v>
      </c>
      <c r="C1898" s="19" t="s">
        <v>2383</v>
      </c>
      <c r="D1898" s="19" t="s">
        <v>2383</v>
      </c>
      <c r="E1898" s="6"/>
      <c r="F1898" s="6"/>
      <c r="G1898" s="6"/>
      <c r="H1898" s="6"/>
      <c r="I1898" s="6"/>
      <c r="J1898" s="6"/>
    </row>
    <row r="1899" spans="1:10" ht="15" customHeight="1" x14ac:dyDescent="0.2">
      <c r="A1899" s="8" t="s">
        <v>8262</v>
      </c>
      <c r="B1899" s="19" t="s">
        <v>9723</v>
      </c>
      <c r="C1899" s="19"/>
      <c r="D1899" s="19" t="s">
        <v>2383</v>
      </c>
      <c r="E1899" s="6" t="s">
        <v>2730</v>
      </c>
      <c r="F1899" s="6" t="s">
        <v>2959</v>
      </c>
      <c r="G1899" s="6" t="s">
        <v>2984</v>
      </c>
      <c r="H1899" s="6"/>
      <c r="I1899" s="6"/>
      <c r="J1899" s="6" t="s">
        <v>2986</v>
      </c>
    </row>
    <row r="1900" spans="1:10" ht="15" customHeight="1" x14ac:dyDescent="0.2">
      <c r="A1900" s="8" t="s">
        <v>8660</v>
      </c>
      <c r="B1900" s="19" t="s">
        <v>9723</v>
      </c>
      <c r="C1900" s="19" t="s">
        <v>2383</v>
      </c>
      <c r="D1900" s="19" t="s">
        <v>2383</v>
      </c>
      <c r="E1900" s="6" t="s">
        <v>2730</v>
      </c>
      <c r="F1900" s="6" t="s">
        <v>2959</v>
      </c>
      <c r="G1900" s="6" t="s">
        <v>2998</v>
      </c>
      <c r="H1900" s="5"/>
      <c r="I1900" s="5"/>
      <c r="J1900" s="5"/>
    </row>
    <row r="1901" spans="1:10" ht="15" customHeight="1" x14ac:dyDescent="0.2">
      <c r="A1901" s="8" t="s">
        <v>8666</v>
      </c>
      <c r="B1901" s="19" t="s">
        <v>9723</v>
      </c>
      <c r="C1901" s="19" t="s">
        <v>2383</v>
      </c>
      <c r="D1901" s="19" t="s">
        <v>2383</v>
      </c>
      <c r="E1901" s="6" t="s">
        <v>2730</v>
      </c>
      <c r="F1901" s="6" t="s">
        <v>3042</v>
      </c>
      <c r="G1901" s="6" t="s">
        <v>3046</v>
      </c>
      <c r="H1901" s="5"/>
      <c r="I1901" s="5"/>
      <c r="J1901" s="5"/>
    </row>
    <row r="1902" spans="1:10" ht="15" customHeight="1" x14ac:dyDescent="0.2">
      <c r="A1902" s="8" t="s">
        <v>9369</v>
      </c>
      <c r="B1902" s="19" t="s">
        <v>9723</v>
      </c>
      <c r="C1902" s="19" t="s">
        <v>2383</v>
      </c>
      <c r="D1902" s="19" t="s">
        <v>2383</v>
      </c>
      <c r="E1902" s="6" t="s">
        <v>2730</v>
      </c>
      <c r="F1902" s="6"/>
      <c r="G1902" s="6" t="s">
        <v>7078</v>
      </c>
      <c r="H1902" s="6"/>
      <c r="I1902" s="6"/>
      <c r="J1902" s="6"/>
    </row>
    <row r="1903" spans="1:10" ht="15" customHeight="1" x14ac:dyDescent="0.2">
      <c r="A1903" s="8" t="s">
        <v>8676</v>
      </c>
      <c r="B1903" s="19" t="s">
        <v>9723</v>
      </c>
      <c r="C1903" s="19"/>
      <c r="D1903" s="19" t="s">
        <v>2383</v>
      </c>
      <c r="E1903" s="6" t="s">
        <v>2730</v>
      </c>
      <c r="F1903" s="6" t="s">
        <v>3102</v>
      </c>
      <c r="G1903" s="6" t="s">
        <v>3110</v>
      </c>
      <c r="H1903" s="6"/>
      <c r="I1903" s="6"/>
      <c r="J1903" s="6" t="s">
        <v>3112</v>
      </c>
    </row>
    <row r="1904" spans="1:10" ht="15" customHeight="1" x14ac:dyDescent="0.2">
      <c r="A1904" s="8" t="s">
        <v>9345</v>
      </c>
      <c r="B1904" s="19" t="s">
        <v>9723</v>
      </c>
      <c r="C1904" s="19" t="s">
        <v>2383</v>
      </c>
      <c r="D1904" s="19" t="s">
        <v>2383</v>
      </c>
      <c r="E1904" s="6"/>
      <c r="F1904" s="6"/>
      <c r="G1904" s="6"/>
      <c r="H1904" s="6"/>
      <c r="I1904" s="6"/>
      <c r="J1904" s="6"/>
    </row>
    <row r="1905" spans="1:10" ht="15" customHeight="1" x14ac:dyDescent="0.2">
      <c r="A1905" s="8" t="s">
        <v>9033</v>
      </c>
      <c r="B1905" s="19" t="s">
        <v>9723</v>
      </c>
      <c r="C1905" s="19" t="s">
        <v>2383</v>
      </c>
      <c r="D1905" s="19" t="s">
        <v>2383</v>
      </c>
      <c r="E1905" s="6"/>
      <c r="F1905" s="6"/>
      <c r="G1905" s="6"/>
      <c r="H1905" s="6"/>
      <c r="I1905" s="6"/>
      <c r="J1905" s="6"/>
    </row>
    <row r="1906" spans="1:10" ht="15" customHeight="1" x14ac:dyDescent="0.2">
      <c r="A1906" s="8" t="s">
        <v>8670</v>
      </c>
      <c r="B1906" s="19" t="s">
        <v>9723</v>
      </c>
      <c r="C1906" s="19" t="s">
        <v>2383</v>
      </c>
      <c r="D1906" s="19" t="s">
        <v>2383</v>
      </c>
      <c r="E1906" s="6"/>
      <c r="F1906" s="6"/>
      <c r="G1906" s="6"/>
      <c r="H1906" s="6"/>
      <c r="I1906" s="6"/>
      <c r="J1906" s="6"/>
    </row>
    <row r="1907" spans="1:10" ht="15" customHeight="1" x14ac:dyDescent="0.2">
      <c r="A1907" s="8" t="s">
        <v>8680</v>
      </c>
      <c r="B1907" s="19" t="s">
        <v>9723</v>
      </c>
      <c r="C1907" s="19"/>
      <c r="D1907" s="19" t="s">
        <v>2383</v>
      </c>
      <c r="E1907" s="6" t="s">
        <v>2730</v>
      </c>
      <c r="F1907" s="6" t="s">
        <v>3147</v>
      </c>
      <c r="G1907" s="6" t="s">
        <v>3150</v>
      </c>
      <c r="H1907" s="6"/>
      <c r="I1907" s="6"/>
      <c r="J1907" s="6" t="s">
        <v>3152</v>
      </c>
    </row>
    <row r="1908" spans="1:10" ht="15" customHeight="1" x14ac:dyDescent="0.2">
      <c r="A1908" s="8" t="s">
        <v>9722</v>
      </c>
      <c r="B1908" s="19" t="s">
        <v>9723</v>
      </c>
      <c r="C1908" s="19"/>
      <c r="D1908" s="19" t="s">
        <v>2383</v>
      </c>
      <c r="E1908" s="6" t="s">
        <v>3176</v>
      </c>
      <c r="F1908" s="6"/>
      <c r="G1908" s="6" t="s">
        <v>6751</v>
      </c>
      <c r="H1908" s="6"/>
      <c r="I1908" s="6"/>
      <c r="J1908" s="6" t="s">
        <v>6753</v>
      </c>
    </row>
    <row r="1909" spans="1:10" ht="15" customHeight="1" x14ac:dyDescent="0.2">
      <c r="A1909" s="8" t="s">
        <v>8760</v>
      </c>
      <c r="B1909" s="19" t="s">
        <v>9723</v>
      </c>
      <c r="C1909" s="19" t="s">
        <v>2383</v>
      </c>
      <c r="D1909" s="19" t="s">
        <v>2383</v>
      </c>
      <c r="E1909" s="6" t="s">
        <v>3176</v>
      </c>
      <c r="F1909" s="5"/>
      <c r="G1909" s="6" t="s">
        <v>3238</v>
      </c>
      <c r="H1909" s="5"/>
      <c r="I1909" s="5"/>
      <c r="J1909" s="5"/>
    </row>
    <row r="1910" spans="1:10" ht="15" customHeight="1" x14ac:dyDescent="0.2">
      <c r="A1910" s="8" t="s">
        <v>9371</v>
      </c>
      <c r="B1910" s="19" t="s">
        <v>9723</v>
      </c>
      <c r="C1910" s="19" t="s">
        <v>2383</v>
      </c>
      <c r="D1910" s="19" t="s">
        <v>2383</v>
      </c>
      <c r="E1910" s="6" t="s">
        <v>3176</v>
      </c>
      <c r="F1910" s="6"/>
      <c r="G1910" s="6" t="s">
        <v>7066</v>
      </c>
      <c r="H1910" s="6"/>
      <c r="I1910" s="6"/>
      <c r="J1910" s="6"/>
    </row>
    <row r="1911" spans="1:10" ht="15" customHeight="1" x14ac:dyDescent="0.2">
      <c r="A1911" s="8" t="s">
        <v>8762</v>
      </c>
      <c r="B1911" s="19" t="s">
        <v>9723</v>
      </c>
      <c r="C1911" s="19" t="s">
        <v>2383</v>
      </c>
      <c r="D1911" s="19" t="s">
        <v>2383</v>
      </c>
      <c r="E1911" s="6" t="s">
        <v>3176</v>
      </c>
      <c r="F1911" s="5"/>
      <c r="G1911" s="6" t="s">
        <v>3240</v>
      </c>
      <c r="H1911" s="6"/>
      <c r="I1911" s="6"/>
      <c r="J1911" s="5"/>
    </row>
    <row r="1912" spans="1:10" ht="15" customHeight="1" x14ac:dyDescent="0.2">
      <c r="A1912" s="8" t="s">
        <v>8764</v>
      </c>
      <c r="B1912" s="19" t="s">
        <v>9723</v>
      </c>
      <c r="C1912" s="19" t="s">
        <v>2383</v>
      </c>
      <c r="D1912" s="19" t="s">
        <v>2383</v>
      </c>
      <c r="E1912" s="6" t="s">
        <v>3176</v>
      </c>
      <c r="F1912" s="5"/>
      <c r="G1912" s="6" t="s">
        <v>3242</v>
      </c>
      <c r="H1912" s="5"/>
      <c r="I1912" s="5"/>
      <c r="J1912" s="5"/>
    </row>
    <row r="1913" spans="1:10" ht="15" customHeight="1" x14ac:dyDescent="0.2">
      <c r="A1913" s="8" t="s">
        <v>8766</v>
      </c>
      <c r="B1913" s="19" t="s">
        <v>9723</v>
      </c>
      <c r="C1913" s="19"/>
      <c r="D1913" s="19" t="s">
        <v>2383</v>
      </c>
      <c r="E1913" s="6" t="s">
        <v>3176</v>
      </c>
      <c r="F1913" s="6"/>
      <c r="G1913" s="6" t="s">
        <v>3197</v>
      </c>
      <c r="H1913" s="6"/>
      <c r="I1913" s="6"/>
      <c r="J1913" s="6" t="s">
        <v>3199</v>
      </c>
    </row>
    <row r="1914" spans="1:10" ht="15" customHeight="1" x14ac:dyDescent="0.2">
      <c r="A1914" s="8" t="s">
        <v>8768</v>
      </c>
      <c r="B1914" s="19" t="s">
        <v>9723</v>
      </c>
      <c r="C1914" s="19" t="s">
        <v>2383</v>
      </c>
      <c r="D1914" s="19" t="s">
        <v>2383</v>
      </c>
      <c r="E1914" s="6" t="s">
        <v>3176</v>
      </c>
      <c r="F1914" s="5"/>
      <c r="G1914" s="6" t="s">
        <v>3244</v>
      </c>
      <c r="H1914" s="5"/>
      <c r="I1914" s="5"/>
      <c r="J1914" s="5"/>
    </row>
    <row r="1915" spans="1:10" ht="15" customHeight="1" x14ac:dyDescent="0.2">
      <c r="A1915" s="8" t="s">
        <v>8770</v>
      </c>
      <c r="B1915" s="19" t="s">
        <v>9723</v>
      </c>
      <c r="C1915" s="19" t="s">
        <v>2383</v>
      </c>
      <c r="D1915" s="19" t="s">
        <v>2383</v>
      </c>
      <c r="E1915" s="6" t="s">
        <v>3176</v>
      </c>
      <c r="F1915" s="5"/>
      <c r="G1915" s="6" t="s">
        <v>3246</v>
      </c>
      <c r="H1915" s="5"/>
      <c r="I1915" s="5"/>
      <c r="J1915" s="5"/>
    </row>
    <row r="1916" spans="1:10" ht="15" customHeight="1" x14ac:dyDescent="0.2">
      <c r="A1916" s="8" t="s">
        <v>9007</v>
      </c>
      <c r="B1916" s="19" t="s">
        <v>9723</v>
      </c>
      <c r="C1916" s="19"/>
      <c r="D1916" s="19" t="s">
        <v>2383</v>
      </c>
      <c r="E1916" s="6" t="s">
        <v>3176</v>
      </c>
      <c r="F1916" s="6"/>
      <c r="G1916" s="6" t="s">
        <v>6748</v>
      </c>
      <c r="H1916" s="6"/>
      <c r="I1916" s="6"/>
      <c r="J1916" s="6" t="s">
        <v>6750</v>
      </c>
    </row>
    <row r="1917" spans="1:10" ht="15" customHeight="1" x14ac:dyDescent="0.2">
      <c r="A1917" s="8" t="s">
        <v>9099</v>
      </c>
      <c r="B1917" s="19" t="s">
        <v>9723</v>
      </c>
      <c r="C1917" s="19" t="s">
        <v>2383</v>
      </c>
      <c r="D1917" s="19" t="s">
        <v>2383</v>
      </c>
      <c r="E1917" s="6"/>
      <c r="F1917" s="6"/>
      <c r="G1917" s="6"/>
      <c r="H1917" s="6"/>
      <c r="I1917" s="6"/>
      <c r="J1917" s="6"/>
    </row>
    <row r="1918" spans="1:10" ht="15" customHeight="1" x14ac:dyDescent="0.2">
      <c r="A1918" s="8" t="s">
        <v>9101</v>
      </c>
      <c r="B1918" s="19" t="s">
        <v>9723</v>
      </c>
      <c r="C1918" s="19" t="s">
        <v>2383</v>
      </c>
      <c r="D1918" s="19" t="s">
        <v>2383</v>
      </c>
      <c r="E1918" s="6"/>
      <c r="F1918" s="6"/>
      <c r="G1918" s="6"/>
      <c r="H1918" s="6"/>
      <c r="I1918" s="6"/>
      <c r="J1918" s="6"/>
    </row>
    <row r="1919" spans="1:10" ht="15" customHeight="1" x14ac:dyDescent="0.2">
      <c r="A1919" s="8" t="s">
        <v>9105</v>
      </c>
      <c r="B1919" s="19" t="s">
        <v>9723</v>
      </c>
      <c r="C1919" s="19" t="s">
        <v>2383</v>
      </c>
      <c r="D1919" s="19" t="s">
        <v>2383</v>
      </c>
      <c r="E1919" s="6"/>
      <c r="F1919" s="6"/>
      <c r="G1919" s="6"/>
      <c r="H1919" s="6"/>
      <c r="I1919" s="6"/>
      <c r="J1919" s="6"/>
    </row>
    <row r="1920" spans="1:10" ht="15" customHeight="1" x14ac:dyDescent="0.2">
      <c r="A1920" s="8" t="s">
        <v>9107</v>
      </c>
      <c r="B1920" s="19" t="s">
        <v>9723</v>
      </c>
      <c r="C1920" s="19" t="s">
        <v>2383</v>
      </c>
      <c r="D1920" s="19" t="s">
        <v>2383</v>
      </c>
      <c r="E1920" s="6"/>
      <c r="F1920" s="6"/>
      <c r="G1920" s="6"/>
      <c r="H1920" s="6"/>
      <c r="I1920" s="6"/>
      <c r="J1920" s="6"/>
    </row>
    <row r="1921" spans="1:10" ht="15" customHeight="1" x14ac:dyDescent="0.2">
      <c r="A1921" s="8" t="s">
        <v>9097</v>
      </c>
      <c r="B1921" s="19" t="s">
        <v>9723</v>
      </c>
      <c r="C1921" s="19" t="s">
        <v>2383</v>
      </c>
      <c r="D1921" s="19" t="s">
        <v>2383</v>
      </c>
      <c r="E1921" s="6"/>
      <c r="F1921" s="6"/>
      <c r="G1921" s="6"/>
      <c r="H1921" s="6"/>
      <c r="I1921" s="6"/>
      <c r="J1921" s="6"/>
    </row>
    <row r="1922" spans="1:10" ht="15" customHeight="1" x14ac:dyDescent="0.2">
      <c r="A1922" s="8" t="s">
        <v>9103</v>
      </c>
      <c r="B1922" s="19" t="s">
        <v>9723</v>
      </c>
      <c r="C1922" s="19" t="s">
        <v>2383</v>
      </c>
      <c r="D1922" s="19" t="s">
        <v>2383</v>
      </c>
      <c r="E1922" s="6"/>
      <c r="F1922" s="6"/>
      <c r="G1922" s="6"/>
      <c r="H1922" s="6"/>
      <c r="I1922" s="6"/>
      <c r="J1922" s="6"/>
    </row>
    <row r="1923" spans="1:10" ht="15" customHeight="1" x14ac:dyDescent="0.2">
      <c r="A1923" s="8" t="s">
        <v>9603</v>
      </c>
      <c r="B1923" s="19" t="s">
        <v>9723</v>
      </c>
      <c r="C1923" s="19" t="s">
        <v>2383</v>
      </c>
      <c r="D1923" s="19" t="s">
        <v>2383</v>
      </c>
      <c r="E1923" s="6" t="s">
        <v>3248</v>
      </c>
      <c r="F1923" s="6" t="s">
        <v>7052</v>
      </c>
      <c r="G1923" s="6"/>
      <c r="H1923" s="6"/>
      <c r="I1923" s="6"/>
      <c r="J1923" s="6"/>
    </row>
    <row r="1924" spans="1:10" ht="15" customHeight="1" x14ac:dyDescent="0.2">
      <c r="A1924" s="8" t="s">
        <v>8924</v>
      </c>
      <c r="B1924" s="19" t="s">
        <v>9723</v>
      </c>
      <c r="C1924" s="19" t="s">
        <v>2383</v>
      </c>
      <c r="D1924" s="19" t="s">
        <v>2383</v>
      </c>
      <c r="E1924" s="6"/>
      <c r="F1924" s="6"/>
      <c r="G1924" s="6"/>
      <c r="H1924" s="6"/>
      <c r="I1924" s="6"/>
      <c r="J1924" s="6"/>
    </row>
    <row r="1925" spans="1:10" ht="15" customHeight="1" x14ac:dyDescent="0.2">
      <c r="A1925" s="8" t="s">
        <v>8926</v>
      </c>
      <c r="B1925" s="19" t="s">
        <v>9723</v>
      </c>
      <c r="C1925" s="19" t="s">
        <v>2383</v>
      </c>
      <c r="D1925" s="19" t="s">
        <v>2383</v>
      </c>
      <c r="E1925" s="6"/>
      <c r="F1925" s="6"/>
      <c r="G1925" s="6"/>
      <c r="H1925" s="6"/>
      <c r="I1925" s="6"/>
      <c r="J1925" s="6"/>
    </row>
    <row r="1926" spans="1:10" ht="15" customHeight="1" x14ac:dyDescent="0.2">
      <c r="A1926" s="8" t="s">
        <v>8928</v>
      </c>
      <c r="B1926" s="19" t="s">
        <v>9723</v>
      </c>
      <c r="C1926" s="19" t="s">
        <v>2383</v>
      </c>
      <c r="D1926" s="19" t="s">
        <v>2383</v>
      </c>
      <c r="E1926" s="6"/>
      <c r="F1926" s="6"/>
      <c r="G1926" s="6"/>
      <c r="H1926" s="6"/>
      <c r="I1926" s="6"/>
      <c r="J1926" s="6"/>
    </row>
    <row r="1927" spans="1:10" ht="15" customHeight="1" x14ac:dyDescent="0.2">
      <c r="A1927" s="8" t="s">
        <v>8930</v>
      </c>
      <c r="B1927" s="19" t="s">
        <v>9723</v>
      </c>
      <c r="C1927" s="19" t="s">
        <v>2383</v>
      </c>
      <c r="D1927" s="19" t="s">
        <v>2383</v>
      </c>
      <c r="E1927" s="6"/>
      <c r="F1927" s="6"/>
      <c r="G1927" s="6"/>
      <c r="H1927" s="6"/>
      <c r="I1927" s="6"/>
      <c r="J1927" s="6"/>
    </row>
    <row r="1928" spans="1:10" ht="15" customHeight="1" x14ac:dyDescent="0.2">
      <c r="A1928" s="8" t="s">
        <v>9277</v>
      </c>
      <c r="B1928" s="19" t="s">
        <v>9723</v>
      </c>
      <c r="C1928" s="19" t="s">
        <v>2383</v>
      </c>
      <c r="D1928" s="19" t="s">
        <v>2383</v>
      </c>
      <c r="E1928" s="6" t="s">
        <v>6734</v>
      </c>
      <c r="F1928" s="6"/>
      <c r="G1928" s="6" t="s">
        <v>6735</v>
      </c>
      <c r="H1928" s="6"/>
      <c r="I1928" s="6"/>
      <c r="J1928" s="6"/>
    </row>
    <row r="1929" spans="1:10" ht="15" customHeight="1" x14ac:dyDescent="0.2">
      <c r="A1929" s="8" t="s">
        <v>8918</v>
      </c>
      <c r="B1929" s="19" t="s">
        <v>9723</v>
      </c>
      <c r="C1929" s="19" t="s">
        <v>2383</v>
      </c>
      <c r="D1929" s="19" t="s">
        <v>2383</v>
      </c>
      <c r="E1929" s="6"/>
      <c r="F1929" s="6"/>
      <c r="G1929" s="6"/>
      <c r="H1929" s="6"/>
      <c r="I1929" s="6"/>
      <c r="J1929" s="6"/>
    </row>
    <row r="1930" spans="1:10" ht="15" customHeight="1" x14ac:dyDescent="0.2">
      <c r="A1930" s="8" t="s">
        <v>9279</v>
      </c>
      <c r="B1930" s="19" t="s">
        <v>9723</v>
      </c>
      <c r="C1930" s="19" t="s">
        <v>2383</v>
      </c>
      <c r="D1930" s="19" t="s">
        <v>2383</v>
      </c>
      <c r="E1930" s="6"/>
      <c r="F1930" s="6"/>
      <c r="G1930" s="6"/>
      <c r="H1930" s="6"/>
      <c r="I1930" s="6"/>
      <c r="J1930" s="6"/>
    </row>
    <row r="1931" spans="1:10" ht="15" customHeight="1" x14ac:dyDescent="0.2">
      <c r="A1931" s="8" t="s">
        <v>9373</v>
      </c>
      <c r="B1931" s="19" t="s">
        <v>9723</v>
      </c>
      <c r="C1931" s="19" t="s">
        <v>2383</v>
      </c>
      <c r="D1931" s="19" t="s">
        <v>2383</v>
      </c>
      <c r="E1931" s="6" t="s">
        <v>3291</v>
      </c>
      <c r="F1931" s="6"/>
      <c r="G1931" s="6" t="s">
        <v>7059</v>
      </c>
      <c r="H1931" s="6"/>
      <c r="I1931" s="6"/>
      <c r="J1931" s="6"/>
    </row>
    <row r="1932" spans="1:10" ht="15" customHeight="1" x14ac:dyDescent="0.2">
      <c r="A1932" s="8" t="s">
        <v>9185</v>
      </c>
      <c r="B1932" s="19" t="s">
        <v>9723</v>
      </c>
      <c r="C1932" s="19" t="s">
        <v>2383</v>
      </c>
      <c r="D1932" s="19" t="s">
        <v>2383</v>
      </c>
      <c r="E1932" s="6" t="s">
        <v>6878</v>
      </c>
      <c r="F1932" s="6"/>
      <c r="G1932" s="6" t="s">
        <v>6879</v>
      </c>
      <c r="H1932" s="6"/>
      <c r="I1932" s="6"/>
      <c r="J1932" s="6"/>
    </row>
    <row r="1933" spans="1:10" ht="15" customHeight="1" x14ac:dyDescent="0.2">
      <c r="A1933" s="8" t="s">
        <v>9189</v>
      </c>
      <c r="B1933" s="19" t="s">
        <v>9723</v>
      </c>
      <c r="C1933" s="19" t="s">
        <v>2383</v>
      </c>
      <c r="D1933" s="19" t="s">
        <v>2383</v>
      </c>
      <c r="E1933" s="6"/>
      <c r="F1933" s="6"/>
      <c r="G1933" s="6"/>
      <c r="H1933" s="6"/>
      <c r="I1933" s="6"/>
      <c r="J1933" s="6"/>
    </row>
    <row r="1934" spans="1:10" ht="15" customHeight="1" x14ac:dyDescent="0.2">
      <c r="A1934" s="8" t="s">
        <v>7427</v>
      </c>
      <c r="B1934" s="19" t="s">
        <v>9723</v>
      </c>
      <c r="C1934" s="19"/>
      <c r="D1934" s="19" t="s">
        <v>2383</v>
      </c>
      <c r="E1934" s="6" t="s">
        <v>3347</v>
      </c>
      <c r="F1934" s="6" t="s">
        <v>3411</v>
      </c>
      <c r="G1934" s="6" t="s">
        <v>6793</v>
      </c>
      <c r="H1934" s="6"/>
      <c r="I1934" s="6" t="s">
        <v>3421</v>
      </c>
      <c r="J1934" s="6" t="s">
        <v>3416</v>
      </c>
    </row>
    <row r="1935" spans="1:10" ht="15" customHeight="1" x14ac:dyDescent="0.2">
      <c r="A1935" s="8" t="s">
        <v>7919</v>
      </c>
      <c r="B1935" s="19" t="s">
        <v>9723</v>
      </c>
      <c r="C1935" s="19"/>
      <c r="D1935" s="19" t="s">
        <v>2383</v>
      </c>
      <c r="E1935" s="6" t="s">
        <v>3347</v>
      </c>
      <c r="F1935" s="6" t="s">
        <v>3411</v>
      </c>
      <c r="G1935" s="6" t="s">
        <v>6797</v>
      </c>
      <c r="H1935" s="6"/>
      <c r="I1935" s="6" t="s">
        <v>3421</v>
      </c>
      <c r="J1935" s="6" t="s">
        <v>3416</v>
      </c>
    </row>
    <row r="1936" spans="1:10" ht="15" customHeight="1" x14ac:dyDescent="0.2">
      <c r="A1936" s="8" t="s">
        <v>7911</v>
      </c>
      <c r="B1936" s="19" t="s">
        <v>9723</v>
      </c>
      <c r="C1936" s="19"/>
      <c r="D1936" s="19" t="s">
        <v>2383</v>
      </c>
      <c r="E1936" s="6" t="s">
        <v>3347</v>
      </c>
      <c r="F1936" s="6" t="s">
        <v>3411</v>
      </c>
      <c r="G1936" s="6" t="s">
        <v>6808</v>
      </c>
      <c r="H1936" s="6"/>
      <c r="I1936" s="6" t="s">
        <v>3421</v>
      </c>
      <c r="J1936" s="6" t="s">
        <v>3416</v>
      </c>
    </row>
    <row r="1937" spans="1:10" ht="15" customHeight="1" x14ac:dyDescent="0.2">
      <c r="A1937" s="8" t="s">
        <v>7913</v>
      </c>
      <c r="B1937" s="19" t="s">
        <v>9723</v>
      </c>
      <c r="C1937" s="19"/>
      <c r="D1937" s="19" t="s">
        <v>2383</v>
      </c>
      <c r="E1937" s="6" t="s">
        <v>3347</v>
      </c>
      <c r="F1937" s="6" t="s">
        <v>3411</v>
      </c>
      <c r="G1937" s="6" t="s">
        <v>6795</v>
      </c>
      <c r="H1937" s="6"/>
      <c r="I1937" s="6" t="s">
        <v>3421</v>
      </c>
      <c r="J1937" s="6" t="s">
        <v>3416</v>
      </c>
    </row>
    <row r="1938" spans="1:10" ht="15" customHeight="1" x14ac:dyDescent="0.2">
      <c r="A1938" s="8" t="s">
        <v>7915</v>
      </c>
      <c r="B1938" s="19" t="s">
        <v>9723</v>
      </c>
      <c r="C1938" s="19"/>
      <c r="D1938" s="19" t="s">
        <v>2383</v>
      </c>
      <c r="E1938" s="6" t="s">
        <v>3347</v>
      </c>
      <c r="F1938" s="6" t="s">
        <v>3411</v>
      </c>
      <c r="G1938" s="6" t="s">
        <v>6796</v>
      </c>
      <c r="H1938" s="6"/>
      <c r="I1938" s="6" t="s">
        <v>3421</v>
      </c>
      <c r="J1938" s="6" t="s">
        <v>3416</v>
      </c>
    </row>
    <row r="1939" spans="1:10" ht="15" customHeight="1" x14ac:dyDescent="0.2">
      <c r="A1939" s="8" t="s">
        <v>9706</v>
      </c>
      <c r="B1939" s="19" t="s">
        <v>9723</v>
      </c>
      <c r="C1939" s="19" t="s">
        <v>2383</v>
      </c>
      <c r="D1939" s="19" t="s">
        <v>2383</v>
      </c>
      <c r="E1939" s="6"/>
      <c r="F1939" s="6"/>
      <c r="G1939" s="6"/>
      <c r="H1939" s="6"/>
      <c r="I1939" s="6"/>
      <c r="J1939" s="6"/>
    </row>
    <row r="1940" spans="1:10" ht="15" customHeight="1" x14ac:dyDescent="0.2">
      <c r="A1940" s="8" t="s">
        <v>8942</v>
      </c>
      <c r="B1940" s="19" t="s">
        <v>9723</v>
      </c>
      <c r="C1940" s="19" t="s">
        <v>2383</v>
      </c>
      <c r="D1940" s="19" t="s">
        <v>2383</v>
      </c>
      <c r="E1940" s="6"/>
      <c r="F1940" s="6"/>
      <c r="G1940" s="6"/>
      <c r="H1940" s="6"/>
      <c r="I1940" s="6"/>
      <c r="J1940" s="6"/>
    </row>
    <row r="1941" spans="1:10" ht="15" customHeight="1" x14ac:dyDescent="0.2">
      <c r="A1941" s="8" t="s">
        <v>8941</v>
      </c>
      <c r="B1941" s="19" t="s">
        <v>9723</v>
      </c>
      <c r="C1941" s="19" t="s">
        <v>2383</v>
      </c>
      <c r="D1941" s="19" t="s">
        <v>2383</v>
      </c>
      <c r="E1941" s="6"/>
      <c r="F1941" s="6"/>
      <c r="G1941" s="6"/>
      <c r="H1941" s="6"/>
      <c r="I1941" s="6"/>
      <c r="J1941" s="6"/>
    </row>
    <row r="1942" spans="1:10" ht="15" customHeight="1" x14ac:dyDescent="0.2">
      <c r="A1942" s="8" t="s">
        <v>8922</v>
      </c>
      <c r="B1942" s="19" t="s">
        <v>9723</v>
      </c>
      <c r="C1942" s="19" t="s">
        <v>2383</v>
      </c>
      <c r="D1942" s="19" t="s">
        <v>2383</v>
      </c>
      <c r="E1942" s="6"/>
      <c r="F1942" s="6"/>
      <c r="G1942" s="6"/>
      <c r="H1942" s="6"/>
      <c r="I1942" s="6"/>
      <c r="J1942" s="6"/>
    </row>
    <row r="1943" spans="1:10" ht="15" customHeight="1" x14ac:dyDescent="0.2">
      <c r="A1943" s="8" t="s">
        <v>8940</v>
      </c>
      <c r="B1943" s="19" t="s">
        <v>9723</v>
      </c>
      <c r="C1943" s="19" t="s">
        <v>2383</v>
      </c>
      <c r="D1943" s="19" t="s">
        <v>2383</v>
      </c>
      <c r="E1943" s="6"/>
      <c r="F1943" s="6"/>
      <c r="G1943" s="6"/>
      <c r="H1943" s="6"/>
      <c r="I1943" s="6"/>
      <c r="J1943" s="6"/>
    </row>
    <row r="1944" spans="1:10" ht="15" customHeight="1" x14ac:dyDescent="0.2">
      <c r="A1944" s="8" t="s">
        <v>8939</v>
      </c>
      <c r="B1944" s="19" t="s">
        <v>9723</v>
      </c>
      <c r="C1944" s="19" t="s">
        <v>2383</v>
      </c>
      <c r="D1944" s="19" t="s">
        <v>2383</v>
      </c>
      <c r="E1944" s="6"/>
      <c r="F1944" s="6"/>
      <c r="G1944" s="6"/>
      <c r="H1944" s="6"/>
      <c r="I1944" s="6"/>
      <c r="J1944" s="6"/>
    </row>
    <row r="1945" spans="1:10" ht="15" customHeight="1" x14ac:dyDescent="0.2">
      <c r="A1945" s="8" t="s">
        <v>8938</v>
      </c>
      <c r="B1945" s="19" t="s">
        <v>9723</v>
      </c>
      <c r="C1945" s="19" t="s">
        <v>2383</v>
      </c>
      <c r="D1945" s="19" t="s">
        <v>2383</v>
      </c>
      <c r="E1945" s="6"/>
      <c r="F1945" s="6"/>
      <c r="G1945" s="6"/>
      <c r="H1945" s="6"/>
      <c r="I1945" s="6"/>
      <c r="J1945" s="6"/>
    </row>
    <row r="1946" spans="1:10" ht="15" customHeight="1" x14ac:dyDescent="0.2">
      <c r="A1946" s="8" t="s">
        <v>8937</v>
      </c>
      <c r="B1946" s="19" t="s">
        <v>9723</v>
      </c>
      <c r="C1946" s="19" t="s">
        <v>2383</v>
      </c>
      <c r="D1946" s="19" t="s">
        <v>2383</v>
      </c>
      <c r="E1946" s="6"/>
      <c r="F1946" s="6"/>
      <c r="G1946" s="6"/>
      <c r="H1946" s="6"/>
      <c r="I1946" s="6"/>
      <c r="J1946" s="6"/>
    </row>
    <row r="1947" spans="1:10" ht="15" customHeight="1" x14ac:dyDescent="0.2">
      <c r="A1947" s="8" t="s">
        <v>8936</v>
      </c>
      <c r="B1947" s="19" t="s">
        <v>9723</v>
      </c>
      <c r="C1947" s="19" t="s">
        <v>2383</v>
      </c>
      <c r="D1947" s="19" t="s">
        <v>2383</v>
      </c>
      <c r="E1947" s="6"/>
      <c r="F1947" s="6"/>
      <c r="G1947" s="6"/>
      <c r="H1947" s="6"/>
      <c r="I1947" s="6"/>
      <c r="J1947" s="6"/>
    </row>
    <row r="1948" spans="1:10" ht="15" customHeight="1" x14ac:dyDescent="0.2">
      <c r="A1948" s="8" t="s">
        <v>8935</v>
      </c>
      <c r="B1948" s="19" t="s">
        <v>9723</v>
      </c>
      <c r="C1948" s="19" t="s">
        <v>2383</v>
      </c>
      <c r="D1948" s="19" t="s">
        <v>2383</v>
      </c>
      <c r="E1948" s="6"/>
      <c r="F1948" s="6"/>
      <c r="G1948" s="6"/>
      <c r="H1948" s="6"/>
      <c r="I1948" s="6"/>
      <c r="J1948" s="6"/>
    </row>
    <row r="1949" spans="1:10" ht="15" customHeight="1" x14ac:dyDescent="0.2">
      <c r="A1949" s="8" t="s">
        <v>8934</v>
      </c>
      <c r="B1949" s="19" t="s">
        <v>9723</v>
      </c>
      <c r="C1949" s="19" t="s">
        <v>2383</v>
      </c>
      <c r="D1949" s="19" t="s">
        <v>2383</v>
      </c>
      <c r="E1949" s="6"/>
      <c r="F1949" s="6"/>
      <c r="G1949" s="6"/>
      <c r="H1949" s="6"/>
      <c r="I1949" s="6"/>
      <c r="J1949" s="6"/>
    </row>
    <row r="1950" spans="1:10" ht="15" customHeight="1" x14ac:dyDescent="0.2">
      <c r="A1950" s="8" t="s">
        <v>9605</v>
      </c>
      <c r="B1950" s="19" t="s">
        <v>9723</v>
      </c>
      <c r="C1950" s="19" t="s">
        <v>2383</v>
      </c>
      <c r="D1950" s="19" t="s">
        <v>2383</v>
      </c>
      <c r="E1950" s="6"/>
      <c r="F1950" s="6"/>
      <c r="G1950" s="6"/>
      <c r="H1950" s="6"/>
      <c r="I1950" s="6"/>
      <c r="J1950" s="6"/>
    </row>
    <row r="1951" spans="1:10" ht="15" customHeight="1" x14ac:dyDescent="0.2">
      <c r="A1951" s="8" t="s">
        <v>9489</v>
      </c>
      <c r="B1951" s="19" t="s">
        <v>9723</v>
      </c>
      <c r="C1951" s="19" t="s">
        <v>2383</v>
      </c>
      <c r="D1951" s="19" t="s">
        <v>2383</v>
      </c>
      <c r="E1951" s="6" t="s">
        <v>3674</v>
      </c>
      <c r="F1951" s="6"/>
      <c r="G1951" s="6" t="s">
        <v>7075</v>
      </c>
      <c r="H1951" s="6"/>
      <c r="I1951" s="6"/>
      <c r="J1951" s="6"/>
    </row>
    <row r="1952" spans="1:10" ht="15" customHeight="1" x14ac:dyDescent="0.2">
      <c r="A1952" s="8" t="s">
        <v>9479</v>
      </c>
      <c r="B1952" s="19" t="s">
        <v>9723</v>
      </c>
      <c r="C1952" s="19" t="s">
        <v>2383</v>
      </c>
      <c r="D1952" s="19" t="s">
        <v>2383</v>
      </c>
      <c r="E1952" s="6" t="s">
        <v>3674</v>
      </c>
      <c r="F1952" s="6"/>
      <c r="G1952" s="6" t="s">
        <v>6912</v>
      </c>
      <c r="H1952" s="6"/>
      <c r="I1952" s="6"/>
      <c r="J1952" s="6"/>
    </row>
    <row r="1953" spans="1:10" ht="15" customHeight="1" x14ac:dyDescent="0.2">
      <c r="A1953" s="8" t="s">
        <v>9491</v>
      </c>
      <c r="B1953" s="19" t="s">
        <v>9723</v>
      </c>
      <c r="C1953" s="19" t="s">
        <v>2383</v>
      </c>
      <c r="D1953" s="19" t="s">
        <v>2383</v>
      </c>
      <c r="E1953" s="6" t="s">
        <v>3674</v>
      </c>
      <c r="F1953" s="6"/>
      <c r="G1953" s="6" t="s">
        <v>6914</v>
      </c>
      <c r="H1953" s="6"/>
      <c r="I1953" s="6"/>
      <c r="J1953" s="6"/>
    </row>
    <row r="1954" spans="1:10" ht="15" customHeight="1" x14ac:dyDescent="0.2">
      <c r="A1954" s="8" t="s">
        <v>7729</v>
      </c>
      <c r="B1954" s="19" t="s">
        <v>9723</v>
      </c>
      <c r="C1954" s="19" t="s">
        <v>2383</v>
      </c>
      <c r="D1954" s="19" t="s">
        <v>2383</v>
      </c>
      <c r="E1954" s="6" t="s">
        <v>3674</v>
      </c>
      <c r="F1954" s="6"/>
      <c r="G1954" s="6" t="s">
        <v>3941</v>
      </c>
      <c r="H1954" s="6"/>
      <c r="I1954" s="6"/>
      <c r="J1954" s="6"/>
    </row>
    <row r="1955" spans="1:10" ht="15" customHeight="1" x14ac:dyDescent="0.2">
      <c r="A1955" s="8" t="s">
        <v>9467</v>
      </c>
      <c r="B1955" s="19" t="s">
        <v>9723</v>
      </c>
      <c r="C1955" s="19" t="s">
        <v>2383</v>
      </c>
      <c r="D1955" s="19" t="s">
        <v>2383</v>
      </c>
      <c r="E1955" s="6" t="s">
        <v>3674</v>
      </c>
      <c r="F1955" s="6"/>
      <c r="G1955" s="6" t="s">
        <v>6915</v>
      </c>
      <c r="H1955" s="6"/>
      <c r="I1955" s="6"/>
      <c r="J1955" s="6"/>
    </row>
    <row r="1956" spans="1:10" ht="15" customHeight="1" x14ac:dyDescent="0.2">
      <c r="A1956" s="8" t="s">
        <v>9459</v>
      </c>
      <c r="B1956" s="19" t="s">
        <v>9723</v>
      </c>
      <c r="C1956" s="19" t="s">
        <v>2383</v>
      </c>
      <c r="D1956" s="19" t="s">
        <v>2383</v>
      </c>
      <c r="E1956" s="6" t="s">
        <v>3674</v>
      </c>
      <c r="F1956" s="6"/>
      <c r="G1956" s="6" t="s">
        <v>6917</v>
      </c>
      <c r="H1956" s="6"/>
      <c r="I1956" s="6"/>
      <c r="J1956" s="6"/>
    </row>
    <row r="1957" spans="1:10" ht="15" customHeight="1" x14ac:dyDescent="0.2">
      <c r="A1957" s="8" t="s">
        <v>8890</v>
      </c>
      <c r="B1957" s="19" t="s">
        <v>9723</v>
      </c>
      <c r="C1957" s="19"/>
      <c r="D1957" s="19" t="s">
        <v>2383</v>
      </c>
      <c r="E1957" s="6" t="s">
        <v>3674</v>
      </c>
      <c r="F1957" s="6"/>
      <c r="G1957" s="6" t="s">
        <v>3563</v>
      </c>
      <c r="H1957" s="6"/>
      <c r="I1957" s="6"/>
      <c r="J1957" s="6" t="s">
        <v>3944</v>
      </c>
    </row>
    <row r="1958" spans="1:10" ht="15" customHeight="1" x14ac:dyDescent="0.2">
      <c r="A1958" s="8" t="s">
        <v>9465</v>
      </c>
      <c r="B1958" s="19" t="s">
        <v>9723</v>
      </c>
      <c r="C1958" s="19" t="s">
        <v>2383</v>
      </c>
      <c r="D1958" s="19" t="s">
        <v>2383</v>
      </c>
      <c r="E1958" s="6" t="s">
        <v>3674</v>
      </c>
      <c r="F1958" s="6"/>
      <c r="G1958" s="6" t="s">
        <v>6919</v>
      </c>
      <c r="H1958" s="6"/>
      <c r="I1958" s="6"/>
      <c r="J1958" s="6"/>
    </row>
    <row r="1959" spans="1:10" ht="15" customHeight="1" x14ac:dyDescent="0.2">
      <c r="A1959" s="8" t="s">
        <v>9493</v>
      </c>
      <c r="B1959" s="19" t="s">
        <v>9723</v>
      </c>
      <c r="C1959" s="19" t="s">
        <v>2383</v>
      </c>
      <c r="D1959" s="19" t="s">
        <v>2383</v>
      </c>
      <c r="E1959" s="6" t="s">
        <v>3674</v>
      </c>
      <c r="F1959" s="6"/>
      <c r="G1959" s="6" t="s">
        <v>6920</v>
      </c>
      <c r="H1959" s="6"/>
      <c r="I1959" s="6"/>
      <c r="J1959" s="6"/>
    </row>
    <row r="1960" spans="1:10" ht="15" customHeight="1" x14ac:dyDescent="0.2">
      <c r="A1960" s="8" t="s">
        <v>7735</v>
      </c>
      <c r="B1960" s="19" t="s">
        <v>9723</v>
      </c>
      <c r="C1960" s="19" t="s">
        <v>2383</v>
      </c>
      <c r="D1960" s="19" t="s">
        <v>2383</v>
      </c>
      <c r="E1960" s="6" t="s">
        <v>3674</v>
      </c>
      <c r="F1960" s="6"/>
      <c r="G1960" s="6" t="s">
        <v>3945</v>
      </c>
      <c r="H1960" s="6"/>
      <c r="I1960" s="6"/>
      <c r="J1960" s="6"/>
    </row>
    <row r="1961" spans="1:10" ht="15" customHeight="1" x14ac:dyDescent="0.2">
      <c r="A1961" s="8" t="s">
        <v>9495</v>
      </c>
      <c r="B1961" s="19" t="s">
        <v>9723</v>
      </c>
      <c r="C1961" s="19" t="s">
        <v>2383</v>
      </c>
      <c r="D1961" s="19" t="s">
        <v>2383</v>
      </c>
      <c r="E1961" s="6" t="s">
        <v>3674</v>
      </c>
      <c r="F1961" s="6"/>
      <c r="G1961" s="6" t="s">
        <v>6922</v>
      </c>
      <c r="H1961" s="6"/>
      <c r="I1961" s="6"/>
      <c r="J1961" s="6"/>
    </row>
    <row r="1962" spans="1:10" ht="15" customHeight="1" x14ac:dyDescent="0.2">
      <c r="A1962" s="8" t="s">
        <v>9497</v>
      </c>
      <c r="B1962" s="19" t="s">
        <v>9723</v>
      </c>
      <c r="C1962" s="19" t="s">
        <v>2383</v>
      </c>
      <c r="D1962" s="19" t="s">
        <v>2383</v>
      </c>
      <c r="E1962" s="6" t="s">
        <v>3674</v>
      </c>
      <c r="F1962" s="6"/>
      <c r="G1962" s="6" t="s">
        <v>6924</v>
      </c>
      <c r="H1962" s="6"/>
      <c r="I1962" s="6"/>
      <c r="J1962" s="6"/>
    </row>
    <row r="1963" spans="1:10" ht="15" customHeight="1" x14ac:dyDescent="0.2">
      <c r="A1963" s="8" t="s">
        <v>9499</v>
      </c>
      <c r="B1963" s="19" t="s">
        <v>9723</v>
      </c>
      <c r="C1963" s="19" t="s">
        <v>2383</v>
      </c>
      <c r="D1963" s="19" t="s">
        <v>2383</v>
      </c>
      <c r="E1963" s="6" t="s">
        <v>3674</v>
      </c>
      <c r="F1963" s="6"/>
      <c r="G1963" s="6" t="s">
        <v>6926</v>
      </c>
      <c r="H1963" s="6"/>
      <c r="I1963" s="6"/>
      <c r="J1963" s="6"/>
    </row>
    <row r="1964" spans="1:10" ht="15" customHeight="1" x14ac:dyDescent="0.2">
      <c r="A1964" s="8" t="s">
        <v>9501</v>
      </c>
      <c r="B1964" s="19" t="s">
        <v>9723</v>
      </c>
      <c r="C1964" s="19" t="s">
        <v>2383</v>
      </c>
      <c r="D1964" s="19" t="s">
        <v>2383</v>
      </c>
      <c r="E1964" s="6" t="s">
        <v>3674</v>
      </c>
      <c r="F1964" s="6"/>
      <c r="G1964" s="6" t="s">
        <v>6927</v>
      </c>
      <c r="H1964" s="6"/>
      <c r="I1964" s="6"/>
      <c r="J1964" s="6"/>
    </row>
    <row r="1965" spans="1:10" ht="15" customHeight="1" x14ac:dyDescent="0.2">
      <c r="A1965" s="8" t="s">
        <v>9481</v>
      </c>
      <c r="B1965" s="19" t="s">
        <v>9723</v>
      </c>
      <c r="C1965" s="19" t="s">
        <v>2383</v>
      </c>
      <c r="D1965" s="19" t="s">
        <v>2383</v>
      </c>
      <c r="E1965" s="6" t="s">
        <v>3674</v>
      </c>
      <c r="F1965" s="6"/>
      <c r="G1965" s="6" t="s">
        <v>6928</v>
      </c>
      <c r="H1965" s="6"/>
      <c r="I1965" s="6"/>
      <c r="J1965" s="6"/>
    </row>
    <row r="1966" spans="1:10" ht="15" customHeight="1" x14ac:dyDescent="0.2">
      <c r="A1966" s="8" t="s">
        <v>9503</v>
      </c>
      <c r="B1966" s="19" t="s">
        <v>9723</v>
      </c>
      <c r="C1966" s="19" t="s">
        <v>2383</v>
      </c>
      <c r="D1966" s="19" t="s">
        <v>2383</v>
      </c>
      <c r="E1966" s="6" t="s">
        <v>3674</v>
      </c>
      <c r="F1966" s="6"/>
      <c r="G1966" s="6" t="s">
        <v>6929</v>
      </c>
      <c r="H1966" s="6"/>
      <c r="I1966" s="6"/>
      <c r="J1966" s="6"/>
    </row>
    <row r="1967" spans="1:10" ht="15" customHeight="1" x14ac:dyDescent="0.2">
      <c r="A1967" s="8" t="s">
        <v>9469</v>
      </c>
      <c r="B1967" s="19" t="s">
        <v>9723</v>
      </c>
      <c r="C1967" s="19" t="s">
        <v>2383</v>
      </c>
      <c r="D1967" s="19" t="s">
        <v>2383</v>
      </c>
      <c r="E1967" s="6" t="s">
        <v>3674</v>
      </c>
      <c r="F1967" s="6"/>
      <c r="G1967" s="6" t="s">
        <v>6930</v>
      </c>
      <c r="H1967" s="6"/>
      <c r="I1967" s="6"/>
      <c r="J1967" s="6"/>
    </row>
    <row r="1968" spans="1:10" ht="15" customHeight="1" x14ac:dyDescent="0.2">
      <c r="A1968" s="8" t="s">
        <v>9505</v>
      </c>
      <c r="B1968" s="19" t="s">
        <v>9723</v>
      </c>
      <c r="C1968" s="19" t="s">
        <v>2383</v>
      </c>
      <c r="D1968" s="19" t="s">
        <v>2383</v>
      </c>
      <c r="E1968" s="6" t="s">
        <v>3674</v>
      </c>
      <c r="F1968" s="6"/>
      <c r="G1968" s="6" t="s">
        <v>6931</v>
      </c>
      <c r="H1968" s="6"/>
      <c r="I1968" s="6"/>
      <c r="J1968" s="6"/>
    </row>
    <row r="1969" spans="1:10" ht="15" customHeight="1" x14ac:dyDescent="0.2">
      <c r="A1969" s="8" t="s">
        <v>9507</v>
      </c>
      <c r="B1969" s="19" t="s">
        <v>9723</v>
      </c>
      <c r="C1969" s="19" t="s">
        <v>2383</v>
      </c>
      <c r="D1969" s="19" t="s">
        <v>2383</v>
      </c>
      <c r="E1969" s="6" t="s">
        <v>3674</v>
      </c>
      <c r="F1969" s="6"/>
      <c r="G1969" s="6" t="s">
        <v>6933</v>
      </c>
      <c r="H1969" s="6"/>
      <c r="I1969" s="6"/>
      <c r="J1969" s="6"/>
    </row>
    <row r="1970" spans="1:10" ht="15" customHeight="1" x14ac:dyDescent="0.2">
      <c r="A1970" s="8" t="s">
        <v>9509</v>
      </c>
      <c r="B1970" s="19" t="s">
        <v>9723</v>
      </c>
      <c r="C1970" s="19" t="s">
        <v>2383</v>
      </c>
      <c r="D1970" s="19" t="s">
        <v>2383</v>
      </c>
      <c r="E1970" s="6" t="s">
        <v>3674</v>
      </c>
      <c r="F1970" s="6"/>
      <c r="G1970" s="6" t="s">
        <v>6934</v>
      </c>
      <c r="H1970" s="6"/>
      <c r="I1970" s="6"/>
      <c r="J1970" s="6"/>
    </row>
    <row r="1971" spans="1:10" ht="15" customHeight="1" x14ac:dyDescent="0.2">
      <c r="A1971" s="8" t="s">
        <v>9483</v>
      </c>
      <c r="B1971" s="19" t="s">
        <v>9723</v>
      </c>
      <c r="C1971" s="19" t="s">
        <v>2383</v>
      </c>
      <c r="D1971" s="19" t="s">
        <v>2383</v>
      </c>
      <c r="E1971" s="6" t="s">
        <v>3674</v>
      </c>
      <c r="F1971" s="6"/>
      <c r="G1971" s="6" t="s">
        <v>6936</v>
      </c>
      <c r="H1971" s="6"/>
      <c r="I1971" s="6"/>
      <c r="J1971" s="6"/>
    </row>
    <row r="1972" spans="1:10" ht="15" customHeight="1" x14ac:dyDescent="0.2">
      <c r="A1972" s="8" t="s">
        <v>9485</v>
      </c>
      <c r="B1972" s="19" t="s">
        <v>9723</v>
      </c>
      <c r="C1972" s="19" t="s">
        <v>2383</v>
      </c>
      <c r="D1972" s="19" t="s">
        <v>2383</v>
      </c>
      <c r="E1972" s="6" t="s">
        <v>3674</v>
      </c>
      <c r="F1972" s="6"/>
      <c r="G1972" s="6" t="s">
        <v>6937</v>
      </c>
      <c r="H1972" s="6"/>
      <c r="I1972" s="6"/>
      <c r="J1972" s="6"/>
    </row>
    <row r="1973" spans="1:10" ht="15" customHeight="1" x14ac:dyDescent="0.2">
      <c r="A1973" s="8" t="s">
        <v>9511</v>
      </c>
      <c r="B1973" s="19" t="s">
        <v>9723</v>
      </c>
      <c r="C1973" s="19" t="s">
        <v>2383</v>
      </c>
      <c r="D1973" s="19" t="s">
        <v>2383</v>
      </c>
      <c r="E1973" s="6" t="s">
        <v>3674</v>
      </c>
      <c r="F1973" s="6"/>
      <c r="G1973" s="6" t="s">
        <v>6938</v>
      </c>
      <c r="H1973" s="6"/>
      <c r="I1973" s="6"/>
      <c r="J1973" s="6"/>
    </row>
    <row r="1974" spans="1:10" ht="15" customHeight="1" x14ac:dyDescent="0.2">
      <c r="A1974" s="8" t="s">
        <v>9513</v>
      </c>
      <c r="B1974" s="19" t="s">
        <v>9723</v>
      </c>
      <c r="C1974" s="19" t="s">
        <v>2383</v>
      </c>
      <c r="D1974" s="19" t="s">
        <v>2383</v>
      </c>
      <c r="E1974" s="6" t="s">
        <v>3674</v>
      </c>
      <c r="F1974" s="6"/>
      <c r="G1974" s="6" t="s">
        <v>6939</v>
      </c>
      <c r="H1974" s="6"/>
      <c r="I1974" s="6"/>
      <c r="J1974" s="6"/>
    </row>
    <row r="1975" spans="1:10" ht="15" customHeight="1" x14ac:dyDescent="0.2">
      <c r="A1975" s="8" t="s">
        <v>9471</v>
      </c>
      <c r="B1975" s="19" t="s">
        <v>9723</v>
      </c>
      <c r="C1975" s="19" t="s">
        <v>2383</v>
      </c>
      <c r="D1975" s="19" t="s">
        <v>2383</v>
      </c>
      <c r="E1975" s="6" t="s">
        <v>3674</v>
      </c>
      <c r="F1975" s="6"/>
      <c r="G1975" s="6" t="s">
        <v>6940</v>
      </c>
      <c r="H1975" s="6"/>
      <c r="I1975" s="6"/>
      <c r="J1975" s="6"/>
    </row>
    <row r="1976" spans="1:10" ht="15" customHeight="1" x14ac:dyDescent="0.2">
      <c r="A1976" s="8" t="s">
        <v>9487</v>
      </c>
      <c r="B1976" s="19" t="s">
        <v>9723</v>
      </c>
      <c r="C1976" s="19" t="s">
        <v>2383</v>
      </c>
      <c r="D1976" s="19" t="s">
        <v>2383</v>
      </c>
      <c r="E1976" s="6" t="s">
        <v>3674</v>
      </c>
      <c r="F1976" s="6"/>
      <c r="G1976" s="6" t="s">
        <v>6941</v>
      </c>
      <c r="H1976" s="6"/>
      <c r="I1976" s="6"/>
      <c r="J1976" s="6"/>
    </row>
    <row r="1977" spans="1:10" ht="15" customHeight="1" x14ac:dyDescent="0.2">
      <c r="A1977" s="8" t="s">
        <v>9515</v>
      </c>
      <c r="B1977" s="19" t="s">
        <v>9723</v>
      </c>
      <c r="C1977" s="19" t="s">
        <v>2383</v>
      </c>
      <c r="D1977" s="19" t="s">
        <v>2383</v>
      </c>
      <c r="E1977" s="6" t="s">
        <v>3674</v>
      </c>
      <c r="F1977" s="6"/>
      <c r="G1977" s="6" t="s">
        <v>6942</v>
      </c>
      <c r="H1977" s="6"/>
      <c r="I1977" s="6"/>
      <c r="J1977" s="6"/>
    </row>
    <row r="1978" spans="1:10" ht="15" customHeight="1" x14ac:dyDescent="0.2">
      <c r="A1978" s="8" t="s">
        <v>9519</v>
      </c>
      <c r="B1978" s="19" t="s">
        <v>9723</v>
      </c>
      <c r="C1978" s="19" t="s">
        <v>2383</v>
      </c>
      <c r="D1978" s="19" t="s">
        <v>2383</v>
      </c>
      <c r="E1978" s="6" t="s">
        <v>3674</v>
      </c>
      <c r="F1978" s="6"/>
      <c r="G1978" s="6" t="s">
        <v>6944</v>
      </c>
      <c r="H1978" s="6"/>
      <c r="I1978" s="6"/>
      <c r="J1978" s="6"/>
    </row>
    <row r="1979" spans="1:10" ht="15" customHeight="1" x14ac:dyDescent="0.2">
      <c r="A1979" s="8" t="s">
        <v>9521</v>
      </c>
      <c r="B1979" s="19" t="s">
        <v>9723</v>
      </c>
      <c r="C1979" s="19" t="s">
        <v>2383</v>
      </c>
      <c r="D1979" s="19" t="s">
        <v>2383</v>
      </c>
      <c r="E1979" s="6" t="s">
        <v>3674</v>
      </c>
      <c r="F1979" s="6"/>
      <c r="G1979" s="6" t="s">
        <v>6945</v>
      </c>
      <c r="H1979" s="6"/>
      <c r="I1979" s="6"/>
      <c r="J1979" s="6"/>
    </row>
    <row r="1980" spans="1:10" ht="15" customHeight="1" x14ac:dyDescent="0.2">
      <c r="A1980" s="8" t="s">
        <v>9523</v>
      </c>
      <c r="B1980" s="19" t="s">
        <v>9723</v>
      </c>
      <c r="C1980" s="19" t="s">
        <v>2383</v>
      </c>
      <c r="D1980" s="19" t="s">
        <v>2383</v>
      </c>
      <c r="E1980" s="6" t="s">
        <v>3674</v>
      </c>
      <c r="F1980" s="6"/>
      <c r="G1980" s="6" t="s">
        <v>6947</v>
      </c>
      <c r="H1980" s="6"/>
      <c r="I1980" s="6"/>
      <c r="J1980" s="6"/>
    </row>
    <row r="1981" spans="1:10" ht="15" customHeight="1" x14ac:dyDescent="0.2">
      <c r="A1981" s="8" t="s">
        <v>9525</v>
      </c>
      <c r="B1981" s="19" t="s">
        <v>9723</v>
      </c>
      <c r="C1981" s="19" t="s">
        <v>2383</v>
      </c>
      <c r="D1981" s="19" t="s">
        <v>2383</v>
      </c>
      <c r="E1981" s="6" t="s">
        <v>3674</v>
      </c>
      <c r="F1981" s="6"/>
      <c r="G1981" s="6" t="s">
        <v>6948</v>
      </c>
      <c r="H1981" s="6"/>
      <c r="I1981" s="6"/>
      <c r="J1981" s="6"/>
    </row>
    <row r="1982" spans="1:10" ht="15" customHeight="1" x14ac:dyDescent="0.2">
      <c r="A1982" s="8" t="s">
        <v>9527</v>
      </c>
      <c r="B1982" s="19" t="s">
        <v>9723</v>
      </c>
      <c r="C1982" s="19" t="s">
        <v>2383</v>
      </c>
      <c r="D1982" s="19" t="s">
        <v>2383</v>
      </c>
      <c r="E1982" s="6" t="s">
        <v>3674</v>
      </c>
      <c r="F1982" s="6"/>
      <c r="G1982" s="6" t="s">
        <v>6949</v>
      </c>
      <c r="H1982" s="6"/>
      <c r="I1982" s="6"/>
      <c r="J1982" s="6"/>
    </row>
    <row r="1983" spans="1:10" ht="15" customHeight="1" x14ac:dyDescent="0.2">
      <c r="A1983" s="8" t="s">
        <v>9529</v>
      </c>
      <c r="B1983" s="19" t="s">
        <v>9723</v>
      </c>
      <c r="C1983" s="19" t="s">
        <v>2383</v>
      </c>
      <c r="D1983" s="19" t="s">
        <v>2383</v>
      </c>
      <c r="E1983" s="6" t="s">
        <v>3674</v>
      </c>
      <c r="F1983" s="6"/>
      <c r="G1983" s="6" t="s">
        <v>6950</v>
      </c>
      <c r="H1983" s="6"/>
      <c r="I1983" s="6"/>
      <c r="J1983" s="6"/>
    </row>
    <row r="1984" spans="1:10" ht="15" customHeight="1" x14ac:dyDescent="0.2">
      <c r="A1984" s="8" t="s">
        <v>9473</v>
      </c>
      <c r="B1984" s="19" t="s">
        <v>9723</v>
      </c>
      <c r="C1984" s="19" t="s">
        <v>2383</v>
      </c>
      <c r="D1984" s="19" t="s">
        <v>2383</v>
      </c>
      <c r="E1984" s="6" t="s">
        <v>3674</v>
      </c>
      <c r="F1984" s="6"/>
      <c r="G1984" s="6" t="s">
        <v>6951</v>
      </c>
      <c r="H1984" s="6"/>
      <c r="I1984" s="6"/>
      <c r="J1984" s="6"/>
    </row>
    <row r="1985" spans="1:10" ht="15" customHeight="1" x14ac:dyDescent="0.2">
      <c r="A1985" s="8" t="s">
        <v>9531</v>
      </c>
      <c r="B1985" s="19" t="s">
        <v>9723</v>
      </c>
      <c r="C1985" s="19" t="s">
        <v>2383</v>
      </c>
      <c r="D1985" s="19" t="s">
        <v>2383</v>
      </c>
      <c r="E1985" s="6" t="s">
        <v>3674</v>
      </c>
      <c r="F1985" s="6"/>
      <c r="G1985" s="6" t="s">
        <v>6952</v>
      </c>
      <c r="H1985" s="6"/>
      <c r="I1985" s="6"/>
      <c r="J1985" s="6"/>
    </row>
    <row r="1986" spans="1:10" ht="15" customHeight="1" x14ac:dyDescent="0.2">
      <c r="A1986" s="8" t="s">
        <v>9533</v>
      </c>
      <c r="B1986" s="19" t="s">
        <v>9723</v>
      </c>
      <c r="C1986" s="19" t="s">
        <v>2383</v>
      </c>
      <c r="D1986" s="19" t="s">
        <v>2383</v>
      </c>
      <c r="E1986" s="6" t="s">
        <v>3674</v>
      </c>
      <c r="F1986" s="6"/>
      <c r="G1986" s="6" t="s">
        <v>6953</v>
      </c>
      <c r="H1986" s="6"/>
      <c r="I1986" s="6"/>
      <c r="J1986" s="6"/>
    </row>
    <row r="1987" spans="1:10" ht="15" customHeight="1" x14ac:dyDescent="0.2">
      <c r="A1987" s="8" t="s">
        <v>9463</v>
      </c>
      <c r="B1987" s="19" t="s">
        <v>9723</v>
      </c>
      <c r="C1987" s="19" t="s">
        <v>2383</v>
      </c>
      <c r="D1987" s="19" t="s">
        <v>2383</v>
      </c>
      <c r="E1987" s="6" t="s">
        <v>3674</v>
      </c>
      <c r="F1987" s="6"/>
      <c r="G1987" s="6" t="s">
        <v>6954</v>
      </c>
      <c r="H1987" s="6"/>
      <c r="I1987" s="6"/>
      <c r="J1987" s="6"/>
    </row>
    <row r="1988" spans="1:10" ht="15" customHeight="1" x14ac:dyDescent="0.2">
      <c r="A1988" s="8" t="s">
        <v>9535</v>
      </c>
      <c r="B1988" s="19" t="s">
        <v>9723</v>
      </c>
      <c r="C1988" s="19" t="s">
        <v>2383</v>
      </c>
      <c r="D1988" s="19" t="s">
        <v>2383</v>
      </c>
      <c r="E1988" s="6" t="s">
        <v>3674</v>
      </c>
      <c r="F1988" s="6"/>
      <c r="G1988" s="6" t="s">
        <v>6956</v>
      </c>
      <c r="H1988" s="6"/>
      <c r="I1988" s="6"/>
      <c r="J1988" s="6"/>
    </row>
    <row r="1989" spans="1:10" ht="15" customHeight="1" x14ac:dyDescent="0.2">
      <c r="A1989" s="8" t="s">
        <v>9461</v>
      </c>
      <c r="B1989" s="19" t="s">
        <v>9723</v>
      </c>
      <c r="C1989" s="19" t="s">
        <v>2383</v>
      </c>
      <c r="D1989" s="19" t="s">
        <v>2383</v>
      </c>
      <c r="E1989" s="6" t="s">
        <v>3674</v>
      </c>
      <c r="F1989" s="6"/>
      <c r="G1989" s="6" t="s">
        <v>6957</v>
      </c>
      <c r="H1989" s="6"/>
      <c r="I1989" s="6"/>
      <c r="J1989" s="6"/>
    </row>
    <row r="1990" spans="1:10" ht="15" customHeight="1" x14ac:dyDescent="0.2">
      <c r="A1990" s="8" t="s">
        <v>9477</v>
      </c>
      <c r="B1990" s="19" t="s">
        <v>9723</v>
      </c>
      <c r="C1990" s="19" t="s">
        <v>2383</v>
      </c>
      <c r="D1990" s="19" t="s">
        <v>2383</v>
      </c>
      <c r="E1990" s="6" t="s">
        <v>3674</v>
      </c>
      <c r="F1990" s="6"/>
      <c r="G1990" s="6" t="s">
        <v>6958</v>
      </c>
      <c r="H1990" s="6"/>
      <c r="I1990" s="6"/>
      <c r="J1990" s="6"/>
    </row>
    <row r="1991" spans="1:10" ht="15" customHeight="1" x14ac:dyDescent="0.2">
      <c r="A1991" s="8" t="s">
        <v>9537</v>
      </c>
      <c r="B1991" s="19" t="s">
        <v>9723</v>
      </c>
      <c r="C1991" s="19" t="s">
        <v>2383</v>
      </c>
      <c r="D1991" s="19" t="s">
        <v>2383</v>
      </c>
      <c r="E1991" s="6" t="s">
        <v>3674</v>
      </c>
      <c r="F1991" s="6"/>
      <c r="G1991" s="6" t="s">
        <v>6959</v>
      </c>
      <c r="H1991" s="6"/>
      <c r="I1991" s="6"/>
      <c r="J1991" s="6"/>
    </row>
    <row r="1992" spans="1:10" ht="15" customHeight="1" x14ac:dyDescent="0.2">
      <c r="A1992" s="8" t="s">
        <v>8959</v>
      </c>
      <c r="B1992" s="19" t="s">
        <v>9723</v>
      </c>
      <c r="C1992" s="19" t="s">
        <v>2383</v>
      </c>
      <c r="D1992" s="19" t="s">
        <v>2383</v>
      </c>
      <c r="E1992" s="6" t="s">
        <v>3674</v>
      </c>
      <c r="F1992" s="6"/>
      <c r="G1992" s="6" t="s">
        <v>6628</v>
      </c>
      <c r="H1992" s="6"/>
      <c r="I1992" s="6"/>
      <c r="J1992" s="6"/>
    </row>
    <row r="1993" spans="1:10" ht="15" customHeight="1" x14ac:dyDescent="0.2">
      <c r="A1993" s="8" t="s">
        <v>9539</v>
      </c>
      <c r="B1993" s="19" t="s">
        <v>9723</v>
      </c>
      <c r="C1993" s="19" t="s">
        <v>2383</v>
      </c>
      <c r="D1993" s="19" t="s">
        <v>2383</v>
      </c>
      <c r="E1993" s="6" t="s">
        <v>3674</v>
      </c>
      <c r="F1993" s="6"/>
      <c r="G1993" s="6" t="s">
        <v>6960</v>
      </c>
      <c r="H1993" s="6"/>
      <c r="I1993" s="6"/>
      <c r="J1993" s="6"/>
    </row>
    <row r="1994" spans="1:10" ht="15" customHeight="1" x14ac:dyDescent="0.2">
      <c r="A1994" s="8" t="s">
        <v>9403</v>
      </c>
      <c r="B1994" s="19" t="s">
        <v>9723</v>
      </c>
      <c r="C1994" s="19"/>
      <c r="D1994" s="19" t="s">
        <v>2383</v>
      </c>
      <c r="E1994" s="6" t="s">
        <v>3977</v>
      </c>
      <c r="F1994" s="6"/>
      <c r="G1994" s="6" t="s">
        <v>7071</v>
      </c>
      <c r="H1994" s="6"/>
      <c r="I1994" s="6" t="s">
        <v>7073</v>
      </c>
      <c r="J1994" s="6" t="s">
        <v>7074</v>
      </c>
    </row>
    <row r="1995" spans="1:10" ht="15" customHeight="1" x14ac:dyDescent="0.2">
      <c r="A1995" s="8" t="s">
        <v>9405</v>
      </c>
      <c r="B1995" s="19" t="s">
        <v>9723</v>
      </c>
      <c r="C1995" s="19" t="s">
        <v>2383</v>
      </c>
      <c r="D1995" s="19" t="s">
        <v>2383</v>
      </c>
      <c r="E1995" s="6" t="s">
        <v>3977</v>
      </c>
      <c r="F1995" s="6"/>
      <c r="G1995" s="6" t="s">
        <v>7113</v>
      </c>
      <c r="H1995" s="6"/>
      <c r="I1995" s="6" t="s">
        <v>7102</v>
      </c>
      <c r="J1995" s="6"/>
    </row>
    <row r="1996" spans="1:10" ht="15" customHeight="1" x14ac:dyDescent="0.2">
      <c r="A1996" s="8" t="s">
        <v>9407</v>
      </c>
      <c r="B1996" s="19" t="s">
        <v>9723</v>
      </c>
      <c r="C1996" s="19"/>
      <c r="D1996" s="19" t="s">
        <v>2383</v>
      </c>
      <c r="E1996" s="6" t="s">
        <v>3977</v>
      </c>
      <c r="F1996" s="6"/>
      <c r="G1996" s="6" t="s">
        <v>7107</v>
      </c>
      <c r="H1996" s="6"/>
      <c r="I1996" s="6" t="s">
        <v>7102</v>
      </c>
      <c r="J1996" s="6" t="s">
        <v>7109</v>
      </c>
    </row>
    <row r="1997" spans="1:10" ht="15" customHeight="1" x14ac:dyDescent="0.2">
      <c r="A1997" s="8" t="s">
        <v>9409</v>
      </c>
      <c r="B1997" s="19" t="s">
        <v>9723</v>
      </c>
      <c r="C1997" s="19" t="s">
        <v>2383</v>
      </c>
      <c r="D1997" s="19" t="s">
        <v>2383</v>
      </c>
      <c r="E1997" s="6"/>
      <c r="F1997" s="6"/>
      <c r="G1997" s="6"/>
      <c r="H1997" s="6"/>
      <c r="I1997" s="6"/>
      <c r="J1997" s="6"/>
    </row>
    <row r="1998" spans="1:10" ht="15" customHeight="1" x14ac:dyDescent="0.2">
      <c r="A1998" s="8" t="s">
        <v>9411</v>
      </c>
      <c r="B1998" s="19" t="s">
        <v>9723</v>
      </c>
      <c r="C1998" s="19" t="s">
        <v>2383</v>
      </c>
      <c r="D1998" s="19" t="s">
        <v>2383</v>
      </c>
      <c r="E1998" s="6"/>
      <c r="F1998" s="6"/>
      <c r="G1998" s="6"/>
      <c r="H1998" s="6"/>
      <c r="I1998" s="6"/>
      <c r="J1998" s="6"/>
    </row>
    <row r="1999" spans="1:10" ht="15" customHeight="1" x14ac:dyDescent="0.2">
      <c r="A1999" s="8" t="s">
        <v>9413</v>
      </c>
      <c r="B1999" s="19" t="s">
        <v>9723</v>
      </c>
      <c r="C1999" s="19"/>
      <c r="D1999" s="19" t="s">
        <v>2383</v>
      </c>
      <c r="E1999" s="6" t="s">
        <v>3977</v>
      </c>
      <c r="F1999" s="6"/>
      <c r="G1999" s="6" t="s">
        <v>7127</v>
      </c>
      <c r="H1999" s="6"/>
      <c r="I1999" s="6"/>
      <c r="J1999" s="6" t="s">
        <v>7129</v>
      </c>
    </row>
    <row r="2000" spans="1:10" ht="15" customHeight="1" x14ac:dyDescent="0.2">
      <c r="A2000" s="8" t="s">
        <v>9415</v>
      </c>
      <c r="B2000" s="19" t="s">
        <v>9723</v>
      </c>
      <c r="C2000" s="19" t="s">
        <v>2383</v>
      </c>
      <c r="D2000" s="19" t="s">
        <v>2383</v>
      </c>
      <c r="E2000" s="6"/>
      <c r="F2000" s="6"/>
      <c r="G2000" s="6"/>
      <c r="H2000" s="6"/>
      <c r="I2000" s="6"/>
      <c r="J2000" s="6"/>
    </row>
    <row r="2001" spans="1:10" ht="15" customHeight="1" x14ac:dyDescent="0.2">
      <c r="A2001" s="8" t="s">
        <v>9417</v>
      </c>
      <c r="B2001" s="19" t="s">
        <v>9723</v>
      </c>
      <c r="C2001" s="19"/>
      <c r="D2001" s="19" t="s">
        <v>2383</v>
      </c>
      <c r="E2001" s="6" t="s">
        <v>3977</v>
      </c>
      <c r="F2001" s="6"/>
      <c r="G2001" s="6" t="s">
        <v>7095</v>
      </c>
      <c r="H2001" s="6"/>
      <c r="I2001" s="6"/>
      <c r="J2001" s="6" t="s">
        <v>7097</v>
      </c>
    </row>
    <row r="2002" spans="1:10" ht="15" customHeight="1" x14ac:dyDescent="0.2">
      <c r="A2002" s="8" t="s">
        <v>9419</v>
      </c>
      <c r="B2002" s="19" t="s">
        <v>9723</v>
      </c>
      <c r="C2002" s="19"/>
      <c r="D2002" s="19" t="s">
        <v>2383</v>
      </c>
      <c r="E2002" s="6" t="s">
        <v>3977</v>
      </c>
      <c r="F2002" s="6"/>
      <c r="G2002" s="6" t="s">
        <v>7084</v>
      </c>
      <c r="H2002" s="6"/>
      <c r="I2002" s="6"/>
      <c r="J2002" s="6" t="s">
        <v>4010</v>
      </c>
    </row>
    <row r="2003" spans="1:10" ht="15" customHeight="1" x14ac:dyDescent="0.2">
      <c r="A2003" s="8" t="s">
        <v>9421</v>
      </c>
      <c r="B2003" s="19" t="s">
        <v>9723</v>
      </c>
      <c r="C2003" s="19"/>
      <c r="D2003" s="19" t="s">
        <v>2383</v>
      </c>
      <c r="E2003" s="6" t="s">
        <v>3977</v>
      </c>
      <c r="F2003" s="6"/>
      <c r="G2003" s="6" t="s">
        <v>7086</v>
      </c>
      <c r="H2003" s="6"/>
      <c r="I2003" s="6"/>
      <c r="J2003" s="6" t="s">
        <v>7088</v>
      </c>
    </row>
    <row r="2004" spans="1:10" ht="15" customHeight="1" x14ac:dyDescent="0.2">
      <c r="A2004" s="8" t="s">
        <v>9423</v>
      </c>
      <c r="B2004" s="19" t="s">
        <v>9723</v>
      </c>
      <c r="C2004" s="19" t="s">
        <v>2383</v>
      </c>
      <c r="D2004" s="19" t="s">
        <v>2383</v>
      </c>
      <c r="E2004" s="6"/>
      <c r="F2004" s="6"/>
      <c r="G2004" s="6"/>
      <c r="H2004" s="6"/>
      <c r="I2004" s="6"/>
      <c r="J2004" s="6"/>
    </row>
    <row r="2005" spans="1:10" ht="15" customHeight="1" x14ac:dyDescent="0.2">
      <c r="A2005" s="8" t="s">
        <v>9425</v>
      </c>
      <c r="B2005" s="19" t="s">
        <v>9723</v>
      </c>
      <c r="C2005" s="19" t="s">
        <v>2383</v>
      </c>
      <c r="D2005" s="19" t="s">
        <v>2383</v>
      </c>
      <c r="E2005" s="6"/>
      <c r="F2005" s="6"/>
      <c r="G2005" s="6"/>
      <c r="H2005" s="6"/>
      <c r="I2005" s="6"/>
      <c r="J2005" s="6"/>
    </row>
    <row r="2006" spans="1:10" ht="15" customHeight="1" x14ac:dyDescent="0.2">
      <c r="A2006" s="8" t="s">
        <v>9453</v>
      </c>
      <c r="B2006" s="19" t="s">
        <v>9723</v>
      </c>
      <c r="C2006" s="19"/>
      <c r="D2006" s="19" t="s">
        <v>2383</v>
      </c>
      <c r="E2006" s="6" t="s">
        <v>3977</v>
      </c>
      <c r="F2006" s="6"/>
      <c r="G2006" s="6" t="s">
        <v>7104</v>
      </c>
      <c r="H2006" s="6"/>
      <c r="I2006" s="6" t="s">
        <v>7102</v>
      </c>
      <c r="J2006" s="6" t="s">
        <v>7106</v>
      </c>
    </row>
    <row r="2007" spans="1:10" ht="15" customHeight="1" x14ac:dyDescent="0.2">
      <c r="A2007" s="8" t="s">
        <v>9427</v>
      </c>
      <c r="B2007" s="19" t="s">
        <v>9723</v>
      </c>
      <c r="C2007" s="19"/>
      <c r="D2007" s="19" t="s">
        <v>2383</v>
      </c>
      <c r="E2007" s="6" t="s">
        <v>3977</v>
      </c>
      <c r="F2007" s="6"/>
      <c r="G2007" s="6" t="s">
        <v>6966</v>
      </c>
      <c r="H2007" s="6"/>
      <c r="I2007" s="6" t="s">
        <v>7102</v>
      </c>
      <c r="J2007" s="6" t="s">
        <v>6968</v>
      </c>
    </row>
    <row r="2008" spans="1:10" ht="15" customHeight="1" x14ac:dyDescent="0.2">
      <c r="A2008" s="8" t="s">
        <v>9429</v>
      </c>
      <c r="B2008" s="19" t="s">
        <v>9723</v>
      </c>
      <c r="C2008" s="19"/>
      <c r="D2008" s="19" t="s">
        <v>2383</v>
      </c>
      <c r="E2008" s="6" t="s">
        <v>3977</v>
      </c>
      <c r="F2008" s="6"/>
      <c r="G2008" s="6" t="s">
        <v>7100</v>
      </c>
      <c r="H2008" s="6"/>
      <c r="I2008" s="6" t="s">
        <v>7102</v>
      </c>
      <c r="J2008" s="6" t="s">
        <v>7103</v>
      </c>
    </row>
    <row r="2009" spans="1:10" ht="15" customHeight="1" x14ac:dyDescent="0.2">
      <c r="A2009" s="8" t="s">
        <v>9431</v>
      </c>
      <c r="B2009" s="19" t="s">
        <v>9723</v>
      </c>
      <c r="C2009" s="19" t="s">
        <v>2383</v>
      </c>
      <c r="D2009" s="19" t="s">
        <v>2383</v>
      </c>
      <c r="E2009" s="6"/>
      <c r="F2009" s="6"/>
      <c r="G2009" s="6"/>
      <c r="H2009" s="6"/>
      <c r="I2009" s="6"/>
      <c r="J2009" s="6"/>
    </row>
    <row r="2010" spans="1:10" ht="15" customHeight="1" x14ac:dyDescent="0.2">
      <c r="A2010" s="8" t="s">
        <v>9433</v>
      </c>
      <c r="B2010" s="19" t="s">
        <v>9723</v>
      </c>
      <c r="C2010" s="19" t="s">
        <v>2383</v>
      </c>
      <c r="D2010" s="19" t="s">
        <v>2383</v>
      </c>
      <c r="E2010" s="6"/>
      <c r="F2010" s="6"/>
      <c r="G2010" s="6"/>
      <c r="H2010" s="6"/>
      <c r="I2010" s="6"/>
      <c r="J2010" s="6"/>
    </row>
    <row r="2011" spans="1:10" ht="15" customHeight="1" x14ac:dyDescent="0.2">
      <c r="A2011" s="8" t="s">
        <v>9435</v>
      </c>
      <c r="B2011" s="19" t="s">
        <v>9723</v>
      </c>
      <c r="C2011" s="19"/>
      <c r="D2011" s="19" t="s">
        <v>2383</v>
      </c>
      <c r="E2011" s="6" t="s">
        <v>3977</v>
      </c>
      <c r="F2011" s="6"/>
      <c r="G2011" s="6" t="s">
        <v>7114</v>
      </c>
      <c r="H2011" s="6"/>
      <c r="I2011" s="6" t="s">
        <v>7102</v>
      </c>
      <c r="J2011" s="6" t="s">
        <v>7116</v>
      </c>
    </row>
    <row r="2012" spans="1:10" ht="15" customHeight="1" x14ac:dyDescent="0.2">
      <c r="A2012" s="8" t="s">
        <v>9437</v>
      </c>
      <c r="B2012" s="19" t="s">
        <v>9723</v>
      </c>
      <c r="C2012" s="19" t="s">
        <v>2383</v>
      </c>
      <c r="D2012" s="19" t="s">
        <v>2383</v>
      </c>
      <c r="E2012" s="6"/>
      <c r="F2012" s="6"/>
      <c r="G2012" s="6"/>
      <c r="H2012" s="6"/>
      <c r="I2012" s="6"/>
      <c r="J2012" s="6"/>
    </row>
    <row r="2013" spans="1:10" ht="15" customHeight="1" x14ac:dyDescent="0.2">
      <c r="A2013" s="8" t="s">
        <v>9439</v>
      </c>
      <c r="B2013" s="19" t="s">
        <v>9723</v>
      </c>
      <c r="C2013" s="19" t="s">
        <v>2383</v>
      </c>
      <c r="D2013" s="19" t="s">
        <v>2383</v>
      </c>
      <c r="E2013" s="6"/>
      <c r="F2013" s="6"/>
      <c r="G2013" s="6"/>
      <c r="H2013" s="6"/>
      <c r="I2013" s="6"/>
      <c r="J2013" s="6"/>
    </row>
    <row r="2014" spans="1:10" ht="15" customHeight="1" x14ac:dyDescent="0.2">
      <c r="A2014" s="8" t="s">
        <v>9441</v>
      </c>
      <c r="B2014" s="19" t="s">
        <v>9723</v>
      </c>
      <c r="C2014" s="19"/>
      <c r="D2014" s="19" t="s">
        <v>2383</v>
      </c>
      <c r="E2014" s="6" t="s">
        <v>3977</v>
      </c>
      <c r="F2014" s="6"/>
      <c r="G2014" s="6" t="s">
        <v>7110</v>
      </c>
      <c r="H2014" s="6"/>
      <c r="I2014" s="6" t="s">
        <v>7102</v>
      </c>
      <c r="J2014" s="6" t="s">
        <v>7112</v>
      </c>
    </row>
    <row r="2015" spans="1:10" ht="15" customHeight="1" x14ac:dyDescent="0.2">
      <c r="A2015" s="8" t="s">
        <v>9451</v>
      </c>
      <c r="B2015" s="19" t="s">
        <v>9723</v>
      </c>
      <c r="C2015" s="19"/>
      <c r="D2015" s="19" t="s">
        <v>2383</v>
      </c>
      <c r="E2015" s="6" t="s">
        <v>3977</v>
      </c>
      <c r="F2015" s="6"/>
      <c r="G2015" s="6" t="s">
        <v>7089</v>
      </c>
      <c r="H2015" s="6"/>
      <c r="I2015" s="6"/>
      <c r="J2015" s="6" t="s">
        <v>7091</v>
      </c>
    </row>
    <row r="2016" spans="1:10" ht="15" customHeight="1" x14ac:dyDescent="0.2">
      <c r="A2016" s="8" t="s">
        <v>9443</v>
      </c>
      <c r="B2016" s="19" t="s">
        <v>9723</v>
      </c>
      <c r="C2016" s="19"/>
      <c r="D2016" s="19" t="s">
        <v>2383</v>
      </c>
      <c r="E2016" s="6" t="s">
        <v>3977</v>
      </c>
      <c r="F2016" s="6"/>
      <c r="G2016" s="6" t="s">
        <v>1874</v>
      </c>
      <c r="H2016" s="6"/>
      <c r="I2016" s="6" t="s">
        <v>7073</v>
      </c>
      <c r="J2016" s="6" t="s">
        <v>7099</v>
      </c>
    </row>
    <row r="2017" spans="1:10" ht="15" customHeight="1" x14ac:dyDescent="0.2">
      <c r="A2017" s="8" t="s">
        <v>9445</v>
      </c>
      <c r="B2017" s="19" t="s">
        <v>9723</v>
      </c>
      <c r="C2017" s="19" t="s">
        <v>2383</v>
      </c>
      <c r="D2017" s="19" t="s">
        <v>2383</v>
      </c>
      <c r="E2017" s="6"/>
      <c r="F2017" s="6"/>
      <c r="G2017" s="6"/>
      <c r="H2017" s="6"/>
      <c r="I2017" s="6"/>
      <c r="J2017" s="6"/>
    </row>
    <row r="2018" spans="1:10" ht="15" customHeight="1" x14ac:dyDescent="0.2">
      <c r="A2018" s="8" t="s">
        <v>9447</v>
      </c>
      <c r="B2018" s="19" t="s">
        <v>9723</v>
      </c>
      <c r="C2018" s="19"/>
      <c r="D2018" s="19" t="s">
        <v>2383</v>
      </c>
      <c r="E2018" s="6" t="s">
        <v>3977</v>
      </c>
      <c r="F2018" s="6"/>
      <c r="G2018" s="6" t="s">
        <v>7092</v>
      </c>
      <c r="H2018" s="6"/>
      <c r="I2018" s="6"/>
      <c r="J2018" s="6" t="s">
        <v>7094</v>
      </c>
    </row>
    <row r="2019" spans="1:10" ht="15" customHeight="1" x14ac:dyDescent="0.2">
      <c r="A2019" s="8" t="s">
        <v>8188</v>
      </c>
      <c r="B2019" s="19" t="s">
        <v>9723</v>
      </c>
      <c r="C2019" s="19" t="s">
        <v>2383</v>
      </c>
      <c r="D2019" s="19" t="s">
        <v>2383</v>
      </c>
      <c r="E2019" s="6" t="s">
        <v>3977</v>
      </c>
      <c r="F2019" s="6" t="s">
        <v>4065</v>
      </c>
      <c r="G2019" s="6" t="s">
        <v>4070</v>
      </c>
      <c r="H2019" s="5"/>
      <c r="I2019" s="5"/>
      <c r="J2019" s="5"/>
    </row>
    <row r="2020" spans="1:10" ht="15" customHeight="1" x14ac:dyDescent="0.2">
      <c r="A2020" s="8" t="s">
        <v>9607</v>
      </c>
      <c r="B2020" s="19" t="s">
        <v>9723</v>
      </c>
      <c r="C2020" s="19" t="s">
        <v>2383</v>
      </c>
      <c r="D2020" s="19" t="s">
        <v>2383</v>
      </c>
      <c r="E2020" s="6" t="s">
        <v>7000</v>
      </c>
      <c r="F2020" s="6" t="s">
        <v>7001</v>
      </c>
      <c r="G2020" s="6" t="s">
        <v>7002</v>
      </c>
      <c r="H2020" s="6"/>
      <c r="I2020" s="6"/>
      <c r="J2020" s="6"/>
    </row>
    <row r="2021" spans="1:10" ht="15" customHeight="1" x14ac:dyDescent="0.2">
      <c r="A2021" s="8" t="s">
        <v>9391</v>
      </c>
      <c r="B2021" s="19" t="s">
        <v>9723</v>
      </c>
      <c r="C2021" s="19" t="s">
        <v>2383</v>
      </c>
      <c r="D2021" s="19" t="s">
        <v>2383</v>
      </c>
      <c r="E2021" s="6"/>
      <c r="F2021" s="6"/>
      <c r="G2021" s="6"/>
      <c r="H2021" s="6"/>
      <c r="I2021" s="6"/>
      <c r="J2021" s="6"/>
    </row>
    <row r="2022" spans="1:10" ht="15" customHeight="1" x14ac:dyDescent="0.2">
      <c r="A2022" s="8" t="s">
        <v>8912</v>
      </c>
      <c r="B2022" s="19" t="s">
        <v>9723</v>
      </c>
      <c r="C2022" s="19" t="s">
        <v>2383</v>
      </c>
      <c r="D2022" s="19" t="s">
        <v>2383</v>
      </c>
      <c r="E2022" s="6"/>
      <c r="F2022" s="6"/>
      <c r="G2022" s="6"/>
      <c r="H2022" s="6"/>
      <c r="I2022" s="6"/>
      <c r="J2022" s="6"/>
    </row>
    <row r="2023" spans="1:10" ht="15" customHeight="1" x14ac:dyDescent="0.2">
      <c r="A2023" s="8" t="s">
        <v>8818</v>
      </c>
      <c r="B2023" s="19" t="s">
        <v>9723</v>
      </c>
      <c r="C2023" s="19"/>
      <c r="D2023" s="19" t="s">
        <v>2383</v>
      </c>
      <c r="E2023" s="6" t="s">
        <v>4283</v>
      </c>
      <c r="F2023" s="6" t="s">
        <v>4284</v>
      </c>
      <c r="G2023" s="6" t="s">
        <v>4285</v>
      </c>
      <c r="H2023" s="6"/>
      <c r="I2023" s="6"/>
      <c r="J2023" s="6" t="s">
        <v>4287</v>
      </c>
    </row>
    <row r="2024" spans="1:10" ht="15" customHeight="1" x14ac:dyDescent="0.2">
      <c r="A2024" s="8" t="s">
        <v>9191</v>
      </c>
      <c r="B2024" s="19" t="s">
        <v>9723</v>
      </c>
      <c r="C2024" s="19" t="s">
        <v>2383</v>
      </c>
      <c r="D2024" s="19" t="s">
        <v>2383</v>
      </c>
      <c r="E2024" s="6" t="s">
        <v>4311</v>
      </c>
      <c r="F2024" s="6" t="s">
        <v>4312</v>
      </c>
      <c r="G2024" s="6"/>
      <c r="H2024" s="6"/>
      <c r="I2024" s="6"/>
      <c r="J2024" s="6"/>
    </row>
    <row r="2025" spans="1:10" ht="15" customHeight="1" x14ac:dyDescent="0.2">
      <c r="A2025" s="8" t="s">
        <v>9712</v>
      </c>
      <c r="B2025" s="19" t="s">
        <v>9723</v>
      </c>
      <c r="C2025" s="19" t="s">
        <v>2383</v>
      </c>
      <c r="D2025" s="19" t="s">
        <v>2383</v>
      </c>
      <c r="E2025" s="6"/>
      <c r="F2025" s="6"/>
      <c r="G2025" s="6"/>
      <c r="H2025" s="6"/>
      <c r="I2025" s="6"/>
      <c r="J2025" s="6"/>
    </row>
    <row r="2026" spans="1:10" ht="15" customHeight="1" x14ac:dyDescent="0.2">
      <c r="A2026" s="8" t="s">
        <v>9677</v>
      </c>
      <c r="B2026" s="19" t="s">
        <v>9723</v>
      </c>
      <c r="C2026" s="19" t="s">
        <v>2383</v>
      </c>
      <c r="D2026" s="19" t="s">
        <v>2383</v>
      </c>
      <c r="E2026" s="6"/>
      <c r="F2026" s="6"/>
      <c r="G2026" s="6"/>
      <c r="H2026" s="6"/>
      <c r="I2026" s="6"/>
      <c r="J2026" s="6"/>
    </row>
    <row r="2027" spans="1:10" ht="15" customHeight="1" x14ac:dyDescent="0.2">
      <c r="A2027" s="8" t="s">
        <v>9679</v>
      </c>
      <c r="B2027" s="19" t="s">
        <v>9723</v>
      </c>
      <c r="C2027" s="19" t="s">
        <v>2383</v>
      </c>
      <c r="D2027" s="19" t="s">
        <v>2383</v>
      </c>
      <c r="E2027" s="6"/>
      <c r="F2027" s="6"/>
      <c r="G2027" s="6"/>
      <c r="H2027" s="6"/>
      <c r="I2027" s="6"/>
      <c r="J2027" s="6"/>
    </row>
    <row r="2028" spans="1:10" ht="15" customHeight="1" x14ac:dyDescent="0.2">
      <c r="A2028" s="8" t="s">
        <v>8892</v>
      </c>
      <c r="B2028" s="19" t="s">
        <v>9723</v>
      </c>
      <c r="C2028" s="19" t="s">
        <v>2383</v>
      </c>
      <c r="D2028" s="19" t="s">
        <v>2383</v>
      </c>
      <c r="E2028" s="6" t="s">
        <v>4495</v>
      </c>
      <c r="F2028" s="6" t="s">
        <v>4496</v>
      </c>
      <c r="G2028" s="6" t="s">
        <v>4497</v>
      </c>
      <c r="H2028" s="6"/>
      <c r="I2028" s="6"/>
      <c r="J2028" s="5"/>
    </row>
    <row r="2029" spans="1:10" ht="15" customHeight="1" x14ac:dyDescent="0.2">
      <c r="A2029" s="8" t="s">
        <v>9195</v>
      </c>
      <c r="B2029" s="19" t="s">
        <v>9723</v>
      </c>
      <c r="C2029" s="19" t="s">
        <v>2383</v>
      </c>
      <c r="D2029" s="19" t="s">
        <v>2383</v>
      </c>
      <c r="E2029" s="6"/>
      <c r="F2029" s="6"/>
      <c r="G2029" s="6"/>
      <c r="H2029" s="6"/>
      <c r="I2029" s="6"/>
      <c r="J2029" s="6"/>
    </row>
    <row r="2030" spans="1:10" ht="15" customHeight="1" x14ac:dyDescent="0.2">
      <c r="A2030" s="8" t="s">
        <v>7761</v>
      </c>
      <c r="B2030" s="19" t="s">
        <v>9723</v>
      </c>
      <c r="C2030" s="19" t="s">
        <v>2383</v>
      </c>
      <c r="D2030" s="19" t="s">
        <v>2383</v>
      </c>
      <c r="E2030" s="6"/>
      <c r="F2030" s="6"/>
      <c r="G2030" s="6"/>
      <c r="H2030" s="6"/>
      <c r="I2030" s="6"/>
      <c r="J2030" s="6"/>
    </row>
    <row r="2031" spans="1:10" ht="15" customHeight="1" x14ac:dyDescent="0.2">
      <c r="A2031" s="8" t="s">
        <v>9609</v>
      </c>
      <c r="B2031" s="19" t="s">
        <v>9723</v>
      </c>
      <c r="C2031" s="19" t="s">
        <v>2383</v>
      </c>
      <c r="D2031" s="19" t="s">
        <v>2383</v>
      </c>
      <c r="E2031" s="6"/>
      <c r="F2031" s="6"/>
      <c r="G2031" s="6"/>
      <c r="H2031" s="6"/>
      <c r="I2031" s="6"/>
      <c r="J2031" s="6"/>
    </row>
    <row r="2032" spans="1:10" ht="15" customHeight="1" x14ac:dyDescent="0.2">
      <c r="A2032" s="8" t="s">
        <v>9043</v>
      </c>
      <c r="B2032" s="19" t="s">
        <v>9723</v>
      </c>
      <c r="C2032" s="19" t="s">
        <v>2383</v>
      </c>
      <c r="D2032" s="19" t="s">
        <v>2383</v>
      </c>
      <c r="E2032" s="6" t="s">
        <v>6772</v>
      </c>
      <c r="F2032" s="6" t="s">
        <v>6773</v>
      </c>
      <c r="G2032" s="6" t="s">
        <v>3836</v>
      </c>
      <c r="H2032" s="6"/>
      <c r="I2032" s="6"/>
      <c r="J2032" s="6"/>
    </row>
    <row r="2033" spans="1:10" ht="15" customHeight="1" x14ac:dyDescent="0.2">
      <c r="A2033" s="8" t="s">
        <v>9611</v>
      </c>
      <c r="B2033" s="19" t="s">
        <v>9723</v>
      </c>
      <c r="C2033" s="19" t="s">
        <v>2383</v>
      </c>
      <c r="D2033" s="19" t="s">
        <v>2383</v>
      </c>
      <c r="E2033" s="6"/>
      <c r="F2033" s="6"/>
      <c r="G2033" s="6"/>
      <c r="H2033" s="6"/>
      <c r="I2033" s="6"/>
      <c r="J2033" s="6"/>
    </row>
    <row r="2034" spans="1:10" ht="15" customHeight="1" x14ac:dyDescent="0.2">
      <c r="A2034" s="8" t="s">
        <v>7537</v>
      </c>
      <c r="B2034" s="19" t="s">
        <v>9723</v>
      </c>
      <c r="C2034" s="19" t="s">
        <v>2383</v>
      </c>
      <c r="D2034" s="19" t="s">
        <v>2383</v>
      </c>
      <c r="E2034" s="6"/>
      <c r="F2034" s="6"/>
      <c r="G2034" s="6"/>
      <c r="H2034" s="6"/>
      <c r="I2034" s="6"/>
      <c r="J2034" s="6"/>
    </row>
    <row r="2035" spans="1:10" ht="15" customHeight="1" x14ac:dyDescent="0.2">
      <c r="A2035" s="8" t="s">
        <v>8686</v>
      </c>
      <c r="B2035" s="19" t="s">
        <v>9723</v>
      </c>
      <c r="C2035" s="19"/>
      <c r="D2035" s="19" t="s">
        <v>2383</v>
      </c>
      <c r="E2035" s="6" t="s">
        <v>4557</v>
      </c>
      <c r="F2035" s="6" t="s">
        <v>4598</v>
      </c>
      <c r="G2035" s="6" t="s">
        <v>4607</v>
      </c>
      <c r="H2035" s="6"/>
      <c r="I2035" s="6"/>
      <c r="J2035" s="6" t="s">
        <v>4609</v>
      </c>
    </row>
    <row r="2036" spans="1:10" ht="15" customHeight="1" x14ac:dyDescent="0.2">
      <c r="A2036" s="8" t="s">
        <v>8688</v>
      </c>
      <c r="B2036" s="19" t="s">
        <v>9723</v>
      </c>
      <c r="C2036" s="19"/>
      <c r="D2036" s="19" t="s">
        <v>2383</v>
      </c>
      <c r="E2036" s="6" t="s">
        <v>4557</v>
      </c>
      <c r="F2036" s="6" t="s">
        <v>1529</v>
      </c>
      <c r="G2036" s="6" t="s">
        <v>4610</v>
      </c>
      <c r="H2036" s="6"/>
      <c r="I2036" s="6"/>
      <c r="J2036" s="6" t="s">
        <v>4612</v>
      </c>
    </row>
    <row r="2037" spans="1:10" ht="15" customHeight="1" x14ac:dyDescent="0.2">
      <c r="A2037" s="8" t="s">
        <v>8470</v>
      </c>
      <c r="B2037" s="19" t="s">
        <v>9723</v>
      </c>
      <c r="C2037" s="19" t="s">
        <v>2383</v>
      </c>
      <c r="D2037" s="19" t="s">
        <v>2383</v>
      </c>
      <c r="E2037" s="6" t="s">
        <v>4557</v>
      </c>
      <c r="F2037" s="6" t="s">
        <v>1529</v>
      </c>
      <c r="G2037" s="6" t="s">
        <v>4613</v>
      </c>
      <c r="H2037" s="5"/>
      <c r="I2037" s="5"/>
      <c r="J2037" s="5"/>
    </row>
    <row r="2038" spans="1:10" ht="15" customHeight="1" x14ac:dyDescent="0.2">
      <c r="A2038" s="9" t="s">
        <v>9680</v>
      </c>
      <c r="B2038" s="19" t="s">
        <v>9723</v>
      </c>
      <c r="C2038" s="19" t="s">
        <v>2383</v>
      </c>
      <c r="D2038" s="19" t="s">
        <v>2383</v>
      </c>
      <c r="E2038" s="1"/>
      <c r="F2038" s="1"/>
      <c r="G2038" s="1"/>
      <c r="H2038" s="1"/>
      <c r="I2038" s="1"/>
      <c r="J2038" s="1"/>
    </row>
    <row r="2039" spans="1:10" ht="15" customHeight="1" x14ac:dyDescent="0.2">
      <c r="A2039" s="9" t="s">
        <v>8360</v>
      </c>
      <c r="B2039" s="19" t="s">
        <v>9723</v>
      </c>
      <c r="C2039" s="19"/>
      <c r="D2039" s="19" t="s">
        <v>2383</v>
      </c>
      <c r="E2039" s="1" t="s">
        <v>4718</v>
      </c>
      <c r="F2039" s="1" t="s">
        <v>4732</v>
      </c>
      <c r="G2039" s="1" t="s">
        <v>4733</v>
      </c>
      <c r="H2039" s="1"/>
      <c r="I2039" s="1"/>
      <c r="J2039" s="1" t="s">
        <v>4735</v>
      </c>
    </row>
    <row r="2040" spans="1:10" ht="15" customHeight="1" x14ac:dyDescent="0.2">
      <c r="A2040" s="9" t="s">
        <v>8116</v>
      </c>
      <c r="B2040" s="19" t="s">
        <v>9723</v>
      </c>
      <c r="C2040" s="19" t="s">
        <v>2383</v>
      </c>
      <c r="D2040" s="19" t="s">
        <v>2383</v>
      </c>
      <c r="E2040" s="1" t="s">
        <v>4760</v>
      </c>
      <c r="F2040" s="1" t="s">
        <v>4765</v>
      </c>
      <c r="G2040" s="1" t="s">
        <v>4766</v>
      </c>
    </row>
    <row r="2041" spans="1:10" ht="15" customHeight="1" x14ac:dyDescent="0.2">
      <c r="A2041" s="9" t="s">
        <v>8364</v>
      </c>
      <c r="B2041" s="19" t="s">
        <v>9723</v>
      </c>
      <c r="C2041" s="19"/>
      <c r="D2041" s="19" t="s">
        <v>2383</v>
      </c>
      <c r="E2041" s="1" t="s">
        <v>4876</v>
      </c>
      <c r="F2041" s="1" t="s">
        <v>4999</v>
      </c>
      <c r="G2041" s="1" t="s">
        <v>5017</v>
      </c>
      <c r="H2041" s="1"/>
      <c r="I2041" s="1"/>
      <c r="J2041" s="1" t="s">
        <v>5019</v>
      </c>
    </row>
    <row r="2042" spans="1:10" ht="15" customHeight="1" x14ac:dyDescent="0.2">
      <c r="A2042" s="9" t="s">
        <v>8694</v>
      </c>
      <c r="B2042" s="19" t="s">
        <v>9723</v>
      </c>
      <c r="C2042" s="19"/>
      <c r="D2042" s="19" t="s">
        <v>2383</v>
      </c>
      <c r="E2042" s="1" t="s">
        <v>5036</v>
      </c>
      <c r="F2042" s="1" t="s">
        <v>5037</v>
      </c>
      <c r="G2042" s="1" t="s">
        <v>5038</v>
      </c>
      <c r="H2042" s="1"/>
      <c r="I2042" s="1"/>
      <c r="J2042" s="1" t="s">
        <v>5040</v>
      </c>
    </row>
    <row r="2043" spans="1:10" ht="15" customHeight="1" x14ac:dyDescent="0.2">
      <c r="A2043" s="9" t="s">
        <v>8696</v>
      </c>
      <c r="B2043" s="19" t="s">
        <v>9723</v>
      </c>
      <c r="C2043" s="19" t="s">
        <v>2383</v>
      </c>
      <c r="D2043" s="19" t="s">
        <v>2383</v>
      </c>
      <c r="E2043" s="1" t="s">
        <v>5036</v>
      </c>
      <c r="F2043" s="1" t="s">
        <v>5041</v>
      </c>
      <c r="G2043" s="1" t="s">
        <v>5042</v>
      </c>
    </row>
    <row r="2044" spans="1:10" ht="15" customHeight="1" x14ac:dyDescent="0.2">
      <c r="A2044" s="9" t="s">
        <v>8366</v>
      </c>
      <c r="B2044" s="19" t="s">
        <v>9723</v>
      </c>
      <c r="C2044" s="19"/>
      <c r="D2044" s="19" t="s">
        <v>2383</v>
      </c>
      <c r="E2044" s="1" t="s">
        <v>5036</v>
      </c>
      <c r="F2044" s="1" t="s">
        <v>5048</v>
      </c>
      <c r="G2044" s="1" t="s">
        <v>5049</v>
      </c>
      <c r="H2044" s="1"/>
      <c r="I2044" s="1"/>
      <c r="J2044" s="1" t="s">
        <v>5051</v>
      </c>
    </row>
    <row r="2045" spans="1:10" ht="15" customHeight="1" x14ac:dyDescent="0.2">
      <c r="A2045" s="9" t="s">
        <v>9295</v>
      </c>
      <c r="B2045" s="19" t="s">
        <v>9723</v>
      </c>
      <c r="C2045" s="19" t="s">
        <v>2383</v>
      </c>
      <c r="D2045" s="19" t="s">
        <v>2383</v>
      </c>
      <c r="E2045" s="1" t="s">
        <v>5052</v>
      </c>
      <c r="F2045" s="1" t="s">
        <v>6985</v>
      </c>
      <c r="G2045" s="1"/>
      <c r="H2045" s="1"/>
      <c r="I2045" s="1"/>
      <c r="J2045" s="1"/>
    </row>
    <row r="2046" spans="1:10" ht="15" customHeight="1" x14ac:dyDescent="0.2">
      <c r="A2046" s="9" t="s">
        <v>9329</v>
      </c>
      <c r="B2046" s="19" t="s">
        <v>9723</v>
      </c>
      <c r="C2046" s="19" t="s">
        <v>2383</v>
      </c>
      <c r="D2046" s="19" t="s">
        <v>2383</v>
      </c>
      <c r="E2046" s="1" t="s">
        <v>5062</v>
      </c>
      <c r="F2046" s="1" t="s">
        <v>3276</v>
      </c>
      <c r="G2046" s="1" t="s">
        <v>6992</v>
      </c>
      <c r="H2046" s="1"/>
      <c r="I2046" s="1"/>
      <c r="J2046" s="1"/>
    </row>
    <row r="2047" spans="1:10" ht="15" customHeight="1" x14ac:dyDescent="0.2">
      <c r="A2047" s="9" t="s">
        <v>8482</v>
      </c>
      <c r="B2047" s="19" t="s">
        <v>9723</v>
      </c>
      <c r="C2047" s="19" t="s">
        <v>2383</v>
      </c>
      <c r="D2047" s="19" t="s">
        <v>2383</v>
      </c>
      <c r="E2047" s="1" t="s">
        <v>5062</v>
      </c>
      <c r="F2047" s="1"/>
      <c r="G2047" s="1" t="s">
        <v>5147</v>
      </c>
      <c r="H2047" s="1"/>
      <c r="I2047" s="1"/>
      <c r="J2047" s="1"/>
    </row>
    <row r="2048" spans="1:10" ht="15" customHeight="1" x14ac:dyDescent="0.2">
      <c r="A2048" s="9" t="s">
        <v>9667</v>
      </c>
      <c r="B2048" s="19" t="s">
        <v>9723</v>
      </c>
      <c r="C2048" s="19" t="s">
        <v>2383</v>
      </c>
      <c r="D2048" s="19" t="s">
        <v>2383</v>
      </c>
      <c r="E2048" s="1"/>
      <c r="F2048" s="1"/>
      <c r="G2048" s="1"/>
      <c r="H2048" s="1"/>
      <c r="J2048" s="1"/>
    </row>
    <row r="2049" spans="1:10" ht="15" customHeight="1" x14ac:dyDescent="0.2">
      <c r="A2049" s="9" t="s">
        <v>9659</v>
      </c>
      <c r="B2049" s="19" t="s">
        <v>9723</v>
      </c>
      <c r="C2049" s="19" t="s">
        <v>2383</v>
      </c>
      <c r="D2049" s="19" t="s">
        <v>2383</v>
      </c>
      <c r="E2049" s="1"/>
      <c r="F2049" s="1"/>
      <c r="G2049" s="1"/>
      <c r="H2049" s="1"/>
      <c r="I2049" s="1"/>
      <c r="J2049" s="1"/>
    </row>
    <row r="2050" spans="1:10" ht="15" customHeight="1" x14ac:dyDescent="0.2">
      <c r="A2050" s="9" t="s">
        <v>9657</v>
      </c>
      <c r="B2050" s="19" t="s">
        <v>9723</v>
      </c>
      <c r="C2050" s="19" t="s">
        <v>2383</v>
      </c>
      <c r="D2050" s="19" t="s">
        <v>2383</v>
      </c>
      <c r="E2050" s="1"/>
      <c r="F2050" s="1"/>
      <c r="G2050" s="1"/>
      <c r="H2050" s="1"/>
      <c r="I2050" s="1"/>
      <c r="J2050" s="1"/>
    </row>
    <row r="2051" spans="1:10" ht="15" customHeight="1" x14ac:dyDescent="0.2">
      <c r="A2051" s="9" t="s">
        <v>8896</v>
      </c>
      <c r="B2051" s="19" t="s">
        <v>9723</v>
      </c>
      <c r="C2051" s="19" t="s">
        <v>2383</v>
      </c>
      <c r="D2051" s="19" t="s">
        <v>2383</v>
      </c>
      <c r="E2051" s="1" t="s">
        <v>5209</v>
      </c>
      <c r="F2051" s="1" t="s">
        <v>5210</v>
      </c>
    </row>
    <row r="2052" spans="1:10" ht="15" customHeight="1" x14ac:dyDescent="0.2">
      <c r="A2052" s="9" t="s">
        <v>9637</v>
      </c>
      <c r="B2052" s="19" t="s">
        <v>9723</v>
      </c>
      <c r="C2052" s="19" t="s">
        <v>2383</v>
      </c>
      <c r="D2052" s="19" t="s">
        <v>2383</v>
      </c>
      <c r="E2052" s="1"/>
      <c r="F2052" s="1"/>
    </row>
    <row r="2053" spans="1:10" ht="15" customHeight="1" x14ac:dyDescent="0.2">
      <c r="A2053" s="9" t="s">
        <v>8898</v>
      </c>
      <c r="B2053" s="19" t="s">
        <v>9723</v>
      </c>
      <c r="C2053" s="19"/>
      <c r="D2053" s="19" t="s">
        <v>2383</v>
      </c>
      <c r="E2053" s="1" t="s">
        <v>5209</v>
      </c>
      <c r="F2053" s="1" t="s">
        <v>5218</v>
      </c>
      <c r="G2053" s="1" t="s">
        <v>3032</v>
      </c>
      <c r="H2053" s="1"/>
      <c r="I2053" s="1" t="s">
        <v>5221</v>
      </c>
      <c r="J2053" s="1" t="s">
        <v>5222</v>
      </c>
    </row>
    <row r="2054" spans="1:10" ht="15" customHeight="1" x14ac:dyDescent="0.2">
      <c r="A2054" s="9" t="s">
        <v>9395</v>
      </c>
      <c r="B2054" s="19" t="s">
        <v>9723</v>
      </c>
      <c r="C2054" s="19" t="s">
        <v>2383</v>
      </c>
      <c r="D2054" s="19" t="s">
        <v>2383</v>
      </c>
      <c r="E2054" s="1"/>
      <c r="F2054" s="1"/>
      <c r="G2054" s="1"/>
      <c r="H2054" s="1"/>
      <c r="I2054" s="1"/>
      <c r="J2054" s="1"/>
    </row>
    <row r="2055" spans="1:10" ht="15" customHeight="1" x14ac:dyDescent="0.2">
      <c r="A2055" s="9" t="s">
        <v>9397</v>
      </c>
      <c r="B2055" s="19" t="s">
        <v>9723</v>
      </c>
      <c r="C2055" s="19" t="s">
        <v>2383</v>
      </c>
      <c r="D2055" s="19" t="s">
        <v>2383</v>
      </c>
      <c r="E2055" s="1"/>
      <c r="F2055" s="1"/>
      <c r="G2055" s="1"/>
      <c r="H2055" s="1"/>
      <c r="I2055" s="1"/>
      <c r="J2055" s="1"/>
    </row>
    <row r="2056" spans="1:10" ht="15" customHeight="1" x14ac:dyDescent="0.2">
      <c r="A2056" s="9" t="s">
        <v>9399</v>
      </c>
      <c r="B2056" s="19" t="s">
        <v>9723</v>
      </c>
      <c r="C2056" s="19" t="s">
        <v>2383</v>
      </c>
      <c r="D2056" s="19" t="s">
        <v>2383</v>
      </c>
      <c r="E2056" s="1"/>
      <c r="F2056" s="1"/>
      <c r="G2056" s="1"/>
      <c r="H2056" s="1"/>
      <c r="I2056" s="1"/>
      <c r="J2056" s="1"/>
    </row>
    <row r="2057" spans="1:10" ht="15" customHeight="1" x14ac:dyDescent="0.2">
      <c r="A2057" s="9" t="s">
        <v>8698</v>
      </c>
      <c r="B2057" s="19" t="s">
        <v>9723</v>
      </c>
      <c r="C2057" s="19" t="s">
        <v>2383</v>
      </c>
      <c r="D2057" s="19" t="s">
        <v>2383</v>
      </c>
      <c r="E2057" s="1" t="s">
        <v>5282</v>
      </c>
      <c r="F2057" s="1" t="s">
        <v>5288</v>
      </c>
      <c r="H2057" s="1"/>
      <c r="I2057" s="1"/>
    </row>
    <row r="2058" spans="1:10" ht="15" customHeight="1" x14ac:dyDescent="0.2">
      <c r="A2058" s="9" t="s">
        <v>8700</v>
      </c>
      <c r="B2058" s="19" t="s">
        <v>9723</v>
      </c>
      <c r="C2058" s="19" t="s">
        <v>2383</v>
      </c>
      <c r="D2058" s="19" t="s">
        <v>2383</v>
      </c>
      <c r="E2058" s="1" t="s">
        <v>5282</v>
      </c>
      <c r="F2058" s="1" t="s">
        <v>5297</v>
      </c>
      <c r="G2058" s="1" t="s">
        <v>5298</v>
      </c>
      <c r="H2058" s="1"/>
      <c r="I2058" s="1"/>
    </row>
    <row r="2059" spans="1:10" ht="15" customHeight="1" x14ac:dyDescent="0.2">
      <c r="A2059" s="9" t="s">
        <v>9613</v>
      </c>
      <c r="B2059" s="19" t="s">
        <v>9723</v>
      </c>
      <c r="C2059" s="19" t="s">
        <v>2383</v>
      </c>
      <c r="D2059" s="19" t="s">
        <v>2383</v>
      </c>
      <c r="E2059" s="1"/>
      <c r="F2059" s="1"/>
      <c r="H2059" s="1"/>
    </row>
    <row r="2060" spans="1:10" ht="15" customHeight="1" x14ac:dyDescent="0.2">
      <c r="A2060" s="9" t="s">
        <v>7541</v>
      </c>
      <c r="B2060" s="19" t="s">
        <v>9723</v>
      </c>
      <c r="C2060" s="19" t="s">
        <v>2383</v>
      </c>
      <c r="D2060" s="19" t="s">
        <v>2383</v>
      </c>
      <c r="E2060" s="1"/>
      <c r="F2060" s="1"/>
      <c r="G2060" s="1"/>
      <c r="H2060" s="1"/>
      <c r="I2060" s="1"/>
      <c r="J2060" s="1"/>
    </row>
    <row r="2061" spans="1:10" ht="15" customHeight="1" x14ac:dyDescent="0.2">
      <c r="A2061" s="9" t="s">
        <v>7529</v>
      </c>
      <c r="B2061" s="19" t="s">
        <v>9723</v>
      </c>
      <c r="C2061" s="19" t="s">
        <v>2383</v>
      </c>
      <c r="D2061" s="19" t="s">
        <v>2383</v>
      </c>
      <c r="E2061" s="1" t="s">
        <v>5306</v>
      </c>
      <c r="G2061" s="1" t="s">
        <v>5478</v>
      </c>
    </row>
    <row r="2062" spans="1:10" ht="15" customHeight="1" x14ac:dyDescent="0.2">
      <c r="A2062" s="9" t="s">
        <v>8722</v>
      </c>
      <c r="B2062" s="19" t="s">
        <v>9723</v>
      </c>
      <c r="C2062" s="19" t="s">
        <v>2383</v>
      </c>
      <c r="D2062" s="19" t="s">
        <v>2383</v>
      </c>
      <c r="E2062" s="1" t="s">
        <v>5488</v>
      </c>
      <c r="G2062" s="1" t="s">
        <v>5622</v>
      </c>
    </row>
    <row r="2063" spans="1:10" ht="15" customHeight="1" x14ac:dyDescent="0.2">
      <c r="A2063" s="9" t="s">
        <v>8378</v>
      </c>
      <c r="B2063" s="19" t="s">
        <v>9723</v>
      </c>
      <c r="C2063" s="19" t="s">
        <v>2383</v>
      </c>
      <c r="D2063" s="19" t="s">
        <v>2383</v>
      </c>
      <c r="E2063" s="1"/>
      <c r="F2063" s="1"/>
      <c r="G2063" s="1"/>
      <c r="H2063" s="1"/>
      <c r="I2063" s="1"/>
      <c r="J2063" s="1"/>
    </row>
    <row r="2064" spans="1:10" ht="15" customHeight="1" x14ac:dyDescent="0.2">
      <c r="A2064" s="9" t="s">
        <v>8900</v>
      </c>
      <c r="B2064" s="19" t="s">
        <v>9723</v>
      </c>
      <c r="C2064" s="19"/>
      <c r="D2064" s="19" t="s">
        <v>2383</v>
      </c>
      <c r="E2064" s="1" t="s">
        <v>5641</v>
      </c>
      <c r="F2064" s="1" t="s">
        <v>5642</v>
      </c>
      <c r="G2064" s="1" t="s">
        <v>5643</v>
      </c>
      <c r="H2064" s="1"/>
      <c r="I2064" s="1"/>
      <c r="J2064" s="1" t="s">
        <v>5645</v>
      </c>
    </row>
    <row r="2065" spans="1:10" ht="15" customHeight="1" x14ac:dyDescent="0.2">
      <c r="A2065" s="9" t="s">
        <v>9361</v>
      </c>
      <c r="B2065" s="19" t="s">
        <v>9723</v>
      </c>
      <c r="C2065" s="19" t="s">
        <v>2383</v>
      </c>
      <c r="D2065" s="19" t="s">
        <v>2383</v>
      </c>
      <c r="E2065" s="1" t="s">
        <v>5661</v>
      </c>
      <c r="F2065" s="1" t="s">
        <v>5666</v>
      </c>
      <c r="G2065" s="1" t="s">
        <v>6972</v>
      </c>
      <c r="H2065" s="1"/>
      <c r="I2065" s="1"/>
      <c r="J2065" s="1"/>
    </row>
    <row r="2066" spans="1:10" ht="15" customHeight="1" x14ac:dyDescent="0.2">
      <c r="A2066" s="9" t="s">
        <v>9615</v>
      </c>
      <c r="B2066" s="19" t="s">
        <v>9723</v>
      </c>
      <c r="C2066" s="19" t="s">
        <v>2383</v>
      </c>
      <c r="D2066" s="19" t="s">
        <v>2383</v>
      </c>
      <c r="E2066" s="1" t="s">
        <v>6974</v>
      </c>
      <c r="F2066" s="1" t="s">
        <v>7041</v>
      </c>
      <c r="G2066" s="1" t="s">
        <v>7042</v>
      </c>
      <c r="H2066" s="1"/>
      <c r="I2066" s="1"/>
      <c r="J2066" s="1"/>
    </row>
    <row r="2067" spans="1:10" ht="15" customHeight="1" x14ac:dyDescent="0.2">
      <c r="A2067" s="9" t="s">
        <v>9209</v>
      </c>
      <c r="B2067" s="19" t="s">
        <v>9723</v>
      </c>
      <c r="C2067" s="19" t="s">
        <v>2383</v>
      </c>
      <c r="D2067" s="19" t="s">
        <v>2383</v>
      </c>
      <c r="E2067" s="1" t="s">
        <v>5716</v>
      </c>
      <c r="F2067" s="1"/>
      <c r="G2067" s="1" t="s">
        <v>6725</v>
      </c>
      <c r="H2067" s="1"/>
      <c r="I2067" s="1"/>
      <c r="J2067" s="1"/>
    </row>
    <row r="2068" spans="1:10" ht="15" customHeight="1" x14ac:dyDescent="0.2">
      <c r="A2068" s="9" t="s">
        <v>9211</v>
      </c>
      <c r="B2068" s="19" t="s">
        <v>9723</v>
      </c>
      <c r="C2068" s="19" t="s">
        <v>2383</v>
      </c>
      <c r="D2068" s="19" t="s">
        <v>2383</v>
      </c>
      <c r="E2068" s="1" t="s">
        <v>5716</v>
      </c>
      <c r="F2068" s="1" t="s">
        <v>6726</v>
      </c>
      <c r="G2068" s="1" t="s">
        <v>6727</v>
      </c>
      <c r="H2068" s="1"/>
      <c r="I2068" s="1"/>
      <c r="J2068" s="1"/>
    </row>
    <row r="2069" spans="1:10" ht="15" customHeight="1" x14ac:dyDescent="0.2">
      <c r="A2069" s="9" t="s">
        <v>8800</v>
      </c>
      <c r="B2069" s="19" t="s">
        <v>9723</v>
      </c>
      <c r="C2069" s="19" t="s">
        <v>2383</v>
      </c>
      <c r="D2069" s="19" t="s">
        <v>2383</v>
      </c>
      <c r="E2069" s="1" t="s">
        <v>5716</v>
      </c>
      <c r="F2069" s="1" t="s">
        <v>5782</v>
      </c>
      <c r="G2069" s="1" t="s">
        <v>5783</v>
      </c>
      <c r="H2069" s="1"/>
      <c r="I2069" s="1"/>
      <c r="J2069" s="1"/>
    </row>
    <row r="2070" spans="1:10" ht="15" customHeight="1" x14ac:dyDescent="0.2">
      <c r="A2070" s="9" t="s">
        <v>9299</v>
      </c>
      <c r="B2070" s="19" t="s">
        <v>9723</v>
      </c>
      <c r="C2070" s="19" t="s">
        <v>2383</v>
      </c>
      <c r="D2070" s="19" t="s">
        <v>2383</v>
      </c>
      <c r="E2070" s="1"/>
      <c r="F2070" s="1"/>
      <c r="G2070" s="1"/>
      <c r="H2070" s="1"/>
      <c r="I2070" s="1"/>
      <c r="J2070" s="1"/>
    </row>
    <row r="2071" spans="1:10" ht="15" customHeight="1" x14ac:dyDescent="0.2">
      <c r="A2071" s="9" t="s">
        <v>8802</v>
      </c>
      <c r="B2071" s="19" t="s">
        <v>9723</v>
      </c>
      <c r="C2071" s="19" t="s">
        <v>2383</v>
      </c>
      <c r="D2071" s="19" t="s">
        <v>2383</v>
      </c>
      <c r="E2071" s="1" t="s">
        <v>5716</v>
      </c>
      <c r="F2071" s="1" t="s">
        <v>5785</v>
      </c>
      <c r="G2071" s="1" t="s">
        <v>5786</v>
      </c>
    </row>
    <row r="2072" spans="1:10" ht="15" customHeight="1" x14ac:dyDescent="0.2">
      <c r="A2072" s="9" t="s">
        <v>9619</v>
      </c>
      <c r="B2072" s="19" t="s">
        <v>9723</v>
      </c>
      <c r="C2072" s="19" t="s">
        <v>2383</v>
      </c>
      <c r="D2072" s="19" t="s">
        <v>2383</v>
      </c>
      <c r="E2072" s="1"/>
      <c r="F2072" s="1"/>
      <c r="G2072" s="1"/>
      <c r="H2072" s="1"/>
      <c r="I2072" s="1"/>
      <c r="J2072" s="1"/>
    </row>
    <row r="2073" spans="1:10" ht="15" customHeight="1" x14ac:dyDescent="0.2">
      <c r="A2073" s="9" t="s">
        <v>9083</v>
      </c>
      <c r="B2073" s="19" t="s">
        <v>9723</v>
      </c>
      <c r="C2073" s="19" t="s">
        <v>2383</v>
      </c>
      <c r="D2073" s="19" t="s">
        <v>2383</v>
      </c>
      <c r="E2073" s="1"/>
      <c r="F2073" s="1"/>
      <c r="G2073" s="1"/>
      <c r="H2073" s="1"/>
      <c r="I2073" s="1"/>
      <c r="J2073" s="1"/>
    </row>
    <row r="2074" spans="1:10" ht="15" customHeight="1" x14ac:dyDescent="0.2">
      <c r="A2074" s="9" t="s">
        <v>9621</v>
      </c>
      <c r="B2074" s="19" t="s">
        <v>9723</v>
      </c>
      <c r="C2074" s="19" t="s">
        <v>2383</v>
      </c>
      <c r="D2074" s="19" t="s">
        <v>2383</v>
      </c>
      <c r="E2074" s="1"/>
      <c r="F2074" s="1"/>
      <c r="H2074" s="1"/>
    </row>
    <row r="2075" spans="1:10" ht="15" customHeight="1" x14ac:dyDescent="0.2">
      <c r="A2075" s="9" t="s">
        <v>9661</v>
      </c>
      <c r="B2075" s="19" t="s">
        <v>9723</v>
      </c>
      <c r="C2075" s="19" t="s">
        <v>2383</v>
      </c>
      <c r="D2075" s="19" t="s">
        <v>2383</v>
      </c>
      <c r="E2075" s="1"/>
      <c r="F2075" s="1"/>
      <c r="G2075" s="1"/>
      <c r="H2075" s="1"/>
      <c r="I2075" s="1"/>
      <c r="J2075" s="1"/>
    </row>
    <row r="2076" spans="1:10" ht="15" customHeight="1" x14ac:dyDescent="0.2">
      <c r="A2076" s="9" t="s">
        <v>8726</v>
      </c>
      <c r="B2076" s="19" t="s">
        <v>9723</v>
      </c>
      <c r="C2076" s="19" t="s">
        <v>2383</v>
      </c>
      <c r="D2076" s="19" t="s">
        <v>2383</v>
      </c>
      <c r="E2076" s="1" t="s">
        <v>5708</v>
      </c>
      <c r="F2076" s="1" t="s">
        <v>2701</v>
      </c>
      <c r="G2076" s="1" t="s">
        <v>5828</v>
      </c>
    </row>
    <row r="2077" spans="1:10" ht="15" customHeight="1" x14ac:dyDescent="0.2">
      <c r="A2077" s="9" t="s">
        <v>8728</v>
      </c>
      <c r="B2077" s="19" t="s">
        <v>9723</v>
      </c>
      <c r="C2077" s="19" t="s">
        <v>2383</v>
      </c>
      <c r="D2077" s="19" t="s">
        <v>2383</v>
      </c>
      <c r="E2077" s="1" t="s">
        <v>5708</v>
      </c>
      <c r="F2077" s="1" t="s">
        <v>5830</v>
      </c>
      <c r="G2077" s="1" t="s">
        <v>5831</v>
      </c>
    </row>
    <row r="2078" spans="1:10" ht="15" customHeight="1" x14ac:dyDescent="0.2">
      <c r="A2078" s="9" t="s">
        <v>9623</v>
      </c>
      <c r="B2078" s="19" t="s">
        <v>9723</v>
      </c>
      <c r="C2078" s="19" t="s">
        <v>2383</v>
      </c>
      <c r="D2078" s="19" t="s">
        <v>2383</v>
      </c>
      <c r="E2078" s="1"/>
      <c r="F2078" s="1"/>
      <c r="G2078" s="1"/>
      <c r="H2078" s="1"/>
      <c r="I2078" s="1"/>
      <c r="J2078" s="1"/>
    </row>
    <row r="2079" spans="1:10" ht="15" customHeight="1" x14ac:dyDescent="0.2">
      <c r="A2079" s="9" t="s">
        <v>9625</v>
      </c>
      <c r="B2079" s="19" t="s">
        <v>9723</v>
      </c>
      <c r="C2079" s="19" t="s">
        <v>2383</v>
      </c>
      <c r="D2079" s="19" t="s">
        <v>2383</v>
      </c>
      <c r="E2079" s="1"/>
      <c r="F2079" s="1"/>
      <c r="G2079" s="1"/>
      <c r="H2079" s="1"/>
      <c r="I2079" s="1"/>
      <c r="J2079" s="1"/>
    </row>
    <row r="2080" spans="1:10" ht="15" customHeight="1" x14ac:dyDescent="0.2">
      <c r="A2080" s="9" t="s">
        <v>9627</v>
      </c>
      <c r="B2080" s="19" t="s">
        <v>9723</v>
      </c>
      <c r="C2080" s="19" t="s">
        <v>2383</v>
      </c>
      <c r="D2080" s="19" t="s">
        <v>2383</v>
      </c>
      <c r="E2080" s="1"/>
      <c r="F2080" s="1"/>
      <c r="G2080" s="1"/>
      <c r="H2080" s="1"/>
      <c r="I2080" s="1"/>
      <c r="J2080" s="1"/>
    </row>
    <row r="2081" spans="1:10" ht="15" customHeight="1" x14ac:dyDescent="0.2">
      <c r="A2081" s="9" t="s">
        <v>9303</v>
      </c>
      <c r="B2081" s="19" t="s">
        <v>9723</v>
      </c>
      <c r="C2081" s="19"/>
      <c r="D2081" s="19" t="s">
        <v>2383</v>
      </c>
      <c r="E2081" s="1" t="s">
        <v>5843</v>
      </c>
      <c r="F2081" s="1" t="s">
        <v>7039</v>
      </c>
      <c r="G2081" s="1" t="s">
        <v>7040</v>
      </c>
      <c r="H2081" s="1"/>
      <c r="I2081" s="1"/>
      <c r="J2081" s="1" t="s">
        <v>5847</v>
      </c>
    </row>
    <row r="2082" spans="1:10" ht="15" customHeight="1" x14ac:dyDescent="0.2">
      <c r="A2082" s="9" t="s">
        <v>9313</v>
      </c>
      <c r="B2082" s="19" t="s">
        <v>9723</v>
      </c>
      <c r="C2082" s="19" t="s">
        <v>2383</v>
      </c>
      <c r="D2082" s="19" t="s">
        <v>2383</v>
      </c>
      <c r="E2082" s="1"/>
      <c r="F2082" s="1"/>
      <c r="G2082" s="1"/>
      <c r="H2082" s="1"/>
      <c r="I2082" s="1"/>
      <c r="J2082" s="1"/>
    </row>
    <row r="2083" spans="1:10" ht="15" customHeight="1" x14ac:dyDescent="0.2">
      <c r="A2083" s="9" t="s">
        <v>7815</v>
      </c>
      <c r="B2083" s="19" t="s">
        <v>9723</v>
      </c>
      <c r="C2083" s="19" t="s">
        <v>2383</v>
      </c>
      <c r="D2083" s="19" t="s">
        <v>2383</v>
      </c>
      <c r="E2083" s="1" t="s">
        <v>6036</v>
      </c>
      <c r="F2083" s="1" t="s">
        <v>6037</v>
      </c>
      <c r="G2083" s="1"/>
      <c r="H2083" s="1"/>
      <c r="I2083" s="1"/>
      <c r="J2083" s="1"/>
    </row>
    <row r="2084" spans="1:10" ht="15" customHeight="1" x14ac:dyDescent="0.2">
      <c r="A2084" s="9" t="s">
        <v>9053</v>
      </c>
      <c r="B2084" s="19" t="s">
        <v>9723</v>
      </c>
      <c r="C2084" s="19" t="s">
        <v>2383</v>
      </c>
      <c r="D2084" s="19" t="s">
        <v>2383</v>
      </c>
      <c r="E2084" s="1" t="s">
        <v>6039</v>
      </c>
      <c r="F2084" s="1" t="s">
        <v>6851</v>
      </c>
      <c r="G2084" s="1"/>
      <c r="H2084" s="1"/>
      <c r="I2084" s="1"/>
      <c r="J2084" s="1"/>
    </row>
    <row r="2085" spans="1:10" ht="15" customHeight="1" x14ac:dyDescent="0.2">
      <c r="A2085" s="9" t="s">
        <v>8732</v>
      </c>
      <c r="B2085" s="19" t="s">
        <v>9723</v>
      </c>
      <c r="C2085" s="19" t="s">
        <v>2383</v>
      </c>
      <c r="D2085" s="19" t="s">
        <v>2383</v>
      </c>
      <c r="E2085" s="1" t="s">
        <v>6053</v>
      </c>
      <c r="F2085" s="1" t="s">
        <v>1410</v>
      </c>
      <c r="G2085" s="1" t="s">
        <v>6058</v>
      </c>
    </row>
    <row r="2086" spans="1:10" ht="15" customHeight="1" x14ac:dyDescent="0.2">
      <c r="A2086" s="9" t="s">
        <v>8840</v>
      </c>
      <c r="B2086" s="19" t="s">
        <v>9723</v>
      </c>
      <c r="C2086" s="19"/>
      <c r="D2086" s="19" t="s">
        <v>2383</v>
      </c>
      <c r="E2086" s="1" t="s">
        <v>6086</v>
      </c>
      <c r="F2086" s="1" t="s">
        <v>1612</v>
      </c>
      <c r="G2086" s="1"/>
      <c r="H2086" s="1"/>
      <c r="I2086" s="1"/>
      <c r="J2086" s="1" t="s">
        <v>6088</v>
      </c>
    </row>
    <row r="2087" spans="1:10" ht="15" customHeight="1" x14ac:dyDescent="0.2">
      <c r="A2087" s="9" t="s">
        <v>9629</v>
      </c>
      <c r="B2087" s="19" t="s">
        <v>9723</v>
      </c>
      <c r="C2087" s="19" t="s">
        <v>2383</v>
      </c>
      <c r="D2087" s="19" t="s">
        <v>2383</v>
      </c>
      <c r="E2087" s="1"/>
      <c r="F2087" s="1"/>
      <c r="H2087" s="1"/>
      <c r="J2087" s="1"/>
    </row>
    <row r="2088" spans="1:10" ht="15" customHeight="1" x14ac:dyDescent="0.2">
      <c r="A2088" s="9" t="s">
        <v>8304</v>
      </c>
      <c r="B2088" s="19" t="s">
        <v>9723</v>
      </c>
      <c r="C2088" s="19"/>
      <c r="D2088" s="19" t="s">
        <v>2383</v>
      </c>
      <c r="E2088" s="1" t="s">
        <v>6223</v>
      </c>
      <c r="F2088" s="1" t="s">
        <v>6243</v>
      </c>
      <c r="G2088" s="1" t="s">
        <v>6247</v>
      </c>
      <c r="H2088" s="1"/>
      <c r="I2088" s="1"/>
      <c r="J2088" s="1" t="s">
        <v>6249</v>
      </c>
    </row>
    <row r="2089" spans="1:10" ht="15" customHeight="1" x14ac:dyDescent="0.2">
      <c r="A2089" s="9" t="s">
        <v>8302</v>
      </c>
      <c r="B2089" s="19" t="s">
        <v>9723</v>
      </c>
      <c r="C2089" s="19"/>
      <c r="D2089" s="19" t="s">
        <v>2383</v>
      </c>
      <c r="E2089" s="1" t="s">
        <v>6223</v>
      </c>
      <c r="F2089" s="1"/>
      <c r="G2089" s="1" t="s">
        <v>6254</v>
      </c>
      <c r="H2089" s="1"/>
      <c r="I2089" s="1"/>
      <c r="J2089" s="1" t="s">
        <v>6256</v>
      </c>
    </row>
    <row r="2090" spans="1:10" ht="15" customHeight="1" x14ac:dyDescent="0.2">
      <c r="A2090" s="9" t="s">
        <v>8977</v>
      </c>
      <c r="B2090" s="19" t="s">
        <v>9723</v>
      </c>
      <c r="C2090" s="19" t="s">
        <v>2383</v>
      </c>
      <c r="D2090" s="19" t="s">
        <v>2383</v>
      </c>
      <c r="E2090" s="1" t="s">
        <v>6681</v>
      </c>
      <c r="F2090" s="1" t="s">
        <v>6990</v>
      </c>
      <c r="G2090" s="1"/>
      <c r="H2090" s="1"/>
      <c r="I2090" s="1"/>
      <c r="J2090" s="1"/>
    </row>
    <row r="2091" spans="1:10" ht="15" customHeight="1" x14ac:dyDescent="0.2">
      <c r="A2091" s="9" t="s">
        <v>9663</v>
      </c>
      <c r="B2091" s="19" t="s">
        <v>9723</v>
      </c>
      <c r="C2091" s="19" t="s">
        <v>2383</v>
      </c>
      <c r="D2091" s="19" t="s">
        <v>2383</v>
      </c>
      <c r="E2091" s="1"/>
      <c r="F2091" s="1"/>
      <c r="G2091" s="1"/>
      <c r="H2091" s="1"/>
      <c r="I2091" s="1"/>
      <c r="J2091" s="1"/>
    </row>
    <row r="2092" spans="1:10" ht="15" customHeight="1" x14ac:dyDescent="0.2">
      <c r="A2092" s="9" t="s">
        <v>9665</v>
      </c>
      <c r="B2092" s="19" t="s">
        <v>9723</v>
      </c>
      <c r="C2092" s="19" t="s">
        <v>2383</v>
      </c>
      <c r="D2092" s="19" t="s">
        <v>2383</v>
      </c>
      <c r="E2092" s="1"/>
      <c r="F2092" s="1"/>
      <c r="G2092" s="1"/>
      <c r="H2092" s="1"/>
      <c r="I2092" s="1"/>
      <c r="J2092" s="1"/>
    </row>
    <row r="2093" spans="1:10" ht="15" customHeight="1" x14ac:dyDescent="0.2">
      <c r="A2093" s="9" t="s">
        <v>8994</v>
      </c>
      <c r="B2093" s="19" t="s">
        <v>9723</v>
      </c>
      <c r="C2093" s="19" t="s">
        <v>2383</v>
      </c>
      <c r="D2093" s="19" t="s">
        <v>2383</v>
      </c>
      <c r="E2093" s="1"/>
      <c r="F2093" s="1"/>
      <c r="H2093" s="1"/>
    </row>
    <row r="2094" spans="1:10" ht="15" customHeight="1" x14ac:dyDescent="0.2">
      <c r="A2094" s="9" t="s">
        <v>9714</v>
      </c>
      <c r="B2094" s="19" t="s">
        <v>9723</v>
      </c>
      <c r="C2094" s="19" t="s">
        <v>2383</v>
      </c>
      <c r="D2094" s="19" t="s">
        <v>2383</v>
      </c>
      <c r="E2094" s="1"/>
      <c r="F2094" s="1"/>
      <c r="H2094" s="1"/>
    </row>
    <row r="2095" spans="1:10" ht="15" customHeight="1" x14ac:dyDescent="0.2">
      <c r="A2095" s="9" t="s">
        <v>8736</v>
      </c>
      <c r="B2095" s="19" t="s">
        <v>9723</v>
      </c>
      <c r="C2095" s="19"/>
      <c r="D2095" s="19" t="s">
        <v>2383</v>
      </c>
      <c r="E2095" s="1" t="s">
        <v>6311</v>
      </c>
      <c r="F2095" s="1" t="s">
        <v>6382</v>
      </c>
      <c r="G2095" s="1" t="s">
        <v>6383</v>
      </c>
      <c r="H2095" s="1"/>
      <c r="I2095" s="1"/>
      <c r="J2095" s="1" t="s">
        <v>6385</v>
      </c>
    </row>
    <row r="2096" spans="1:10" ht="15" customHeight="1" x14ac:dyDescent="0.2">
      <c r="A2096" s="9" t="s">
        <v>9223</v>
      </c>
      <c r="B2096" s="19" t="s">
        <v>9723</v>
      </c>
      <c r="C2096" s="19" t="s">
        <v>2383</v>
      </c>
      <c r="D2096" s="19" t="s">
        <v>2383</v>
      </c>
      <c r="E2096" s="1"/>
      <c r="F2096" s="1"/>
      <c r="G2096" s="1"/>
      <c r="H2096" s="1"/>
      <c r="I2096" s="1"/>
      <c r="J2096" s="1"/>
    </row>
    <row r="2097" spans="1:10" ht="15" customHeight="1" x14ac:dyDescent="0.2">
      <c r="A2097" s="9" t="s">
        <v>8740</v>
      </c>
      <c r="B2097" s="19" t="s">
        <v>9723</v>
      </c>
      <c r="C2097" s="19"/>
      <c r="D2097" s="19" t="s">
        <v>2383</v>
      </c>
      <c r="E2097" s="1" t="s">
        <v>6406</v>
      </c>
      <c r="F2097" s="1" t="s">
        <v>4549</v>
      </c>
      <c r="G2097" s="1" t="s">
        <v>6430</v>
      </c>
      <c r="H2097" s="1"/>
      <c r="I2097" s="1"/>
      <c r="J2097" s="1" t="s">
        <v>6432</v>
      </c>
    </row>
    <row r="2098" spans="1:10" ht="15" customHeight="1" x14ac:dyDescent="0.2">
      <c r="A2098" s="9" t="s">
        <v>9089</v>
      </c>
      <c r="B2098" s="19" t="s">
        <v>9723</v>
      </c>
      <c r="C2098" s="19" t="s">
        <v>2383</v>
      </c>
      <c r="D2098" s="19" t="s">
        <v>2383</v>
      </c>
      <c r="E2098" s="1"/>
      <c r="F2098" s="1"/>
      <c r="G2098" s="1"/>
      <c r="H2098" s="1"/>
      <c r="I2098" s="1"/>
      <c r="J2098" s="1"/>
    </row>
    <row r="2099" spans="1:10" ht="15" customHeight="1" x14ac:dyDescent="0.2">
      <c r="A2099" s="9" t="s">
        <v>9682</v>
      </c>
      <c r="B2099" s="19" t="s">
        <v>9723</v>
      </c>
      <c r="C2099" s="19" t="s">
        <v>2383</v>
      </c>
      <c r="D2099" s="19" t="s">
        <v>2383</v>
      </c>
      <c r="E2099" s="1"/>
      <c r="F2099" s="1"/>
      <c r="G2099" s="1"/>
      <c r="H2099" s="1"/>
      <c r="I2099" s="1"/>
      <c r="J2099" s="1"/>
    </row>
    <row r="2100" spans="1:10" ht="15" customHeight="1" x14ac:dyDescent="0.2">
      <c r="A2100" s="9" t="s">
        <v>9684</v>
      </c>
      <c r="B2100" s="19" t="s">
        <v>9723</v>
      </c>
      <c r="C2100" s="19" t="s">
        <v>2383</v>
      </c>
      <c r="D2100" s="19" t="s">
        <v>2383</v>
      </c>
      <c r="E2100" s="1"/>
      <c r="F2100" s="1"/>
      <c r="G2100" s="1"/>
      <c r="H2100" s="1"/>
      <c r="I2100" s="1"/>
      <c r="J2100" s="1"/>
    </row>
    <row r="2101" spans="1:10" ht="15" customHeight="1" x14ac:dyDescent="0.2">
      <c r="A2101" s="9" t="s">
        <v>9686</v>
      </c>
      <c r="B2101" s="19" t="s">
        <v>9723</v>
      </c>
      <c r="C2101" s="19" t="s">
        <v>2383</v>
      </c>
      <c r="D2101" s="19" t="s">
        <v>2383</v>
      </c>
      <c r="E2101" s="1"/>
      <c r="F2101" s="1"/>
      <c r="G2101" s="1"/>
      <c r="H2101" s="1"/>
      <c r="I2101" s="1"/>
      <c r="J2101" s="1"/>
    </row>
    <row r="2102" spans="1:10" ht="15" customHeight="1" x14ac:dyDescent="0.2">
      <c r="A2102" s="9" t="s">
        <v>9227</v>
      </c>
      <c r="B2102" s="19" t="s">
        <v>9723</v>
      </c>
      <c r="C2102" s="19" t="s">
        <v>2383</v>
      </c>
      <c r="D2102" s="19" t="s">
        <v>2383</v>
      </c>
      <c r="E2102" s="1"/>
      <c r="F2102" s="1"/>
      <c r="G2102" s="1"/>
      <c r="H2102" s="1"/>
      <c r="I2102" s="1"/>
      <c r="J2102" s="1"/>
    </row>
    <row r="2103" spans="1:10" ht="15" customHeight="1" x14ac:dyDescent="0.2">
      <c r="A2103" s="9" t="s">
        <v>9229</v>
      </c>
      <c r="B2103" s="19" t="s">
        <v>9723</v>
      </c>
      <c r="C2103" s="19" t="s">
        <v>2383</v>
      </c>
      <c r="D2103" s="19" t="s">
        <v>2383</v>
      </c>
      <c r="E2103" s="1"/>
      <c r="F2103" s="1"/>
      <c r="G2103" s="1"/>
      <c r="H2103" s="1"/>
      <c r="I2103" s="1"/>
      <c r="J2103" s="1"/>
    </row>
    <row r="2104" spans="1:10" ht="15" customHeight="1" x14ac:dyDescent="0.2">
      <c r="A2104" s="9" t="s">
        <v>9231</v>
      </c>
      <c r="B2104" s="19" t="s">
        <v>9723</v>
      </c>
      <c r="C2104" s="19" t="s">
        <v>2383</v>
      </c>
      <c r="D2104" s="19" t="s">
        <v>2383</v>
      </c>
      <c r="E2104" s="1"/>
      <c r="F2104" s="1"/>
      <c r="G2104" s="1"/>
      <c r="H2104" s="1"/>
      <c r="I2104" s="1"/>
      <c r="J2104" s="1"/>
    </row>
    <row r="2105" spans="1:10" ht="15" customHeight="1" x14ac:dyDescent="0.2">
      <c r="A2105" s="9" t="s">
        <v>9233</v>
      </c>
      <c r="B2105" s="19" t="s">
        <v>9723</v>
      </c>
      <c r="C2105" s="19" t="s">
        <v>2383</v>
      </c>
      <c r="D2105" s="19" t="s">
        <v>2383</v>
      </c>
      <c r="E2105" s="1"/>
      <c r="F2105" s="1"/>
      <c r="G2105" s="1"/>
      <c r="H2105" s="1"/>
      <c r="I2105" s="1"/>
      <c r="J2105" s="1"/>
    </row>
    <row r="2106" spans="1:10" ht="15" customHeight="1" x14ac:dyDescent="0.2">
      <c r="A2106" s="9" t="s">
        <v>9235</v>
      </c>
      <c r="B2106" s="19" t="s">
        <v>9723</v>
      </c>
      <c r="C2106" s="19" t="s">
        <v>2383</v>
      </c>
      <c r="D2106" s="19" t="s">
        <v>2383</v>
      </c>
      <c r="E2106" s="1"/>
      <c r="G2106" s="1"/>
      <c r="H2106" s="1"/>
    </row>
    <row r="2107" spans="1:10" ht="15" customHeight="1" x14ac:dyDescent="0.2">
      <c r="A2107" s="9" t="s">
        <v>9239</v>
      </c>
      <c r="B2107" s="19" t="s">
        <v>9723</v>
      </c>
      <c r="C2107" s="19" t="s">
        <v>2383</v>
      </c>
      <c r="D2107" s="19" t="s">
        <v>2383</v>
      </c>
      <c r="E2107" s="1"/>
      <c r="F2107" s="1"/>
      <c r="G2107" s="1"/>
      <c r="H2107" s="1"/>
      <c r="I2107" s="1"/>
      <c r="J2107" s="1"/>
    </row>
    <row r="2108" spans="1:10" ht="15" customHeight="1" x14ac:dyDescent="0.2">
      <c r="A2108" s="9" t="s">
        <v>9241</v>
      </c>
      <c r="B2108" s="19" t="s">
        <v>9723</v>
      </c>
      <c r="C2108" s="19" t="s">
        <v>2383</v>
      </c>
      <c r="D2108" s="19" t="s">
        <v>2383</v>
      </c>
      <c r="E2108" s="1"/>
      <c r="F2108" s="1"/>
      <c r="G2108" s="1"/>
      <c r="H2108" s="1"/>
      <c r="I2108" s="1"/>
      <c r="J2108" s="1"/>
    </row>
    <row r="2109" spans="1:10" ht="15" customHeight="1" x14ac:dyDescent="0.2">
      <c r="A2109" s="9" t="s">
        <v>9243</v>
      </c>
      <c r="B2109" s="19" t="s">
        <v>9723</v>
      </c>
      <c r="C2109" s="19" t="s">
        <v>2383</v>
      </c>
      <c r="D2109" s="19" t="s">
        <v>2383</v>
      </c>
      <c r="E2109" s="1"/>
      <c r="F2109" s="1"/>
      <c r="G2109" s="1"/>
      <c r="H2109" s="1"/>
      <c r="I2109" s="1"/>
      <c r="J2109" s="1"/>
    </row>
    <row r="2110" spans="1:10" ht="15" customHeight="1" x14ac:dyDescent="0.2">
      <c r="A2110" s="9" t="s">
        <v>8904</v>
      </c>
      <c r="B2110" s="19" t="s">
        <v>9723</v>
      </c>
      <c r="C2110" s="19"/>
      <c r="D2110" s="19" t="s">
        <v>2383</v>
      </c>
      <c r="E2110" s="1" t="s">
        <v>6602</v>
      </c>
      <c r="F2110" s="1" t="s">
        <v>6603</v>
      </c>
      <c r="G2110" s="1"/>
      <c r="H2110" s="1"/>
      <c r="I2110" s="1"/>
      <c r="J2110" s="1" t="s">
        <v>6605</v>
      </c>
    </row>
    <row r="2111" spans="1:10" ht="15" customHeight="1" x14ac:dyDescent="0.2">
      <c r="A2111" s="9" t="s">
        <v>9716</v>
      </c>
      <c r="B2111" s="19" t="s">
        <v>9723</v>
      </c>
      <c r="C2111" s="19" t="s">
        <v>2383</v>
      </c>
      <c r="D2111" s="19" t="s">
        <v>2383</v>
      </c>
      <c r="E2111" s="1"/>
      <c r="F2111" s="1"/>
      <c r="G2111" s="1"/>
      <c r="H2111" s="1"/>
      <c r="I2111" s="1"/>
      <c r="J2111" s="1"/>
    </row>
    <row r="2112" spans="1:10" ht="15" customHeight="1" x14ac:dyDescent="0.2">
      <c r="A2112" s="9" t="s">
        <v>9718</v>
      </c>
      <c r="B2112" s="19" t="s">
        <v>9723</v>
      </c>
      <c r="C2112" s="19" t="s">
        <v>2383</v>
      </c>
      <c r="D2112" s="19" t="s">
        <v>2383</v>
      </c>
      <c r="E2112" s="1"/>
      <c r="F2112" s="1"/>
      <c r="G2112" s="1"/>
      <c r="H2112" s="1"/>
      <c r="I2112" s="1"/>
      <c r="J2112" s="1"/>
    </row>
    <row r="2113" spans="1:10" ht="15" customHeight="1" x14ac:dyDescent="0.2">
      <c r="A2113" s="9" t="s">
        <v>9688</v>
      </c>
      <c r="B2113" s="19" t="s">
        <v>9723</v>
      </c>
      <c r="C2113" s="19" t="s">
        <v>2383</v>
      </c>
      <c r="D2113" s="19" t="s">
        <v>2383</v>
      </c>
      <c r="E2113" s="1" t="s">
        <v>6606</v>
      </c>
      <c r="F2113" s="1" t="s">
        <v>6607</v>
      </c>
      <c r="G2113" s="1" t="s">
        <v>6868</v>
      </c>
      <c r="H2113" s="1"/>
      <c r="I2113" s="1"/>
      <c r="J2113" s="1"/>
    </row>
    <row r="2114" spans="1:10" ht="15" customHeight="1" x14ac:dyDescent="0.2">
      <c r="A2114" s="9" t="s">
        <v>8906</v>
      </c>
      <c r="B2114" s="19" t="s">
        <v>9723</v>
      </c>
      <c r="C2114" s="19" t="s">
        <v>2383</v>
      </c>
      <c r="D2114" s="19" t="s">
        <v>2383</v>
      </c>
      <c r="E2114" s="1" t="s">
        <v>6616</v>
      </c>
      <c r="F2114" s="1" t="s">
        <v>6617</v>
      </c>
      <c r="G2114" s="1"/>
      <c r="H2114" s="1"/>
      <c r="I2114" s="1"/>
      <c r="J2114" s="1"/>
    </row>
    <row r="2115" spans="1:10" ht="15" customHeight="1" x14ac:dyDescent="0.2">
      <c r="A2115" s="8"/>
      <c r="B2115" s="4"/>
      <c r="C2115" s="4"/>
      <c r="D2115" s="4"/>
      <c r="E2115" s="6" t="s">
        <v>588</v>
      </c>
      <c r="F2115" s="6" t="s">
        <v>612</v>
      </c>
      <c r="G2115" s="6"/>
      <c r="H2115" s="6"/>
      <c r="I2115" s="6"/>
      <c r="J2115" s="6" t="s">
        <v>595</v>
      </c>
    </row>
    <row r="2116" spans="1:10" ht="15" customHeight="1" x14ac:dyDescent="0.2">
      <c r="A2116" s="8"/>
      <c r="B2116" s="4"/>
      <c r="C2116" s="4"/>
      <c r="D2116" s="4"/>
      <c r="E2116" s="6" t="s">
        <v>588</v>
      </c>
      <c r="F2116" s="6" t="s">
        <v>618</v>
      </c>
      <c r="G2116" s="6" t="s">
        <v>621</v>
      </c>
      <c r="H2116" s="6"/>
      <c r="I2116" s="6"/>
      <c r="J2116" s="6" t="s">
        <v>622</v>
      </c>
    </row>
    <row r="2117" spans="1:10" ht="15" customHeight="1" x14ac:dyDescent="0.2">
      <c r="A2117" s="8"/>
      <c r="B2117" s="4"/>
      <c r="C2117" s="4"/>
      <c r="D2117" s="4"/>
      <c r="E2117" s="6" t="s">
        <v>1250</v>
      </c>
      <c r="F2117" s="6"/>
      <c r="G2117" s="6" t="s">
        <v>1251</v>
      </c>
      <c r="H2117" s="6"/>
      <c r="I2117" s="6"/>
      <c r="J2117" s="6" t="s">
        <v>1253</v>
      </c>
    </row>
    <row r="2118" spans="1:10" ht="15" customHeight="1" x14ac:dyDescent="0.2">
      <c r="A2118" s="8"/>
      <c r="B2118" s="4"/>
      <c r="C2118" s="4"/>
      <c r="D2118" s="4"/>
      <c r="E2118" s="6" t="s">
        <v>1820</v>
      </c>
      <c r="F2118" s="6" t="s">
        <v>1912</v>
      </c>
      <c r="G2118" s="5"/>
      <c r="H2118" s="5"/>
      <c r="I2118" s="5"/>
      <c r="J2118" s="6" t="s">
        <v>1914</v>
      </c>
    </row>
    <row r="2119" spans="1:10" ht="15" customHeight="1" x14ac:dyDescent="0.2">
      <c r="A2119" s="8"/>
      <c r="B2119" s="4"/>
      <c r="C2119" s="4"/>
      <c r="D2119" s="4"/>
      <c r="E2119" s="6" t="s">
        <v>1934</v>
      </c>
      <c r="F2119" s="6"/>
      <c r="G2119" s="6" t="s">
        <v>1942</v>
      </c>
      <c r="H2119" s="6"/>
      <c r="I2119" s="6"/>
      <c r="J2119" s="6" t="s">
        <v>1943</v>
      </c>
    </row>
    <row r="2120" spans="1:10" ht="15" customHeight="1" x14ac:dyDescent="0.2">
      <c r="A2120" s="8"/>
      <c r="B2120" s="4"/>
      <c r="C2120" s="4"/>
      <c r="D2120" s="4"/>
      <c r="E2120" s="6" t="s">
        <v>1934</v>
      </c>
      <c r="F2120" s="6"/>
      <c r="G2120" s="6" t="s">
        <v>1944</v>
      </c>
      <c r="H2120" s="6"/>
      <c r="I2120" s="6"/>
      <c r="J2120" s="6" t="s">
        <v>1943</v>
      </c>
    </row>
    <row r="2121" spans="1:10" ht="15" customHeight="1" x14ac:dyDescent="0.2">
      <c r="A2121" s="8"/>
      <c r="B2121" s="4"/>
      <c r="C2121" s="4"/>
      <c r="D2121" s="4"/>
      <c r="E2121" s="6" t="s">
        <v>1934</v>
      </c>
      <c r="F2121" s="6"/>
      <c r="G2121" s="6" t="s">
        <v>1947</v>
      </c>
      <c r="H2121" s="6"/>
      <c r="I2121" s="6"/>
      <c r="J2121" s="6" t="s">
        <v>1948</v>
      </c>
    </row>
    <row r="2122" spans="1:10" ht="15" customHeight="1" x14ac:dyDescent="0.2">
      <c r="A2122" s="8"/>
      <c r="B2122" s="4"/>
      <c r="C2122" s="4"/>
      <c r="D2122" s="4"/>
      <c r="E2122" s="6" t="s">
        <v>1974</v>
      </c>
      <c r="F2122" s="6"/>
      <c r="G2122" s="6" t="s">
        <v>1984</v>
      </c>
      <c r="H2122" s="6"/>
      <c r="I2122" s="6"/>
      <c r="J2122" s="6" t="s">
        <v>1985</v>
      </c>
    </row>
    <row r="2123" spans="1:10" ht="15" customHeight="1" x14ac:dyDescent="0.2">
      <c r="A2123" s="8"/>
      <c r="B2123" s="4"/>
      <c r="C2123" s="4"/>
      <c r="D2123" s="4"/>
      <c r="E2123" s="6" t="s">
        <v>1934</v>
      </c>
      <c r="F2123" s="6"/>
      <c r="G2123" s="6" t="s">
        <v>1949</v>
      </c>
      <c r="H2123" s="6"/>
      <c r="I2123" s="6"/>
      <c r="J2123" s="6" t="s">
        <v>1950</v>
      </c>
    </row>
    <row r="2124" spans="1:10" ht="15" customHeight="1" x14ac:dyDescent="0.2">
      <c r="A2124" s="8"/>
      <c r="B2124" s="4"/>
      <c r="C2124" s="4"/>
      <c r="D2124" s="4"/>
      <c r="E2124" s="6" t="s">
        <v>1934</v>
      </c>
      <c r="F2124" s="6"/>
      <c r="G2124" s="6" t="s">
        <v>1952</v>
      </c>
      <c r="H2124" s="6"/>
      <c r="I2124" s="6"/>
      <c r="J2124" s="6" t="s">
        <v>1953</v>
      </c>
    </row>
    <row r="2125" spans="1:10" ht="15" customHeight="1" x14ac:dyDescent="0.2">
      <c r="A2125" s="8"/>
      <c r="B2125" s="4"/>
      <c r="C2125" s="4"/>
      <c r="D2125" s="4"/>
      <c r="E2125" s="6" t="s">
        <v>1934</v>
      </c>
      <c r="F2125" s="6"/>
      <c r="G2125" s="6" t="s">
        <v>1006</v>
      </c>
      <c r="H2125" s="6"/>
      <c r="I2125" s="6"/>
      <c r="J2125" s="6" t="s">
        <v>1966</v>
      </c>
    </row>
    <row r="2126" spans="1:10" ht="15" customHeight="1" x14ac:dyDescent="0.2">
      <c r="A2126" s="8"/>
      <c r="B2126" s="4"/>
      <c r="C2126" s="4"/>
      <c r="D2126" s="4"/>
      <c r="E2126" s="6" t="s">
        <v>1934</v>
      </c>
      <c r="F2126" s="6"/>
      <c r="G2126" s="6" t="s">
        <v>1967</v>
      </c>
      <c r="H2126" s="6"/>
      <c r="I2126" s="6"/>
      <c r="J2126" s="6" t="s">
        <v>1968</v>
      </c>
    </row>
    <row r="2127" spans="1:10" ht="15" customHeight="1" x14ac:dyDescent="0.2">
      <c r="A2127" s="8"/>
      <c r="B2127" s="4"/>
      <c r="C2127" s="4"/>
      <c r="D2127" s="4"/>
      <c r="E2127" s="6" t="s">
        <v>1974</v>
      </c>
      <c r="F2127" s="6"/>
      <c r="G2127" s="6" t="s">
        <v>1975</v>
      </c>
      <c r="H2127" s="6"/>
      <c r="I2127" s="6"/>
      <c r="J2127" s="6" t="s">
        <v>1977</v>
      </c>
    </row>
    <row r="2128" spans="1:10" ht="15" customHeight="1" x14ac:dyDescent="0.2">
      <c r="A2128" s="8"/>
      <c r="B2128" s="4"/>
      <c r="C2128" s="4"/>
      <c r="D2128" s="4"/>
      <c r="E2128" s="6" t="s">
        <v>1934</v>
      </c>
      <c r="F2128" s="6"/>
      <c r="G2128" s="6" t="s">
        <v>1972</v>
      </c>
      <c r="H2128" s="6"/>
      <c r="I2128" s="6"/>
      <c r="J2128" s="6" t="s">
        <v>1973</v>
      </c>
    </row>
    <row r="2129" spans="1:10" ht="15" customHeight="1" x14ac:dyDescent="0.2">
      <c r="A2129" s="8"/>
      <c r="B2129" s="4"/>
      <c r="C2129" s="4"/>
      <c r="D2129" s="4"/>
      <c r="E2129" s="6" t="s">
        <v>2428</v>
      </c>
      <c r="F2129" s="6" t="s">
        <v>2429</v>
      </c>
      <c r="G2129" s="6"/>
      <c r="H2129" s="6"/>
      <c r="I2129" s="6" t="s">
        <v>2430</v>
      </c>
      <c r="J2129" s="6" t="s">
        <v>2431</v>
      </c>
    </row>
    <row r="2130" spans="1:10" ht="15" customHeight="1" x14ac:dyDescent="0.2">
      <c r="A2130" s="8"/>
      <c r="B2130" s="4"/>
      <c r="C2130" s="4"/>
      <c r="D2130" s="4"/>
      <c r="E2130" s="6" t="s">
        <v>2724</v>
      </c>
      <c r="F2130" s="6" t="s">
        <v>2728</v>
      </c>
      <c r="G2130" s="6" t="s">
        <v>2729</v>
      </c>
      <c r="H2130" s="6"/>
      <c r="I2130" s="6"/>
      <c r="J2130" s="6" t="s">
        <v>2727</v>
      </c>
    </row>
    <row r="2131" spans="1:10" ht="15" customHeight="1" x14ac:dyDescent="0.2">
      <c r="A2131" s="8"/>
      <c r="B2131" s="4"/>
      <c r="C2131" s="4"/>
      <c r="D2131" s="4"/>
      <c r="E2131" s="6" t="s">
        <v>3347</v>
      </c>
      <c r="F2131" s="6" t="s">
        <v>3411</v>
      </c>
      <c r="G2131" s="6" t="s">
        <v>6805</v>
      </c>
      <c r="H2131" s="6"/>
      <c r="I2131" s="6"/>
      <c r="J2131" s="6" t="s">
        <v>3427</v>
      </c>
    </row>
    <row r="2132" spans="1:10" ht="15" customHeight="1" x14ac:dyDescent="0.2">
      <c r="A2132" s="8"/>
      <c r="B2132" s="4"/>
      <c r="C2132" s="4"/>
      <c r="D2132" s="4"/>
      <c r="E2132" s="6" t="s">
        <v>3347</v>
      </c>
      <c r="F2132" s="6" t="s">
        <v>3411</v>
      </c>
      <c r="G2132" s="6" t="s">
        <v>6798</v>
      </c>
      <c r="H2132" s="6"/>
      <c r="I2132" s="6"/>
      <c r="J2132" s="6" t="s">
        <v>3427</v>
      </c>
    </row>
    <row r="2133" spans="1:10" ht="15" customHeight="1" x14ac:dyDescent="0.2">
      <c r="A2133" s="8"/>
      <c r="B2133" s="4"/>
      <c r="C2133" s="4"/>
      <c r="D2133" s="4"/>
      <c r="E2133" s="6" t="s">
        <v>3347</v>
      </c>
      <c r="F2133" s="6" t="s">
        <v>3411</v>
      </c>
      <c r="G2133" s="6" t="s">
        <v>6800</v>
      </c>
      <c r="H2133" s="6"/>
      <c r="I2133" s="6"/>
      <c r="J2133" s="6" t="s">
        <v>3427</v>
      </c>
    </row>
    <row r="2134" spans="1:10" ht="15" customHeight="1" x14ac:dyDescent="0.2">
      <c r="A2134" s="8"/>
      <c r="B2134" s="4"/>
      <c r="C2134" s="4"/>
      <c r="D2134" s="4"/>
      <c r="E2134" s="6" t="s">
        <v>3347</v>
      </c>
      <c r="F2134" s="6" t="s">
        <v>3411</v>
      </c>
      <c r="G2134" s="6" t="s">
        <v>6806</v>
      </c>
      <c r="H2134" s="6"/>
      <c r="I2134" s="6"/>
      <c r="J2134" s="6" t="s">
        <v>3427</v>
      </c>
    </row>
    <row r="2135" spans="1:10" ht="15" customHeight="1" x14ac:dyDescent="0.2">
      <c r="A2135" s="8"/>
      <c r="B2135" s="4"/>
      <c r="C2135" s="4"/>
      <c r="D2135" s="4"/>
      <c r="E2135" s="6" t="s">
        <v>3347</v>
      </c>
      <c r="F2135" s="6" t="s">
        <v>3411</v>
      </c>
      <c r="G2135" s="6" t="s">
        <v>6804</v>
      </c>
      <c r="H2135" s="6"/>
      <c r="I2135" s="6"/>
      <c r="J2135" s="6" t="s">
        <v>3427</v>
      </c>
    </row>
    <row r="2136" spans="1:10" ht="15" customHeight="1" x14ac:dyDescent="0.2">
      <c r="A2136" s="8"/>
      <c r="B2136" s="4"/>
      <c r="C2136" s="4"/>
      <c r="D2136" s="4"/>
      <c r="E2136" s="6" t="s">
        <v>3347</v>
      </c>
      <c r="F2136" s="6" t="s">
        <v>3411</v>
      </c>
      <c r="G2136" s="6" t="s">
        <v>6803</v>
      </c>
      <c r="H2136" s="6"/>
      <c r="I2136" s="6"/>
      <c r="J2136" s="6" t="s">
        <v>3427</v>
      </c>
    </row>
    <row r="2137" spans="1:10" ht="15" customHeight="1" x14ac:dyDescent="0.2">
      <c r="A2137" s="8"/>
      <c r="B2137" s="4"/>
      <c r="C2137" s="4"/>
      <c r="D2137" s="4"/>
      <c r="E2137" s="6" t="s">
        <v>3347</v>
      </c>
      <c r="F2137" s="6" t="s">
        <v>3411</v>
      </c>
      <c r="G2137" s="6" t="s">
        <v>6801</v>
      </c>
      <c r="H2137" s="6"/>
      <c r="I2137" s="6"/>
      <c r="J2137" s="6" t="s">
        <v>3427</v>
      </c>
    </row>
    <row r="2138" spans="1:10" ht="15" customHeight="1" x14ac:dyDescent="0.2">
      <c r="A2138" s="8"/>
      <c r="B2138" s="4"/>
      <c r="C2138" s="4"/>
      <c r="D2138" s="4"/>
      <c r="E2138" s="6" t="s">
        <v>3347</v>
      </c>
      <c r="F2138" s="6" t="s">
        <v>3411</v>
      </c>
      <c r="G2138" s="6" t="s">
        <v>6802</v>
      </c>
      <c r="H2138" s="6"/>
      <c r="I2138" s="6"/>
      <c r="J2138" s="6" t="s">
        <v>3427</v>
      </c>
    </row>
    <row r="2139" spans="1:10" ht="15" customHeight="1" x14ac:dyDescent="0.2">
      <c r="A2139" s="8"/>
      <c r="B2139" s="4"/>
      <c r="C2139" s="4"/>
      <c r="D2139" s="4"/>
      <c r="E2139" s="6" t="s">
        <v>3347</v>
      </c>
      <c r="F2139" s="6" t="s">
        <v>3411</v>
      </c>
      <c r="G2139" s="6" t="s">
        <v>6799</v>
      </c>
      <c r="H2139" s="6"/>
      <c r="I2139" s="6"/>
      <c r="J2139" s="6" t="s">
        <v>3427</v>
      </c>
    </row>
    <row r="2140" spans="1:10" ht="15" customHeight="1" x14ac:dyDescent="0.2">
      <c r="A2140" s="8"/>
      <c r="B2140" s="4"/>
      <c r="C2140" s="4"/>
      <c r="D2140" s="4"/>
      <c r="E2140" s="6" t="s">
        <v>3347</v>
      </c>
      <c r="F2140" s="6" t="s">
        <v>3411</v>
      </c>
      <c r="G2140" s="6" t="s">
        <v>3424</v>
      </c>
      <c r="H2140" s="6"/>
      <c r="I2140" s="6"/>
      <c r="J2140" s="6" t="s">
        <v>3427</v>
      </c>
    </row>
    <row r="2141" spans="1:10" ht="15" customHeight="1" x14ac:dyDescent="0.2">
      <c r="A2141" s="8"/>
      <c r="B2141" s="4"/>
      <c r="C2141" s="4"/>
      <c r="D2141" s="4"/>
      <c r="E2141" s="6" t="s">
        <v>3347</v>
      </c>
      <c r="F2141" s="6" t="s">
        <v>3411</v>
      </c>
      <c r="G2141" s="6" t="s">
        <v>6807</v>
      </c>
      <c r="H2141" s="6"/>
      <c r="I2141" s="6" t="s">
        <v>3421</v>
      </c>
      <c r="J2141" s="6" t="s">
        <v>3416</v>
      </c>
    </row>
    <row r="2142" spans="1:10" ht="15" customHeight="1" x14ac:dyDescent="0.2">
      <c r="A2142" s="8"/>
      <c r="B2142" s="4"/>
      <c r="C2142" s="4"/>
      <c r="D2142" s="4"/>
      <c r="E2142" s="6" t="s">
        <v>3347</v>
      </c>
      <c r="F2142" s="6" t="s">
        <v>3411</v>
      </c>
      <c r="G2142" s="6" t="s">
        <v>6794</v>
      </c>
      <c r="H2142" s="6"/>
      <c r="I2142" s="6" t="s">
        <v>3421</v>
      </c>
      <c r="J2142" s="6" t="s">
        <v>3416</v>
      </c>
    </row>
    <row r="2143" spans="1:10" ht="15" customHeight="1" x14ac:dyDescent="0.2">
      <c r="A2143" s="8"/>
      <c r="B2143" s="4"/>
      <c r="C2143" s="4"/>
      <c r="D2143" s="4"/>
      <c r="E2143" s="6" t="s">
        <v>3977</v>
      </c>
      <c r="F2143" s="6" t="s">
        <v>614</v>
      </c>
      <c r="G2143" s="6" t="s">
        <v>6966</v>
      </c>
      <c r="H2143" s="6"/>
      <c r="I2143" s="6"/>
      <c r="J2143" s="6" t="s">
        <v>6968</v>
      </c>
    </row>
    <row r="2144" spans="1:10" ht="15" customHeight="1" x14ac:dyDescent="0.2">
      <c r="E2144" s="1" t="s">
        <v>4718</v>
      </c>
      <c r="F2144" s="1"/>
      <c r="G2144" s="1" t="s">
        <v>4728</v>
      </c>
      <c r="H2144" s="1"/>
      <c r="I2144" s="1"/>
      <c r="J2144" s="1" t="s">
        <v>4729</v>
      </c>
    </row>
    <row r="2145" spans="5:10" ht="15" customHeight="1" x14ac:dyDescent="0.2">
      <c r="E2145" s="1" t="s">
        <v>4760</v>
      </c>
      <c r="F2145" s="1" t="s">
        <v>4761</v>
      </c>
      <c r="G2145" s="1" t="s">
        <v>4762</v>
      </c>
      <c r="H2145" s="1"/>
      <c r="I2145" s="1" t="s">
        <v>4763</v>
      </c>
      <c r="J2145" s="1" t="s">
        <v>4764</v>
      </c>
    </row>
    <row r="2146" spans="5:10" ht="15" customHeight="1" x14ac:dyDescent="0.2">
      <c r="E2146" s="1" t="s">
        <v>4876</v>
      </c>
      <c r="F2146" s="1" t="s">
        <v>4999</v>
      </c>
      <c r="G2146" s="1" t="s">
        <v>5000</v>
      </c>
      <c r="H2146" s="1"/>
      <c r="I2146" s="1"/>
      <c r="J2146" s="1" t="s">
        <v>4975</v>
      </c>
    </row>
    <row r="2147" spans="5:10" ht="15" customHeight="1" x14ac:dyDescent="0.2">
      <c r="E2147" s="1" t="s">
        <v>4876</v>
      </c>
      <c r="F2147" s="1" t="s">
        <v>4999</v>
      </c>
      <c r="G2147" s="1" t="s">
        <v>5009</v>
      </c>
      <c r="H2147" s="1"/>
      <c r="I2147" s="1"/>
      <c r="J2147" s="1" t="s">
        <v>4975</v>
      </c>
    </row>
    <row r="2148" spans="5:10" ht="15" customHeight="1" x14ac:dyDescent="0.2">
      <c r="E2148" s="1" t="s">
        <v>4876</v>
      </c>
      <c r="F2148" s="1" t="s">
        <v>4999</v>
      </c>
      <c r="G2148" s="1" t="s">
        <v>5009</v>
      </c>
      <c r="H2148" s="1"/>
      <c r="I2148" s="1"/>
      <c r="J2148" s="1" t="s">
        <v>4975</v>
      </c>
    </row>
    <row r="2149" spans="5:10" ht="15" customHeight="1" x14ac:dyDescent="0.2">
      <c r="E2149" s="1" t="s">
        <v>4876</v>
      </c>
      <c r="F2149" s="1" t="s">
        <v>4999</v>
      </c>
      <c r="G2149" s="1" t="s">
        <v>5010</v>
      </c>
      <c r="H2149" s="1"/>
      <c r="I2149" s="1"/>
      <c r="J2149" s="1" t="s">
        <v>4975</v>
      </c>
    </row>
    <row r="2150" spans="5:10" ht="15" customHeight="1" x14ac:dyDescent="0.2">
      <c r="E2150" s="1" t="s">
        <v>4876</v>
      </c>
      <c r="F2150" s="1" t="s">
        <v>4999</v>
      </c>
      <c r="G2150" s="1" t="s">
        <v>5010</v>
      </c>
      <c r="H2150" s="1"/>
      <c r="I2150" s="1"/>
      <c r="J2150" s="1" t="s">
        <v>4975</v>
      </c>
    </row>
    <row r="2151" spans="5:10" ht="15" customHeight="1" x14ac:dyDescent="0.2">
      <c r="E2151" s="1" t="s">
        <v>4876</v>
      </c>
      <c r="F2151" s="1" t="s">
        <v>4999</v>
      </c>
      <c r="G2151" s="1" t="s">
        <v>5024</v>
      </c>
      <c r="H2151" s="1"/>
      <c r="I2151" s="1"/>
      <c r="J2151" s="1" t="s">
        <v>4975</v>
      </c>
    </row>
    <row r="2152" spans="5:10" ht="15" customHeight="1" x14ac:dyDescent="0.2">
      <c r="E2152" s="1" t="s">
        <v>4876</v>
      </c>
      <c r="F2152" s="1" t="s">
        <v>4999</v>
      </c>
      <c r="G2152" s="1" t="s">
        <v>5024</v>
      </c>
      <c r="H2152" s="1"/>
      <c r="I2152" s="1"/>
      <c r="J2152" s="1" t="s">
        <v>4975</v>
      </c>
    </row>
    <row r="2153" spans="5:10" ht="15" customHeight="1" x14ac:dyDescent="0.2">
      <c r="E2153" s="1" t="s">
        <v>4876</v>
      </c>
      <c r="F2153" s="1" t="s">
        <v>4999</v>
      </c>
      <c r="G2153" s="1" t="s">
        <v>5001</v>
      </c>
      <c r="H2153" s="1"/>
      <c r="I2153" s="1"/>
      <c r="J2153" s="1" t="s">
        <v>5002</v>
      </c>
    </row>
    <row r="2154" spans="5:10" ht="15" customHeight="1" x14ac:dyDescent="0.2">
      <c r="E2154" s="1" t="s">
        <v>4876</v>
      </c>
      <c r="F2154" s="1" t="s">
        <v>4999</v>
      </c>
      <c r="G2154" s="1" t="s">
        <v>5001</v>
      </c>
      <c r="H2154" s="1"/>
      <c r="I2154" s="1"/>
      <c r="J2154" s="1" t="s">
        <v>5002</v>
      </c>
    </row>
    <row r="2155" spans="5:10" ht="15" customHeight="1" x14ac:dyDescent="0.2">
      <c r="E2155" s="1" t="s">
        <v>4876</v>
      </c>
      <c r="F2155" s="1" t="s">
        <v>4999</v>
      </c>
      <c r="G2155" s="1" t="s">
        <v>5003</v>
      </c>
      <c r="H2155" s="1"/>
      <c r="I2155" s="1"/>
      <c r="J2155" s="1" t="s">
        <v>5004</v>
      </c>
    </row>
    <row r="2156" spans="5:10" ht="15" customHeight="1" x14ac:dyDescent="0.2">
      <c r="E2156" s="1" t="s">
        <v>4876</v>
      </c>
      <c r="F2156" s="1" t="s">
        <v>4999</v>
      </c>
      <c r="G2156" s="1" t="s">
        <v>5003</v>
      </c>
      <c r="H2156" s="1"/>
      <c r="I2156" s="1"/>
      <c r="J2156" s="1" t="s">
        <v>5004</v>
      </c>
    </row>
    <row r="2157" spans="5:10" ht="15" customHeight="1" x14ac:dyDescent="0.2">
      <c r="E2157" s="1" t="s">
        <v>4876</v>
      </c>
      <c r="F2157" s="1"/>
      <c r="G2157" s="1" t="s">
        <v>4903</v>
      </c>
      <c r="H2157" s="1"/>
      <c r="I2157" s="1"/>
      <c r="J2157" s="1" t="s">
        <v>4904</v>
      </c>
    </row>
    <row r="2158" spans="5:10" ht="15" customHeight="1" x14ac:dyDescent="0.2">
      <c r="E2158" s="1" t="s">
        <v>4876</v>
      </c>
      <c r="F2158" s="1" t="s">
        <v>4999</v>
      </c>
      <c r="G2158" s="1" t="s">
        <v>5011</v>
      </c>
      <c r="H2158" s="1"/>
      <c r="I2158" s="1"/>
      <c r="J2158" s="1" t="s">
        <v>5012</v>
      </c>
    </row>
    <row r="2159" spans="5:10" ht="15" customHeight="1" x14ac:dyDescent="0.2">
      <c r="E2159" s="1" t="s">
        <v>4876</v>
      </c>
      <c r="F2159" s="1" t="s">
        <v>4999</v>
      </c>
      <c r="G2159" s="1" t="s">
        <v>5011</v>
      </c>
      <c r="H2159" s="1"/>
      <c r="I2159" s="1"/>
      <c r="J2159" s="1" t="s">
        <v>5012</v>
      </c>
    </row>
    <row r="2160" spans="5:10" ht="15" customHeight="1" x14ac:dyDescent="0.2">
      <c r="E2160" s="1" t="s">
        <v>4876</v>
      </c>
      <c r="F2160" s="1"/>
      <c r="G2160" s="1" t="s">
        <v>4946</v>
      </c>
      <c r="H2160" s="1"/>
      <c r="I2160" s="1"/>
      <c r="J2160" s="1" t="s">
        <v>4947</v>
      </c>
    </row>
    <row r="2161" spans="1:10" ht="15" customHeight="1" x14ac:dyDescent="0.2">
      <c r="E2161" s="1" t="s">
        <v>4876</v>
      </c>
      <c r="F2161" s="1" t="s">
        <v>4999</v>
      </c>
      <c r="G2161" s="1" t="s">
        <v>5020</v>
      </c>
      <c r="H2161" s="1"/>
      <c r="I2161" s="1"/>
      <c r="J2161" s="1" t="s">
        <v>5022</v>
      </c>
    </row>
    <row r="2162" spans="1:10" ht="15" customHeight="1" x14ac:dyDescent="0.2">
      <c r="E2162" s="1" t="s">
        <v>5488</v>
      </c>
      <c r="F2162" s="1"/>
      <c r="G2162" s="1" t="s">
        <v>5369</v>
      </c>
      <c r="H2162" s="1"/>
      <c r="I2162" s="1"/>
      <c r="J2162" s="1" t="s">
        <v>5542</v>
      </c>
    </row>
    <row r="2163" spans="1:10" ht="15" customHeight="1" x14ac:dyDescent="0.2">
      <c r="A2163" s="8"/>
      <c r="B2163" s="4"/>
      <c r="C2163" s="4"/>
      <c r="D2163" s="4"/>
      <c r="E2163" s="6" t="s">
        <v>3491</v>
      </c>
      <c r="F2163" s="6" t="s">
        <v>3492</v>
      </c>
      <c r="G2163" s="6" t="s">
        <v>2254</v>
      </c>
      <c r="H2163" s="6"/>
      <c r="I2163" s="6" t="s">
        <v>3496</v>
      </c>
      <c r="J2163" s="6" t="s">
        <v>3518</v>
      </c>
    </row>
    <row r="2164" spans="1:10" ht="15" customHeight="1" x14ac:dyDescent="0.2">
      <c r="E2164" s="1" t="s">
        <v>6311</v>
      </c>
      <c r="F2164" s="1"/>
      <c r="G2164" s="1" t="s">
        <v>6368</v>
      </c>
      <c r="H2164" s="1"/>
      <c r="I2164" s="1"/>
      <c r="J2164" s="1" t="s">
        <v>6369</v>
      </c>
    </row>
    <row r="2165" spans="1:10" ht="15" customHeight="1" x14ac:dyDescent="0.2">
      <c r="A2165" s="8"/>
      <c r="B2165" s="4"/>
      <c r="C2165" s="4"/>
      <c r="D2165" s="4"/>
      <c r="E2165" s="6"/>
      <c r="F2165" s="6"/>
      <c r="G2165" s="6"/>
      <c r="H2165" s="6"/>
      <c r="I2165" s="6"/>
      <c r="J2165" s="6"/>
    </row>
    <row r="2166" spans="1:10" ht="15" customHeight="1" x14ac:dyDescent="0.2">
      <c r="A2166" s="8"/>
      <c r="B2166" s="4"/>
      <c r="C2166" s="4"/>
      <c r="D2166" s="4"/>
      <c r="E2166" s="6" t="s">
        <v>6643</v>
      </c>
      <c r="F2166" s="5"/>
      <c r="G2166" s="6" t="s">
        <v>6644</v>
      </c>
      <c r="H2166" s="5"/>
      <c r="I2166" s="5"/>
      <c r="J2166" s="5"/>
    </row>
    <row r="2167" spans="1:10" ht="15" customHeight="1" x14ac:dyDescent="0.2">
      <c r="A2167" s="8"/>
      <c r="B2167" s="4"/>
      <c r="C2167" s="4"/>
      <c r="D2167" s="4"/>
      <c r="E2167" s="6" t="s">
        <v>483</v>
      </c>
      <c r="F2167" s="6" t="s">
        <v>494</v>
      </c>
      <c r="G2167" s="6"/>
      <c r="H2167" s="6"/>
      <c r="I2167" s="6"/>
      <c r="J2167" s="6"/>
    </row>
    <row r="2168" spans="1:10" ht="15" customHeight="1" x14ac:dyDescent="0.2">
      <c r="A2168" s="8"/>
      <c r="B2168" s="4"/>
      <c r="C2168" s="4"/>
      <c r="D2168" s="4"/>
      <c r="E2168" s="6" t="s">
        <v>1179</v>
      </c>
      <c r="F2168" s="6" t="s">
        <v>1180</v>
      </c>
      <c r="G2168" s="5"/>
      <c r="H2168" s="5"/>
      <c r="I2168" s="5"/>
      <c r="J2168" s="5"/>
    </row>
    <row r="2169" spans="1:10" ht="15" customHeight="1" x14ac:dyDescent="0.2">
      <c r="A2169" s="8"/>
      <c r="B2169" s="4"/>
      <c r="C2169" s="4"/>
      <c r="D2169" s="4"/>
      <c r="E2169" s="6" t="s">
        <v>1250</v>
      </c>
      <c r="F2169" s="6" t="s">
        <v>1392</v>
      </c>
      <c r="G2169" s="5"/>
      <c r="H2169" s="5"/>
      <c r="I2169" s="5"/>
      <c r="J2169" s="5"/>
    </row>
    <row r="2170" spans="1:10" ht="15" customHeight="1" x14ac:dyDescent="0.2">
      <c r="A2170" s="8"/>
      <c r="B2170" s="4"/>
      <c r="C2170" s="4"/>
      <c r="D2170" s="4"/>
      <c r="E2170" s="6" t="s">
        <v>1454</v>
      </c>
      <c r="F2170" s="6" t="s">
        <v>1436</v>
      </c>
      <c r="G2170" s="6" t="s">
        <v>1440</v>
      </c>
      <c r="H2170" s="6"/>
      <c r="I2170" s="6"/>
      <c r="J2170" s="6"/>
    </row>
    <row r="2171" spans="1:10" ht="15" customHeight="1" x14ac:dyDescent="0.2">
      <c r="A2171" s="8"/>
      <c r="B2171" s="4"/>
      <c r="C2171" s="4"/>
      <c r="D2171" s="4"/>
      <c r="E2171" s="6" t="s">
        <v>1455</v>
      </c>
      <c r="F2171" s="6" t="s">
        <v>1456</v>
      </c>
      <c r="G2171" s="6"/>
      <c r="H2171" s="6"/>
      <c r="I2171" s="6"/>
      <c r="J2171" s="6"/>
    </row>
    <row r="2172" spans="1:10" ht="15" customHeight="1" x14ac:dyDescent="0.2">
      <c r="A2172" s="8"/>
      <c r="B2172" s="4"/>
      <c r="C2172" s="4"/>
      <c r="D2172" s="4"/>
      <c r="E2172" s="6" t="s">
        <v>1465</v>
      </c>
      <c r="F2172" s="6" t="s">
        <v>984</v>
      </c>
      <c r="G2172" s="6" t="s">
        <v>1466</v>
      </c>
      <c r="H2172" s="6"/>
      <c r="I2172" s="6"/>
      <c r="J2172" s="6"/>
    </row>
    <row r="2173" spans="1:10" ht="15" customHeight="1" x14ac:dyDescent="0.2">
      <c r="A2173" s="8"/>
      <c r="B2173" s="4"/>
      <c r="C2173" s="4"/>
      <c r="D2173" s="4"/>
      <c r="E2173" s="6" t="s">
        <v>1561</v>
      </c>
      <c r="F2173" s="6" t="s">
        <v>1568</v>
      </c>
      <c r="G2173" s="6"/>
      <c r="H2173" s="6"/>
      <c r="I2173" s="6"/>
      <c r="J2173" s="6"/>
    </row>
    <row r="2174" spans="1:10" ht="15" customHeight="1" x14ac:dyDescent="0.2">
      <c r="A2174" s="8"/>
      <c r="B2174" s="4"/>
      <c r="C2174" s="4"/>
      <c r="D2174" s="4"/>
      <c r="E2174" s="6" t="s">
        <v>6869</v>
      </c>
      <c r="F2174" s="6" t="s">
        <v>4751</v>
      </c>
      <c r="G2174" s="6" t="s">
        <v>6870</v>
      </c>
      <c r="H2174" s="6"/>
      <c r="I2174" s="6" t="s">
        <v>6871</v>
      </c>
      <c r="J2174" s="6"/>
    </row>
    <row r="2175" spans="1:10" ht="15" customHeight="1" x14ac:dyDescent="0.2">
      <c r="A2175" s="8"/>
      <c r="B2175" s="4"/>
      <c r="C2175" s="4"/>
      <c r="D2175" s="4"/>
      <c r="E2175" s="6" t="s">
        <v>1812</v>
      </c>
      <c r="F2175" s="6"/>
      <c r="G2175" s="6"/>
      <c r="H2175" s="6"/>
      <c r="I2175" s="6"/>
      <c r="J2175" s="6"/>
    </row>
    <row r="2176" spans="1:10" ht="15" customHeight="1" x14ac:dyDescent="0.2">
      <c r="A2176" s="8"/>
      <c r="B2176" s="4"/>
      <c r="C2176" s="4"/>
      <c r="D2176" s="4"/>
      <c r="E2176" s="6" t="s">
        <v>1820</v>
      </c>
      <c r="F2176" s="6" t="s">
        <v>1821</v>
      </c>
      <c r="G2176" s="6" t="s">
        <v>1822</v>
      </c>
      <c r="H2176" s="6"/>
      <c r="I2176" s="6"/>
      <c r="J2176" s="6"/>
    </row>
    <row r="2177" spans="1:10" ht="15" customHeight="1" x14ac:dyDescent="0.2">
      <c r="A2177" s="8"/>
      <c r="B2177" s="4"/>
      <c r="C2177" s="4"/>
      <c r="D2177" s="4"/>
      <c r="E2177" s="6" t="s">
        <v>1934</v>
      </c>
      <c r="F2177" s="6"/>
      <c r="G2177" s="6" t="s">
        <v>1939</v>
      </c>
      <c r="H2177" s="6"/>
      <c r="I2177" s="6"/>
      <c r="J2177" s="6"/>
    </row>
    <row r="2178" spans="1:10" ht="15" customHeight="1" x14ac:dyDescent="0.2">
      <c r="A2178" s="8"/>
      <c r="B2178" s="4"/>
      <c r="C2178" s="4"/>
      <c r="D2178" s="4"/>
      <c r="E2178" s="6" t="s">
        <v>1934</v>
      </c>
      <c r="F2178" s="6"/>
      <c r="G2178" s="6" t="s">
        <v>1940</v>
      </c>
      <c r="H2178" s="6"/>
      <c r="I2178" s="6"/>
      <c r="J2178" s="6"/>
    </row>
    <row r="2179" spans="1:10" ht="15" customHeight="1" x14ac:dyDescent="0.2">
      <c r="A2179" s="8"/>
      <c r="B2179" s="4"/>
      <c r="C2179" s="4"/>
      <c r="D2179" s="4"/>
      <c r="E2179" s="6" t="s">
        <v>1934</v>
      </c>
      <c r="F2179" s="6"/>
      <c r="G2179" s="6" t="s">
        <v>1941</v>
      </c>
      <c r="H2179" s="6"/>
      <c r="I2179" s="6"/>
      <c r="J2179" s="6"/>
    </row>
    <row r="2180" spans="1:10" ht="15" customHeight="1" x14ac:dyDescent="0.2">
      <c r="A2180" s="8"/>
      <c r="B2180" s="4"/>
      <c r="C2180" s="4"/>
      <c r="D2180" s="4"/>
      <c r="E2180" s="6" t="s">
        <v>1934</v>
      </c>
      <c r="F2180" s="6"/>
      <c r="G2180" s="6" t="s">
        <v>1945</v>
      </c>
      <c r="H2180" s="6"/>
      <c r="I2180" s="6"/>
      <c r="J2180" s="6"/>
    </row>
    <row r="2181" spans="1:10" ht="15" customHeight="1" x14ac:dyDescent="0.2">
      <c r="A2181" s="8"/>
      <c r="B2181" s="4"/>
      <c r="C2181" s="4"/>
      <c r="D2181" s="4"/>
      <c r="E2181" s="6" t="s">
        <v>1934</v>
      </c>
      <c r="F2181" s="6"/>
      <c r="G2181" s="6" t="s">
        <v>1951</v>
      </c>
      <c r="H2181" s="6"/>
      <c r="I2181" s="6"/>
      <c r="J2181" s="6"/>
    </row>
    <row r="2182" spans="1:10" ht="15" customHeight="1" x14ac:dyDescent="0.2">
      <c r="A2182" s="8"/>
      <c r="B2182" s="4"/>
      <c r="C2182" s="4"/>
      <c r="D2182" s="4"/>
      <c r="E2182" s="6" t="s">
        <v>1934</v>
      </c>
      <c r="F2182" s="6"/>
      <c r="G2182" s="6" t="s">
        <v>1957</v>
      </c>
      <c r="H2182" s="6"/>
      <c r="I2182" s="6"/>
      <c r="J2182" s="6"/>
    </row>
    <row r="2183" spans="1:10" ht="15" customHeight="1" x14ac:dyDescent="0.2">
      <c r="A2183" s="8"/>
      <c r="B2183" s="4"/>
      <c r="C2183" s="4"/>
      <c r="D2183" s="4"/>
      <c r="E2183" s="6" t="s">
        <v>1934</v>
      </c>
      <c r="F2183" s="6"/>
      <c r="G2183" s="6" t="s">
        <v>1959</v>
      </c>
      <c r="H2183" s="6"/>
      <c r="I2183" s="6"/>
      <c r="J2183" s="6"/>
    </row>
    <row r="2184" spans="1:10" ht="15" customHeight="1" x14ac:dyDescent="0.2">
      <c r="A2184" s="8"/>
      <c r="B2184" s="4"/>
      <c r="C2184" s="4"/>
      <c r="D2184" s="4"/>
      <c r="E2184" s="6" t="s">
        <v>1934</v>
      </c>
      <c r="F2184" s="6"/>
      <c r="G2184" s="6" t="s">
        <v>1960</v>
      </c>
      <c r="H2184" s="6"/>
      <c r="I2184" s="6"/>
      <c r="J2184" s="6"/>
    </row>
    <row r="2185" spans="1:10" ht="15" customHeight="1" x14ac:dyDescent="0.2">
      <c r="A2185" s="8"/>
      <c r="B2185" s="4"/>
      <c r="C2185" s="4"/>
      <c r="D2185" s="4"/>
      <c r="E2185" s="6" t="s">
        <v>1934</v>
      </c>
      <c r="F2185" s="6"/>
      <c r="G2185" s="6" t="s">
        <v>1961</v>
      </c>
      <c r="H2185" s="6"/>
      <c r="I2185" s="6"/>
      <c r="J2185" s="6"/>
    </row>
    <row r="2186" spans="1:10" ht="15" customHeight="1" x14ac:dyDescent="0.2">
      <c r="A2186" s="8"/>
      <c r="B2186" s="4"/>
      <c r="C2186" s="4"/>
      <c r="D2186" s="4"/>
      <c r="E2186" s="6" t="s">
        <v>1934</v>
      </c>
      <c r="F2186" s="6"/>
      <c r="G2186" s="6" t="s">
        <v>1962</v>
      </c>
      <c r="H2186" s="6"/>
      <c r="I2186" s="6"/>
      <c r="J2186" s="6"/>
    </row>
    <row r="2187" spans="1:10" ht="15" customHeight="1" x14ac:dyDescent="0.2">
      <c r="A2187" s="8"/>
      <c r="B2187" s="4"/>
      <c r="C2187" s="4"/>
      <c r="D2187" s="4"/>
      <c r="E2187" s="6" t="s">
        <v>1934</v>
      </c>
      <c r="F2187" s="6"/>
      <c r="G2187" s="6" t="s">
        <v>1963</v>
      </c>
      <c r="H2187" s="6"/>
      <c r="I2187" s="6"/>
      <c r="J2187" s="6"/>
    </row>
    <row r="2188" spans="1:10" ht="15" customHeight="1" x14ac:dyDescent="0.2">
      <c r="A2188" s="8"/>
      <c r="B2188" s="4"/>
      <c r="C2188" s="4"/>
      <c r="D2188" s="4"/>
      <c r="E2188" s="6" t="s">
        <v>1934</v>
      </c>
      <c r="F2188" s="6"/>
      <c r="G2188" s="6" t="s">
        <v>1964</v>
      </c>
      <c r="H2188" s="6"/>
      <c r="I2188" s="6"/>
      <c r="J2188" s="6"/>
    </row>
    <row r="2189" spans="1:10" ht="15" customHeight="1" x14ac:dyDescent="0.2">
      <c r="A2189" s="8"/>
      <c r="B2189" s="4"/>
      <c r="C2189" s="4"/>
      <c r="D2189" s="4"/>
      <c r="E2189" s="6" t="s">
        <v>1934</v>
      </c>
      <c r="F2189" s="6"/>
      <c r="G2189" s="6" t="s">
        <v>1965</v>
      </c>
      <c r="H2189" s="6"/>
      <c r="I2189" s="6"/>
      <c r="J2189" s="6"/>
    </row>
    <row r="2190" spans="1:10" ht="15" customHeight="1" x14ac:dyDescent="0.2">
      <c r="A2190" s="8"/>
      <c r="B2190" s="4"/>
      <c r="C2190" s="4"/>
      <c r="D2190" s="4"/>
      <c r="E2190" s="6" t="s">
        <v>1934</v>
      </c>
      <c r="F2190" s="6"/>
      <c r="G2190" s="6" t="s">
        <v>1969</v>
      </c>
      <c r="H2190" s="6"/>
      <c r="I2190" s="6"/>
      <c r="J2190" s="6"/>
    </row>
    <row r="2191" spans="1:10" ht="15" customHeight="1" x14ac:dyDescent="0.2">
      <c r="A2191" s="8"/>
      <c r="B2191" s="4"/>
      <c r="C2191" s="4"/>
      <c r="D2191" s="4"/>
      <c r="E2191" s="6" t="s">
        <v>1934</v>
      </c>
      <c r="F2191" s="6"/>
      <c r="G2191" s="6" t="s">
        <v>1970</v>
      </c>
      <c r="H2191" s="6"/>
      <c r="I2191" s="6"/>
      <c r="J2191" s="6"/>
    </row>
    <row r="2192" spans="1:10" ht="15" customHeight="1" x14ac:dyDescent="0.2">
      <c r="A2192" s="8"/>
      <c r="B2192" s="4"/>
      <c r="C2192" s="4"/>
      <c r="D2192" s="4"/>
      <c r="E2192" s="6" t="s">
        <v>1934</v>
      </c>
      <c r="F2192" s="6"/>
      <c r="G2192" s="6" t="s">
        <v>1971</v>
      </c>
      <c r="H2192" s="6"/>
      <c r="I2192" s="6"/>
      <c r="J2192" s="6"/>
    </row>
    <row r="2193" spans="1:10" ht="15" customHeight="1" x14ac:dyDescent="0.2">
      <c r="A2193" s="8"/>
      <c r="B2193" s="4"/>
      <c r="C2193" s="4"/>
      <c r="D2193" s="4"/>
      <c r="E2193" s="6" t="s">
        <v>2228</v>
      </c>
      <c r="F2193" s="6" t="s">
        <v>2278</v>
      </c>
      <c r="G2193" s="6"/>
      <c r="H2193" s="6"/>
      <c r="I2193" s="6"/>
      <c r="J2193" s="6"/>
    </row>
    <row r="2194" spans="1:10" ht="15" customHeight="1" x14ac:dyDescent="0.2">
      <c r="A2194" s="8"/>
      <c r="B2194" s="4"/>
      <c r="C2194" s="4"/>
      <c r="D2194" s="4"/>
      <c r="E2194" s="6" t="s">
        <v>2351</v>
      </c>
      <c r="F2194" s="6" t="s">
        <v>6621</v>
      </c>
      <c r="G2194" s="6" t="s">
        <v>6622</v>
      </c>
      <c r="H2194" s="6"/>
      <c r="I2194" s="6"/>
      <c r="J2194" s="6"/>
    </row>
    <row r="2195" spans="1:10" ht="15" customHeight="1" x14ac:dyDescent="0.2">
      <c r="A2195" s="8"/>
      <c r="B2195" s="4"/>
      <c r="C2195" s="4"/>
      <c r="D2195" s="4"/>
      <c r="E2195" s="6" t="s">
        <v>2513</v>
      </c>
      <c r="F2195" s="6"/>
      <c r="G2195" s="6" t="s">
        <v>2529</v>
      </c>
      <c r="H2195" s="6"/>
      <c r="I2195" s="6"/>
      <c r="J2195" s="6"/>
    </row>
    <row r="2196" spans="1:10" ht="15" customHeight="1" x14ac:dyDescent="0.2">
      <c r="A2196" s="8"/>
      <c r="B2196" s="4"/>
      <c r="C2196" s="4"/>
      <c r="D2196" s="4"/>
      <c r="E2196" s="6" t="s">
        <v>2697</v>
      </c>
      <c r="F2196" s="6" t="s">
        <v>2698</v>
      </c>
      <c r="G2196" s="6"/>
      <c r="H2196" s="6"/>
      <c r="I2196" s="6" t="s">
        <v>2699</v>
      </c>
      <c r="J2196" s="6"/>
    </row>
    <row r="2197" spans="1:10" ht="15" customHeight="1" x14ac:dyDescent="0.2">
      <c r="A2197" s="8"/>
      <c r="B2197" s="4"/>
      <c r="C2197" s="4"/>
      <c r="D2197" s="4"/>
      <c r="E2197" s="6" t="s">
        <v>2730</v>
      </c>
      <c r="F2197" s="6" t="s">
        <v>3067</v>
      </c>
      <c r="G2197" s="6"/>
      <c r="H2197" s="6"/>
      <c r="I2197" s="6"/>
      <c r="J2197" s="6"/>
    </row>
    <row r="2198" spans="1:10" ht="15" customHeight="1" x14ac:dyDescent="0.2">
      <c r="A2198" s="8"/>
      <c r="B2198" s="4"/>
      <c r="C2198" s="4"/>
      <c r="D2198" s="4"/>
      <c r="E2198" s="6" t="s">
        <v>3347</v>
      </c>
      <c r="F2198" s="6" t="s">
        <v>3368</v>
      </c>
      <c r="G2198" s="6" t="s">
        <v>3369</v>
      </c>
      <c r="H2198" s="6"/>
      <c r="I2198" s="6"/>
      <c r="J2198" s="6"/>
    </row>
    <row r="2199" spans="1:10" ht="15" customHeight="1" x14ac:dyDescent="0.2">
      <c r="A2199" s="8"/>
      <c r="B2199" s="4"/>
      <c r="C2199" s="4"/>
      <c r="D2199" s="4"/>
      <c r="E2199" s="6" t="s">
        <v>3347</v>
      </c>
      <c r="F2199" s="6" t="s">
        <v>3368</v>
      </c>
      <c r="G2199" s="6" t="s">
        <v>3370</v>
      </c>
      <c r="H2199" s="6"/>
      <c r="I2199" s="6"/>
      <c r="J2199" s="6"/>
    </row>
    <row r="2200" spans="1:10" ht="15" customHeight="1" x14ac:dyDescent="0.2">
      <c r="A2200" s="8"/>
      <c r="B2200" s="4"/>
      <c r="C2200" s="4"/>
      <c r="D2200" s="4"/>
      <c r="E2200" s="6" t="s">
        <v>3347</v>
      </c>
      <c r="F2200" s="6" t="s">
        <v>3368</v>
      </c>
      <c r="G2200" s="6" t="s">
        <v>3371</v>
      </c>
      <c r="H2200" s="6"/>
      <c r="I2200" s="6"/>
      <c r="J2200" s="6"/>
    </row>
    <row r="2201" spans="1:10" ht="15" customHeight="1" x14ac:dyDescent="0.2">
      <c r="A2201" s="8"/>
      <c r="B2201" s="4"/>
      <c r="C2201" s="4"/>
      <c r="D2201" s="4"/>
      <c r="E2201" s="6" t="s">
        <v>3347</v>
      </c>
      <c r="F2201" s="6" t="s">
        <v>3368</v>
      </c>
      <c r="G2201" s="6"/>
      <c r="H2201" s="6"/>
      <c r="I2201" s="6"/>
      <c r="J2201" s="6"/>
    </row>
    <row r="2202" spans="1:10" ht="15" customHeight="1" x14ac:dyDescent="0.2">
      <c r="A2202" s="8"/>
      <c r="B2202" s="4"/>
      <c r="C2202" s="4"/>
      <c r="D2202" s="4"/>
      <c r="E2202" s="6" t="s">
        <v>3347</v>
      </c>
      <c r="F2202" s="6" t="s">
        <v>3372</v>
      </c>
      <c r="G2202" s="6" t="s">
        <v>3373</v>
      </c>
      <c r="H2202" s="6"/>
      <c r="I2202" s="6"/>
      <c r="J2202" s="6"/>
    </row>
    <row r="2203" spans="1:10" ht="15" customHeight="1" x14ac:dyDescent="0.2">
      <c r="A2203" s="8"/>
      <c r="B2203" s="4"/>
      <c r="C2203" s="4"/>
      <c r="D2203" s="4"/>
      <c r="E2203" s="6" t="s">
        <v>3347</v>
      </c>
      <c r="F2203" s="6" t="s">
        <v>3372</v>
      </c>
      <c r="G2203" s="6" t="s">
        <v>3374</v>
      </c>
      <c r="H2203" s="6"/>
      <c r="I2203" s="6"/>
      <c r="J2203" s="6"/>
    </row>
    <row r="2204" spans="1:10" ht="15" customHeight="1" x14ac:dyDescent="0.2">
      <c r="A2204" s="8"/>
      <c r="B2204" s="4"/>
      <c r="C2204" s="4"/>
      <c r="D2204" s="4"/>
      <c r="E2204" s="6" t="s">
        <v>3528</v>
      </c>
      <c r="F2204" s="6"/>
      <c r="G2204" s="6" t="s">
        <v>3536</v>
      </c>
      <c r="H2204" s="6"/>
      <c r="I2204" s="6"/>
      <c r="J2204" s="6"/>
    </row>
    <row r="2205" spans="1:10" ht="15" customHeight="1" x14ac:dyDescent="0.2">
      <c r="A2205" s="8"/>
      <c r="B2205" s="4"/>
      <c r="C2205" s="4"/>
      <c r="D2205" s="4"/>
      <c r="E2205" s="6" t="s">
        <v>3674</v>
      </c>
      <c r="F2205" s="6"/>
      <c r="G2205" s="6" t="s">
        <v>6923</v>
      </c>
      <c r="H2205" s="6"/>
      <c r="I2205" s="6"/>
      <c r="J2205" s="6"/>
    </row>
    <row r="2206" spans="1:10" ht="15" customHeight="1" x14ac:dyDescent="0.2">
      <c r="A2206" s="8"/>
      <c r="B2206" s="4"/>
      <c r="C2206" s="4"/>
      <c r="D2206" s="4"/>
      <c r="E2206" s="6" t="s">
        <v>4271</v>
      </c>
      <c r="F2206" s="6" t="s">
        <v>4272</v>
      </c>
      <c r="G2206" s="5"/>
      <c r="H2206" s="5"/>
      <c r="I2206" s="5"/>
      <c r="J2206" s="5"/>
    </row>
    <row r="2207" spans="1:10" ht="15" customHeight="1" x14ac:dyDescent="0.2">
      <c r="A2207" s="8"/>
      <c r="B2207" s="4"/>
      <c r="C2207" s="4"/>
      <c r="D2207" s="4"/>
      <c r="E2207" s="6" t="s">
        <v>4357</v>
      </c>
      <c r="F2207" s="6" t="s">
        <v>4358</v>
      </c>
      <c r="G2207" s="6" t="s">
        <v>4364</v>
      </c>
      <c r="H2207" s="5"/>
      <c r="I2207" s="5"/>
      <c r="J2207" s="5"/>
    </row>
    <row r="2208" spans="1:10" ht="15" customHeight="1" x14ac:dyDescent="0.2">
      <c r="A2208" s="8"/>
      <c r="B2208" s="4"/>
      <c r="C2208" s="4"/>
      <c r="D2208" s="4"/>
      <c r="E2208" s="6" t="s">
        <v>4410</v>
      </c>
      <c r="F2208" s="6" t="s">
        <v>4421</v>
      </c>
      <c r="G2208" s="5"/>
      <c r="H2208" s="5"/>
      <c r="I2208" s="5"/>
      <c r="J2208" s="5"/>
    </row>
    <row r="2209" spans="1:10" ht="15" customHeight="1" x14ac:dyDescent="0.2">
      <c r="A2209" s="8"/>
      <c r="B2209" s="4"/>
      <c r="C2209" s="4"/>
      <c r="D2209" s="4"/>
      <c r="E2209" s="6" t="s">
        <v>4534</v>
      </c>
      <c r="F2209" s="6"/>
      <c r="G2209" s="6"/>
      <c r="H2209" s="6"/>
      <c r="I2209" s="6"/>
      <c r="J2209" s="6"/>
    </row>
    <row r="2210" spans="1:10" ht="15" customHeight="1" x14ac:dyDescent="0.2">
      <c r="E2210" s="1" t="s">
        <v>4876</v>
      </c>
      <c r="F2210" s="1"/>
      <c r="G2210" s="1" t="s">
        <v>4892</v>
      </c>
      <c r="H2210" s="1"/>
      <c r="I2210" s="1"/>
      <c r="J2210" s="1"/>
    </row>
    <row r="2211" spans="1:10" ht="15" customHeight="1" x14ac:dyDescent="0.2">
      <c r="E2211" s="1" t="s">
        <v>5062</v>
      </c>
      <c r="F2211" s="1"/>
      <c r="G2211" s="1" t="s">
        <v>5145</v>
      </c>
      <c r="H2211" s="1"/>
      <c r="I2211" s="1"/>
      <c r="J2211" s="1"/>
    </row>
    <row r="2212" spans="1:10" ht="15" customHeight="1" x14ac:dyDescent="0.2">
      <c r="E2212" s="1" t="s">
        <v>5224</v>
      </c>
      <c r="F2212" s="1" t="s">
        <v>5225</v>
      </c>
      <c r="G2212" s="1" t="s">
        <v>5226</v>
      </c>
      <c r="H2212" s="1"/>
      <c r="I2212" s="1"/>
      <c r="J2212" s="1"/>
    </row>
    <row r="2213" spans="1:10" ht="15" customHeight="1" x14ac:dyDescent="0.2">
      <c r="E2213" s="1" t="s">
        <v>5282</v>
      </c>
      <c r="F2213" s="1"/>
      <c r="G2213" s="1" t="s">
        <v>5286</v>
      </c>
      <c r="H2213" s="1"/>
      <c r="I2213" s="1"/>
      <c r="J2213" s="1"/>
    </row>
    <row r="2214" spans="1:10" ht="15" customHeight="1" x14ac:dyDescent="0.2">
      <c r="E2214" s="1" t="s">
        <v>5681</v>
      </c>
      <c r="F2214" s="1"/>
      <c r="G2214" s="1"/>
      <c r="H2214" s="1"/>
      <c r="I2214" s="1"/>
      <c r="J2214" s="1"/>
    </row>
    <row r="2215" spans="1:10" ht="15" customHeight="1" x14ac:dyDescent="0.2">
      <c r="E2215" s="1" t="s">
        <v>5874</v>
      </c>
      <c r="F2215" s="1" t="s">
        <v>5864</v>
      </c>
    </row>
    <row r="2216" spans="1:10" ht="15" customHeight="1" x14ac:dyDescent="0.2">
      <c r="E2216" s="1" t="s">
        <v>5952</v>
      </c>
      <c r="F2216" s="1" t="s">
        <v>562</v>
      </c>
      <c r="G2216" s="1"/>
      <c r="H2216" s="1"/>
      <c r="I2216" s="1"/>
      <c r="J2216" s="1"/>
    </row>
    <row r="2217" spans="1:10" ht="15" customHeight="1" x14ac:dyDescent="0.2">
      <c r="E2217" s="1" t="s">
        <v>5953</v>
      </c>
      <c r="F2217" s="1" t="s">
        <v>5954</v>
      </c>
      <c r="G2217" s="1"/>
      <c r="H2217" s="1"/>
      <c r="I2217" s="1"/>
      <c r="J2217" s="1"/>
    </row>
    <row r="2218" spans="1:10" ht="15" customHeight="1" x14ac:dyDescent="0.2">
      <c r="E2218" s="1" t="s">
        <v>6881</v>
      </c>
      <c r="F2218" s="1" t="s">
        <v>6882</v>
      </c>
      <c r="G2218" s="1"/>
      <c r="H2218" s="1"/>
      <c r="I2218" s="1"/>
      <c r="J2218" s="1"/>
    </row>
    <row r="2219" spans="1:10" ht="15" customHeight="1" x14ac:dyDescent="0.2">
      <c r="E2219" s="1" t="s">
        <v>6013</v>
      </c>
      <c r="G2219" s="1" t="s">
        <v>6014</v>
      </c>
    </row>
    <row r="2220" spans="1:10" ht="15" customHeight="1" x14ac:dyDescent="0.2">
      <c r="E2220" s="1" t="s">
        <v>6183</v>
      </c>
      <c r="F2220" s="1"/>
      <c r="G2220" s="1"/>
      <c r="H2220" s="1"/>
      <c r="I2220" s="1"/>
      <c r="J2220" s="1"/>
    </row>
    <row r="2221" spans="1:10" ht="15" customHeight="1" x14ac:dyDescent="0.2">
      <c r="E2221" s="1" t="s">
        <v>6406</v>
      </c>
      <c r="F2221" s="1" t="s">
        <v>4274</v>
      </c>
      <c r="G2221" s="1" t="s">
        <v>6441</v>
      </c>
    </row>
    <row r="2222" spans="1:10" ht="15" customHeight="1" x14ac:dyDescent="0.2">
      <c r="E2222" s="1" t="s">
        <v>407</v>
      </c>
      <c r="F2222" s="1" t="s">
        <v>6574</v>
      </c>
      <c r="G2222" s="1" t="s">
        <v>6575</v>
      </c>
      <c r="H2222" s="1"/>
      <c r="I2222" s="1"/>
      <c r="J2222" s="1"/>
    </row>
  </sheetData>
  <conditionalFormatting sqref="B1:D1048576">
    <cfRule type="cellIs" dxfId="10" priority="1" stopIfTrue="1" operator="equal">
      <formula>"X"</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2303"/>
  <sheetViews>
    <sheetView topLeftCell="AA1" zoomScaleNormal="100" workbookViewId="0">
      <pane ySplit="2" topLeftCell="A3" activePane="bottomLeft" state="frozen"/>
      <selection activeCell="F1" sqref="F1"/>
      <selection pane="bottomLeft" activeCell="I2303" sqref="I2:AS2303"/>
    </sheetView>
  </sheetViews>
  <sheetFormatPr defaultRowHeight="15" customHeight="1" x14ac:dyDescent="0.2"/>
  <cols>
    <col min="1" max="1" width="56.140625" style="9" customWidth="1"/>
    <col min="2" max="2" width="14" style="18" customWidth="1"/>
    <col min="3" max="3" width="7.140625" style="22" customWidth="1"/>
    <col min="4" max="4" width="6.42578125" style="3" customWidth="1"/>
    <col min="5" max="5" width="8.5703125" style="3" customWidth="1"/>
    <col min="6" max="6" width="9.5703125" style="3" customWidth="1"/>
    <col min="7" max="7" width="15" style="3" customWidth="1"/>
    <col min="8" max="8" width="40.85546875" style="3" customWidth="1"/>
    <col min="9" max="9" width="14.7109375" customWidth="1"/>
    <col min="10" max="10" width="13.7109375" customWidth="1"/>
    <col min="11" max="11" width="31.140625" customWidth="1"/>
    <col min="12" max="12" width="15.140625" customWidth="1"/>
    <col min="13" max="13" width="13" customWidth="1"/>
    <col min="14" max="14" width="7.42578125" customWidth="1"/>
    <col min="16" max="16" width="22.85546875" customWidth="1"/>
    <col min="17" max="18" width="3" customWidth="1"/>
    <col min="19" max="19" width="32" style="53" customWidth="1"/>
    <col min="36" max="36" width="13.85546875" customWidth="1"/>
  </cols>
  <sheetData>
    <row r="1" spans="1:56" ht="15" customHeight="1" x14ac:dyDescent="0.2">
      <c r="C1" s="3">
        <f>COUNTIF(C3:C1266,"C")</f>
        <v>0</v>
      </c>
      <c r="D1" s="3">
        <f>COUNTIF(D3:D1266,"N")</f>
        <v>0</v>
      </c>
      <c r="E1" s="3">
        <f>COUNTIF(E3:E1266,"Y")</f>
        <v>1</v>
      </c>
      <c r="F1" s="3">
        <f>COUNTIF(F3:F1266,"X")</f>
        <v>205</v>
      </c>
      <c r="G1" s="3">
        <f>COUNTIF(G3:G2266,"I")</f>
        <v>166</v>
      </c>
      <c r="I1" t="str">
        <f>SUM(C1:G1) &amp; " Corrections Total"</f>
        <v>372 Corrections Total</v>
      </c>
      <c r="L1">
        <f>MAX(L3:L3000)</f>
        <v>2058</v>
      </c>
    </row>
    <row r="2" spans="1:56" ht="15" customHeight="1" x14ac:dyDescent="0.2">
      <c r="A2" s="8" t="s">
        <v>7139</v>
      </c>
      <c r="B2" s="20"/>
      <c r="C2" s="21" t="s">
        <v>9</v>
      </c>
      <c r="D2" s="4" t="s">
        <v>9725</v>
      </c>
      <c r="E2" s="4" t="s">
        <v>7</v>
      </c>
      <c r="F2" s="4" t="s">
        <v>9724</v>
      </c>
      <c r="G2" s="4" t="s">
        <v>9728</v>
      </c>
      <c r="H2" s="4"/>
      <c r="I2" s="6" t="s">
        <v>1</v>
      </c>
      <c r="J2" s="6" t="s">
        <v>2</v>
      </c>
      <c r="K2" s="6" t="s">
        <v>3</v>
      </c>
      <c r="L2" s="1" t="s">
        <v>0</v>
      </c>
      <c r="M2" s="1" t="s">
        <v>4</v>
      </c>
      <c r="N2" s="1" t="s">
        <v>5</v>
      </c>
      <c r="O2" s="1" t="s">
        <v>6</v>
      </c>
      <c r="P2" s="1" t="s">
        <v>7</v>
      </c>
      <c r="Q2" s="1" t="s">
        <v>8</v>
      </c>
      <c r="R2" s="1" t="s">
        <v>9</v>
      </c>
      <c r="S2" s="54" t="s">
        <v>10</v>
      </c>
      <c r="T2" s="1" t="s">
        <v>11</v>
      </c>
      <c r="U2" s="1" t="s">
        <v>12</v>
      </c>
      <c r="V2" s="1" t="s">
        <v>13</v>
      </c>
      <c r="W2" s="1" t="s">
        <v>14</v>
      </c>
      <c r="X2" s="1" t="s">
        <v>15</v>
      </c>
      <c r="Y2" s="1" t="s">
        <v>16</v>
      </c>
      <c r="Z2" s="1" t="s">
        <v>17</v>
      </c>
      <c r="AA2" s="1" t="s">
        <v>18</v>
      </c>
      <c r="AB2" s="1" t="s">
        <v>19</v>
      </c>
      <c r="AC2" s="1" t="s">
        <v>20</v>
      </c>
      <c r="AD2" s="1" t="s">
        <v>21</v>
      </c>
      <c r="AE2" s="1" t="s">
        <v>22</v>
      </c>
      <c r="AF2" s="1" t="s">
        <v>23</v>
      </c>
      <c r="AG2" s="1" t="s">
        <v>24</v>
      </c>
      <c r="AH2" s="1" t="s">
        <v>25</v>
      </c>
      <c r="AI2" s="1" t="s">
        <v>26</v>
      </c>
      <c r="AJ2" s="1" t="s">
        <v>27</v>
      </c>
      <c r="AK2" s="1" t="s">
        <v>28</v>
      </c>
      <c r="AL2" s="1" t="s">
        <v>29</v>
      </c>
      <c r="AM2" s="1" t="s">
        <v>30</v>
      </c>
      <c r="AN2" s="1" t="s">
        <v>31</v>
      </c>
      <c r="AO2" s="1" t="s">
        <v>32</v>
      </c>
      <c r="AP2" s="1" t="s">
        <v>33</v>
      </c>
      <c r="AQ2" s="1" t="s">
        <v>34</v>
      </c>
      <c r="AR2" s="1" t="s">
        <v>35</v>
      </c>
      <c r="AS2" s="1" t="s">
        <v>36</v>
      </c>
      <c r="AV2" s="1"/>
      <c r="AW2" s="1"/>
      <c r="AX2" s="1"/>
    </row>
    <row r="3" spans="1:56" s="5" customFormat="1" ht="15" customHeight="1" x14ac:dyDescent="0.2">
      <c r="A3" s="8" t="s">
        <v>7545</v>
      </c>
      <c r="B3" s="18" t="b">
        <f t="shared" ref="B3:B66" si="0">IF(F3="X",FALSE,TRUE)</f>
        <v>1</v>
      </c>
      <c r="C3" s="4" t="str">
        <f t="shared" ref="C3:C12" si="1">IF(O3="","C","")</f>
        <v/>
      </c>
      <c r="D3" s="4" t="str">
        <f t="shared" ref="D3:D12" si="2">IF(I3="","N","")</f>
        <v/>
      </c>
      <c r="E3" s="4" t="str">
        <f t="shared" ref="E3:E12" si="3">IF(P3="","Y","")</f>
        <v/>
      </c>
      <c r="F3" s="4" t="str">
        <f t="shared" ref="F3:F66" si="4">IF(Y3="","X","")</f>
        <v/>
      </c>
      <c r="G3" s="4" t="str">
        <f>IF(H3=A3,"","I")</f>
        <v/>
      </c>
      <c r="H3" s="4" t="str">
        <f>TRIM(TRIM(I3) &amp; " " &amp; TRIM(J3) &amp; " " &amp; K3 &amp; " " &amp;S3)</f>
        <v>Acanthus dioscoridis var. perringii</v>
      </c>
      <c r="I3" s="6" t="s">
        <v>37</v>
      </c>
      <c r="J3" s="6" t="s">
        <v>46</v>
      </c>
      <c r="K3" s="6" t="s">
        <v>47</v>
      </c>
      <c r="L3" s="1">
        <v>2</v>
      </c>
      <c r="M3" s="1" t="s">
        <v>39</v>
      </c>
      <c r="N3" s="18" t="b">
        <v>1</v>
      </c>
      <c r="O3" t="s">
        <v>48</v>
      </c>
      <c r="P3" s="1" t="s">
        <v>49</v>
      </c>
      <c r="Q3"/>
      <c r="R3"/>
      <c r="S3" s="54"/>
      <c r="T3" s="1" t="s">
        <v>42</v>
      </c>
      <c r="U3" s="1" t="s">
        <v>42</v>
      </c>
      <c r="V3" s="1" t="s">
        <v>42</v>
      </c>
      <c r="W3" s="1" t="s">
        <v>42</v>
      </c>
      <c r="X3" s="1"/>
      <c r="Y3" s="1" t="s">
        <v>50</v>
      </c>
      <c r="Z3" s="1" t="s">
        <v>51</v>
      </c>
      <c r="AA3" s="1"/>
      <c r="AB3" s="1"/>
      <c r="AC3" s="1"/>
      <c r="AD3" s="1"/>
      <c r="AE3" s="1"/>
      <c r="AF3"/>
      <c r="AG3" s="1" t="b">
        <v>0</v>
      </c>
      <c r="AH3" s="1" t="s">
        <v>43</v>
      </c>
      <c r="AI3" s="1"/>
      <c r="AJ3" s="1" t="b">
        <v>0</v>
      </c>
      <c r="AK3" s="1" t="b">
        <v>0</v>
      </c>
      <c r="AL3" s="1" t="s">
        <v>37</v>
      </c>
      <c r="AM3"/>
      <c r="AN3" s="1" t="s">
        <v>45</v>
      </c>
      <c r="AO3" s="1">
        <v>15786</v>
      </c>
      <c r="AP3" s="1" t="b">
        <v>0</v>
      </c>
      <c r="AQ3" s="1"/>
      <c r="AR3" s="1"/>
      <c r="AS3" s="1" t="b">
        <v>0</v>
      </c>
      <c r="AV3" s="1" t="str">
        <f>TRIM(TRIM(I3) &amp; " " &amp; TRIM(J3) &amp; " " &amp; K3 &amp; " " &amp;S3)</f>
        <v>Acanthus dioscoridis var. perringii</v>
      </c>
      <c r="AW3" s="1"/>
      <c r="AX3" s="1"/>
    </row>
    <row r="4" spans="1:56" s="5" customFormat="1" ht="15" customHeight="1" x14ac:dyDescent="0.2">
      <c r="A4" s="8" t="s">
        <v>9109</v>
      </c>
      <c r="B4" s="18" t="b">
        <f t="shared" si="0"/>
        <v>1</v>
      </c>
      <c r="C4" s="4" t="str">
        <f t="shared" si="1"/>
        <v/>
      </c>
      <c r="D4" s="4" t="str">
        <f t="shared" si="2"/>
        <v/>
      </c>
      <c r="E4" s="4" t="str">
        <f t="shared" si="3"/>
        <v/>
      </c>
      <c r="F4" s="4" t="str">
        <f t="shared" si="4"/>
        <v/>
      </c>
      <c r="G4" s="4" t="str">
        <f>IF(H4=A4,"","I")</f>
        <v/>
      </c>
      <c r="H4" s="4" t="str">
        <f t="shared" ref="H3:H12" si="5">TRIM(TRIM(I4) &amp; " " &amp; TRIM(J4) &amp; " " &amp; K4 &amp; " " &amp;S4)</f>
        <v>Acanthus dioscoridis</v>
      </c>
      <c r="I4" s="6" t="s">
        <v>37</v>
      </c>
      <c r="J4" s="6" t="s">
        <v>46</v>
      </c>
      <c r="K4" s="6"/>
      <c r="L4"/>
      <c r="M4"/>
      <c r="N4" s="18" t="b">
        <v>1</v>
      </c>
      <c r="O4" t="s">
        <v>10006</v>
      </c>
      <c r="P4" s="2" t="s">
        <v>10518</v>
      </c>
      <c r="Q4"/>
      <c r="R4"/>
      <c r="S4" s="53"/>
      <c r="T4"/>
      <c r="U4"/>
      <c r="V4"/>
      <c r="W4"/>
      <c r="X4"/>
      <c r="Y4" t="s">
        <v>11027</v>
      </c>
      <c r="Z4"/>
      <c r="AA4"/>
      <c r="AB4"/>
      <c r="AC4"/>
      <c r="AD4"/>
      <c r="AE4"/>
      <c r="AF4"/>
      <c r="AG4"/>
      <c r="AH4"/>
      <c r="AI4"/>
      <c r="AJ4"/>
      <c r="AK4"/>
      <c r="AL4"/>
      <c r="AM4"/>
      <c r="AN4"/>
      <c r="AO4"/>
      <c r="AP4"/>
      <c r="AQ4"/>
      <c r="AR4"/>
      <c r="AS4"/>
      <c r="AT4"/>
      <c r="AU4"/>
      <c r="AV4" s="1" t="str">
        <f t="shared" ref="AV4:AW67" si="6">TRIM(TRIM(I4) &amp; " " &amp; TRIM(J4) &amp; " " &amp; K4 &amp; " " &amp;S4)</f>
        <v>Acanthus dioscoridis</v>
      </c>
      <c r="AW4"/>
      <c r="AX4"/>
      <c r="AY4"/>
      <c r="AZ4"/>
      <c r="BA4"/>
      <c r="BB4"/>
      <c r="BC4"/>
      <c r="BD4"/>
    </row>
    <row r="5" spans="1:56" s="5" customFormat="1" ht="15" customHeight="1" x14ac:dyDescent="0.2">
      <c r="A5" s="8" t="s">
        <v>7547</v>
      </c>
      <c r="B5" s="18" t="b">
        <f t="shared" si="0"/>
        <v>1</v>
      </c>
      <c r="C5" s="4" t="str">
        <f t="shared" si="1"/>
        <v/>
      </c>
      <c r="D5" s="4" t="str">
        <f t="shared" si="2"/>
        <v/>
      </c>
      <c r="E5" s="4" t="str">
        <f t="shared" si="3"/>
        <v/>
      </c>
      <c r="F5" s="4" t="str">
        <f t="shared" si="4"/>
        <v/>
      </c>
      <c r="G5" s="4" t="str">
        <f>IF(H5=A5,"","I")</f>
        <v/>
      </c>
      <c r="H5" s="4" t="str">
        <f t="shared" si="5"/>
        <v>Acanthus hirsutus</v>
      </c>
      <c r="I5" s="6" t="s">
        <v>37</v>
      </c>
      <c r="J5" s="6" t="s">
        <v>52</v>
      </c>
      <c r="K5" s="6"/>
      <c r="L5" s="1">
        <v>3</v>
      </c>
      <c r="M5" s="1" t="s">
        <v>39</v>
      </c>
      <c r="N5" s="18" t="b">
        <v>1</v>
      </c>
      <c r="O5" t="s">
        <v>53</v>
      </c>
      <c r="P5" s="1" t="s">
        <v>54</v>
      </c>
      <c r="Q5"/>
      <c r="R5"/>
      <c r="S5" s="54"/>
      <c r="T5" s="1" t="s">
        <v>42</v>
      </c>
      <c r="U5" s="1" t="s">
        <v>42</v>
      </c>
      <c r="V5" s="1" t="s">
        <v>42</v>
      </c>
      <c r="W5" s="1" t="s">
        <v>42</v>
      </c>
      <c r="X5" s="1"/>
      <c r="Y5" s="1" t="s">
        <v>55</v>
      </c>
      <c r="Z5" s="1"/>
      <c r="AA5" s="1"/>
      <c r="AB5" s="1"/>
      <c r="AC5" s="1"/>
      <c r="AD5" s="1"/>
      <c r="AE5" s="1"/>
      <c r="AF5"/>
      <c r="AG5" s="1" t="b">
        <v>0</v>
      </c>
      <c r="AH5" s="1" t="s">
        <v>43</v>
      </c>
      <c r="AI5" s="1"/>
      <c r="AJ5" s="1" t="b">
        <v>0</v>
      </c>
      <c r="AK5" s="1" t="b">
        <v>0</v>
      </c>
      <c r="AL5" s="1" t="s">
        <v>56</v>
      </c>
      <c r="AM5"/>
      <c r="AN5" s="1" t="s">
        <v>45</v>
      </c>
      <c r="AO5" s="1">
        <v>20014</v>
      </c>
      <c r="AP5" s="1" t="b">
        <v>0</v>
      </c>
      <c r="AQ5" s="1"/>
      <c r="AR5" s="1"/>
      <c r="AS5" s="1" t="b">
        <v>0</v>
      </c>
      <c r="AV5" s="1" t="str">
        <f t="shared" si="6"/>
        <v>Acanthus hirsutus</v>
      </c>
      <c r="AW5" s="1"/>
      <c r="AX5" s="1"/>
    </row>
    <row r="6" spans="1:56" s="5" customFormat="1" ht="15" customHeight="1" x14ac:dyDescent="0.2">
      <c r="A6" s="8" t="s">
        <v>7549</v>
      </c>
      <c r="B6" s="18" t="b">
        <f t="shared" si="0"/>
        <v>1</v>
      </c>
      <c r="C6" s="4" t="str">
        <f t="shared" si="1"/>
        <v/>
      </c>
      <c r="D6" s="4" t="str">
        <f t="shared" si="2"/>
        <v/>
      </c>
      <c r="E6" s="4" t="str">
        <f t="shared" si="3"/>
        <v/>
      </c>
      <c r="F6" s="4" t="str">
        <f t="shared" si="4"/>
        <v/>
      </c>
      <c r="G6" s="4"/>
      <c r="H6" s="4" t="str">
        <f t="shared" si="5"/>
        <v>Acanthus hungaricus (balcanicus)</v>
      </c>
      <c r="I6" s="6" t="s">
        <v>37</v>
      </c>
      <c r="J6" s="6" t="s">
        <v>57</v>
      </c>
      <c r="K6" s="6"/>
      <c r="L6" s="1">
        <v>4</v>
      </c>
      <c r="M6" s="1" t="s">
        <v>39</v>
      </c>
      <c r="N6" s="18" t="b">
        <v>1</v>
      </c>
      <c r="O6" t="s">
        <v>58</v>
      </c>
      <c r="P6" s="1" t="s">
        <v>59</v>
      </c>
      <c r="Q6"/>
      <c r="R6"/>
      <c r="S6" s="54" t="s">
        <v>60</v>
      </c>
      <c r="T6" s="1" t="s">
        <v>42</v>
      </c>
      <c r="U6" s="1" t="s">
        <v>42</v>
      </c>
      <c r="V6" s="1" t="s">
        <v>42</v>
      </c>
      <c r="W6" s="1" t="s">
        <v>42</v>
      </c>
      <c r="X6" s="1"/>
      <c r="Y6" s="1" t="s">
        <v>61</v>
      </c>
      <c r="Z6" s="1"/>
      <c r="AA6" s="1"/>
      <c r="AB6" s="1"/>
      <c r="AC6" s="1"/>
      <c r="AD6" s="1"/>
      <c r="AE6" s="1"/>
      <c r="AF6"/>
      <c r="AG6" s="1" t="b">
        <v>0</v>
      </c>
      <c r="AH6" s="1" t="s">
        <v>43</v>
      </c>
      <c r="AI6" s="1"/>
      <c r="AJ6" s="1" t="b">
        <v>0</v>
      </c>
      <c r="AK6" s="1" t="b">
        <v>0</v>
      </c>
      <c r="AL6" s="1" t="s">
        <v>37</v>
      </c>
      <c r="AM6" s="1" t="s">
        <v>62</v>
      </c>
      <c r="AN6" s="1" t="s">
        <v>45</v>
      </c>
      <c r="AO6" s="1">
        <v>2448</v>
      </c>
      <c r="AP6" s="1" t="b">
        <v>0</v>
      </c>
      <c r="AQ6" s="1"/>
      <c r="AR6" s="1"/>
      <c r="AS6" s="1" t="b">
        <v>1</v>
      </c>
      <c r="AV6" s="1" t="str">
        <f t="shared" si="6"/>
        <v>Acanthus hungaricus (balcanicus)</v>
      </c>
      <c r="AW6" s="1"/>
      <c r="AX6" s="1"/>
    </row>
    <row r="7" spans="1:56" s="5" customFormat="1" ht="15" customHeight="1" x14ac:dyDescent="0.2">
      <c r="A7" s="8" t="s">
        <v>8844</v>
      </c>
      <c r="B7" s="18" t="b">
        <f t="shared" si="0"/>
        <v>1</v>
      </c>
      <c r="C7" s="4" t="str">
        <f t="shared" si="1"/>
        <v/>
      </c>
      <c r="D7" s="4" t="str">
        <f t="shared" si="2"/>
        <v/>
      </c>
      <c r="E7" s="4" t="str">
        <f t="shared" si="3"/>
        <v/>
      </c>
      <c r="F7" s="4" t="str">
        <f t="shared" si="4"/>
        <v/>
      </c>
      <c r="G7" s="4" t="str">
        <f t="shared" ref="G7:G12" si="7">IF(H7=A7,"","I")</f>
        <v/>
      </c>
      <c r="H7" s="4" t="str">
        <f t="shared" si="5"/>
        <v>Acanthus mollis 'Hollard's Gold' ('Fielding Gold')</v>
      </c>
      <c r="I7" s="6" t="s">
        <v>37</v>
      </c>
      <c r="J7" s="6" t="s">
        <v>63</v>
      </c>
      <c r="K7" s="6" t="s">
        <v>66</v>
      </c>
      <c r="L7" s="1">
        <v>6</v>
      </c>
      <c r="M7" s="1" t="s">
        <v>39</v>
      </c>
      <c r="N7" s="18" t="b">
        <v>1</v>
      </c>
      <c r="O7" t="s">
        <v>67</v>
      </c>
      <c r="P7" s="1" t="s">
        <v>68</v>
      </c>
      <c r="Q7"/>
      <c r="R7"/>
      <c r="S7" s="54" t="s">
        <v>10282</v>
      </c>
      <c r="T7" s="1" t="s">
        <v>42</v>
      </c>
      <c r="U7" s="1" t="s">
        <v>42</v>
      </c>
      <c r="V7" s="1" t="s">
        <v>42</v>
      </c>
      <c r="W7" s="1" t="s">
        <v>42</v>
      </c>
      <c r="X7" s="1"/>
      <c r="Y7" t="s">
        <v>11028</v>
      </c>
      <c r="Z7" s="1"/>
      <c r="AA7" s="1"/>
      <c r="AB7" s="1"/>
      <c r="AC7" s="1"/>
      <c r="AD7" s="1"/>
      <c r="AE7" s="1"/>
      <c r="AF7"/>
      <c r="AG7" s="1" t="b">
        <v>0</v>
      </c>
      <c r="AH7" s="1"/>
      <c r="AI7" s="1"/>
      <c r="AJ7" s="1" t="b">
        <v>0</v>
      </c>
      <c r="AK7" s="1" t="b">
        <v>0</v>
      </c>
      <c r="AL7" s="1" t="s">
        <v>37</v>
      </c>
      <c r="AM7"/>
      <c r="AN7" s="1" t="s">
        <v>45</v>
      </c>
      <c r="AO7" s="1">
        <v>20277</v>
      </c>
      <c r="AP7" s="1" t="b">
        <v>0</v>
      </c>
      <c r="AQ7" s="1"/>
      <c r="AR7" s="1"/>
      <c r="AS7" s="1" t="b">
        <v>0</v>
      </c>
      <c r="AV7" s="1" t="str">
        <f t="shared" si="6"/>
        <v>Acanthus mollis 'Hollard's Gold' ('Fielding Gold')</v>
      </c>
      <c r="AW7" s="1"/>
      <c r="AX7" s="1"/>
    </row>
    <row r="8" spans="1:56" s="5" customFormat="1" ht="15" customHeight="1" x14ac:dyDescent="0.2">
      <c r="A8" s="8" t="s">
        <v>7553</v>
      </c>
      <c r="B8" s="18" t="b">
        <f t="shared" si="0"/>
        <v>1</v>
      </c>
      <c r="C8" s="4" t="str">
        <f t="shared" si="1"/>
        <v/>
      </c>
      <c r="D8" s="4" t="str">
        <f t="shared" si="2"/>
        <v/>
      </c>
      <c r="E8" s="4" t="str">
        <f t="shared" si="3"/>
        <v/>
      </c>
      <c r="F8" s="4" t="str">
        <f t="shared" si="4"/>
        <v/>
      </c>
      <c r="G8" s="4" t="str">
        <f t="shared" si="7"/>
        <v/>
      </c>
      <c r="H8" s="4" t="str">
        <f t="shared" si="5"/>
        <v>Acanthus mollis 'Latifolius'</v>
      </c>
      <c r="I8" s="6" t="s">
        <v>37</v>
      </c>
      <c r="J8" s="6" t="s">
        <v>63</v>
      </c>
      <c r="K8" s="6" t="s">
        <v>70</v>
      </c>
      <c r="L8" s="1">
        <v>7</v>
      </c>
      <c r="M8" s="1" t="s">
        <v>39</v>
      </c>
      <c r="N8" s="18" t="b">
        <v>1</v>
      </c>
      <c r="O8" t="s">
        <v>71</v>
      </c>
      <c r="P8" s="1" t="s">
        <v>72</v>
      </c>
      <c r="Q8" s="1"/>
      <c r="R8" s="1"/>
      <c r="S8" s="54"/>
      <c r="T8" s="1" t="s">
        <v>42</v>
      </c>
      <c r="U8" s="1" t="s">
        <v>42</v>
      </c>
      <c r="V8" s="1" t="s">
        <v>42</v>
      </c>
      <c r="W8" s="1" t="s">
        <v>42</v>
      </c>
      <c r="X8" s="1"/>
      <c r="Y8" s="1" t="s">
        <v>65</v>
      </c>
      <c r="Z8" s="1"/>
      <c r="AA8" s="1"/>
      <c r="AB8" s="1"/>
      <c r="AC8" s="1"/>
      <c r="AD8" s="1"/>
      <c r="AE8" s="1"/>
      <c r="AF8"/>
      <c r="AG8" s="1" t="b">
        <v>0</v>
      </c>
      <c r="AH8" s="1"/>
      <c r="AI8" s="1"/>
      <c r="AJ8" s="1" t="b">
        <v>0</v>
      </c>
      <c r="AK8" s="1" t="b">
        <v>0</v>
      </c>
      <c r="AL8" s="1" t="s">
        <v>37</v>
      </c>
      <c r="AM8" s="1" t="s">
        <v>62</v>
      </c>
      <c r="AN8" s="1" t="s">
        <v>45</v>
      </c>
      <c r="AO8" s="1">
        <v>2175</v>
      </c>
      <c r="AP8" s="1" t="b">
        <v>0</v>
      </c>
      <c r="AQ8" s="1"/>
      <c r="AR8" s="1"/>
      <c r="AS8" s="1" t="b">
        <v>0</v>
      </c>
      <c r="AV8" s="1" t="str">
        <f t="shared" si="6"/>
        <v>Acanthus mollis 'Latifolius'</v>
      </c>
      <c r="AW8" s="1"/>
      <c r="AX8" s="1"/>
    </row>
    <row r="9" spans="1:56" s="5" customFormat="1" ht="15" customHeight="1" x14ac:dyDescent="0.2">
      <c r="A9" s="8" t="s">
        <v>8388</v>
      </c>
      <c r="B9" s="18" t="b">
        <f t="shared" si="0"/>
        <v>1</v>
      </c>
      <c r="C9" s="4" t="str">
        <f t="shared" si="1"/>
        <v/>
      </c>
      <c r="D9" s="4" t="str">
        <f t="shared" si="2"/>
        <v/>
      </c>
      <c r="E9" s="4" t="str">
        <f t="shared" si="3"/>
        <v/>
      </c>
      <c r="F9" s="4" t="str">
        <f t="shared" si="4"/>
        <v/>
      </c>
      <c r="G9" s="4" t="str">
        <f t="shared" si="7"/>
        <v/>
      </c>
      <c r="H9" s="4" t="str">
        <f t="shared" si="5"/>
        <v>Acanthus mollis 'Tasmanian Angel'</v>
      </c>
      <c r="I9" s="6" t="s">
        <v>37</v>
      </c>
      <c r="J9" s="6" t="s">
        <v>63</v>
      </c>
      <c r="K9" s="6" t="s">
        <v>73</v>
      </c>
      <c r="L9" s="1">
        <v>8</v>
      </c>
      <c r="M9" s="1" t="s">
        <v>39</v>
      </c>
      <c r="N9" s="18" t="b">
        <v>1</v>
      </c>
      <c r="O9" t="s">
        <v>74</v>
      </c>
      <c r="P9" s="1" t="s">
        <v>75</v>
      </c>
      <c r="Q9"/>
      <c r="R9"/>
      <c r="S9" s="54"/>
      <c r="T9" s="1" t="s">
        <v>42</v>
      </c>
      <c r="U9" s="1" t="s">
        <v>42</v>
      </c>
      <c r="V9" s="1" t="s">
        <v>42</v>
      </c>
      <c r="W9" s="1" t="s">
        <v>42</v>
      </c>
      <c r="X9" s="1"/>
      <c r="Y9" s="1" t="s">
        <v>76</v>
      </c>
      <c r="Z9" s="1"/>
      <c r="AA9" s="1"/>
      <c r="AB9" s="1"/>
      <c r="AC9" s="1"/>
      <c r="AD9" s="1"/>
      <c r="AE9" s="1"/>
      <c r="AF9"/>
      <c r="AG9" s="1" t="b">
        <v>0</v>
      </c>
      <c r="AH9" s="1" t="s">
        <v>43</v>
      </c>
      <c r="AI9" s="1"/>
      <c r="AJ9" s="1" t="b">
        <v>0</v>
      </c>
      <c r="AK9" s="1" t="b">
        <v>0</v>
      </c>
      <c r="AL9" s="1" t="s">
        <v>77</v>
      </c>
      <c r="AM9"/>
      <c r="AN9" s="1" t="s">
        <v>45</v>
      </c>
      <c r="AO9" s="1">
        <v>20206</v>
      </c>
      <c r="AP9" s="1" t="b">
        <v>0</v>
      </c>
      <c r="AQ9" s="1"/>
      <c r="AR9" s="1"/>
      <c r="AS9" s="1" t="b">
        <v>0</v>
      </c>
      <c r="AV9" s="1" t="str">
        <f t="shared" si="6"/>
        <v>Acanthus mollis 'Tasmanian Angel'</v>
      </c>
      <c r="AW9" s="1"/>
      <c r="AX9" s="1"/>
    </row>
    <row r="10" spans="1:56" s="5" customFormat="1" ht="15" customHeight="1" x14ac:dyDescent="0.2">
      <c r="A10" s="8" t="s">
        <v>7551</v>
      </c>
      <c r="B10" s="18" t="b">
        <f t="shared" si="0"/>
        <v>1</v>
      </c>
      <c r="C10" s="4" t="str">
        <f t="shared" si="1"/>
        <v/>
      </c>
      <c r="D10" s="4" t="str">
        <f t="shared" si="2"/>
        <v/>
      </c>
      <c r="E10" s="4" t="str">
        <f t="shared" si="3"/>
        <v/>
      </c>
      <c r="F10" s="4" t="str">
        <f t="shared" si="4"/>
        <v/>
      </c>
      <c r="G10" s="4" t="str">
        <f t="shared" si="7"/>
        <v/>
      </c>
      <c r="H10" s="4" t="str">
        <f t="shared" si="5"/>
        <v>Acanthus mollis</v>
      </c>
      <c r="I10" s="6" t="s">
        <v>37</v>
      </c>
      <c r="J10" s="6" t="s">
        <v>63</v>
      </c>
      <c r="K10" s="6"/>
      <c r="L10" s="1">
        <v>5</v>
      </c>
      <c r="M10" s="1" t="s">
        <v>39</v>
      </c>
      <c r="N10" s="18" t="b">
        <v>1</v>
      </c>
      <c r="O10" t="s">
        <v>64</v>
      </c>
      <c r="P10" s="1" t="s">
        <v>59</v>
      </c>
      <c r="Q10" s="1"/>
      <c r="R10" s="1"/>
      <c r="S10" s="54"/>
      <c r="T10" s="1" t="s">
        <v>42</v>
      </c>
      <c r="U10" s="1" t="s">
        <v>42</v>
      </c>
      <c r="V10" s="1" t="s">
        <v>42</v>
      </c>
      <c r="W10" s="1" t="s">
        <v>42</v>
      </c>
      <c r="X10" s="1"/>
      <c r="Y10" s="1" t="s">
        <v>65</v>
      </c>
      <c r="Z10" s="1"/>
      <c r="AA10" s="1"/>
      <c r="AB10" s="1"/>
      <c r="AC10" s="1"/>
      <c r="AD10" s="1"/>
      <c r="AE10" s="1"/>
      <c r="AF10"/>
      <c r="AG10" s="1" t="b">
        <v>0</v>
      </c>
      <c r="AH10"/>
      <c r="AI10"/>
      <c r="AJ10" s="1" t="b">
        <v>0</v>
      </c>
      <c r="AK10" s="1" t="b">
        <v>0</v>
      </c>
      <c r="AL10" s="1" t="s">
        <v>37</v>
      </c>
      <c r="AM10" s="1" t="s">
        <v>62</v>
      </c>
      <c r="AN10" s="1" t="s">
        <v>45</v>
      </c>
      <c r="AO10" s="1">
        <v>2043</v>
      </c>
      <c r="AP10" s="1" t="b">
        <v>0</v>
      </c>
      <c r="AQ10" s="1"/>
      <c r="AR10" s="1"/>
      <c r="AS10" s="1" t="b">
        <v>0</v>
      </c>
      <c r="AV10" s="1" t="str">
        <f t="shared" si="6"/>
        <v>Acanthus mollis</v>
      </c>
      <c r="AW10" s="1"/>
      <c r="AX10" s="1"/>
    </row>
    <row r="11" spans="1:56" s="5" customFormat="1" ht="15" customHeight="1" x14ac:dyDescent="0.2">
      <c r="A11" s="8" t="s">
        <v>7555</v>
      </c>
      <c r="B11" s="18" t="b">
        <f t="shared" si="0"/>
        <v>1</v>
      </c>
      <c r="C11" s="4" t="str">
        <f t="shared" si="1"/>
        <v/>
      </c>
      <c r="D11" s="4" t="str">
        <f t="shared" si="2"/>
        <v/>
      </c>
      <c r="E11" s="4" t="str">
        <f t="shared" si="3"/>
        <v/>
      </c>
      <c r="F11" s="4" t="str">
        <f t="shared" si="4"/>
        <v/>
      </c>
      <c r="G11" s="4" t="str">
        <f t="shared" si="7"/>
        <v/>
      </c>
      <c r="H11" s="4" t="str">
        <f t="shared" si="5"/>
        <v>Acanthus spinosus 'Lady Moore'</v>
      </c>
      <c r="I11" s="6" t="s">
        <v>37</v>
      </c>
      <c r="J11" s="6" t="s">
        <v>78</v>
      </c>
      <c r="K11" s="6" t="s">
        <v>81</v>
      </c>
      <c r="L11" s="1">
        <v>10</v>
      </c>
      <c r="M11" s="1" t="s">
        <v>39</v>
      </c>
      <c r="N11" s="18" t="b">
        <v>1</v>
      </c>
      <c r="O11" t="s">
        <v>82</v>
      </c>
      <c r="P11" s="1" t="s">
        <v>83</v>
      </c>
      <c r="Q11"/>
      <c r="R11"/>
      <c r="S11" s="54"/>
      <c r="T11" s="1" t="s">
        <v>42</v>
      </c>
      <c r="U11" s="1" t="s">
        <v>42</v>
      </c>
      <c r="V11" s="1" t="s">
        <v>42</v>
      </c>
      <c r="W11" s="1" t="s">
        <v>42</v>
      </c>
      <c r="X11" s="1"/>
      <c r="Y11" s="1" t="s">
        <v>80</v>
      </c>
      <c r="Z11" s="1"/>
      <c r="AA11" s="1"/>
      <c r="AB11" s="1"/>
      <c r="AC11" s="1"/>
      <c r="AD11" s="1"/>
      <c r="AE11" s="1"/>
      <c r="AF11"/>
      <c r="AG11" s="1" t="b">
        <v>1</v>
      </c>
      <c r="AH11" s="1"/>
      <c r="AI11" s="1"/>
      <c r="AJ11" s="1" t="b">
        <v>0</v>
      </c>
      <c r="AK11" s="1" t="b">
        <v>0</v>
      </c>
      <c r="AL11" s="1" t="s">
        <v>37</v>
      </c>
      <c r="AM11"/>
      <c r="AN11" s="1" t="s">
        <v>45</v>
      </c>
      <c r="AO11" s="1">
        <v>20037</v>
      </c>
      <c r="AP11" s="1" t="b">
        <v>0</v>
      </c>
      <c r="AQ11" s="1"/>
      <c r="AR11" s="1"/>
      <c r="AS11" s="1" t="b">
        <v>0</v>
      </c>
      <c r="AV11" s="1" t="str">
        <f t="shared" si="6"/>
        <v>Acanthus spinosus 'Lady Moore'</v>
      </c>
      <c r="AW11" s="1"/>
      <c r="AX11" s="1"/>
    </row>
    <row r="12" spans="1:56" s="5" customFormat="1" ht="15" customHeight="1" x14ac:dyDescent="0.2">
      <c r="A12" s="8" t="s">
        <v>8846</v>
      </c>
      <c r="B12" s="18" t="b">
        <f t="shared" si="0"/>
        <v>1</v>
      </c>
      <c r="C12" s="4" t="str">
        <f t="shared" si="1"/>
        <v/>
      </c>
      <c r="D12" s="4" t="str">
        <f t="shared" si="2"/>
        <v/>
      </c>
      <c r="E12" s="4" t="str">
        <f t="shared" si="3"/>
        <v/>
      </c>
      <c r="F12" s="4" t="str">
        <f t="shared" si="4"/>
        <v/>
      </c>
      <c r="G12" s="4" t="str">
        <f t="shared" si="7"/>
        <v/>
      </c>
      <c r="H12" s="4" t="str">
        <f t="shared" si="5"/>
        <v>Acanthus spinosus Spinossisimus Group</v>
      </c>
      <c r="I12" s="6" t="s">
        <v>37</v>
      </c>
      <c r="J12" s="6" t="s">
        <v>78</v>
      </c>
      <c r="K12" s="6" t="s">
        <v>9729</v>
      </c>
      <c r="L12" s="1">
        <v>11</v>
      </c>
      <c r="M12" s="1" t="s">
        <v>39</v>
      </c>
      <c r="N12" s="18" t="b">
        <v>1</v>
      </c>
      <c r="O12" t="s">
        <v>85</v>
      </c>
      <c r="P12" s="2" t="s">
        <v>10519</v>
      </c>
      <c r="Q12"/>
      <c r="R12"/>
      <c r="S12" s="53"/>
      <c r="T12" s="1" t="s">
        <v>42</v>
      </c>
      <c r="U12" s="1" t="s">
        <v>42</v>
      </c>
      <c r="V12" s="1" t="s">
        <v>42</v>
      </c>
      <c r="W12" s="1" t="s">
        <v>42</v>
      </c>
      <c r="X12"/>
      <c r="Y12" t="s">
        <v>11029</v>
      </c>
      <c r="Z12"/>
      <c r="AA12"/>
      <c r="AB12"/>
      <c r="AC12"/>
      <c r="AD12"/>
      <c r="AE12"/>
      <c r="AF12"/>
      <c r="AG12" s="1" t="b">
        <v>0</v>
      </c>
      <c r="AH12"/>
      <c r="AI12"/>
      <c r="AJ12" s="1" t="b">
        <v>0</v>
      </c>
      <c r="AK12" s="1" t="b">
        <v>0</v>
      </c>
      <c r="AL12" s="1" t="s">
        <v>86</v>
      </c>
      <c r="AM12" s="1" t="s">
        <v>62</v>
      </c>
      <c r="AN12" s="1" t="s">
        <v>45</v>
      </c>
      <c r="AO12"/>
      <c r="AP12" s="1" t="b">
        <v>0</v>
      </c>
      <c r="AQ12" s="1"/>
      <c r="AR12" s="1"/>
      <c r="AS12" s="1" t="b">
        <v>0</v>
      </c>
      <c r="AV12" s="1" t="str">
        <f t="shared" si="6"/>
        <v>Acanthus spinosus Spinossisimus Group</v>
      </c>
      <c r="AW12" s="1"/>
      <c r="AX12" s="1"/>
    </row>
    <row r="13" spans="1:56" s="5" customFormat="1" ht="15" customHeight="1" x14ac:dyDescent="0.2">
      <c r="A13" s="8"/>
      <c r="B13" s="18" t="b">
        <f t="shared" si="0"/>
        <v>1</v>
      </c>
      <c r="C13" s="21"/>
      <c r="D13" s="4"/>
      <c r="E13" s="4"/>
      <c r="F13" s="4" t="str">
        <f t="shared" si="4"/>
        <v/>
      </c>
      <c r="G13" s="4"/>
      <c r="H13" s="4"/>
      <c r="I13" s="6" t="s">
        <v>37</v>
      </c>
      <c r="J13" s="6" t="s">
        <v>78</v>
      </c>
      <c r="K13" s="6"/>
      <c r="L13" s="1">
        <v>9</v>
      </c>
      <c r="M13"/>
      <c r="N13" s="18" t="b">
        <v>1</v>
      </c>
      <c r="O13"/>
      <c r="P13" s="1" t="s">
        <v>79</v>
      </c>
      <c r="Q13"/>
      <c r="R13"/>
      <c r="S13" s="54"/>
      <c r="T13" s="1" t="s">
        <v>42</v>
      </c>
      <c r="U13" s="1" t="s">
        <v>42</v>
      </c>
      <c r="V13" s="1" t="s">
        <v>42</v>
      </c>
      <c r="W13" s="1" t="s">
        <v>42</v>
      </c>
      <c r="X13" s="1"/>
      <c r="Y13" s="1" t="s">
        <v>80</v>
      </c>
      <c r="Z13" s="1"/>
      <c r="AA13" s="1"/>
      <c r="AB13" s="1"/>
      <c r="AC13" s="1"/>
      <c r="AD13" s="1"/>
      <c r="AE13" s="1"/>
      <c r="AF13"/>
      <c r="AG13" s="1" t="b">
        <v>1</v>
      </c>
      <c r="AH13" s="1"/>
      <c r="AI13" s="1"/>
      <c r="AJ13" s="1" t="b">
        <v>0</v>
      </c>
      <c r="AK13" s="1" t="b">
        <v>0</v>
      </c>
      <c r="AL13" s="1" t="s">
        <v>37</v>
      </c>
      <c r="AM13" s="1" t="s">
        <v>62</v>
      </c>
      <c r="AN13" s="1" t="s">
        <v>45</v>
      </c>
      <c r="AO13" s="1">
        <v>1299</v>
      </c>
      <c r="AP13" s="1" t="b">
        <v>1</v>
      </c>
      <c r="AQ13" s="1"/>
      <c r="AR13" s="1"/>
      <c r="AS13" s="1" t="b">
        <v>0</v>
      </c>
      <c r="AV13" s="1" t="str">
        <f t="shared" si="6"/>
        <v>Acanthus spinosus</v>
      </c>
      <c r="AW13" s="1"/>
      <c r="AX13" s="1"/>
    </row>
    <row r="14" spans="1:56" s="5" customFormat="1" ht="15" customHeight="1" x14ac:dyDescent="0.2">
      <c r="A14" s="8" t="s">
        <v>8390</v>
      </c>
      <c r="B14" s="18" t="b">
        <f t="shared" si="0"/>
        <v>1</v>
      </c>
      <c r="C14" s="4" t="str">
        <f>IF(O14="","C","")</f>
        <v/>
      </c>
      <c r="D14" s="4" t="str">
        <f>IF(I14="","N","")</f>
        <v/>
      </c>
      <c r="E14" s="4" t="str">
        <f>IF(P14="","Y","")</f>
        <v/>
      </c>
      <c r="F14" s="4" t="str">
        <f t="shared" si="4"/>
        <v/>
      </c>
      <c r="G14" s="4" t="str">
        <f>IF(H14=A14,"","I")</f>
        <v/>
      </c>
      <c r="H14" s="4" t="str">
        <f>TRIM(TRIM(I14) &amp; " " &amp; TRIM(J14) &amp; " " &amp; K14 &amp; " " &amp;S14)</f>
        <v>Acanthus 'Whitewater'</v>
      </c>
      <c r="I14" s="6" t="s">
        <v>37</v>
      </c>
      <c r="J14" s="6"/>
      <c r="K14" s="6" t="s">
        <v>38</v>
      </c>
      <c r="L14" s="1">
        <v>1</v>
      </c>
      <c r="M14" s="1" t="s">
        <v>39</v>
      </c>
      <c r="N14" s="18" t="b">
        <v>1</v>
      </c>
      <c r="O14" t="s">
        <v>40</v>
      </c>
      <c r="P14" s="1" t="s">
        <v>41</v>
      </c>
      <c r="Q14"/>
      <c r="R14"/>
      <c r="S14" s="54"/>
      <c r="T14" s="1" t="s">
        <v>42</v>
      </c>
      <c r="U14" s="1" t="s">
        <v>42</v>
      </c>
      <c r="V14" s="1" t="s">
        <v>42</v>
      </c>
      <c r="W14" s="1" t="s">
        <v>42</v>
      </c>
      <c r="X14" s="1"/>
      <c r="Y14" t="s">
        <v>11030</v>
      </c>
      <c r="Z14" s="1"/>
      <c r="AA14" s="1"/>
      <c r="AB14" s="1"/>
      <c r="AC14" s="1"/>
      <c r="AD14" s="1"/>
      <c r="AE14" s="1"/>
      <c r="AF14" s="1"/>
      <c r="AG14" s="1" t="b">
        <v>0</v>
      </c>
      <c r="AH14" s="1" t="s">
        <v>43</v>
      </c>
      <c r="AI14" s="1"/>
      <c r="AJ14" s="1" t="b">
        <v>0</v>
      </c>
      <c r="AK14" s="1" t="b">
        <v>0</v>
      </c>
      <c r="AL14" s="1" t="s">
        <v>44</v>
      </c>
      <c r="AM14"/>
      <c r="AN14" s="1" t="s">
        <v>45</v>
      </c>
      <c r="AO14" s="1">
        <v>20260</v>
      </c>
      <c r="AP14" s="1" t="b">
        <v>0</v>
      </c>
      <c r="AQ14" s="1"/>
      <c r="AR14" s="1"/>
      <c r="AS14" s="1" t="b">
        <v>0</v>
      </c>
      <c r="AV14" s="1" t="str">
        <f t="shared" si="6"/>
        <v>Acanthus 'Whitewater'</v>
      </c>
      <c r="AW14" s="1"/>
      <c r="AX14" s="1"/>
    </row>
    <row r="15" spans="1:56" s="5" customFormat="1" ht="15" customHeight="1" x14ac:dyDescent="0.2">
      <c r="A15" s="8"/>
      <c r="B15" s="18" t="b">
        <f t="shared" si="0"/>
        <v>0</v>
      </c>
      <c r="C15" s="21"/>
      <c r="D15" s="4"/>
      <c r="E15" s="4"/>
      <c r="F15" s="4" t="str">
        <f t="shared" si="4"/>
        <v>X</v>
      </c>
      <c r="G15" s="4"/>
      <c r="H15" s="4"/>
      <c r="I15" s="6" t="s">
        <v>87</v>
      </c>
      <c r="J15" s="6" t="s">
        <v>129</v>
      </c>
      <c r="K15" s="6" t="s">
        <v>130</v>
      </c>
      <c r="L15" s="1">
        <v>21</v>
      </c>
      <c r="M15"/>
      <c r="N15" s="18" t="b">
        <v>0</v>
      </c>
      <c r="O15"/>
      <c r="P15" s="1" t="s">
        <v>131</v>
      </c>
      <c r="Q15"/>
      <c r="R15"/>
      <c r="S15" s="53"/>
      <c r="T15" s="1" t="s">
        <v>42</v>
      </c>
      <c r="U15" s="1" t="s">
        <v>42</v>
      </c>
      <c r="V15" s="1" t="s">
        <v>42</v>
      </c>
      <c r="W15" s="1" t="s">
        <v>42</v>
      </c>
      <c r="X15"/>
      <c r="Y15"/>
      <c r="Z15"/>
      <c r="AA15"/>
      <c r="AB15"/>
      <c r="AC15"/>
      <c r="AD15"/>
      <c r="AE15"/>
      <c r="AF15"/>
      <c r="AG15" s="1" t="b">
        <v>0</v>
      </c>
      <c r="AH15"/>
      <c r="AI15"/>
      <c r="AJ15" s="1" t="b">
        <v>0</v>
      </c>
      <c r="AK15" s="1" t="b">
        <v>0</v>
      </c>
      <c r="AL15" s="1" t="s">
        <v>86</v>
      </c>
      <c r="AM15" s="1" t="s">
        <v>62</v>
      </c>
      <c r="AN15" s="1" t="s">
        <v>45</v>
      </c>
      <c r="AO15" s="1">
        <v>1301</v>
      </c>
      <c r="AP15" s="1" t="b">
        <v>1</v>
      </c>
      <c r="AQ15"/>
      <c r="AR15"/>
      <c r="AS15" s="1" t="b">
        <v>0</v>
      </c>
      <c r="AV15" s="1" t="str">
        <f t="shared" si="6"/>
        <v>Achillea decolorans 'W.B.Childs'</v>
      </c>
      <c r="AW15" s="1"/>
      <c r="AX15" s="1"/>
    </row>
    <row r="16" spans="1:56" s="5" customFormat="1" ht="15" customHeight="1" x14ac:dyDescent="0.2">
      <c r="A16" s="8"/>
      <c r="B16" s="18" t="b">
        <f t="shared" si="0"/>
        <v>0</v>
      </c>
      <c r="C16" s="21"/>
      <c r="D16" s="4"/>
      <c r="E16" s="4"/>
      <c r="F16" s="4" t="str">
        <f t="shared" si="4"/>
        <v>X</v>
      </c>
      <c r="G16" s="4"/>
      <c r="H16" s="4"/>
      <c r="I16" s="6" t="s">
        <v>87</v>
      </c>
      <c r="J16" s="6" t="s">
        <v>132</v>
      </c>
      <c r="K16" s="6" t="s">
        <v>133</v>
      </c>
      <c r="L16" s="1">
        <v>22</v>
      </c>
      <c r="M16"/>
      <c r="N16" s="18" t="b">
        <v>0</v>
      </c>
      <c r="O16"/>
      <c r="P16" s="1" t="s">
        <v>134</v>
      </c>
      <c r="Q16"/>
      <c r="R16"/>
      <c r="S16" s="53"/>
      <c r="T16" s="1" t="s">
        <v>42</v>
      </c>
      <c r="U16" s="1" t="s">
        <v>42</v>
      </c>
      <c r="V16" s="1" t="s">
        <v>42</v>
      </c>
      <c r="W16" s="1" t="s">
        <v>42</v>
      </c>
      <c r="X16"/>
      <c r="Y16"/>
      <c r="Z16"/>
      <c r="AA16"/>
      <c r="AB16"/>
      <c r="AC16"/>
      <c r="AD16"/>
      <c r="AE16"/>
      <c r="AF16"/>
      <c r="AG16" s="1" t="b">
        <v>0</v>
      </c>
      <c r="AH16"/>
      <c r="AI16"/>
      <c r="AJ16" s="1" t="b">
        <v>0</v>
      </c>
      <c r="AK16" s="1" t="b">
        <v>0</v>
      </c>
      <c r="AL16" s="1" t="s">
        <v>86</v>
      </c>
      <c r="AM16" s="1" t="s">
        <v>62</v>
      </c>
      <c r="AN16" s="1" t="s">
        <v>45</v>
      </c>
      <c r="AO16" s="1">
        <v>1302</v>
      </c>
      <c r="AP16" s="1" t="b">
        <v>1</v>
      </c>
      <c r="AQ16" s="1"/>
      <c r="AR16" s="1"/>
      <c r="AS16" s="1" t="b">
        <v>0</v>
      </c>
      <c r="AV16" s="1" t="str">
        <f t="shared" si="6"/>
        <v>Achillea filipendula 'Cloth of Gold'</v>
      </c>
      <c r="AW16" s="1"/>
      <c r="AX16" s="1"/>
    </row>
    <row r="17" spans="1:56" s="5" customFormat="1" ht="15" customHeight="1" x14ac:dyDescent="0.2">
      <c r="A17" s="8" t="s">
        <v>8943</v>
      </c>
      <c r="B17" s="18" t="b">
        <f t="shared" si="0"/>
        <v>0</v>
      </c>
      <c r="C17" s="4" t="str">
        <f>IF(O17="","C","")</f>
        <v/>
      </c>
      <c r="D17" s="4" t="str">
        <f>IF(I17="","N","")</f>
        <v/>
      </c>
      <c r="E17" s="4" t="str">
        <f>IF(P17="","Y","")</f>
        <v/>
      </c>
      <c r="F17" s="4" t="str">
        <f t="shared" si="4"/>
        <v>X</v>
      </c>
      <c r="G17" s="4"/>
      <c r="H17" s="4" t="str">
        <f>TRIM(TRIM(I17) &amp; " " &amp; TRIM(J17) &amp; " " &amp; K17 &amp; " " &amp;S17)</f>
        <v>Achillea millefolium 'Apfelblute' Appleblossum' (Galaxy Series)</v>
      </c>
      <c r="I17" s="6" t="s">
        <v>87</v>
      </c>
      <c r="J17" s="6" t="s">
        <v>135</v>
      </c>
      <c r="K17" s="6" t="s">
        <v>10330</v>
      </c>
      <c r="L17" s="1">
        <v>23</v>
      </c>
      <c r="M17"/>
      <c r="N17" s="18" t="b">
        <v>0</v>
      </c>
      <c r="O17" t="s">
        <v>10007</v>
      </c>
      <c r="P17" s="1" t="s">
        <v>137</v>
      </c>
      <c r="Q17"/>
      <c r="R17"/>
      <c r="S17" s="54" t="s">
        <v>10331</v>
      </c>
      <c r="T17" s="1" t="s">
        <v>42</v>
      </c>
      <c r="U17" s="1" t="s">
        <v>42</v>
      </c>
      <c r="V17" s="1" t="s">
        <v>42</v>
      </c>
      <c r="W17" s="1" t="s">
        <v>42</v>
      </c>
      <c r="X17"/>
      <c r="Y17"/>
      <c r="Z17"/>
      <c r="AA17"/>
      <c r="AB17"/>
      <c r="AC17"/>
      <c r="AD17"/>
      <c r="AE17"/>
      <c r="AF17"/>
      <c r="AG17"/>
      <c r="AH17"/>
      <c r="AI17"/>
      <c r="AJ17"/>
      <c r="AK17"/>
      <c r="AL17"/>
      <c r="AM17"/>
      <c r="AN17"/>
      <c r="AO17"/>
      <c r="AP17"/>
      <c r="AQ17"/>
      <c r="AR17"/>
      <c r="AS17"/>
      <c r="AT17"/>
      <c r="AU17"/>
      <c r="AV17" s="1" t="str">
        <f t="shared" si="6"/>
        <v>Achillea millefolium 'Apfelblute' Appleblossum' (Galaxy Series)</v>
      </c>
      <c r="AW17"/>
      <c r="AX17"/>
      <c r="AY17"/>
      <c r="AZ17"/>
      <c r="BA17"/>
      <c r="BB17"/>
      <c r="BC17"/>
      <c r="BD17"/>
    </row>
    <row r="18" spans="1:56" s="5" customFormat="1" ht="15" customHeight="1" x14ac:dyDescent="0.2">
      <c r="A18" s="8"/>
      <c r="B18" s="18" t="b">
        <f t="shared" si="0"/>
        <v>1</v>
      </c>
      <c r="C18" s="21"/>
      <c r="D18" s="4"/>
      <c r="E18" s="4"/>
      <c r="F18" s="4" t="str">
        <f t="shared" si="4"/>
        <v/>
      </c>
      <c r="G18" s="4"/>
      <c r="H18" s="4"/>
      <c r="I18" s="6" t="s">
        <v>87</v>
      </c>
      <c r="J18" s="6" t="s">
        <v>135</v>
      </c>
      <c r="K18" s="6" t="s">
        <v>138</v>
      </c>
      <c r="L18" s="1">
        <v>24</v>
      </c>
      <c r="M18"/>
      <c r="N18" s="18" t="b">
        <v>1</v>
      </c>
      <c r="O18"/>
      <c r="P18" s="1" t="s">
        <v>139</v>
      </c>
      <c r="Q18"/>
      <c r="R18"/>
      <c r="S18" s="54"/>
      <c r="T18" s="1" t="s">
        <v>42</v>
      </c>
      <c r="U18" s="1" t="s">
        <v>42</v>
      </c>
      <c r="V18" s="1" t="s">
        <v>42</v>
      </c>
      <c r="W18" s="1" t="s">
        <v>42</v>
      </c>
      <c r="X18" s="1"/>
      <c r="Y18" s="1" t="s">
        <v>140</v>
      </c>
      <c r="Z18" s="1" t="s">
        <v>141</v>
      </c>
      <c r="AA18" s="1"/>
      <c r="AB18" s="1"/>
      <c r="AC18" s="1"/>
      <c r="AD18" s="1"/>
      <c r="AE18" s="1"/>
      <c r="AF18"/>
      <c r="AG18" s="1" t="b">
        <v>0</v>
      </c>
      <c r="AH18" s="1"/>
      <c r="AI18" s="1"/>
      <c r="AJ18" s="1" t="b">
        <v>0</v>
      </c>
      <c r="AK18" s="1" t="b">
        <v>0</v>
      </c>
      <c r="AL18" s="1" t="s">
        <v>86</v>
      </c>
      <c r="AM18" s="1" t="s">
        <v>62</v>
      </c>
      <c r="AN18" s="1" t="s">
        <v>45</v>
      </c>
      <c r="AO18" s="1">
        <v>1305</v>
      </c>
      <c r="AP18" s="1" t="b">
        <v>1</v>
      </c>
      <c r="AQ18" s="1"/>
      <c r="AR18" s="1"/>
      <c r="AS18" s="1" t="b">
        <v>0</v>
      </c>
      <c r="AV18" s="1" t="str">
        <f t="shared" si="6"/>
        <v>Achillea millefolium 'Cerise Queen'</v>
      </c>
      <c r="AW18" s="1"/>
      <c r="AX18" s="1"/>
    </row>
    <row r="19" spans="1:56" s="5" customFormat="1" ht="15" customHeight="1" x14ac:dyDescent="0.2">
      <c r="A19" s="8"/>
      <c r="B19" s="18" t="b">
        <f t="shared" si="0"/>
        <v>1</v>
      </c>
      <c r="C19" s="21"/>
      <c r="D19" s="4"/>
      <c r="E19" s="4"/>
      <c r="F19" s="4" t="str">
        <f t="shared" si="4"/>
        <v/>
      </c>
      <c r="G19" s="4"/>
      <c r="H19" s="4"/>
      <c r="I19" s="6" t="s">
        <v>87</v>
      </c>
      <c r="J19" s="6" t="s">
        <v>135</v>
      </c>
      <c r="K19" s="6" t="s">
        <v>142</v>
      </c>
      <c r="L19" s="1">
        <v>25</v>
      </c>
      <c r="M19"/>
      <c r="N19" s="18" t="b">
        <v>1</v>
      </c>
      <c r="O19"/>
      <c r="P19" s="1" t="s">
        <v>143</v>
      </c>
      <c r="Q19"/>
      <c r="R19"/>
      <c r="S19" s="54"/>
      <c r="T19" s="1" t="s">
        <v>42</v>
      </c>
      <c r="U19" s="1" t="s">
        <v>42</v>
      </c>
      <c r="V19" s="1" t="s">
        <v>42</v>
      </c>
      <c r="W19" s="1" t="s">
        <v>42</v>
      </c>
      <c r="X19" s="1"/>
      <c r="Y19" s="1" t="s">
        <v>144</v>
      </c>
      <c r="Z19" s="1"/>
      <c r="AA19" s="1"/>
      <c r="AB19" s="1"/>
      <c r="AC19" s="1"/>
      <c r="AD19" s="1"/>
      <c r="AE19" s="1"/>
      <c r="AF19"/>
      <c r="AG19" s="1" t="b">
        <v>0</v>
      </c>
      <c r="AH19" s="1"/>
      <c r="AI19" s="1"/>
      <c r="AJ19" s="1" t="b">
        <v>0</v>
      </c>
      <c r="AK19" s="1" t="b">
        <v>0</v>
      </c>
      <c r="AL19" s="1" t="s">
        <v>86</v>
      </c>
      <c r="AM19" s="1" t="s">
        <v>62</v>
      </c>
      <c r="AN19" s="1" t="s">
        <v>45</v>
      </c>
      <c r="AO19" s="1">
        <v>1306</v>
      </c>
      <c r="AP19" s="1" t="b">
        <v>1</v>
      </c>
      <c r="AQ19" s="1"/>
      <c r="AR19" s="1"/>
      <c r="AS19" s="1" t="b">
        <v>0</v>
      </c>
      <c r="AV19" s="1" t="str">
        <f t="shared" si="6"/>
        <v>Achillea millefolium 'Lilac Beauty'</v>
      </c>
      <c r="AW19" s="1"/>
      <c r="AX19" s="1"/>
    </row>
    <row r="20" spans="1:56" s="5" customFormat="1" ht="15" customHeight="1" x14ac:dyDescent="0.2">
      <c r="A20" s="8" t="s">
        <v>7647</v>
      </c>
      <c r="B20" s="18" t="b">
        <f t="shared" si="0"/>
        <v>1</v>
      </c>
      <c r="C20" s="4" t="str">
        <f>IF(O20="","C","")</f>
        <v/>
      </c>
      <c r="D20" s="4" t="str">
        <f>IF(I20="","N","")</f>
        <v/>
      </c>
      <c r="E20" s="4" t="str">
        <f>IF(P20="","Y","")</f>
        <v/>
      </c>
      <c r="F20" s="4" t="str">
        <f t="shared" si="4"/>
        <v/>
      </c>
      <c r="G20" s="4" t="str">
        <f>IF(H20=A20,"","I")</f>
        <v/>
      </c>
      <c r="H20" s="4" t="str">
        <f>TRIM(TRIM(I20) &amp; " " &amp; TRIM(J20) &amp; " " &amp; K20 &amp; " " &amp;S20)</f>
        <v>Achillea millefolium 'Paprika'</v>
      </c>
      <c r="I20" s="6" t="s">
        <v>87</v>
      </c>
      <c r="J20" s="6" t="s">
        <v>135</v>
      </c>
      <c r="K20" s="6" t="s">
        <v>145</v>
      </c>
      <c r="L20" s="1">
        <v>26</v>
      </c>
      <c r="M20" s="1" t="s">
        <v>39</v>
      </c>
      <c r="N20" s="18" t="b">
        <v>1</v>
      </c>
      <c r="O20" t="s">
        <v>146</v>
      </c>
      <c r="P20" s="1" t="s">
        <v>139</v>
      </c>
      <c r="Q20" s="1"/>
      <c r="R20" s="1"/>
      <c r="S20" s="54"/>
      <c r="T20" s="1" t="s">
        <v>42</v>
      </c>
      <c r="U20" s="1" t="s">
        <v>42</v>
      </c>
      <c r="V20" s="1" t="s">
        <v>42</v>
      </c>
      <c r="W20" s="1" t="s">
        <v>42</v>
      </c>
      <c r="X20" s="1"/>
      <c r="Y20" s="1" t="s">
        <v>147</v>
      </c>
      <c r="Z20" s="1"/>
      <c r="AA20" s="1"/>
      <c r="AB20" s="1"/>
      <c r="AC20" s="1"/>
      <c r="AD20" s="1"/>
      <c r="AE20" s="1"/>
      <c r="AF20" s="1"/>
      <c r="AG20" s="1" t="b">
        <v>0</v>
      </c>
      <c r="AH20" s="1"/>
      <c r="AI20" s="1"/>
      <c r="AJ20" s="1" t="b">
        <v>0</v>
      </c>
      <c r="AK20" s="1" t="b">
        <v>0</v>
      </c>
      <c r="AL20" s="1" t="s">
        <v>112</v>
      </c>
      <c r="AM20"/>
      <c r="AN20" s="1" t="s">
        <v>45</v>
      </c>
      <c r="AO20" s="1">
        <v>20072</v>
      </c>
      <c r="AP20" s="1" t="b">
        <v>0</v>
      </c>
      <c r="AQ20" s="1"/>
      <c r="AR20" s="1"/>
      <c r="AS20" s="1" t="b">
        <v>0</v>
      </c>
      <c r="AV20" s="1" t="str">
        <f t="shared" si="6"/>
        <v>Achillea millefolium 'Paprika'</v>
      </c>
      <c r="AW20" s="1"/>
      <c r="AX20" s="1"/>
    </row>
    <row r="21" spans="1:56" s="5" customFormat="1" ht="15" customHeight="1" x14ac:dyDescent="0.2">
      <c r="A21" s="8"/>
      <c r="B21" s="18" t="b">
        <f t="shared" si="0"/>
        <v>1</v>
      </c>
      <c r="C21" s="21"/>
      <c r="D21" s="4"/>
      <c r="E21" s="4"/>
      <c r="F21" s="4" t="str">
        <f t="shared" si="4"/>
        <v/>
      </c>
      <c r="G21" s="4"/>
      <c r="H21" s="4"/>
      <c r="I21" s="6" t="s">
        <v>87</v>
      </c>
      <c r="J21" s="6" t="s">
        <v>135</v>
      </c>
      <c r="K21" s="6" t="s">
        <v>148</v>
      </c>
      <c r="L21" s="1">
        <v>27</v>
      </c>
      <c r="M21" s="1" t="s">
        <v>39</v>
      </c>
      <c r="N21" s="18" t="b">
        <v>1</v>
      </c>
      <c r="O21" s="1" t="s">
        <v>149</v>
      </c>
      <c r="P21" s="1" t="s">
        <v>150</v>
      </c>
      <c r="Q21"/>
      <c r="R21"/>
      <c r="S21" s="54"/>
      <c r="T21" s="1" t="s">
        <v>42</v>
      </c>
      <c r="U21" s="1" t="s">
        <v>42</v>
      </c>
      <c r="V21" s="1" t="s">
        <v>42</v>
      </c>
      <c r="W21" s="1" t="s">
        <v>42</v>
      </c>
      <c r="X21" s="1"/>
      <c r="Y21" s="1" t="s">
        <v>141</v>
      </c>
      <c r="Z21" s="1" t="s">
        <v>140</v>
      </c>
      <c r="AA21" s="1"/>
      <c r="AB21" s="1"/>
      <c r="AC21" s="1"/>
      <c r="AD21" s="1"/>
      <c r="AE21" s="1"/>
      <c r="AF21"/>
      <c r="AG21" s="1" t="b">
        <v>0</v>
      </c>
      <c r="AH21" s="1"/>
      <c r="AI21" s="1"/>
      <c r="AJ21" s="1" t="b">
        <v>0</v>
      </c>
      <c r="AK21" s="1" t="b">
        <v>0</v>
      </c>
      <c r="AL21" s="1" t="s">
        <v>86</v>
      </c>
      <c r="AM21"/>
      <c r="AN21" s="1" t="s">
        <v>45</v>
      </c>
      <c r="AO21" s="1">
        <v>19989</v>
      </c>
      <c r="AP21" s="1" t="b">
        <v>1</v>
      </c>
      <c r="AQ21" s="1"/>
      <c r="AR21" s="1"/>
      <c r="AS21" s="1" t="b">
        <v>0</v>
      </c>
      <c r="AV21" s="1" t="str">
        <f t="shared" si="6"/>
        <v>Achillea millefolium 'Summer Berries'</v>
      </c>
      <c r="AW21" s="1"/>
      <c r="AX21" s="1"/>
    </row>
    <row r="22" spans="1:56" s="5" customFormat="1" ht="15" customHeight="1" x14ac:dyDescent="0.2">
      <c r="A22" s="8"/>
      <c r="B22" s="18" t="b">
        <f t="shared" si="0"/>
        <v>1</v>
      </c>
      <c r="C22" s="21"/>
      <c r="D22" s="4"/>
      <c r="E22" s="4"/>
      <c r="F22" s="4" t="str">
        <f t="shared" si="4"/>
        <v/>
      </c>
      <c r="G22" s="4"/>
      <c r="H22" s="4"/>
      <c r="I22" s="6" t="s">
        <v>87</v>
      </c>
      <c r="J22" s="6" t="s">
        <v>151</v>
      </c>
      <c r="K22" s="6" t="s">
        <v>152</v>
      </c>
      <c r="L22" s="1">
        <v>28</v>
      </c>
      <c r="M22"/>
      <c r="N22" s="18" t="b">
        <v>1</v>
      </c>
      <c r="O22"/>
      <c r="P22" s="1" t="s">
        <v>153</v>
      </c>
      <c r="Q22"/>
      <c r="R22"/>
      <c r="S22" s="54"/>
      <c r="T22" s="1" t="s">
        <v>42</v>
      </c>
      <c r="U22" s="1" t="s">
        <v>42</v>
      </c>
      <c r="V22" s="1" t="s">
        <v>42</v>
      </c>
      <c r="W22" s="1" t="s">
        <v>42</v>
      </c>
      <c r="X22"/>
      <c r="Y22" s="1" t="s">
        <v>154</v>
      </c>
      <c r="Z22"/>
      <c r="AA22"/>
      <c r="AB22"/>
      <c r="AC22"/>
      <c r="AD22"/>
      <c r="AE22"/>
      <c r="AF22"/>
      <c r="AG22" s="1" t="b">
        <v>0</v>
      </c>
      <c r="AH22"/>
      <c r="AI22"/>
      <c r="AJ22" s="1" t="b">
        <v>0</v>
      </c>
      <c r="AK22" s="1" t="b">
        <v>0</v>
      </c>
      <c r="AL22" s="1" t="s">
        <v>86</v>
      </c>
      <c r="AM22" s="1" t="s">
        <v>62</v>
      </c>
      <c r="AN22" s="1" t="s">
        <v>45</v>
      </c>
      <c r="AO22" s="1">
        <v>1307</v>
      </c>
      <c r="AP22" s="1" t="b">
        <v>1</v>
      </c>
      <c r="AQ22" s="1"/>
      <c r="AR22" s="1"/>
      <c r="AS22" s="1" t="b">
        <v>0</v>
      </c>
      <c r="AV22" s="1" t="str">
        <f t="shared" si="6"/>
        <v>Achillea ptarmica 'The Pearl'</v>
      </c>
      <c r="AW22" s="1"/>
      <c r="AX22" s="1"/>
    </row>
    <row r="23" spans="1:56" s="5" customFormat="1" ht="15" customHeight="1" x14ac:dyDescent="0.2">
      <c r="A23" s="8"/>
      <c r="B23" s="18" t="b">
        <f t="shared" si="0"/>
        <v>1</v>
      </c>
      <c r="C23" s="21"/>
      <c r="D23" s="4"/>
      <c r="E23" s="4"/>
      <c r="F23" s="4" t="str">
        <f t="shared" si="4"/>
        <v/>
      </c>
      <c r="G23" s="4"/>
      <c r="H23" s="4"/>
      <c r="I23" s="6" t="s">
        <v>87</v>
      </c>
      <c r="J23" s="6"/>
      <c r="K23" s="6" t="s">
        <v>88</v>
      </c>
      <c r="L23" s="1">
        <v>12</v>
      </c>
      <c r="M23"/>
      <c r="N23" s="18" t="b">
        <v>1</v>
      </c>
      <c r="O23"/>
      <c r="P23" s="1" t="s">
        <v>89</v>
      </c>
      <c r="Q23"/>
      <c r="R23"/>
      <c r="S23" s="54"/>
      <c r="T23" s="1" t="s">
        <v>42</v>
      </c>
      <c r="U23" s="1" t="s">
        <v>42</v>
      </c>
      <c r="V23" s="1" t="s">
        <v>42</v>
      </c>
      <c r="W23" s="1" t="s">
        <v>42</v>
      </c>
      <c r="X23" s="1"/>
      <c r="Y23" s="1" t="s">
        <v>90</v>
      </c>
      <c r="Z23" s="1"/>
      <c r="AA23" s="1"/>
      <c r="AB23" s="1"/>
      <c r="AC23" s="1"/>
      <c r="AD23" s="1"/>
      <c r="AE23" s="1"/>
      <c r="AF23"/>
      <c r="AG23" s="1" t="b">
        <v>0</v>
      </c>
      <c r="AH23" s="1" t="s">
        <v>43</v>
      </c>
      <c r="AI23" s="1"/>
      <c r="AJ23" s="1" t="b">
        <v>0</v>
      </c>
      <c r="AK23" s="1" t="b">
        <v>0</v>
      </c>
      <c r="AL23" s="1" t="s">
        <v>86</v>
      </c>
      <c r="AM23"/>
      <c r="AN23" s="1" t="s">
        <v>45</v>
      </c>
      <c r="AO23" s="1">
        <v>15797</v>
      </c>
      <c r="AP23" s="1" t="b">
        <v>1</v>
      </c>
      <c r="AQ23" s="1"/>
      <c r="AR23" s="1"/>
      <c r="AS23" s="1" t="b">
        <v>0</v>
      </c>
      <c r="AV23" s="1" t="str">
        <f t="shared" si="6"/>
        <v>Achillea 'Belle Epoque'</v>
      </c>
      <c r="AW23" s="1"/>
      <c r="AX23" s="1"/>
    </row>
    <row r="24" spans="1:56" s="5" customFormat="1" ht="15" customHeight="1" x14ac:dyDescent="0.2">
      <c r="A24" s="8" t="s">
        <v>8392</v>
      </c>
      <c r="B24" s="18" t="b">
        <f t="shared" si="0"/>
        <v>1</v>
      </c>
      <c r="C24" s="4" t="str">
        <f>IF(O24="","C","")</f>
        <v/>
      </c>
      <c r="D24" s="4" t="str">
        <f>IF(I24="","N","")</f>
        <v/>
      </c>
      <c r="E24" s="4" t="str">
        <f>IF(P24="","Y","")</f>
        <v/>
      </c>
      <c r="F24" s="4" t="str">
        <f t="shared" si="4"/>
        <v/>
      </c>
      <c r="G24" s="4" t="str">
        <f>IF(H24=A24,"","I")</f>
        <v/>
      </c>
      <c r="H24" s="4" t="str">
        <f>TRIM(TRIM(I24) &amp; " " &amp; TRIM(J24) &amp; " " &amp; K24 &amp; " " &amp;S24)</f>
        <v>Achillea 'Credo'</v>
      </c>
      <c r="I24" s="6" t="s">
        <v>87</v>
      </c>
      <c r="J24" s="6"/>
      <c r="K24" s="6" t="s">
        <v>91</v>
      </c>
      <c r="L24" s="1">
        <v>13</v>
      </c>
      <c r="M24" s="1" t="s">
        <v>39</v>
      </c>
      <c r="N24" s="18" t="b">
        <v>1</v>
      </c>
      <c r="O24" t="s">
        <v>92</v>
      </c>
      <c r="P24" s="1" t="s">
        <v>93</v>
      </c>
      <c r="Q24" s="1"/>
      <c r="R24" s="1"/>
      <c r="S24" s="54"/>
      <c r="T24" s="1" t="s">
        <v>42</v>
      </c>
      <c r="U24" s="1" t="s">
        <v>42</v>
      </c>
      <c r="V24" s="1" t="s">
        <v>42</v>
      </c>
      <c r="W24" s="1" t="s">
        <v>42</v>
      </c>
      <c r="X24" s="1"/>
      <c r="Y24" s="1" t="s">
        <v>94</v>
      </c>
      <c r="Z24" s="1"/>
      <c r="AA24" s="1"/>
      <c r="AB24" s="1"/>
      <c r="AC24" s="1"/>
      <c r="AD24" s="1"/>
      <c r="AE24" s="1"/>
      <c r="AF24"/>
      <c r="AG24" s="1" t="b">
        <v>0</v>
      </c>
      <c r="AH24"/>
      <c r="AI24" s="1" t="s">
        <v>87</v>
      </c>
      <c r="AJ24" s="1" t="b">
        <v>0</v>
      </c>
      <c r="AK24" s="1" t="b">
        <v>0</v>
      </c>
      <c r="AL24" s="1" t="s">
        <v>86</v>
      </c>
      <c r="AM24" s="1" t="s">
        <v>62</v>
      </c>
      <c r="AN24" s="1" t="s">
        <v>45</v>
      </c>
      <c r="AO24" s="1">
        <v>1268</v>
      </c>
      <c r="AP24" s="1" t="b">
        <v>0</v>
      </c>
      <c r="AQ24" s="1"/>
      <c r="AR24" s="1"/>
      <c r="AS24" s="1" t="b">
        <v>0</v>
      </c>
      <c r="AV24" s="1" t="str">
        <f t="shared" si="6"/>
        <v>Achillea 'Credo'</v>
      </c>
      <c r="AW24" s="1"/>
      <c r="AX24" s="1"/>
    </row>
    <row r="25" spans="1:56" s="5" customFormat="1" ht="15" customHeight="1" x14ac:dyDescent="0.2">
      <c r="A25" s="8" t="s">
        <v>8068</v>
      </c>
      <c r="B25" s="18" t="b">
        <f t="shared" si="0"/>
        <v>1</v>
      </c>
      <c r="C25" s="4" t="str">
        <f>IF(O25="","C","")</f>
        <v/>
      </c>
      <c r="D25" s="4" t="str">
        <f>IF(I25="","N","")</f>
        <v/>
      </c>
      <c r="E25" s="4" t="str">
        <f>IF(P25="","Y","")</f>
        <v/>
      </c>
      <c r="F25" s="4" t="str">
        <f t="shared" si="4"/>
        <v/>
      </c>
      <c r="G25" s="4" t="str">
        <f>IF(H25=A25,"","I")</f>
        <v/>
      </c>
      <c r="H25" s="4" t="str">
        <f>TRIM(TRIM(I25) &amp; " " &amp; TRIM(J25) &amp; " " &amp; K25 &amp; " " &amp;S25)</f>
        <v>Achillea 'Faust'</v>
      </c>
      <c r="I25" s="6" t="s">
        <v>87</v>
      </c>
      <c r="J25" s="6"/>
      <c r="K25" s="6" t="s">
        <v>95</v>
      </c>
      <c r="L25" s="1">
        <v>14</v>
      </c>
      <c r="M25" s="1" t="s">
        <v>39</v>
      </c>
      <c r="N25" s="18" t="b">
        <v>1</v>
      </c>
      <c r="O25" t="s">
        <v>96</v>
      </c>
      <c r="P25" s="1" t="s">
        <v>97</v>
      </c>
      <c r="Q25" s="1"/>
      <c r="R25" s="1"/>
      <c r="S25" s="54"/>
      <c r="T25" s="1" t="s">
        <v>42</v>
      </c>
      <c r="U25" s="1" t="s">
        <v>42</v>
      </c>
      <c r="V25" s="1" t="s">
        <v>42</v>
      </c>
      <c r="W25" s="1" t="s">
        <v>42</v>
      </c>
      <c r="X25" s="1" t="s">
        <v>98</v>
      </c>
      <c r="Y25" s="1" t="s">
        <v>99</v>
      </c>
      <c r="Z25" s="1" t="s">
        <v>100</v>
      </c>
      <c r="AA25" s="1"/>
      <c r="AB25" s="1"/>
      <c r="AC25" s="1"/>
      <c r="AD25" s="1"/>
      <c r="AE25" s="1"/>
      <c r="AF25"/>
      <c r="AG25" s="1" t="b">
        <v>0</v>
      </c>
      <c r="AH25" s="1"/>
      <c r="AI25" s="1" t="s">
        <v>87</v>
      </c>
      <c r="AJ25" s="1" t="b">
        <v>0</v>
      </c>
      <c r="AK25" s="1" t="b">
        <v>0</v>
      </c>
      <c r="AL25" s="1" t="s">
        <v>101</v>
      </c>
      <c r="AM25" s="1" t="s">
        <v>62</v>
      </c>
      <c r="AN25" s="1" t="s">
        <v>45</v>
      </c>
      <c r="AO25" s="1">
        <v>2165</v>
      </c>
      <c r="AP25" s="1" t="b">
        <v>0</v>
      </c>
      <c r="AQ25" s="1"/>
      <c r="AR25" s="1"/>
      <c r="AS25" s="1" t="b">
        <v>0</v>
      </c>
      <c r="AV25" s="1" t="str">
        <f t="shared" si="6"/>
        <v>Achillea 'Faust'</v>
      </c>
      <c r="AW25" s="1"/>
      <c r="AX25" s="1"/>
    </row>
    <row r="26" spans="1:56" s="5" customFormat="1" ht="15" customHeight="1" x14ac:dyDescent="0.2">
      <c r="A26" s="8"/>
      <c r="B26" s="18" t="b">
        <f t="shared" si="0"/>
        <v>1</v>
      </c>
      <c r="C26" s="21"/>
      <c r="D26" s="4"/>
      <c r="E26" s="4"/>
      <c r="F26" s="4" t="str">
        <f t="shared" si="4"/>
        <v/>
      </c>
      <c r="G26" s="4"/>
      <c r="H26" s="4"/>
      <c r="I26" s="6" t="s">
        <v>87</v>
      </c>
      <c r="J26" s="6"/>
      <c r="K26" s="6" t="s">
        <v>102</v>
      </c>
      <c r="L26" s="1">
        <v>15</v>
      </c>
      <c r="M26"/>
      <c r="N26" s="18" t="b">
        <v>1</v>
      </c>
      <c r="O26"/>
      <c r="P26" s="1" t="s">
        <v>103</v>
      </c>
      <c r="Q26" s="1"/>
      <c r="R26"/>
      <c r="S26" s="54" t="s">
        <v>104</v>
      </c>
      <c r="T26" s="1" t="s">
        <v>42</v>
      </c>
      <c r="U26" s="1" t="s">
        <v>42</v>
      </c>
      <c r="V26" s="1" t="s">
        <v>42</v>
      </c>
      <c r="W26" s="1" t="s">
        <v>42</v>
      </c>
      <c r="X26" s="1"/>
      <c r="Y26" s="1" t="s">
        <v>105</v>
      </c>
      <c r="Z26" s="1"/>
      <c r="AA26" s="1"/>
      <c r="AB26" s="1"/>
      <c r="AC26" s="1"/>
      <c r="AD26" s="1"/>
      <c r="AE26" s="1"/>
      <c r="AF26"/>
      <c r="AG26" s="1" t="b">
        <v>0</v>
      </c>
      <c r="AH26"/>
      <c r="AI26"/>
      <c r="AJ26" s="1" t="b">
        <v>0</v>
      </c>
      <c r="AK26" s="1" t="b">
        <v>0</v>
      </c>
      <c r="AL26" s="1" t="s">
        <v>106</v>
      </c>
      <c r="AM26" s="1" t="s">
        <v>62</v>
      </c>
      <c r="AN26" s="1" t="s">
        <v>45</v>
      </c>
      <c r="AO26" s="1">
        <v>2065</v>
      </c>
      <c r="AP26" s="1" t="b">
        <v>1</v>
      </c>
      <c r="AQ26" s="1"/>
      <c r="AR26" s="1"/>
      <c r="AS26" s="1" t="b">
        <v>0</v>
      </c>
      <c r="AV26" s="1" t="str">
        <f t="shared" si="6"/>
        <v>Achillea 'Feuerland' Yarrow</v>
      </c>
      <c r="AW26" s="1"/>
      <c r="AX26" s="1"/>
    </row>
    <row r="27" spans="1:56" s="5" customFormat="1" ht="15" customHeight="1" x14ac:dyDescent="0.2">
      <c r="A27" s="8" t="s">
        <v>9013</v>
      </c>
      <c r="B27" s="18" t="b">
        <f t="shared" si="0"/>
        <v>1</v>
      </c>
      <c r="C27" s="4" t="str">
        <f>IF(O27="","C","")</f>
        <v/>
      </c>
      <c r="D27" s="4" t="str">
        <f>IF(I27="","N","")</f>
        <v/>
      </c>
      <c r="E27" s="4" t="str">
        <f>IF(P27="","Y","")</f>
        <v/>
      </c>
      <c r="F27" s="4" t="str">
        <f t="shared" si="4"/>
        <v/>
      </c>
      <c r="G27" s="4" t="str">
        <f>IF(H27=A27,"","I")</f>
        <v/>
      </c>
      <c r="H27" s="4" t="str">
        <f>TRIM(TRIM(I27) &amp; " " &amp; TRIM(J27) &amp; " " &amp; K27 &amp; " " &amp;S27)</f>
        <v>Achillea 'Lachsschonheit' (Salmon Beauty) (Galaxy Series)</v>
      </c>
      <c r="I27" s="6" t="s">
        <v>87</v>
      </c>
      <c r="J27" s="6"/>
      <c r="K27" s="6" t="s">
        <v>10329</v>
      </c>
      <c r="L27" s="1">
        <v>1869</v>
      </c>
      <c r="M27" s="1" t="s">
        <v>39</v>
      </c>
      <c r="N27" s="18" t="b">
        <v>1</v>
      </c>
      <c r="O27" t="s">
        <v>6697</v>
      </c>
      <c r="P27" s="1" t="s">
        <v>118</v>
      </c>
      <c r="Q27"/>
      <c r="R27"/>
      <c r="S27" s="54" t="s">
        <v>10328</v>
      </c>
      <c r="T27" s="1" t="s">
        <v>42</v>
      </c>
      <c r="U27" s="1" t="s">
        <v>42</v>
      </c>
      <c r="V27" s="1" t="s">
        <v>42</v>
      </c>
      <c r="W27" s="1" t="s">
        <v>42</v>
      </c>
      <c r="X27" s="1"/>
      <c r="Y27" s="1" t="s">
        <v>6699</v>
      </c>
      <c r="Z27" s="1"/>
      <c r="AA27" s="1"/>
      <c r="AB27" s="1"/>
      <c r="AC27" s="1"/>
      <c r="AD27" s="1"/>
      <c r="AE27" s="1"/>
      <c r="AF27"/>
      <c r="AG27"/>
      <c r="AH27"/>
      <c r="AI27"/>
      <c r="AJ27"/>
      <c r="AK27"/>
      <c r="AL27"/>
      <c r="AM27"/>
      <c r="AN27"/>
      <c r="AO27"/>
      <c r="AP27"/>
      <c r="AQ27"/>
      <c r="AR27"/>
      <c r="AS27"/>
      <c r="AT27"/>
      <c r="AU27"/>
      <c r="AV27" s="1" t="str">
        <f t="shared" si="6"/>
        <v>Achillea 'Lachsschonheit' (Salmon Beauty) (Galaxy Series)</v>
      </c>
      <c r="AW27"/>
      <c r="AX27"/>
      <c r="AY27"/>
      <c r="AZ27"/>
      <c r="BA27"/>
      <c r="BB27"/>
      <c r="BC27"/>
      <c r="BD27"/>
    </row>
    <row r="28" spans="1:56" s="5" customFormat="1" ht="15" customHeight="1" x14ac:dyDescent="0.2">
      <c r="A28" s="8" t="s">
        <v>8198</v>
      </c>
      <c r="B28" s="18" t="b">
        <f t="shared" si="0"/>
        <v>1</v>
      </c>
      <c r="C28" s="4" t="str">
        <f>IF(O28="","C","")</f>
        <v/>
      </c>
      <c r="D28" s="4" t="str">
        <f>IF(I28="","N","")</f>
        <v/>
      </c>
      <c r="E28" s="4" t="str">
        <f>IF(P28="","Y","")</f>
        <v/>
      </c>
      <c r="F28" s="4" t="str">
        <f t="shared" si="4"/>
        <v/>
      </c>
      <c r="G28" s="4"/>
      <c r="H28" s="4" t="str">
        <f>TRIM(TRIM(I28) &amp; " " &amp; TRIM(J28) &amp; " " &amp; K28 &amp; " " &amp;S28)</f>
        <v>Achillea 'Marmalade' Yarrow</v>
      </c>
      <c r="I28" s="6" t="s">
        <v>87</v>
      </c>
      <c r="J28" s="6"/>
      <c r="K28" s="6" t="s">
        <v>107</v>
      </c>
      <c r="L28" s="1">
        <v>16</v>
      </c>
      <c r="M28" s="1" t="s">
        <v>39</v>
      </c>
      <c r="N28" s="18" t="b">
        <v>1</v>
      </c>
      <c r="O28" t="s">
        <v>108</v>
      </c>
      <c r="P28" s="1" t="s">
        <v>109</v>
      </c>
      <c r="Q28"/>
      <c r="R28"/>
      <c r="S28" s="54" t="s">
        <v>104</v>
      </c>
      <c r="T28" s="1" t="s">
        <v>42</v>
      </c>
      <c r="U28" s="1" t="s">
        <v>42</v>
      </c>
      <c r="V28" s="1" t="s">
        <v>42</v>
      </c>
      <c r="W28" s="1" t="s">
        <v>42</v>
      </c>
      <c r="X28" s="1"/>
      <c r="Y28" s="1" t="s">
        <v>110</v>
      </c>
      <c r="Z28" s="1" t="s">
        <v>111</v>
      </c>
      <c r="AA28" s="1"/>
      <c r="AB28" s="1"/>
      <c r="AC28" s="1"/>
      <c r="AD28" s="1"/>
      <c r="AE28" s="1"/>
      <c r="AF28" s="1"/>
      <c r="AG28" s="1" t="b">
        <v>0</v>
      </c>
      <c r="AH28" s="1"/>
      <c r="AI28" s="1"/>
      <c r="AJ28" s="1" t="b">
        <v>0</v>
      </c>
      <c r="AK28" s="1" t="b">
        <v>0</v>
      </c>
      <c r="AL28" s="1" t="s">
        <v>6700</v>
      </c>
      <c r="AM28"/>
      <c r="AN28" s="1" t="s">
        <v>45</v>
      </c>
      <c r="AO28"/>
      <c r="AP28" s="1" t="b">
        <v>0</v>
      </c>
      <c r="AQ28" s="1"/>
      <c r="AR28" s="1"/>
      <c r="AS28" s="1" t="b">
        <v>0</v>
      </c>
      <c r="AV28" s="1" t="str">
        <f t="shared" si="6"/>
        <v>Achillea 'Marmalade' Yarrow</v>
      </c>
      <c r="AW28" s="1"/>
      <c r="AX28" s="1"/>
    </row>
    <row r="29" spans="1:56" s="5" customFormat="1" ht="15" customHeight="1" x14ac:dyDescent="0.2">
      <c r="A29" s="8"/>
      <c r="B29" s="18" t="b">
        <f t="shared" si="0"/>
        <v>1</v>
      </c>
      <c r="C29" s="21"/>
      <c r="D29" s="4"/>
      <c r="E29" s="4"/>
      <c r="F29" s="4" t="str">
        <f t="shared" si="4"/>
        <v/>
      </c>
      <c r="G29" s="4"/>
      <c r="H29" s="4"/>
      <c r="I29" s="6" t="s">
        <v>87</v>
      </c>
      <c r="J29" s="6"/>
      <c r="K29" s="6" t="s">
        <v>113</v>
      </c>
      <c r="L29" s="1">
        <v>17</v>
      </c>
      <c r="M29" s="1"/>
      <c r="N29" s="18" t="b">
        <v>1</v>
      </c>
      <c r="O29"/>
      <c r="P29" s="1" t="s">
        <v>114</v>
      </c>
      <c r="Q29"/>
      <c r="R29"/>
      <c r="S29" s="54"/>
      <c r="T29" s="1" t="s">
        <v>42</v>
      </c>
      <c r="U29" s="1" t="s">
        <v>42</v>
      </c>
      <c r="V29" s="1" t="s">
        <v>42</v>
      </c>
      <c r="W29" s="1" t="s">
        <v>42</v>
      </c>
      <c r="X29" s="1"/>
      <c r="Y29" s="1" t="s">
        <v>115</v>
      </c>
      <c r="Z29" s="1"/>
      <c r="AA29" s="1"/>
      <c r="AB29" s="1"/>
      <c r="AC29" s="1"/>
      <c r="AD29" s="1"/>
      <c r="AE29" s="1"/>
      <c r="AF29"/>
      <c r="AG29" s="1" t="b">
        <v>1</v>
      </c>
      <c r="AH29" s="1"/>
      <c r="AI29" s="1"/>
      <c r="AJ29" s="1" t="b">
        <v>0</v>
      </c>
      <c r="AK29" s="1" t="b">
        <v>0</v>
      </c>
      <c r="AL29" s="1" t="s">
        <v>86</v>
      </c>
      <c r="AM29" s="1" t="s">
        <v>62</v>
      </c>
      <c r="AN29" s="1" t="s">
        <v>45</v>
      </c>
      <c r="AO29" s="1">
        <v>1300</v>
      </c>
      <c r="AP29" s="1" t="b">
        <v>0</v>
      </c>
      <c r="AQ29" s="1"/>
      <c r="AR29" s="1"/>
      <c r="AS29" s="1" t="b">
        <v>0</v>
      </c>
      <c r="AV29" s="1" t="str">
        <f t="shared" si="6"/>
        <v>Achillea 'Moonshine'</v>
      </c>
      <c r="AW29" s="1"/>
      <c r="AX29" s="1"/>
    </row>
    <row r="30" spans="1:56" s="5" customFormat="1" ht="15" customHeight="1" x14ac:dyDescent="0.2">
      <c r="A30" s="8" t="s">
        <v>8070</v>
      </c>
      <c r="B30" s="18" t="b">
        <f t="shared" si="0"/>
        <v>1</v>
      </c>
      <c r="C30" s="4" t="str">
        <f t="shared" ref="C30:C39" si="8">IF(O30="","C","")</f>
        <v/>
      </c>
      <c r="D30" s="4" t="str">
        <f t="shared" ref="D30:D39" si="9">IF(I30="","N","")</f>
        <v/>
      </c>
      <c r="E30" s="4" t="str">
        <f t="shared" ref="E30:E39" si="10">IF(P30="","Y","")</f>
        <v/>
      </c>
      <c r="F30" s="4" t="str">
        <f t="shared" si="4"/>
        <v/>
      </c>
      <c r="G30" s="4" t="str">
        <f>IF(H30=A30,"","I")</f>
        <v/>
      </c>
      <c r="H30" s="4" t="str">
        <f t="shared" ref="H30:H39" si="11">TRIM(TRIM(I30) &amp; " " &amp; TRIM(J30) &amp; " " &amp; K30 &amp; " " &amp;S30)</f>
        <v>Achillea 'Pretty Belinda'</v>
      </c>
      <c r="I30" s="6" t="s">
        <v>87</v>
      </c>
      <c r="K30" s="6" t="s">
        <v>155</v>
      </c>
      <c r="L30" s="1">
        <v>29</v>
      </c>
      <c r="M30" s="1" t="s">
        <v>39</v>
      </c>
      <c r="N30" s="18" t="b">
        <v>1</v>
      </c>
      <c r="O30" t="s">
        <v>156</v>
      </c>
      <c r="P30" s="1" t="s">
        <v>157</v>
      </c>
      <c r="Q30"/>
      <c r="R30"/>
      <c r="S30" s="54"/>
      <c r="T30" s="1" t="s">
        <v>42</v>
      </c>
      <c r="U30" s="1" t="s">
        <v>42</v>
      </c>
      <c r="V30" s="1" t="s">
        <v>42</v>
      </c>
      <c r="W30" s="1" t="s">
        <v>42</v>
      </c>
      <c r="X30" s="1" t="s">
        <v>158</v>
      </c>
      <c r="Y30" s="1" t="s">
        <v>159</v>
      </c>
      <c r="Z30" s="1" t="s">
        <v>160</v>
      </c>
      <c r="AA30" s="1" t="s">
        <v>161</v>
      </c>
      <c r="AB30" s="1"/>
      <c r="AC30" s="1"/>
      <c r="AD30" s="1"/>
      <c r="AE30" s="1"/>
      <c r="AF30"/>
      <c r="AG30" s="1" t="b">
        <v>0</v>
      </c>
      <c r="AH30"/>
      <c r="AI30"/>
      <c r="AJ30" s="1" t="b">
        <v>0</v>
      </c>
      <c r="AK30" s="1" t="b">
        <v>0</v>
      </c>
      <c r="AL30" s="1" t="s">
        <v>86</v>
      </c>
      <c r="AM30" s="1" t="s">
        <v>62</v>
      </c>
      <c r="AN30" s="1" t="s">
        <v>45</v>
      </c>
      <c r="AO30" s="1">
        <v>1303</v>
      </c>
      <c r="AP30" s="1" t="b">
        <v>1</v>
      </c>
      <c r="AQ30" s="1"/>
      <c r="AR30" s="1"/>
      <c r="AS30" s="1" t="b">
        <v>0</v>
      </c>
      <c r="AV30" s="1" t="str">
        <f t="shared" si="6"/>
        <v>Achillea 'Pretty Belinda'</v>
      </c>
      <c r="AW30" s="1"/>
      <c r="AX30" s="1"/>
    </row>
    <row r="31" spans="1:56" s="5" customFormat="1" ht="15" customHeight="1" x14ac:dyDescent="0.2">
      <c r="A31" s="8" t="s">
        <v>7645</v>
      </c>
      <c r="B31" s="18" t="b">
        <f t="shared" si="0"/>
        <v>1</v>
      </c>
      <c r="C31" s="4" t="str">
        <f t="shared" si="8"/>
        <v/>
      </c>
      <c r="D31" s="4" t="str">
        <f t="shared" si="9"/>
        <v/>
      </c>
      <c r="E31" s="4" t="str">
        <f t="shared" si="10"/>
        <v/>
      </c>
      <c r="F31" s="4" t="str">
        <f t="shared" si="4"/>
        <v/>
      </c>
      <c r="G31" s="4" t="str">
        <f>IF(H31=A31,"","I")</f>
        <v/>
      </c>
      <c r="H31" s="4" t="str">
        <f t="shared" si="11"/>
        <v>Achillea 'Rougham Salmon'</v>
      </c>
      <c r="I31" s="6" t="s">
        <v>87</v>
      </c>
      <c r="J31" s="6"/>
      <c r="K31" s="6" t="s">
        <v>116</v>
      </c>
      <c r="L31" s="1">
        <v>18</v>
      </c>
      <c r="M31" s="1" t="s">
        <v>39</v>
      </c>
      <c r="N31" s="18" t="b">
        <v>1</v>
      </c>
      <c r="O31" t="s">
        <v>117</v>
      </c>
      <c r="P31" s="1" t="s">
        <v>118</v>
      </c>
      <c r="Q31" s="1"/>
      <c r="R31" s="1"/>
      <c r="S31" s="54"/>
      <c r="T31" s="1" t="s">
        <v>42</v>
      </c>
      <c r="U31" s="1" t="s">
        <v>42</v>
      </c>
      <c r="V31" s="1" t="s">
        <v>42</v>
      </c>
      <c r="W31" s="1" t="s">
        <v>42</v>
      </c>
      <c r="X31" s="1" t="s">
        <v>119</v>
      </c>
      <c r="Y31" s="1" t="s">
        <v>120</v>
      </c>
      <c r="Z31" s="1"/>
      <c r="AA31" s="1"/>
      <c r="AB31" s="1"/>
      <c r="AC31" s="1"/>
      <c r="AD31" s="1"/>
      <c r="AE31" s="1"/>
      <c r="AF31"/>
      <c r="AG31" s="1" t="b">
        <v>0</v>
      </c>
      <c r="AH31"/>
      <c r="AI31"/>
      <c r="AJ31" s="1" t="b">
        <v>0</v>
      </c>
      <c r="AK31" s="1" t="b">
        <v>0</v>
      </c>
      <c r="AL31" s="1" t="s">
        <v>86</v>
      </c>
      <c r="AM31" s="1" t="s">
        <v>62</v>
      </c>
      <c r="AN31" s="1" t="s">
        <v>45</v>
      </c>
      <c r="AO31" s="1">
        <v>1558</v>
      </c>
      <c r="AP31" s="1" t="b">
        <v>0</v>
      </c>
      <c r="AQ31" s="1"/>
      <c r="AR31" s="1"/>
      <c r="AS31" s="1" t="b">
        <v>0</v>
      </c>
      <c r="AV31" s="1" t="str">
        <f t="shared" si="6"/>
        <v>Achillea 'Rougham Salmon'</v>
      </c>
      <c r="AW31" s="1"/>
      <c r="AX31" s="1"/>
    </row>
    <row r="32" spans="1:56" s="5" customFormat="1" ht="15" customHeight="1" x14ac:dyDescent="0.2">
      <c r="A32" s="8" t="s">
        <v>8072</v>
      </c>
      <c r="B32" s="18" t="b">
        <f t="shared" si="0"/>
        <v>1</v>
      </c>
      <c r="C32" s="4" t="str">
        <f t="shared" si="8"/>
        <v/>
      </c>
      <c r="D32" s="4" t="str">
        <f t="shared" si="9"/>
        <v/>
      </c>
      <c r="E32" s="4" t="str">
        <f t="shared" si="10"/>
        <v/>
      </c>
      <c r="F32" s="4" t="str">
        <f t="shared" si="4"/>
        <v/>
      </c>
      <c r="G32" s="4" t="str">
        <f>IF(H32=A32,"","I")</f>
        <v/>
      </c>
      <c r="H32" s="4" t="str">
        <f t="shared" si="11"/>
        <v>Achillea 'Summerwine'</v>
      </c>
      <c r="I32" s="6" t="s">
        <v>87</v>
      </c>
      <c r="K32" s="6" t="s">
        <v>9730</v>
      </c>
      <c r="L32" s="1">
        <v>30</v>
      </c>
      <c r="M32" s="1"/>
      <c r="N32" s="18" t="b">
        <v>1</v>
      </c>
      <c r="O32" t="s">
        <v>149</v>
      </c>
      <c r="P32" s="1" t="s">
        <v>163</v>
      </c>
      <c r="Q32"/>
      <c r="R32"/>
      <c r="S32" s="54"/>
      <c r="T32" s="1" t="s">
        <v>42</v>
      </c>
      <c r="U32" s="1" t="s">
        <v>42</v>
      </c>
      <c r="V32" s="1" t="s">
        <v>42</v>
      </c>
      <c r="W32" s="1" t="s">
        <v>42</v>
      </c>
      <c r="X32" s="1"/>
      <c r="Y32" s="1" t="s">
        <v>141</v>
      </c>
      <c r="Z32" s="1" t="s">
        <v>140</v>
      </c>
      <c r="AA32" s="1"/>
      <c r="AB32" s="1"/>
      <c r="AC32" s="1"/>
      <c r="AD32" s="1"/>
      <c r="AE32" s="1"/>
      <c r="AF32"/>
      <c r="AG32" s="1" t="b">
        <v>0</v>
      </c>
      <c r="AH32" s="1" t="s">
        <v>43</v>
      </c>
      <c r="AI32" s="1"/>
      <c r="AJ32" s="1" t="b">
        <v>0</v>
      </c>
      <c r="AK32" s="1" t="b">
        <v>0</v>
      </c>
      <c r="AL32" s="1" t="s">
        <v>86</v>
      </c>
      <c r="AM32" s="1" t="s">
        <v>62</v>
      </c>
      <c r="AN32" s="1" t="s">
        <v>45</v>
      </c>
      <c r="AO32" s="1">
        <v>2449</v>
      </c>
      <c r="AP32" s="1" t="b">
        <v>0</v>
      </c>
      <c r="AQ32" s="1"/>
      <c r="AR32" s="1"/>
      <c r="AS32" s="1" t="b">
        <v>1</v>
      </c>
      <c r="AV32" s="1" t="str">
        <f t="shared" si="6"/>
        <v>Achillea 'Summerwine'</v>
      </c>
      <c r="AW32"/>
      <c r="AX32" s="1"/>
    </row>
    <row r="33" spans="1:56" s="5" customFormat="1" ht="15" customHeight="1" x14ac:dyDescent="0.2">
      <c r="A33" s="8" t="s">
        <v>7151</v>
      </c>
      <c r="B33" s="18" t="b">
        <f t="shared" si="0"/>
        <v>1</v>
      </c>
      <c r="C33" s="4" t="str">
        <f t="shared" si="8"/>
        <v/>
      </c>
      <c r="D33" s="4" t="str">
        <f t="shared" si="9"/>
        <v/>
      </c>
      <c r="E33" s="4" t="str">
        <f t="shared" si="10"/>
        <v/>
      </c>
      <c r="F33" s="4" t="str">
        <f t="shared" si="4"/>
        <v/>
      </c>
      <c r="G33" s="4"/>
      <c r="H33" s="4" t="str">
        <f t="shared" si="11"/>
        <v>Achillea 'Terracotta' Yarrow</v>
      </c>
      <c r="I33" s="6" t="s">
        <v>87</v>
      </c>
      <c r="J33" s="6"/>
      <c r="K33" s="6" t="s">
        <v>122</v>
      </c>
      <c r="L33" s="1">
        <v>19</v>
      </c>
      <c r="M33" s="1" t="s">
        <v>39</v>
      </c>
      <c r="N33" s="18" t="b">
        <v>1</v>
      </c>
      <c r="O33" t="s">
        <v>123</v>
      </c>
      <c r="P33" s="1" t="s">
        <v>109</v>
      </c>
      <c r="Q33" s="1"/>
      <c r="R33" s="1"/>
      <c r="S33" s="54" t="s">
        <v>104</v>
      </c>
      <c r="T33" s="1" t="s">
        <v>42</v>
      </c>
      <c r="U33" s="1" t="s">
        <v>42</v>
      </c>
      <c r="V33" s="1" t="s">
        <v>42</v>
      </c>
      <c r="W33" s="1" t="s">
        <v>42</v>
      </c>
      <c r="X33" s="1"/>
      <c r="Y33" s="1" t="s">
        <v>124</v>
      </c>
      <c r="Z33" s="1" t="s">
        <v>111</v>
      </c>
      <c r="AA33" s="1"/>
      <c r="AB33" s="1"/>
      <c r="AC33" s="1"/>
      <c r="AD33" s="1"/>
      <c r="AE33" s="1"/>
      <c r="AF33"/>
      <c r="AG33" s="1" t="b">
        <v>0</v>
      </c>
      <c r="AH33" s="1"/>
      <c r="AI33" s="1"/>
      <c r="AJ33" s="1" t="b">
        <v>0</v>
      </c>
      <c r="AK33" s="1" t="b">
        <v>0</v>
      </c>
      <c r="AL33" s="1" t="s">
        <v>121</v>
      </c>
      <c r="AM33" s="1" t="s">
        <v>62</v>
      </c>
      <c r="AN33" s="1" t="s">
        <v>45</v>
      </c>
      <c r="AO33" s="1">
        <v>2304</v>
      </c>
      <c r="AP33" s="1" t="b">
        <v>0</v>
      </c>
      <c r="AQ33" s="1"/>
      <c r="AR33" s="1"/>
      <c r="AS33" s="1" t="b">
        <v>1</v>
      </c>
      <c r="AV33" s="1" t="str">
        <f t="shared" si="6"/>
        <v>Achillea 'Terracotta' Yarrow</v>
      </c>
      <c r="AW33" s="1"/>
      <c r="AX33" s="1"/>
    </row>
    <row r="34" spans="1:56" s="5" customFormat="1" ht="15" customHeight="1" x14ac:dyDescent="0.2">
      <c r="A34" s="8" t="s">
        <v>8086</v>
      </c>
      <c r="B34" s="18" t="b">
        <f t="shared" si="0"/>
        <v>1</v>
      </c>
      <c r="C34" s="4" t="str">
        <f t="shared" si="8"/>
        <v/>
      </c>
      <c r="D34" s="4" t="str">
        <f t="shared" si="9"/>
        <v/>
      </c>
      <c r="E34" s="4" t="str">
        <f t="shared" si="10"/>
        <v/>
      </c>
      <c r="F34" s="4" t="str">
        <f t="shared" si="4"/>
        <v/>
      </c>
      <c r="G34" s="4" t="str">
        <f t="shared" ref="G34:G39" si="12">IF(H34=A34,"","I")</f>
        <v/>
      </c>
      <c r="H34" s="4" t="str">
        <f t="shared" si="11"/>
        <v>Achillea 'Walther Funcke'</v>
      </c>
      <c r="I34" s="6" t="s">
        <v>87</v>
      </c>
      <c r="J34" s="6"/>
      <c r="K34" s="6" t="s">
        <v>125</v>
      </c>
      <c r="L34" s="1">
        <v>20</v>
      </c>
      <c r="M34" s="1" t="s">
        <v>39</v>
      </c>
      <c r="N34" s="18" t="b">
        <v>1</v>
      </c>
      <c r="O34" t="s">
        <v>10008</v>
      </c>
      <c r="P34" s="1" t="s">
        <v>127</v>
      </c>
      <c r="Q34" s="1"/>
      <c r="R34" s="1"/>
      <c r="S34" s="54"/>
      <c r="T34" s="1" t="s">
        <v>42</v>
      </c>
      <c r="U34" s="1" t="s">
        <v>42</v>
      </c>
      <c r="V34" s="1" t="s">
        <v>42</v>
      </c>
      <c r="W34" s="1" t="s">
        <v>42</v>
      </c>
      <c r="X34" s="1"/>
      <c r="Y34" s="1" t="s">
        <v>128</v>
      </c>
      <c r="Z34" s="1"/>
      <c r="AA34" s="1"/>
      <c r="AB34" s="1"/>
      <c r="AC34" s="1"/>
      <c r="AD34" s="1"/>
      <c r="AE34" s="1"/>
      <c r="AF34"/>
      <c r="AG34" s="1" t="b">
        <v>0</v>
      </c>
      <c r="AH34" s="1"/>
      <c r="AI34" s="1"/>
      <c r="AJ34" s="1" t="b">
        <v>0</v>
      </c>
      <c r="AK34" s="1" t="b">
        <v>0</v>
      </c>
      <c r="AL34" s="1" t="s">
        <v>86</v>
      </c>
      <c r="AM34" s="1" t="s">
        <v>62</v>
      </c>
      <c r="AN34" s="1" t="s">
        <v>45</v>
      </c>
      <c r="AO34" s="1">
        <v>1304</v>
      </c>
      <c r="AP34" s="1" t="b">
        <v>0</v>
      </c>
      <c r="AQ34" s="1"/>
      <c r="AR34" s="1"/>
      <c r="AS34" s="1" t="b">
        <v>0</v>
      </c>
      <c r="AV34" s="1" t="str">
        <f t="shared" si="6"/>
        <v>Achillea 'Walther Funcke'</v>
      </c>
      <c r="AW34"/>
      <c r="AX34" s="1"/>
    </row>
    <row r="35" spans="1:56" s="5" customFormat="1" ht="15" customHeight="1" x14ac:dyDescent="0.2">
      <c r="A35" s="8" t="s">
        <v>7153</v>
      </c>
      <c r="B35" s="18" t="b">
        <f t="shared" si="0"/>
        <v>1</v>
      </c>
      <c r="C35" s="4" t="str">
        <f t="shared" si="8"/>
        <v/>
      </c>
      <c r="D35" s="4" t="str">
        <f t="shared" si="9"/>
        <v/>
      </c>
      <c r="E35" s="4" t="str">
        <f t="shared" si="10"/>
        <v/>
      </c>
      <c r="F35" s="4" t="str">
        <f t="shared" si="4"/>
        <v/>
      </c>
      <c r="G35" s="4" t="str">
        <f t="shared" si="12"/>
        <v/>
      </c>
      <c r="H35" s="4" t="str">
        <f t="shared" si="11"/>
        <v>Aconitum carmichaelii 'Arendsii'</v>
      </c>
      <c r="I35" s="6" t="s">
        <v>164</v>
      </c>
      <c r="J35" s="6" t="s">
        <v>168</v>
      </c>
      <c r="K35" s="6" t="s">
        <v>169</v>
      </c>
      <c r="L35" s="1">
        <v>32</v>
      </c>
      <c r="M35" s="1" t="s">
        <v>39</v>
      </c>
      <c r="N35" s="18" t="b">
        <v>1</v>
      </c>
      <c r="O35" t="s">
        <v>10009</v>
      </c>
      <c r="P35" s="1" t="s">
        <v>171</v>
      </c>
      <c r="Q35"/>
      <c r="R35"/>
      <c r="S35" s="54"/>
      <c r="T35" s="1" t="s">
        <v>42</v>
      </c>
      <c r="U35" s="1" t="s">
        <v>42</v>
      </c>
      <c r="V35" s="1" t="s">
        <v>42</v>
      </c>
      <c r="W35" s="1" t="s">
        <v>42</v>
      </c>
      <c r="X35" s="1"/>
      <c r="Y35" s="1" t="s">
        <v>172</v>
      </c>
      <c r="Z35" s="1" t="s">
        <v>173</v>
      </c>
      <c r="AA35" s="1" t="s">
        <v>174</v>
      </c>
      <c r="AB35" s="1"/>
      <c r="AC35" s="1"/>
      <c r="AD35" s="1"/>
      <c r="AE35" s="1"/>
      <c r="AF35"/>
      <c r="AG35" s="1" t="b">
        <v>0</v>
      </c>
      <c r="AH35" s="1"/>
      <c r="AI35" s="1"/>
      <c r="AJ35" s="1" t="b">
        <v>0</v>
      </c>
      <c r="AK35" s="1" t="b">
        <v>0</v>
      </c>
      <c r="AL35" s="1" t="s">
        <v>112</v>
      </c>
      <c r="AM35" s="1" t="s">
        <v>62</v>
      </c>
      <c r="AN35" s="1" t="s">
        <v>45</v>
      </c>
      <c r="AO35" s="1">
        <v>2179</v>
      </c>
      <c r="AP35" s="1" t="b">
        <v>0</v>
      </c>
      <c r="AQ35" s="1"/>
      <c r="AR35" s="1"/>
      <c r="AS35" s="1" t="b">
        <v>1</v>
      </c>
      <c r="AV35" s="1" t="str">
        <f t="shared" si="6"/>
        <v>Aconitum carmichaelii 'Arendsii'</v>
      </c>
      <c r="AW35" s="1"/>
      <c r="AX35" s="1"/>
    </row>
    <row r="36" spans="1:56" s="5" customFormat="1" ht="15" customHeight="1" x14ac:dyDescent="0.2">
      <c r="A36" s="8" t="s">
        <v>8788</v>
      </c>
      <c r="B36" s="18" t="b">
        <f t="shared" si="0"/>
        <v>1</v>
      </c>
      <c r="C36" s="4" t="str">
        <f t="shared" si="8"/>
        <v/>
      </c>
      <c r="D36" s="4" t="str">
        <f t="shared" si="9"/>
        <v/>
      </c>
      <c r="E36" s="4" t="str">
        <f t="shared" si="10"/>
        <v/>
      </c>
      <c r="F36" s="4" t="str">
        <f t="shared" si="4"/>
        <v/>
      </c>
      <c r="G36" s="4" t="str">
        <f t="shared" si="12"/>
        <v/>
      </c>
      <c r="H36" s="4" t="str">
        <f t="shared" si="11"/>
        <v>Aconitum carmichaelii 'River Medway'</v>
      </c>
      <c r="I36" s="6" t="s">
        <v>164</v>
      </c>
      <c r="J36" s="6" t="s">
        <v>168</v>
      </c>
      <c r="K36" s="6" t="s">
        <v>9731</v>
      </c>
      <c r="L36" s="1">
        <v>33</v>
      </c>
      <c r="M36" s="1" t="s">
        <v>39</v>
      </c>
      <c r="N36" s="18" t="b">
        <v>1</v>
      </c>
      <c r="O36" t="s">
        <v>176</v>
      </c>
      <c r="P36" s="2" t="s">
        <v>10520</v>
      </c>
      <c r="Q36"/>
      <c r="R36"/>
      <c r="S36" s="53"/>
      <c r="T36" s="1" t="s">
        <v>42</v>
      </c>
      <c r="U36" s="1" t="s">
        <v>42</v>
      </c>
      <c r="V36" s="1" t="s">
        <v>42</v>
      </c>
      <c r="W36" s="1" t="s">
        <v>42</v>
      </c>
      <c r="X36"/>
      <c r="Y36" t="s">
        <v>180</v>
      </c>
      <c r="Z36"/>
      <c r="AA36"/>
      <c r="AB36"/>
      <c r="AC36"/>
      <c r="AD36"/>
      <c r="AE36"/>
      <c r="AF36"/>
      <c r="AG36" s="1" t="b">
        <v>0</v>
      </c>
      <c r="AH36"/>
      <c r="AI36"/>
      <c r="AJ36" s="1" t="b">
        <v>0</v>
      </c>
      <c r="AK36" s="1" t="b">
        <v>0</v>
      </c>
      <c r="AL36" s="1" t="s">
        <v>112</v>
      </c>
      <c r="AM36" s="1" t="s">
        <v>62</v>
      </c>
      <c r="AN36" s="1" t="s">
        <v>45</v>
      </c>
      <c r="AO36" s="1">
        <v>1559</v>
      </c>
      <c r="AP36" s="1" t="b">
        <v>0</v>
      </c>
      <c r="AQ36" s="1"/>
      <c r="AR36" s="1"/>
      <c r="AS36" s="1" t="b">
        <v>1</v>
      </c>
      <c r="AV36" s="1" t="str">
        <f t="shared" si="6"/>
        <v>Aconitum carmichaelii 'River Medway'</v>
      </c>
      <c r="AW36" s="1"/>
      <c r="AX36" s="1"/>
    </row>
    <row r="37" spans="1:56" s="5" customFormat="1" ht="15" customHeight="1" x14ac:dyDescent="0.2">
      <c r="A37" s="8" t="s">
        <v>8200</v>
      </c>
      <c r="B37" s="18" t="b">
        <f t="shared" si="0"/>
        <v>1</v>
      </c>
      <c r="C37" s="4" t="str">
        <f t="shared" si="8"/>
        <v/>
      </c>
      <c r="D37" s="4" t="str">
        <f t="shared" si="9"/>
        <v/>
      </c>
      <c r="E37" s="4" t="str">
        <f t="shared" si="10"/>
        <v/>
      </c>
      <c r="F37" s="4" t="str">
        <f t="shared" si="4"/>
        <v/>
      </c>
      <c r="G37" s="4" t="str">
        <f t="shared" si="12"/>
        <v/>
      </c>
      <c r="H37" s="4" t="str">
        <f t="shared" si="11"/>
        <v>Aconitum carmichaelii 'Royal Flush'</v>
      </c>
      <c r="I37" s="6" t="s">
        <v>164</v>
      </c>
      <c r="J37" s="6" t="s">
        <v>168</v>
      </c>
      <c r="K37" s="6" t="s">
        <v>177</v>
      </c>
      <c r="L37" s="1">
        <v>34</v>
      </c>
      <c r="M37" s="1" t="s">
        <v>39</v>
      </c>
      <c r="N37" s="18" t="b">
        <v>1</v>
      </c>
      <c r="O37" t="s">
        <v>178</v>
      </c>
      <c r="P37" s="1" t="s">
        <v>179</v>
      </c>
      <c r="Q37"/>
      <c r="R37"/>
      <c r="S37" s="54"/>
      <c r="T37" s="1" t="s">
        <v>42</v>
      </c>
      <c r="U37" s="1" t="s">
        <v>42</v>
      </c>
      <c r="V37" s="1" t="s">
        <v>42</v>
      </c>
      <c r="W37" s="1" t="s">
        <v>42</v>
      </c>
      <c r="X37" s="1"/>
      <c r="Y37" s="1" t="s">
        <v>180</v>
      </c>
      <c r="Z37" s="1" t="s">
        <v>173</v>
      </c>
      <c r="AA37" s="1" t="s">
        <v>174</v>
      </c>
      <c r="AB37" s="1"/>
      <c r="AC37" s="1"/>
      <c r="AD37" s="1"/>
      <c r="AE37" s="1"/>
      <c r="AF37"/>
      <c r="AG37" s="1" t="b">
        <v>0</v>
      </c>
      <c r="AH37" s="1"/>
      <c r="AI37" s="1"/>
      <c r="AJ37" s="1" t="b">
        <v>0</v>
      </c>
      <c r="AK37" s="1" t="b">
        <v>0</v>
      </c>
      <c r="AL37" s="1" t="s">
        <v>86</v>
      </c>
      <c r="AM37" s="1" t="s">
        <v>62</v>
      </c>
      <c r="AN37" s="1" t="s">
        <v>45</v>
      </c>
      <c r="AO37" s="1">
        <v>1310</v>
      </c>
      <c r="AP37" s="1" t="b">
        <v>0</v>
      </c>
      <c r="AQ37" s="1"/>
      <c r="AR37" s="1"/>
      <c r="AS37" s="1" t="b">
        <v>0</v>
      </c>
      <c r="AV37" s="1" t="str">
        <f t="shared" si="6"/>
        <v>Aconitum carmichaelii 'Royal Flush'</v>
      </c>
      <c r="AW37" s="1"/>
      <c r="AX37" s="1"/>
    </row>
    <row r="38" spans="1:56" s="5" customFormat="1" ht="15" customHeight="1" x14ac:dyDescent="0.2">
      <c r="A38" s="8" t="s">
        <v>8790</v>
      </c>
      <c r="B38" s="18" t="b">
        <f t="shared" si="0"/>
        <v>1</v>
      </c>
      <c r="C38" s="4" t="str">
        <f t="shared" si="8"/>
        <v/>
      </c>
      <c r="D38" s="4" t="str">
        <f t="shared" si="9"/>
        <v/>
      </c>
      <c r="E38" s="4" t="str">
        <f t="shared" si="10"/>
        <v/>
      </c>
      <c r="F38" s="4" t="str">
        <f t="shared" si="4"/>
        <v/>
      </c>
      <c r="G38" s="4" t="str">
        <f t="shared" si="12"/>
        <v/>
      </c>
      <c r="H38" s="4" t="str">
        <f t="shared" si="11"/>
        <v>Aconitum carmichaelii 'Spatlese' (Wilsonii Group)</v>
      </c>
      <c r="I38" s="6" t="s">
        <v>164</v>
      </c>
      <c r="J38" s="6" t="s">
        <v>168</v>
      </c>
      <c r="K38" s="6" t="s">
        <v>9732</v>
      </c>
      <c r="L38" s="1">
        <v>35</v>
      </c>
      <c r="M38" s="1" t="s">
        <v>39</v>
      </c>
      <c r="N38" s="18" t="b">
        <v>1</v>
      </c>
      <c r="O38" t="s">
        <v>183</v>
      </c>
      <c r="P38" s="2" t="s">
        <v>10521</v>
      </c>
      <c r="Q38"/>
      <c r="R38"/>
      <c r="S38" s="54"/>
      <c r="T38" s="1" t="s">
        <v>42</v>
      </c>
      <c r="U38" s="1" t="s">
        <v>42</v>
      </c>
      <c r="V38" s="1" t="s">
        <v>42</v>
      </c>
      <c r="W38" s="1" t="s">
        <v>42</v>
      </c>
      <c r="X38" s="1"/>
      <c r="Y38" s="1" t="s">
        <v>184</v>
      </c>
      <c r="Z38" s="1"/>
      <c r="AA38" s="1"/>
      <c r="AB38" s="1"/>
      <c r="AC38" s="1"/>
      <c r="AD38" s="1"/>
      <c r="AE38" s="1"/>
      <c r="AF38"/>
      <c r="AG38" s="1" t="b">
        <v>0</v>
      </c>
      <c r="AH38"/>
      <c r="AI38"/>
      <c r="AJ38" s="1" t="b">
        <v>0</v>
      </c>
      <c r="AK38" s="1" t="b">
        <v>0</v>
      </c>
      <c r="AL38" s="1" t="s">
        <v>86</v>
      </c>
      <c r="AM38" s="1" t="s">
        <v>62</v>
      </c>
      <c r="AN38" s="1" t="s">
        <v>45</v>
      </c>
      <c r="AO38"/>
      <c r="AP38" s="1" t="b">
        <v>0</v>
      </c>
      <c r="AQ38" s="1"/>
      <c r="AR38" s="1"/>
      <c r="AS38" s="1" t="b">
        <v>0</v>
      </c>
      <c r="AV38" s="1" t="str">
        <f t="shared" si="6"/>
        <v>Aconitum carmichaelii 'Spatlese' (Wilsonii Group)</v>
      </c>
      <c r="AW38" s="1"/>
      <c r="AX38" s="1"/>
    </row>
    <row r="39" spans="1:56" s="5" customFormat="1" ht="15" customHeight="1" x14ac:dyDescent="0.2">
      <c r="A39" s="8" t="s">
        <v>7557</v>
      </c>
      <c r="B39" s="18" t="b">
        <f t="shared" si="0"/>
        <v>1</v>
      </c>
      <c r="C39" s="4" t="str">
        <f t="shared" si="8"/>
        <v/>
      </c>
      <c r="D39" s="4" t="str">
        <f t="shared" si="9"/>
        <v/>
      </c>
      <c r="E39" s="4" t="str">
        <f t="shared" si="10"/>
        <v/>
      </c>
      <c r="F39" s="4" t="str">
        <f t="shared" si="4"/>
        <v/>
      </c>
      <c r="G39" s="4" t="str">
        <f t="shared" si="12"/>
        <v/>
      </c>
      <c r="H39" s="4" t="str">
        <f t="shared" si="11"/>
        <v>Aconitum lycoctonum ssp. neapolitanum (lamarckii)</v>
      </c>
      <c r="I39" s="6" t="s">
        <v>164</v>
      </c>
      <c r="J39" s="6" t="s">
        <v>185</v>
      </c>
      <c r="K39" s="6" t="s">
        <v>186</v>
      </c>
      <c r="L39" s="1">
        <v>36</v>
      </c>
      <c r="M39" s="1" t="s">
        <v>39</v>
      </c>
      <c r="N39" s="18" t="b">
        <v>1</v>
      </c>
      <c r="O39" t="s">
        <v>187</v>
      </c>
      <c r="P39" s="1" t="s">
        <v>188</v>
      </c>
      <c r="Q39"/>
      <c r="R39"/>
      <c r="S39" s="54"/>
      <c r="T39" s="1" t="s">
        <v>42</v>
      </c>
      <c r="U39" s="1" t="s">
        <v>42</v>
      </c>
      <c r="V39" s="1" t="s">
        <v>42</v>
      </c>
      <c r="W39" s="1" t="s">
        <v>42</v>
      </c>
      <c r="X39"/>
      <c r="Y39" s="1" t="s">
        <v>189</v>
      </c>
      <c r="Z39"/>
      <c r="AA39"/>
      <c r="AB39"/>
      <c r="AC39"/>
      <c r="AD39"/>
      <c r="AE39"/>
      <c r="AF39"/>
      <c r="AG39" s="1" t="b">
        <v>0</v>
      </c>
      <c r="AH39" s="1"/>
      <c r="AI39" s="1"/>
      <c r="AJ39" s="1" t="b">
        <v>0</v>
      </c>
      <c r="AK39" s="1" t="b">
        <v>0</v>
      </c>
      <c r="AL39" s="1" t="s">
        <v>181</v>
      </c>
      <c r="AM39"/>
      <c r="AN39" s="1" t="s">
        <v>45</v>
      </c>
      <c r="AO39" s="1">
        <v>20126</v>
      </c>
      <c r="AP39" s="1" t="b">
        <v>0</v>
      </c>
      <c r="AQ39" s="1"/>
      <c r="AR39" s="1"/>
      <c r="AS39" s="1" t="b">
        <v>0</v>
      </c>
      <c r="AV39" s="1" t="str">
        <f t="shared" si="6"/>
        <v>Aconitum lycoctonum ssp. neapolitanum (lamarckii)</v>
      </c>
      <c r="AW39" s="1"/>
      <c r="AX39" s="1"/>
    </row>
    <row r="40" spans="1:56" s="5" customFormat="1" ht="15" customHeight="1" x14ac:dyDescent="0.2">
      <c r="A40" s="8"/>
      <c r="B40" s="18" t="b">
        <f t="shared" si="0"/>
        <v>1</v>
      </c>
      <c r="C40" s="21"/>
      <c r="D40" s="4"/>
      <c r="E40" s="4"/>
      <c r="F40" s="4" t="str">
        <f t="shared" si="4"/>
        <v/>
      </c>
      <c r="G40" s="4"/>
      <c r="H40" s="4"/>
      <c r="I40" s="6" t="s">
        <v>164</v>
      </c>
      <c r="J40" s="6" t="s">
        <v>190</v>
      </c>
      <c r="K40" s="6" t="s">
        <v>191</v>
      </c>
      <c r="L40" s="1">
        <v>37</v>
      </c>
      <c r="M40"/>
      <c r="N40" s="18" t="b">
        <v>1</v>
      </c>
      <c r="O40"/>
      <c r="P40" s="1" t="s">
        <v>192</v>
      </c>
      <c r="Q40"/>
      <c r="R40"/>
      <c r="S40" s="54"/>
      <c r="T40" s="1" t="s">
        <v>42</v>
      </c>
      <c r="U40" s="1" t="s">
        <v>42</v>
      </c>
      <c r="V40" s="1" t="s">
        <v>42</v>
      </c>
      <c r="W40" s="1" t="s">
        <v>42</v>
      </c>
      <c r="X40"/>
      <c r="Y40" s="1" t="s">
        <v>193</v>
      </c>
      <c r="Z40"/>
      <c r="AA40"/>
      <c r="AB40"/>
      <c r="AC40"/>
      <c r="AD40"/>
      <c r="AE40"/>
      <c r="AF40"/>
      <c r="AG40" s="1" t="b">
        <v>0</v>
      </c>
      <c r="AH40"/>
      <c r="AI40"/>
      <c r="AJ40" s="1" t="b">
        <v>0</v>
      </c>
      <c r="AK40" s="1" t="b">
        <v>0</v>
      </c>
      <c r="AL40" s="1" t="s">
        <v>86</v>
      </c>
      <c r="AM40" s="1" t="s">
        <v>62</v>
      </c>
      <c r="AN40" s="1" t="s">
        <v>45</v>
      </c>
      <c r="AO40" s="1">
        <v>1308</v>
      </c>
      <c r="AP40" s="1" t="b">
        <v>1</v>
      </c>
      <c r="AQ40" s="1"/>
      <c r="AR40" s="1"/>
      <c r="AS40" s="1" t="b">
        <v>0</v>
      </c>
      <c r="AV40" s="1" t="str">
        <f t="shared" si="6"/>
        <v>Aconitum napellus ssp. napellus Anglicum Group</v>
      </c>
      <c r="AW40" s="1"/>
      <c r="AX40" s="1"/>
    </row>
    <row r="41" spans="1:56" s="5" customFormat="1" ht="15" customHeight="1" x14ac:dyDescent="0.2">
      <c r="A41" s="8" t="s">
        <v>7793</v>
      </c>
      <c r="B41" s="18" t="b">
        <f t="shared" si="0"/>
        <v>1</v>
      </c>
      <c r="C41" s="4" t="str">
        <f>IF(O41="","C","")</f>
        <v/>
      </c>
      <c r="D41" s="4" t="str">
        <f>IF(I41="","N","")</f>
        <v/>
      </c>
      <c r="E41" s="4" t="str">
        <f>IF(P41="","Y","")</f>
        <v/>
      </c>
      <c r="F41" s="4" t="str">
        <f t="shared" si="4"/>
        <v/>
      </c>
      <c r="G41" s="4" t="str">
        <f>IF(H41=A41,"","I")</f>
        <v/>
      </c>
      <c r="H41" s="4" t="str">
        <f>TRIM(TRIM(I41) &amp; " " &amp; TRIM(J41) &amp; " " &amp; K41 &amp; " " &amp;S41)</f>
        <v>Aconitum x cammarum 'Bicolor'</v>
      </c>
      <c r="I41" s="6" t="s">
        <v>164</v>
      </c>
      <c r="J41" s="6" t="s">
        <v>194</v>
      </c>
      <c r="K41" s="6" t="s">
        <v>195</v>
      </c>
      <c r="L41" s="1">
        <v>38</v>
      </c>
      <c r="M41" s="1" t="s">
        <v>39</v>
      </c>
      <c r="N41" s="18" t="b">
        <v>1</v>
      </c>
      <c r="O41" t="s">
        <v>196</v>
      </c>
      <c r="P41" s="1" t="s">
        <v>197</v>
      </c>
      <c r="Q41"/>
      <c r="R41"/>
      <c r="S41" s="54"/>
      <c r="T41" s="1" t="s">
        <v>42</v>
      </c>
      <c r="U41" s="1" t="s">
        <v>42</v>
      </c>
      <c r="V41" s="1" t="s">
        <v>42</v>
      </c>
      <c r="W41" s="1" t="s">
        <v>42</v>
      </c>
      <c r="X41" s="1"/>
      <c r="Y41" s="1" t="s">
        <v>198</v>
      </c>
      <c r="Z41" s="1"/>
      <c r="AA41" s="1"/>
      <c r="AB41" s="1"/>
      <c r="AC41" s="1"/>
      <c r="AD41" s="1"/>
      <c r="AE41" s="1"/>
      <c r="AF41" s="1"/>
      <c r="AG41" s="1" t="b">
        <v>0</v>
      </c>
      <c r="AH41" s="1"/>
      <c r="AI41" s="1"/>
      <c r="AJ41" s="1" t="b">
        <v>0</v>
      </c>
      <c r="AK41" s="1" t="b">
        <v>0</v>
      </c>
      <c r="AL41" s="1" t="s">
        <v>86</v>
      </c>
      <c r="AM41" s="1" t="s">
        <v>62</v>
      </c>
      <c r="AN41" s="1" t="s">
        <v>45</v>
      </c>
      <c r="AO41"/>
      <c r="AP41" s="1" t="b">
        <v>0</v>
      </c>
      <c r="AQ41" s="1"/>
      <c r="AR41" s="1"/>
      <c r="AS41" s="1" t="b">
        <v>0</v>
      </c>
      <c r="AV41" s="1" t="str">
        <f t="shared" si="6"/>
        <v>Aconitum x cammarum 'Bicolor'</v>
      </c>
      <c r="AW41" s="1"/>
      <c r="AX41" s="1"/>
    </row>
    <row r="42" spans="1:56" s="5" customFormat="1" ht="15" customHeight="1" x14ac:dyDescent="0.2">
      <c r="A42" s="8"/>
      <c r="B42" s="18" t="b">
        <f t="shared" si="0"/>
        <v>0</v>
      </c>
      <c r="C42" s="21"/>
      <c r="D42" s="4"/>
      <c r="E42" s="4"/>
      <c r="F42" s="4" t="str">
        <f t="shared" si="4"/>
        <v>X</v>
      </c>
      <c r="G42" s="4"/>
      <c r="H42" s="4"/>
      <c r="I42" s="6" t="s">
        <v>164</v>
      </c>
      <c r="J42" s="6" t="s">
        <v>194</v>
      </c>
      <c r="K42" s="6" t="s">
        <v>199</v>
      </c>
      <c r="L42" s="1">
        <v>39</v>
      </c>
      <c r="M42"/>
      <c r="N42" s="18" t="b">
        <v>0</v>
      </c>
      <c r="O42"/>
      <c r="P42" s="1" t="s">
        <v>200</v>
      </c>
      <c r="Q42" s="1"/>
      <c r="R42"/>
      <c r="S42" s="54" t="s">
        <v>201</v>
      </c>
      <c r="T42" s="1" t="s">
        <v>42</v>
      </c>
      <c r="U42" s="1" t="s">
        <v>42</v>
      </c>
      <c r="V42" s="1" t="s">
        <v>42</v>
      </c>
      <c r="W42" s="1" t="s">
        <v>42</v>
      </c>
      <c r="X42" s="1" t="s">
        <v>193</v>
      </c>
      <c r="Y42" s="1"/>
      <c r="Z42" s="1"/>
      <c r="AA42" s="1"/>
      <c r="AB42" s="1"/>
      <c r="AC42" s="1"/>
      <c r="AD42" s="1"/>
      <c r="AE42" s="1"/>
      <c r="AF42"/>
      <c r="AG42" s="1" t="b">
        <v>0</v>
      </c>
      <c r="AH42"/>
      <c r="AI42"/>
      <c r="AJ42" s="1" t="b">
        <v>0</v>
      </c>
      <c r="AK42" s="1" t="b">
        <v>0</v>
      </c>
      <c r="AL42" s="1" t="s">
        <v>86</v>
      </c>
      <c r="AM42" s="1" t="s">
        <v>62</v>
      </c>
      <c r="AN42" s="1" t="s">
        <v>45</v>
      </c>
      <c r="AO42" s="1">
        <v>2093</v>
      </c>
      <c r="AP42" s="1" t="b">
        <v>1</v>
      </c>
      <c r="AQ42" s="1"/>
      <c r="AR42" s="1"/>
      <c r="AS42" s="1" t="b">
        <v>0</v>
      </c>
      <c r="AV42" s="1" t="str">
        <f t="shared" si="6"/>
        <v>Aconitum x cammarum 'Blue Sceptre' Monkshood</v>
      </c>
      <c r="AW42" s="1"/>
      <c r="AX42" s="1"/>
    </row>
    <row r="43" spans="1:56" s="5" customFormat="1" ht="15" customHeight="1" x14ac:dyDescent="0.2">
      <c r="A43" s="8"/>
      <c r="B43" s="18" t="b">
        <f t="shared" si="0"/>
        <v>1</v>
      </c>
      <c r="C43" s="21"/>
      <c r="D43" s="4"/>
      <c r="E43" s="4"/>
      <c r="F43" s="4" t="str">
        <f t="shared" si="4"/>
        <v/>
      </c>
      <c r="G43" s="4"/>
      <c r="H43" s="4"/>
      <c r="I43" s="6" t="s">
        <v>164</v>
      </c>
      <c r="J43" s="6"/>
      <c r="K43" s="6" t="s">
        <v>165</v>
      </c>
      <c r="L43" s="1">
        <v>31</v>
      </c>
      <c r="M43"/>
      <c r="N43" s="18" t="b">
        <v>1</v>
      </c>
      <c r="O43"/>
      <c r="P43" s="1" t="s">
        <v>166</v>
      </c>
      <c r="Q43"/>
      <c r="R43"/>
      <c r="S43" s="54"/>
      <c r="T43" s="1" t="s">
        <v>42</v>
      </c>
      <c r="U43" s="1" t="s">
        <v>42</v>
      </c>
      <c r="V43" s="1" t="s">
        <v>42</v>
      </c>
      <c r="W43" s="1" t="s">
        <v>42</v>
      </c>
      <c r="X43" s="1"/>
      <c r="Y43" s="1" t="s">
        <v>167</v>
      </c>
      <c r="Z43" s="1"/>
      <c r="AA43" s="1"/>
      <c r="AB43" s="1"/>
      <c r="AC43" s="1"/>
      <c r="AD43" s="1"/>
      <c r="AE43" s="1"/>
      <c r="AF43"/>
      <c r="AG43" s="1" t="b">
        <v>1</v>
      </c>
      <c r="AH43" s="1"/>
      <c r="AI43" s="1"/>
      <c r="AJ43" s="1" t="b">
        <v>0</v>
      </c>
      <c r="AK43" s="1" t="b">
        <v>0</v>
      </c>
      <c r="AL43" s="1" t="s">
        <v>86</v>
      </c>
      <c r="AM43" s="1" t="s">
        <v>62</v>
      </c>
      <c r="AN43" s="1" t="s">
        <v>45</v>
      </c>
      <c r="AO43" s="1">
        <v>1309</v>
      </c>
      <c r="AP43" s="1" t="b">
        <v>1</v>
      </c>
      <c r="AQ43" s="1"/>
      <c r="AR43" s="1"/>
      <c r="AS43" s="1" t="b">
        <v>0</v>
      </c>
      <c r="AV43" s="1" t="str">
        <f t="shared" si="6"/>
        <v>Aconitum 'Spark's Variety'</v>
      </c>
      <c r="AW43" s="1"/>
      <c r="AX43" s="1"/>
    </row>
    <row r="44" spans="1:56" s="5" customFormat="1" ht="15" customHeight="1" x14ac:dyDescent="0.2">
      <c r="A44" s="8" t="s">
        <v>8792</v>
      </c>
      <c r="B44" s="18" t="b">
        <f t="shared" si="0"/>
        <v>1</v>
      </c>
      <c r="C44" s="4" t="str">
        <f>IF(O44="","C","")</f>
        <v/>
      </c>
      <c r="D44" s="4" t="str">
        <f>IF(I44="","N","")</f>
        <v/>
      </c>
      <c r="E44" s="4" t="str">
        <f>IF(P44="","Y","")</f>
        <v/>
      </c>
      <c r="F44" s="4" t="str">
        <f t="shared" si="4"/>
        <v/>
      </c>
      <c r="G44" s="4" t="str">
        <f>IF(H44=A44,"","I")</f>
        <v/>
      </c>
      <c r="H44" s="4" t="str">
        <f>TRIM(TRIM(I44) &amp; " " &amp; TRIM(J44) &amp; " " &amp; K44 &amp; " " &amp;S44)</f>
        <v>Actaea matsumerae 'White Pearl' (Cimicifuga)</v>
      </c>
      <c r="I44" s="6" t="s">
        <v>202</v>
      </c>
      <c r="J44" s="6" t="s">
        <v>10285</v>
      </c>
      <c r="K44" s="6" t="s">
        <v>204</v>
      </c>
      <c r="L44" s="1">
        <v>40</v>
      </c>
      <c r="M44" s="1" t="s">
        <v>39</v>
      </c>
      <c r="N44" s="18" t="b">
        <v>1</v>
      </c>
      <c r="O44" t="s">
        <v>205</v>
      </c>
      <c r="P44" s="1" t="s">
        <v>206</v>
      </c>
      <c r="Q44" s="1"/>
      <c r="R44"/>
      <c r="S44" s="54" t="s">
        <v>10284</v>
      </c>
      <c r="T44" s="1" t="s">
        <v>42</v>
      </c>
      <c r="U44" s="1" t="s">
        <v>42</v>
      </c>
      <c r="V44" s="1" t="s">
        <v>42</v>
      </c>
      <c r="W44" s="1" t="s">
        <v>42</v>
      </c>
      <c r="X44" s="1"/>
      <c r="Y44" s="1" t="s">
        <v>208</v>
      </c>
      <c r="Z44" s="1"/>
      <c r="AA44" s="1"/>
      <c r="AB44" s="1"/>
      <c r="AC44" s="1"/>
      <c r="AD44" s="1"/>
      <c r="AE44" s="1"/>
      <c r="AF44"/>
      <c r="AG44"/>
      <c r="AH44"/>
      <c r="AI44"/>
      <c r="AJ44"/>
      <c r="AK44"/>
      <c r="AL44"/>
      <c r="AM44"/>
      <c r="AN44"/>
      <c r="AO44"/>
      <c r="AP44"/>
      <c r="AQ44"/>
      <c r="AR44"/>
      <c r="AS44"/>
      <c r="AT44"/>
      <c r="AU44"/>
      <c r="AV44" s="1" t="str">
        <f t="shared" si="6"/>
        <v>Actaea matsumerae 'White Pearl' (Cimicifuga)</v>
      </c>
      <c r="AW44"/>
      <c r="AX44"/>
      <c r="AY44"/>
      <c r="AZ44"/>
      <c r="BA44"/>
      <c r="BB44"/>
      <c r="BC44"/>
      <c r="BD44"/>
    </row>
    <row r="45" spans="1:56" s="5" customFormat="1" ht="15" customHeight="1" x14ac:dyDescent="0.2">
      <c r="A45" s="8" t="s">
        <v>9639</v>
      </c>
      <c r="B45" s="18" t="b">
        <f t="shared" si="0"/>
        <v>1</v>
      </c>
      <c r="C45" s="4" t="str">
        <f>IF(O45="","C","")</f>
        <v/>
      </c>
      <c r="D45" s="4" t="str">
        <f>IF(I45="","N","")</f>
        <v/>
      </c>
      <c r="E45" s="4" t="str">
        <f>IF(P45="","Y","")</f>
        <v/>
      </c>
      <c r="F45" s="4" t="str">
        <f t="shared" si="4"/>
        <v/>
      </c>
      <c r="G45" s="4"/>
      <c r="H45" s="4" t="str">
        <f>TRIM(TRIM(I45) &amp; " " &amp; TRIM(J45) &amp; " " &amp; K45 &amp; " " &amp;S45)</f>
        <v>Actaea pachypoda 'Misty Blue' White Baneberry, Doll's Eyes</v>
      </c>
      <c r="I45" s="6" t="s">
        <v>202</v>
      </c>
      <c r="J45" s="6" t="s">
        <v>9726</v>
      </c>
      <c r="K45" s="6" t="s">
        <v>9727</v>
      </c>
      <c r="L45"/>
      <c r="M45"/>
      <c r="N45" s="18" t="b">
        <v>1</v>
      </c>
      <c r="O45" t="s">
        <v>10010</v>
      </c>
      <c r="P45" s="2" t="s">
        <v>10523</v>
      </c>
      <c r="Q45"/>
      <c r="R45"/>
      <c r="S45" s="53" t="s">
        <v>10522</v>
      </c>
      <c r="T45"/>
      <c r="U45"/>
      <c r="V45"/>
      <c r="W45"/>
      <c r="X45"/>
      <c r="Y45" t="s">
        <v>11031</v>
      </c>
      <c r="Z45"/>
      <c r="AA45"/>
      <c r="AB45"/>
      <c r="AC45"/>
      <c r="AD45"/>
      <c r="AE45"/>
      <c r="AF45"/>
      <c r="AG45" s="1" t="b">
        <v>0</v>
      </c>
      <c r="AH45"/>
      <c r="AI45"/>
      <c r="AJ45" s="1" t="b">
        <v>0</v>
      </c>
      <c r="AK45" s="1" t="b">
        <v>0</v>
      </c>
      <c r="AL45" s="1" t="s">
        <v>86</v>
      </c>
      <c r="AM45" s="1" t="s">
        <v>62</v>
      </c>
      <c r="AN45" s="1" t="s">
        <v>45</v>
      </c>
      <c r="AO45" s="1">
        <v>1311</v>
      </c>
      <c r="AP45" s="1" t="b">
        <v>0</v>
      </c>
      <c r="AQ45" s="1"/>
      <c r="AR45" s="1"/>
      <c r="AS45" s="1" t="b">
        <v>0</v>
      </c>
      <c r="AV45" s="1" t="str">
        <f t="shared" si="6"/>
        <v>Actaea pachypoda 'Misty Blue' White Baneberry, Doll's Eyes</v>
      </c>
      <c r="AW45" s="1"/>
      <c r="AX45" s="1"/>
    </row>
    <row r="46" spans="1:56" s="5" customFormat="1" ht="15" customHeight="1" x14ac:dyDescent="0.2">
      <c r="A46" s="8"/>
      <c r="B46" s="18" t="b">
        <f t="shared" si="0"/>
        <v>1</v>
      </c>
      <c r="C46" s="21"/>
      <c r="D46" s="4"/>
      <c r="E46" s="4"/>
      <c r="F46" s="4" t="str">
        <f t="shared" si="4"/>
        <v/>
      </c>
      <c r="G46" s="4"/>
      <c r="H46" s="4"/>
      <c r="I46" s="6" t="s">
        <v>202</v>
      </c>
      <c r="J46" s="6" t="s">
        <v>209</v>
      </c>
      <c r="K46" s="6" t="s">
        <v>213</v>
      </c>
      <c r="L46" s="1">
        <v>42</v>
      </c>
      <c r="M46"/>
      <c r="N46" s="18" t="b">
        <v>1</v>
      </c>
      <c r="O46"/>
      <c r="P46" s="1" t="s">
        <v>214</v>
      </c>
      <c r="Q46" s="1"/>
      <c r="R46" s="1"/>
      <c r="S46" s="54"/>
      <c r="T46" s="1" t="s">
        <v>42</v>
      </c>
      <c r="U46" s="1" t="s">
        <v>42</v>
      </c>
      <c r="V46" s="1" t="s">
        <v>42</v>
      </c>
      <c r="W46" s="1" t="s">
        <v>42</v>
      </c>
      <c r="X46" s="1"/>
      <c r="Y46" s="1" t="s">
        <v>215</v>
      </c>
      <c r="Z46" s="1"/>
      <c r="AA46" s="1"/>
      <c r="AB46" s="1"/>
      <c r="AC46" s="1"/>
      <c r="AD46" s="1"/>
      <c r="AE46" s="1"/>
      <c r="AF46"/>
      <c r="AG46" s="1" t="b">
        <v>0</v>
      </c>
      <c r="AH46"/>
      <c r="AI46"/>
      <c r="AJ46" s="1" t="b">
        <v>0</v>
      </c>
      <c r="AK46" s="1" t="b">
        <v>0</v>
      </c>
      <c r="AL46" s="1" t="s">
        <v>86</v>
      </c>
      <c r="AM46" s="1" t="s">
        <v>62</v>
      </c>
      <c r="AN46" s="1" t="s">
        <v>45</v>
      </c>
      <c r="AO46" s="1">
        <v>1540</v>
      </c>
      <c r="AP46" s="1" t="b">
        <v>0</v>
      </c>
      <c r="AQ46" s="1"/>
      <c r="AR46" s="1"/>
      <c r="AS46" s="1" t="b">
        <v>0</v>
      </c>
      <c r="AV46" s="1" t="str">
        <f t="shared" si="6"/>
        <v>Actaea rubra f. neglecta</v>
      </c>
      <c r="AW46" s="1"/>
      <c r="AX46" s="1"/>
    </row>
    <row r="47" spans="1:56" s="5" customFormat="1" ht="15" customHeight="1" x14ac:dyDescent="0.2">
      <c r="A47" s="8"/>
      <c r="B47" s="18" t="b">
        <f t="shared" si="0"/>
        <v>1</v>
      </c>
      <c r="C47" s="21"/>
      <c r="D47" s="4"/>
      <c r="E47" s="4"/>
      <c r="F47" s="4" t="str">
        <f t="shared" si="4"/>
        <v/>
      </c>
      <c r="G47" s="4"/>
      <c r="H47" s="4"/>
      <c r="I47" s="6" t="s">
        <v>202</v>
      </c>
      <c r="J47" s="6" t="s">
        <v>209</v>
      </c>
      <c r="K47" s="6"/>
      <c r="L47" s="1">
        <v>41</v>
      </c>
      <c r="M47"/>
      <c r="N47" s="18" t="b">
        <v>1</v>
      </c>
      <c r="O47"/>
      <c r="P47" s="1" t="s">
        <v>210</v>
      </c>
      <c r="Q47"/>
      <c r="R47"/>
      <c r="S47" s="54"/>
      <c r="T47" s="1" t="s">
        <v>42</v>
      </c>
      <c r="U47" s="1" t="s">
        <v>42</v>
      </c>
      <c r="V47" s="1" t="s">
        <v>42</v>
      </c>
      <c r="W47" s="1" t="s">
        <v>42</v>
      </c>
      <c r="X47" s="1"/>
      <c r="Y47" s="1" t="s">
        <v>211</v>
      </c>
      <c r="Z47" s="1"/>
      <c r="AA47" s="1"/>
      <c r="AB47" s="1"/>
      <c r="AC47" s="1"/>
      <c r="AD47" s="1"/>
      <c r="AE47" s="1"/>
      <c r="AF47"/>
      <c r="AG47" s="1" t="b">
        <v>1</v>
      </c>
      <c r="AH47" s="1"/>
      <c r="AI47" s="1"/>
      <c r="AJ47" s="1" t="b">
        <v>0</v>
      </c>
      <c r="AK47" s="1" t="b">
        <v>0</v>
      </c>
      <c r="AL47" s="1" t="s">
        <v>212</v>
      </c>
      <c r="AM47" s="1" t="s">
        <v>62</v>
      </c>
      <c r="AN47" s="1" t="s">
        <v>45</v>
      </c>
      <c r="AO47" s="1">
        <v>1312</v>
      </c>
      <c r="AP47" s="1" t="b">
        <v>1</v>
      </c>
      <c r="AQ47" s="1"/>
      <c r="AR47" s="1"/>
      <c r="AS47" s="1" t="b">
        <v>0</v>
      </c>
      <c r="AV47" s="1" t="str">
        <f t="shared" si="6"/>
        <v>Actaea rubra</v>
      </c>
      <c r="AW47" s="1"/>
      <c r="AX47" s="1"/>
    </row>
    <row r="48" spans="1:56" s="5" customFormat="1" ht="15" customHeight="1" x14ac:dyDescent="0.2">
      <c r="A48" s="8" t="s">
        <v>8394</v>
      </c>
      <c r="B48" s="18" t="b">
        <f t="shared" si="0"/>
        <v>1</v>
      </c>
      <c r="C48" s="4" t="str">
        <f>IF(O48="","C","")</f>
        <v/>
      </c>
      <c r="D48" s="4" t="str">
        <f>IF(I48="","N","")</f>
        <v/>
      </c>
      <c r="E48" s="4" t="str">
        <f>IF(P48="","Y","")</f>
        <v/>
      </c>
      <c r="F48" s="4" t="str">
        <f t="shared" si="4"/>
        <v/>
      </c>
      <c r="G48" s="4"/>
      <c r="H48" s="4" t="str">
        <f>TRIM(TRIM(I48) &amp; " " &amp; TRIM(J48) &amp; " " &amp; K48 &amp; " " &amp;S48)</f>
        <v>Actaea simplex 'Black Negligee' (Cimicifuga)</v>
      </c>
      <c r="I48" s="6" t="s">
        <v>202</v>
      </c>
      <c r="J48" s="6" t="s">
        <v>216</v>
      </c>
      <c r="K48" s="6" t="s">
        <v>217</v>
      </c>
      <c r="L48" s="1">
        <v>43</v>
      </c>
      <c r="M48" s="1" t="s">
        <v>39</v>
      </c>
      <c r="N48" s="18" t="b">
        <v>1</v>
      </c>
      <c r="O48" t="s">
        <v>218</v>
      </c>
      <c r="P48" s="1" t="s">
        <v>219</v>
      </c>
      <c r="Q48"/>
      <c r="R48"/>
      <c r="S48" s="54" t="s">
        <v>10284</v>
      </c>
      <c r="T48" s="1" t="s">
        <v>42</v>
      </c>
      <c r="U48" s="1" t="s">
        <v>42</v>
      </c>
      <c r="V48" s="1" t="s">
        <v>42</v>
      </c>
      <c r="W48" s="1" t="s">
        <v>42</v>
      </c>
      <c r="X48" s="1"/>
      <c r="Y48" s="1" t="s">
        <v>221</v>
      </c>
      <c r="Z48" s="1" t="s">
        <v>222</v>
      </c>
      <c r="AA48" s="1"/>
      <c r="AB48" s="1"/>
      <c r="AC48" s="1"/>
      <c r="AD48" s="1"/>
      <c r="AE48" s="1"/>
      <c r="AF48"/>
      <c r="AG48"/>
      <c r="AH48"/>
      <c r="AI48"/>
      <c r="AJ48"/>
      <c r="AK48"/>
      <c r="AL48"/>
      <c r="AM48"/>
      <c r="AN48"/>
      <c r="AO48"/>
      <c r="AP48"/>
      <c r="AQ48"/>
      <c r="AR48"/>
      <c r="AS48"/>
      <c r="AT48"/>
      <c r="AU48"/>
      <c r="AV48" s="1" t="str">
        <f t="shared" si="6"/>
        <v>Actaea simplex 'Black Negligee' (Cimicifuga)</v>
      </c>
      <c r="AW48"/>
      <c r="AX48"/>
      <c r="AY48"/>
      <c r="AZ48"/>
      <c r="BA48"/>
      <c r="BB48"/>
      <c r="BC48"/>
      <c r="BD48"/>
    </row>
    <row r="49" spans="1:56" s="5" customFormat="1" ht="15" customHeight="1" x14ac:dyDescent="0.2">
      <c r="A49" s="8" t="s">
        <v>7687</v>
      </c>
      <c r="B49" s="18" t="b">
        <f t="shared" si="0"/>
        <v>1</v>
      </c>
      <c r="C49" s="4" t="str">
        <f>IF(O49="","C","")</f>
        <v/>
      </c>
      <c r="D49" s="4" t="str">
        <f>IF(I49="","N","")</f>
        <v/>
      </c>
      <c r="E49" s="4" t="str">
        <f>IF(P49="","Y","")</f>
        <v/>
      </c>
      <c r="F49" s="4" t="str">
        <f t="shared" si="4"/>
        <v/>
      </c>
      <c r="G49" s="4" t="str">
        <f>IF(H49=A49,"","I")</f>
        <v/>
      </c>
      <c r="H49" s="4" t="str">
        <f>TRIM(TRIM(I49) &amp; " " &amp; TRIM(J49) &amp; " " &amp; K49 &amp; " " &amp;S49)</f>
        <v>Actaea simplex 'Hillside Black Beauty' (Cimicifuga)</v>
      </c>
      <c r="I49" s="6" t="s">
        <v>202</v>
      </c>
      <c r="J49" s="6" t="s">
        <v>216</v>
      </c>
      <c r="K49" s="6" t="s">
        <v>223</v>
      </c>
      <c r="L49" s="1">
        <v>44</v>
      </c>
      <c r="M49" s="1" t="s">
        <v>39</v>
      </c>
      <c r="N49" s="18" t="b">
        <v>1</v>
      </c>
      <c r="O49" t="s">
        <v>10011</v>
      </c>
      <c r="P49" s="1" t="s">
        <v>225</v>
      </c>
      <c r="Q49" s="1"/>
      <c r="R49" s="1"/>
      <c r="S49" s="54" t="s">
        <v>10284</v>
      </c>
      <c r="T49" s="1" t="s">
        <v>42</v>
      </c>
      <c r="U49" s="1" t="s">
        <v>42</v>
      </c>
      <c r="V49" s="1" t="s">
        <v>42</v>
      </c>
      <c r="W49" s="1" t="s">
        <v>42</v>
      </c>
      <c r="X49" s="1"/>
      <c r="Y49" s="1" t="s">
        <v>221</v>
      </c>
      <c r="Z49" s="1" t="s">
        <v>222</v>
      </c>
      <c r="AA49" s="1"/>
      <c r="AB49" s="1"/>
      <c r="AC49" s="1"/>
      <c r="AD49" s="1"/>
      <c r="AE49" s="1"/>
      <c r="AF49"/>
      <c r="AG49"/>
      <c r="AH49"/>
      <c r="AI49"/>
      <c r="AJ49"/>
      <c r="AK49"/>
      <c r="AL49"/>
      <c r="AM49"/>
      <c r="AN49"/>
      <c r="AO49"/>
      <c r="AP49"/>
      <c r="AQ49"/>
      <c r="AR49"/>
      <c r="AS49"/>
      <c r="AT49"/>
      <c r="AU49"/>
      <c r="AV49" s="1" t="str">
        <f t="shared" si="6"/>
        <v>Actaea simplex 'Hillside Black Beauty' (Cimicifuga)</v>
      </c>
      <c r="AW49"/>
      <c r="AX49"/>
      <c r="AY49"/>
      <c r="AZ49"/>
      <c r="BA49"/>
      <c r="BB49"/>
      <c r="BC49"/>
      <c r="BD49"/>
    </row>
    <row r="50" spans="1:56" s="5" customFormat="1" ht="15" customHeight="1" x14ac:dyDescent="0.2">
      <c r="A50" s="8" t="s">
        <v>7689</v>
      </c>
      <c r="B50" s="18" t="b">
        <f t="shared" si="0"/>
        <v>1</v>
      </c>
      <c r="C50" s="4" t="str">
        <f>IF(O50="","C","")</f>
        <v/>
      </c>
      <c r="D50" s="4" t="str">
        <f>IF(I50="","N","")</f>
        <v/>
      </c>
      <c r="E50" s="4" t="str">
        <f>IF(P50="","Y","")</f>
        <v/>
      </c>
      <c r="F50" s="4" t="str">
        <f t="shared" si="4"/>
        <v/>
      </c>
      <c r="G50" s="4" t="str">
        <f>IF(H50=A50,"","I")</f>
        <v/>
      </c>
      <c r="H50" s="4" t="str">
        <f>TRIM(TRIM(I50) &amp; " " &amp; TRIM(J50) &amp; " " &amp; K50 &amp; " " &amp;S50)</f>
        <v>Actaea simplex 'James Compton' (Cimicifuga)</v>
      </c>
      <c r="I50" s="6" t="s">
        <v>202</v>
      </c>
      <c r="J50" s="6" t="s">
        <v>216</v>
      </c>
      <c r="K50" s="6" t="s">
        <v>226</v>
      </c>
      <c r="L50" s="1">
        <v>45</v>
      </c>
      <c r="M50" s="1" t="s">
        <v>39</v>
      </c>
      <c r="N50" s="18" t="b">
        <v>1</v>
      </c>
      <c r="O50" t="s">
        <v>10012</v>
      </c>
      <c r="P50" s="1" t="s">
        <v>228</v>
      </c>
      <c r="Q50" s="1"/>
      <c r="R50" s="1"/>
      <c r="S50" s="54" t="s">
        <v>10284</v>
      </c>
      <c r="T50" s="1" t="s">
        <v>42</v>
      </c>
      <c r="U50" s="1" t="s">
        <v>42</v>
      </c>
      <c r="V50" s="1" t="s">
        <v>42</v>
      </c>
      <c r="W50" s="1" t="s">
        <v>42</v>
      </c>
      <c r="X50" s="1"/>
      <c r="Y50" s="1" t="s">
        <v>222</v>
      </c>
      <c r="Z50" s="1" t="s">
        <v>222</v>
      </c>
      <c r="AA50" s="1"/>
      <c r="AB50" s="1"/>
      <c r="AC50" s="1"/>
      <c r="AD50" s="1"/>
      <c r="AE50" s="1"/>
      <c r="AF50"/>
      <c r="AG50"/>
      <c r="AH50"/>
      <c r="AI50"/>
      <c r="AJ50"/>
      <c r="AK50"/>
      <c r="AL50"/>
      <c r="AM50"/>
      <c r="AN50"/>
      <c r="AO50"/>
      <c r="AP50"/>
      <c r="AQ50"/>
      <c r="AR50"/>
      <c r="AS50"/>
      <c r="AT50"/>
      <c r="AU50"/>
      <c r="AV50" s="1" t="str">
        <f t="shared" si="6"/>
        <v>Actaea simplex 'James Compton' (Cimicifuga)</v>
      </c>
      <c r="AW50"/>
      <c r="AX50"/>
      <c r="AY50"/>
      <c r="AZ50"/>
      <c r="BA50"/>
      <c r="BB50"/>
      <c r="BC50"/>
      <c r="BD50"/>
    </row>
    <row r="51" spans="1:56" s="5" customFormat="1" ht="15" customHeight="1" x14ac:dyDescent="0.2">
      <c r="A51" s="8" t="s">
        <v>7565</v>
      </c>
      <c r="B51" s="18" t="b">
        <f t="shared" si="0"/>
        <v>1</v>
      </c>
      <c r="C51" s="4" t="str">
        <f>IF(O51="","C","")</f>
        <v/>
      </c>
      <c r="D51" s="4" t="str">
        <f>IF(I51="","N","")</f>
        <v/>
      </c>
      <c r="E51" s="4" t="str">
        <f>IF(P51="","Y","")</f>
        <v/>
      </c>
      <c r="F51" s="4" t="str">
        <f t="shared" si="4"/>
        <v/>
      </c>
      <c r="G51" s="4" t="str">
        <f>IF(H51=A51,"","I")</f>
        <v/>
      </c>
      <c r="H51" s="4" t="str">
        <f>TRIM(TRIM(I51) &amp; " " &amp; TRIM(J51) &amp; " " &amp; K51 &amp; " " &amp;S51)</f>
        <v>Actaea simplex 'Pink Spike' (Cimicifuga)</v>
      </c>
      <c r="I51" s="6" t="s">
        <v>202</v>
      </c>
      <c r="J51" s="6" t="s">
        <v>216</v>
      </c>
      <c r="K51" s="6" t="s">
        <v>229</v>
      </c>
      <c r="L51" s="1">
        <v>46</v>
      </c>
      <c r="M51" s="1" t="s">
        <v>39</v>
      </c>
      <c r="N51" s="18" t="b">
        <v>1</v>
      </c>
      <c r="O51" t="s">
        <v>230</v>
      </c>
      <c r="P51" s="1" t="s">
        <v>231</v>
      </c>
      <c r="Q51"/>
      <c r="R51"/>
      <c r="S51" s="54" t="s">
        <v>10284</v>
      </c>
      <c r="T51" s="1" t="s">
        <v>42</v>
      </c>
      <c r="U51" s="1" t="s">
        <v>42</v>
      </c>
      <c r="V51" s="1" t="s">
        <v>42</v>
      </c>
      <c r="W51" s="1" t="s">
        <v>42</v>
      </c>
      <c r="X51" s="1"/>
      <c r="Y51" s="1" t="s">
        <v>232</v>
      </c>
      <c r="Z51" s="1" t="s">
        <v>222</v>
      </c>
      <c r="AA51" s="1"/>
      <c r="AB51" s="1"/>
      <c r="AC51" s="1"/>
      <c r="AD51" s="1"/>
      <c r="AE51" s="1"/>
      <c r="AF51" s="1"/>
      <c r="AG51" s="1" t="b">
        <v>0</v>
      </c>
      <c r="AH51" s="1" t="s">
        <v>43</v>
      </c>
      <c r="AI51" s="1"/>
      <c r="AJ51" s="1" t="b">
        <v>0</v>
      </c>
      <c r="AK51" s="1" t="b">
        <v>0</v>
      </c>
      <c r="AL51" s="1" t="s">
        <v>86</v>
      </c>
      <c r="AM51"/>
      <c r="AN51" s="1" t="s">
        <v>45</v>
      </c>
      <c r="AO51"/>
      <c r="AP51" s="1" t="b">
        <v>0</v>
      </c>
      <c r="AQ51" s="1"/>
      <c r="AR51" s="1"/>
      <c r="AS51" s="1" t="b">
        <v>0</v>
      </c>
      <c r="AV51" s="1" t="str">
        <f t="shared" si="6"/>
        <v>Actaea simplex 'Pink Spike' (Cimicifuga)</v>
      </c>
      <c r="AW51" s="1"/>
      <c r="AX51" s="1"/>
    </row>
    <row r="52" spans="1:56" s="5" customFormat="1" ht="15" customHeight="1" x14ac:dyDescent="0.2">
      <c r="A52" s="8" t="s">
        <v>9333</v>
      </c>
      <c r="B52" s="18" t="b">
        <f t="shared" si="0"/>
        <v>1</v>
      </c>
      <c r="C52" s="4" t="str">
        <f>IF(O52="","C","")</f>
        <v/>
      </c>
      <c r="D52" s="4" t="str">
        <f>IF(I52="","N","")</f>
        <v/>
      </c>
      <c r="E52" s="4" t="str">
        <f>IF(P52="","Y","")</f>
        <v/>
      </c>
      <c r="F52" s="4" t="str">
        <f t="shared" si="4"/>
        <v/>
      </c>
      <c r="G52" s="4" t="str">
        <f>IF(H52=A52,"","I")</f>
        <v/>
      </c>
      <c r="H52" s="4" t="str">
        <f>TRIM(TRIM(I52) &amp; " " &amp; TRIM(J52) &amp; " " &amp; K52 &amp; " " &amp;S52)</f>
        <v>Adiantum aleuticum 'Imbricatum' (pedatum)</v>
      </c>
      <c r="I52" s="6" t="s">
        <v>234</v>
      </c>
      <c r="J52" s="6" t="s">
        <v>241</v>
      </c>
      <c r="K52" s="6" t="s">
        <v>242</v>
      </c>
      <c r="L52" s="1">
        <v>48</v>
      </c>
      <c r="M52" s="1"/>
      <c r="N52" s="18" t="b">
        <v>1</v>
      </c>
      <c r="O52" t="s">
        <v>243</v>
      </c>
      <c r="P52" s="1" t="s">
        <v>244</v>
      </c>
      <c r="Q52"/>
      <c r="R52"/>
      <c r="S52" s="54" t="s">
        <v>10283</v>
      </c>
      <c r="T52" s="1" t="s">
        <v>42</v>
      </c>
      <c r="U52" s="1" t="s">
        <v>42</v>
      </c>
      <c r="V52" s="1" t="s">
        <v>42</v>
      </c>
      <c r="W52" s="1" t="s">
        <v>42</v>
      </c>
      <c r="X52" s="1"/>
      <c r="Y52" t="s">
        <v>11032</v>
      </c>
      <c r="Z52" s="1"/>
      <c r="AA52" s="1" t="s">
        <v>239</v>
      </c>
      <c r="AB52" s="1"/>
      <c r="AC52" s="1"/>
      <c r="AD52" s="1"/>
      <c r="AE52" s="1"/>
      <c r="AF52" s="1"/>
      <c r="AG52" s="1" t="b">
        <v>0</v>
      </c>
      <c r="AH52" s="1"/>
      <c r="AI52" s="1"/>
      <c r="AJ52" s="1" t="b">
        <v>0</v>
      </c>
      <c r="AK52" s="1" t="b">
        <v>0</v>
      </c>
      <c r="AL52" s="1" t="s">
        <v>86</v>
      </c>
      <c r="AM52"/>
      <c r="AN52" s="1" t="s">
        <v>45</v>
      </c>
      <c r="AO52"/>
      <c r="AP52" s="1" t="b">
        <v>0</v>
      </c>
      <c r="AQ52" s="1"/>
      <c r="AR52" s="1"/>
      <c r="AS52" s="1" t="b">
        <v>0</v>
      </c>
      <c r="AV52" s="1" t="str">
        <f t="shared" si="6"/>
        <v>Adiantum aleuticum 'Imbricatum' (pedatum)</v>
      </c>
      <c r="AW52" s="1"/>
      <c r="AX52" s="1"/>
    </row>
    <row r="53" spans="1:56" s="5" customFormat="1" ht="15" customHeight="1" x14ac:dyDescent="0.2">
      <c r="A53" s="8"/>
      <c r="B53" s="18" t="b">
        <f t="shared" si="0"/>
        <v>0</v>
      </c>
      <c r="C53" s="21"/>
      <c r="D53" s="4"/>
      <c r="E53" s="4"/>
      <c r="F53" s="4" t="str">
        <f t="shared" si="4"/>
        <v>X</v>
      </c>
      <c r="G53" s="4"/>
      <c r="H53" s="4"/>
      <c r="I53" s="6" t="s">
        <v>234</v>
      </c>
      <c r="J53" s="6" t="s">
        <v>235</v>
      </c>
      <c r="K53" s="6" t="s">
        <v>245</v>
      </c>
      <c r="L53" s="1">
        <v>49</v>
      </c>
      <c r="M53"/>
      <c r="N53" s="18" t="b">
        <v>0</v>
      </c>
      <c r="O53"/>
      <c r="P53" s="1" t="s">
        <v>246</v>
      </c>
      <c r="Q53"/>
      <c r="R53"/>
      <c r="S53" s="54"/>
      <c r="T53" s="1" t="s">
        <v>42</v>
      </c>
      <c r="U53" s="1" t="s">
        <v>42</v>
      </c>
      <c r="V53" s="1" t="s">
        <v>42</v>
      </c>
      <c r="W53" s="1" t="s">
        <v>42</v>
      </c>
      <c r="X53" s="1"/>
      <c r="Y53" s="1"/>
      <c r="Z53" s="1"/>
      <c r="AA53" s="1" t="s">
        <v>239</v>
      </c>
      <c r="AB53" s="1"/>
      <c r="AC53" s="1"/>
      <c r="AD53" s="1"/>
      <c r="AE53" s="1"/>
      <c r="AF53"/>
      <c r="AG53" s="1" t="b">
        <v>0</v>
      </c>
      <c r="AH53" s="1"/>
      <c r="AI53" s="1"/>
      <c r="AJ53" s="1" t="b">
        <v>0</v>
      </c>
      <c r="AK53" s="1" t="b">
        <v>0</v>
      </c>
      <c r="AL53" s="1" t="s">
        <v>86</v>
      </c>
      <c r="AM53" s="1" t="s">
        <v>240</v>
      </c>
      <c r="AN53" s="1" t="s">
        <v>45</v>
      </c>
      <c r="AO53" s="1">
        <v>1313</v>
      </c>
      <c r="AP53" s="1" t="b">
        <v>1</v>
      </c>
      <c r="AQ53" s="1"/>
      <c r="AR53" s="1"/>
      <c r="AS53" s="1" t="b">
        <v>0</v>
      </c>
      <c r="AV53" s="1" t="str">
        <f t="shared" si="6"/>
        <v>Adiantum pedatum 'Miss Sharples'</v>
      </c>
      <c r="AW53" s="1"/>
      <c r="AX53" s="1"/>
    </row>
    <row r="54" spans="1:56" s="5" customFormat="1" ht="15" customHeight="1" x14ac:dyDescent="0.2">
      <c r="A54" s="8"/>
      <c r="B54" s="18" t="b">
        <f t="shared" si="0"/>
        <v>1</v>
      </c>
      <c r="C54" s="21"/>
      <c r="D54" s="4"/>
      <c r="E54" s="4"/>
      <c r="F54" s="4" t="str">
        <f t="shared" si="4"/>
        <v/>
      </c>
      <c r="G54" s="4"/>
      <c r="H54" s="4"/>
      <c r="I54" s="6" t="s">
        <v>234</v>
      </c>
      <c r="J54" s="6" t="s">
        <v>235</v>
      </c>
      <c r="K54" s="6" t="s">
        <v>247</v>
      </c>
      <c r="L54" s="1">
        <v>50</v>
      </c>
      <c r="M54"/>
      <c r="N54" s="18" t="b">
        <v>1</v>
      </c>
      <c r="O54"/>
      <c r="P54" s="1" t="s">
        <v>248</v>
      </c>
      <c r="Q54"/>
      <c r="R54"/>
      <c r="S54" s="54"/>
      <c r="T54" s="1" t="s">
        <v>42</v>
      </c>
      <c r="U54" s="1" t="s">
        <v>42</v>
      </c>
      <c r="V54" s="1" t="s">
        <v>42</v>
      </c>
      <c r="W54" s="1" t="s">
        <v>42</v>
      </c>
      <c r="X54" s="1"/>
      <c r="Y54" s="1" t="s">
        <v>249</v>
      </c>
      <c r="Z54" s="1"/>
      <c r="AA54" s="1" t="s">
        <v>239</v>
      </c>
      <c r="AB54" s="1"/>
      <c r="AC54" s="1"/>
      <c r="AD54" s="1"/>
      <c r="AE54" s="1"/>
      <c r="AF54"/>
      <c r="AG54" s="1" t="b">
        <v>1</v>
      </c>
      <c r="AH54" s="1"/>
      <c r="AI54" s="1"/>
      <c r="AJ54" s="1" t="b">
        <v>0</v>
      </c>
      <c r="AK54" s="1" t="b">
        <v>0</v>
      </c>
      <c r="AL54" s="1" t="s">
        <v>86</v>
      </c>
      <c r="AM54" s="1" t="s">
        <v>240</v>
      </c>
      <c r="AN54" s="1" t="s">
        <v>45</v>
      </c>
      <c r="AO54" s="1">
        <v>1315</v>
      </c>
      <c r="AP54" s="1" t="b">
        <v>1</v>
      </c>
      <c r="AQ54" s="1"/>
      <c r="AR54" s="1"/>
      <c r="AS54" s="1" t="b">
        <v>0</v>
      </c>
      <c r="AV54" s="1" t="str">
        <f t="shared" si="6"/>
        <v>Adiantum pedatum ssp. subpumilum ('Aleuticum')</v>
      </c>
      <c r="AW54" s="1"/>
      <c r="AX54" s="1"/>
    </row>
    <row r="55" spans="1:56" s="5" customFormat="1" ht="15" customHeight="1" x14ac:dyDescent="0.2">
      <c r="A55" s="8" t="s">
        <v>7443</v>
      </c>
      <c r="B55" s="18" t="b">
        <f t="shared" si="0"/>
        <v>1</v>
      </c>
      <c r="C55" s="4" t="str">
        <f>IF(O55="","C","")</f>
        <v/>
      </c>
      <c r="D55" s="4" t="str">
        <f>IF(I55="","N","")</f>
        <v/>
      </c>
      <c r="E55" s="4" t="str">
        <f>IF(P55="","Y","")</f>
        <v/>
      </c>
      <c r="F55" s="4" t="str">
        <f t="shared" si="4"/>
        <v/>
      </c>
      <c r="G55" s="4" t="str">
        <f>IF(H55=A55,"","I")</f>
        <v/>
      </c>
      <c r="H55" s="4" t="str">
        <f>TRIM(TRIM(I55) &amp; " " &amp; TRIM(J55) &amp; " " &amp; K55 &amp; " " &amp;S55)</f>
        <v>Adiantum pedatum</v>
      </c>
      <c r="I55" s="6" t="s">
        <v>234</v>
      </c>
      <c r="J55" s="6" t="s">
        <v>235</v>
      </c>
      <c r="K55" s="6"/>
      <c r="L55" s="1">
        <v>47</v>
      </c>
      <c r="M55" s="1" t="s">
        <v>39</v>
      </c>
      <c r="N55" s="18" t="b">
        <v>1</v>
      </c>
      <c r="O55" t="s">
        <v>236</v>
      </c>
      <c r="P55" s="1" t="s">
        <v>237</v>
      </c>
      <c r="Q55"/>
      <c r="R55"/>
      <c r="S55" s="54"/>
      <c r="T55" s="1" t="s">
        <v>42</v>
      </c>
      <c r="U55" s="1" t="s">
        <v>42</v>
      </c>
      <c r="V55" s="1" t="s">
        <v>42</v>
      </c>
      <c r="W55" s="1" t="s">
        <v>42</v>
      </c>
      <c r="X55" s="1"/>
      <c r="Y55" s="1" t="s">
        <v>238</v>
      </c>
      <c r="Z55" s="1"/>
      <c r="AA55" s="1" t="s">
        <v>239</v>
      </c>
      <c r="AB55" s="1"/>
      <c r="AC55" s="1"/>
      <c r="AD55" s="1"/>
      <c r="AE55" s="1"/>
      <c r="AF55"/>
      <c r="AG55" s="1" t="b">
        <v>1</v>
      </c>
      <c r="AH55" s="1"/>
      <c r="AI55" s="1"/>
      <c r="AJ55" s="1" t="b">
        <v>0</v>
      </c>
      <c r="AK55" s="1" t="b">
        <v>0</v>
      </c>
      <c r="AL55" s="1" t="s">
        <v>86</v>
      </c>
      <c r="AM55"/>
      <c r="AN55" s="1" t="s">
        <v>45</v>
      </c>
      <c r="AO55" s="1">
        <v>20068</v>
      </c>
      <c r="AP55" s="1" t="b">
        <v>0</v>
      </c>
      <c r="AQ55" s="1"/>
      <c r="AR55" s="1"/>
      <c r="AS55" s="1" t="b">
        <v>0</v>
      </c>
      <c r="AV55" s="1" t="str">
        <f t="shared" si="6"/>
        <v>Adiantum pedatum</v>
      </c>
      <c r="AW55" s="1"/>
      <c r="AX55" s="1"/>
    </row>
    <row r="56" spans="1:56" s="5" customFormat="1" ht="15" customHeight="1" x14ac:dyDescent="0.2">
      <c r="A56" s="8" t="s">
        <v>9401</v>
      </c>
      <c r="B56" s="18" t="b">
        <f t="shared" si="0"/>
        <v>1</v>
      </c>
      <c r="C56" s="4" t="str">
        <f>IF(O56="","C","")</f>
        <v/>
      </c>
      <c r="D56" s="4" t="str">
        <f>IF(I56="","N","")</f>
        <v/>
      </c>
      <c r="E56" s="4" t="str">
        <f>IF(P56="","Y","")</f>
        <v/>
      </c>
      <c r="F56" s="4" t="str">
        <f t="shared" si="4"/>
        <v/>
      </c>
      <c r="G56" s="4" t="str">
        <f>IF(H56=A56,"","I")</f>
        <v/>
      </c>
      <c r="H56" s="4" t="str">
        <f>TRIM(TRIM(I56) &amp; " " &amp; TRIM(J56) &amp; " " &amp; K56 &amp; " " &amp;S56)</f>
        <v>Adiantum venustum</v>
      </c>
      <c r="I56" s="6" t="s">
        <v>234</v>
      </c>
      <c r="J56" s="6" t="s">
        <v>9733</v>
      </c>
      <c r="K56" s="6"/>
      <c r="L56"/>
      <c r="M56"/>
      <c r="N56" s="18" t="b">
        <v>1</v>
      </c>
      <c r="O56" t="s">
        <v>10013</v>
      </c>
      <c r="P56" s="2" t="s">
        <v>10524</v>
      </c>
      <c r="Q56"/>
      <c r="R56"/>
      <c r="S56" s="53"/>
      <c r="T56"/>
      <c r="U56"/>
      <c r="V56"/>
      <c r="W56"/>
      <c r="X56"/>
      <c r="Y56" t="s">
        <v>11033</v>
      </c>
      <c r="Z56"/>
      <c r="AA56"/>
      <c r="AB56"/>
      <c r="AC56"/>
      <c r="AD56"/>
      <c r="AE56"/>
      <c r="AF56"/>
      <c r="AG56" s="1" t="b">
        <v>0</v>
      </c>
      <c r="AH56" s="1"/>
      <c r="AI56" s="1"/>
      <c r="AJ56" s="1" t="b">
        <v>0</v>
      </c>
      <c r="AK56" s="1" t="b">
        <v>0</v>
      </c>
      <c r="AL56" s="1" t="s">
        <v>86</v>
      </c>
      <c r="AM56" s="1" t="s">
        <v>62</v>
      </c>
      <c r="AN56" s="1" t="s">
        <v>45</v>
      </c>
      <c r="AO56" s="1">
        <v>1999</v>
      </c>
      <c r="AP56" s="1" t="b">
        <v>0</v>
      </c>
      <c r="AQ56" s="1"/>
      <c r="AR56" s="1"/>
      <c r="AS56" s="1" t="b">
        <v>0</v>
      </c>
      <c r="AV56" s="1" t="str">
        <f t="shared" si="6"/>
        <v>Adiantum venustum</v>
      </c>
      <c r="AW56" s="1"/>
      <c r="AX56" s="1"/>
    </row>
    <row r="57" spans="1:56" s="5" customFormat="1" ht="15" customHeight="1" x14ac:dyDescent="0.2">
      <c r="A57" s="8"/>
      <c r="B57" s="18" t="b">
        <f t="shared" si="0"/>
        <v>1</v>
      </c>
      <c r="C57" s="21"/>
      <c r="D57" s="4"/>
      <c r="E57" s="4"/>
      <c r="F57" s="4" t="str">
        <f t="shared" si="4"/>
        <v/>
      </c>
      <c r="G57" s="4"/>
      <c r="H57" s="4"/>
      <c r="I57" s="6" t="s">
        <v>250</v>
      </c>
      <c r="J57" s="6" t="s">
        <v>320</v>
      </c>
      <c r="K57" s="6" t="s">
        <v>321</v>
      </c>
      <c r="L57" s="1">
        <v>71</v>
      </c>
      <c r="M57"/>
      <c r="N57" s="18" t="b">
        <v>1</v>
      </c>
      <c r="O57"/>
      <c r="P57" s="1" t="s">
        <v>293</v>
      </c>
      <c r="Q57"/>
      <c r="R57"/>
      <c r="S57" s="53"/>
      <c r="T57" s="1" t="s">
        <v>42</v>
      </c>
      <c r="U57" s="1" t="s">
        <v>42</v>
      </c>
      <c r="V57" s="1" t="s">
        <v>42</v>
      </c>
      <c r="W57" s="1" t="s">
        <v>42</v>
      </c>
      <c r="X57"/>
      <c r="Y57" s="1" t="s">
        <v>269</v>
      </c>
      <c r="Z57"/>
      <c r="AA57"/>
      <c r="AB57"/>
      <c r="AC57"/>
      <c r="AD57"/>
      <c r="AE57"/>
      <c r="AF57"/>
      <c r="AG57" s="1" t="b">
        <v>0</v>
      </c>
      <c r="AH57"/>
      <c r="AI57"/>
      <c r="AJ57" s="1" t="b">
        <v>0</v>
      </c>
      <c r="AK57" s="1" t="b">
        <v>0</v>
      </c>
      <c r="AL57" s="1" t="s">
        <v>250</v>
      </c>
      <c r="AM57" s="1" t="s">
        <v>62</v>
      </c>
      <c r="AN57" s="1" t="s">
        <v>45</v>
      </c>
      <c r="AO57" s="1">
        <v>1320</v>
      </c>
      <c r="AP57" s="1" t="b">
        <v>1</v>
      </c>
      <c r="AQ57" s="1"/>
      <c r="AR57" s="1"/>
      <c r="AS57" s="1" t="b">
        <v>0</v>
      </c>
      <c r="AV57" s="1" t="str">
        <f t="shared" si="6"/>
        <v>Agapanthus campanulatus 'Ultramarine'</v>
      </c>
      <c r="AW57" s="1"/>
      <c r="AX57" s="1"/>
    </row>
    <row r="58" spans="1:56" s="5" customFormat="1" ht="15" customHeight="1" x14ac:dyDescent="0.2">
      <c r="A58" s="8" t="s">
        <v>9633</v>
      </c>
      <c r="B58" s="18" t="b">
        <f t="shared" si="0"/>
        <v>1</v>
      </c>
      <c r="C58" s="4" t="str">
        <f>IF(O58="","C","")</f>
        <v/>
      </c>
      <c r="D58" s="4" t="str">
        <f>IF(I58="","N","")</f>
        <v/>
      </c>
      <c r="E58" s="4" t="str">
        <f>IF(P58="","Y","")</f>
        <v/>
      </c>
      <c r="F58" s="4" t="str">
        <f t="shared" si="4"/>
        <v/>
      </c>
      <c r="G58" s="4"/>
      <c r="H58" s="4" t="str">
        <f>TRIM(TRIM(I58) &amp; " " &amp; TRIM(J58) &amp; " " &amp; K58 &amp; " " &amp;S58)</f>
        <v>Agapanthus inapertus good blue Drooping Agapanthus</v>
      </c>
      <c r="I58" s="6" t="s">
        <v>250</v>
      </c>
      <c r="J58" s="6" t="s">
        <v>9736</v>
      </c>
      <c r="K58" s="6" t="s">
        <v>9734</v>
      </c>
      <c r="L58"/>
      <c r="M58"/>
      <c r="N58" s="18" t="b">
        <v>1</v>
      </c>
      <c r="O58" t="s">
        <v>10015</v>
      </c>
      <c r="P58" s="23" t="s">
        <v>10512</v>
      </c>
      <c r="Q58"/>
      <c r="R58"/>
      <c r="S58" s="53" t="s">
        <v>10513</v>
      </c>
      <c r="T58"/>
      <c r="U58"/>
      <c r="V58"/>
      <c r="W58"/>
      <c r="X58"/>
      <c r="Y58" t="s">
        <v>11035</v>
      </c>
      <c r="Z58"/>
      <c r="AA58"/>
      <c r="AB58"/>
      <c r="AC58"/>
      <c r="AD58"/>
      <c r="AE58"/>
      <c r="AF58"/>
      <c r="AG58" s="1" t="b">
        <v>0</v>
      </c>
      <c r="AH58" s="1"/>
      <c r="AI58" s="1"/>
      <c r="AJ58" s="1" t="b">
        <v>0</v>
      </c>
      <c r="AK58" s="1" t="b">
        <v>0</v>
      </c>
      <c r="AL58" s="1" t="s">
        <v>250</v>
      </c>
      <c r="AM58" s="1" t="s">
        <v>62</v>
      </c>
      <c r="AN58" s="1" t="s">
        <v>45</v>
      </c>
      <c r="AO58" s="1">
        <v>2354</v>
      </c>
      <c r="AP58" s="1" t="b">
        <v>0</v>
      </c>
      <c r="AQ58" s="1"/>
      <c r="AR58" s="1"/>
      <c r="AS58" s="1" t="b">
        <v>0</v>
      </c>
      <c r="AV58" s="1" t="str">
        <f t="shared" si="6"/>
        <v>Agapanthus inapertus good blue Drooping Agapanthus</v>
      </c>
      <c r="AW58" s="1"/>
      <c r="AX58" s="1"/>
    </row>
    <row r="59" spans="1:56" s="5" customFormat="1" ht="15" customHeight="1" x14ac:dyDescent="0.2">
      <c r="A59" s="8" t="s">
        <v>9635</v>
      </c>
      <c r="B59" s="18" t="b">
        <f t="shared" si="0"/>
        <v>1</v>
      </c>
      <c r="C59" s="4" t="str">
        <f>IF(O59="","C","")</f>
        <v/>
      </c>
      <c r="D59" s="4" t="str">
        <f>IF(I59="","N","")</f>
        <v/>
      </c>
      <c r="E59" s="4" t="str">
        <f>IF(P59="","Y","")</f>
        <v/>
      </c>
      <c r="F59" s="4" t="str">
        <f t="shared" si="4"/>
        <v/>
      </c>
      <c r="G59" s="4"/>
      <c r="H59" s="4" t="str">
        <f>TRIM(TRIM(I59) &amp; " " &amp; TRIM(J59) &amp; " " &amp; K59 &amp; " " &amp;S59)</f>
        <v>Agapanthus inapertus 'Sky' Drooping Agapanthus</v>
      </c>
      <c r="I59" s="6" t="s">
        <v>250</v>
      </c>
      <c r="J59" s="6" t="s">
        <v>9736</v>
      </c>
      <c r="K59" s="6" t="s">
        <v>9735</v>
      </c>
      <c r="L59"/>
      <c r="M59"/>
      <c r="N59" s="18" t="b">
        <v>1</v>
      </c>
      <c r="O59" t="s">
        <v>10016</v>
      </c>
      <c r="P59" s="23" t="s">
        <v>10514</v>
      </c>
      <c r="Q59"/>
      <c r="R59"/>
      <c r="S59" s="53" t="s">
        <v>10513</v>
      </c>
      <c r="T59"/>
      <c r="U59"/>
      <c r="V59"/>
      <c r="W59"/>
      <c r="X59"/>
      <c r="Y59" t="s">
        <v>11036</v>
      </c>
      <c r="Z59"/>
      <c r="AA59"/>
      <c r="AB59"/>
      <c r="AC59"/>
      <c r="AD59"/>
      <c r="AE59"/>
      <c r="AF59" s="1"/>
      <c r="AG59" s="1" t="b">
        <v>0</v>
      </c>
      <c r="AH59" s="1"/>
      <c r="AI59" s="1"/>
      <c r="AJ59" s="1" t="b">
        <v>0</v>
      </c>
      <c r="AK59" s="1" t="b">
        <v>0</v>
      </c>
      <c r="AL59" s="1" t="s">
        <v>250</v>
      </c>
      <c r="AM59" s="1" t="s">
        <v>62</v>
      </c>
      <c r="AN59" s="1" t="s">
        <v>45</v>
      </c>
      <c r="AO59" s="1">
        <v>2332</v>
      </c>
      <c r="AP59" s="1" t="b">
        <v>0</v>
      </c>
      <c r="AQ59" s="1"/>
      <c r="AR59" s="1"/>
      <c r="AS59" s="1" t="b">
        <v>0</v>
      </c>
      <c r="AV59" s="1" t="str">
        <f t="shared" si="6"/>
        <v>Agapanthus inapertus 'Sky' Drooping Agapanthus</v>
      </c>
      <c r="AW59" s="1"/>
      <c r="AX59" s="1"/>
    </row>
    <row r="60" spans="1:56" s="5" customFormat="1" ht="15" customHeight="1" x14ac:dyDescent="0.2">
      <c r="A60" s="8"/>
      <c r="B60" s="18" t="b">
        <f t="shared" si="0"/>
        <v>1</v>
      </c>
      <c r="C60" s="21"/>
      <c r="D60" s="4"/>
      <c r="E60" s="4"/>
      <c r="F60" s="4" t="str">
        <f t="shared" si="4"/>
        <v/>
      </c>
      <c r="G60" s="4"/>
      <c r="H60" s="4"/>
      <c r="I60" s="6" t="s">
        <v>250</v>
      </c>
      <c r="J60" s="6" t="s">
        <v>322</v>
      </c>
      <c r="K60" s="6" t="s">
        <v>323</v>
      </c>
      <c r="L60" s="1">
        <v>72</v>
      </c>
      <c r="M60"/>
      <c r="N60" s="18" t="b">
        <v>1</v>
      </c>
      <c r="O60"/>
      <c r="P60" s="1" t="s">
        <v>324</v>
      </c>
      <c r="Q60" s="1"/>
      <c r="R60" s="1"/>
      <c r="S60" s="54"/>
      <c r="T60" s="1" t="s">
        <v>42</v>
      </c>
      <c r="U60" s="1" t="s">
        <v>42</v>
      </c>
      <c r="V60" s="1" t="s">
        <v>42</v>
      </c>
      <c r="W60" s="1" t="s">
        <v>42</v>
      </c>
      <c r="X60" s="1"/>
      <c r="Y60" s="1" t="s">
        <v>325</v>
      </c>
      <c r="Z60" s="1"/>
      <c r="AA60" s="1"/>
      <c r="AB60" s="1"/>
      <c r="AC60" s="1"/>
      <c r="AD60" s="1"/>
      <c r="AE60" s="1"/>
      <c r="AF60"/>
      <c r="AG60" s="1" t="b">
        <v>0</v>
      </c>
      <c r="AH60" s="1"/>
      <c r="AI60" s="1"/>
      <c r="AJ60" s="1" t="b">
        <v>0</v>
      </c>
      <c r="AK60" s="1" t="b">
        <v>0</v>
      </c>
      <c r="AL60" s="1" t="s">
        <v>250</v>
      </c>
      <c r="AM60" s="1" t="s">
        <v>62</v>
      </c>
      <c r="AN60" s="1" t="s">
        <v>45</v>
      </c>
      <c r="AO60" s="1">
        <v>2258</v>
      </c>
      <c r="AP60" s="1" t="b">
        <v>1</v>
      </c>
      <c r="AQ60" s="1"/>
      <c r="AR60" s="1"/>
      <c r="AS60" s="1" t="b">
        <v>0</v>
      </c>
      <c r="AV60" s="1" t="str">
        <f t="shared" si="6"/>
        <v>Agapanthus inapertus hybrid 'Purple Cloud'</v>
      </c>
      <c r="AW60" s="1"/>
      <c r="AX60" s="1"/>
    </row>
    <row r="61" spans="1:56" s="5" customFormat="1" ht="15" customHeight="1" x14ac:dyDescent="0.2">
      <c r="A61" s="8"/>
      <c r="B61" s="18" t="b">
        <f t="shared" si="0"/>
        <v>1</v>
      </c>
      <c r="C61" s="21"/>
      <c r="D61" s="4"/>
      <c r="E61" s="4"/>
      <c r="F61" s="4" t="str">
        <f t="shared" si="4"/>
        <v/>
      </c>
      <c r="G61" s="4"/>
      <c r="H61" s="4"/>
      <c r="I61" s="6" t="s">
        <v>250</v>
      </c>
      <c r="J61" s="6"/>
      <c r="K61" s="6" t="s">
        <v>251</v>
      </c>
      <c r="L61" s="1">
        <v>51</v>
      </c>
      <c r="M61"/>
      <c r="N61" s="18" t="b">
        <v>1</v>
      </c>
      <c r="O61"/>
      <c r="P61" s="1" t="s">
        <v>252</v>
      </c>
      <c r="Q61" s="1"/>
      <c r="R61" s="1"/>
      <c r="S61" s="54"/>
      <c r="T61" s="1" t="s">
        <v>42</v>
      </c>
      <c r="U61" s="1" t="s">
        <v>42</v>
      </c>
      <c r="V61" s="1" t="s">
        <v>42</v>
      </c>
      <c r="W61" s="1" t="s">
        <v>42</v>
      </c>
      <c r="X61" s="1"/>
      <c r="Y61" s="1" t="s">
        <v>253</v>
      </c>
      <c r="Z61" s="1"/>
      <c r="AA61" s="1"/>
      <c r="AB61" s="1"/>
      <c r="AC61" s="1"/>
      <c r="AD61" s="1"/>
      <c r="AE61" s="1"/>
      <c r="AF61"/>
      <c r="AG61" s="1" t="b">
        <v>0</v>
      </c>
      <c r="AH61"/>
      <c r="AI61"/>
      <c r="AJ61" s="1" t="b">
        <v>0</v>
      </c>
      <c r="AK61" s="1" t="b">
        <v>0</v>
      </c>
      <c r="AL61" s="1" t="s">
        <v>86</v>
      </c>
      <c r="AM61" s="1" t="s">
        <v>62</v>
      </c>
      <c r="AN61" s="1" t="s">
        <v>45</v>
      </c>
      <c r="AO61" s="1">
        <v>2272</v>
      </c>
      <c r="AP61" s="1" t="b">
        <v>1</v>
      </c>
      <c r="AQ61" s="1"/>
      <c r="AR61" s="1"/>
      <c r="AS61" s="1" t="b">
        <v>0</v>
      </c>
      <c r="AV61" s="1" t="str">
        <f t="shared" si="6"/>
        <v>Agapanthus Arderneri hybrid</v>
      </c>
      <c r="AW61" s="1"/>
      <c r="AX61" s="1"/>
    </row>
    <row r="62" spans="1:56" s="5" customFormat="1" ht="15" customHeight="1" x14ac:dyDescent="0.2">
      <c r="A62" s="8"/>
      <c r="B62" s="18" t="b">
        <f t="shared" si="0"/>
        <v>1</v>
      </c>
      <c r="C62" s="21"/>
      <c r="D62" s="4"/>
      <c r="E62" s="4"/>
      <c r="F62" s="4" t="str">
        <f t="shared" si="4"/>
        <v/>
      </c>
      <c r="G62" s="4"/>
      <c r="H62" s="4"/>
      <c r="I62" s="6" t="s">
        <v>250</v>
      </c>
      <c r="J62" s="6"/>
      <c r="K62" s="6" t="s">
        <v>254</v>
      </c>
      <c r="L62" s="1">
        <v>52</v>
      </c>
      <c r="M62"/>
      <c r="N62" s="18" t="b">
        <v>1</v>
      </c>
      <c r="O62"/>
      <c r="P62" s="1" t="s">
        <v>255</v>
      </c>
      <c r="Q62"/>
      <c r="R62"/>
      <c r="S62" s="54"/>
      <c r="T62" s="1" t="s">
        <v>42</v>
      </c>
      <c r="U62" s="1" t="s">
        <v>42</v>
      </c>
      <c r="V62" s="1" t="s">
        <v>42</v>
      </c>
      <c r="W62" s="1" t="s">
        <v>42</v>
      </c>
      <c r="X62" s="1"/>
      <c r="Y62" s="1" t="s">
        <v>256</v>
      </c>
      <c r="Z62" s="1"/>
      <c r="AA62" s="1"/>
      <c r="AB62" s="1"/>
      <c r="AC62" s="1"/>
      <c r="AD62" s="1"/>
      <c r="AE62" s="1"/>
      <c r="AF62"/>
      <c r="AG62" s="1" t="b">
        <v>0</v>
      </c>
      <c r="AH62" s="1" t="s">
        <v>43</v>
      </c>
      <c r="AI62" s="1"/>
      <c r="AJ62" s="1" t="b">
        <v>0</v>
      </c>
      <c r="AK62" s="1" t="b">
        <v>0</v>
      </c>
      <c r="AL62" s="1" t="s">
        <v>250</v>
      </c>
      <c r="AM62" s="1" t="s">
        <v>62</v>
      </c>
      <c r="AN62" s="1" t="s">
        <v>45</v>
      </c>
      <c r="AO62" s="1">
        <v>15665</v>
      </c>
      <c r="AP62" s="1" t="b">
        <v>1</v>
      </c>
      <c r="AQ62" s="1"/>
      <c r="AR62" s="1"/>
      <c r="AS62" s="1" t="b">
        <v>0</v>
      </c>
      <c r="AV62" s="1" t="str">
        <f t="shared" si="6"/>
        <v>Agapanthus 'Back in Black'</v>
      </c>
      <c r="AW62" s="1"/>
      <c r="AX62" s="1"/>
    </row>
    <row r="63" spans="1:56" s="5" customFormat="1" ht="15" customHeight="1" x14ac:dyDescent="0.2">
      <c r="A63" s="8"/>
      <c r="B63" s="18" t="b">
        <f t="shared" si="0"/>
        <v>1</v>
      </c>
      <c r="C63" s="21"/>
      <c r="D63" s="4"/>
      <c r="E63" s="4"/>
      <c r="F63" s="4" t="str">
        <f t="shared" si="4"/>
        <v/>
      </c>
      <c r="G63" s="4"/>
      <c r="H63" s="4"/>
      <c r="I63" s="6" t="s">
        <v>250</v>
      </c>
      <c r="J63" s="6"/>
      <c r="K63" s="6" t="s">
        <v>257</v>
      </c>
      <c r="L63" s="1">
        <v>53</v>
      </c>
      <c r="M63"/>
      <c r="N63" s="18" t="b">
        <v>1</v>
      </c>
      <c r="O63"/>
      <c r="P63" s="1" t="s">
        <v>258</v>
      </c>
      <c r="Q63"/>
      <c r="R63"/>
      <c r="S63" s="54"/>
      <c r="T63" s="1" t="s">
        <v>42</v>
      </c>
      <c r="U63" s="1" t="s">
        <v>42</v>
      </c>
      <c r="V63" s="1" t="s">
        <v>42</v>
      </c>
      <c r="W63" s="1" t="s">
        <v>42</v>
      </c>
      <c r="X63" s="1"/>
      <c r="Y63" s="1" t="s">
        <v>256</v>
      </c>
      <c r="Z63" s="1"/>
      <c r="AA63" s="1"/>
      <c r="AB63" s="1"/>
      <c r="AC63" s="1"/>
      <c r="AD63" s="1"/>
      <c r="AE63" s="1"/>
      <c r="AF63"/>
      <c r="AG63" s="1" t="b">
        <v>0</v>
      </c>
      <c r="AH63" s="1" t="s">
        <v>43</v>
      </c>
      <c r="AI63" s="1"/>
      <c r="AJ63" s="1" t="b">
        <v>0</v>
      </c>
      <c r="AK63" s="1" t="b">
        <v>0</v>
      </c>
      <c r="AL63" s="1" t="s">
        <v>250</v>
      </c>
      <c r="AM63" s="1" t="s">
        <v>62</v>
      </c>
      <c r="AN63" s="1" t="s">
        <v>45</v>
      </c>
      <c r="AO63" s="1">
        <v>2427</v>
      </c>
      <c r="AP63" s="1" t="b">
        <v>1</v>
      </c>
      <c r="AQ63" s="1"/>
      <c r="AR63" s="1"/>
      <c r="AS63" s="1" t="b">
        <v>0</v>
      </c>
      <c r="AV63" s="1" t="str">
        <f t="shared" si="6"/>
        <v>Agapanthus 'Black Buddhist'</v>
      </c>
      <c r="AW63" s="1"/>
      <c r="AX63" s="1"/>
    </row>
    <row r="64" spans="1:56" s="5" customFormat="1" ht="15" customHeight="1" x14ac:dyDescent="0.2">
      <c r="A64" s="8" t="s">
        <v>8152</v>
      </c>
      <c r="B64" s="18" t="b">
        <f t="shared" si="0"/>
        <v>0</v>
      </c>
      <c r="C64" s="4" t="str">
        <f>IF(O64="","C","")</f>
        <v/>
      </c>
      <c r="D64" s="4" t="str">
        <f>IF(I64="","N","")</f>
        <v/>
      </c>
      <c r="E64" s="4" t="str">
        <f>IF(P64="","Y","")</f>
        <v/>
      </c>
      <c r="F64" s="4" t="str">
        <f t="shared" si="4"/>
        <v>X</v>
      </c>
      <c r="G64" s="4" t="str">
        <f>IF(H64=A64,"","I")</f>
        <v/>
      </c>
      <c r="H64" s="4" t="str">
        <f>TRIM(TRIM(I64) &amp; " " &amp; TRIM(J64) &amp; " " &amp; K64 &amp; " " &amp;S64)</f>
        <v>Agapanthus 'Black Pantha'</v>
      </c>
      <c r="I64" s="6" t="s">
        <v>250</v>
      </c>
      <c r="J64" s="6"/>
      <c r="K64" s="6" t="s">
        <v>259</v>
      </c>
      <c r="L64" s="1">
        <v>54</v>
      </c>
      <c r="M64" s="1" t="s">
        <v>39</v>
      </c>
      <c r="N64" s="18" t="b">
        <v>0</v>
      </c>
      <c r="O64" t="s">
        <v>260</v>
      </c>
      <c r="P64" s="1" t="s">
        <v>261</v>
      </c>
      <c r="Q64" s="1"/>
      <c r="R64" s="1"/>
      <c r="S64" s="54"/>
      <c r="T64" s="1" t="s">
        <v>42</v>
      </c>
      <c r="U64" s="1" t="s">
        <v>42</v>
      </c>
      <c r="V64" s="1" t="s">
        <v>42</v>
      </c>
      <c r="W64" s="1" t="s">
        <v>42</v>
      </c>
      <c r="X64" s="1"/>
      <c r="Y64"/>
      <c r="Z64" s="1"/>
      <c r="AA64" s="1"/>
      <c r="AB64" s="1"/>
      <c r="AC64" s="1"/>
      <c r="AD64" s="1"/>
      <c r="AE64" s="1"/>
      <c r="AF64"/>
      <c r="AG64"/>
      <c r="AH64"/>
      <c r="AI64"/>
      <c r="AJ64"/>
      <c r="AK64"/>
      <c r="AL64"/>
      <c r="AM64"/>
      <c r="AN64"/>
      <c r="AO64"/>
      <c r="AP64"/>
      <c r="AQ64"/>
      <c r="AR64"/>
      <c r="AS64"/>
      <c r="AT64"/>
      <c r="AU64"/>
      <c r="AV64" s="1" t="str">
        <f t="shared" si="6"/>
        <v>Agapanthus 'Black Pantha'</v>
      </c>
      <c r="AW64"/>
      <c r="AX64"/>
      <c r="AY64"/>
      <c r="AZ64"/>
      <c r="BA64"/>
      <c r="BB64"/>
      <c r="BC64"/>
      <c r="BD64"/>
    </row>
    <row r="65" spans="1:56" s="5" customFormat="1" ht="15" customHeight="1" x14ac:dyDescent="0.2">
      <c r="A65" s="8" t="s">
        <v>8154</v>
      </c>
      <c r="B65" s="18" t="b">
        <f t="shared" si="0"/>
        <v>1</v>
      </c>
      <c r="C65" s="4" t="str">
        <f>IF(O65="","C","")</f>
        <v/>
      </c>
      <c r="D65" s="4" t="str">
        <f>IF(I65="","N","")</f>
        <v/>
      </c>
      <c r="E65" s="4" t="str">
        <f>IF(P65="","Y","")</f>
        <v/>
      </c>
      <c r="F65" s="4" t="str">
        <f t="shared" si="4"/>
        <v/>
      </c>
      <c r="G65" s="4" t="str">
        <f>IF(H65=A65,"","I")</f>
        <v/>
      </c>
      <c r="H65" s="4" t="str">
        <f>TRIM(TRIM(I65) &amp; " " &amp; TRIM(J65) &amp; " " &amp; K65 &amp; " " &amp;S65)</f>
        <v>Agapanthus 'Blue Giant'</v>
      </c>
      <c r="I65" s="6" t="s">
        <v>250</v>
      </c>
      <c r="J65" s="6"/>
      <c r="K65" s="6" t="s">
        <v>336</v>
      </c>
      <c r="L65" s="1">
        <v>75</v>
      </c>
      <c r="M65" s="1" t="s">
        <v>263</v>
      </c>
      <c r="N65" s="18" t="b">
        <v>1</v>
      </c>
      <c r="O65" t="s">
        <v>337</v>
      </c>
      <c r="P65" s="1" t="s">
        <v>338</v>
      </c>
      <c r="Q65" s="1"/>
      <c r="R65"/>
      <c r="S65" s="54"/>
      <c r="T65" s="1" t="s">
        <v>42</v>
      </c>
      <c r="U65" s="1" t="s">
        <v>42</v>
      </c>
      <c r="V65" s="1" t="s">
        <v>42</v>
      </c>
      <c r="W65" s="1" t="s">
        <v>42</v>
      </c>
      <c r="X65" s="1"/>
      <c r="Y65" s="1" t="s">
        <v>335</v>
      </c>
      <c r="Z65" s="1" t="s">
        <v>334</v>
      </c>
      <c r="AA65" s="1"/>
      <c r="AB65" s="1"/>
      <c r="AC65" s="1"/>
      <c r="AD65" s="1"/>
      <c r="AE65" s="1"/>
      <c r="AF65" s="1"/>
      <c r="AG65" s="1" t="b">
        <v>0</v>
      </c>
      <c r="AH65" s="1"/>
      <c r="AI65" s="1"/>
      <c r="AJ65" s="1" t="b">
        <v>0</v>
      </c>
      <c r="AK65" s="1" t="b">
        <v>0</v>
      </c>
      <c r="AL65" s="1" t="s">
        <v>86</v>
      </c>
      <c r="AM65"/>
      <c r="AN65" s="1" t="s">
        <v>45</v>
      </c>
      <c r="AO65" s="1">
        <v>20239</v>
      </c>
      <c r="AP65" s="1" t="b">
        <v>0</v>
      </c>
      <c r="AQ65" s="1"/>
      <c r="AR65" s="1"/>
      <c r="AS65" s="1" t="b">
        <v>0</v>
      </c>
      <c r="AV65" s="1" t="str">
        <f t="shared" si="6"/>
        <v>Agapanthus 'Blue Giant'</v>
      </c>
      <c r="AW65" s="1"/>
      <c r="AX65" s="1"/>
    </row>
    <row r="66" spans="1:56" s="5" customFormat="1" ht="15" customHeight="1" x14ac:dyDescent="0.2">
      <c r="A66" s="8" t="s">
        <v>8156</v>
      </c>
      <c r="B66" s="18" t="b">
        <f t="shared" si="0"/>
        <v>1</v>
      </c>
      <c r="C66" s="4" t="str">
        <f>IF(O66="","C","")</f>
        <v/>
      </c>
      <c r="D66" s="4" t="str">
        <f>IF(I66="","N","")</f>
        <v/>
      </c>
      <c r="E66" s="4" t="str">
        <f>IF(P66="","Y","")</f>
        <v/>
      </c>
      <c r="F66" s="4" t="str">
        <f t="shared" si="4"/>
        <v/>
      </c>
      <c r="G66" s="4" t="str">
        <f>IF(H66=A66,"","I")</f>
        <v/>
      </c>
      <c r="H66" s="4" t="str">
        <f>TRIM(TRIM(I66) &amp; " " &amp; TRIM(J66) &amp; " " &amp; K66 &amp; " " &amp;S66)</f>
        <v>Agapanthus 'Blue Triumphator'</v>
      </c>
      <c r="I66" s="6" t="s">
        <v>250</v>
      </c>
      <c r="J66" s="6"/>
      <c r="K66" s="6" t="s">
        <v>262</v>
      </c>
      <c r="L66" s="1">
        <v>55</v>
      </c>
      <c r="M66" s="1" t="s">
        <v>263</v>
      </c>
      <c r="N66" s="18" t="b">
        <v>1</v>
      </c>
      <c r="O66" t="s">
        <v>264</v>
      </c>
      <c r="P66" s="1" t="s">
        <v>265</v>
      </c>
      <c r="Q66"/>
      <c r="R66"/>
      <c r="S66" s="54"/>
      <c r="T66" s="1" t="s">
        <v>42</v>
      </c>
      <c r="U66" s="1" t="s">
        <v>42</v>
      </c>
      <c r="V66" s="1" t="s">
        <v>42</v>
      </c>
      <c r="W66" s="1" t="s">
        <v>42</v>
      </c>
      <c r="X66" s="1"/>
      <c r="Y66" s="1" t="s">
        <v>266</v>
      </c>
      <c r="Z66" s="1"/>
      <c r="AA66" s="1"/>
      <c r="AB66" s="1"/>
      <c r="AC66" s="1"/>
      <c r="AD66" s="1"/>
      <c r="AE66" s="1"/>
      <c r="AF66"/>
      <c r="AG66" s="1" t="b">
        <v>0</v>
      </c>
      <c r="AH66" s="1"/>
      <c r="AI66" s="1"/>
      <c r="AJ66" s="1" t="b">
        <v>0</v>
      </c>
      <c r="AK66" s="1" t="b">
        <v>0</v>
      </c>
      <c r="AL66" s="1" t="s">
        <v>86</v>
      </c>
      <c r="AM66" s="1" t="s">
        <v>62</v>
      </c>
      <c r="AN66" s="1" t="s">
        <v>45</v>
      </c>
      <c r="AO66" s="1">
        <v>2283</v>
      </c>
      <c r="AP66" s="1" t="b">
        <v>0</v>
      </c>
      <c r="AQ66" s="1"/>
      <c r="AR66" s="1"/>
      <c r="AS66" s="1" t="b">
        <v>0</v>
      </c>
      <c r="AV66" s="1" t="str">
        <f t="shared" si="6"/>
        <v>Agapanthus 'Blue Triumphator'</v>
      </c>
      <c r="AW66" s="1"/>
      <c r="AX66" s="1"/>
    </row>
    <row r="67" spans="1:56" s="5" customFormat="1" ht="15" customHeight="1" x14ac:dyDescent="0.2">
      <c r="A67" s="8" t="s">
        <v>8158</v>
      </c>
      <c r="B67" s="18" t="b">
        <f t="shared" ref="B67:B130" si="13">IF(F67="X",FALSE,TRUE)</f>
        <v>1</v>
      </c>
      <c r="C67" s="4" t="str">
        <f>IF(O67="","C","")</f>
        <v/>
      </c>
      <c r="D67" s="4" t="str">
        <f>IF(I67="","N","")</f>
        <v/>
      </c>
      <c r="E67" s="4" t="str">
        <f>IF(P67="","Y","")</f>
        <v/>
      </c>
      <c r="F67" s="4" t="str">
        <f t="shared" ref="F67:F130" si="14">IF(Y67="","X","")</f>
        <v/>
      </c>
      <c r="G67" s="4"/>
      <c r="H67" s="4" t="str">
        <f>TRIM(TRIM(I67) &amp; " " &amp; TRIM(J67) &amp; " " &amp; K67 &amp; " " &amp;S67)</f>
        <v>Agapanthus 'Blue Umbrella' syn. A.africanus, A. umbellatus Blue</v>
      </c>
      <c r="I67" s="6" t="s">
        <v>250</v>
      </c>
      <c r="J67" s="6"/>
      <c r="K67" s="6" t="s">
        <v>330</v>
      </c>
      <c r="L67" s="1">
        <v>74</v>
      </c>
      <c r="M67" s="1" t="s">
        <v>263</v>
      </c>
      <c r="N67" s="18" t="b">
        <v>1</v>
      </c>
      <c r="O67" t="s">
        <v>331</v>
      </c>
      <c r="P67" s="1" t="s">
        <v>332</v>
      </c>
      <c r="Q67"/>
      <c r="R67"/>
      <c r="S67" s="54" t="s">
        <v>333</v>
      </c>
      <c r="T67" s="1" t="s">
        <v>42</v>
      </c>
      <c r="U67" s="1" t="s">
        <v>42</v>
      </c>
      <c r="V67" s="1" t="s">
        <v>42</v>
      </c>
      <c r="W67" s="1" t="s">
        <v>42</v>
      </c>
      <c r="X67" s="1"/>
      <c r="Y67" s="1" t="s">
        <v>334</v>
      </c>
      <c r="Z67" s="1" t="s">
        <v>335</v>
      </c>
      <c r="AA67" s="1"/>
      <c r="AB67" s="1"/>
      <c r="AC67" s="1"/>
      <c r="AD67" s="1"/>
      <c r="AE67" s="1"/>
      <c r="AF67"/>
      <c r="AG67" s="1" t="b">
        <v>0</v>
      </c>
      <c r="AH67" s="1"/>
      <c r="AI67" s="1"/>
      <c r="AJ67" s="1" t="b">
        <v>0</v>
      </c>
      <c r="AK67" s="1" t="b">
        <v>0</v>
      </c>
      <c r="AL67" s="1" t="s">
        <v>86</v>
      </c>
      <c r="AM67" s="1" t="s">
        <v>62</v>
      </c>
      <c r="AN67" s="1" t="s">
        <v>45</v>
      </c>
      <c r="AO67" s="1">
        <v>1459</v>
      </c>
      <c r="AP67" s="1" t="b">
        <v>0</v>
      </c>
      <c r="AQ67" s="1"/>
      <c r="AR67" s="1"/>
      <c r="AS67" s="1" t="b">
        <v>0</v>
      </c>
      <c r="AV67" s="1" t="str">
        <f t="shared" si="6"/>
        <v>Agapanthus 'Blue Umbrella' syn. A.africanus, A. umbellatus Blue</v>
      </c>
      <c r="AW67" s="1"/>
      <c r="AX67" s="1"/>
    </row>
    <row r="68" spans="1:56" s="5" customFormat="1" ht="15" customHeight="1" x14ac:dyDescent="0.2">
      <c r="A68" s="8"/>
      <c r="B68" s="18" t="b">
        <f t="shared" si="13"/>
        <v>1</v>
      </c>
      <c r="C68" s="21"/>
      <c r="D68" s="4"/>
      <c r="E68" s="4"/>
      <c r="F68" s="4" t="str">
        <f t="shared" si="14"/>
        <v/>
      </c>
      <c r="G68" s="4"/>
      <c r="H68" s="4"/>
      <c r="I68" s="6" t="s">
        <v>250</v>
      </c>
      <c r="J68" s="6"/>
      <c r="K68" s="6" t="s">
        <v>267</v>
      </c>
      <c r="L68" s="1">
        <v>56</v>
      </c>
      <c r="M68"/>
      <c r="N68" s="18" t="b">
        <v>1</v>
      </c>
      <c r="O68"/>
      <c r="P68" s="1" t="s">
        <v>268</v>
      </c>
      <c r="Q68"/>
      <c r="R68"/>
      <c r="S68" s="54"/>
      <c r="T68" s="1" t="s">
        <v>42</v>
      </c>
      <c r="U68" s="1" t="s">
        <v>42</v>
      </c>
      <c r="V68" s="1" t="s">
        <v>42</v>
      </c>
      <c r="W68" s="1" t="s">
        <v>42</v>
      </c>
      <c r="X68" s="1"/>
      <c r="Y68" s="1" t="s">
        <v>269</v>
      </c>
      <c r="Z68" s="1"/>
      <c r="AA68" s="1" t="s">
        <v>239</v>
      </c>
      <c r="AB68" s="1"/>
      <c r="AC68" s="1"/>
      <c r="AD68" s="1"/>
      <c r="AE68" s="1"/>
      <c r="AF68"/>
      <c r="AG68" s="1" t="b">
        <v>0</v>
      </c>
      <c r="AH68" s="1"/>
      <c r="AI68" s="1"/>
      <c r="AJ68" s="1" t="b">
        <v>0</v>
      </c>
      <c r="AK68" s="1" t="b">
        <v>0</v>
      </c>
      <c r="AL68" s="1" t="s">
        <v>250</v>
      </c>
      <c r="AM68" s="1" t="s">
        <v>62</v>
      </c>
      <c r="AN68" s="1" t="s">
        <v>45</v>
      </c>
      <c r="AO68" s="1">
        <v>1318</v>
      </c>
      <c r="AP68" s="1" t="b">
        <v>1</v>
      </c>
      <c r="AQ68" s="1"/>
      <c r="AR68" s="1"/>
      <c r="AS68" s="1" t="b">
        <v>0</v>
      </c>
      <c r="AV68" s="1" t="str">
        <f t="shared" ref="AV68:AW131" si="15">TRIM(TRIM(I68) &amp; " " &amp; TRIM(J68) &amp; " " &amp; K68 &amp; " " &amp;S68)</f>
        <v>Agapanthus 'Bressingham Hybrids'</v>
      </c>
      <c r="AW68" s="1"/>
      <c r="AX68" s="1"/>
    </row>
    <row r="69" spans="1:56" s="5" customFormat="1" ht="15" customHeight="1" x14ac:dyDescent="0.2">
      <c r="A69" s="8" t="s">
        <v>7795</v>
      </c>
      <c r="B69" s="18" t="b">
        <f t="shared" si="13"/>
        <v>1</v>
      </c>
      <c r="C69" s="4" t="str">
        <f>IF(O69="","C","")</f>
        <v/>
      </c>
      <c r="D69" s="4" t="str">
        <f>IF(I69="","N","")</f>
        <v/>
      </c>
      <c r="E69" s="4" t="str">
        <f>IF(P69="","Y","")</f>
        <v/>
      </c>
      <c r="F69" s="4" t="str">
        <f t="shared" si="14"/>
        <v/>
      </c>
      <c r="G69" s="4" t="str">
        <f>IF(H69=A69,"","I")</f>
        <v/>
      </c>
      <c r="H69" s="4" t="str">
        <f>TRIM(TRIM(I69) &amp; " " &amp; TRIM(J69) &amp; " " &amp; K69 &amp; " " &amp;S69)</f>
        <v>Agapanthus 'Enigma'</v>
      </c>
      <c r="I69" s="6" t="s">
        <v>250</v>
      </c>
      <c r="J69" s="6"/>
      <c r="K69" s="6" t="s">
        <v>270</v>
      </c>
      <c r="L69" s="1">
        <v>57</v>
      </c>
      <c r="M69" s="1" t="s">
        <v>39</v>
      </c>
      <c r="N69" s="18" t="b">
        <v>1</v>
      </c>
      <c r="O69" t="s">
        <v>271</v>
      </c>
      <c r="P69" s="1" t="s">
        <v>272</v>
      </c>
      <c r="Q69"/>
      <c r="R69"/>
      <c r="S69" s="54"/>
      <c r="T69" s="1" t="s">
        <v>42</v>
      </c>
      <c r="U69" s="1" t="s">
        <v>42</v>
      </c>
      <c r="V69" s="1" t="s">
        <v>42</v>
      </c>
      <c r="W69" s="1" t="s">
        <v>42</v>
      </c>
      <c r="X69" s="1"/>
      <c r="Y69" s="1" t="s">
        <v>273</v>
      </c>
      <c r="Z69" s="1"/>
      <c r="AA69" s="1"/>
      <c r="AB69" s="1"/>
      <c r="AC69" s="1"/>
      <c r="AD69" s="1"/>
      <c r="AE69" s="1"/>
      <c r="AF69"/>
      <c r="AG69" s="1" t="b">
        <v>0</v>
      </c>
      <c r="AH69" s="1"/>
      <c r="AI69" s="1"/>
      <c r="AJ69" s="1" t="b">
        <v>0</v>
      </c>
      <c r="AK69" s="1" t="b">
        <v>0</v>
      </c>
      <c r="AL69" s="1" t="s">
        <v>233</v>
      </c>
      <c r="AM69" s="1" t="s">
        <v>62</v>
      </c>
      <c r="AN69" s="1" t="s">
        <v>45</v>
      </c>
      <c r="AO69" s="1">
        <v>15678</v>
      </c>
      <c r="AP69" s="1" t="b">
        <v>0</v>
      </c>
      <c r="AQ69" s="1"/>
      <c r="AR69" s="1"/>
      <c r="AS69" s="1" t="b">
        <v>0</v>
      </c>
      <c r="AV69" s="1" t="str">
        <f t="shared" si="15"/>
        <v>Agapanthus 'Enigma'</v>
      </c>
      <c r="AW69" s="1"/>
      <c r="AX69" s="1"/>
    </row>
    <row r="70" spans="1:56" s="5" customFormat="1" ht="15" customHeight="1" x14ac:dyDescent="0.2">
      <c r="A70" s="8" t="s">
        <v>9595</v>
      </c>
      <c r="B70" s="18" t="b">
        <f t="shared" si="13"/>
        <v>1</v>
      </c>
      <c r="C70" s="4" t="str">
        <f>IF(O70="","C","")</f>
        <v/>
      </c>
      <c r="D70" s="4" t="str">
        <f>IF(I70="","N","")</f>
        <v/>
      </c>
      <c r="E70" s="4" t="str">
        <f>IF(P70="","Y","")</f>
        <v/>
      </c>
      <c r="F70" s="4" t="str">
        <f t="shared" si="14"/>
        <v/>
      </c>
      <c r="G70" s="4" t="str">
        <f>IF(H70=A70,"","I")</f>
        <v/>
      </c>
      <c r="H70" s="4" t="str">
        <f>TRIM(TRIM(I70) &amp; " " &amp; TRIM(J70) &amp; " " &amp; K70 &amp; " " &amp;S70)</f>
        <v>Agapanthus 'Flore Pleno'</v>
      </c>
      <c r="I70" s="6" t="s">
        <v>250</v>
      </c>
      <c r="J70" s="6"/>
      <c r="K70" s="6" t="s">
        <v>4315</v>
      </c>
      <c r="L70"/>
      <c r="M70"/>
      <c r="N70" s="18" t="b">
        <v>1</v>
      </c>
      <c r="O70" t="s">
        <v>10014</v>
      </c>
      <c r="P70" s="23" t="s">
        <v>10511</v>
      </c>
      <c r="Q70"/>
      <c r="R70"/>
      <c r="S70" s="53"/>
      <c r="T70"/>
      <c r="U70"/>
      <c r="V70"/>
      <c r="W70"/>
      <c r="X70"/>
      <c r="Y70" t="s">
        <v>11034</v>
      </c>
      <c r="Z70"/>
      <c r="AA70"/>
      <c r="AB70"/>
      <c r="AC70"/>
      <c r="AD70"/>
      <c r="AE70"/>
      <c r="AF70" s="1"/>
      <c r="AG70" s="1" t="b">
        <v>0</v>
      </c>
      <c r="AH70" s="1"/>
      <c r="AI70" s="1"/>
      <c r="AJ70" s="1" t="b">
        <v>0</v>
      </c>
      <c r="AK70" s="1" t="b">
        <v>0</v>
      </c>
      <c r="AL70" s="1" t="s">
        <v>86</v>
      </c>
      <c r="AM70" s="1" t="s">
        <v>240</v>
      </c>
      <c r="AN70" s="1" t="s">
        <v>45</v>
      </c>
      <c r="AO70" s="1">
        <v>1314</v>
      </c>
      <c r="AP70" s="1" t="b">
        <v>0</v>
      </c>
      <c r="AQ70" s="1"/>
      <c r="AR70" s="1"/>
      <c r="AS70" s="1" t="b">
        <v>0</v>
      </c>
      <c r="AV70" s="1" t="str">
        <f t="shared" si="15"/>
        <v>Agapanthus 'Flore Pleno'</v>
      </c>
      <c r="AW70" s="1"/>
      <c r="AX70" s="1"/>
    </row>
    <row r="71" spans="1:56" s="5" customFormat="1" ht="15" customHeight="1" x14ac:dyDescent="0.2">
      <c r="A71" s="8" t="s">
        <v>8160</v>
      </c>
      <c r="B71" s="18" t="b">
        <f t="shared" si="13"/>
        <v>1</v>
      </c>
      <c r="C71" s="4" t="str">
        <f>IF(O71="","C","")</f>
        <v/>
      </c>
      <c r="D71" s="4" t="str">
        <f>IF(I71="","N","")</f>
        <v/>
      </c>
      <c r="E71" s="4" t="str">
        <f>IF(P71="","Y","")</f>
        <v/>
      </c>
      <c r="F71" s="4" t="str">
        <f t="shared" si="14"/>
        <v/>
      </c>
      <c r="G71" s="4" t="str">
        <f>IF(H71=A71,"","I")</f>
        <v/>
      </c>
      <c r="H71" s="4" t="str">
        <f>TRIM(TRIM(I71) &amp; " " &amp; TRIM(J71) &amp; " " &amp; K71 &amp; " " &amp;S71)</f>
        <v>Agapanthus 'Glacier Stream'</v>
      </c>
      <c r="I71" s="6" t="s">
        <v>250</v>
      </c>
      <c r="J71" s="6"/>
      <c r="K71" s="6" t="s">
        <v>274</v>
      </c>
      <c r="L71" s="1">
        <v>58</v>
      </c>
      <c r="M71" s="1" t="s">
        <v>263</v>
      </c>
      <c r="N71" s="18" t="b">
        <v>1</v>
      </c>
      <c r="O71" t="s">
        <v>275</v>
      </c>
      <c r="P71" s="1" t="s">
        <v>252</v>
      </c>
      <c r="Q71"/>
      <c r="R71"/>
      <c r="S71" s="54"/>
      <c r="T71" s="1" t="s">
        <v>42</v>
      </c>
      <c r="U71" s="1" t="s">
        <v>42</v>
      </c>
      <c r="V71" s="1" t="s">
        <v>42</v>
      </c>
      <c r="W71" s="1" t="s">
        <v>42</v>
      </c>
      <c r="X71" s="1"/>
      <c r="Y71" s="1" t="s">
        <v>276</v>
      </c>
      <c r="Z71" s="1" t="s">
        <v>277</v>
      </c>
      <c r="AA71" s="1" t="s">
        <v>278</v>
      </c>
      <c r="AB71" s="1" t="s">
        <v>279</v>
      </c>
      <c r="AC71" s="1"/>
      <c r="AD71" s="1"/>
      <c r="AE71" s="1"/>
      <c r="AF71"/>
      <c r="AG71" s="1" t="b">
        <v>1</v>
      </c>
      <c r="AH71" s="1"/>
      <c r="AI71" s="1"/>
      <c r="AJ71" s="1" t="b">
        <v>0</v>
      </c>
      <c r="AK71" s="1" t="b">
        <v>0</v>
      </c>
      <c r="AL71" s="1" t="s">
        <v>86</v>
      </c>
      <c r="AM71" s="1" t="s">
        <v>240</v>
      </c>
      <c r="AN71" s="1" t="s">
        <v>45</v>
      </c>
      <c r="AO71" s="1">
        <v>1599</v>
      </c>
      <c r="AP71" s="1" t="b">
        <v>0</v>
      </c>
      <c r="AQ71" s="1"/>
      <c r="AR71" s="1"/>
      <c r="AS71" s="1" t="b">
        <v>0</v>
      </c>
      <c r="AV71" s="1" t="str">
        <f t="shared" si="15"/>
        <v>Agapanthus 'Glacier Stream'</v>
      </c>
      <c r="AW71" s="1"/>
      <c r="AX71" s="1"/>
    </row>
    <row r="72" spans="1:56" s="5" customFormat="1" ht="15" customHeight="1" x14ac:dyDescent="0.2">
      <c r="A72" s="8" t="s">
        <v>8162</v>
      </c>
      <c r="B72" s="18" t="b">
        <f t="shared" si="13"/>
        <v>1</v>
      </c>
      <c r="C72" s="4" t="str">
        <f>IF(O72="","C","")</f>
        <v/>
      </c>
      <c r="D72" s="4" t="str">
        <f>IF(I72="","N","")</f>
        <v/>
      </c>
      <c r="E72" s="4" t="str">
        <f>IF(P72="","Y","")</f>
        <v/>
      </c>
      <c r="F72" s="4" t="str">
        <f t="shared" si="14"/>
        <v/>
      </c>
      <c r="G72" s="4" t="str">
        <f>IF(H72=A72,"","I")</f>
        <v/>
      </c>
      <c r="H72" s="4" t="str">
        <f>TRIM(TRIM(I72) &amp; " " &amp; TRIM(J72) &amp; " " &amp; K72 &amp; " " &amp;S72)</f>
        <v>Agapanthus Headbourne hybrids</v>
      </c>
      <c r="I72" s="6" t="s">
        <v>250</v>
      </c>
      <c r="J72" s="6"/>
      <c r="K72" s="6" t="s">
        <v>9739</v>
      </c>
      <c r="L72" s="1">
        <v>59</v>
      </c>
      <c r="M72" s="1" t="s">
        <v>39</v>
      </c>
      <c r="N72" s="18" t="b">
        <v>1</v>
      </c>
      <c r="O72" t="s">
        <v>281</v>
      </c>
      <c r="P72" s="1" t="s">
        <v>282</v>
      </c>
      <c r="Q72" s="1"/>
      <c r="R72" s="1"/>
      <c r="S72" s="54"/>
      <c r="T72" s="1" t="s">
        <v>42</v>
      </c>
      <c r="U72" s="1" t="s">
        <v>42</v>
      </c>
      <c r="V72" s="1" t="s">
        <v>42</v>
      </c>
      <c r="W72" s="1" t="s">
        <v>42</v>
      </c>
      <c r="X72" s="1"/>
      <c r="Y72" s="1" t="s">
        <v>269</v>
      </c>
      <c r="Z72" s="1"/>
      <c r="AA72" s="1"/>
      <c r="AB72" s="1"/>
      <c r="AC72" s="1"/>
      <c r="AD72" s="1"/>
      <c r="AE72" s="1"/>
      <c r="AF72"/>
      <c r="AG72"/>
      <c r="AH72"/>
      <c r="AI72"/>
      <c r="AJ72"/>
      <c r="AK72"/>
      <c r="AL72"/>
      <c r="AM72"/>
      <c r="AN72"/>
      <c r="AO72"/>
      <c r="AP72"/>
      <c r="AQ72"/>
      <c r="AR72"/>
      <c r="AS72"/>
      <c r="AT72"/>
      <c r="AU72"/>
      <c r="AV72" s="1" t="str">
        <f t="shared" si="15"/>
        <v>Agapanthus Headbourne hybrids</v>
      </c>
      <c r="AW72"/>
      <c r="AX72"/>
      <c r="AY72"/>
      <c r="AZ72"/>
      <c r="BA72"/>
      <c r="BB72"/>
      <c r="BC72"/>
      <c r="BD72"/>
    </row>
    <row r="73" spans="1:56" s="5" customFormat="1" ht="15" customHeight="1" x14ac:dyDescent="0.2">
      <c r="A73" s="8"/>
      <c r="B73" s="18" t="b">
        <f t="shared" si="13"/>
        <v>1</v>
      </c>
      <c r="C73" s="21"/>
      <c r="D73" s="4"/>
      <c r="E73" s="4"/>
      <c r="F73" s="4" t="str">
        <f t="shared" si="14"/>
        <v/>
      </c>
      <c r="G73" s="4"/>
      <c r="H73" s="4"/>
      <c r="I73" s="6" t="s">
        <v>250</v>
      </c>
      <c r="J73" s="6"/>
      <c r="K73" s="6" t="s">
        <v>283</v>
      </c>
      <c r="L73" s="1">
        <v>60</v>
      </c>
      <c r="M73"/>
      <c r="N73" s="18" t="b">
        <v>1</v>
      </c>
      <c r="O73"/>
      <c r="P73" s="1" t="s">
        <v>284</v>
      </c>
      <c r="Q73" s="1"/>
      <c r="R73" s="1"/>
      <c r="S73" s="54"/>
      <c r="T73" s="1" t="s">
        <v>42</v>
      </c>
      <c r="U73" s="1" t="s">
        <v>42</v>
      </c>
      <c r="V73" s="1" t="s">
        <v>42</v>
      </c>
      <c r="W73" s="1" t="s">
        <v>42</v>
      </c>
      <c r="X73" s="1"/>
      <c r="Y73" s="1" t="s">
        <v>285</v>
      </c>
      <c r="Z73" s="1"/>
      <c r="AA73" s="1"/>
      <c r="AB73" s="1"/>
      <c r="AC73" s="1"/>
      <c r="AD73" s="1"/>
      <c r="AE73" s="1"/>
      <c r="AF73"/>
      <c r="AG73" s="1" t="b">
        <v>0</v>
      </c>
      <c r="AH73"/>
      <c r="AI73"/>
      <c r="AJ73" s="1" t="b">
        <v>0</v>
      </c>
      <c r="AK73" s="1" t="b">
        <v>0</v>
      </c>
      <c r="AL73" s="1" t="s">
        <v>250</v>
      </c>
      <c r="AM73" s="1" t="s">
        <v>62</v>
      </c>
      <c r="AN73" s="1" t="s">
        <v>45</v>
      </c>
      <c r="AO73" s="1">
        <v>1515</v>
      </c>
      <c r="AP73" s="1" t="b">
        <v>0</v>
      </c>
      <c r="AQ73" s="1"/>
      <c r="AR73" s="1"/>
      <c r="AS73" s="1" t="b">
        <v>0</v>
      </c>
      <c r="AV73" s="1" t="str">
        <f t="shared" si="15"/>
        <v>Agapanthus 'Headbourne Hybrids' ( WHITE)</v>
      </c>
      <c r="AW73" s="1"/>
      <c r="AX73" s="1"/>
    </row>
    <row r="74" spans="1:56" s="5" customFormat="1" ht="15" customHeight="1" x14ac:dyDescent="0.2">
      <c r="A74" s="8" t="s">
        <v>8164</v>
      </c>
      <c r="B74" s="18" t="b">
        <f t="shared" si="13"/>
        <v>1</v>
      </c>
      <c r="C74" s="4" t="str">
        <f>IF(O74="","C","")</f>
        <v/>
      </c>
      <c r="D74" s="4" t="str">
        <f>IF(I74="","N","")</f>
        <v/>
      </c>
      <c r="E74" s="4" t="str">
        <f>IF(P74="","Y","")</f>
        <v/>
      </c>
      <c r="F74" s="4" t="str">
        <f t="shared" si="14"/>
        <v/>
      </c>
      <c r="G74" s="4" t="str">
        <f>IF(H74=A74,"","I")</f>
        <v/>
      </c>
      <c r="H74" s="4" t="str">
        <f>TRIM(TRIM(I74) &amp; " " &amp; TRIM(J74) &amp; " " &amp; K74 &amp; " " &amp;S74)</f>
        <v>Agapanthus 'Jack's Blue'</v>
      </c>
      <c r="I74" s="6" t="s">
        <v>250</v>
      </c>
      <c r="J74" s="6"/>
      <c r="K74" s="6" t="s">
        <v>286</v>
      </c>
      <c r="L74" s="1">
        <v>61</v>
      </c>
      <c r="M74" s="1" t="s">
        <v>39</v>
      </c>
      <c r="N74" s="18" t="b">
        <v>1</v>
      </c>
      <c r="O74" t="s">
        <v>287</v>
      </c>
      <c r="P74" s="1" t="s">
        <v>288</v>
      </c>
      <c r="Q74" s="1"/>
      <c r="R74" s="1"/>
      <c r="S74" s="54"/>
      <c r="T74" s="1" t="s">
        <v>42</v>
      </c>
      <c r="U74" s="1" t="s">
        <v>42</v>
      </c>
      <c r="V74" s="1" t="s">
        <v>42</v>
      </c>
      <c r="W74" s="1" t="s">
        <v>42</v>
      </c>
      <c r="X74" s="1"/>
      <c r="Y74" s="1" t="s">
        <v>289</v>
      </c>
      <c r="Z74" s="1"/>
      <c r="AA74" s="1"/>
      <c r="AB74" s="1"/>
      <c r="AC74" s="1"/>
      <c r="AD74" s="1"/>
      <c r="AE74" s="1"/>
      <c r="AF74" s="1"/>
      <c r="AG74" s="1" t="b">
        <v>0</v>
      </c>
      <c r="AH74" s="1"/>
      <c r="AI74" s="1"/>
      <c r="AJ74" s="1" t="b">
        <v>0</v>
      </c>
      <c r="AK74" s="1" t="b">
        <v>0</v>
      </c>
      <c r="AL74" s="1" t="s">
        <v>250</v>
      </c>
      <c r="AM74" s="1" t="s">
        <v>62</v>
      </c>
      <c r="AN74" s="1" t="s">
        <v>45</v>
      </c>
      <c r="AO74" s="1">
        <v>15698</v>
      </c>
      <c r="AP74" s="1" t="b">
        <v>0</v>
      </c>
      <c r="AQ74" s="1"/>
      <c r="AR74" s="1"/>
      <c r="AS74" s="1" t="b">
        <v>0</v>
      </c>
      <c r="AV74" s="1" t="str">
        <f t="shared" si="15"/>
        <v>Agapanthus 'Jack's Blue'</v>
      </c>
      <c r="AW74" s="1"/>
      <c r="AX74" s="1"/>
    </row>
    <row r="75" spans="1:56" s="5" customFormat="1" ht="15" customHeight="1" x14ac:dyDescent="0.2">
      <c r="A75" s="8"/>
      <c r="B75" s="18" t="b">
        <f t="shared" si="13"/>
        <v>1</v>
      </c>
      <c r="C75" s="21"/>
      <c r="D75" s="4"/>
      <c r="E75" s="4"/>
      <c r="F75" s="4" t="str">
        <f t="shared" si="14"/>
        <v/>
      </c>
      <c r="G75" s="4"/>
      <c r="H75" s="4"/>
      <c r="I75" s="6" t="s">
        <v>250</v>
      </c>
      <c r="J75" s="6"/>
      <c r="K75" s="6" t="s">
        <v>290</v>
      </c>
      <c r="L75" s="1">
        <v>62</v>
      </c>
      <c r="M75"/>
      <c r="N75" s="18" t="b">
        <v>1</v>
      </c>
      <c r="O75"/>
      <c r="P75" s="1" t="s">
        <v>291</v>
      </c>
      <c r="Q75"/>
      <c r="R75"/>
      <c r="S75" s="53"/>
      <c r="T75" s="1" t="s">
        <v>42</v>
      </c>
      <c r="U75" s="1" t="s">
        <v>42</v>
      </c>
      <c r="V75" s="1" t="s">
        <v>42</v>
      </c>
      <c r="W75" s="1" t="s">
        <v>42</v>
      </c>
      <c r="X75"/>
      <c r="Y75" s="1" t="s">
        <v>269</v>
      </c>
      <c r="Z75"/>
      <c r="AA75"/>
      <c r="AB75"/>
      <c r="AC75"/>
      <c r="AD75"/>
      <c r="AE75"/>
      <c r="AF75"/>
      <c r="AG75" s="1" t="b">
        <v>0</v>
      </c>
      <c r="AH75"/>
      <c r="AI75"/>
      <c r="AJ75" s="1" t="b">
        <v>0</v>
      </c>
      <c r="AK75" s="1" t="b">
        <v>0</v>
      </c>
      <c r="AL75" s="1" t="s">
        <v>250</v>
      </c>
      <c r="AM75" s="1" t="s">
        <v>62</v>
      </c>
      <c r="AN75" s="1" t="s">
        <v>45</v>
      </c>
      <c r="AO75" s="1">
        <v>1317</v>
      </c>
      <c r="AP75" s="1" t="b">
        <v>1</v>
      </c>
      <c r="AQ75" s="1"/>
      <c r="AR75" s="1"/>
      <c r="AS75" s="1" t="b">
        <v>0</v>
      </c>
      <c r="AV75" s="1" t="str">
        <f t="shared" si="15"/>
        <v>Agapanthus 'Kalmthout Hybrids'</v>
      </c>
      <c r="AW75" s="1"/>
      <c r="AX75" s="1"/>
    </row>
    <row r="76" spans="1:56" s="5" customFormat="1" ht="15" customHeight="1" x14ac:dyDescent="0.2">
      <c r="A76" s="8"/>
      <c r="B76" s="18" t="b">
        <f t="shared" si="13"/>
        <v>1</v>
      </c>
      <c r="C76" s="21"/>
      <c r="D76" s="4"/>
      <c r="E76" s="4"/>
      <c r="F76" s="4" t="str">
        <f t="shared" si="14"/>
        <v/>
      </c>
      <c r="G76" s="4"/>
      <c r="H76" s="4"/>
      <c r="I76" s="6" t="s">
        <v>250</v>
      </c>
      <c r="J76" s="6"/>
      <c r="K76" s="6" t="s">
        <v>292</v>
      </c>
      <c r="L76" s="1">
        <v>63</v>
      </c>
      <c r="M76"/>
      <c r="N76" s="18" t="b">
        <v>1</v>
      </c>
      <c r="O76"/>
      <c r="P76" s="1" t="s">
        <v>293</v>
      </c>
      <c r="Q76" s="1"/>
      <c r="R76" s="1"/>
      <c r="S76" s="54"/>
      <c r="T76" s="1" t="s">
        <v>42</v>
      </c>
      <c r="U76" s="1" t="s">
        <v>42</v>
      </c>
      <c r="V76" s="1" t="s">
        <v>42</v>
      </c>
      <c r="W76" s="1" t="s">
        <v>42</v>
      </c>
      <c r="X76" s="1"/>
      <c r="Y76" s="1" t="s">
        <v>294</v>
      </c>
      <c r="Z76" s="1"/>
      <c r="AA76" s="1"/>
      <c r="AB76" s="1"/>
      <c r="AC76" s="1"/>
      <c r="AD76" s="1"/>
      <c r="AE76" s="1"/>
      <c r="AF76"/>
      <c r="AG76" s="1" t="b">
        <v>0</v>
      </c>
      <c r="AH76"/>
      <c r="AI76"/>
      <c r="AJ76" s="1" t="b">
        <v>0</v>
      </c>
      <c r="AK76" s="1" t="b">
        <v>0</v>
      </c>
      <c r="AL76" s="1" t="s">
        <v>250</v>
      </c>
      <c r="AM76" s="1" t="s">
        <v>62</v>
      </c>
      <c r="AN76" s="1" t="s">
        <v>45</v>
      </c>
      <c r="AO76" s="1">
        <v>2281</v>
      </c>
      <c r="AP76" s="1" t="b">
        <v>1</v>
      </c>
      <c r="AQ76" s="1"/>
      <c r="AR76" s="1"/>
      <c r="AS76" s="1" t="b">
        <v>0</v>
      </c>
      <c r="AV76" s="1" t="str">
        <f t="shared" si="15"/>
        <v>Agapanthus 'Kingston Blue'</v>
      </c>
      <c r="AW76" s="1"/>
      <c r="AX76" s="1"/>
    </row>
    <row r="77" spans="1:56" s="5" customFormat="1" ht="15" customHeight="1" x14ac:dyDescent="0.2">
      <c r="A77" s="8" t="s">
        <v>7503</v>
      </c>
      <c r="B77" s="18" t="b">
        <f t="shared" si="13"/>
        <v>1</v>
      </c>
      <c r="C77" s="4" t="str">
        <f>IF(O77="","C","")</f>
        <v/>
      </c>
      <c r="D77" s="4" t="str">
        <f>IF(I77="","N","")</f>
        <v/>
      </c>
      <c r="E77" s="4" t="str">
        <f>IF(P77="","Y","")</f>
        <v/>
      </c>
      <c r="F77" s="4" t="str">
        <f t="shared" si="14"/>
        <v/>
      </c>
      <c r="G77" s="4" t="str">
        <f>IF(H77=A77,"","I")</f>
        <v/>
      </c>
      <c r="H77" s="4" t="str">
        <f>TRIM(TRIM(I77) &amp; " " &amp; TRIM(J77) &amp; " " &amp; K77 &amp; " " &amp;S77)</f>
        <v>Agapanthus 'Peter Pan'</v>
      </c>
      <c r="I77" s="6" t="s">
        <v>250</v>
      </c>
      <c r="J77" s="6"/>
      <c r="K77" s="6" t="s">
        <v>295</v>
      </c>
      <c r="L77" s="1">
        <v>64</v>
      </c>
      <c r="M77" s="1" t="s">
        <v>263</v>
      </c>
      <c r="N77" s="18" t="b">
        <v>1</v>
      </c>
      <c r="O77" t="s">
        <v>296</v>
      </c>
      <c r="P77" s="1" t="s">
        <v>297</v>
      </c>
      <c r="Q77"/>
      <c r="R77"/>
      <c r="S77" s="54"/>
      <c r="T77" s="1" t="s">
        <v>42</v>
      </c>
      <c r="U77" s="1" t="s">
        <v>42</v>
      </c>
      <c r="V77" s="1" t="s">
        <v>42</v>
      </c>
      <c r="W77" s="1" t="s">
        <v>42</v>
      </c>
      <c r="X77" s="1" t="s">
        <v>298</v>
      </c>
      <c r="Y77" s="1" t="s">
        <v>299</v>
      </c>
      <c r="Z77" s="1" t="s">
        <v>300</v>
      </c>
      <c r="AA77" s="1" t="s">
        <v>301</v>
      </c>
      <c r="AB77" s="1"/>
      <c r="AC77" s="1"/>
      <c r="AD77" s="1"/>
      <c r="AE77" s="1"/>
      <c r="AF77" s="1"/>
      <c r="AG77" s="1" t="b">
        <v>1</v>
      </c>
      <c r="AH77" s="1"/>
      <c r="AI77" s="1"/>
      <c r="AJ77" s="1" t="b">
        <v>0</v>
      </c>
      <c r="AK77" s="1" t="b">
        <v>0</v>
      </c>
      <c r="AL77" s="1" t="s">
        <v>250</v>
      </c>
      <c r="AM77"/>
      <c r="AN77" s="1" t="s">
        <v>45</v>
      </c>
      <c r="AO77" s="1">
        <v>15721</v>
      </c>
      <c r="AP77" s="1" t="b">
        <v>0</v>
      </c>
      <c r="AQ77" s="1"/>
      <c r="AR77" s="1"/>
      <c r="AS77" s="1" t="b">
        <v>0</v>
      </c>
      <c r="AV77" s="1" t="str">
        <f t="shared" si="15"/>
        <v>Agapanthus 'Peter Pan'</v>
      </c>
      <c r="AW77" s="1"/>
      <c r="AX77" s="1"/>
    </row>
    <row r="78" spans="1:56" s="5" customFormat="1" ht="15" customHeight="1" x14ac:dyDescent="0.2">
      <c r="A78" s="8"/>
      <c r="B78" s="18" t="b">
        <f t="shared" si="13"/>
        <v>1</v>
      </c>
      <c r="C78" s="21"/>
      <c r="D78" s="4"/>
      <c r="E78" s="4"/>
      <c r="F78" s="4" t="str">
        <f t="shared" si="14"/>
        <v/>
      </c>
      <c r="G78" s="4"/>
      <c r="H78" s="4"/>
      <c r="I78" s="6" t="s">
        <v>250</v>
      </c>
      <c r="J78" s="6"/>
      <c r="K78" s="6" t="s">
        <v>295</v>
      </c>
      <c r="L78" s="1">
        <v>65</v>
      </c>
      <c r="M78" s="1" t="s">
        <v>302</v>
      </c>
      <c r="N78" s="18" t="b">
        <v>1</v>
      </c>
      <c r="O78" s="1" t="s">
        <v>296</v>
      </c>
      <c r="P78" s="1" t="s">
        <v>297</v>
      </c>
      <c r="Q78" s="1"/>
      <c r="R78" s="1"/>
      <c r="S78" s="54"/>
      <c r="T78" s="1" t="s">
        <v>42</v>
      </c>
      <c r="U78" s="1" t="s">
        <v>42</v>
      </c>
      <c r="V78" s="1" t="s">
        <v>42</v>
      </c>
      <c r="W78" s="1" t="s">
        <v>42</v>
      </c>
      <c r="X78" s="1" t="s">
        <v>298</v>
      </c>
      <c r="Y78" s="1" t="s">
        <v>300</v>
      </c>
      <c r="Z78" s="1" t="s">
        <v>301</v>
      </c>
      <c r="AA78" s="1" t="s">
        <v>299</v>
      </c>
      <c r="AB78" s="1"/>
      <c r="AC78" s="1"/>
      <c r="AD78" s="1"/>
      <c r="AE78" s="1"/>
      <c r="AF78"/>
      <c r="AG78" s="1" t="b">
        <v>0</v>
      </c>
      <c r="AH78" s="1"/>
      <c r="AI78" s="1"/>
      <c r="AJ78" s="1" t="b">
        <v>0</v>
      </c>
      <c r="AK78" s="1" t="b">
        <v>0</v>
      </c>
      <c r="AL78" s="1" t="s">
        <v>250</v>
      </c>
      <c r="AM78" s="1" t="s">
        <v>62</v>
      </c>
      <c r="AN78" s="1" t="s">
        <v>45</v>
      </c>
      <c r="AO78" s="1">
        <v>2257</v>
      </c>
      <c r="AP78" s="1" t="b">
        <v>0</v>
      </c>
      <c r="AQ78" s="1"/>
      <c r="AR78" s="1"/>
      <c r="AS78" s="1" t="b">
        <v>0</v>
      </c>
      <c r="AV78" s="1" t="str">
        <f t="shared" si="15"/>
        <v>Agapanthus 'Peter Pan'</v>
      </c>
      <c r="AW78" s="1"/>
      <c r="AX78" s="1"/>
    </row>
    <row r="79" spans="1:56" s="5" customFormat="1" ht="15" customHeight="1" x14ac:dyDescent="0.2">
      <c r="A79" s="8" t="s">
        <v>9247</v>
      </c>
      <c r="B79" s="18" t="b">
        <f t="shared" si="13"/>
        <v>1</v>
      </c>
      <c r="C79" s="4" t="str">
        <f>IF(O79="","C","")</f>
        <v/>
      </c>
      <c r="D79" s="4" t="str">
        <f>IF(I79="","N","")</f>
        <v/>
      </c>
      <c r="E79" s="4" t="str">
        <f>IF(P79="","Y","")</f>
        <v/>
      </c>
      <c r="F79" s="4" t="str">
        <f t="shared" si="14"/>
        <v/>
      </c>
      <c r="G79" s="4" t="str">
        <f>IF(H79=A79,"","I")</f>
        <v/>
      </c>
      <c r="H79" s="4" t="str">
        <f>TRIM(TRIM(I79) &amp; " " &amp; TRIM(J79) &amp; " " &amp; K79 &amp; " " &amp;S79)</f>
        <v>Agapanthus Queen Mum</v>
      </c>
      <c r="I79" s="6" t="s">
        <v>250</v>
      </c>
      <c r="J79" s="6"/>
      <c r="K79" s="6" t="s">
        <v>9738</v>
      </c>
      <c r="L79" s="1">
        <v>1926</v>
      </c>
      <c r="M79" s="1" t="s">
        <v>302</v>
      </c>
      <c r="N79" s="18" t="b">
        <v>1</v>
      </c>
      <c r="O79" t="s">
        <v>6854</v>
      </c>
      <c r="P79" s="23" t="s">
        <v>10515</v>
      </c>
      <c r="Q79"/>
      <c r="R79"/>
      <c r="S79" s="54"/>
      <c r="T79" s="1" t="s">
        <v>42</v>
      </c>
      <c r="U79" s="1" t="s">
        <v>42</v>
      </c>
      <c r="V79" s="1" t="s">
        <v>42</v>
      </c>
      <c r="W79" s="1" t="s">
        <v>42</v>
      </c>
      <c r="X79" s="1"/>
      <c r="Y79" s="1" t="s">
        <v>6855</v>
      </c>
      <c r="Z79" s="1"/>
      <c r="AA79" s="1"/>
      <c r="AB79" s="1"/>
      <c r="AC79" s="1"/>
      <c r="AD79" s="1"/>
      <c r="AE79" s="1"/>
      <c r="AF79" s="1"/>
      <c r="AG79" s="1" t="b">
        <v>0</v>
      </c>
      <c r="AH79" s="1" t="s">
        <v>43</v>
      </c>
      <c r="AI79" s="1"/>
      <c r="AJ79" s="1" t="b">
        <v>0</v>
      </c>
      <c r="AK79" s="1" t="b">
        <v>0</v>
      </c>
      <c r="AL79" s="1" t="s">
        <v>250</v>
      </c>
      <c r="AM79"/>
      <c r="AN79" s="1" t="s">
        <v>45</v>
      </c>
      <c r="AO79" s="1">
        <v>20197</v>
      </c>
      <c r="AP79" s="1" t="b">
        <v>0</v>
      </c>
      <c r="AQ79" s="1"/>
      <c r="AR79" s="1"/>
      <c r="AS79" s="1" t="b">
        <v>0</v>
      </c>
      <c r="AV79" s="1" t="str">
        <f t="shared" si="15"/>
        <v>Agapanthus Queen Mum</v>
      </c>
      <c r="AW79" s="1"/>
      <c r="AX79" s="1"/>
    </row>
    <row r="80" spans="1:56" s="5" customFormat="1" ht="15" customHeight="1" x14ac:dyDescent="0.2">
      <c r="A80" s="8" t="s">
        <v>9597</v>
      </c>
      <c r="B80" s="18" t="b">
        <f t="shared" si="13"/>
        <v>1</v>
      </c>
      <c r="C80" s="4" t="str">
        <f>IF(O80="","C","")</f>
        <v/>
      </c>
      <c r="D80" s="4" t="str">
        <f>IF(I80="","N","")</f>
        <v/>
      </c>
      <c r="E80" s="4" t="str">
        <f>IF(P80="","Y","")</f>
        <v/>
      </c>
      <c r="F80" s="4" t="str">
        <f t="shared" si="14"/>
        <v/>
      </c>
      <c r="G80" s="4" t="str">
        <f>IF(H80=A80,"","I")</f>
        <v/>
      </c>
      <c r="H80" s="4" t="str">
        <f>TRIM(TRIM(I80) &amp; " " &amp; TRIM(J80) &amp; " " &amp; K80 &amp; " " &amp;S80)</f>
        <v>Agapanthus 'Silver Mist'</v>
      </c>
      <c r="I80" s="6" t="s">
        <v>250</v>
      </c>
      <c r="J80" s="6"/>
      <c r="K80" s="6" t="s">
        <v>9737</v>
      </c>
      <c r="L80"/>
      <c r="M80"/>
      <c r="N80" s="18" t="b">
        <v>1</v>
      </c>
      <c r="O80" t="s">
        <v>10017</v>
      </c>
      <c r="P80" s="23" t="s">
        <v>10516</v>
      </c>
      <c r="Q80"/>
      <c r="R80"/>
      <c r="S80" s="53"/>
      <c r="T80"/>
      <c r="U80"/>
      <c r="V80"/>
      <c r="W80"/>
      <c r="X80"/>
      <c r="Y80" t="s">
        <v>11037</v>
      </c>
      <c r="Z80"/>
      <c r="AA80"/>
      <c r="AB80"/>
      <c r="AC80"/>
      <c r="AD80"/>
      <c r="AE80"/>
      <c r="AF80"/>
      <c r="AG80"/>
      <c r="AH80"/>
      <c r="AI80"/>
      <c r="AJ80"/>
      <c r="AK80"/>
      <c r="AL80"/>
      <c r="AM80"/>
      <c r="AN80"/>
      <c r="AO80"/>
      <c r="AP80"/>
      <c r="AQ80"/>
      <c r="AR80"/>
      <c r="AS80"/>
      <c r="AT80"/>
      <c r="AU80"/>
      <c r="AV80" s="1" t="str">
        <f t="shared" si="15"/>
        <v>Agapanthus 'Silver Mist'</v>
      </c>
      <c r="AW80"/>
      <c r="AX80"/>
      <c r="AY80"/>
      <c r="AZ80"/>
      <c r="BA80"/>
      <c r="BB80"/>
      <c r="BC80"/>
      <c r="BD80"/>
    </row>
    <row r="81" spans="1:62" s="5" customFormat="1" ht="15" customHeight="1" x14ac:dyDescent="0.2">
      <c r="A81" s="8"/>
      <c r="B81" s="18" t="b">
        <f t="shared" si="13"/>
        <v>0</v>
      </c>
      <c r="C81" s="21"/>
      <c r="D81" s="4"/>
      <c r="E81" s="4"/>
      <c r="F81" s="4" t="str">
        <f t="shared" si="14"/>
        <v>X</v>
      </c>
      <c r="G81" s="4"/>
      <c r="H81" s="4"/>
      <c r="I81" s="6" t="s">
        <v>250</v>
      </c>
      <c r="J81" s="6"/>
      <c r="K81" s="6" t="s">
        <v>303</v>
      </c>
      <c r="L81" s="1">
        <v>66</v>
      </c>
      <c r="M81"/>
      <c r="N81" s="18" t="b">
        <v>0</v>
      </c>
      <c r="O81"/>
      <c r="P81" s="1" t="s">
        <v>304</v>
      </c>
      <c r="Q81" s="1"/>
      <c r="R81" s="1"/>
      <c r="S81" s="54"/>
      <c r="T81" s="1" t="s">
        <v>42</v>
      </c>
      <c r="U81" s="1" t="s">
        <v>42</v>
      </c>
      <c r="V81" s="1" t="s">
        <v>42</v>
      </c>
      <c r="W81" s="1" t="s">
        <v>42</v>
      </c>
      <c r="X81" s="1"/>
      <c r="Y81" s="1"/>
      <c r="Z81" s="1"/>
      <c r="AA81" s="1"/>
      <c r="AB81" s="1"/>
      <c r="AC81" s="1"/>
      <c r="AD81" s="1"/>
      <c r="AE81" s="1"/>
      <c r="AF81"/>
      <c r="AG81" s="1" t="b">
        <v>0</v>
      </c>
      <c r="AH81" s="1"/>
      <c r="AI81" s="1"/>
      <c r="AJ81" s="1" t="b">
        <v>0</v>
      </c>
      <c r="AK81" s="1" t="b">
        <v>0</v>
      </c>
      <c r="AL81" s="1" t="s">
        <v>86</v>
      </c>
      <c r="AM81" s="1" t="s">
        <v>62</v>
      </c>
      <c r="AN81" s="1" t="s">
        <v>45</v>
      </c>
      <c r="AO81" s="1">
        <v>2377</v>
      </c>
      <c r="AP81" s="1" t="b">
        <v>1</v>
      </c>
      <c r="AQ81" s="1"/>
      <c r="AR81" s="1"/>
      <c r="AS81" s="1" t="b">
        <v>0</v>
      </c>
      <c r="AV81" s="1" t="str">
        <f t="shared" si="15"/>
        <v>Agapanthus 'Snowball'</v>
      </c>
      <c r="AW81" s="1"/>
      <c r="AX81" s="1"/>
    </row>
    <row r="82" spans="1:62" s="5" customFormat="1" ht="15" customHeight="1" x14ac:dyDescent="0.2">
      <c r="A82" s="8"/>
      <c r="B82" s="18" t="b">
        <f t="shared" si="13"/>
        <v>0</v>
      </c>
      <c r="C82" s="21"/>
      <c r="D82" s="4"/>
      <c r="E82" s="4"/>
      <c r="F82" s="4" t="str">
        <f t="shared" si="14"/>
        <v>X</v>
      </c>
      <c r="G82" s="4"/>
      <c r="H82" s="4"/>
      <c r="I82" s="6" t="s">
        <v>250</v>
      </c>
      <c r="J82" s="6"/>
      <c r="K82" s="6" t="s">
        <v>305</v>
      </c>
      <c r="L82" s="1">
        <v>67</v>
      </c>
      <c r="M82"/>
      <c r="N82" s="18" t="b">
        <v>0</v>
      </c>
      <c r="O82"/>
      <c r="P82" s="1" t="s">
        <v>306</v>
      </c>
      <c r="Q82" s="1"/>
      <c r="R82" s="1"/>
      <c r="S82" s="54"/>
      <c r="T82" s="1" t="s">
        <v>42</v>
      </c>
      <c r="U82" s="1" t="s">
        <v>42</v>
      </c>
      <c r="V82" s="1" t="s">
        <v>42</v>
      </c>
      <c r="W82" s="1" t="s">
        <v>42</v>
      </c>
      <c r="X82" s="1"/>
      <c r="Y82" s="1"/>
      <c r="Z82" s="1"/>
      <c r="AA82" s="1"/>
      <c r="AB82" s="1"/>
      <c r="AC82" s="1"/>
      <c r="AD82" s="1"/>
      <c r="AE82" s="1"/>
      <c r="AF82"/>
      <c r="AG82" s="1" t="b">
        <v>0</v>
      </c>
      <c r="AH82"/>
      <c r="AI82"/>
      <c r="AJ82" s="1" t="b">
        <v>0</v>
      </c>
      <c r="AK82" s="1" t="b">
        <v>0</v>
      </c>
      <c r="AL82" s="1" t="s">
        <v>250</v>
      </c>
      <c r="AM82" s="1" t="s">
        <v>62</v>
      </c>
      <c r="AN82" s="1" t="s">
        <v>45</v>
      </c>
      <c r="AO82" s="1">
        <v>1549</v>
      </c>
      <c r="AP82" s="1" t="b">
        <v>1</v>
      </c>
      <c r="AQ82" s="1"/>
      <c r="AR82" s="1"/>
      <c r="AS82" s="1" t="b">
        <v>0</v>
      </c>
      <c r="AV82" s="1" t="str">
        <f t="shared" si="15"/>
        <v>Agapanthus 'Snowdrop'</v>
      </c>
      <c r="AW82" s="1"/>
      <c r="AX82" s="1"/>
    </row>
    <row r="83" spans="1:62" s="5" customFormat="1" ht="15" customHeight="1" x14ac:dyDescent="0.2">
      <c r="A83" s="8" t="s">
        <v>8166</v>
      </c>
      <c r="B83" s="18" t="b">
        <f t="shared" si="13"/>
        <v>1</v>
      </c>
      <c r="C83" s="4" t="str">
        <f>IF(O83="","C","")</f>
        <v/>
      </c>
      <c r="D83" s="4" t="str">
        <f>IF(I83="","N","")</f>
        <v/>
      </c>
      <c r="E83" s="4" t="str">
        <f>IF(P83="","Y","")</f>
        <v/>
      </c>
      <c r="F83" s="4" t="str">
        <f t="shared" si="14"/>
        <v/>
      </c>
      <c r="G83" s="4" t="str">
        <f>IF(H83=A83,"","I")</f>
        <v/>
      </c>
      <c r="H83" s="4" t="str">
        <f>TRIM(TRIM(I83) &amp; " " &amp; TRIM(J83) &amp; " " &amp; K83 &amp; " " &amp;S83)</f>
        <v>Agapanthus 'Sunfield'</v>
      </c>
      <c r="I83" s="6" t="s">
        <v>250</v>
      </c>
      <c r="J83" s="6"/>
      <c r="K83" s="6" t="s">
        <v>307</v>
      </c>
      <c r="L83" s="1">
        <v>68</v>
      </c>
      <c r="M83" s="1" t="s">
        <v>39</v>
      </c>
      <c r="N83" s="18" t="b">
        <v>1</v>
      </c>
      <c r="O83" t="s">
        <v>308</v>
      </c>
      <c r="P83" s="1" t="s">
        <v>265</v>
      </c>
      <c r="Q83" s="1"/>
      <c r="R83" s="1"/>
      <c r="S83" s="54"/>
      <c r="T83" s="1" t="s">
        <v>42</v>
      </c>
      <c r="U83" s="1" t="s">
        <v>42</v>
      </c>
      <c r="V83" s="1" t="s">
        <v>42</v>
      </c>
      <c r="W83" s="1" t="s">
        <v>42</v>
      </c>
      <c r="X83" s="1" t="s">
        <v>309</v>
      </c>
      <c r="Y83" s="1" t="s">
        <v>310</v>
      </c>
      <c r="Z83" s="1" t="s">
        <v>311</v>
      </c>
      <c r="AA83" s="1"/>
      <c r="AB83" s="1"/>
      <c r="AC83" s="1"/>
      <c r="AD83" s="1"/>
      <c r="AE83" s="1"/>
      <c r="AF83" s="1"/>
      <c r="AG83" s="1" t="b">
        <v>0</v>
      </c>
      <c r="AH83" s="1" t="s">
        <v>43</v>
      </c>
      <c r="AI83" s="1"/>
      <c r="AJ83" s="1" t="b">
        <v>0</v>
      </c>
      <c r="AK83" s="1" t="b">
        <v>0</v>
      </c>
      <c r="AL83" s="1" t="s">
        <v>86</v>
      </c>
      <c r="AM83" s="1" t="s">
        <v>62</v>
      </c>
      <c r="AN83" s="1" t="s">
        <v>45</v>
      </c>
      <c r="AO83" s="1">
        <v>2401</v>
      </c>
      <c r="AP83" s="1" t="b">
        <v>0</v>
      </c>
      <c r="AQ83" s="1"/>
      <c r="AR83" s="1"/>
      <c r="AS83" s="1" t="b">
        <v>0</v>
      </c>
      <c r="AV83" s="1" t="str">
        <f t="shared" si="15"/>
        <v>Agapanthus 'Sunfield'</v>
      </c>
      <c r="AW83" s="1"/>
      <c r="AX83" s="1"/>
    </row>
    <row r="84" spans="1:62" s="5" customFormat="1" ht="15" customHeight="1" x14ac:dyDescent="0.2">
      <c r="A84" s="8" t="s">
        <v>8168</v>
      </c>
      <c r="B84" s="18" t="b">
        <f t="shared" si="13"/>
        <v>1</v>
      </c>
      <c r="C84" s="4" t="str">
        <f>IF(O84="","C","")</f>
        <v/>
      </c>
      <c r="D84" s="4" t="str">
        <f>IF(I84="","N","")</f>
        <v/>
      </c>
      <c r="E84" s="4" t="str">
        <f>IF(P84="","Y","")</f>
        <v/>
      </c>
      <c r="F84" s="4" t="str">
        <f t="shared" si="14"/>
        <v/>
      </c>
      <c r="G84" s="4"/>
      <c r="H84" s="4" t="str">
        <f>TRIM(TRIM(I84) &amp; " " &amp; TRIM(J84) &amp; " " &amp; K84 &amp; " " &amp;S84)</f>
        <v>Agapanthus 'White Umbrella' syn. A.africanus, A. umbellatus 'Albus'</v>
      </c>
      <c r="I84" s="6" t="s">
        <v>250</v>
      </c>
      <c r="J84" s="6"/>
      <c r="K84" s="6" t="s">
        <v>326</v>
      </c>
      <c r="L84" s="1">
        <v>73</v>
      </c>
      <c r="M84" s="1" t="s">
        <v>263</v>
      </c>
      <c r="N84" s="18" t="b">
        <v>1</v>
      </c>
      <c r="O84" t="s">
        <v>327</v>
      </c>
      <c r="P84" s="1" t="s">
        <v>328</v>
      </c>
      <c r="Q84"/>
      <c r="R84"/>
      <c r="S84" s="54" t="s">
        <v>329</v>
      </c>
      <c r="T84" s="1" t="s">
        <v>42</v>
      </c>
      <c r="U84" s="1" t="s">
        <v>42</v>
      </c>
      <c r="V84" s="1" t="s">
        <v>42</v>
      </c>
      <c r="W84" s="1" t="s">
        <v>42</v>
      </c>
      <c r="X84" s="1"/>
      <c r="Y84" s="1" t="s">
        <v>279</v>
      </c>
      <c r="Z84" s="1"/>
      <c r="AA84" s="1"/>
      <c r="AB84" s="1"/>
      <c r="AC84" s="1"/>
      <c r="AD84" s="1"/>
      <c r="AE84" s="1"/>
      <c r="AF84" s="1"/>
      <c r="AG84" s="1" t="b">
        <v>0</v>
      </c>
      <c r="AH84" s="1"/>
      <c r="AI84" s="1"/>
      <c r="AJ84" s="1" t="b">
        <v>0</v>
      </c>
      <c r="AK84" s="1" t="b">
        <v>0</v>
      </c>
      <c r="AL84" s="1" t="s">
        <v>250</v>
      </c>
      <c r="AM84" s="1" t="s">
        <v>62</v>
      </c>
      <c r="AN84" s="1" t="s">
        <v>45</v>
      </c>
      <c r="AO84" s="1">
        <v>1828</v>
      </c>
      <c r="AP84" s="1" t="b">
        <v>0</v>
      </c>
      <c r="AQ84" s="1"/>
      <c r="AR84" s="1"/>
      <c r="AS84" s="1" t="b">
        <v>0</v>
      </c>
      <c r="AV84" s="1" t="str">
        <f t="shared" si="15"/>
        <v>Agapanthus 'White Umbrella' syn. A.africanus, A. umbellatus 'Albus'</v>
      </c>
      <c r="AW84" s="1"/>
      <c r="AX84" s="1"/>
    </row>
    <row r="85" spans="1:62" s="5" customFormat="1" ht="15" customHeight="1" x14ac:dyDescent="0.2">
      <c r="A85" s="8" t="s">
        <v>7797</v>
      </c>
      <c r="B85" s="18" t="b">
        <f t="shared" si="13"/>
        <v>1</v>
      </c>
      <c r="C85" s="4" t="str">
        <f>IF(O85="","C","")</f>
        <v/>
      </c>
      <c r="D85" s="4" t="str">
        <f>IF(I85="","N","")</f>
        <v/>
      </c>
      <c r="E85" s="4" t="str">
        <f>IF(P85="","Y","")</f>
        <v/>
      </c>
      <c r="F85" s="4" t="str">
        <f t="shared" si="14"/>
        <v/>
      </c>
      <c r="G85" s="4" t="str">
        <f>IF(H85=A85,"","I")</f>
        <v/>
      </c>
      <c r="H85" s="4" t="str">
        <f>TRIM(TRIM(I85) &amp; " " &amp; TRIM(J85) &amp; " " &amp; K85 &amp; " " &amp;S85)</f>
        <v>Agapanthus 'Windsor Grey'</v>
      </c>
      <c r="I85" s="6" t="s">
        <v>250</v>
      </c>
      <c r="J85" s="6"/>
      <c r="K85" s="6" t="s">
        <v>312</v>
      </c>
      <c r="L85" s="1">
        <v>69</v>
      </c>
      <c r="M85" s="1" t="s">
        <v>39</v>
      </c>
      <c r="N85" s="18" t="b">
        <v>1</v>
      </c>
      <c r="O85" t="s">
        <v>313</v>
      </c>
      <c r="P85" s="1" t="s">
        <v>314</v>
      </c>
      <c r="Q85"/>
      <c r="R85"/>
      <c r="S85" s="54"/>
      <c r="T85" s="1" t="s">
        <v>42</v>
      </c>
      <c r="U85" s="1" t="s">
        <v>42</v>
      </c>
      <c r="V85" s="1" t="s">
        <v>42</v>
      </c>
      <c r="W85" s="1" t="s">
        <v>42</v>
      </c>
      <c r="X85" s="1"/>
      <c r="Y85" s="1" t="s">
        <v>315</v>
      </c>
      <c r="Z85" s="1"/>
      <c r="AA85" s="1"/>
      <c r="AB85" s="1"/>
      <c r="AC85" s="1"/>
      <c r="AD85" s="1"/>
      <c r="AE85" s="1"/>
      <c r="AF85"/>
      <c r="AG85"/>
      <c r="AH85"/>
      <c r="AI85"/>
      <c r="AJ85"/>
      <c r="AK85"/>
      <c r="AL85"/>
      <c r="AM85"/>
      <c r="AN85"/>
      <c r="AO85"/>
      <c r="AP85"/>
      <c r="AQ85"/>
      <c r="AR85"/>
      <c r="AS85"/>
      <c r="AT85"/>
      <c r="AU85"/>
      <c r="AV85" s="1" t="str">
        <f t="shared" si="15"/>
        <v>Agapanthus 'Windsor Grey'</v>
      </c>
      <c r="AW85"/>
      <c r="AX85"/>
      <c r="AY85"/>
      <c r="AZ85"/>
      <c r="BA85"/>
      <c r="BB85"/>
      <c r="BC85"/>
      <c r="BD85"/>
    </row>
    <row r="86" spans="1:62" s="5" customFormat="1" ht="15" customHeight="1" x14ac:dyDescent="0.2">
      <c r="A86" s="8"/>
      <c r="B86" s="18" t="b">
        <f t="shared" si="13"/>
        <v>1</v>
      </c>
      <c r="C86" s="21"/>
      <c r="D86" s="4"/>
      <c r="E86" s="4"/>
      <c r="F86" s="4" t="str">
        <f t="shared" si="14"/>
        <v/>
      </c>
      <c r="G86" s="4"/>
      <c r="H86" s="4"/>
      <c r="I86" s="6" t="s">
        <v>250</v>
      </c>
      <c r="J86" s="6"/>
      <c r="K86" s="6" t="s">
        <v>316</v>
      </c>
      <c r="L86" s="1">
        <v>70</v>
      </c>
      <c r="M86" s="1"/>
      <c r="N86" s="18" t="b">
        <v>1</v>
      </c>
      <c r="O86"/>
      <c r="P86" s="1" t="s">
        <v>317</v>
      </c>
      <c r="Q86"/>
      <c r="R86"/>
      <c r="S86" s="54"/>
      <c r="T86" s="1" t="s">
        <v>42</v>
      </c>
      <c r="U86" s="1" t="s">
        <v>42</v>
      </c>
      <c r="V86" s="1" t="s">
        <v>42</v>
      </c>
      <c r="W86" s="1" t="s">
        <v>42</v>
      </c>
      <c r="X86" s="1"/>
      <c r="Y86" s="1" t="s">
        <v>318</v>
      </c>
      <c r="Z86" s="1" t="s">
        <v>319</v>
      </c>
      <c r="AA86" s="1"/>
      <c r="AB86" s="1"/>
      <c r="AC86" s="1"/>
      <c r="AD86" s="1"/>
      <c r="AE86" s="1"/>
      <c r="AF86"/>
      <c r="AG86" s="1" t="b">
        <v>0</v>
      </c>
      <c r="AH86" s="1"/>
      <c r="AI86" s="1"/>
      <c r="AJ86" s="1" t="b">
        <v>0</v>
      </c>
      <c r="AK86" s="1" t="b">
        <v>0</v>
      </c>
      <c r="AL86" s="1" t="s">
        <v>86</v>
      </c>
      <c r="AM86" s="1" t="s">
        <v>62</v>
      </c>
      <c r="AN86" s="1" t="s">
        <v>45</v>
      </c>
      <c r="AO86" s="1">
        <v>2471</v>
      </c>
      <c r="AP86" s="1" t="b">
        <v>0</v>
      </c>
      <c r="AQ86" s="1"/>
      <c r="AR86" s="1"/>
      <c r="AS86" s="1" t="b">
        <v>1</v>
      </c>
      <c r="AV86" s="1" t="str">
        <f t="shared" si="15"/>
        <v>Agapanthus 'Wolga'</v>
      </c>
      <c r="AW86" s="1"/>
      <c r="AX86" s="1"/>
    </row>
    <row r="87" spans="1:62" s="5" customFormat="1" ht="15" customHeight="1" x14ac:dyDescent="0.2">
      <c r="A87" s="8" t="s">
        <v>9545</v>
      </c>
      <c r="B87" s="18" t="b">
        <f t="shared" si="13"/>
        <v>1</v>
      </c>
      <c r="C87" s="4" t="str">
        <f t="shared" ref="C87:C92" si="16">IF(O87="","C","")</f>
        <v/>
      </c>
      <c r="D87" s="4" t="str">
        <f t="shared" ref="D87:D92" si="17">IF(I87="","N","")</f>
        <v/>
      </c>
      <c r="E87" s="4" t="str">
        <f t="shared" ref="E87:E92" si="18">IF(P87="","Y","")</f>
        <v/>
      </c>
      <c r="F87" s="4" t="str">
        <f t="shared" si="14"/>
        <v/>
      </c>
      <c r="G87" s="4" t="str">
        <f>IF(H87=A87,"","I")</f>
        <v/>
      </c>
      <c r="H87" s="4" t="str">
        <f t="shared" ref="H87:H92" si="19">TRIM(TRIM(I87) &amp; " " &amp; TRIM(J87) &amp; " " &amp; K87 &amp; " " &amp;S87)</f>
        <v>Agastache pallidiflora var. neomexicana 'Rose Mint'</v>
      </c>
      <c r="I87" s="6" t="s">
        <v>339</v>
      </c>
      <c r="J87" s="6" t="s">
        <v>9744</v>
      </c>
      <c r="K87" s="6" t="s">
        <v>9743</v>
      </c>
      <c r="L87"/>
      <c r="M87"/>
      <c r="N87" s="18" t="b">
        <v>1</v>
      </c>
      <c r="O87" t="s">
        <v>10020</v>
      </c>
      <c r="P87" s="23" t="s">
        <v>10342</v>
      </c>
      <c r="Q87"/>
      <c r="R87"/>
      <c r="S87" s="53"/>
      <c r="T87"/>
      <c r="U87"/>
      <c r="V87"/>
      <c r="W87"/>
      <c r="X87"/>
      <c r="Y87" t="s">
        <v>11040</v>
      </c>
      <c r="Z87"/>
      <c r="AA87"/>
      <c r="AB87"/>
      <c r="AC87"/>
      <c r="AD87"/>
      <c r="AE87"/>
      <c r="AF87"/>
      <c r="AG87" s="1" t="b">
        <v>0</v>
      </c>
      <c r="AH87" s="1"/>
      <c r="AI87" s="1"/>
      <c r="AJ87" s="1" t="b">
        <v>0</v>
      </c>
      <c r="AK87" s="1" t="b">
        <v>0</v>
      </c>
      <c r="AL87" s="1" t="s">
        <v>86</v>
      </c>
      <c r="AM87"/>
      <c r="AN87" s="1" t="s">
        <v>45</v>
      </c>
      <c r="AO87" s="1">
        <v>20198</v>
      </c>
      <c r="AP87" s="1" t="b">
        <v>0</v>
      </c>
      <c r="AQ87" s="1"/>
      <c r="AR87" s="1"/>
      <c r="AS87" s="1" t="b">
        <v>0</v>
      </c>
      <c r="AV87" s="1" t="str">
        <f t="shared" si="15"/>
        <v>Agastache pallidiflora var. neomexicana 'Rose Mint'</v>
      </c>
      <c r="AW87" s="1"/>
      <c r="AX87" s="1"/>
    </row>
    <row r="88" spans="1:62" s="5" customFormat="1" ht="15" customHeight="1" x14ac:dyDescent="0.2">
      <c r="A88" s="8" t="s">
        <v>8170</v>
      </c>
      <c r="B88" s="18" t="b">
        <f t="shared" si="13"/>
        <v>1</v>
      </c>
      <c r="C88" s="4" t="str">
        <f t="shared" si="16"/>
        <v/>
      </c>
      <c r="D88" s="4" t="str">
        <f t="shared" si="17"/>
        <v/>
      </c>
      <c r="E88" s="4" t="str">
        <f t="shared" si="18"/>
        <v/>
      </c>
      <c r="F88" s="4" t="str">
        <f t="shared" si="14"/>
        <v/>
      </c>
      <c r="G88" s="4" t="str">
        <f>IF(H88=A88,"","I")</f>
        <v/>
      </c>
      <c r="H88" s="4" t="str">
        <f t="shared" si="19"/>
        <v>Agastache rugosa 'Liquorice Blue' (Giant Hyssop)</v>
      </c>
      <c r="I88" s="6" t="s">
        <v>339</v>
      </c>
      <c r="J88" s="6" t="s">
        <v>346</v>
      </c>
      <c r="K88" s="2" t="s">
        <v>9756</v>
      </c>
      <c r="L88" s="1">
        <v>78</v>
      </c>
      <c r="M88" s="1" t="s">
        <v>39</v>
      </c>
      <c r="N88" s="18" t="b">
        <v>1</v>
      </c>
      <c r="O88" t="s">
        <v>348</v>
      </c>
      <c r="P88" s="1" t="s">
        <v>349</v>
      </c>
      <c r="Q88"/>
      <c r="R88"/>
      <c r="S88" s="54"/>
      <c r="T88" s="1" t="s">
        <v>42</v>
      </c>
      <c r="U88" s="1" t="s">
        <v>42</v>
      </c>
      <c r="V88" s="1" t="s">
        <v>42</v>
      </c>
      <c r="W88" s="1" t="s">
        <v>42</v>
      </c>
      <c r="X88" s="1"/>
      <c r="Y88" s="1" t="s">
        <v>350</v>
      </c>
      <c r="Z88" s="1"/>
      <c r="AA88" s="1"/>
      <c r="AB88" s="1"/>
      <c r="AC88" s="1"/>
      <c r="AD88" s="1"/>
      <c r="AE88" s="1"/>
      <c r="AF88"/>
      <c r="AG88"/>
      <c r="AH88"/>
      <c r="AI88"/>
      <c r="AJ88"/>
      <c r="AK88"/>
      <c r="AL88"/>
      <c r="AM88"/>
      <c r="AN88"/>
      <c r="AO88"/>
      <c r="AP88"/>
      <c r="AQ88"/>
      <c r="AR88"/>
      <c r="AS88"/>
      <c r="AT88"/>
      <c r="AU88"/>
      <c r="AV88" s="1" t="str">
        <f t="shared" si="15"/>
        <v>Agastache rugosa 'Liquorice Blue' (Giant Hyssop)</v>
      </c>
      <c r="AW88"/>
      <c r="AX88"/>
      <c r="AY88"/>
      <c r="AZ88"/>
      <c r="BA88"/>
      <c r="BB88"/>
      <c r="BC88"/>
      <c r="BD88"/>
    </row>
    <row r="89" spans="1:62" s="5" customFormat="1" ht="15" customHeight="1" x14ac:dyDescent="0.2">
      <c r="A89" s="14" t="s">
        <v>9111</v>
      </c>
      <c r="B89" s="18" t="b">
        <f t="shared" si="13"/>
        <v>1</v>
      </c>
      <c r="C89" s="12" t="str">
        <f t="shared" si="16"/>
        <v/>
      </c>
      <c r="D89" s="12" t="str">
        <f t="shared" si="17"/>
        <v/>
      </c>
      <c r="E89" s="12" t="str">
        <f t="shared" si="18"/>
        <v/>
      </c>
      <c r="F89" s="4" t="str">
        <f t="shared" si="14"/>
        <v/>
      </c>
      <c r="G89" s="12"/>
      <c r="H89" s="4" t="str">
        <f t="shared" si="19"/>
        <v>Agastache rugosa f. albiflora 'Alabaster' Giant Hyssop, Korean Mint, Aniseed</v>
      </c>
      <c r="I89" s="10" t="s">
        <v>339</v>
      </c>
      <c r="J89" s="10" t="s">
        <v>7037</v>
      </c>
      <c r="K89" s="10" t="s">
        <v>7038</v>
      </c>
      <c r="L89" s="10">
        <v>2020</v>
      </c>
      <c r="M89" s="10" t="s">
        <v>39</v>
      </c>
      <c r="N89" s="18" t="b">
        <v>1</v>
      </c>
      <c r="O89" s="11" t="s">
        <v>10021</v>
      </c>
      <c r="P89" s="40" t="s">
        <v>10344</v>
      </c>
      <c r="Q89" s="11"/>
      <c r="R89" s="11"/>
      <c r="S89" s="54" t="s">
        <v>10343</v>
      </c>
      <c r="T89" s="10" t="s">
        <v>42</v>
      </c>
      <c r="U89" s="10" t="s">
        <v>42</v>
      </c>
      <c r="V89" s="10" t="s">
        <v>42</v>
      </c>
      <c r="W89" s="10" t="s">
        <v>42</v>
      </c>
      <c r="X89" s="10"/>
      <c r="Y89" s="10" t="s">
        <v>342</v>
      </c>
      <c r="Z89" s="10"/>
      <c r="AA89" s="10"/>
      <c r="AB89" s="10"/>
      <c r="AC89" s="10"/>
      <c r="AD89" s="10"/>
      <c r="AE89" s="10"/>
      <c r="AF89" s="11"/>
      <c r="AG89" s="11"/>
      <c r="AH89" s="11"/>
      <c r="AI89" s="11"/>
      <c r="AJ89" s="11"/>
      <c r="AK89" s="11"/>
      <c r="AL89" s="11"/>
      <c r="AM89" s="11"/>
      <c r="AN89" s="11"/>
      <c r="AO89" s="11"/>
      <c r="AP89" s="11"/>
      <c r="AQ89" s="11"/>
      <c r="AR89" s="11"/>
      <c r="AS89" s="11"/>
      <c r="AT89" s="11"/>
      <c r="AU89" s="11"/>
      <c r="AV89" s="1" t="str">
        <f t="shared" si="15"/>
        <v>Agastache rugosa f. albiflora 'Alabaster' Giant Hyssop, Korean Mint, Aniseed</v>
      </c>
      <c r="AW89" s="11"/>
      <c r="AX89" s="11"/>
      <c r="AY89" s="11"/>
      <c r="AZ89" s="11"/>
      <c r="BA89" s="11"/>
      <c r="BB89" s="11"/>
      <c r="BC89" s="11"/>
      <c r="BD89" s="11"/>
      <c r="BE89" s="11"/>
      <c r="BF89" s="11"/>
      <c r="BG89" s="11"/>
      <c r="BH89" s="11"/>
      <c r="BI89" s="11"/>
      <c r="BJ89" s="11"/>
    </row>
    <row r="90" spans="1:62" s="5" customFormat="1" ht="15" customHeight="1" x14ac:dyDescent="0.2">
      <c r="A90" s="8" t="s">
        <v>9541</v>
      </c>
      <c r="B90" s="18" t="b">
        <f t="shared" si="13"/>
        <v>1</v>
      </c>
      <c r="C90" s="4" t="str">
        <f t="shared" si="16"/>
        <v/>
      </c>
      <c r="D90" s="4" t="str">
        <f t="shared" si="17"/>
        <v/>
      </c>
      <c r="E90" s="4" t="str">
        <f t="shared" si="18"/>
        <v/>
      </c>
      <c r="F90" s="4" t="str">
        <f t="shared" si="14"/>
        <v/>
      </c>
      <c r="G90" s="4" t="str">
        <f>IF(H90=A90,"","I")</f>
        <v/>
      </c>
      <c r="H90" s="4" t="str">
        <f t="shared" si="19"/>
        <v>Agastache 'After Eight'</v>
      </c>
      <c r="I90" s="6" t="s">
        <v>339</v>
      </c>
      <c r="J90" s="6"/>
      <c r="K90" s="6" t="s">
        <v>9741</v>
      </c>
      <c r="L90"/>
      <c r="M90"/>
      <c r="N90" s="18" t="b">
        <v>1</v>
      </c>
      <c r="O90" t="s">
        <v>10018</v>
      </c>
      <c r="P90" s="23" t="s">
        <v>10517</v>
      </c>
      <c r="Q90"/>
      <c r="R90"/>
      <c r="S90" s="53"/>
      <c r="T90"/>
      <c r="U90"/>
      <c r="V90"/>
      <c r="W90"/>
      <c r="X90"/>
      <c r="Y90" t="s">
        <v>11038</v>
      </c>
      <c r="Z90"/>
      <c r="AA90"/>
      <c r="AB90"/>
      <c r="AC90"/>
      <c r="AD90"/>
      <c r="AE90"/>
      <c r="AF90"/>
      <c r="AG90" s="1" t="b">
        <v>0</v>
      </c>
      <c r="AH90" s="1"/>
      <c r="AI90" s="1"/>
      <c r="AJ90" s="1" t="b">
        <v>0</v>
      </c>
      <c r="AK90" s="1" t="b">
        <v>0</v>
      </c>
      <c r="AL90" s="1" t="s">
        <v>86</v>
      </c>
      <c r="AM90" s="1" t="s">
        <v>62</v>
      </c>
      <c r="AN90" s="1" t="s">
        <v>45</v>
      </c>
      <c r="AO90" s="1">
        <v>2398</v>
      </c>
      <c r="AP90" s="1" t="b">
        <v>0</v>
      </c>
      <c r="AQ90" s="1"/>
      <c r="AR90" s="1"/>
      <c r="AS90" s="1" t="b">
        <v>0</v>
      </c>
      <c r="AV90" s="1" t="str">
        <f t="shared" si="15"/>
        <v>Agastache 'After Eight'</v>
      </c>
      <c r="AW90" s="1"/>
      <c r="AX90" s="1"/>
    </row>
    <row r="91" spans="1:62" s="5" customFormat="1" ht="15" customHeight="1" x14ac:dyDescent="0.2">
      <c r="A91" s="8" t="s">
        <v>9543</v>
      </c>
      <c r="B91" s="18" t="b">
        <f t="shared" si="13"/>
        <v>1</v>
      </c>
      <c r="C91" s="4" t="str">
        <f t="shared" si="16"/>
        <v/>
      </c>
      <c r="D91" s="4" t="str">
        <f t="shared" si="17"/>
        <v/>
      </c>
      <c r="E91" s="4" t="str">
        <f t="shared" si="18"/>
        <v/>
      </c>
      <c r="F91" s="4" t="str">
        <f t="shared" si="14"/>
        <v/>
      </c>
      <c r="G91" s="4" t="str">
        <f>IF(H91=A91,"","I")</f>
        <v/>
      </c>
      <c r="H91" s="4" t="str">
        <f t="shared" si="19"/>
        <v>Agastache 'Blackadder'</v>
      </c>
      <c r="I91" s="6" t="s">
        <v>339</v>
      </c>
      <c r="J91" s="6"/>
      <c r="K91" s="6" t="s">
        <v>9742</v>
      </c>
      <c r="L91"/>
      <c r="M91"/>
      <c r="N91" s="18" t="b">
        <v>1</v>
      </c>
      <c r="O91" t="s">
        <v>10019</v>
      </c>
      <c r="P91" s="23" t="s">
        <v>10341</v>
      </c>
      <c r="Q91"/>
      <c r="R91"/>
      <c r="S91" s="53"/>
      <c r="T91"/>
      <c r="U91"/>
      <c r="V91"/>
      <c r="W91"/>
      <c r="X91"/>
      <c r="Y91" t="s">
        <v>11039</v>
      </c>
      <c r="Z91"/>
      <c r="AA91"/>
      <c r="AB91"/>
      <c r="AC91"/>
      <c r="AD91"/>
      <c r="AE91"/>
      <c r="AF91" s="1"/>
      <c r="AG91" s="1" t="b">
        <v>0</v>
      </c>
      <c r="AH91" s="1"/>
      <c r="AI91" s="1"/>
      <c r="AJ91" s="1" t="b">
        <v>0</v>
      </c>
      <c r="AK91" s="1" t="b">
        <v>0</v>
      </c>
      <c r="AL91" s="1" t="s">
        <v>86</v>
      </c>
      <c r="AM91" s="1" t="s">
        <v>62</v>
      </c>
      <c r="AN91" s="1" t="s">
        <v>45</v>
      </c>
      <c r="AO91" s="1">
        <v>1684</v>
      </c>
      <c r="AP91" s="1" t="b">
        <v>0</v>
      </c>
      <c r="AQ91" s="1"/>
      <c r="AR91" s="1"/>
      <c r="AS91" s="1" t="b">
        <v>0</v>
      </c>
      <c r="AV91" s="1" t="str">
        <f t="shared" si="15"/>
        <v>Agastache 'Blackadder'</v>
      </c>
      <c r="AW91" s="1"/>
      <c r="AX91" s="1"/>
    </row>
    <row r="92" spans="1:62" s="5" customFormat="1" ht="15" customHeight="1" x14ac:dyDescent="0.2">
      <c r="A92" s="8" t="s">
        <v>8983</v>
      </c>
      <c r="B92" s="18" t="b">
        <f t="shared" si="13"/>
        <v>1</v>
      </c>
      <c r="C92" s="4" t="str">
        <f t="shared" si="16"/>
        <v/>
      </c>
      <c r="D92" s="4" t="str">
        <f t="shared" si="17"/>
        <v/>
      </c>
      <c r="E92" s="4" t="str">
        <f t="shared" si="18"/>
        <v/>
      </c>
      <c r="F92" s="4" t="str">
        <f t="shared" si="14"/>
        <v/>
      </c>
      <c r="G92" s="4" t="str">
        <f>IF(H92=A92,"","I")</f>
        <v/>
      </c>
      <c r="H92" s="4" t="str">
        <f t="shared" si="19"/>
        <v>Agastache 'Blue Boa'</v>
      </c>
      <c r="I92" s="6" t="s">
        <v>339</v>
      </c>
      <c r="J92" s="6"/>
      <c r="K92" s="6" t="s">
        <v>6650</v>
      </c>
      <c r="L92" s="1">
        <v>1856</v>
      </c>
      <c r="M92" s="1" t="s">
        <v>39</v>
      </c>
      <c r="N92" s="18" t="b">
        <v>1</v>
      </c>
      <c r="O92" t="s">
        <v>6651</v>
      </c>
      <c r="P92" s="1" t="s">
        <v>6652</v>
      </c>
      <c r="Q92"/>
      <c r="R92"/>
      <c r="S92" s="54"/>
      <c r="T92" s="1" t="s">
        <v>42</v>
      </c>
      <c r="U92" s="1" t="s">
        <v>42</v>
      </c>
      <c r="V92" s="1" t="s">
        <v>42</v>
      </c>
      <c r="W92" s="1" t="s">
        <v>42</v>
      </c>
      <c r="X92" s="1"/>
      <c r="Y92" s="1" t="s">
        <v>6653</v>
      </c>
      <c r="Z92" s="1"/>
      <c r="AA92" s="1"/>
      <c r="AB92" s="1"/>
      <c r="AC92" s="1"/>
      <c r="AD92" s="1"/>
      <c r="AE92" s="1"/>
      <c r="AF92"/>
      <c r="AG92"/>
      <c r="AH92"/>
      <c r="AI92"/>
      <c r="AJ92"/>
      <c r="AK92"/>
      <c r="AL92"/>
      <c r="AM92"/>
      <c r="AN92"/>
      <c r="AO92"/>
      <c r="AP92"/>
      <c r="AQ92"/>
      <c r="AR92"/>
      <c r="AS92"/>
      <c r="AT92"/>
      <c r="AU92"/>
      <c r="AV92" s="1" t="str">
        <f t="shared" si="15"/>
        <v>Agastache 'Blue Boa'</v>
      </c>
      <c r="AW92"/>
      <c r="AX92"/>
      <c r="AY92"/>
      <c r="AZ92"/>
      <c r="BA92"/>
      <c r="BB92"/>
      <c r="BC92"/>
      <c r="BD92"/>
    </row>
    <row r="93" spans="1:62" s="5" customFormat="1" ht="15" customHeight="1" x14ac:dyDescent="0.2">
      <c r="A93" s="8"/>
      <c r="B93" s="18" t="b">
        <f t="shared" si="13"/>
        <v>1</v>
      </c>
      <c r="C93" s="21"/>
      <c r="D93" s="4"/>
      <c r="E93" s="4"/>
      <c r="F93" s="4" t="str">
        <f t="shared" si="14"/>
        <v/>
      </c>
      <c r="G93" s="4"/>
      <c r="H93" s="4"/>
      <c r="I93" s="6" t="s">
        <v>339</v>
      </c>
      <c r="J93" s="6"/>
      <c r="K93" s="6" t="s">
        <v>340</v>
      </c>
      <c r="L93" s="1">
        <v>76</v>
      </c>
      <c r="M93"/>
      <c r="N93" s="18" t="b">
        <v>1</v>
      </c>
      <c r="O93"/>
      <c r="P93" s="1" t="s">
        <v>341</v>
      </c>
      <c r="Q93"/>
      <c r="R93"/>
      <c r="S93" s="54"/>
      <c r="T93" s="1" t="s">
        <v>42</v>
      </c>
      <c r="U93" s="1" t="s">
        <v>42</v>
      </c>
      <c r="V93" s="1" t="s">
        <v>42</v>
      </c>
      <c r="W93" s="1" t="s">
        <v>42</v>
      </c>
      <c r="X93" s="1"/>
      <c r="Y93" s="1" t="s">
        <v>342</v>
      </c>
      <c r="Z93" s="1"/>
      <c r="AA93" s="1"/>
      <c r="AB93" s="1"/>
      <c r="AC93" s="1"/>
      <c r="AD93" s="1"/>
      <c r="AE93" s="1"/>
      <c r="AF93"/>
      <c r="AG93" s="1" t="b">
        <v>0</v>
      </c>
      <c r="AH93" s="1" t="s">
        <v>43</v>
      </c>
      <c r="AI93" s="1"/>
      <c r="AJ93" s="1" t="b">
        <v>0</v>
      </c>
      <c r="AK93" s="1" t="b">
        <v>0</v>
      </c>
      <c r="AL93" s="1" t="s">
        <v>37</v>
      </c>
      <c r="AM93"/>
      <c r="AN93" s="1" t="s">
        <v>45</v>
      </c>
      <c r="AO93" s="1">
        <v>20225</v>
      </c>
      <c r="AP93" s="1" t="b">
        <v>0</v>
      </c>
      <c r="AQ93" s="1"/>
      <c r="AR93" s="1"/>
      <c r="AS93" s="1" t="b">
        <v>0</v>
      </c>
      <c r="AV93" s="1" t="str">
        <f t="shared" si="15"/>
        <v>Agastache 'Summer Glow'</v>
      </c>
      <c r="AW93" s="1"/>
      <c r="AX93" s="1"/>
    </row>
    <row r="94" spans="1:62" s="5" customFormat="1" ht="15" customHeight="1" x14ac:dyDescent="0.2">
      <c r="A94" s="8" t="s">
        <v>7799</v>
      </c>
      <c r="B94" s="18" t="b">
        <f t="shared" si="13"/>
        <v>1</v>
      </c>
      <c r="C94" s="4" t="str">
        <f>IF(O94="","C","")</f>
        <v/>
      </c>
      <c r="D94" s="4" t="str">
        <f>IF(I94="","N","")</f>
        <v/>
      </c>
      <c r="E94" s="4" t="str">
        <f>IF(P94="","Y","")</f>
        <v/>
      </c>
      <c r="F94" s="4" t="str">
        <f t="shared" si="14"/>
        <v/>
      </c>
      <c r="G94" s="4" t="str">
        <f>IF(H94=A94,"","I")</f>
        <v/>
      </c>
      <c r="H94" s="4" t="str">
        <f>TRIM(TRIM(I94) &amp; " " &amp; TRIM(J94) &amp; " " &amp; K94 &amp; " " &amp;S94)</f>
        <v>Agastache 'Summer Sunset'</v>
      </c>
      <c r="I94" s="6" t="s">
        <v>339</v>
      </c>
      <c r="J94" s="6"/>
      <c r="K94" s="6" t="s">
        <v>343</v>
      </c>
      <c r="L94" s="1">
        <v>77</v>
      </c>
      <c r="M94" s="1" t="s">
        <v>39</v>
      </c>
      <c r="N94" s="18" t="b">
        <v>1</v>
      </c>
      <c r="O94" t="s">
        <v>344</v>
      </c>
      <c r="P94" s="1" t="s">
        <v>345</v>
      </c>
      <c r="Q94"/>
      <c r="R94"/>
      <c r="S94" s="54"/>
      <c r="T94" s="1" t="s">
        <v>42</v>
      </c>
      <c r="U94" s="1" t="s">
        <v>42</v>
      </c>
      <c r="V94" s="1" t="s">
        <v>42</v>
      </c>
      <c r="W94" s="1" t="s">
        <v>42</v>
      </c>
      <c r="X94" s="1"/>
      <c r="Y94" s="1" t="s">
        <v>342</v>
      </c>
      <c r="Z94" s="1"/>
      <c r="AA94" s="1"/>
      <c r="AB94" s="1"/>
      <c r="AC94" s="1"/>
      <c r="AD94" s="1"/>
      <c r="AE94" s="1"/>
      <c r="AF94"/>
      <c r="AG94" s="1" t="b">
        <v>0</v>
      </c>
      <c r="AH94"/>
      <c r="AI94"/>
      <c r="AJ94" s="1" t="b">
        <v>0</v>
      </c>
      <c r="AK94" s="1" t="b">
        <v>0</v>
      </c>
      <c r="AL94" s="1" t="s">
        <v>250</v>
      </c>
      <c r="AM94" s="1" t="s">
        <v>62</v>
      </c>
      <c r="AN94" s="1" t="s">
        <v>45</v>
      </c>
      <c r="AO94" s="1">
        <v>2054</v>
      </c>
      <c r="AP94" s="1" t="b">
        <v>0</v>
      </c>
      <c r="AQ94" s="1"/>
      <c r="AR94" s="1"/>
      <c r="AS94" s="1" t="b">
        <v>0</v>
      </c>
      <c r="AV94" s="1" t="str">
        <f t="shared" si="15"/>
        <v>Agastache 'Summer Sunset'</v>
      </c>
      <c r="AW94" s="1"/>
      <c r="AX94" s="1"/>
    </row>
    <row r="95" spans="1:62" s="5" customFormat="1" ht="15" customHeight="1" x14ac:dyDescent="0.2">
      <c r="A95" s="8" t="s">
        <v>8076</v>
      </c>
      <c r="B95" s="18" t="b">
        <f t="shared" si="13"/>
        <v>1</v>
      </c>
      <c r="C95" s="4" t="str">
        <f>IF(O95="","C","")</f>
        <v/>
      </c>
      <c r="D95" s="4" t="str">
        <f>IF(I95="","N","")</f>
        <v/>
      </c>
      <c r="E95" s="4" t="str">
        <f>IF(P95="","Y","")</f>
        <v/>
      </c>
      <c r="F95" s="4" t="str">
        <f t="shared" si="14"/>
        <v/>
      </c>
      <c r="G95" s="4"/>
      <c r="H95" s="4" t="str">
        <f>TRIM(TRIM(I95) &amp; " " &amp; TRIM(J95) &amp; " " &amp; K95 &amp; " " &amp;S95)</f>
        <v>Ageratina altissima 'Chocolate' (Eupatorium rugosum)</v>
      </c>
      <c r="I95" s="6" t="s">
        <v>351</v>
      </c>
      <c r="J95" s="6" t="s">
        <v>352</v>
      </c>
      <c r="K95" s="6" t="s">
        <v>357</v>
      </c>
      <c r="L95" s="1">
        <v>80</v>
      </c>
      <c r="M95" s="1" t="s">
        <v>39</v>
      </c>
      <c r="N95" s="18" t="b">
        <v>1</v>
      </c>
      <c r="O95" t="s">
        <v>358</v>
      </c>
      <c r="P95" s="1" t="s">
        <v>359</v>
      </c>
      <c r="Q95" s="1"/>
      <c r="R95" s="1"/>
      <c r="S95" s="54" t="s">
        <v>360</v>
      </c>
      <c r="T95" s="1" t="s">
        <v>42</v>
      </c>
      <c r="U95" s="1" t="s">
        <v>42</v>
      </c>
      <c r="V95" s="1" t="s">
        <v>42</v>
      </c>
      <c r="W95" s="1" t="s">
        <v>42</v>
      </c>
      <c r="X95" s="1"/>
      <c r="Y95" s="1" t="s">
        <v>361</v>
      </c>
      <c r="Z95" s="1" t="s">
        <v>362</v>
      </c>
      <c r="AA95" s="1"/>
      <c r="AB95" s="1"/>
      <c r="AC95" s="1"/>
      <c r="AD95" s="1"/>
      <c r="AE95" s="1"/>
      <c r="AF95"/>
      <c r="AG95"/>
      <c r="AH95"/>
      <c r="AI95"/>
      <c r="AJ95"/>
      <c r="AK95"/>
      <c r="AL95"/>
      <c r="AM95"/>
      <c r="AN95"/>
      <c r="AO95"/>
      <c r="AP95"/>
      <c r="AQ95"/>
      <c r="AR95"/>
      <c r="AS95"/>
      <c r="AT95"/>
      <c r="AU95"/>
      <c r="AV95" s="1" t="str">
        <f t="shared" si="15"/>
        <v>Ageratina altissima 'Chocolate' (Eupatorium rugosum)</v>
      </c>
      <c r="AW95"/>
      <c r="AX95"/>
      <c r="AY95"/>
      <c r="AZ95"/>
      <c r="BA95"/>
      <c r="BB95"/>
      <c r="BC95"/>
      <c r="BD95"/>
    </row>
    <row r="96" spans="1:62" s="5" customFormat="1" ht="15" customHeight="1" x14ac:dyDescent="0.2">
      <c r="A96" s="8" t="s">
        <v>8504</v>
      </c>
      <c r="B96" s="18" t="b">
        <f t="shared" si="13"/>
        <v>1</v>
      </c>
      <c r="C96" s="4" t="str">
        <f>IF(O96="","C","")</f>
        <v/>
      </c>
      <c r="D96" s="4" t="str">
        <f>IF(I96="","N","")</f>
        <v/>
      </c>
      <c r="E96" s="4" t="str">
        <f>IF(P96="","Y","")</f>
        <v/>
      </c>
      <c r="F96" s="4" t="str">
        <f t="shared" si="14"/>
        <v/>
      </c>
      <c r="G96" s="4"/>
      <c r="H96" s="4" t="str">
        <f>TRIM(TRIM(I96) &amp; " " &amp; TRIM(J96) &amp; " " &amp; K96 &amp; " " &amp;S96)</f>
        <v>Ageratina altissima (Eupatorium album</v>
      </c>
      <c r="I96" s="6" t="s">
        <v>351</v>
      </c>
      <c r="J96" s="6" t="s">
        <v>352</v>
      </c>
      <c r="K96" s="6"/>
      <c r="L96" s="1">
        <v>79</v>
      </c>
      <c r="M96" s="1" t="s">
        <v>39</v>
      </c>
      <c r="N96" s="18" t="b">
        <v>1</v>
      </c>
      <c r="O96" t="s">
        <v>353</v>
      </c>
      <c r="P96" s="1" t="s">
        <v>354</v>
      </c>
      <c r="Q96"/>
      <c r="R96"/>
      <c r="S96" s="54" t="s">
        <v>355</v>
      </c>
      <c r="T96" s="1" t="s">
        <v>42</v>
      </c>
      <c r="U96" s="1" t="s">
        <v>42</v>
      </c>
      <c r="V96" s="1" t="s">
        <v>42</v>
      </c>
      <c r="W96" s="1" t="s">
        <v>42</v>
      </c>
      <c r="X96" s="1"/>
      <c r="Y96" s="1" t="s">
        <v>356</v>
      </c>
      <c r="Z96" s="1"/>
      <c r="AA96" s="1"/>
      <c r="AB96" s="1"/>
      <c r="AC96" s="1"/>
      <c r="AD96" s="1"/>
      <c r="AE96" s="1"/>
      <c r="AF96"/>
      <c r="AG96"/>
      <c r="AH96"/>
      <c r="AI96"/>
      <c r="AJ96"/>
      <c r="AK96"/>
      <c r="AL96"/>
      <c r="AM96"/>
      <c r="AN96"/>
      <c r="AO96"/>
      <c r="AP96"/>
      <c r="AQ96"/>
      <c r="AR96"/>
      <c r="AS96"/>
      <c r="AT96"/>
      <c r="AU96"/>
      <c r="AV96" s="1" t="str">
        <f t="shared" si="15"/>
        <v>Ageratina altissima (Eupatorium album</v>
      </c>
      <c r="AW96"/>
      <c r="AX96"/>
      <c r="AY96"/>
      <c r="AZ96"/>
      <c r="BA96"/>
      <c r="BB96"/>
      <c r="BC96"/>
      <c r="BD96"/>
    </row>
    <row r="97" spans="1:56" s="5" customFormat="1" ht="15" customHeight="1" x14ac:dyDescent="0.2">
      <c r="A97" s="8"/>
      <c r="B97" s="18" t="b">
        <f t="shared" si="13"/>
        <v>0</v>
      </c>
      <c r="C97" s="21"/>
      <c r="D97" s="4"/>
      <c r="E97" s="4"/>
      <c r="F97" s="4" t="str">
        <f t="shared" si="14"/>
        <v>X</v>
      </c>
      <c r="G97" s="4"/>
      <c r="H97" s="4"/>
      <c r="I97" s="6" t="s">
        <v>364</v>
      </c>
      <c r="J97" s="6" t="s">
        <v>365</v>
      </c>
      <c r="L97" s="1">
        <v>81</v>
      </c>
      <c r="M97"/>
      <c r="N97" s="18" t="b">
        <v>0</v>
      </c>
      <c r="O97"/>
      <c r="P97" s="1" t="s">
        <v>366</v>
      </c>
      <c r="Q97"/>
      <c r="R97"/>
      <c r="S97" s="53"/>
      <c r="T97" s="1" t="s">
        <v>42</v>
      </c>
      <c r="U97" s="1" t="s">
        <v>42</v>
      </c>
      <c r="V97" s="1" t="s">
        <v>42</v>
      </c>
      <c r="W97" s="1" t="s">
        <v>42</v>
      </c>
      <c r="X97"/>
      <c r="Y97"/>
      <c r="Z97"/>
      <c r="AA97"/>
      <c r="AB97"/>
      <c r="AC97"/>
      <c r="AD97"/>
      <c r="AE97"/>
      <c r="AF97"/>
      <c r="AG97" s="1" t="b">
        <v>0</v>
      </c>
      <c r="AH97"/>
      <c r="AI97"/>
      <c r="AJ97" s="1" t="b">
        <v>0</v>
      </c>
      <c r="AK97" s="1" t="b">
        <v>0</v>
      </c>
      <c r="AL97" s="1" t="s">
        <v>86</v>
      </c>
      <c r="AM97" s="1" t="s">
        <v>62</v>
      </c>
      <c r="AN97" s="1" t="s">
        <v>45</v>
      </c>
      <c r="AO97" s="1">
        <v>1321</v>
      </c>
      <c r="AP97" s="1" t="b">
        <v>1</v>
      </c>
      <c r="AQ97"/>
      <c r="AR97"/>
      <c r="AS97" s="1" t="b">
        <v>0</v>
      </c>
      <c r="AV97" s="1" t="str">
        <f t="shared" si="15"/>
        <v>Agropyron pubiflorum</v>
      </c>
      <c r="AW97" s="1"/>
      <c r="AX97"/>
    </row>
    <row r="98" spans="1:56" s="5" customFormat="1" ht="15" customHeight="1" x14ac:dyDescent="0.2">
      <c r="A98" s="8"/>
      <c r="B98" s="18" t="b">
        <f t="shared" si="13"/>
        <v>1</v>
      </c>
      <c r="C98" s="21"/>
      <c r="D98" s="4"/>
      <c r="E98" s="4"/>
      <c r="F98" s="4" t="str">
        <f t="shared" si="14"/>
        <v/>
      </c>
      <c r="G98" s="4"/>
      <c r="H98" s="4"/>
      <c r="I98" s="6" t="s">
        <v>367</v>
      </c>
      <c r="J98" s="6" t="s">
        <v>371</v>
      </c>
      <c r="K98" s="6" t="s">
        <v>372</v>
      </c>
      <c r="L98" s="1">
        <v>83</v>
      </c>
      <c r="M98"/>
      <c r="N98" s="18" t="b">
        <v>1</v>
      </c>
      <c r="O98"/>
      <c r="P98" s="1" t="s">
        <v>373</v>
      </c>
      <c r="Q98"/>
      <c r="R98"/>
      <c r="S98" s="54"/>
      <c r="T98" s="1" t="s">
        <v>42</v>
      </c>
      <c r="U98" s="1" t="s">
        <v>42</v>
      </c>
      <c r="V98" s="1" t="s">
        <v>42</v>
      </c>
      <c r="W98" s="1" t="s">
        <v>42</v>
      </c>
      <c r="X98" s="1"/>
      <c r="Y98" s="1" t="s">
        <v>374</v>
      </c>
      <c r="Z98" s="1"/>
      <c r="AA98" s="1"/>
      <c r="AB98" s="1"/>
      <c r="AC98" s="1"/>
      <c r="AD98" s="1"/>
      <c r="AE98" s="1"/>
      <c r="AF98"/>
      <c r="AG98" s="1" t="b">
        <v>0</v>
      </c>
      <c r="AH98" s="1" t="s">
        <v>43</v>
      </c>
      <c r="AI98" s="1"/>
      <c r="AJ98" s="1" t="b">
        <v>0</v>
      </c>
      <c r="AK98" s="1" t="b">
        <v>0</v>
      </c>
      <c r="AL98" s="1" t="s">
        <v>86</v>
      </c>
      <c r="AM98" s="1" t="s">
        <v>62</v>
      </c>
      <c r="AN98" s="1" t="s">
        <v>45</v>
      </c>
      <c r="AO98" s="1">
        <v>2457</v>
      </c>
      <c r="AP98" s="1" t="b">
        <v>1</v>
      </c>
      <c r="AQ98" s="1"/>
      <c r="AR98" s="1"/>
      <c r="AS98" s="1" t="b">
        <v>0</v>
      </c>
      <c r="AV98" s="1" t="str">
        <f t="shared" si="15"/>
        <v>Ajuga incisa 'Frosted Jade'</v>
      </c>
      <c r="AW98" s="1"/>
      <c r="AX98" s="1"/>
    </row>
    <row r="99" spans="1:56" s="5" customFormat="1" ht="15" customHeight="1" x14ac:dyDescent="0.2">
      <c r="A99" s="8" t="s">
        <v>7649</v>
      </c>
      <c r="B99" s="18" t="b">
        <f t="shared" si="13"/>
        <v>1</v>
      </c>
      <c r="C99" s="4" t="str">
        <f t="shared" ref="C99:C104" si="20">IF(O99="","C","")</f>
        <v/>
      </c>
      <c r="D99" s="4" t="str">
        <f t="shared" ref="D99:D104" si="21">IF(I99="","N","")</f>
        <v/>
      </c>
      <c r="E99" s="4" t="str">
        <f t="shared" ref="E99:E104" si="22">IF(P99="","Y","")</f>
        <v/>
      </c>
      <c r="F99" s="4" t="str">
        <f t="shared" si="14"/>
        <v/>
      </c>
      <c r="G99" s="4" t="str">
        <f t="shared" ref="G99:G104" si="23">IF(H99=A99,"","I")</f>
        <v/>
      </c>
      <c r="H99" s="4" t="str">
        <f t="shared" ref="H99:H104" si="24">TRIM(TRIM(I99) &amp; " " &amp; TRIM(J99) &amp; " " &amp; K99 &amp; " " &amp;S99)</f>
        <v>Ajuga reptans 'Black Scallop'</v>
      </c>
      <c r="I99" s="6" t="s">
        <v>367</v>
      </c>
      <c r="J99" s="6" t="s">
        <v>375</v>
      </c>
      <c r="K99" s="6" t="s">
        <v>376</v>
      </c>
      <c r="L99" s="1">
        <v>84</v>
      </c>
      <c r="M99" s="1" t="s">
        <v>39</v>
      </c>
      <c r="N99" s="18" t="b">
        <v>1</v>
      </c>
      <c r="O99" t="s">
        <v>377</v>
      </c>
      <c r="P99" s="1" t="s">
        <v>378</v>
      </c>
      <c r="Q99"/>
      <c r="R99"/>
      <c r="S99" s="54"/>
      <c r="T99" s="1" t="s">
        <v>42</v>
      </c>
      <c r="U99" s="1" t="s">
        <v>42</v>
      </c>
      <c r="V99" s="1" t="s">
        <v>42</v>
      </c>
      <c r="W99" s="1" t="s">
        <v>42</v>
      </c>
      <c r="X99" s="1"/>
      <c r="Y99" s="1" t="s">
        <v>379</v>
      </c>
      <c r="Z99" s="1" t="s">
        <v>380</v>
      </c>
      <c r="AA99" s="1"/>
      <c r="AB99" s="1"/>
      <c r="AC99" s="1"/>
      <c r="AD99" s="1"/>
      <c r="AE99" s="1"/>
      <c r="AF99" s="1"/>
      <c r="AG99" s="1" t="b">
        <v>0</v>
      </c>
      <c r="AH99" s="1"/>
      <c r="AI99" s="1"/>
      <c r="AJ99" s="1" t="b">
        <v>0</v>
      </c>
      <c r="AK99" s="1" t="b">
        <v>0</v>
      </c>
      <c r="AL99" s="1" t="s">
        <v>250</v>
      </c>
      <c r="AM99" s="1" t="s">
        <v>62</v>
      </c>
      <c r="AN99" s="1" t="s">
        <v>45</v>
      </c>
      <c r="AO99" s="1">
        <v>15710</v>
      </c>
      <c r="AP99" s="1" t="b">
        <v>0</v>
      </c>
      <c r="AQ99" s="1"/>
      <c r="AR99" s="1"/>
      <c r="AS99" s="1" t="b">
        <v>0</v>
      </c>
      <c r="AV99" s="1" t="str">
        <f t="shared" si="15"/>
        <v>Ajuga reptans 'Black Scallop'</v>
      </c>
      <c r="AW99" s="1"/>
      <c r="AX99" s="1"/>
    </row>
    <row r="100" spans="1:56" s="5" customFormat="1" ht="15" customHeight="1" x14ac:dyDescent="0.2">
      <c r="A100" s="8" t="s">
        <v>8506</v>
      </c>
      <c r="B100" s="18" t="b">
        <f t="shared" si="13"/>
        <v>1</v>
      </c>
      <c r="C100" s="4" t="str">
        <f t="shared" si="20"/>
        <v/>
      </c>
      <c r="D100" s="4" t="str">
        <f t="shared" si="21"/>
        <v/>
      </c>
      <c r="E100" s="4" t="str">
        <f t="shared" si="22"/>
        <v/>
      </c>
      <c r="F100" s="4" t="str">
        <f t="shared" si="14"/>
        <v/>
      </c>
      <c r="G100" s="4" t="str">
        <f t="shared" si="23"/>
        <v/>
      </c>
      <c r="H100" s="4" t="str">
        <f t="shared" si="24"/>
        <v>Ajuga reptans 'Catlin's Giant'</v>
      </c>
      <c r="I100" s="6" t="s">
        <v>367</v>
      </c>
      <c r="J100" s="6" t="s">
        <v>375</v>
      </c>
      <c r="K100" s="6" t="s">
        <v>381</v>
      </c>
      <c r="L100" s="1">
        <v>85</v>
      </c>
      <c r="M100" s="1" t="s">
        <v>39</v>
      </c>
      <c r="N100" s="18" t="b">
        <v>1</v>
      </c>
      <c r="O100" t="s">
        <v>382</v>
      </c>
      <c r="P100" s="1" t="s">
        <v>383</v>
      </c>
      <c r="Q100"/>
      <c r="R100"/>
      <c r="S100" s="54"/>
      <c r="T100" s="1" t="s">
        <v>42</v>
      </c>
      <c r="U100" s="1" t="s">
        <v>42</v>
      </c>
      <c r="V100" s="1" t="s">
        <v>42</v>
      </c>
      <c r="W100" s="1" t="s">
        <v>42</v>
      </c>
      <c r="X100" s="1"/>
      <c r="Y100" s="1" t="s">
        <v>384</v>
      </c>
      <c r="Z100" s="1" t="s">
        <v>380</v>
      </c>
      <c r="AA100" s="1"/>
      <c r="AB100" s="1"/>
      <c r="AC100" s="1"/>
      <c r="AD100" s="1"/>
      <c r="AE100" s="1"/>
      <c r="AF100" s="1"/>
      <c r="AG100" s="1" t="b">
        <v>0</v>
      </c>
      <c r="AH100" s="1"/>
      <c r="AI100" s="1"/>
      <c r="AJ100" s="1" t="b">
        <v>0</v>
      </c>
      <c r="AK100" s="1" t="b">
        <v>0</v>
      </c>
      <c r="AL100" s="1" t="s">
        <v>250</v>
      </c>
      <c r="AM100"/>
      <c r="AN100" s="1" t="s">
        <v>45</v>
      </c>
      <c r="AO100"/>
      <c r="AP100" s="1" t="b">
        <v>0</v>
      </c>
      <c r="AQ100" s="1"/>
      <c r="AR100" s="1"/>
      <c r="AS100" s="1" t="b">
        <v>0</v>
      </c>
      <c r="AV100" s="1" t="str">
        <f t="shared" si="15"/>
        <v>Ajuga reptans 'Catlin's Giant'</v>
      </c>
      <c r="AW100" s="1"/>
      <c r="AX100" s="1"/>
    </row>
    <row r="101" spans="1:56" s="5" customFormat="1" ht="15" customHeight="1" x14ac:dyDescent="0.2">
      <c r="A101" s="8" t="s">
        <v>8508</v>
      </c>
      <c r="B101" s="18" t="b">
        <f t="shared" si="13"/>
        <v>1</v>
      </c>
      <c r="C101" s="4" t="str">
        <f t="shared" si="20"/>
        <v/>
      </c>
      <c r="D101" s="4" t="str">
        <f t="shared" si="21"/>
        <v/>
      </c>
      <c r="E101" s="4" t="str">
        <f t="shared" si="22"/>
        <v/>
      </c>
      <c r="F101" s="4" t="str">
        <f t="shared" si="14"/>
        <v/>
      </c>
      <c r="G101" s="4" t="str">
        <f t="shared" si="23"/>
        <v/>
      </c>
      <c r="H101" s="4" t="str">
        <f t="shared" si="24"/>
        <v>Ajuga reptans f. albiflora 'Alba'</v>
      </c>
      <c r="I101" s="6" t="s">
        <v>367</v>
      </c>
      <c r="J101" s="6" t="s">
        <v>375</v>
      </c>
      <c r="K101" s="6" t="s">
        <v>10272</v>
      </c>
      <c r="L101" s="1">
        <v>86</v>
      </c>
      <c r="M101" s="1" t="s">
        <v>39</v>
      </c>
      <c r="N101" s="18" t="b">
        <v>1</v>
      </c>
      <c r="O101" t="s">
        <v>386</v>
      </c>
      <c r="P101" s="1" t="s">
        <v>387</v>
      </c>
      <c r="Q101"/>
      <c r="R101"/>
      <c r="S101" s="54"/>
      <c r="T101" s="1" t="s">
        <v>42</v>
      </c>
      <c r="U101" s="1" t="s">
        <v>42</v>
      </c>
      <c r="V101" s="1" t="s">
        <v>42</v>
      </c>
      <c r="W101" s="1" t="s">
        <v>42</v>
      </c>
      <c r="X101" s="1"/>
      <c r="Y101" s="1" t="s">
        <v>388</v>
      </c>
      <c r="Z101" s="1"/>
      <c r="AA101" s="1"/>
      <c r="AB101" s="1"/>
      <c r="AC101" s="1"/>
      <c r="AD101" s="1"/>
      <c r="AE101" s="1"/>
      <c r="AF101" s="1"/>
      <c r="AG101" s="1" t="b">
        <v>0</v>
      </c>
      <c r="AH101" s="1"/>
      <c r="AI101" s="1"/>
      <c r="AJ101" s="1" t="b">
        <v>0</v>
      </c>
      <c r="AK101" s="1" t="b">
        <v>0</v>
      </c>
      <c r="AL101" s="1" t="s">
        <v>86</v>
      </c>
      <c r="AM101"/>
      <c r="AN101" s="1" t="s">
        <v>45</v>
      </c>
      <c r="AO101"/>
      <c r="AP101" s="1" t="b">
        <v>0</v>
      </c>
      <c r="AQ101" s="1"/>
      <c r="AR101" s="1"/>
      <c r="AS101" s="1" t="b">
        <v>0</v>
      </c>
      <c r="AV101" s="1" t="str">
        <f t="shared" si="15"/>
        <v>Ajuga reptans f. albiflora 'Alba'</v>
      </c>
      <c r="AW101" s="1"/>
      <c r="AX101" s="1"/>
    </row>
    <row r="102" spans="1:56" s="5" customFormat="1" ht="15" customHeight="1" x14ac:dyDescent="0.2">
      <c r="A102" s="8" t="s">
        <v>8995</v>
      </c>
      <c r="B102" s="18" t="b">
        <f t="shared" si="13"/>
        <v>1</v>
      </c>
      <c r="C102" s="4" t="str">
        <f t="shared" si="20"/>
        <v/>
      </c>
      <c r="D102" s="4" t="str">
        <f t="shared" si="21"/>
        <v/>
      </c>
      <c r="E102" s="4" t="str">
        <f t="shared" si="22"/>
        <v/>
      </c>
      <c r="F102" s="4" t="str">
        <f t="shared" si="14"/>
        <v/>
      </c>
      <c r="G102" s="4" t="str">
        <f t="shared" si="23"/>
        <v/>
      </c>
      <c r="H102" s="4" t="str">
        <f t="shared" si="24"/>
        <v>Ajuga reptans Pink</v>
      </c>
      <c r="I102" s="6" t="s">
        <v>367</v>
      </c>
      <c r="J102" s="6" t="s">
        <v>375</v>
      </c>
      <c r="K102" s="6" t="s">
        <v>4993</v>
      </c>
      <c r="L102" s="1">
        <v>2053</v>
      </c>
      <c r="M102" s="1" t="s">
        <v>39</v>
      </c>
      <c r="N102" s="18" t="b">
        <v>1</v>
      </c>
      <c r="O102" t="s">
        <v>7118</v>
      </c>
      <c r="P102" s="1" t="s">
        <v>7119</v>
      </c>
      <c r="Q102"/>
      <c r="R102"/>
      <c r="S102" s="54"/>
      <c r="T102" s="1" t="s">
        <v>42</v>
      </c>
      <c r="U102" s="1" t="s">
        <v>42</v>
      </c>
      <c r="V102" s="1" t="s">
        <v>42</v>
      </c>
      <c r="W102" s="1" t="s">
        <v>42</v>
      </c>
      <c r="X102" s="1"/>
      <c r="Y102" s="1" t="s">
        <v>7120</v>
      </c>
      <c r="Z102" s="1"/>
      <c r="AA102" s="1"/>
      <c r="AB102" s="1"/>
      <c r="AC102" s="1"/>
      <c r="AD102" s="1"/>
      <c r="AE102" s="1"/>
      <c r="AF102"/>
      <c r="AG102" s="1" t="b">
        <v>1</v>
      </c>
      <c r="AH102" s="1"/>
      <c r="AI102" s="1"/>
      <c r="AJ102" s="1" t="b">
        <v>0</v>
      </c>
      <c r="AK102" s="1" t="b">
        <v>0</v>
      </c>
      <c r="AL102" s="1" t="s">
        <v>86</v>
      </c>
      <c r="AM102" s="1" t="s">
        <v>62</v>
      </c>
      <c r="AN102" s="1" t="s">
        <v>45</v>
      </c>
      <c r="AO102" s="1">
        <v>1686</v>
      </c>
      <c r="AP102" s="1" t="b">
        <v>0</v>
      </c>
      <c r="AQ102" s="1"/>
      <c r="AR102" s="1"/>
      <c r="AS102" s="1" t="b">
        <v>0</v>
      </c>
      <c r="AV102" s="1" t="str">
        <f t="shared" si="15"/>
        <v>Ajuga reptans Pink</v>
      </c>
      <c r="AW102" s="1"/>
      <c r="AX102" s="1"/>
    </row>
    <row r="103" spans="1:56" s="5" customFormat="1" ht="15" customHeight="1" x14ac:dyDescent="0.2">
      <c r="A103" s="8" t="s">
        <v>7651</v>
      </c>
      <c r="B103" s="18" t="b">
        <f t="shared" si="13"/>
        <v>1</v>
      </c>
      <c r="C103" s="4" t="str">
        <f t="shared" si="20"/>
        <v/>
      </c>
      <c r="D103" s="4" t="str">
        <f t="shared" si="21"/>
        <v/>
      </c>
      <c r="E103" s="4" t="str">
        <f t="shared" si="22"/>
        <v/>
      </c>
      <c r="F103" s="4" t="str">
        <f t="shared" si="14"/>
        <v/>
      </c>
      <c r="G103" s="4" t="str">
        <f t="shared" si="23"/>
        <v/>
      </c>
      <c r="H103" s="4" t="str">
        <f t="shared" si="24"/>
        <v>Ajuga reptans 'Pink Elf'</v>
      </c>
      <c r="I103" s="6" t="s">
        <v>367</v>
      </c>
      <c r="J103" s="6" t="s">
        <v>375</v>
      </c>
      <c r="K103" s="6" t="s">
        <v>368</v>
      </c>
      <c r="L103" s="1">
        <v>82</v>
      </c>
      <c r="M103" s="1" t="s">
        <v>39</v>
      </c>
      <c r="N103" s="18" t="b">
        <v>1</v>
      </c>
      <c r="O103" t="s">
        <v>369</v>
      </c>
      <c r="P103" s="23" t="s">
        <v>10345</v>
      </c>
      <c r="Q103"/>
      <c r="R103"/>
      <c r="S103" s="54"/>
      <c r="T103" s="1" t="s">
        <v>42</v>
      </c>
      <c r="U103" s="1" t="s">
        <v>42</v>
      </c>
      <c r="V103" s="1" t="s">
        <v>42</v>
      </c>
      <c r="W103" s="1" t="s">
        <v>42</v>
      </c>
      <c r="X103" s="1"/>
      <c r="Y103" s="1" t="s">
        <v>370</v>
      </c>
      <c r="Z103" s="1"/>
      <c r="AA103" s="1"/>
      <c r="AB103" s="1"/>
      <c r="AC103" s="1"/>
      <c r="AD103" s="1"/>
      <c r="AE103" s="1"/>
      <c r="AF103"/>
      <c r="AG103" s="1" t="b">
        <v>0</v>
      </c>
      <c r="AH103" s="1" t="s">
        <v>43</v>
      </c>
      <c r="AI103" s="1"/>
      <c r="AJ103" s="1" t="b">
        <v>0</v>
      </c>
      <c r="AK103" s="1" t="b">
        <v>0</v>
      </c>
      <c r="AL103" s="1" t="s">
        <v>3271</v>
      </c>
      <c r="AM103" s="1" t="s">
        <v>62</v>
      </c>
      <c r="AN103" s="1" t="s">
        <v>45</v>
      </c>
      <c r="AO103" s="1">
        <v>2431</v>
      </c>
      <c r="AP103" s="1" t="b">
        <v>0</v>
      </c>
      <c r="AQ103" s="1"/>
      <c r="AR103" s="1"/>
      <c r="AS103" s="1" t="b">
        <v>0</v>
      </c>
      <c r="AV103" s="1" t="str">
        <f t="shared" si="15"/>
        <v>Ajuga reptans 'Pink Elf'</v>
      </c>
      <c r="AW103" s="1"/>
      <c r="AX103" s="1"/>
    </row>
    <row r="104" spans="1:56" s="5" customFormat="1" ht="15" customHeight="1" x14ac:dyDescent="0.2">
      <c r="A104" s="8" t="s">
        <v>8989</v>
      </c>
      <c r="B104" s="18" t="b">
        <f t="shared" si="13"/>
        <v>1</v>
      </c>
      <c r="C104" s="4" t="str">
        <f t="shared" si="20"/>
        <v/>
      </c>
      <c r="D104" s="4" t="str">
        <f t="shared" si="21"/>
        <v/>
      </c>
      <c r="E104" s="4" t="str">
        <f t="shared" si="22"/>
        <v>Y</v>
      </c>
      <c r="F104" s="4" t="str">
        <f t="shared" si="14"/>
        <v/>
      </c>
      <c r="G104" s="4" t="str">
        <f t="shared" si="23"/>
        <v/>
      </c>
      <c r="H104" s="4" t="str">
        <f t="shared" si="24"/>
        <v>Alcea - hollyhock</v>
      </c>
      <c r="I104" s="6" t="s">
        <v>6643</v>
      </c>
      <c r="J104" s="6"/>
      <c r="K104" s="6" t="s">
        <v>10273</v>
      </c>
      <c r="L104" s="1">
        <v>1853</v>
      </c>
      <c r="M104" s="1" t="s">
        <v>39</v>
      </c>
      <c r="N104" s="18" t="b">
        <v>1</v>
      </c>
      <c r="O104" t="s">
        <v>10022</v>
      </c>
      <c r="P104"/>
      <c r="Q104"/>
      <c r="R104"/>
      <c r="S104" s="54"/>
      <c r="T104" s="1" t="s">
        <v>42</v>
      </c>
      <c r="U104" s="1" t="s">
        <v>42</v>
      </c>
      <c r="V104" s="1" t="s">
        <v>42</v>
      </c>
      <c r="W104" s="1" t="s">
        <v>42</v>
      </c>
      <c r="X104" s="1"/>
      <c r="Y104" t="s">
        <v>11043</v>
      </c>
      <c r="Z104" s="1"/>
      <c r="AA104" s="1"/>
      <c r="AB104" s="1"/>
      <c r="AC104" s="1"/>
      <c r="AD104" s="1"/>
      <c r="AE104" s="1"/>
      <c r="AF104"/>
      <c r="AG104" s="1" t="b">
        <v>0</v>
      </c>
      <c r="AH104" s="1"/>
      <c r="AI104" s="1"/>
      <c r="AJ104" s="1" t="b">
        <v>0</v>
      </c>
      <c r="AK104" s="1" t="b">
        <v>0</v>
      </c>
      <c r="AL104" s="1" t="s">
        <v>3271</v>
      </c>
      <c r="AM104" s="1" t="s">
        <v>62</v>
      </c>
      <c r="AN104" s="1" t="s">
        <v>45</v>
      </c>
      <c r="AO104" s="1">
        <v>2282</v>
      </c>
      <c r="AP104" s="1" t="b">
        <v>0</v>
      </c>
      <c r="AQ104" s="1"/>
      <c r="AR104" s="1"/>
      <c r="AS104" s="1" t="b">
        <v>0</v>
      </c>
      <c r="AV104" s="1" t="str">
        <f t="shared" si="15"/>
        <v>Alcea - hollyhock</v>
      </c>
      <c r="AW104" s="1"/>
      <c r="AX104" s="1"/>
    </row>
    <row r="105" spans="1:56" s="5" customFormat="1" ht="15" customHeight="1" x14ac:dyDescent="0.2">
      <c r="A105" s="8"/>
      <c r="B105" s="18" t="b">
        <f t="shared" si="13"/>
        <v>0</v>
      </c>
      <c r="C105" s="21"/>
      <c r="D105" s="4"/>
      <c r="E105" s="4"/>
      <c r="F105" s="4" t="str">
        <f t="shared" si="14"/>
        <v>X</v>
      </c>
      <c r="G105" s="4"/>
      <c r="H105" s="4"/>
      <c r="I105" s="6" t="s">
        <v>6643</v>
      </c>
      <c r="K105" s="6" t="s">
        <v>6644</v>
      </c>
      <c r="L105" s="1">
        <v>1852</v>
      </c>
      <c r="M105"/>
      <c r="N105" s="18" t="b">
        <v>0</v>
      </c>
      <c r="O105"/>
      <c r="P105"/>
      <c r="Q105"/>
      <c r="R105"/>
      <c r="S105" s="53"/>
      <c r="T105"/>
      <c r="U105"/>
      <c r="V105"/>
      <c r="W105"/>
      <c r="X105"/>
      <c r="Y105"/>
      <c r="Z105"/>
      <c r="AA105"/>
      <c r="AB105"/>
      <c r="AC105"/>
      <c r="AD105"/>
      <c r="AE105"/>
      <c r="AF105"/>
      <c r="AG105" s="1" t="b">
        <v>0</v>
      </c>
      <c r="AH105"/>
      <c r="AI105"/>
      <c r="AJ105" s="1" t="b">
        <v>0</v>
      </c>
      <c r="AK105" s="1" t="b">
        <v>0</v>
      </c>
      <c r="AL105"/>
      <c r="AM105"/>
      <c r="AN105"/>
      <c r="AO105"/>
      <c r="AP105" s="1" t="b">
        <v>0</v>
      </c>
      <c r="AQ105"/>
      <c r="AR105"/>
      <c r="AS105" s="1" t="b">
        <v>0</v>
      </c>
      <c r="AV105" s="1" t="str">
        <f t="shared" si="15"/>
        <v>Alcea Hollyhocks</v>
      </c>
      <c r="AW105"/>
      <c r="AX105" s="1"/>
    </row>
    <row r="106" spans="1:56" s="5" customFormat="1" ht="15" customHeight="1" x14ac:dyDescent="0.2">
      <c r="A106" s="8" t="s">
        <v>8848</v>
      </c>
      <c r="B106" s="18" t="b">
        <f t="shared" si="13"/>
        <v>1</v>
      </c>
      <c r="C106" s="4" t="str">
        <f t="shared" ref="C106:C117" si="25">IF(O106="","C","")</f>
        <v/>
      </c>
      <c r="D106" s="4" t="str">
        <f t="shared" ref="D106:D117" si="26">IF(I106="","N","")</f>
        <v/>
      </c>
      <c r="E106" s="4" t="str">
        <f t="shared" ref="E106:E117" si="27">IF(P106="","Y","")</f>
        <v/>
      </c>
      <c r="F106" s="4" t="str">
        <f t="shared" si="14"/>
        <v/>
      </c>
      <c r="G106" s="4" t="str">
        <f>IF(H106=A106,"","I")</f>
        <v/>
      </c>
      <c r="H106" s="4" t="str">
        <f t="shared" ref="H106:H117" si="28">TRIM(TRIM(I106) &amp; " " &amp; TRIM(J106) &amp; " " &amp; K106 &amp; " " &amp;S106)</f>
        <v>Alchemilla conjuncta (Alchemilla alpina)</v>
      </c>
      <c r="I106" s="6" t="s">
        <v>389</v>
      </c>
      <c r="J106" s="6" t="s">
        <v>390</v>
      </c>
      <c r="K106" s="6" t="s">
        <v>9748</v>
      </c>
      <c r="L106" s="1">
        <v>87</v>
      </c>
      <c r="M106" s="1" t="s">
        <v>39</v>
      </c>
      <c r="N106" s="18" t="b">
        <v>1</v>
      </c>
      <c r="O106" t="s">
        <v>391</v>
      </c>
      <c r="P106" s="1" t="s">
        <v>392</v>
      </c>
      <c r="Q106"/>
      <c r="R106"/>
      <c r="S106" s="54"/>
      <c r="T106" s="1" t="s">
        <v>42</v>
      </c>
      <c r="U106" s="1" t="s">
        <v>42</v>
      </c>
      <c r="V106" s="1" t="s">
        <v>42</v>
      </c>
      <c r="W106" s="1" t="s">
        <v>42</v>
      </c>
      <c r="X106" s="1"/>
      <c r="Y106" s="1" t="s">
        <v>393</v>
      </c>
      <c r="Z106" s="1"/>
      <c r="AA106" s="1"/>
      <c r="AB106" s="1"/>
      <c r="AC106" s="1"/>
      <c r="AD106" s="1"/>
      <c r="AE106" s="1"/>
      <c r="AF106"/>
      <c r="AG106" s="1" t="b">
        <v>1</v>
      </c>
      <c r="AH106" s="1"/>
      <c r="AI106" s="1"/>
      <c r="AJ106" s="1" t="b">
        <v>0</v>
      </c>
      <c r="AK106" s="1" t="b">
        <v>0</v>
      </c>
      <c r="AL106" s="1" t="s">
        <v>3271</v>
      </c>
      <c r="AM106" s="1" t="s">
        <v>62</v>
      </c>
      <c r="AN106" s="1" t="s">
        <v>45</v>
      </c>
      <c r="AO106" s="1">
        <v>1687</v>
      </c>
      <c r="AP106" s="1" t="b">
        <v>0</v>
      </c>
      <c r="AQ106" s="1"/>
      <c r="AR106" s="1"/>
      <c r="AS106" s="1" t="b">
        <v>0</v>
      </c>
      <c r="AV106" s="1" t="str">
        <f t="shared" si="15"/>
        <v>Alchemilla conjuncta (Alchemilla alpina)</v>
      </c>
      <c r="AW106" s="1"/>
      <c r="AX106" s="1"/>
    </row>
    <row r="107" spans="1:56" s="5" customFormat="1" ht="15" customHeight="1" x14ac:dyDescent="0.2">
      <c r="A107" s="8" t="s">
        <v>8850</v>
      </c>
      <c r="B107" s="18" t="b">
        <f t="shared" si="13"/>
        <v>1</v>
      </c>
      <c r="C107" s="4" t="str">
        <f t="shared" si="25"/>
        <v/>
      </c>
      <c r="D107" s="4" t="str">
        <f t="shared" si="26"/>
        <v/>
      </c>
      <c r="E107" s="4" t="str">
        <f t="shared" si="27"/>
        <v/>
      </c>
      <c r="F107" s="4" t="str">
        <f t="shared" si="14"/>
        <v/>
      </c>
      <c r="G107" s="4" t="str">
        <f>IF(H107=A107,"","I")</f>
        <v/>
      </c>
      <c r="H107" s="4" t="str">
        <f t="shared" si="28"/>
        <v>Alchemilla erythropoda</v>
      </c>
      <c r="I107" s="6" t="s">
        <v>389</v>
      </c>
      <c r="J107" s="6" t="s">
        <v>394</v>
      </c>
      <c r="K107" s="6"/>
      <c r="L107" s="1">
        <v>88</v>
      </c>
      <c r="M107" s="1"/>
      <c r="N107" s="18" t="b">
        <v>1</v>
      </c>
      <c r="O107" t="s">
        <v>395</v>
      </c>
      <c r="P107" s="23" t="s">
        <v>10346</v>
      </c>
      <c r="Q107"/>
      <c r="R107"/>
      <c r="S107" s="54"/>
      <c r="T107" s="1" t="s">
        <v>42</v>
      </c>
      <c r="U107" s="1" t="s">
        <v>42</v>
      </c>
      <c r="V107" s="1" t="s">
        <v>42</v>
      </c>
      <c r="W107" s="1" t="s">
        <v>42</v>
      </c>
      <c r="X107" s="1"/>
      <c r="Y107" s="1" t="s">
        <v>396</v>
      </c>
      <c r="Z107" s="1"/>
      <c r="AA107" s="1"/>
      <c r="AB107" s="1"/>
      <c r="AC107" s="1"/>
      <c r="AD107" s="1"/>
      <c r="AE107" s="1"/>
      <c r="AF107"/>
      <c r="AG107"/>
      <c r="AH107"/>
      <c r="AI107"/>
      <c r="AJ107"/>
      <c r="AK107"/>
      <c r="AL107"/>
      <c r="AM107"/>
      <c r="AN107"/>
      <c r="AO107"/>
      <c r="AP107"/>
      <c r="AQ107"/>
      <c r="AR107"/>
      <c r="AS107"/>
      <c r="AT107"/>
      <c r="AU107"/>
      <c r="AV107" s="1" t="str">
        <f t="shared" si="15"/>
        <v>Alchemilla erythropoda</v>
      </c>
      <c r="AW107"/>
      <c r="AX107"/>
      <c r="AY107"/>
      <c r="AZ107"/>
      <c r="BA107"/>
      <c r="BB107"/>
      <c r="BC107"/>
      <c r="BD107"/>
    </row>
    <row r="108" spans="1:56" s="5" customFormat="1" ht="15" customHeight="1" x14ac:dyDescent="0.2">
      <c r="A108" s="8" t="s">
        <v>7559</v>
      </c>
      <c r="B108" s="18" t="b">
        <f t="shared" si="13"/>
        <v>1</v>
      </c>
      <c r="C108" s="4" t="str">
        <f t="shared" si="25"/>
        <v/>
      </c>
      <c r="D108" s="4" t="str">
        <f t="shared" si="26"/>
        <v/>
      </c>
      <c r="E108" s="4" t="str">
        <f t="shared" si="27"/>
        <v/>
      </c>
      <c r="F108" s="4" t="str">
        <f t="shared" si="14"/>
        <v/>
      </c>
      <c r="G108" s="4"/>
      <c r="H108" s="4" t="str">
        <f t="shared" si="28"/>
        <v>Alchemilla mollis Ladies Mantle</v>
      </c>
      <c r="I108" s="6" t="s">
        <v>389</v>
      </c>
      <c r="J108" s="6" t="s">
        <v>63</v>
      </c>
      <c r="K108" s="6"/>
      <c r="L108" s="1">
        <v>89</v>
      </c>
      <c r="M108" s="1" t="s">
        <v>39</v>
      </c>
      <c r="N108" s="18" t="b">
        <v>1</v>
      </c>
      <c r="O108" t="s">
        <v>398</v>
      </c>
      <c r="P108" s="1" t="s">
        <v>399</v>
      </c>
      <c r="Q108"/>
      <c r="R108"/>
      <c r="S108" s="54" t="s">
        <v>400</v>
      </c>
      <c r="T108" s="1" t="s">
        <v>42</v>
      </c>
      <c r="U108" s="1" t="s">
        <v>42</v>
      </c>
      <c r="V108" s="1" t="s">
        <v>42</v>
      </c>
      <c r="W108" s="1" t="s">
        <v>42</v>
      </c>
      <c r="X108" s="1"/>
      <c r="Y108" s="1" t="s">
        <v>401</v>
      </c>
      <c r="Z108" s="1"/>
      <c r="AA108" s="1"/>
      <c r="AB108" s="1"/>
      <c r="AC108" s="1"/>
      <c r="AD108" s="1"/>
      <c r="AE108" s="1"/>
      <c r="AF108"/>
      <c r="AG108" s="1" t="b">
        <v>0</v>
      </c>
      <c r="AH108" s="1" t="s">
        <v>43</v>
      </c>
      <c r="AI108" s="1"/>
      <c r="AJ108" s="1" t="b">
        <v>0</v>
      </c>
      <c r="AK108" s="1" t="b">
        <v>0</v>
      </c>
      <c r="AL108" s="1" t="s">
        <v>250</v>
      </c>
      <c r="AM108" s="1" t="s">
        <v>62</v>
      </c>
      <c r="AN108" s="1" t="s">
        <v>45</v>
      </c>
      <c r="AO108" s="1">
        <v>2333</v>
      </c>
      <c r="AP108" s="1" t="b">
        <v>0</v>
      </c>
      <c r="AQ108" s="1"/>
      <c r="AR108" s="1"/>
      <c r="AS108" s="1" t="b">
        <v>0</v>
      </c>
      <c r="AV108" s="1" t="str">
        <f t="shared" si="15"/>
        <v>Alchemilla mollis Ladies Mantle</v>
      </c>
      <c r="AW108" s="1"/>
      <c r="AX108" s="1"/>
    </row>
    <row r="109" spans="1:56" s="5" customFormat="1" ht="15" customHeight="1" x14ac:dyDescent="0.2">
      <c r="A109" s="8" t="s">
        <v>8182</v>
      </c>
      <c r="B109" s="18" t="b">
        <f t="shared" si="13"/>
        <v>1</v>
      </c>
      <c r="C109" s="4" t="str">
        <f t="shared" si="25"/>
        <v/>
      </c>
      <c r="D109" s="4" t="str">
        <f t="shared" si="26"/>
        <v/>
      </c>
      <c r="E109" s="4" t="str">
        <f t="shared" si="27"/>
        <v/>
      </c>
      <c r="F109" s="4" t="str">
        <f t="shared" si="14"/>
        <v/>
      </c>
      <c r="G109" s="4" t="str">
        <f>IF(H109=A109,"","I")</f>
        <v/>
      </c>
      <c r="H109" s="4" t="str">
        <f t="shared" si="28"/>
        <v>Allium caeruleum</v>
      </c>
      <c r="I109" s="6" t="s">
        <v>402</v>
      </c>
      <c r="J109" s="6" t="s">
        <v>408</v>
      </c>
      <c r="L109" s="1">
        <v>91</v>
      </c>
      <c r="M109" s="1" t="s">
        <v>302</v>
      </c>
      <c r="N109" s="18" t="b">
        <v>1</v>
      </c>
      <c r="O109" t="s">
        <v>409</v>
      </c>
      <c r="P109" s="23" t="s">
        <v>10347</v>
      </c>
      <c r="Q109"/>
      <c r="R109"/>
      <c r="S109" s="53"/>
      <c r="T109" s="1" t="s">
        <v>42</v>
      </c>
      <c r="U109" s="1" t="s">
        <v>42</v>
      </c>
      <c r="V109" s="1" t="s">
        <v>42</v>
      </c>
      <c r="W109" s="1" t="s">
        <v>42</v>
      </c>
      <c r="X109"/>
      <c r="Y109" t="s">
        <v>11045</v>
      </c>
      <c r="Z109"/>
      <c r="AA109"/>
      <c r="AB109"/>
      <c r="AC109"/>
      <c r="AD109"/>
      <c r="AE109"/>
      <c r="AF109" s="1"/>
      <c r="AG109" s="1" t="b">
        <v>1</v>
      </c>
      <c r="AH109" s="1"/>
      <c r="AI109" s="1"/>
      <c r="AJ109" s="1" t="b">
        <v>0</v>
      </c>
      <c r="AK109" s="1" t="b">
        <v>0</v>
      </c>
      <c r="AL109" s="1" t="s">
        <v>250</v>
      </c>
      <c r="AM109"/>
      <c r="AN109" s="1" t="s">
        <v>45</v>
      </c>
      <c r="AO109" s="1">
        <v>15722</v>
      </c>
      <c r="AP109" s="1" t="b">
        <v>0</v>
      </c>
      <c r="AQ109" s="1"/>
      <c r="AR109" s="1"/>
      <c r="AS109" s="1" t="b">
        <v>1</v>
      </c>
      <c r="AV109" s="1" t="str">
        <f t="shared" si="15"/>
        <v>Allium caeruleum</v>
      </c>
      <c r="AW109" s="1"/>
      <c r="AX109" s="1"/>
    </row>
    <row r="110" spans="1:56" s="5" customFormat="1" ht="15" customHeight="1" x14ac:dyDescent="0.2">
      <c r="A110" s="8" t="s">
        <v>8396</v>
      </c>
      <c r="B110" s="18" t="b">
        <f t="shared" si="13"/>
        <v>1</v>
      </c>
      <c r="C110" s="4" t="str">
        <f t="shared" si="25"/>
        <v/>
      </c>
      <c r="D110" s="4" t="str">
        <f t="shared" si="26"/>
        <v/>
      </c>
      <c r="E110" s="4" t="str">
        <f t="shared" si="27"/>
        <v/>
      </c>
      <c r="F110" s="4" t="str">
        <f t="shared" si="14"/>
        <v/>
      </c>
      <c r="G110" s="4" t="str">
        <f>IF(H110=A110,"","I")</f>
        <v/>
      </c>
      <c r="H110" s="4" t="str">
        <f t="shared" si="28"/>
        <v>Allium cernuum</v>
      </c>
      <c r="I110" s="6" t="s">
        <v>402</v>
      </c>
      <c r="J110" s="6" t="s">
        <v>410</v>
      </c>
      <c r="K110" s="6"/>
      <c r="L110" s="1">
        <v>92</v>
      </c>
      <c r="M110" s="1" t="s">
        <v>39</v>
      </c>
      <c r="N110" s="18" t="b">
        <v>1</v>
      </c>
      <c r="O110" t="s">
        <v>411</v>
      </c>
      <c r="P110" s="1" t="s">
        <v>412</v>
      </c>
      <c r="Q110"/>
      <c r="R110"/>
      <c r="S110" s="54"/>
      <c r="T110" s="1" t="s">
        <v>42</v>
      </c>
      <c r="U110" s="1" t="s">
        <v>42</v>
      </c>
      <c r="V110" s="1" t="s">
        <v>42</v>
      </c>
      <c r="W110" s="1" t="s">
        <v>42</v>
      </c>
      <c r="X110" s="1"/>
      <c r="Y110" s="1" t="s">
        <v>413</v>
      </c>
      <c r="Z110" s="1"/>
      <c r="AA110" s="1"/>
      <c r="AB110" s="1"/>
      <c r="AC110" s="1"/>
      <c r="AD110" s="1"/>
      <c r="AE110" s="1"/>
      <c r="AF110"/>
      <c r="AG110" s="1" t="b">
        <v>0</v>
      </c>
      <c r="AH110" s="1"/>
      <c r="AI110" s="1"/>
      <c r="AJ110" s="1" t="b">
        <v>0</v>
      </c>
      <c r="AK110" s="1" t="b">
        <v>0</v>
      </c>
      <c r="AL110" s="1" t="s">
        <v>86</v>
      </c>
      <c r="AM110"/>
      <c r="AN110" s="1" t="s">
        <v>45</v>
      </c>
      <c r="AO110" s="1">
        <v>20214</v>
      </c>
      <c r="AP110" s="1" t="b">
        <v>0</v>
      </c>
      <c r="AQ110" s="1"/>
      <c r="AR110" s="1"/>
      <c r="AS110" s="1" t="b">
        <v>0</v>
      </c>
      <c r="AV110" s="1" t="str">
        <f t="shared" si="15"/>
        <v>Allium cernuum</v>
      </c>
      <c r="AW110" s="1"/>
      <c r="AX110" s="1"/>
    </row>
    <row r="111" spans="1:56" s="5" customFormat="1" ht="15" customHeight="1" x14ac:dyDescent="0.2">
      <c r="A111" s="8" t="s">
        <v>8174</v>
      </c>
      <c r="B111" s="18" t="b">
        <f t="shared" si="13"/>
        <v>1</v>
      </c>
      <c r="C111" s="4" t="str">
        <f t="shared" si="25"/>
        <v/>
      </c>
      <c r="D111" s="4" t="str">
        <f t="shared" si="26"/>
        <v/>
      </c>
      <c r="E111" s="4" t="str">
        <f t="shared" si="27"/>
        <v/>
      </c>
      <c r="F111" s="4" t="str">
        <f t="shared" si="14"/>
        <v/>
      </c>
      <c r="G111" s="4" t="str">
        <f>IF(H111=A111,"","I")</f>
        <v/>
      </c>
      <c r="H111" s="4" t="str">
        <f t="shared" si="28"/>
        <v>Allium cristophii</v>
      </c>
      <c r="I111" s="6" t="s">
        <v>402</v>
      </c>
      <c r="J111" s="6" t="s">
        <v>9745</v>
      </c>
      <c r="K111" s="6"/>
      <c r="L111" s="1">
        <v>93</v>
      </c>
      <c r="M111" s="1" t="s">
        <v>39</v>
      </c>
      <c r="N111" s="18" t="b">
        <v>1</v>
      </c>
      <c r="O111" t="s">
        <v>415</v>
      </c>
      <c r="P111" s="1" t="s">
        <v>416</v>
      </c>
      <c r="Q111"/>
      <c r="R111"/>
      <c r="S111" s="54"/>
      <c r="T111" s="1" t="s">
        <v>42</v>
      </c>
      <c r="U111" s="1" t="s">
        <v>42</v>
      </c>
      <c r="V111" s="1" t="s">
        <v>42</v>
      </c>
      <c r="W111" s="1" t="s">
        <v>42</v>
      </c>
      <c r="X111" s="1"/>
      <c r="Y111" s="1" t="s">
        <v>417</v>
      </c>
      <c r="Z111" s="1"/>
      <c r="AA111" s="1"/>
      <c r="AB111" s="1"/>
      <c r="AC111" s="1"/>
      <c r="AD111" s="1"/>
      <c r="AE111" s="1"/>
      <c r="AF111" s="1"/>
      <c r="AG111" s="1" t="b">
        <v>0</v>
      </c>
      <c r="AH111" s="1"/>
      <c r="AI111" s="1"/>
      <c r="AJ111" s="1" t="b">
        <v>0</v>
      </c>
      <c r="AK111" s="1" t="b">
        <v>0</v>
      </c>
      <c r="AL111" s="1" t="s">
        <v>86</v>
      </c>
      <c r="AM111" s="1" t="s">
        <v>62</v>
      </c>
      <c r="AN111" s="1" t="s">
        <v>45</v>
      </c>
      <c r="AO111" s="1">
        <v>1690</v>
      </c>
      <c r="AP111" s="1" t="b">
        <v>0</v>
      </c>
      <c r="AQ111" s="1"/>
      <c r="AR111" s="1"/>
      <c r="AS111" s="1" t="b">
        <v>0</v>
      </c>
      <c r="AV111" s="1" t="str">
        <f t="shared" si="15"/>
        <v>Allium cristophii</v>
      </c>
      <c r="AW111" s="1"/>
      <c r="AX111" s="1"/>
    </row>
    <row r="112" spans="1:56" s="5" customFormat="1" ht="15" customHeight="1" x14ac:dyDescent="0.2">
      <c r="A112" s="8" t="s">
        <v>8021</v>
      </c>
      <c r="B112" s="18" t="b">
        <f t="shared" si="13"/>
        <v>1</v>
      </c>
      <c r="C112" s="4" t="str">
        <f t="shared" si="25"/>
        <v/>
      </c>
      <c r="D112" s="4" t="str">
        <f t="shared" si="26"/>
        <v/>
      </c>
      <c r="E112" s="4" t="str">
        <f t="shared" si="27"/>
        <v/>
      </c>
      <c r="F112" s="4" t="str">
        <f t="shared" si="14"/>
        <v/>
      </c>
      <c r="G112" s="4"/>
      <c r="H112" s="4" t="str">
        <f t="shared" si="28"/>
        <v>Allium hollandicum 'Purple Sensation' ( syn . A.aflatunense)</v>
      </c>
      <c r="I112" s="6" t="s">
        <v>402</v>
      </c>
      <c r="J112" s="6" t="s">
        <v>418</v>
      </c>
      <c r="K112" s="6" t="s">
        <v>419</v>
      </c>
      <c r="L112" s="1">
        <v>94</v>
      </c>
      <c r="M112" s="1" t="s">
        <v>39</v>
      </c>
      <c r="N112" s="18" t="b">
        <v>1</v>
      </c>
      <c r="O112" t="s">
        <v>420</v>
      </c>
      <c r="P112" s="1" t="s">
        <v>421</v>
      </c>
      <c r="Q112"/>
      <c r="R112"/>
      <c r="S112" s="54" t="s">
        <v>422</v>
      </c>
      <c r="T112" s="1" t="s">
        <v>42</v>
      </c>
      <c r="U112" s="1" t="s">
        <v>42</v>
      </c>
      <c r="V112" s="1" t="s">
        <v>42</v>
      </c>
      <c r="W112" s="1" t="s">
        <v>42</v>
      </c>
      <c r="X112" s="1"/>
      <c r="Y112" s="1" t="s">
        <v>423</v>
      </c>
      <c r="Z112" s="1"/>
      <c r="AA112" s="1"/>
      <c r="AB112" s="1"/>
      <c r="AC112" s="1"/>
      <c r="AD112" s="1"/>
      <c r="AE112" s="1"/>
      <c r="AF112"/>
      <c r="AG112"/>
      <c r="AH112"/>
      <c r="AI112"/>
      <c r="AJ112"/>
      <c r="AK112"/>
      <c r="AL112"/>
      <c r="AM112"/>
      <c r="AN112"/>
      <c r="AO112"/>
      <c r="AP112"/>
      <c r="AQ112"/>
      <c r="AR112"/>
      <c r="AS112"/>
      <c r="AT112"/>
      <c r="AU112"/>
      <c r="AV112" s="1" t="str">
        <f t="shared" si="15"/>
        <v>Allium hollandicum 'Purple Sensation' ( syn . A.aflatunense)</v>
      </c>
      <c r="AW112"/>
      <c r="AX112"/>
      <c r="AY112"/>
      <c r="AZ112"/>
      <c r="BA112"/>
      <c r="BB112"/>
      <c r="BC112"/>
      <c r="BD112"/>
    </row>
    <row r="113" spans="1:56" s="5" customFormat="1" ht="15" customHeight="1" x14ac:dyDescent="0.2">
      <c r="A113" s="8" t="s">
        <v>8178</v>
      </c>
      <c r="B113" s="18" t="b">
        <f t="shared" si="13"/>
        <v>1</v>
      </c>
      <c r="C113" s="4" t="str">
        <f t="shared" si="25"/>
        <v/>
      </c>
      <c r="D113" s="4" t="str">
        <f t="shared" si="26"/>
        <v/>
      </c>
      <c r="E113" s="4" t="str">
        <f t="shared" si="27"/>
        <v/>
      </c>
      <c r="F113" s="4" t="str">
        <f t="shared" si="14"/>
        <v/>
      </c>
      <c r="G113" s="4" t="str">
        <f>IF(H113=A113,"","I")</f>
        <v/>
      </c>
      <c r="H113" s="4" t="str">
        <f t="shared" si="28"/>
        <v>Allium nigrum</v>
      </c>
      <c r="I113" s="6" t="s">
        <v>402</v>
      </c>
      <c r="J113" s="6" t="s">
        <v>424</v>
      </c>
      <c r="K113" s="6"/>
      <c r="L113" s="1">
        <v>95</v>
      </c>
      <c r="M113" s="1" t="s">
        <v>39</v>
      </c>
      <c r="N113" s="18" t="b">
        <v>1</v>
      </c>
      <c r="O113" t="s">
        <v>425</v>
      </c>
      <c r="P113" s="1" t="s">
        <v>426</v>
      </c>
      <c r="Q113"/>
      <c r="R113"/>
      <c r="S113" s="54"/>
      <c r="T113" s="1" t="s">
        <v>42</v>
      </c>
      <c r="U113" s="1" t="s">
        <v>42</v>
      </c>
      <c r="V113" s="1" t="s">
        <v>42</v>
      </c>
      <c r="W113" s="1" t="s">
        <v>42</v>
      </c>
      <c r="X113" s="1"/>
      <c r="Y113" t="s">
        <v>11047</v>
      </c>
      <c r="Z113" s="1"/>
      <c r="AA113" s="1"/>
      <c r="AB113" s="1"/>
      <c r="AC113" s="1"/>
      <c r="AD113" s="1"/>
      <c r="AE113" s="1"/>
      <c r="AF113"/>
      <c r="AG113"/>
      <c r="AH113"/>
      <c r="AI113"/>
      <c r="AJ113"/>
      <c r="AK113"/>
      <c r="AL113"/>
      <c r="AM113"/>
      <c r="AN113"/>
      <c r="AO113"/>
      <c r="AP113"/>
      <c r="AQ113"/>
      <c r="AR113"/>
      <c r="AS113"/>
      <c r="AT113"/>
      <c r="AU113"/>
      <c r="AV113" s="1" t="str">
        <f t="shared" si="15"/>
        <v>Allium nigrum</v>
      </c>
      <c r="AW113"/>
      <c r="AX113"/>
      <c r="AY113"/>
      <c r="AZ113"/>
      <c r="BA113"/>
      <c r="BB113"/>
      <c r="BC113"/>
      <c r="BD113"/>
    </row>
    <row r="114" spans="1:56" s="5" customFormat="1" ht="15" customHeight="1" x14ac:dyDescent="0.2">
      <c r="A114" s="8" t="s">
        <v>8180</v>
      </c>
      <c r="B114" s="18" t="b">
        <f t="shared" si="13"/>
        <v>1</v>
      </c>
      <c r="C114" s="4" t="str">
        <f t="shared" si="25"/>
        <v/>
      </c>
      <c r="D114" s="4" t="str">
        <f t="shared" si="26"/>
        <v/>
      </c>
      <c r="E114" s="4" t="str">
        <f t="shared" si="27"/>
        <v/>
      </c>
      <c r="F114" s="4" t="str">
        <f t="shared" si="14"/>
        <v/>
      </c>
      <c r="G114" s="4" t="str">
        <f>IF(H114=A114,"","I")</f>
        <v/>
      </c>
      <c r="H114" s="4" t="str">
        <f t="shared" si="28"/>
        <v>Allium sphaerocephalon</v>
      </c>
      <c r="I114" s="6" t="s">
        <v>402</v>
      </c>
      <c r="J114" s="6" t="s">
        <v>427</v>
      </c>
      <c r="K114" s="6"/>
      <c r="L114" s="1">
        <v>96</v>
      </c>
      <c r="M114" s="1" t="s">
        <v>39</v>
      </c>
      <c r="N114" s="18" t="b">
        <v>1</v>
      </c>
      <c r="O114" t="s">
        <v>428</v>
      </c>
      <c r="P114" s="28" t="s">
        <v>10407</v>
      </c>
      <c r="Q114"/>
      <c r="R114"/>
      <c r="S114" s="54"/>
      <c r="T114" s="1" t="s">
        <v>42</v>
      </c>
      <c r="U114" s="1" t="s">
        <v>42</v>
      </c>
      <c r="V114" s="1" t="s">
        <v>42</v>
      </c>
      <c r="W114" s="1" t="s">
        <v>42</v>
      </c>
      <c r="X114" s="1"/>
      <c r="Y114" s="1" t="s">
        <v>429</v>
      </c>
      <c r="Z114" s="1"/>
      <c r="AA114" s="1"/>
      <c r="AB114" s="1"/>
      <c r="AC114" s="1"/>
      <c r="AD114" s="1"/>
      <c r="AE114" s="1"/>
      <c r="AF114" s="1"/>
      <c r="AG114" s="1" t="b">
        <v>0</v>
      </c>
      <c r="AH114" s="1" t="s">
        <v>43</v>
      </c>
      <c r="AI114" s="1"/>
      <c r="AJ114" s="1" t="b">
        <v>0</v>
      </c>
      <c r="AK114" s="1" t="b">
        <v>0</v>
      </c>
      <c r="AL114" s="1" t="s">
        <v>37</v>
      </c>
      <c r="AM114"/>
      <c r="AN114" s="1" t="s">
        <v>45</v>
      </c>
      <c r="AO114"/>
      <c r="AP114" s="1" t="b">
        <v>0</v>
      </c>
      <c r="AQ114" s="1"/>
      <c r="AR114" s="1"/>
      <c r="AS114" s="1" t="b">
        <v>0</v>
      </c>
      <c r="AV114" s="1" t="str">
        <f t="shared" si="15"/>
        <v>Allium sphaerocephalon</v>
      </c>
      <c r="AW114" s="1"/>
      <c r="AX114" s="1"/>
    </row>
    <row r="115" spans="1:56" s="5" customFormat="1" ht="15" customHeight="1" x14ac:dyDescent="0.2">
      <c r="A115" s="8" t="s">
        <v>8019</v>
      </c>
      <c r="B115" s="18" t="b">
        <f t="shared" si="13"/>
        <v>1</v>
      </c>
      <c r="C115" s="4" t="str">
        <f t="shared" si="25"/>
        <v/>
      </c>
      <c r="D115" s="4" t="str">
        <f t="shared" si="26"/>
        <v/>
      </c>
      <c r="E115" s="4" t="str">
        <f t="shared" si="27"/>
        <v/>
      </c>
      <c r="F115" s="4" t="str">
        <f t="shared" si="14"/>
        <v/>
      </c>
      <c r="G115" s="4" t="str">
        <f>IF(H115=A115,"","I")</f>
        <v/>
      </c>
      <c r="H115" s="4" t="str">
        <f t="shared" si="28"/>
        <v>Allium (Mum's)</v>
      </c>
      <c r="I115" s="6" t="s">
        <v>402</v>
      </c>
      <c r="J115" s="6"/>
      <c r="K115" s="23" t="s">
        <v>9747</v>
      </c>
      <c r="L115" s="1">
        <v>90</v>
      </c>
      <c r="M115" s="1" t="s">
        <v>39</v>
      </c>
      <c r="N115" s="18" t="b">
        <v>1</v>
      </c>
      <c r="O115" t="s">
        <v>404</v>
      </c>
      <c r="P115" s="1" t="s">
        <v>405</v>
      </c>
      <c r="Q115"/>
      <c r="R115"/>
      <c r="S115" s="54"/>
      <c r="T115" s="1" t="s">
        <v>42</v>
      </c>
      <c r="U115" s="1" t="s">
        <v>42</v>
      </c>
      <c r="V115" s="1" t="s">
        <v>42</v>
      </c>
      <c r="W115" s="1" t="s">
        <v>42</v>
      </c>
      <c r="X115" s="1"/>
      <c r="Y115" s="1" t="s">
        <v>406</v>
      </c>
      <c r="Z115" s="1"/>
      <c r="AA115" s="1"/>
      <c r="AB115" s="1"/>
      <c r="AC115" s="1"/>
      <c r="AD115" s="1"/>
      <c r="AE115" s="1"/>
      <c r="AF115"/>
      <c r="AG115" s="1" t="b">
        <v>0</v>
      </c>
      <c r="AH115" s="1"/>
      <c r="AI115" s="1"/>
      <c r="AJ115" s="1" t="b">
        <v>0</v>
      </c>
      <c r="AK115" s="1" t="b">
        <v>0</v>
      </c>
      <c r="AL115" s="1" t="s">
        <v>56</v>
      </c>
      <c r="AM115"/>
      <c r="AN115" s="1" t="s">
        <v>45</v>
      </c>
      <c r="AO115" s="1">
        <v>20200</v>
      </c>
      <c r="AP115" s="1" t="b">
        <v>0</v>
      </c>
      <c r="AQ115" s="1"/>
      <c r="AR115" s="1"/>
      <c r="AS115" s="1" t="b">
        <v>0</v>
      </c>
      <c r="AV115" s="1" t="str">
        <f t="shared" si="15"/>
        <v>Allium (Mum's)</v>
      </c>
      <c r="AW115" s="1"/>
      <c r="AX115" s="1"/>
    </row>
    <row r="116" spans="1:56" s="5" customFormat="1" ht="15" customHeight="1" x14ac:dyDescent="0.2">
      <c r="A116" s="8" t="s">
        <v>8172</v>
      </c>
      <c r="B116" s="18" t="b">
        <f t="shared" si="13"/>
        <v>1</v>
      </c>
      <c r="C116" s="4" t="str">
        <f t="shared" si="25"/>
        <v/>
      </c>
      <c r="D116" s="4" t="str">
        <f t="shared" si="26"/>
        <v/>
      </c>
      <c r="E116" s="4" t="str">
        <f t="shared" si="27"/>
        <v/>
      </c>
      <c r="F116" s="4" t="str">
        <f t="shared" si="14"/>
        <v/>
      </c>
      <c r="G116" s="4" t="str">
        <f>IF(H116=A116,"","I")</f>
        <v/>
      </c>
      <c r="H116" s="4" t="str">
        <f t="shared" si="28"/>
        <v>Allium 'Cameleon'</v>
      </c>
      <c r="I116" s="6" t="s">
        <v>402</v>
      </c>
      <c r="K116" s="6" t="s">
        <v>9746</v>
      </c>
      <c r="L116" s="1">
        <v>97</v>
      </c>
      <c r="M116" s="1" t="s">
        <v>39</v>
      </c>
      <c r="N116" s="18" t="b">
        <v>1</v>
      </c>
      <c r="O116" t="s">
        <v>431</v>
      </c>
      <c r="P116" s="28" t="s">
        <v>10405</v>
      </c>
      <c r="Q116"/>
      <c r="R116"/>
      <c r="S116" s="54"/>
      <c r="T116" s="1" t="s">
        <v>42</v>
      </c>
      <c r="U116" s="1" t="s">
        <v>42</v>
      </c>
      <c r="V116" s="1" t="s">
        <v>42</v>
      </c>
      <c r="W116" s="1" t="s">
        <v>42</v>
      </c>
      <c r="X116"/>
      <c r="Y116" t="s">
        <v>11046</v>
      </c>
      <c r="Z116"/>
      <c r="AA116"/>
      <c r="AB116"/>
      <c r="AC116"/>
      <c r="AD116"/>
      <c r="AE116"/>
      <c r="AF116" s="1"/>
      <c r="AG116" s="1" t="b">
        <v>0</v>
      </c>
      <c r="AH116" s="1"/>
      <c r="AI116" s="1"/>
      <c r="AJ116" s="1" t="b">
        <v>0</v>
      </c>
      <c r="AK116" s="1" t="b">
        <v>0</v>
      </c>
      <c r="AL116" s="1" t="s">
        <v>56</v>
      </c>
      <c r="AM116"/>
      <c r="AN116" s="1" t="s">
        <v>45</v>
      </c>
      <c r="AO116"/>
      <c r="AP116" s="1" t="b">
        <v>0</v>
      </c>
      <c r="AQ116" s="1"/>
      <c r="AR116" s="1"/>
      <c r="AS116" s="1" t="b">
        <v>0</v>
      </c>
      <c r="AV116" s="1" t="str">
        <f t="shared" si="15"/>
        <v>Allium 'Cameleon'</v>
      </c>
      <c r="AW116" s="1"/>
      <c r="AX116" s="1"/>
    </row>
    <row r="117" spans="1:56" s="5" customFormat="1" ht="15" customHeight="1" x14ac:dyDescent="0.2">
      <c r="A117" s="8" t="s">
        <v>8176</v>
      </c>
      <c r="B117" s="18" t="b">
        <f t="shared" si="13"/>
        <v>1</v>
      </c>
      <c r="C117" s="4" t="str">
        <f t="shared" si="25"/>
        <v/>
      </c>
      <c r="D117" s="4" t="str">
        <f t="shared" si="26"/>
        <v/>
      </c>
      <c r="E117" s="4" t="str">
        <f t="shared" si="27"/>
        <v/>
      </c>
      <c r="F117" s="4" t="str">
        <f t="shared" si="14"/>
        <v/>
      </c>
      <c r="G117" s="4" t="str">
        <f>IF(H117=A117,"","I")</f>
        <v/>
      </c>
      <c r="H117" s="4" t="str">
        <f t="shared" si="28"/>
        <v>Allium 'Gladiator'</v>
      </c>
      <c r="I117" s="6" t="s">
        <v>402</v>
      </c>
      <c r="K117" s="6" t="s">
        <v>9752</v>
      </c>
      <c r="L117" s="1">
        <v>98</v>
      </c>
      <c r="M117" s="1" t="s">
        <v>39</v>
      </c>
      <c r="N117" s="18" t="b">
        <v>1</v>
      </c>
      <c r="O117" t="s">
        <v>433</v>
      </c>
      <c r="P117" s="28" t="s">
        <v>10406</v>
      </c>
      <c r="Q117"/>
      <c r="R117"/>
      <c r="S117" s="53"/>
      <c r="T117" s="1" t="s">
        <v>42</v>
      </c>
      <c r="U117" s="1" t="s">
        <v>42</v>
      </c>
      <c r="V117" s="1" t="s">
        <v>42</v>
      </c>
      <c r="W117" s="1" t="s">
        <v>42</v>
      </c>
      <c r="X117"/>
      <c r="Y117" t="s">
        <v>11044</v>
      </c>
      <c r="Z117"/>
      <c r="AA117"/>
      <c r="AB117"/>
      <c r="AC117"/>
      <c r="AD117"/>
      <c r="AE117"/>
      <c r="AF117"/>
      <c r="AG117" s="1" t="b">
        <v>0</v>
      </c>
      <c r="AH117"/>
      <c r="AI117"/>
      <c r="AJ117" s="1" t="b">
        <v>0</v>
      </c>
      <c r="AK117" s="1" t="b">
        <v>0</v>
      </c>
      <c r="AL117" s="1" t="s">
        <v>86</v>
      </c>
      <c r="AM117" s="1" t="s">
        <v>62</v>
      </c>
      <c r="AN117" s="1" t="s">
        <v>45</v>
      </c>
      <c r="AO117" s="1">
        <v>1557</v>
      </c>
      <c r="AP117" s="1" t="b">
        <v>0</v>
      </c>
      <c r="AQ117" s="1"/>
      <c r="AR117" s="1"/>
      <c r="AS117" s="1" t="b">
        <v>1</v>
      </c>
      <c r="AV117" s="1" t="str">
        <f t="shared" si="15"/>
        <v>Allium 'Gladiator'</v>
      </c>
      <c r="AW117" s="1"/>
      <c r="AX117" s="1"/>
    </row>
    <row r="118" spans="1:56" s="5" customFormat="1" ht="15" customHeight="1" x14ac:dyDescent="0.2">
      <c r="A118" s="8"/>
      <c r="B118" s="18" t="b">
        <f t="shared" si="13"/>
        <v>1</v>
      </c>
      <c r="C118" s="21"/>
      <c r="D118" s="4"/>
      <c r="E118" s="4"/>
      <c r="F118" s="4" t="str">
        <f t="shared" si="14"/>
        <v/>
      </c>
      <c r="G118" s="4"/>
      <c r="H118" s="4"/>
      <c r="I118" s="6" t="s">
        <v>434</v>
      </c>
      <c r="J118" s="6" t="s">
        <v>452</v>
      </c>
      <c r="K118" s="6" t="s">
        <v>453</v>
      </c>
      <c r="L118" s="1">
        <v>103</v>
      </c>
      <c r="M118"/>
      <c r="N118" s="18" t="b">
        <v>1</v>
      </c>
      <c r="O118"/>
      <c r="P118" s="1" t="s">
        <v>454</v>
      </c>
      <c r="Q118"/>
      <c r="R118"/>
      <c r="S118" s="53"/>
      <c r="T118" s="1" t="s">
        <v>42</v>
      </c>
      <c r="U118" s="1" t="s">
        <v>42</v>
      </c>
      <c r="V118" s="1" t="s">
        <v>42</v>
      </c>
      <c r="W118" s="1" t="s">
        <v>42</v>
      </c>
      <c r="X118"/>
      <c r="Y118" s="1" t="s">
        <v>455</v>
      </c>
      <c r="Z118"/>
      <c r="AA118"/>
      <c r="AB118"/>
      <c r="AC118"/>
      <c r="AD118"/>
      <c r="AE118"/>
      <c r="AF118"/>
      <c r="AG118" s="1" t="b">
        <v>0</v>
      </c>
      <c r="AH118"/>
      <c r="AI118"/>
      <c r="AJ118" s="1" t="b">
        <v>0</v>
      </c>
      <c r="AK118" s="1" t="b">
        <v>0</v>
      </c>
      <c r="AL118" s="1" t="s">
        <v>86</v>
      </c>
      <c r="AM118" s="1" t="s">
        <v>62</v>
      </c>
      <c r="AN118" s="1" t="s">
        <v>45</v>
      </c>
      <c r="AO118" s="1">
        <v>1324</v>
      </c>
      <c r="AP118" s="1" t="b">
        <v>1</v>
      </c>
      <c r="AQ118" s="1"/>
      <c r="AR118" s="1"/>
      <c r="AS118" s="1" t="b">
        <v>0</v>
      </c>
      <c r="AV118" s="1" t="str">
        <f t="shared" si="15"/>
        <v>Alstroemeria aurea 'Orange King'</v>
      </c>
      <c r="AW118" s="1"/>
      <c r="AX118" s="1"/>
    </row>
    <row r="119" spans="1:56" s="5" customFormat="1" ht="15" customHeight="1" x14ac:dyDescent="0.2">
      <c r="A119" s="8" t="s">
        <v>8202</v>
      </c>
      <c r="B119" s="18" t="b">
        <f t="shared" si="13"/>
        <v>1</v>
      </c>
      <c r="C119" s="4" t="str">
        <f>IF(O119="","C","")</f>
        <v/>
      </c>
      <c r="D119" s="4" t="str">
        <f>IF(I119="","N","")</f>
        <v/>
      </c>
      <c r="E119" s="4" t="str">
        <f>IF(P119="","Y","")</f>
        <v/>
      </c>
      <c r="F119" s="4" t="str">
        <f t="shared" si="14"/>
        <v/>
      </c>
      <c r="G119" s="4" t="str">
        <f>IF(H119=A119,"","I")</f>
        <v/>
      </c>
      <c r="H119" s="4" t="str">
        <f>TRIM(TRIM(I119) &amp; " " &amp; TRIM(J119) &amp; " " &amp; K119 &amp; " " &amp;S119)</f>
        <v>Alstroemeria 'Andez Rose'</v>
      </c>
      <c r="I119" s="6" t="s">
        <v>434</v>
      </c>
      <c r="J119" s="6"/>
      <c r="K119" s="6" t="s">
        <v>438</v>
      </c>
      <c r="L119" s="1">
        <v>100</v>
      </c>
      <c r="M119" s="1" t="s">
        <v>39</v>
      </c>
      <c r="N119" s="18" t="b">
        <v>1</v>
      </c>
      <c r="O119" t="s">
        <v>439</v>
      </c>
      <c r="P119" s="1" t="s">
        <v>440</v>
      </c>
      <c r="Q119"/>
      <c r="R119"/>
      <c r="S119" s="54"/>
      <c r="T119" s="1" t="s">
        <v>42</v>
      </c>
      <c r="U119" s="1" t="s">
        <v>42</v>
      </c>
      <c r="V119" s="1" t="s">
        <v>42</v>
      </c>
      <c r="W119" s="1" t="s">
        <v>42</v>
      </c>
      <c r="X119" s="1"/>
      <c r="Y119" s="1" t="s">
        <v>441</v>
      </c>
      <c r="Z119" s="1"/>
      <c r="AA119" s="1"/>
      <c r="AB119" s="1"/>
      <c r="AC119" s="1"/>
      <c r="AD119" s="1"/>
      <c r="AE119" s="1"/>
      <c r="AF119"/>
      <c r="AG119" s="1" t="b">
        <v>0</v>
      </c>
      <c r="AH119" s="1"/>
      <c r="AI119" s="1"/>
      <c r="AJ119" s="1" t="b">
        <v>0</v>
      </c>
      <c r="AK119" s="1" t="b">
        <v>0</v>
      </c>
      <c r="AL119" s="1" t="s">
        <v>2691</v>
      </c>
      <c r="AM119" s="1" t="s">
        <v>62</v>
      </c>
      <c r="AN119" s="1" t="s">
        <v>45</v>
      </c>
      <c r="AO119" s="1">
        <v>1691</v>
      </c>
      <c r="AP119" s="1" t="b">
        <v>0</v>
      </c>
      <c r="AQ119" s="1"/>
      <c r="AR119" s="1"/>
      <c r="AS119" s="1" t="b">
        <v>0</v>
      </c>
      <c r="AV119" s="1" t="str">
        <f t="shared" si="15"/>
        <v>Alstroemeria 'Andez Rose'</v>
      </c>
      <c r="AW119" s="1"/>
      <c r="AX119" s="1"/>
    </row>
    <row r="120" spans="1:56" s="5" customFormat="1" ht="15" customHeight="1" x14ac:dyDescent="0.2">
      <c r="A120" s="8" t="s">
        <v>8204</v>
      </c>
      <c r="B120" s="18" t="b">
        <f t="shared" si="13"/>
        <v>1</v>
      </c>
      <c r="C120" s="4" t="str">
        <f>IF(O120="","C","")</f>
        <v/>
      </c>
      <c r="D120" s="4" t="str">
        <f>IF(I120="","N","")</f>
        <v/>
      </c>
      <c r="E120" s="4" t="str">
        <f>IF(P120="","Y","")</f>
        <v/>
      </c>
      <c r="F120" s="4" t="str">
        <f t="shared" si="14"/>
        <v/>
      </c>
      <c r="G120" s="4" t="str">
        <f>IF(H120=A120,"","I")</f>
        <v/>
      </c>
      <c r="H120" s="4" t="str">
        <f>TRIM(TRIM(I120) &amp; " " &amp; TRIM(J120) &amp; " " &amp; K120 &amp; " " &amp;S120)</f>
        <v>Alstroemeria 'Andez Vanilla'</v>
      </c>
      <c r="I120" s="6" t="s">
        <v>434</v>
      </c>
      <c r="J120" s="6"/>
      <c r="K120" s="6" t="s">
        <v>443</v>
      </c>
      <c r="L120" s="1">
        <v>101</v>
      </c>
      <c r="M120" s="1" t="s">
        <v>39</v>
      </c>
      <c r="N120" s="18" t="b">
        <v>1</v>
      </c>
      <c r="O120" t="s">
        <v>444</v>
      </c>
      <c r="P120" s="1" t="s">
        <v>445</v>
      </c>
      <c r="Q120"/>
      <c r="R120"/>
      <c r="S120" s="54"/>
      <c r="T120" s="1" t="s">
        <v>42</v>
      </c>
      <c r="U120" s="1" t="s">
        <v>42</v>
      </c>
      <c r="V120" s="1" t="s">
        <v>42</v>
      </c>
      <c r="W120" s="1" t="s">
        <v>42</v>
      </c>
      <c r="X120" s="1"/>
      <c r="Y120" s="1" t="s">
        <v>446</v>
      </c>
      <c r="Z120" s="1"/>
      <c r="AA120" s="1"/>
      <c r="AB120" s="1"/>
      <c r="AC120" s="1"/>
      <c r="AD120" s="1"/>
      <c r="AE120" s="1"/>
      <c r="AF120"/>
      <c r="AG120"/>
      <c r="AH120"/>
      <c r="AI120"/>
      <c r="AJ120"/>
      <c r="AK120"/>
      <c r="AL120"/>
      <c r="AM120"/>
      <c r="AN120"/>
      <c r="AO120"/>
      <c r="AP120"/>
      <c r="AQ120"/>
      <c r="AR120"/>
      <c r="AS120"/>
      <c r="AT120"/>
      <c r="AU120"/>
      <c r="AV120" s="1" t="str">
        <f t="shared" si="15"/>
        <v>Alstroemeria 'Andez Vanilla'</v>
      </c>
      <c r="AW120"/>
      <c r="AX120"/>
      <c r="AY120"/>
      <c r="AZ120"/>
      <c r="BA120"/>
      <c r="BB120"/>
      <c r="BC120"/>
      <c r="BD120"/>
    </row>
    <row r="121" spans="1:56" s="5" customFormat="1" ht="15" customHeight="1" x14ac:dyDescent="0.2">
      <c r="A121" s="8"/>
      <c r="B121" s="18" t="b">
        <f t="shared" si="13"/>
        <v>0</v>
      </c>
      <c r="C121" s="21"/>
      <c r="D121" s="4"/>
      <c r="E121" s="4"/>
      <c r="F121" s="4" t="str">
        <f t="shared" si="14"/>
        <v>X</v>
      </c>
      <c r="G121" s="4"/>
      <c r="H121" s="4"/>
      <c r="I121" s="6" t="s">
        <v>434</v>
      </c>
      <c r="J121" s="6"/>
      <c r="K121" s="6" t="s">
        <v>435</v>
      </c>
      <c r="L121" s="1">
        <v>99</v>
      </c>
      <c r="M121"/>
      <c r="N121" s="18" t="b">
        <v>0</v>
      </c>
      <c r="O121"/>
      <c r="P121" s="1" t="s">
        <v>436</v>
      </c>
      <c r="Q121"/>
      <c r="R121"/>
      <c r="S121" s="53"/>
      <c r="T121" s="1" t="s">
        <v>42</v>
      </c>
      <c r="U121" s="1" t="s">
        <v>42</v>
      </c>
      <c r="V121" s="1" t="s">
        <v>42</v>
      </c>
      <c r="W121" s="1" t="s">
        <v>42</v>
      </c>
      <c r="X121"/>
      <c r="Y121"/>
      <c r="Z121"/>
      <c r="AA121"/>
      <c r="AB121"/>
      <c r="AC121"/>
      <c r="AD121"/>
      <c r="AE121"/>
      <c r="AF121"/>
      <c r="AG121" s="1" t="b">
        <v>0</v>
      </c>
      <c r="AH121"/>
      <c r="AI121"/>
      <c r="AJ121" s="1" t="b">
        <v>0</v>
      </c>
      <c r="AK121" s="1" t="b">
        <v>0</v>
      </c>
      <c r="AL121" s="1" t="s">
        <v>86</v>
      </c>
      <c r="AM121" s="1" t="s">
        <v>62</v>
      </c>
      <c r="AN121" s="1" t="s">
        <v>45</v>
      </c>
      <c r="AO121" s="1">
        <v>1323</v>
      </c>
      <c r="AP121" s="1" t="b">
        <v>1</v>
      </c>
      <c r="AQ121" s="1"/>
      <c r="AR121" s="1"/>
      <c r="AS121" s="1" t="b">
        <v>0</v>
      </c>
      <c r="AV121" s="1" t="str">
        <f t="shared" si="15"/>
        <v>Alstroemeria 'Dr Salters Hybrids'</v>
      </c>
      <c r="AW121" s="1"/>
      <c r="AX121" s="1"/>
    </row>
    <row r="122" spans="1:56" s="5" customFormat="1" ht="15" customHeight="1" x14ac:dyDescent="0.2">
      <c r="A122" s="8" t="s">
        <v>8398</v>
      </c>
      <c r="B122" s="18" t="b">
        <f t="shared" si="13"/>
        <v>1</v>
      </c>
      <c r="C122" s="4" t="str">
        <f>IF(O122="","C","")</f>
        <v/>
      </c>
      <c r="D122" s="4" t="str">
        <f>IF(I122="","N","")</f>
        <v/>
      </c>
      <c r="E122" s="4" t="str">
        <f>IF(P122="","Y","")</f>
        <v/>
      </c>
      <c r="F122" s="4" t="str">
        <f t="shared" si="14"/>
        <v/>
      </c>
      <c r="G122" s="4"/>
      <c r="H122" s="4" t="str">
        <f>TRIM(TRIM(I122) &amp; " " &amp; TRIM(J122) &amp; " " &amp; K122 &amp; " " &amp;S122)</f>
        <v>Alstroemeria 'Rock and Roll'</v>
      </c>
      <c r="I122" s="6" t="s">
        <v>434</v>
      </c>
      <c r="J122" s="6"/>
      <c r="K122" s="6" t="s">
        <v>448</v>
      </c>
      <c r="L122" s="1">
        <v>102</v>
      </c>
      <c r="M122" s="1" t="s">
        <v>39</v>
      </c>
      <c r="N122" s="18" t="b">
        <v>1</v>
      </c>
      <c r="O122" t="s">
        <v>449</v>
      </c>
      <c r="P122" s="1" t="s">
        <v>450</v>
      </c>
      <c r="Q122"/>
      <c r="R122"/>
      <c r="S122" s="54"/>
      <c r="T122" s="1" t="s">
        <v>42</v>
      </c>
      <c r="U122" s="1" t="s">
        <v>42</v>
      </c>
      <c r="V122" s="1" t="s">
        <v>42</v>
      </c>
      <c r="W122" s="1" t="s">
        <v>42</v>
      </c>
      <c r="X122" s="1"/>
      <c r="Y122" s="1" t="s">
        <v>451</v>
      </c>
      <c r="Z122" s="1"/>
      <c r="AA122" s="1"/>
      <c r="AB122" s="1"/>
      <c r="AC122" s="1"/>
      <c r="AD122" s="1"/>
      <c r="AE122" s="1"/>
      <c r="AF122"/>
      <c r="AG122"/>
      <c r="AH122"/>
      <c r="AI122"/>
      <c r="AJ122"/>
      <c r="AK122"/>
      <c r="AL122"/>
      <c r="AM122"/>
      <c r="AN122"/>
      <c r="AO122"/>
      <c r="AP122"/>
      <c r="AQ122"/>
      <c r="AR122"/>
      <c r="AS122"/>
      <c r="AT122"/>
      <c r="AU122"/>
      <c r="AV122" s="1" t="str">
        <f t="shared" si="15"/>
        <v>Alstroemeria 'Rock and Roll'</v>
      </c>
      <c r="AW122"/>
      <c r="AX122"/>
      <c r="AY122"/>
      <c r="AZ122"/>
      <c r="BA122"/>
      <c r="BB122"/>
      <c r="BC122"/>
      <c r="BD122"/>
    </row>
    <row r="123" spans="1:56" s="5" customFormat="1" ht="15" customHeight="1" x14ac:dyDescent="0.2">
      <c r="A123" s="8" t="s">
        <v>9599</v>
      </c>
      <c r="B123" s="18" t="b">
        <f t="shared" si="13"/>
        <v>1</v>
      </c>
      <c r="C123" s="4" t="str">
        <f>IF(O123="","C","")</f>
        <v/>
      </c>
      <c r="D123" s="4" t="str">
        <f>IF(I123="","N","")</f>
        <v/>
      </c>
      <c r="E123" s="4" t="str">
        <f>IF(P123="","Y","")</f>
        <v/>
      </c>
      <c r="F123" s="4" t="str">
        <f t="shared" si="14"/>
        <v/>
      </c>
      <c r="G123" s="4" t="str">
        <f>IF(H123=A123,"","I")</f>
        <v/>
      </c>
      <c r="H123" s="4" t="str">
        <f>TRIM(TRIM(I123) &amp; " " &amp; TRIM(J123) &amp; " " &amp; K123 &amp; " " &amp;S123)</f>
        <v>Alstroemeria 'Saturne' (Planet Series)</v>
      </c>
      <c r="I123" s="6" t="s">
        <v>434</v>
      </c>
      <c r="J123" s="6"/>
      <c r="K123" s="2" t="s">
        <v>9757</v>
      </c>
      <c r="L123"/>
      <c r="M123"/>
      <c r="N123" s="18" t="b">
        <v>1</v>
      </c>
      <c r="O123" t="s">
        <v>10024</v>
      </c>
      <c r="P123" s="23" t="s">
        <v>10408</v>
      </c>
      <c r="Q123"/>
      <c r="R123"/>
      <c r="S123" s="53"/>
      <c r="T123"/>
      <c r="U123"/>
      <c r="V123"/>
      <c r="W123"/>
      <c r="X123"/>
      <c r="Y123" t="s">
        <v>11048</v>
      </c>
      <c r="Z123"/>
      <c r="AA123"/>
      <c r="AB123"/>
      <c r="AC123"/>
      <c r="AD123"/>
      <c r="AE123"/>
      <c r="AF123" s="1"/>
      <c r="AG123" s="1" t="b">
        <v>0</v>
      </c>
      <c r="AH123" s="1"/>
      <c r="AI123" s="1"/>
      <c r="AJ123" s="1" t="b">
        <v>0</v>
      </c>
      <c r="AK123" s="1" t="b">
        <v>0</v>
      </c>
      <c r="AL123" s="1" t="s">
        <v>86</v>
      </c>
      <c r="AM123"/>
      <c r="AN123" s="1" t="s">
        <v>45</v>
      </c>
      <c r="AO123"/>
      <c r="AP123" s="1" t="b">
        <v>0</v>
      </c>
      <c r="AQ123" s="1"/>
      <c r="AR123" s="1"/>
      <c r="AS123" s="1" t="b">
        <v>0</v>
      </c>
      <c r="AV123" s="1" t="str">
        <f t="shared" si="15"/>
        <v>Alstroemeria 'Saturne' (Planet Series)</v>
      </c>
      <c r="AW123" s="1"/>
      <c r="AX123" s="1"/>
    </row>
    <row r="124" spans="1:56" s="5" customFormat="1" ht="15" customHeight="1" x14ac:dyDescent="0.2">
      <c r="A124" s="8" t="s">
        <v>9631</v>
      </c>
      <c r="B124" s="18" t="b">
        <f t="shared" si="13"/>
        <v>1</v>
      </c>
      <c r="C124" s="4" t="str">
        <f>IF(O124="","C","")</f>
        <v/>
      </c>
      <c r="D124" s="4" t="str">
        <f>IF(I124="","N","")</f>
        <v/>
      </c>
      <c r="E124" s="4" t="str">
        <f>IF(P124="","Y","")</f>
        <v/>
      </c>
      <c r="F124" s="4" t="str">
        <f t="shared" si="14"/>
        <v/>
      </c>
      <c r="G124" s="4"/>
      <c r="H124" s="4" t="str">
        <f>TRIM(TRIM(I124) &amp; " " &amp; TRIM(J124) &amp; " " &amp; K124 &amp; " " &amp;S124)</f>
        <v>Althaea cannabina Palm-leaf Marsh Mallow</v>
      </c>
      <c r="I124" s="2" t="s">
        <v>9749</v>
      </c>
      <c r="J124" s="6" t="s">
        <v>9751</v>
      </c>
      <c r="K124" s="6"/>
      <c r="L124"/>
      <c r="M124"/>
      <c r="N124" s="18" t="b">
        <v>1</v>
      </c>
      <c r="O124" t="s">
        <v>10025</v>
      </c>
      <c r="P124" t="s">
        <v>10387</v>
      </c>
      <c r="Q124"/>
      <c r="R124"/>
      <c r="S124" s="53" t="s">
        <v>10386</v>
      </c>
      <c r="T124"/>
      <c r="U124"/>
      <c r="V124"/>
      <c r="W124"/>
      <c r="X124"/>
      <c r="Y124" t="s">
        <v>11049</v>
      </c>
      <c r="Z124"/>
      <c r="AA124"/>
      <c r="AB124"/>
      <c r="AC124"/>
      <c r="AD124"/>
      <c r="AE124"/>
      <c r="AF124" s="1"/>
      <c r="AG124" s="1" t="b">
        <v>0</v>
      </c>
      <c r="AH124" s="1"/>
      <c r="AI124" s="1"/>
      <c r="AJ124" s="1" t="b">
        <v>0</v>
      </c>
      <c r="AK124" s="1" t="b">
        <v>0</v>
      </c>
      <c r="AL124" s="1" t="s">
        <v>86</v>
      </c>
      <c r="AM124" s="1" t="s">
        <v>62</v>
      </c>
      <c r="AN124" s="1" t="s">
        <v>45</v>
      </c>
      <c r="AO124" s="1">
        <v>2482</v>
      </c>
      <c r="AP124" s="1" t="b">
        <v>0</v>
      </c>
      <c r="AQ124" s="1"/>
      <c r="AR124" s="1"/>
      <c r="AS124" s="1" t="b">
        <v>0</v>
      </c>
      <c r="AV124" s="1" t="str">
        <f t="shared" si="15"/>
        <v>Althaea cannabina Palm-leaf Marsh Mallow</v>
      </c>
      <c r="AW124" s="1"/>
      <c r="AX124" s="1"/>
    </row>
    <row r="125" spans="1:56" s="5" customFormat="1" ht="15" customHeight="1" x14ac:dyDescent="0.2">
      <c r="A125" s="8"/>
      <c r="B125" s="18" t="b">
        <f t="shared" si="13"/>
        <v>0</v>
      </c>
      <c r="C125" s="21"/>
      <c r="D125" s="4"/>
      <c r="E125" s="4"/>
      <c r="F125" s="4" t="str">
        <f t="shared" si="14"/>
        <v>X</v>
      </c>
      <c r="G125" s="4"/>
      <c r="H125" s="4"/>
      <c r="I125" s="6" t="s">
        <v>456</v>
      </c>
      <c r="J125" s="6" t="s">
        <v>457</v>
      </c>
      <c r="K125" s="6"/>
      <c r="L125" s="1">
        <v>104</v>
      </c>
      <c r="M125"/>
      <c r="N125" s="18" t="b">
        <v>0</v>
      </c>
      <c r="O125"/>
      <c r="P125" s="1" t="s">
        <v>458</v>
      </c>
      <c r="Q125"/>
      <c r="R125"/>
      <c r="S125" s="54"/>
      <c r="T125" s="1" t="s">
        <v>42</v>
      </c>
      <c r="U125" s="1" t="s">
        <v>42</v>
      </c>
      <c r="V125" s="1" t="s">
        <v>42</v>
      </c>
      <c r="W125" s="1" t="s">
        <v>42</v>
      </c>
      <c r="X125" s="1"/>
      <c r="Y125" s="1"/>
      <c r="Z125" s="1"/>
      <c r="AA125" s="1"/>
      <c r="AB125" s="1"/>
      <c r="AC125" s="1"/>
      <c r="AD125" s="1"/>
      <c r="AE125" s="1"/>
      <c r="AF125"/>
      <c r="AG125" s="1" t="b">
        <v>0</v>
      </c>
      <c r="AH125" s="1" t="s">
        <v>43</v>
      </c>
      <c r="AI125" s="1"/>
      <c r="AJ125" s="1" t="b">
        <v>0</v>
      </c>
      <c r="AK125" s="1" t="b">
        <v>0</v>
      </c>
      <c r="AL125" s="1" t="s">
        <v>86</v>
      </c>
      <c r="AM125"/>
      <c r="AN125" s="1" t="s">
        <v>45</v>
      </c>
      <c r="AO125" s="1">
        <v>20051</v>
      </c>
      <c r="AP125" s="1" t="b">
        <v>0</v>
      </c>
      <c r="AQ125" s="1"/>
      <c r="AR125" s="1"/>
      <c r="AS125" s="1" t="b">
        <v>0</v>
      </c>
      <c r="AV125" s="1" t="str">
        <f t="shared" si="15"/>
        <v>Ammi majus</v>
      </c>
      <c r="AW125" s="1"/>
      <c r="AX125" s="1"/>
    </row>
    <row r="126" spans="1:56" s="5" customFormat="1" ht="15" customHeight="1" x14ac:dyDescent="0.2">
      <c r="A126" s="8" t="s">
        <v>8854</v>
      </c>
      <c r="B126" s="18" t="b">
        <f t="shared" si="13"/>
        <v>1</v>
      </c>
      <c r="C126" s="4" t="str">
        <f>IF(O126="","C","")</f>
        <v/>
      </c>
      <c r="D126" s="4" t="str">
        <f>IF(I126="","N","")</f>
        <v/>
      </c>
      <c r="E126" s="4" t="str">
        <f>IF(P126="","Y","")</f>
        <v/>
      </c>
      <c r="F126" s="4" t="str">
        <f t="shared" si="14"/>
        <v/>
      </c>
      <c r="G126" s="4" t="str">
        <f>IF(H126=A126,"","I")</f>
        <v/>
      </c>
      <c r="H126" s="4" t="str">
        <f>TRIM(TRIM(I126) &amp; " " &amp; TRIM(J126) &amp; " " &amp; K126 &amp; " " &amp;S126)</f>
        <v>Amsonia tabernaemontana</v>
      </c>
      <c r="I126" s="2" t="s">
        <v>6757</v>
      </c>
      <c r="J126" s="6" t="s">
        <v>9750</v>
      </c>
      <c r="K126" s="6"/>
      <c r="L126"/>
      <c r="M126"/>
      <c r="N126" s="18" t="b">
        <v>1</v>
      </c>
      <c r="O126" t="s">
        <v>10026</v>
      </c>
      <c r="P126" t="s">
        <v>10385</v>
      </c>
      <c r="Q126"/>
      <c r="R126"/>
      <c r="S126" s="53"/>
      <c r="T126"/>
      <c r="U126"/>
      <c r="V126"/>
      <c r="W126"/>
      <c r="X126"/>
      <c r="Y126" t="s">
        <v>11050</v>
      </c>
      <c r="Z126"/>
      <c r="AA126"/>
      <c r="AB126"/>
      <c r="AC126"/>
      <c r="AD126"/>
      <c r="AE126"/>
      <c r="AF126"/>
      <c r="AG126" s="1" t="b">
        <v>0</v>
      </c>
      <c r="AH126"/>
      <c r="AI126"/>
      <c r="AJ126" s="1" t="b">
        <v>0</v>
      </c>
      <c r="AK126" s="1" t="b">
        <v>0</v>
      </c>
      <c r="AL126" s="1" t="s">
        <v>86</v>
      </c>
      <c r="AM126" s="1" t="s">
        <v>62</v>
      </c>
      <c r="AN126" s="1" t="s">
        <v>45</v>
      </c>
      <c r="AO126" s="1">
        <v>1689</v>
      </c>
      <c r="AP126" s="1" t="b">
        <v>0</v>
      </c>
      <c r="AQ126" s="1"/>
      <c r="AR126" s="1"/>
      <c r="AS126" s="1" t="b">
        <v>0</v>
      </c>
      <c r="AV126" s="1" t="str">
        <f t="shared" si="15"/>
        <v>Amsonia tabernaemontana</v>
      </c>
      <c r="AW126" s="1"/>
      <c r="AX126" s="1"/>
    </row>
    <row r="127" spans="1:56" s="5" customFormat="1" ht="15" customHeight="1" x14ac:dyDescent="0.2">
      <c r="A127" s="8" t="s">
        <v>8852</v>
      </c>
      <c r="B127" s="18" t="b">
        <f t="shared" si="13"/>
        <v>1</v>
      </c>
      <c r="C127" s="4" t="str">
        <f>IF(O127="","C","")</f>
        <v/>
      </c>
      <c r="D127" s="4" t="str">
        <f>IF(I127="","N","")</f>
        <v/>
      </c>
      <c r="E127" s="4" t="str">
        <f>IF(P127="","Y","")</f>
        <v/>
      </c>
      <c r="F127" s="4" t="str">
        <f t="shared" si="14"/>
        <v/>
      </c>
      <c r="G127" s="4" t="str">
        <f>IF(H127=A127,"","I")</f>
        <v/>
      </c>
      <c r="H127" s="4" t="str">
        <f>TRIM(TRIM(I127) &amp; " " &amp; TRIM(J127) &amp; " " &amp; K127 &amp; " " &amp;S127)</f>
        <v>Amsonia 'Blue Ice'</v>
      </c>
      <c r="I127" s="6" t="s">
        <v>6757</v>
      </c>
      <c r="J127" s="6"/>
      <c r="K127" s="6" t="s">
        <v>6758</v>
      </c>
      <c r="L127" s="1">
        <v>1887</v>
      </c>
      <c r="M127" s="1" t="s">
        <v>39</v>
      </c>
      <c r="N127" s="18" t="b">
        <v>1</v>
      </c>
      <c r="O127" t="s">
        <v>6759</v>
      </c>
      <c r="P127" s="1" t="s">
        <v>6760</v>
      </c>
      <c r="Q127"/>
      <c r="R127"/>
      <c r="S127" s="54"/>
      <c r="T127" s="1" t="s">
        <v>42</v>
      </c>
      <c r="U127" s="1" t="s">
        <v>42</v>
      </c>
      <c r="V127" s="1" t="s">
        <v>42</v>
      </c>
      <c r="W127" s="1" t="s">
        <v>42</v>
      </c>
      <c r="X127" s="1"/>
      <c r="Y127" s="1" t="s">
        <v>6761</v>
      </c>
      <c r="Z127" s="1"/>
      <c r="AA127" s="1"/>
      <c r="AB127" s="1"/>
      <c r="AC127" s="1"/>
      <c r="AD127" s="1"/>
      <c r="AE127" s="1"/>
      <c r="AF127"/>
      <c r="AG127"/>
      <c r="AH127"/>
      <c r="AI127"/>
      <c r="AJ127"/>
      <c r="AK127"/>
      <c r="AL127"/>
      <c r="AM127"/>
      <c r="AN127"/>
      <c r="AO127"/>
      <c r="AP127"/>
      <c r="AQ127"/>
      <c r="AR127"/>
      <c r="AS127"/>
      <c r="AT127"/>
      <c r="AU127"/>
      <c r="AV127" s="1" t="str">
        <f t="shared" si="15"/>
        <v>Amsonia 'Blue Ice'</v>
      </c>
      <c r="AW127"/>
      <c r="AX127"/>
      <c r="AY127"/>
      <c r="AZ127"/>
      <c r="BA127"/>
      <c r="BB127"/>
      <c r="BC127"/>
      <c r="BD127"/>
    </row>
    <row r="128" spans="1:56" s="5" customFormat="1" ht="15" customHeight="1" x14ac:dyDescent="0.2">
      <c r="A128" s="8"/>
      <c r="B128" s="18" t="b">
        <f t="shared" si="13"/>
        <v>0</v>
      </c>
      <c r="C128" s="21"/>
      <c r="D128" s="4"/>
      <c r="E128" s="4"/>
      <c r="F128" s="4" t="str">
        <f t="shared" si="14"/>
        <v>X</v>
      </c>
      <c r="G128" s="4"/>
      <c r="H128" s="4"/>
      <c r="I128" s="6" t="s">
        <v>459</v>
      </c>
      <c r="J128" s="6" t="s">
        <v>460</v>
      </c>
      <c r="L128" s="1">
        <v>105</v>
      </c>
      <c r="M128"/>
      <c r="N128" s="18" t="b">
        <v>0</v>
      </c>
      <c r="O128"/>
      <c r="P128" s="1" t="s">
        <v>461</v>
      </c>
      <c r="Q128"/>
      <c r="R128"/>
      <c r="S128" s="53"/>
      <c r="T128" s="1" t="s">
        <v>42</v>
      </c>
      <c r="U128" s="1" t="s">
        <v>42</v>
      </c>
      <c r="V128" s="1" t="s">
        <v>42</v>
      </c>
      <c r="W128" s="1" t="s">
        <v>42</v>
      </c>
      <c r="X128"/>
      <c r="Y128"/>
      <c r="Z128"/>
      <c r="AA128"/>
      <c r="AB128"/>
      <c r="AC128"/>
      <c r="AD128"/>
      <c r="AE128"/>
      <c r="AF128"/>
      <c r="AG128" s="1" t="b">
        <v>0</v>
      </c>
      <c r="AH128"/>
      <c r="AI128"/>
      <c r="AJ128" s="1" t="b">
        <v>0</v>
      </c>
      <c r="AK128" s="1" t="b">
        <v>0</v>
      </c>
      <c r="AL128" s="1" t="s">
        <v>86</v>
      </c>
      <c r="AM128" s="1" t="s">
        <v>62</v>
      </c>
      <c r="AN128" s="1" t="s">
        <v>45</v>
      </c>
      <c r="AO128" s="1">
        <v>1325</v>
      </c>
      <c r="AP128" s="1" t="b">
        <v>1</v>
      </c>
      <c r="AQ128"/>
      <c r="AR128"/>
      <c r="AS128" s="1" t="b">
        <v>0</v>
      </c>
      <c r="AV128" s="1" t="str">
        <f t="shared" si="15"/>
        <v>Anacyclus depressus</v>
      </c>
      <c r="AW128" s="1"/>
      <c r="AX128"/>
    </row>
    <row r="129" spans="1:62" s="5" customFormat="1" ht="15" customHeight="1" x14ac:dyDescent="0.2">
      <c r="A129" s="8" t="s">
        <v>8842</v>
      </c>
      <c r="B129" s="18" t="b">
        <f t="shared" si="13"/>
        <v>1</v>
      </c>
      <c r="C129" s="4" t="str">
        <f>IF(O129="","C","")</f>
        <v/>
      </c>
      <c r="D129" s="4" t="str">
        <f>IF(I129="","N","")</f>
        <v/>
      </c>
      <c r="E129" s="4" t="str">
        <f>IF(P129="","Y","")</f>
        <v/>
      </c>
      <c r="F129" s="4" t="str">
        <f t="shared" si="14"/>
        <v/>
      </c>
      <c r="G129" s="4" t="str">
        <f>IF(H129=A129,"","I")</f>
        <v/>
      </c>
      <c r="H129" s="4" t="str">
        <f>TRIM(TRIM(I129) &amp; " " &amp; TRIM(J129) &amp; " " &amp; K129 &amp; " " &amp;S129)</f>
        <v>Anchusa azurea 'Dropmore'</v>
      </c>
      <c r="I129" s="6" t="s">
        <v>462</v>
      </c>
      <c r="J129" s="6" t="s">
        <v>463</v>
      </c>
      <c r="K129" s="6" t="s">
        <v>471</v>
      </c>
      <c r="L129" s="1">
        <v>108</v>
      </c>
      <c r="M129" s="1" t="s">
        <v>39</v>
      </c>
      <c r="N129" s="18" t="b">
        <v>1</v>
      </c>
      <c r="O129" t="s">
        <v>472</v>
      </c>
      <c r="P129" s="1" t="s">
        <v>473</v>
      </c>
      <c r="Q129"/>
      <c r="R129"/>
      <c r="S129" s="54"/>
      <c r="T129" s="1" t="s">
        <v>42</v>
      </c>
      <c r="U129" s="1" t="s">
        <v>42</v>
      </c>
      <c r="V129" s="1" t="s">
        <v>42</v>
      </c>
      <c r="W129" s="1" t="s">
        <v>42</v>
      </c>
      <c r="X129"/>
      <c r="Y129" s="1" t="s">
        <v>467</v>
      </c>
      <c r="Z129"/>
      <c r="AA129"/>
      <c r="AB129"/>
      <c r="AC129"/>
      <c r="AD129"/>
      <c r="AE129"/>
      <c r="AF129" s="1"/>
      <c r="AG129" s="1" t="b">
        <v>0</v>
      </c>
      <c r="AH129" s="1"/>
      <c r="AI129" s="1"/>
      <c r="AJ129" s="1" t="b">
        <v>0</v>
      </c>
      <c r="AK129" s="1" t="b">
        <v>0</v>
      </c>
      <c r="AL129" s="1" t="s">
        <v>86</v>
      </c>
      <c r="AM129"/>
      <c r="AN129" s="1" t="s">
        <v>45</v>
      </c>
      <c r="AO129"/>
      <c r="AP129" s="1" t="b">
        <v>0</v>
      </c>
      <c r="AQ129" s="1"/>
      <c r="AR129" s="1"/>
      <c r="AS129" s="1" t="b">
        <v>0</v>
      </c>
      <c r="AV129" s="1" t="str">
        <f t="shared" si="15"/>
        <v>Anchusa azurea 'Dropmore'</v>
      </c>
      <c r="AW129" s="1"/>
      <c r="AX129" s="1"/>
    </row>
    <row r="130" spans="1:62" s="5" customFormat="1" ht="15" customHeight="1" x14ac:dyDescent="0.2">
      <c r="A130" s="8"/>
      <c r="B130" s="18" t="b">
        <f t="shared" si="13"/>
        <v>1</v>
      </c>
      <c r="C130" s="21"/>
      <c r="D130" s="4"/>
      <c r="E130" s="4"/>
      <c r="F130" s="4" t="str">
        <f t="shared" si="14"/>
        <v/>
      </c>
      <c r="G130" s="4"/>
      <c r="H130" s="4"/>
      <c r="I130" s="6" t="s">
        <v>462</v>
      </c>
      <c r="J130" s="6" t="s">
        <v>463</v>
      </c>
      <c r="K130" s="6" t="s">
        <v>468</v>
      </c>
      <c r="L130" s="1">
        <v>107</v>
      </c>
      <c r="M130"/>
      <c r="N130" s="18" t="b">
        <v>1</v>
      </c>
      <c r="O130"/>
      <c r="P130" s="1" t="s">
        <v>469</v>
      </c>
      <c r="Q130" s="1"/>
      <c r="R130" s="1"/>
      <c r="S130" s="54"/>
      <c r="T130" s="1" t="s">
        <v>42</v>
      </c>
      <c r="U130" s="1" t="s">
        <v>42</v>
      </c>
      <c r="V130" s="1" t="s">
        <v>42</v>
      </c>
      <c r="W130" s="1" t="s">
        <v>42</v>
      </c>
      <c r="X130" s="1"/>
      <c r="Y130" s="1" t="s">
        <v>467</v>
      </c>
      <c r="Z130" s="1"/>
      <c r="AA130" s="1"/>
      <c r="AB130" s="1"/>
      <c r="AC130" s="1"/>
      <c r="AD130" s="1"/>
      <c r="AE130" s="1"/>
      <c r="AF130"/>
      <c r="AG130" s="1" t="b">
        <v>1</v>
      </c>
      <c r="AH130" s="1"/>
      <c r="AI130" s="1"/>
      <c r="AJ130" s="1" t="b">
        <v>0</v>
      </c>
      <c r="AK130" s="1" t="b">
        <v>0</v>
      </c>
      <c r="AL130" s="1" t="s">
        <v>86</v>
      </c>
      <c r="AM130" s="1" t="s">
        <v>62</v>
      </c>
      <c r="AN130" s="1" t="s">
        <v>45</v>
      </c>
      <c r="AO130" s="1">
        <v>2170</v>
      </c>
      <c r="AP130" s="1" t="b">
        <v>0</v>
      </c>
      <c r="AQ130" s="1"/>
      <c r="AR130" s="1"/>
      <c r="AS130" s="1" t="b">
        <v>0</v>
      </c>
      <c r="AV130" s="1" t="str">
        <f t="shared" si="15"/>
        <v>Anchusa azurea 'Loddon Royalist'</v>
      </c>
      <c r="AW130" s="1"/>
      <c r="AX130" s="1"/>
    </row>
    <row r="131" spans="1:62" s="5" customFormat="1" ht="15" customHeight="1" x14ac:dyDescent="0.2">
      <c r="A131" s="8" t="s">
        <v>7159</v>
      </c>
      <c r="B131" s="18" t="b">
        <f t="shared" ref="B131:B194" si="29">IF(F131="X",FALSE,TRUE)</f>
        <v>1</v>
      </c>
      <c r="C131" s="4" t="str">
        <f>IF(O131="","C","")</f>
        <v/>
      </c>
      <c r="D131" s="4" t="str">
        <f>IF(I131="","N","")</f>
        <v/>
      </c>
      <c r="E131" s="4" t="str">
        <f>IF(P131="","Y","")</f>
        <v/>
      </c>
      <c r="F131" s="4" t="str">
        <f t="shared" ref="F131:F194" si="30">IF(Y131="","X","")</f>
        <v/>
      </c>
      <c r="G131" s="4" t="str">
        <f>IF(H131=A131,"","I")</f>
        <v/>
      </c>
      <c r="H131" s="4" t="str">
        <f>TRIM(TRIM(I131) &amp; " " &amp; TRIM(J131) &amp; " " &amp; K131 &amp; " " &amp;S131)</f>
        <v>Anchusa italica 'Feltham Pride'</v>
      </c>
      <c r="I131" s="6" t="s">
        <v>462</v>
      </c>
      <c r="J131" s="6" t="s">
        <v>470</v>
      </c>
      <c r="K131" s="6" t="s">
        <v>464</v>
      </c>
      <c r="L131" s="1">
        <v>106</v>
      </c>
      <c r="M131" s="1" t="s">
        <v>39</v>
      </c>
      <c r="N131" s="18" t="b">
        <v>1</v>
      </c>
      <c r="O131" t="s">
        <v>465</v>
      </c>
      <c r="P131" s="1" t="s">
        <v>466</v>
      </c>
      <c r="Q131"/>
      <c r="R131"/>
      <c r="S131" s="54"/>
      <c r="T131" s="1" t="s">
        <v>42</v>
      </c>
      <c r="U131" s="1" t="s">
        <v>42</v>
      </c>
      <c r="V131" s="1" t="s">
        <v>42</v>
      </c>
      <c r="W131" s="1" t="s">
        <v>42</v>
      </c>
      <c r="X131" s="1"/>
      <c r="Y131" s="1" t="s">
        <v>467</v>
      </c>
      <c r="Z131" s="1"/>
      <c r="AA131" s="1"/>
      <c r="AB131" s="1"/>
      <c r="AC131" s="1"/>
      <c r="AD131" s="1"/>
      <c r="AE131" s="1"/>
      <c r="AF131" s="1"/>
      <c r="AG131" s="1" t="b">
        <v>0</v>
      </c>
      <c r="AH131" s="1"/>
      <c r="AI131" s="1"/>
      <c r="AJ131" s="1" t="b">
        <v>0</v>
      </c>
      <c r="AK131" s="1" t="b">
        <v>0</v>
      </c>
      <c r="AL131" s="1" t="s">
        <v>86</v>
      </c>
      <c r="AM131" s="1" t="s">
        <v>62</v>
      </c>
      <c r="AN131" s="1" t="s">
        <v>45</v>
      </c>
      <c r="AO131" s="1">
        <v>1694</v>
      </c>
      <c r="AP131" s="1" t="b">
        <v>0</v>
      </c>
      <c r="AQ131" s="1"/>
      <c r="AR131" s="1"/>
      <c r="AS131" s="1" t="b">
        <v>0</v>
      </c>
      <c r="AV131" s="1" t="str">
        <f t="shared" si="15"/>
        <v>Anchusa italica 'Feltham Pride'</v>
      </c>
      <c r="AW131" s="1"/>
      <c r="AX131" s="1"/>
      <c r="BI131" s="11"/>
      <c r="BJ131" s="11"/>
    </row>
    <row r="132" spans="1:62" s="5" customFormat="1" ht="15" customHeight="1" x14ac:dyDescent="0.2">
      <c r="A132" s="8"/>
      <c r="B132" s="18" t="b">
        <f t="shared" si="29"/>
        <v>0</v>
      </c>
      <c r="C132" s="21"/>
      <c r="D132" s="4"/>
      <c r="E132" s="4"/>
      <c r="F132" s="4" t="str">
        <f t="shared" si="30"/>
        <v>X</v>
      </c>
      <c r="G132" s="4"/>
      <c r="H132" s="4"/>
      <c r="I132" s="6" t="s">
        <v>462</v>
      </c>
      <c r="J132" s="6" t="s">
        <v>470</v>
      </c>
      <c r="K132" s="6" t="s">
        <v>474</v>
      </c>
      <c r="L132" s="1">
        <v>109</v>
      </c>
      <c r="M132"/>
      <c r="N132" s="18" t="b">
        <v>0</v>
      </c>
      <c r="O132"/>
      <c r="P132" s="1" t="s">
        <v>473</v>
      </c>
      <c r="Q132"/>
      <c r="R132"/>
      <c r="S132" s="53"/>
      <c r="T132" s="1" t="s">
        <v>42</v>
      </c>
      <c r="U132" s="1" t="s">
        <v>42</v>
      </c>
      <c r="V132" s="1" t="s">
        <v>42</v>
      </c>
      <c r="W132" s="1" t="s">
        <v>42</v>
      </c>
      <c r="X132"/>
      <c r="Y132"/>
      <c r="Z132"/>
      <c r="AA132"/>
      <c r="AB132"/>
      <c r="AC132"/>
      <c r="AD132"/>
      <c r="AE132"/>
      <c r="AF132"/>
      <c r="AG132" s="1" t="b">
        <v>0</v>
      </c>
      <c r="AH132"/>
      <c r="AI132"/>
      <c r="AJ132" s="1" t="b">
        <v>0</v>
      </c>
      <c r="AK132" s="1" t="b">
        <v>0</v>
      </c>
      <c r="AL132" s="1" t="s">
        <v>86</v>
      </c>
      <c r="AM132" s="1" t="s">
        <v>62</v>
      </c>
      <c r="AN132" s="1" t="s">
        <v>45</v>
      </c>
      <c r="AO132" s="1">
        <v>1327</v>
      </c>
      <c r="AP132" s="1" t="b">
        <v>1</v>
      </c>
      <c r="AQ132" s="1"/>
      <c r="AR132" s="1"/>
      <c r="AS132" s="1" t="b">
        <v>0</v>
      </c>
      <c r="AV132" s="1" t="str">
        <f t="shared" ref="AV132:AW195" si="31">TRIM(TRIM(I132) &amp; " " &amp; TRIM(J132) &amp; " " &amp; K132 &amp; " " &amp;S132)</f>
        <v>Anchusa italica 'Morning Glory'</v>
      </c>
      <c r="AW132" s="1"/>
      <c r="AX132" s="1"/>
    </row>
    <row r="133" spans="1:62" s="5" customFormat="1" ht="15" customHeight="1" x14ac:dyDescent="0.2">
      <c r="A133" s="14" t="s">
        <v>7783</v>
      </c>
      <c r="B133" s="18" t="b">
        <f t="shared" si="29"/>
        <v>1</v>
      </c>
      <c r="C133" s="12" t="str">
        <f>IF(O133="","C","")</f>
        <v/>
      </c>
      <c r="D133" s="12" t="str">
        <f>IF(I133="","N","")</f>
        <v/>
      </c>
      <c r="E133" s="12" t="str">
        <f>IF(P133="","Y","")</f>
        <v/>
      </c>
      <c r="F133" s="4" t="str">
        <f t="shared" si="30"/>
        <v/>
      </c>
      <c r="G133" s="12"/>
      <c r="H133" s="4" t="str">
        <f>TRIM(TRIM(I133) &amp; " " &amp; TRIM(J133) &amp; " " &amp; K133 &amp; " " &amp;S133)</f>
        <v>Anemanthele lessoniana Pheasant grass (Stipa arundinacea)</v>
      </c>
      <c r="I133" s="10" t="s">
        <v>475</v>
      </c>
      <c r="J133" s="10" t="s">
        <v>476</v>
      </c>
      <c r="K133" s="10"/>
      <c r="L133" s="10">
        <v>110</v>
      </c>
      <c r="M133" s="10" t="s">
        <v>39</v>
      </c>
      <c r="N133" s="18" t="b">
        <v>1</v>
      </c>
      <c r="O133" t="s">
        <v>477</v>
      </c>
      <c r="P133" s="10" t="s">
        <v>478</v>
      </c>
      <c r="Q133" s="11"/>
      <c r="R133" s="11"/>
      <c r="S133" s="54" t="s">
        <v>479</v>
      </c>
      <c r="T133" s="10" t="s">
        <v>42</v>
      </c>
      <c r="U133" s="10" t="s">
        <v>42</v>
      </c>
      <c r="V133" s="10" t="s">
        <v>42</v>
      </c>
      <c r="W133" s="10" t="s">
        <v>42</v>
      </c>
      <c r="X133" s="10"/>
      <c r="Y133" s="10" t="s">
        <v>480</v>
      </c>
      <c r="Z133" s="10" t="s">
        <v>481</v>
      </c>
      <c r="AA133" s="10"/>
      <c r="AB133" s="10"/>
      <c r="AC133" s="10"/>
      <c r="AD133" s="10"/>
      <c r="AE133" s="10"/>
      <c r="AF133" s="10"/>
      <c r="AG133" s="10" t="b">
        <v>0</v>
      </c>
      <c r="AH133" s="10"/>
      <c r="AI133" s="10"/>
      <c r="AJ133" s="10" t="b">
        <v>0</v>
      </c>
      <c r="AK133" s="10" t="b">
        <v>0</v>
      </c>
      <c r="AL133" s="10" t="s">
        <v>86</v>
      </c>
      <c r="AM133" s="11"/>
      <c r="AN133" s="10" t="s">
        <v>45</v>
      </c>
      <c r="AO133" s="11"/>
      <c r="AP133" s="10" t="b">
        <v>0</v>
      </c>
      <c r="AQ133" s="10"/>
      <c r="AR133" s="10"/>
      <c r="AS133" s="10" t="b">
        <v>0</v>
      </c>
      <c r="AT133" s="11"/>
      <c r="AU133" s="11"/>
      <c r="AV133" s="1" t="str">
        <f t="shared" si="31"/>
        <v>Anemanthele lessoniana Pheasant grass (Stipa arundinacea)</v>
      </c>
      <c r="AW133" s="10"/>
      <c r="AX133" s="10"/>
      <c r="AY133" s="11"/>
      <c r="AZ133" s="11"/>
      <c r="BA133" s="11"/>
      <c r="BB133" s="11"/>
      <c r="BC133" s="11"/>
      <c r="BD133" s="11"/>
      <c r="BE133" s="11"/>
      <c r="BF133" s="11"/>
      <c r="BG133" s="11"/>
      <c r="BH133" s="11"/>
    </row>
    <row r="134" spans="1:62" s="5" customFormat="1" ht="15" customHeight="1" x14ac:dyDescent="0.2">
      <c r="A134" s="8" t="s">
        <v>8510</v>
      </c>
      <c r="B134" s="18" t="b">
        <f t="shared" si="29"/>
        <v>1</v>
      </c>
      <c r="C134" s="4" t="str">
        <f>IF(O134="","C","")</f>
        <v/>
      </c>
      <c r="D134" s="4" t="str">
        <f>IF(I134="","N","")</f>
        <v/>
      </c>
      <c r="E134" s="4" t="str">
        <f>IF(P134="","Y","")</f>
        <v/>
      </c>
      <c r="F134" s="4" t="str">
        <f t="shared" si="30"/>
        <v/>
      </c>
      <c r="G134" s="4" t="str">
        <f>IF(H134=A134,"","I")</f>
        <v/>
      </c>
      <c r="H134" s="4" t="str">
        <f>TRIM(TRIM(I134) &amp; " " &amp; TRIM(J134) &amp; " " &amp; K134 &amp; " " &amp;S134)</f>
        <v>Anemone hupehensis 'Bowles's Pink'</v>
      </c>
      <c r="I134" s="6" t="s">
        <v>483</v>
      </c>
      <c r="J134" s="6" t="s">
        <v>489</v>
      </c>
      <c r="K134" s="2" t="s">
        <v>9758</v>
      </c>
      <c r="L134" s="1">
        <v>113</v>
      </c>
      <c r="M134" s="1" t="s">
        <v>39</v>
      </c>
      <c r="N134" s="18" t="b">
        <v>1</v>
      </c>
      <c r="O134" t="s">
        <v>491</v>
      </c>
      <c r="P134" s="1" t="s">
        <v>492</v>
      </c>
      <c r="Q134"/>
      <c r="R134"/>
      <c r="S134" s="54"/>
      <c r="T134" s="1" t="s">
        <v>42</v>
      </c>
      <c r="U134" s="1" t="s">
        <v>42</v>
      </c>
      <c r="V134" s="1" t="s">
        <v>42</v>
      </c>
      <c r="W134" s="1" t="s">
        <v>42</v>
      </c>
      <c r="X134" s="1"/>
      <c r="Y134" s="1" t="s">
        <v>493</v>
      </c>
      <c r="Z134" s="1"/>
      <c r="AA134" s="1"/>
      <c r="AB134" s="1"/>
      <c r="AC134" s="1"/>
      <c r="AD134" s="1"/>
      <c r="AE134" s="1"/>
      <c r="AF134"/>
      <c r="AG134"/>
      <c r="AH134"/>
      <c r="AI134"/>
      <c r="AJ134"/>
      <c r="AK134"/>
      <c r="AL134"/>
      <c r="AM134"/>
      <c r="AN134"/>
      <c r="AO134"/>
      <c r="AP134"/>
      <c r="AQ134"/>
      <c r="AR134"/>
      <c r="AS134"/>
      <c r="AT134"/>
      <c r="AU134"/>
      <c r="AV134" s="1" t="str">
        <f t="shared" si="31"/>
        <v>Anemone hupehensis 'Bowles's Pink'</v>
      </c>
      <c r="AW134"/>
      <c r="AX134"/>
      <c r="AY134"/>
      <c r="AZ134"/>
      <c r="BA134"/>
      <c r="BB134"/>
      <c r="BC134"/>
      <c r="BD134"/>
    </row>
    <row r="135" spans="1:62" s="5" customFormat="1" ht="15" customHeight="1" x14ac:dyDescent="0.2">
      <c r="A135" s="8" t="s">
        <v>9393</v>
      </c>
      <c r="B135" s="18" t="b">
        <f t="shared" si="29"/>
        <v>1</v>
      </c>
      <c r="C135" s="4" t="str">
        <f>IF(O135="","C","")</f>
        <v/>
      </c>
      <c r="D135" s="4" t="str">
        <f>IF(I135="","N","")</f>
        <v/>
      </c>
      <c r="E135" s="4" t="str">
        <f>IF(P135="","Y","")</f>
        <v/>
      </c>
      <c r="F135" s="4" t="str">
        <f t="shared" si="30"/>
        <v/>
      </c>
      <c r="G135" s="4" t="str">
        <f>IF(H135=A135,"","I")</f>
        <v/>
      </c>
      <c r="H135" s="4" t="str">
        <f>TRIM(TRIM(I135) &amp; " " &amp; TRIM(J135) &amp; " " &amp; K135 &amp; " " &amp;S135)</f>
        <v>Anemone hupehensis 'Hadspen Abundance'</v>
      </c>
      <c r="I135" s="6" t="s">
        <v>483</v>
      </c>
      <c r="J135" s="6" t="s">
        <v>489</v>
      </c>
      <c r="K135" s="2" t="s">
        <v>484</v>
      </c>
      <c r="L135" s="1">
        <v>111</v>
      </c>
      <c r="M135"/>
      <c r="N135" s="18" t="b">
        <v>1</v>
      </c>
      <c r="O135" t="s">
        <v>10027</v>
      </c>
      <c r="P135" s="2" t="s">
        <v>10384</v>
      </c>
      <c r="Q135"/>
      <c r="R135"/>
      <c r="S135" s="54"/>
      <c r="T135" s="1" t="s">
        <v>42</v>
      </c>
      <c r="U135" s="1" t="s">
        <v>42</v>
      </c>
      <c r="V135" s="1" t="s">
        <v>42</v>
      </c>
      <c r="W135" s="1" t="s">
        <v>42</v>
      </c>
      <c r="X135" s="1"/>
      <c r="Y135" t="s">
        <v>11051</v>
      </c>
      <c r="Z135" s="1"/>
      <c r="AA135" s="1"/>
      <c r="AB135" s="1"/>
      <c r="AC135" s="1"/>
      <c r="AD135" s="1"/>
      <c r="AE135" s="1"/>
      <c r="AF135"/>
      <c r="AG135" s="1" t="b">
        <v>1</v>
      </c>
      <c r="AH135"/>
      <c r="AI135"/>
      <c r="AJ135" s="1" t="b">
        <v>0</v>
      </c>
      <c r="AK135" s="1" t="b">
        <v>0</v>
      </c>
      <c r="AL135" s="1" t="s">
        <v>86</v>
      </c>
      <c r="AM135" s="1" t="s">
        <v>62</v>
      </c>
      <c r="AN135" s="1" t="s">
        <v>45</v>
      </c>
      <c r="AO135" s="1">
        <v>2225</v>
      </c>
      <c r="AP135" s="1" t="b">
        <v>1</v>
      </c>
      <c r="AQ135" s="1"/>
      <c r="AR135" s="1"/>
      <c r="AS135" s="1" t="b">
        <v>0</v>
      </c>
      <c r="AV135" s="1" t="str">
        <f t="shared" si="31"/>
        <v>Anemone hupehensis 'Hadspen Abundance'</v>
      </c>
      <c r="AW135" s="1"/>
      <c r="AX135" s="1"/>
    </row>
    <row r="136" spans="1:62" s="5" customFormat="1" ht="15" customHeight="1" x14ac:dyDescent="0.2">
      <c r="A136" s="8" t="s">
        <v>8512</v>
      </c>
      <c r="B136" s="18" t="b">
        <f t="shared" si="29"/>
        <v>1</v>
      </c>
      <c r="C136" s="4" t="str">
        <f>IF(O136="","C","")</f>
        <v/>
      </c>
      <c r="D136" s="4" t="str">
        <f>IF(I136="","N","")</f>
        <v/>
      </c>
      <c r="E136" s="4" t="str">
        <f>IF(P136="","Y","")</f>
        <v/>
      </c>
      <c r="F136" s="4" t="str">
        <f t="shared" si="30"/>
        <v/>
      </c>
      <c r="G136" s="4" t="str">
        <f>IF(H136=A136,"","I")</f>
        <v/>
      </c>
      <c r="H136" s="4" t="str">
        <f>TRIM(TRIM(I136) &amp; " " &amp; TRIM(J136) &amp; " " &amp; K136 &amp; " " &amp;S136)</f>
        <v>Anemone hupehensis var. japonica 'Prinz Heinrich'</v>
      </c>
      <c r="I136" s="6" t="s">
        <v>483</v>
      </c>
      <c r="J136" s="6" t="s">
        <v>494</v>
      </c>
      <c r="K136" s="2" t="s">
        <v>9759</v>
      </c>
      <c r="L136" s="1">
        <v>2011</v>
      </c>
      <c r="M136" s="1" t="s">
        <v>39</v>
      </c>
      <c r="N136" s="18" t="b">
        <v>1</v>
      </c>
      <c r="O136" t="s">
        <v>7016</v>
      </c>
      <c r="P136" s="1" t="s">
        <v>7017</v>
      </c>
      <c r="Q136"/>
      <c r="R136"/>
      <c r="S136" s="54"/>
      <c r="T136" s="1" t="s">
        <v>42</v>
      </c>
      <c r="U136" s="1" t="s">
        <v>42</v>
      </c>
      <c r="V136" s="1" t="s">
        <v>42</v>
      </c>
      <c r="W136" s="1" t="s">
        <v>42</v>
      </c>
      <c r="X136" s="1"/>
      <c r="Y136" s="1" t="s">
        <v>7018</v>
      </c>
      <c r="Z136" s="1"/>
      <c r="AA136" s="1"/>
      <c r="AB136" s="1"/>
      <c r="AC136" s="1"/>
      <c r="AD136" s="1"/>
      <c r="AE136" s="1"/>
      <c r="AF136" s="1"/>
      <c r="AG136" s="1" t="b">
        <v>0</v>
      </c>
      <c r="AH136" s="1"/>
      <c r="AI136" s="1"/>
      <c r="AJ136" s="1" t="b">
        <v>0</v>
      </c>
      <c r="AK136" s="1" t="b">
        <v>0</v>
      </c>
      <c r="AL136" s="1" t="s">
        <v>86</v>
      </c>
      <c r="AM136"/>
      <c r="AN136" s="1" t="s">
        <v>45</v>
      </c>
      <c r="AO136"/>
      <c r="AP136" s="1" t="b">
        <v>0</v>
      </c>
      <c r="AQ136" s="1"/>
      <c r="AR136" s="1"/>
      <c r="AS136" s="1" t="b">
        <v>0</v>
      </c>
      <c r="AV136" s="1" t="str">
        <f t="shared" si="31"/>
        <v>Anemone hupehensis var. japonica 'Prinz Heinrich'</v>
      </c>
      <c r="AW136" s="1"/>
      <c r="AX136" s="1"/>
    </row>
    <row r="137" spans="1:62" s="5" customFormat="1" ht="15" customHeight="1" x14ac:dyDescent="0.2">
      <c r="A137" s="8" t="s">
        <v>7801</v>
      </c>
      <c r="B137" s="18" t="b">
        <f t="shared" si="29"/>
        <v>1</v>
      </c>
      <c r="C137" s="4" t="str">
        <f>IF(O137="","C","")</f>
        <v/>
      </c>
      <c r="D137" s="4" t="str">
        <f>IF(I137="","N","")</f>
        <v/>
      </c>
      <c r="E137" s="4" t="str">
        <f>IF(P137="","Y","")</f>
        <v/>
      </c>
      <c r="F137" s="4" t="str">
        <f t="shared" si="30"/>
        <v/>
      </c>
      <c r="G137" s="4" t="str">
        <f>IF(H137=A137,"","I")</f>
        <v/>
      </c>
      <c r="H137" s="4" t="str">
        <f>TRIM(TRIM(I137) &amp; " " &amp; TRIM(J137) &amp; " " &amp; K137 &amp; " " &amp;S137)</f>
        <v>Anemone hupehensis var. japonica 'Rotkappchen'</v>
      </c>
      <c r="I137" s="6" t="s">
        <v>483</v>
      </c>
      <c r="J137" s="6" t="s">
        <v>494</v>
      </c>
      <c r="K137" s="2" t="s">
        <v>9760</v>
      </c>
      <c r="L137" s="1">
        <v>114</v>
      </c>
      <c r="M137" s="1" t="s">
        <v>39</v>
      </c>
      <c r="N137" s="18" t="b">
        <v>1</v>
      </c>
      <c r="O137" t="s">
        <v>496</v>
      </c>
      <c r="P137" s="1" t="s">
        <v>497</v>
      </c>
      <c r="Q137"/>
      <c r="R137"/>
      <c r="S137" s="54"/>
      <c r="T137" s="1" t="s">
        <v>42</v>
      </c>
      <c r="U137" s="1" t="s">
        <v>42</v>
      </c>
      <c r="V137" s="1" t="s">
        <v>42</v>
      </c>
      <c r="W137" s="1" t="s">
        <v>42</v>
      </c>
      <c r="X137" s="1"/>
      <c r="Y137" s="1" t="s">
        <v>498</v>
      </c>
      <c r="Z137" s="1"/>
      <c r="AA137" s="1"/>
      <c r="AB137" s="1"/>
      <c r="AC137" s="1"/>
      <c r="AD137" s="1"/>
      <c r="AE137" s="1"/>
      <c r="AF137"/>
      <c r="AG137" s="1" t="b">
        <v>1</v>
      </c>
      <c r="AH137" s="1"/>
      <c r="AI137" s="1"/>
      <c r="AJ137" s="1" t="b">
        <v>0</v>
      </c>
      <c r="AK137" s="1" t="b">
        <v>0</v>
      </c>
      <c r="AL137" s="1" t="s">
        <v>86</v>
      </c>
      <c r="AM137" s="1" t="s">
        <v>62</v>
      </c>
      <c r="AN137" s="1" t="s">
        <v>45</v>
      </c>
      <c r="AO137" s="1">
        <v>2412</v>
      </c>
      <c r="AP137" s="1" t="b">
        <v>0</v>
      </c>
      <c r="AQ137" s="1"/>
      <c r="AR137" s="1"/>
      <c r="AS137" s="1" t="b">
        <v>0</v>
      </c>
      <c r="AV137" s="1" t="str">
        <f t="shared" si="31"/>
        <v>Anemone hupehensis var. japonica 'Rotkappchen'</v>
      </c>
      <c r="AW137" s="1"/>
      <c r="AX137" s="1"/>
    </row>
    <row r="138" spans="1:62" s="5" customFormat="1" ht="15" customHeight="1" x14ac:dyDescent="0.2">
      <c r="A138" s="8"/>
      <c r="B138" s="18" t="b">
        <f t="shared" si="29"/>
        <v>0</v>
      </c>
      <c r="C138" s="21"/>
      <c r="D138" s="4"/>
      <c r="E138" s="4"/>
      <c r="F138" s="4" t="str">
        <f t="shared" si="30"/>
        <v>X</v>
      </c>
      <c r="G138" s="4"/>
      <c r="H138" s="4"/>
      <c r="I138" s="6" t="s">
        <v>483</v>
      </c>
      <c r="J138" s="6" t="s">
        <v>494</v>
      </c>
      <c r="K138" s="6"/>
      <c r="L138" s="1">
        <v>115</v>
      </c>
      <c r="M138" s="1" t="s">
        <v>39</v>
      </c>
      <c r="N138" s="18" t="b">
        <v>0</v>
      </c>
      <c r="O138" s="1"/>
      <c r="P138" s="1"/>
      <c r="Q138"/>
      <c r="R138"/>
      <c r="S138" s="54"/>
      <c r="T138" s="1" t="s">
        <v>42</v>
      </c>
      <c r="U138" s="1" t="s">
        <v>42</v>
      </c>
      <c r="V138" s="1" t="s">
        <v>42</v>
      </c>
      <c r="W138" s="1" t="s">
        <v>42</v>
      </c>
      <c r="X138" s="1"/>
      <c r="Y138" s="1"/>
      <c r="Z138" s="1"/>
      <c r="AA138" s="1"/>
      <c r="AB138" s="1"/>
      <c r="AC138" s="1"/>
      <c r="AD138" s="1"/>
      <c r="AE138" s="1"/>
      <c r="AF138" s="1"/>
      <c r="AG138" s="1" t="b">
        <v>0</v>
      </c>
      <c r="AH138" s="1"/>
      <c r="AI138" s="1"/>
      <c r="AJ138" s="1" t="b">
        <v>0</v>
      </c>
      <c r="AK138" s="1" t="b">
        <v>0</v>
      </c>
      <c r="AL138" s="1" t="s">
        <v>86</v>
      </c>
      <c r="AM138" s="1" t="s">
        <v>62</v>
      </c>
      <c r="AN138" s="1" t="s">
        <v>45</v>
      </c>
      <c r="AO138"/>
      <c r="AP138" s="1" t="b">
        <v>0</v>
      </c>
      <c r="AQ138" s="1"/>
      <c r="AR138" s="1"/>
      <c r="AS138" s="1" t="b">
        <v>0</v>
      </c>
      <c r="AV138" s="1" t="str">
        <f t="shared" si="31"/>
        <v>Anemone hupehensis var. japonica</v>
      </c>
      <c r="AW138" s="1"/>
      <c r="AX138" s="1"/>
    </row>
    <row r="139" spans="1:62" s="5" customFormat="1" ht="15" customHeight="1" x14ac:dyDescent="0.2">
      <c r="A139" s="8"/>
      <c r="B139" s="18" t="b">
        <f t="shared" si="29"/>
        <v>1</v>
      </c>
      <c r="C139" s="21"/>
      <c r="D139" s="4"/>
      <c r="E139" s="4"/>
      <c r="F139" s="4" t="str">
        <f t="shared" si="30"/>
        <v/>
      </c>
      <c r="G139" s="4"/>
      <c r="H139" s="4"/>
      <c r="I139" s="6" t="s">
        <v>483</v>
      </c>
      <c r="J139" s="6" t="s">
        <v>499</v>
      </c>
      <c r="L139" s="1">
        <v>116</v>
      </c>
      <c r="M139"/>
      <c r="N139" s="18" t="b">
        <v>1</v>
      </c>
      <c r="O139"/>
      <c r="P139" s="1" t="s">
        <v>500</v>
      </c>
      <c r="Q139"/>
      <c r="R139"/>
      <c r="S139" s="53"/>
      <c r="T139" s="1" t="s">
        <v>42</v>
      </c>
      <c r="U139" s="1" t="s">
        <v>42</v>
      </c>
      <c r="V139" s="1" t="s">
        <v>42</v>
      </c>
      <c r="W139" s="1" t="s">
        <v>42</v>
      </c>
      <c r="X139"/>
      <c r="Y139" s="1" t="s">
        <v>501</v>
      </c>
      <c r="Z139"/>
      <c r="AA139"/>
      <c r="AB139"/>
      <c r="AC139"/>
      <c r="AD139"/>
      <c r="AE139"/>
      <c r="AF139"/>
      <c r="AG139" s="1" t="b">
        <v>0</v>
      </c>
      <c r="AH139"/>
      <c r="AI139"/>
      <c r="AJ139" s="1" t="b">
        <v>0</v>
      </c>
      <c r="AK139" s="1" t="b">
        <v>0</v>
      </c>
      <c r="AL139" s="1" t="s">
        <v>86</v>
      </c>
      <c r="AM139" s="1" t="s">
        <v>62</v>
      </c>
      <c r="AN139" s="1" t="s">
        <v>45</v>
      </c>
      <c r="AO139" s="1">
        <v>1328</v>
      </c>
      <c r="AP139" s="1" t="b">
        <v>1</v>
      </c>
      <c r="AQ139" s="1"/>
      <c r="AR139" s="1"/>
      <c r="AS139" s="1" t="b">
        <v>0</v>
      </c>
      <c r="AV139" s="1" t="str">
        <f t="shared" si="31"/>
        <v>Anemone leveillei</v>
      </c>
      <c r="AW139" s="1"/>
      <c r="AX139"/>
    </row>
    <row r="140" spans="1:62" s="5" customFormat="1" ht="15" customHeight="1" x14ac:dyDescent="0.2">
      <c r="A140" s="8"/>
      <c r="B140" s="18" t="b">
        <f t="shared" si="29"/>
        <v>0</v>
      </c>
      <c r="C140" s="21"/>
      <c r="D140" s="4"/>
      <c r="E140" s="4"/>
      <c r="F140" s="4" t="str">
        <f t="shared" si="30"/>
        <v>X</v>
      </c>
      <c r="G140" s="4"/>
      <c r="H140" s="4"/>
      <c r="I140" s="6" t="s">
        <v>483</v>
      </c>
      <c r="J140" s="6" t="s">
        <v>502</v>
      </c>
      <c r="K140" s="6" t="s">
        <v>503</v>
      </c>
      <c r="L140" s="1">
        <v>117</v>
      </c>
      <c r="M140"/>
      <c r="N140" s="18" t="b">
        <v>0</v>
      </c>
      <c r="O140"/>
      <c r="P140" s="1" t="s">
        <v>504</v>
      </c>
      <c r="Q140"/>
      <c r="R140"/>
      <c r="S140" s="53"/>
      <c r="T140" s="1" t="s">
        <v>42</v>
      </c>
      <c r="U140" s="1" t="s">
        <v>42</v>
      </c>
      <c r="V140" s="1" t="s">
        <v>42</v>
      </c>
      <c r="W140" s="1" t="s">
        <v>42</v>
      </c>
      <c r="X140"/>
      <c r="Y140"/>
      <c r="Z140"/>
      <c r="AA140"/>
      <c r="AB140"/>
      <c r="AC140"/>
      <c r="AD140"/>
      <c r="AE140"/>
      <c r="AF140"/>
      <c r="AG140" s="1" t="b">
        <v>0</v>
      </c>
      <c r="AH140"/>
      <c r="AI140"/>
      <c r="AJ140" s="1" t="b">
        <v>0</v>
      </c>
      <c r="AK140" s="1" t="b">
        <v>0</v>
      </c>
      <c r="AL140" s="1" t="s">
        <v>86</v>
      </c>
      <c r="AM140" s="1" t="s">
        <v>62</v>
      </c>
      <c r="AN140" s="1" t="s">
        <v>45</v>
      </c>
      <c r="AO140" s="1">
        <v>1329</v>
      </c>
      <c r="AP140" s="1" t="b">
        <v>1</v>
      </c>
      <c r="AQ140" s="1"/>
      <c r="AR140" s="1"/>
      <c r="AS140" s="1" t="b">
        <v>0</v>
      </c>
      <c r="AV140" s="1" t="str">
        <f t="shared" si="31"/>
        <v>Anemone multifida 'Major'</v>
      </c>
      <c r="AW140" s="1"/>
      <c r="AX140" s="1"/>
    </row>
    <row r="141" spans="1:62" s="5" customFormat="1" ht="15" customHeight="1" x14ac:dyDescent="0.2">
      <c r="A141" s="8"/>
      <c r="B141" s="18" t="b">
        <f t="shared" si="29"/>
        <v>0</v>
      </c>
      <c r="C141" s="21"/>
      <c r="D141" s="4"/>
      <c r="E141" s="4"/>
      <c r="F141" s="4" t="str">
        <f t="shared" si="30"/>
        <v>X</v>
      </c>
      <c r="G141" s="4"/>
      <c r="H141" s="4"/>
      <c r="I141" s="6" t="s">
        <v>483</v>
      </c>
      <c r="J141" s="6" t="s">
        <v>502</v>
      </c>
      <c r="K141" s="6" t="s">
        <v>505</v>
      </c>
      <c r="L141" s="1">
        <v>118</v>
      </c>
      <c r="M141"/>
      <c r="N141" s="18" t="b">
        <v>0</v>
      </c>
      <c r="O141"/>
      <c r="P141" s="1" t="s">
        <v>506</v>
      </c>
      <c r="Q141"/>
      <c r="R141"/>
      <c r="S141" s="53"/>
      <c r="T141" s="1" t="s">
        <v>42</v>
      </c>
      <c r="U141" s="1" t="s">
        <v>42</v>
      </c>
      <c r="V141" s="1" t="s">
        <v>42</v>
      </c>
      <c r="W141" s="1" t="s">
        <v>42</v>
      </c>
      <c r="X141"/>
      <c r="Y141"/>
      <c r="Z141"/>
      <c r="AA141"/>
      <c r="AB141"/>
      <c r="AC141"/>
      <c r="AD141"/>
      <c r="AE141"/>
      <c r="AF141"/>
      <c r="AG141" s="1" t="b">
        <v>0</v>
      </c>
      <c r="AH141"/>
      <c r="AI141"/>
      <c r="AJ141" s="1" t="b">
        <v>0</v>
      </c>
      <c r="AK141" s="1" t="b">
        <v>0</v>
      </c>
      <c r="AL141" s="1" t="s">
        <v>86</v>
      </c>
      <c r="AM141" s="1" t="s">
        <v>62</v>
      </c>
      <c r="AN141" s="1" t="s">
        <v>45</v>
      </c>
      <c r="AO141" s="1">
        <v>1330</v>
      </c>
      <c r="AP141" s="1" t="b">
        <v>1</v>
      </c>
      <c r="AQ141" s="1"/>
      <c r="AR141" s="1"/>
      <c r="AS141" s="1" t="b">
        <v>0</v>
      </c>
      <c r="AV141" s="1" t="str">
        <f t="shared" si="31"/>
        <v>Anemone multifida red</v>
      </c>
      <c r="AW141" s="1"/>
      <c r="AX141" s="1"/>
    </row>
    <row r="142" spans="1:62" s="5" customFormat="1" ht="15" customHeight="1" x14ac:dyDescent="0.2">
      <c r="A142" s="8" t="s">
        <v>8856</v>
      </c>
      <c r="B142" s="18" t="b">
        <f t="shared" si="29"/>
        <v>1</v>
      </c>
      <c r="C142" s="4" t="str">
        <f>IF(O142="","C","")</f>
        <v/>
      </c>
      <c r="D142" s="4" t="str">
        <f>IF(I142="","N","")</f>
        <v/>
      </c>
      <c r="E142" s="4" t="str">
        <f>IF(P142="","Y","")</f>
        <v/>
      </c>
      <c r="F142" s="4" t="str">
        <f t="shared" si="30"/>
        <v/>
      </c>
      <c r="G142" s="4" t="str">
        <f>IF(H142=A142,"","I")</f>
        <v/>
      </c>
      <c r="H142" s="4" t="str">
        <f>TRIM(TRIM(I142) &amp; " " &amp; TRIM(J142) &amp; " " &amp; K142 &amp; " " &amp;S142)</f>
        <v>Anemone nemorosa 'Wyatts Pink'</v>
      </c>
      <c r="I142" s="6" t="s">
        <v>483</v>
      </c>
      <c r="J142" s="6" t="s">
        <v>507</v>
      </c>
      <c r="K142" s="2" t="s">
        <v>9761</v>
      </c>
      <c r="L142" s="1">
        <v>119</v>
      </c>
      <c r="M142" s="1" t="s">
        <v>302</v>
      </c>
      <c r="N142" s="18" t="b">
        <v>1</v>
      </c>
      <c r="O142" t="s">
        <v>509</v>
      </c>
      <c r="P142" s="2" t="s">
        <v>10390</v>
      </c>
      <c r="Q142"/>
      <c r="R142"/>
      <c r="S142" s="54"/>
      <c r="T142" s="1" t="s">
        <v>42</v>
      </c>
      <c r="U142" s="1" t="s">
        <v>42</v>
      </c>
      <c r="V142" s="1" t="s">
        <v>42</v>
      </c>
      <c r="W142" s="1" t="s">
        <v>42</v>
      </c>
      <c r="X142" s="1"/>
      <c r="Y142" t="s">
        <v>11054</v>
      </c>
      <c r="Z142" s="1"/>
      <c r="AA142" s="1"/>
      <c r="AB142" s="1"/>
      <c r="AC142" s="1"/>
      <c r="AD142" s="1"/>
      <c r="AE142" s="1"/>
      <c r="AF142"/>
      <c r="AG142" s="1" t="b">
        <v>0</v>
      </c>
      <c r="AH142" s="1"/>
      <c r="AI142" s="1"/>
      <c r="AJ142" s="1" t="b">
        <v>0</v>
      </c>
      <c r="AK142" s="1" t="b">
        <v>0</v>
      </c>
      <c r="AL142" s="1" t="s">
        <v>86</v>
      </c>
      <c r="AM142"/>
      <c r="AN142" s="1" t="s">
        <v>45</v>
      </c>
      <c r="AO142" s="1">
        <v>15855</v>
      </c>
      <c r="AP142" s="1" t="b">
        <v>0</v>
      </c>
      <c r="AQ142" s="1"/>
      <c r="AR142" s="1"/>
      <c r="AS142" s="1" t="b">
        <v>1</v>
      </c>
      <c r="AV142" s="1" t="str">
        <f t="shared" si="31"/>
        <v>Anemone nemorosa 'Wyatts Pink'</v>
      </c>
      <c r="AW142" s="1"/>
      <c r="AX142" s="1"/>
    </row>
    <row r="143" spans="1:62" s="5" customFormat="1" ht="15" customHeight="1" x14ac:dyDescent="0.2">
      <c r="A143" s="8"/>
      <c r="B143" s="18" t="b">
        <f t="shared" si="29"/>
        <v>1</v>
      </c>
      <c r="C143" s="21"/>
      <c r="D143" s="4"/>
      <c r="E143" s="4"/>
      <c r="F143" s="4" t="str">
        <f t="shared" si="30"/>
        <v/>
      </c>
      <c r="G143" s="4"/>
      <c r="H143" s="4"/>
      <c r="I143" s="6" t="s">
        <v>483</v>
      </c>
      <c r="J143" s="6" t="s">
        <v>510</v>
      </c>
      <c r="K143" s="6"/>
      <c r="L143" s="1">
        <v>120</v>
      </c>
      <c r="M143"/>
      <c r="N143" s="18" t="b">
        <v>1</v>
      </c>
      <c r="O143"/>
      <c r="P143" s="1" t="s">
        <v>511</v>
      </c>
      <c r="Q143" s="1"/>
      <c r="R143" s="1"/>
      <c r="S143" s="54"/>
      <c r="T143" s="1" t="s">
        <v>42</v>
      </c>
      <c r="U143" s="1" t="s">
        <v>42</v>
      </c>
      <c r="V143" s="1" t="s">
        <v>42</v>
      </c>
      <c r="W143" s="1" t="s">
        <v>42</v>
      </c>
      <c r="X143" s="1"/>
      <c r="Y143" s="1" t="s">
        <v>512</v>
      </c>
      <c r="Z143" s="1"/>
      <c r="AA143" s="1"/>
      <c r="AB143" s="1"/>
      <c r="AC143" s="1"/>
      <c r="AD143" s="1"/>
      <c r="AE143" s="1"/>
      <c r="AF143"/>
      <c r="AG143" s="1" t="b">
        <v>0</v>
      </c>
      <c r="AH143"/>
      <c r="AI143"/>
      <c r="AJ143" s="1" t="b">
        <v>0</v>
      </c>
      <c r="AK143" s="1" t="b">
        <v>0</v>
      </c>
      <c r="AL143" s="1" t="s">
        <v>86</v>
      </c>
      <c r="AM143" s="1" t="s">
        <v>62</v>
      </c>
      <c r="AN143" s="1" t="s">
        <v>45</v>
      </c>
      <c r="AO143" s="1">
        <v>2185</v>
      </c>
      <c r="AP143" s="1" t="b">
        <v>1</v>
      </c>
      <c r="AQ143" s="1"/>
      <c r="AR143" s="1"/>
      <c r="AS143" s="1" t="b">
        <v>0</v>
      </c>
      <c r="AV143" s="1" t="str">
        <f t="shared" si="31"/>
        <v>Anemone rivularis</v>
      </c>
      <c r="AW143" s="1"/>
      <c r="AX143" s="1"/>
    </row>
    <row r="144" spans="1:62" s="5" customFormat="1" ht="15" customHeight="1" x14ac:dyDescent="0.2">
      <c r="A144" s="8"/>
      <c r="B144" s="18" t="b">
        <f t="shared" si="29"/>
        <v>0</v>
      </c>
      <c r="C144" s="21"/>
      <c r="D144" s="4"/>
      <c r="E144" s="4"/>
      <c r="F144" s="4" t="str">
        <f t="shared" si="30"/>
        <v>X</v>
      </c>
      <c r="G144" s="4"/>
      <c r="H144" s="4"/>
      <c r="I144" s="6" t="s">
        <v>483</v>
      </c>
      <c r="J144" s="6" t="s">
        <v>513</v>
      </c>
      <c r="L144" s="1">
        <v>121</v>
      </c>
      <c r="M144"/>
      <c r="N144" s="18" t="b">
        <v>0</v>
      </c>
      <c r="O144"/>
      <c r="P144" s="1" t="s">
        <v>514</v>
      </c>
      <c r="Q144"/>
      <c r="R144"/>
      <c r="S144" s="53"/>
      <c r="T144" s="1" t="s">
        <v>42</v>
      </c>
      <c r="U144" s="1" t="s">
        <v>42</v>
      </c>
      <c r="V144" s="1" t="s">
        <v>42</v>
      </c>
      <c r="W144" s="1" t="s">
        <v>42</v>
      </c>
      <c r="X144" s="1"/>
      <c r="Y144"/>
      <c r="Z144"/>
      <c r="AA144"/>
      <c r="AB144"/>
      <c r="AC144"/>
      <c r="AD144" s="1" t="s">
        <v>515</v>
      </c>
      <c r="AE144"/>
      <c r="AF144"/>
      <c r="AG144" s="1" t="b">
        <v>0</v>
      </c>
      <c r="AH144"/>
      <c r="AI144"/>
      <c r="AJ144" s="1" t="b">
        <v>0</v>
      </c>
      <c r="AK144" s="1" t="b">
        <v>0</v>
      </c>
      <c r="AL144" s="1" t="s">
        <v>86</v>
      </c>
      <c r="AM144" s="1" t="s">
        <v>62</v>
      </c>
      <c r="AN144" s="1" t="s">
        <v>45</v>
      </c>
      <c r="AO144" s="1">
        <v>1331</v>
      </c>
      <c r="AP144" s="1" t="b">
        <v>1</v>
      </c>
      <c r="AQ144" s="1"/>
      <c r="AR144" s="1"/>
      <c r="AS144" s="1" t="b">
        <v>0</v>
      </c>
      <c r="AV144" s="1" t="str">
        <f t="shared" si="31"/>
        <v>Anemone sylvestris</v>
      </c>
      <c r="AW144" s="1"/>
      <c r="AX144"/>
    </row>
    <row r="145" spans="1:50" s="5" customFormat="1" ht="15" customHeight="1" x14ac:dyDescent="0.2">
      <c r="A145" s="8"/>
      <c r="B145" s="18" t="b">
        <f t="shared" si="29"/>
        <v>0</v>
      </c>
      <c r="C145" s="21"/>
      <c r="D145" s="4"/>
      <c r="E145" s="4"/>
      <c r="F145" s="4" t="str">
        <f t="shared" si="30"/>
        <v>X</v>
      </c>
      <c r="G145" s="4"/>
      <c r="H145" s="4"/>
      <c r="I145" s="6" t="s">
        <v>483</v>
      </c>
      <c r="J145" s="6" t="s">
        <v>516</v>
      </c>
      <c r="K145" s="6" t="s">
        <v>517</v>
      </c>
      <c r="L145" s="1">
        <v>122</v>
      </c>
      <c r="M145"/>
      <c r="N145" s="18" t="b">
        <v>0</v>
      </c>
      <c r="O145"/>
      <c r="P145" s="1" t="s">
        <v>518</v>
      </c>
      <c r="Q145"/>
      <c r="R145"/>
      <c r="S145" s="53"/>
      <c r="T145" s="1" t="s">
        <v>42</v>
      </c>
      <c r="U145" s="1" t="s">
        <v>42</v>
      </c>
      <c r="V145" s="1" t="s">
        <v>42</v>
      </c>
      <c r="W145" s="1" t="s">
        <v>42</v>
      </c>
      <c r="X145"/>
      <c r="Y145"/>
      <c r="Z145"/>
      <c r="AA145"/>
      <c r="AB145"/>
      <c r="AC145"/>
      <c r="AD145"/>
      <c r="AE145"/>
      <c r="AF145"/>
      <c r="AG145" s="1" t="b">
        <v>0</v>
      </c>
      <c r="AH145"/>
      <c r="AI145"/>
      <c r="AJ145" s="1" t="b">
        <v>0</v>
      </c>
      <c r="AK145" s="1" t="b">
        <v>0</v>
      </c>
      <c r="AL145" s="1" t="s">
        <v>86</v>
      </c>
      <c r="AM145" s="1" t="s">
        <v>62</v>
      </c>
      <c r="AN145" s="1" t="s">
        <v>45</v>
      </c>
      <c r="AO145" s="1">
        <v>1332</v>
      </c>
      <c r="AP145" s="1" t="b">
        <v>0</v>
      </c>
      <c r="AQ145" s="1"/>
      <c r="AR145" s="1"/>
      <c r="AS145" s="1" t="b">
        <v>0</v>
      </c>
      <c r="AV145" s="1" t="str">
        <f t="shared" si="31"/>
        <v>Anemone tomentosa 'Robustissima'</v>
      </c>
      <c r="AW145" s="1"/>
      <c r="AX145" s="1"/>
    </row>
    <row r="146" spans="1:50" s="5" customFormat="1" ht="15" customHeight="1" x14ac:dyDescent="0.2">
      <c r="A146" s="8" t="s">
        <v>7805</v>
      </c>
      <c r="B146" s="18" t="b">
        <f t="shared" si="29"/>
        <v>1</v>
      </c>
      <c r="C146" s="4" t="str">
        <f t="shared" ref="C146:C154" si="32">IF(O146="","C","")</f>
        <v/>
      </c>
      <c r="D146" s="4" t="str">
        <f t="shared" ref="D146:D154" si="33">IF(I146="","N","")</f>
        <v/>
      </c>
      <c r="E146" s="4" t="str">
        <f t="shared" ref="E146:E154" si="34">IF(P146="","Y","")</f>
        <v/>
      </c>
      <c r="F146" s="4" t="str">
        <f t="shared" si="30"/>
        <v/>
      </c>
      <c r="G146" s="4" t="str">
        <f t="shared" ref="G146:G154" si="35">IF(H146=A146,"","I")</f>
        <v/>
      </c>
      <c r="H146" s="4" t="str">
        <f t="shared" ref="H146:H154" si="36">TRIM(TRIM(I146) &amp; " " &amp; TRIM(J146) &amp; " " &amp; K146 &amp; " " &amp;S146)</f>
        <v>Anemone x hybrida 'Andrea Atkinson'</v>
      </c>
      <c r="I146" s="6" t="s">
        <v>483</v>
      </c>
      <c r="J146" s="6" t="s">
        <v>519</v>
      </c>
      <c r="K146" s="6" t="s">
        <v>520</v>
      </c>
      <c r="L146" s="1">
        <v>123</v>
      </c>
      <c r="M146" s="1" t="s">
        <v>39</v>
      </c>
      <c r="N146" s="18" t="b">
        <v>1</v>
      </c>
      <c r="O146" t="s">
        <v>521</v>
      </c>
      <c r="P146" s="1" t="s">
        <v>522</v>
      </c>
      <c r="Q146"/>
      <c r="R146"/>
      <c r="S146" s="54"/>
      <c r="T146" s="1" t="s">
        <v>42</v>
      </c>
      <c r="U146" s="1" t="s">
        <v>42</v>
      </c>
      <c r="V146" s="1" t="s">
        <v>42</v>
      </c>
      <c r="W146" s="1" t="s">
        <v>42</v>
      </c>
      <c r="X146" s="1"/>
      <c r="Y146" s="1" t="s">
        <v>523</v>
      </c>
      <c r="Z146" s="1"/>
      <c r="AA146" s="1"/>
      <c r="AB146" s="1"/>
      <c r="AC146" s="1"/>
      <c r="AD146" s="1"/>
      <c r="AE146" s="1"/>
      <c r="AF146"/>
      <c r="AG146" s="1" t="b">
        <v>0</v>
      </c>
      <c r="AH146" s="1" t="s">
        <v>43</v>
      </c>
      <c r="AI146" s="1"/>
      <c r="AJ146" s="1" t="b">
        <v>0</v>
      </c>
      <c r="AK146" s="1" t="b">
        <v>0</v>
      </c>
      <c r="AL146" s="1" t="s">
        <v>37</v>
      </c>
      <c r="AM146"/>
      <c r="AN146" s="1" t="s">
        <v>45</v>
      </c>
      <c r="AO146" s="1">
        <v>20166</v>
      </c>
      <c r="AP146" s="1" t="b">
        <v>0</v>
      </c>
      <c r="AQ146" s="1"/>
      <c r="AR146" s="1"/>
      <c r="AS146" s="1" t="b">
        <v>0</v>
      </c>
      <c r="AV146" s="1" t="str">
        <f t="shared" si="31"/>
        <v>Anemone x hybrida 'Andrea Atkinson'</v>
      </c>
      <c r="AW146" s="1"/>
      <c r="AX146" s="1"/>
    </row>
    <row r="147" spans="1:50" s="5" customFormat="1" ht="15" customHeight="1" x14ac:dyDescent="0.2">
      <c r="A147" s="8" t="s">
        <v>7807</v>
      </c>
      <c r="B147" s="18" t="b">
        <f t="shared" si="29"/>
        <v>1</v>
      </c>
      <c r="C147" s="4" t="str">
        <f t="shared" si="32"/>
        <v/>
      </c>
      <c r="D147" s="4" t="str">
        <f t="shared" si="33"/>
        <v/>
      </c>
      <c r="E147" s="4" t="str">
        <f t="shared" si="34"/>
        <v/>
      </c>
      <c r="F147" s="4" t="str">
        <f t="shared" si="30"/>
        <v/>
      </c>
      <c r="G147" s="4" t="str">
        <f t="shared" si="35"/>
        <v/>
      </c>
      <c r="H147" s="4" t="str">
        <f t="shared" si="36"/>
        <v>Anemone x hybrida 'Honorine Jobert'</v>
      </c>
      <c r="I147" s="6" t="s">
        <v>483</v>
      </c>
      <c r="J147" s="6" t="s">
        <v>519</v>
      </c>
      <c r="K147" s="6" t="s">
        <v>524</v>
      </c>
      <c r="L147" s="1">
        <v>124</v>
      </c>
      <c r="M147" s="1" t="s">
        <v>39</v>
      </c>
      <c r="N147" s="18" t="b">
        <v>1</v>
      </c>
      <c r="O147" t="s">
        <v>525</v>
      </c>
      <c r="P147" s="1" t="s">
        <v>522</v>
      </c>
      <c r="Q147"/>
      <c r="R147"/>
      <c r="S147" s="54"/>
      <c r="T147" s="1" t="s">
        <v>42</v>
      </c>
      <c r="U147" s="1" t="s">
        <v>42</v>
      </c>
      <c r="V147" s="1" t="s">
        <v>42</v>
      </c>
      <c r="W147" s="1" t="s">
        <v>42</v>
      </c>
      <c r="X147" s="1"/>
      <c r="Y147" s="1" t="s">
        <v>526</v>
      </c>
      <c r="Z147" s="1"/>
      <c r="AA147" s="1"/>
      <c r="AB147" s="1"/>
      <c r="AC147" s="1"/>
      <c r="AD147" s="1"/>
      <c r="AE147" s="1"/>
      <c r="AF147"/>
      <c r="AG147" s="1" t="b">
        <v>0</v>
      </c>
      <c r="AH147" s="1" t="s">
        <v>43</v>
      </c>
      <c r="AI147" s="1"/>
      <c r="AJ147" s="1" t="b">
        <v>0</v>
      </c>
      <c r="AK147" s="1" t="b">
        <v>0</v>
      </c>
      <c r="AL147" s="1" t="s">
        <v>37</v>
      </c>
      <c r="AM147"/>
      <c r="AN147" s="1" t="s">
        <v>45</v>
      </c>
      <c r="AO147" s="1">
        <v>20060</v>
      </c>
      <c r="AP147" s="1" t="b">
        <v>0</v>
      </c>
      <c r="AQ147" s="1"/>
      <c r="AR147" s="1"/>
      <c r="AS147" s="1" t="b">
        <v>0</v>
      </c>
      <c r="AV147" s="1" t="str">
        <f t="shared" si="31"/>
        <v>Anemone x hybrida 'Honorine Jobert'</v>
      </c>
      <c r="AW147" s="1"/>
      <c r="AX147" s="1"/>
    </row>
    <row r="148" spans="1:50" s="5" customFormat="1" ht="15" customHeight="1" x14ac:dyDescent="0.2">
      <c r="A148" s="8" t="s">
        <v>8514</v>
      </c>
      <c r="B148" s="18" t="b">
        <f t="shared" si="29"/>
        <v>1</v>
      </c>
      <c r="C148" s="4" t="str">
        <f t="shared" si="32"/>
        <v/>
      </c>
      <c r="D148" s="4" t="str">
        <f t="shared" si="33"/>
        <v/>
      </c>
      <c r="E148" s="4" t="str">
        <f t="shared" si="34"/>
        <v/>
      </c>
      <c r="F148" s="4" t="str">
        <f t="shared" si="30"/>
        <v/>
      </c>
      <c r="G148" s="4" t="str">
        <f t="shared" si="35"/>
        <v/>
      </c>
      <c r="H148" s="4" t="str">
        <f t="shared" si="36"/>
        <v>Anemone x hybrida 'Loreley'</v>
      </c>
      <c r="I148" s="6" t="s">
        <v>483</v>
      </c>
      <c r="J148" s="6" t="s">
        <v>519</v>
      </c>
      <c r="K148" s="6" t="s">
        <v>527</v>
      </c>
      <c r="L148" s="1">
        <v>125</v>
      </c>
      <c r="M148" s="1" t="s">
        <v>39</v>
      </c>
      <c r="N148" s="18" t="b">
        <v>1</v>
      </c>
      <c r="O148" t="s">
        <v>528</v>
      </c>
      <c r="P148" s="2" t="s">
        <v>10389</v>
      </c>
      <c r="Q148"/>
      <c r="R148"/>
      <c r="S148" s="54"/>
      <c r="T148" s="1" t="s">
        <v>42</v>
      </c>
      <c r="U148" s="1" t="s">
        <v>42</v>
      </c>
      <c r="V148" s="1" t="s">
        <v>42</v>
      </c>
      <c r="W148" s="1" t="s">
        <v>42</v>
      </c>
      <c r="X148" s="1"/>
      <c r="Y148" t="s">
        <v>11052</v>
      </c>
      <c r="Z148" s="1"/>
      <c r="AA148" s="1"/>
      <c r="AB148" s="1"/>
      <c r="AC148" s="1"/>
      <c r="AD148" s="1"/>
      <c r="AE148" s="1"/>
      <c r="AF148"/>
      <c r="AG148" s="1" t="b">
        <v>0</v>
      </c>
      <c r="AH148" s="1"/>
      <c r="AI148" s="1"/>
      <c r="AJ148" s="1" t="b">
        <v>0</v>
      </c>
      <c r="AK148" s="1" t="b">
        <v>0</v>
      </c>
      <c r="AL148" s="1" t="s">
        <v>86</v>
      </c>
      <c r="AM148"/>
      <c r="AN148" s="1" t="s">
        <v>45</v>
      </c>
      <c r="AO148" s="1">
        <v>20248</v>
      </c>
      <c r="AP148" s="1" t="b">
        <v>0</v>
      </c>
      <c r="AQ148" s="1"/>
      <c r="AR148" s="1"/>
      <c r="AS148" s="1" t="b">
        <v>0</v>
      </c>
      <c r="AV148" s="1" t="str">
        <f t="shared" si="31"/>
        <v>Anemone x hybrida 'Loreley'</v>
      </c>
      <c r="AW148" s="1"/>
      <c r="AX148" s="1"/>
    </row>
    <row r="149" spans="1:50" s="5" customFormat="1" ht="15" customHeight="1" x14ac:dyDescent="0.2">
      <c r="A149" s="8" t="s">
        <v>8516</v>
      </c>
      <c r="B149" s="18" t="b">
        <f t="shared" si="29"/>
        <v>1</v>
      </c>
      <c r="C149" s="4" t="str">
        <f t="shared" si="32"/>
        <v/>
      </c>
      <c r="D149" s="4" t="str">
        <f t="shared" si="33"/>
        <v/>
      </c>
      <c r="E149" s="4" t="str">
        <f t="shared" si="34"/>
        <v/>
      </c>
      <c r="F149" s="4" t="str">
        <f t="shared" si="30"/>
        <v/>
      </c>
      <c r="G149" s="4" t="str">
        <f t="shared" si="35"/>
        <v/>
      </c>
      <c r="H149" s="4" t="str">
        <f t="shared" si="36"/>
        <v>Anemone x hybrida 'Margarete'</v>
      </c>
      <c r="I149" s="6" t="s">
        <v>483</v>
      </c>
      <c r="J149" s="6" t="s">
        <v>519</v>
      </c>
      <c r="K149" s="6" t="s">
        <v>529</v>
      </c>
      <c r="L149" s="1">
        <v>126</v>
      </c>
      <c r="M149" s="1" t="s">
        <v>39</v>
      </c>
      <c r="N149" s="18" t="b">
        <v>1</v>
      </c>
      <c r="O149" t="s">
        <v>530</v>
      </c>
      <c r="P149" s="2" t="s">
        <v>10388</v>
      </c>
      <c r="Q149"/>
      <c r="R149"/>
      <c r="S149" s="54"/>
      <c r="T149" s="1" t="s">
        <v>42</v>
      </c>
      <c r="U149" s="1" t="s">
        <v>42</v>
      </c>
      <c r="V149" s="1" t="s">
        <v>42</v>
      </c>
      <c r="W149" s="1" t="s">
        <v>42</v>
      </c>
      <c r="X149" s="1"/>
      <c r="Y149" t="s">
        <v>11053</v>
      </c>
      <c r="Z149" s="1"/>
      <c r="AA149" s="1"/>
      <c r="AB149" s="1"/>
      <c r="AC149" s="1"/>
      <c r="AD149" s="1"/>
      <c r="AE149" s="1"/>
      <c r="AF149" s="1"/>
      <c r="AG149" s="1" t="b">
        <v>0</v>
      </c>
      <c r="AH149" s="1"/>
      <c r="AI149" s="1"/>
      <c r="AJ149" s="1" t="b">
        <v>0</v>
      </c>
      <c r="AK149" s="1" t="b">
        <v>0</v>
      </c>
      <c r="AL149" s="1" t="s">
        <v>363</v>
      </c>
      <c r="AM149" s="1" t="s">
        <v>62</v>
      </c>
      <c r="AN149" s="1" t="s">
        <v>45</v>
      </c>
      <c r="AO149" s="1">
        <v>2367</v>
      </c>
      <c r="AP149" s="1" t="b">
        <v>0</v>
      </c>
      <c r="AQ149" s="1"/>
      <c r="AR149" s="1"/>
      <c r="AS149" s="1" t="b">
        <v>0</v>
      </c>
      <c r="AV149" s="1" t="str">
        <f t="shared" si="31"/>
        <v>Anemone x hybrida 'Margarete'</v>
      </c>
      <c r="AW149" s="1"/>
      <c r="AX149" s="1"/>
    </row>
    <row r="150" spans="1:50" s="5" customFormat="1" ht="15" customHeight="1" x14ac:dyDescent="0.2">
      <c r="A150" s="8" t="s">
        <v>7809</v>
      </c>
      <c r="B150" s="18" t="b">
        <f t="shared" si="29"/>
        <v>1</v>
      </c>
      <c r="C150" s="4" t="str">
        <f t="shared" si="32"/>
        <v/>
      </c>
      <c r="D150" s="4" t="str">
        <f t="shared" si="33"/>
        <v/>
      </c>
      <c r="E150" s="4" t="str">
        <f t="shared" si="34"/>
        <v/>
      </c>
      <c r="F150" s="4" t="str">
        <f t="shared" si="30"/>
        <v/>
      </c>
      <c r="G150" s="4" t="str">
        <f t="shared" si="35"/>
        <v/>
      </c>
      <c r="H150" s="4" t="str">
        <f t="shared" si="36"/>
        <v>Anemone x hybrida 'Queen Charlotte' ('Konigin Charlotte')</v>
      </c>
      <c r="I150" s="6" t="s">
        <v>483</v>
      </c>
      <c r="J150" s="6" t="s">
        <v>519</v>
      </c>
      <c r="K150" s="2" t="s">
        <v>9762</v>
      </c>
      <c r="L150" s="1">
        <v>127</v>
      </c>
      <c r="M150" s="1" t="s">
        <v>39</v>
      </c>
      <c r="N150" s="18" t="b">
        <v>1</v>
      </c>
      <c r="O150" t="s">
        <v>532</v>
      </c>
      <c r="P150" s="1" t="s">
        <v>533</v>
      </c>
      <c r="Q150"/>
      <c r="R150"/>
      <c r="S150" s="54"/>
      <c r="T150" s="1" t="s">
        <v>42</v>
      </c>
      <c r="U150" s="1" t="s">
        <v>42</v>
      </c>
      <c r="V150" s="1" t="s">
        <v>42</v>
      </c>
      <c r="W150" s="1" t="s">
        <v>42</v>
      </c>
      <c r="X150" s="1"/>
      <c r="Y150" s="1" t="s">
        <v>534</v>
      </c>
      <c r="Z150" s="1"/>
      <c r="AA150" s="1"/>
      <c r="AB150" s="1"/>
      <c r="AC150" s="1"/>
      <c r="AD150" s="1"/>
      <c r="AE150" s="1"/>
      <c r="AF150" s="1"/>
      <c r="AG150" s="1" t="b">
        <v>0</v>
      </c>
      <c r="AH150" s="1"/>
      <c r="AI150" s="1"/>
      <c r="AJ150" s="1" t="b">
        <v>0</v>
      </c>
      <c r="AK150" s="1" t="b">
        <v>0</v>
      </c>
      <c r="AL150" s="1" t="s">
        <v>86</v>
      </c>
      <c r="AM150"/>
      <c r="AN150" s="1" t="s">
        <v>45</v>
      </c>
      <c r="AO150" s="1">
        <v>20092</v>
      </c>
      <c r="AP150" s="1" t="b">
        <v>0</v>
      </c>
      <c r="AQ150" s="1"/>
      <c r="AR150" s="1"/>
      <c r="AS150" s="1" t="b">
        <v>0</v>
      </c>
      <c r="AV150" s="1" t="str">
        <f t="shared" si="31"/>
        <v>Anemone x hybrida 'Queen Charlotte' ('Konigin Charlotte')</v>
      </c>
      <c r="AW150" s="1"/>
      <c r="AX150" s="1"/>
    </row>
    <row r="151" spans="1:50" s="5" customFormat="1" ht="15" customHeight="1" x14ac:dyDescent="0.2">
      <c r="A151" s="8" t="s">
        <v>8945</v>
      </c>
      <c r="B151" s="18" t="b">
        <f t="shared" si="29"/>
        <v>1</v>
      </c>
      <c r="C151" s="4" t="str">
        <f t="shared" si="32"/>
        <v/>
      </c>
      <c r="D151" s="4" t="str">
        <f t="shared" si="33"/>
        <v/>
      </c>
      <c r="E151" s="4" t="str">
        <f t="shared" si="34"/>
        <v/>
      </c>
      <c r="F151" s="4" t="str">
        <f t="shared" si="30"/>
        <v/>
      </c>
      <c r="G151" s="4" t="str">
        <f t="shared" si="35"/>
        <v/>
      </c>
      <c r="H151" s="4" t="str">
        <f t="shared" si="36"/>
        <v>Anemone x hybrida 'September Charm'</v>
      </c>
      <c r="I151" s="6" t="s">
        <v>483</v>
      </c>
      <c r="J151" s="6" t="s">
        <v>519</v>
      </c>
      <c r="K151" s="6" t="s">
        <v>6910</v>
      </c>
      <c r="L151" s="1">
        <v>1945</v>
      </c>
      <c r="M151" s="1"/>
      <c r="N151" s="18" t="b">
        <v>1</v>
      </c>
      <c r="O151" t="s">
        <v>6911</v>
      </c>
      <c r="P151" s="1" t="s">
        <v>518</v>
      </c>
      <c r="Q151"/>
      <c r="R151"/>
      <c r="S151" s="54"/>
      <c r="T151" s="1" t="s">
        <v>42</v>
      </c>
      <c r="U151" s="1" t="s">
        <v>42</v>
      </c>
      <c r="V151" s="1" t="s">
        <v>42</v>
      </c>
      <c r="W151" s="1" t="s">
        <v>42</v>
      </c>
      <c r="X151" s="1"/>
      <c r="Y151" t="s">
        <v>11055</v>
      </c>
      <c r="Z151" s="1"/>
      <c r="AA151" s="1"/>
      <c r="AB151" s="1"/>
      <c r="AC151" s="1"/>
      <c r="AD151" s="1"/>
      <c r="AE151" s="1"/>
      <c r="AF151"/>
      <c r="AG151" s="1" t="b">
        <v>0</v>
      </c>
      <c r="AH151" s="1"/>
      <c r="AI151" s="1"/>
      <c r="AJ151" s="1" t="b">
        <v>0</v>
      </c>
      <c r="AK151" s="1" t="b">
        <v>0</v>
      </c>
      <c r="AL151" s="1" t="s">
        <v>86</v>
      </c>
      <c r="AM151"/>
      <c r="AN151" s="1" t="s">
        <v>45</v>
      </c>
      <c r="AO151" s="1">
        <v>20127</v>
      </c>
      <c r="AP151" s="1" t="b">
        <v>0</v>
      </c>
      <c r="AQ151" s="1"/>
      <c r="AR151" s="1"/>
      <c r="AS151" s="1" t="b">
        <v>0</v>
      </c>
      <c r="AV151" s="1" t="str">
        <f t="shared" si="31"/>
        <v>Anemone x hybrida 'September Charm'</v>
      </c>
      <c r="AW151" s="1"/>
      <c r="AX151" s="1"/>
    </row>
    <row r="152" spans="1:50" s="5" customFormat="1" ht="15" customHeight="1" x14ac:dyDescent="0.2">
      <c r="A152" s="8" t="s">
        <v>8518</v>
      </c>
      <c r="B152" s="18" t="b">
        <f t="shared" si="29"/>
        <v>1</v>
      </c>
      <c r="C152" s="4" t="str">
        <f t="shared" si="32"/>
        <v/>
      </c>
      <c r="D152" s="4" t="str">
        <f t="shared" si="33"/>
        <v/>
      </c>
      <c r="E152" s="4" t="str">
        <f t="shared" si="34"/>
        <v/>
      </c>
      <c r="F152" s="4" t="str">
        <f t="shared" si="30"/>
        <v/>
      </c>
      <c r="G152" s="4" t="str">
        <f t="shared" si="35"/>
        <v/>
      </c>
      <c r="H152" s="4" t="str">
        <f t="shared" si="36"/>
        <v>Anemone x hybrida 'Whirlwind' ('Whirbelwind')</v>
      </c>
      <c r="I152" s="6" t="s">
        <v>483</v>
      </c>
      <c r="J152" s="6" t="s">
        <v>519</v>
      </c>
      <c r="K152" s="2" t="s">
        <v>9763</v>
      </c>
      <c r="L152" s="1">
        <v>128</v>
      </c>
      <c r="M152" s="1" t="s">
        <v>39</v>
      </c>
      <c r="N152" s="18" t="b">
        <v>1</v>
      </c>
      <c r="O152" t="s">
        <v>536</v>
      </c>
      <c r="P152" s="1" t="s">
        <v>537</v>
      </c>
      <c r="Q152"/>
      <c r="R152"/>
      <c r="S152" s="54"/>
      <c r="T152" s="1" t="s">
        <v>42</v>
      </c>
      <c r="U152" s="1" t="s">
        <v>42</v>
      </c>
      <c r="V152" s="1" t="s">
        <v>42</v>
      </c>
      <c r="W152" s="1" t="s">
        <v>42</v>
      </c>
      <c r="X152" s="1"/>
      <c r="Y152" s="1" t="s">
        <v>538</v>
      </c>
      <c r="Z152" s="1"/>
      <c r="AA152" s="1"/>
      <c r="AB152" s="1"/>
      <c r="AC152" s="1"/>
      <c r="AD152" s="1"/>
      <c r="AE152" s="1"/>
      <c r="AF152" s="1"/>
      <c r="AG152" s="1" t="b">
        <v>0</v>
      </c>
      <c r="AH152" s="1"/>
      <c r="AI152" s="1"/>
      <c r="AJ152" s="1" t="b">
        <v>0</v>
      </c>
      <c r="AK152" s="1" t="b">
        <v>0</v>
      </c>
      <c r="AL152" s="1" t="s">
        <v>86</v>
      </c>
      <c r="AM152"/>
      <c r="AN152" s="1" t="s">
        <v>45</v>
      </c>
      <c r="AO152"/>
      <c r="AP152" s="1" t="b">
        <v>0</v>
      </c>
      <c r="AQ152" s="1"/>
      <c r="AR152" s="1"/>
      <c r="AS152" s="1" t="b">
        <v>0</v>
      </c>
      <c r="AV152" s="1" t="str">
        <f t="shared" si="31"/>
        <v>Anemone x hybrida 'Whirlwind' ('Whirbelwind')</v>
      </c>
      <c r="AW152" s="1"/>
      <c r="AX152" s="1"/>
    </row>
    <row r="153" spans="1:50" s="5" customFormat="1" ht="15" customHeight="1" x14ac:dyDescent="0.2">
      <c r="A153" s="8" t="s">
        <v>7803</v>
      </c>
      <c r="B153" s="18" t="b">
        <f t="shared" si="29"/>
        <v>1</v>
      </c>
      <c r="C153" s="4" t="str">
        <f t="shared" si="32"/>
        <v/>
      </c>
      <c r="D153" s="4" t="str">
        <f t="shared" si="33"/>
        <v/>
      </c>
      <c r="E153" s="4" t="str">
        <f t="shared" si="34"/>
        <v/>
      </c>
      <c r="F153" s="4" t="str">
        <f t="shared" si="30"/>
        <v/>
      </c>
      <c r="G153" s="4" t="str">
        <f t="shared" si="35"/>
        <v/>
      </c>
      <c r="H153" s="4" t="str">
        <f t="shared" si="36"/>
        <v>Anemone 'Wild Swan'</v>
      </c>
      <c r="I153" s="6" t="s">
        <v>483</v>
      </c>
      <c r="J153" s="6"/>
      <c r="K153" s="6" t="s">
        <v>485</v>
      </c>
      <c r="L153" s="1">
        <v>112</v>
      </c>
      <c r="M153" s="1" t="s">
        <v>39</v>
      </c>
      <c r="N153" s="18" t="b">
        <v>1</v>
      </c>
      <c r="O153" t="s">
        <v>486</v>
      </c>
      <c r="P153" s="1" t="s">
        <v>487</v>
      </c>
      <c r="Q153"/>
      <c r="R153"/>
      <c r="S153" s="54"/>
      <c r="T153" s="1" t="s">
        <v>42</v>
      </c>
      <c r="U153" s="1" t="s">
        <v>42</v>
      </c>
      <c r="V153" s="1" t="s">
        <v>42</v>
      </c>
      <c r="W153" s="1" t="s">
        <v>42</v>
      </c>
      <c r="X153" s="1"/>
      <c r="Y153" s="1" t="s">
        <v>488</v>
      </c>
      <c r="Z153" s="1"/>
      <c r="AA153" s="1"/>
      <c r="AB153" s="1"/>
      <c r="AC153" s="1"/>
      <c r="AD153" s="1"/>
      <c r="AE153" s="1"/>
      <c r="AF153" s="1"/>
      <c r="AG153" s="1" t="b">
        <v>0</v>
      </c>
      <c r="AH153" s="1" t="s">
        <v>43</v>
      </c>
      <c r="AI153" s="1"/>
      <c r="AJ153" s="1" t="b">
        <v>0</v>
      </c>
      <c r="AK153" s="1" t="b">
        <v>0</v>
      </c>
      <c r="AL153" s="1" t="s">
        <v>37</v>
      </c>
      <c r="AM153"/>
      <c r="AN153" s="1" t="s">
        <v>45</v>
      </c>
      <c r="AO153"/>
      <c r="AP153" s="1" t="b">
        <v>0</v>
      </c>
      <c r="AQ153" s="1"/>
      <c r="AR153" s="1"/>
      <c r="AS153" s="1" t="b">
        <v>0</v>
      </c>
      <c r="AV153" s="1" t="str">
        <f t="shared" si="31"/>
        <v>Anemone 'Wild Swan'</v>
      </c>
      <c r="AW153" s="1"/>
      <c r="AX153" s="1"/>
    </row>
    <row r="154" spans="1:50" s="5" customFormat="1" ht="15" customHeight="1" x14ac:dyDescent="0.2">
      <c r="A154" s="8" t="s">
        <v>9690</v>
      </c>
      <c r="B154" s="18" t="b">
        <f t="shared" si="29"/>
        <v>0</v>
      </c>
      <c r="C154" s="4" t="str">
        <f t="shared" si="32"/>
        <v/>
      </c>
      <c r="D154" s="4" t="str">
        <f t="shared" si="33"/>
        <v/>
      </c>
      <c r="E154" s="4" t="str">
        <f t="shared" si="34"/>
        <v/>
      </c>
      <c r="F154" s="4" t="str">
        <f t="shared" si="30"/>
        <v>X</v>
      </c>
      <c r="G154" s="4" t="str">
        <f t="shared" si="35"/>
        <v/>
      </c>
      <c r="H154" s="4" t="str">
        <f t="shared" si="36"/>
        <v>Anemonopsis macrophylla</v>
      </c>
      <c r="I154" s="6" t="s">
        <v>9764</v>
      </c>
      <c r="J154" s="6" t="s">
        <v>1197</v>
      </c>
      <c r="K154" s="6"/>
      <c r="L154"/>
      <c r="M154"/>
      <c r="N154" s="18" t="b">
        <v>0</v>
      </c>
      <c r="O154" t="s">
        <v>10028</v>
      </c>
      <c r="P154" s="23" t="s">
        <v>10337</v>
      </c>
      <c r="Q154"/>
      <c r="R154"/>
      <c r="S154" s="53"/>
      <c r="T154"/>
      <c r="U154"/>
      <c r="V154"/>
      <c r="W154"/>
      <c r="X154"/>
      <c r="Y154"/>
      <c r="Z154"/>
      <c r="AA154"/>
      <c r="AB154"/>
      <c r="AC154"/>
      <c r="AD154"/>
      <c r="AE154"/>
      <c r="AF154" s="1"/>
      <c r="AG154" s="1" t="b">
        <v>0</v>
      </c>
      <c r="AH154" s="1"/>
      <c r="AI154" s="1"/>
      <c r="AJ154" s="1" t="b">
        <v>0</v>
      </c>
      <c r="AK154" s="1" t="b">
        <v>0</v>
      </c>
      <c r="AL154" s="1" t="s">
        <v>86</v>
      </c>
      <c r="AM154"/>
      <c r="AN154" s="1" t="s">
        <v>45</v>
      </c>
      <c r="AO154"/>
      <c r="AP154" s="1" t="b">
        <v>0</v>
      </c>
      <c r="AQ154" s="1"/>
      <c r="AR154" s="1"/>
      <c r="AS154" s="1" t="b">
        <v>0</v>
      </c>
      <c r="AV154" s="1" t="str">
        <f t="shared" si="31"/>
        <v>Anemonopsis macrophylla</v>
      </c>
      <c r="AW154" s="1"/>
      <c r="AX154" s="1"/>
    </row>
    <row r="155" spans="1:50" s="5" customFormat="1" ht="15" customHeight="1" x14ac:dyDescent="0.2">
      <c r="A155" s="8"/>
      <c r="B155" s="18" t="b">
        <f t="shared" si="29"/>
        <v>1</v>
      </c>
      <c r="C155" s="21"/>
      <c r="D155" s="4"/>
      <c r="E155" s="4"/>
      <c r="F155" s="4" t="str">
        <f t="shared" si="30"/>
        <v/>
      </c>
      <c r="G155" s="4"/>
      <c r="H155" s="4"/>
      <c r="I155" s="6" t="s">
        <v>539</v>
      </c>
      <c r="J155" s="6" t="s">
        <v>540</v>
      </c>
      <c r="L155" s="1">
        <v>129</v>
      </c>
      <c r="M155"/>
      <c r="N155" s="18" t="b">
        <v>1</v>
      </c>
      <c r="O155"/>
      <c r="P155" s="1" t="s">
        <v>541</v>
      </c>
      <c r="Q155"/>
      <c r="R155"/>
      <c r="S155" s="53"/>
      <c r="T155" s="1" t="s">
        <v>42</v>
      </c>
      <c r="U155" s="1" t="s">
        <v>42</v>
      </c>
      <c r="V155" s="1" t="s">
        <v>42</v>
      </c>
      <c r="W155" s="1" t="s">
        <v>42</v>
      </c>
      <c r="X155"/>
      <c r="Y155" s="1" t="s">
        <v>542</v>
      </c>
      <c r="Z155"/>
      <c r="AA155"/>
      <c r="AB155"/>
      <c r="AC155"/>
      <c r="AD155"/>
      <c r="AE155"/>
      <c r="AF155"/>
      <c r="AG155" s="1" t="b">
        <v>0</v>
      </c>
      <c r="AH155"/>
      <c r="AI155"/>
      <c r="AJ155" s="1" t="b">
        <v>0</v>
      </c>
      <c r="AK155" s="1" t="b">
        <v>0</v>
      </c>
      <c r="AL155" s="1" t="s">
        <v>86</v>
      </c>
      <c r="AM155" s="1" t="s">
        <v>62</v>
      </c>
      <c r="AN155" s="1" t="s">
        <v>45</v>
      </c>
      <c r="AO155" s="1">
        <v>1334</v>
      </c>
      <c r="AP155" s="1" t="b">
        <v>1</v>
      </c>
      <c r="AQ155" s="1"/>
      <c r="AR155" s="1"/>
      <c r="AS155" s="1" t="b">
        <v>0</v>
      </c>
      <c r="AV155" s="1" t="str">
        <f t="shared" si="31"/>
        <v>Angelica archangelica</v>
      </c>
      <c r="AW155" s="1"/>
      <c r="AX155"/>
    </row>
    <row r="156" spans="1:50" s="5" customFormat="1" ht="15" customHeight="1" x14ac:dyDescent="0.2">
      <c r="A156" s="8"/>
      <c r="B156" s="18" t="b">
        <f t="shared" si="29"/>
        <v>1</v>
      </c>
      <c r="C156" s="21"/>
      <c r="D156" s="4"/>
      <c r="E156" s="4"/>
      <c r="F156" s="4" t="str">
        <f t="shared" si="30"/>
        <v/>
      </c>
      <c r="G156" s="4"/>
      <c r="H156" s="4"/>
      <c r="I156" s="6" t="s">
        <v>539</v>
      </c>
      <c r="J156" s="6" t="s">
        <v>540</v>
      </c>
      <c r="L156" s="1">
        <v>130</v>
      </c>
      <c r="M156"/>
      <c r="N156" s="18" t="b">
        <v>1</v>
      </c>
      <c r="O156"/>
      <c r="P156" s="1" t="s">
        <v>541</v>
      </c>
      <c r="Q156"/>
      <c r="R156"/>
      <c r="S156" s="53"/>
      <c r="T156" s="1" t="s">
        <v>42</v>
      </c>
      <c r="U156" s="1" t="s">
        <v>42</v>
      </c>
      <c r="V156" s="1" t="s">
        <v>42</v>
      </c>
      <c r="W156" s="1" t="s">
        <v>42</v>
      </c>
      <c r="X156"/>
      <c r="Y156" s="1" t="s">
        <v>542</v>
      </c>
      <c r="Z156"/>
      <c r="AA156"/>
      <c r="AB156"/>
      <c r="AC156"/>
      <c r="AD156"/>
      <c r="AE156"/>
      <c r="AF156"/>
      <c r="AG156" s="1" t="b">
        <v>0</v>
      </c>
      <c r="AH156"/>
      <c r="AI156"/>
      <c r="AJ156" s="1" t="b">
        <v>0</v>
      </c>
      <c r="AK156" s="1" t="b">
        <v>0</v>
      </c>
      <c r="AL156" s="1" t="s">
        <v>86</v>
      </c>
      <c r="AM156" s="1" t="s">
        <v>62</v>
      </c>
      <c r="AN156" s="1" t="s">
        <v>45</v>
      </c>
      <c r="AO156" s="1">
        <v>1702</v>
      </c>
      <c r="AP156" s="1" t="b">
        <v>0</v>
      </c>
      <c r="AQ156" s="1"/>
      <c r="AR156" s="1"/>
      <c r="AS156" s="1" t="b">
        <v>0</v>
      </c>
      <c r="AV156" s="1" t="str">
        <f t="shared" si="31"/>
        <v>Angelica archangelica</v>
      </c>
      <c r="AW156" s="1"/>
      <c r="AX156"/>
    </row>
    <row r="157" spans="1:50" s="5" customFormat="1" ht="15" customHeight="1" x14ac:dyDescent="0.2">
      <c r="A157" s="8" t="s">
        <v>9353</v>
      </c>
      <c r="B157" s="18" t="b">
        <f t="shared" si="29"/>
        <v>1</v>
      </c>
      <c r="C157" s="4" t="str">
        <f>IF(O157="","C","")</f>
        <v/>
      </c>
      <c r="D157" s="4" t="str">
        <f>IF(I157="","N","")</f>
        <v/>
      </c>
      <c r="E157" s="4" t="str">
        <f>IF(P157="","Y","")</f>
        <v/>
      </c>
      <c r="F157" s="4" t="str">
        <f t="shared" si="30"/>
        <v/>
      </c>
      <c r="G157" s="4" t="str">
        <f>IF(H157=A157,"","I")</f>
        <v/>
      </c>
      <c r="H157" s="4" t="str">
        <f>TRIM(TRIM(I157) &amp; " " &amp; TRIM(J157) &amp; " " &amp; K157 &amp; " " &amp;S157)</f>
        <v>Angelica gigas</v>
      </c>
      <c r="I157" s="6" t="s">
        <v>539</v>
      </c>
      <c r="J157" s="6" t="s">
        <v>543</v>
      </c>
      <c r="L157" s="1">
        <v>131</v>
      </c>
      <c r="M157"/>
      <c r="N157" s="18" t="b">
        <v>1</v>
      </c>
      <c r="O157" t="s">
        <v>10029</v>
      </c>
      <c r="P157" s="1" t="s">
        <v>544</v>
      </c>
      <c r="Q157"/>
      <c r="R157"/>
      <c r="S157" s="53"/>
      <c r="T157" s="1" t="s">
        <v>42</v>
      </c>
      <c r="U157" s="1" t="s">
        <v>42</v>
      </c>
      <c r="V157" s="1" t="s">
        <v>42</v>
      </c>
      <c r="W157" s="1" t="s">
        <v>42</v>
      </c>
      <c r="X157"/>
      <c r="Y157" s="1" t="s">
        <v>545</v>
      </c>
      <c r="Z157"/>
      <c r="AA157"/>
      <c r="AB157"/>
      <c r="AC157"/>
      <c r="AD157"/>
      <c r="AE157"/>
      <c r="AF157" s="1"/>
      <c r="AG157" s="1" t="b">
        <v>1</v>
      </c>
      <c r="AH157" s="1"/>
      <c r="AI157" s="1"/>
      <c r="AJ157" s="1" t="b">
        <v>0</v>
      </c>
      <c r="AK157" s="1" t="b">
        <v>0</v>
      </c>
      <c r="AL157" s="1" t="s">
        <v>86</v>
      </c>
      <c r="AM157" s="1" t="s">
        <v>62</v>
      </c>
      <c r="AN157" s="1" t="s">
        <v>45</v>
      </c>
      <c r="AO157" s="1">
        <v>1322</v>
      </c>
      <c r="AP157" s="1" t="b">
        <v>0</v>
      </c>
      <c r="AQ157" s="1"/>
      <c r="AR157" s="1"/>
      <c r="AS157" s="1" t="b">
        <v>0</v>
      </c>
      <c r="AV157" s="1" t="str">
        <f t="shared" si="31"/>
        <v>Angelica gigas</v>
      </c>
      <c r="AW157" s="1"/>
      <c r="AX157" s="1"/>
    </row>
    <row r="158" spans="1:50" s="5" customFormat="1" ht="15" customHeight="1" x14ac:dyDescent="0.2">
      <c r="A158" s="8" t="s">
        <v>7505</v>
      </c>
      <c r="B158" s="18" t="b">
        <f t="shared" si="29"/>
        <v>1</v>
      </c>
      <c r="C158" s="4" t="str">
        <f>IF(O158="","C","")</f>
        <v/>
      </c>
      <c r="D158" s="4" t="str">
        <f>IF(I158="","N","")</f>
        <v/>
      </c>
      <c r="E158" s="4" t="str">
        <f>IF(P158="","Y","")</f>
        <v/>
      </c>
      <c r="F158" s="4" t="str">
        <f t="shared" si="30"/>
        <v/>
      </c>
      <c r="G158" s="4" t="str">
        <f>IF(H158=A158,"","I")</f>
        <v/>
      </c>
      <c r="H158" s="4" t="str">
        <f>TRIM(TRIM(I158) &amp; " " &amp; TRIM(J158) &amp; " " &amp; K158 &amp; " " &amp;S158)</f>
        <v>Angelica sylvestris 'Purpurea'</v>
      </c>
      <c r="I158" s="6" t="s">
        <v>539</v>
      </c>
      <c r="J158" s="6" t="s">
        <v>513</v>
      </c>
      <c r="K158" s="6" t="s">
        <v>1552</v>
      </c>
      <c r="L158" s="1">
        <v>132</v>
      </c>
      <c r="M158" s="1" t="s">
        <v>39</v>
      </c>
      <c r="N158" s="18" t="b">
        <v>1</v>
      </c>
      <c r="O158" t="s">
        <v>547</v>
      </c>
      <c r="P158" s="1" t="s">
        <v>548</v>
      </c>
      <c r="Q158"/>
      <c r="R158"/>
      <c r="S158" s="54"/>
      <c r="T158" s="1" t="s">
        <v>42</v>
      </c>
      <c r="U158" s="1" t="s">
        <v>42</v>
      </c>
      <c r="V158" s="1" t="s">
        <v>42</v>
      </c>
      <c r="W158" s="1" t="s">
        <v>42</v>
      </c>
      <c r="X158" s="1"/>
      <c r="Y158" s="1" t="s">
        <v>549</v>
      </c>
      <c r="Z158" s="1" t="s">
        <v>550</v>
      </c>
      <c r="AA158" s="1"/>
      <c r="AB158" s="1"/>
      <c r="AC158" s="1"/>
      <c r="AD158" s="1"/>
      <c r="AE158" s="1"/>
      <c r="AF158" s="1"/>
      <c r="AG158" s="1" t="b">
        <v>0</v>
      </c>
      <c r="AH158" s="1"/>
      <c r="AI158" s="1"/>
      <c r="AJ158" s="1" t="b">
        <v>0</v>
      </c>
      <c r="AK158" s="1" t="b">
        <v>0</v>
      </c>
      <c r="AL158" s="1" t="s">
        <v>86</v>
      </c>
      <c r="AM158"/>
      <c r="AN158" s="1" t="s">
        <v>45</v>
      </c>
      <c r="AO158" s="1">
        <v>19980</v>
      </c>
      <c r="AP158" s="1" t="b">
        <v>0</v>
      </c>
      <c r="AQ158" s="1"/>
      <c r="AR158" s="1"/>
      <c r="AS158" s="1" t="b">
        <v>0</v>
      </c>
      <c r="AV158" s="1" t="str">
        <f t="shared" si="31"/>
        <v>Angelica sylvestris 'Purpurea'</v>
      </c>
      <c r="AW158" s="1"/>
      <c r="AX158" s="1"/>
    </row>
    <row r="159" spans="1:50" s="5" customFormat="1" ht="15" customHeight="1" x14ac:dyDescent="0.2">
      <c r="A159" s="8" t="s">
        <v>8834</v>
      </c>
      <c r="B159" s="18" t="b">
        <f t="shared" si="29"/>
        <v>1</v>
      </c>
      <c r="C159" s="4" t="str">
        <f>IF(O159="","C","")</f>
        <v/>
      </c>
      <c r="D159" s="4" t="str">
        <f>IF(I159="","N","")</f>
        <v/>
      </c>
      <c r="E159" s="4" t="str">
        <f>IF(P159="","Y","")</f>
        <v/>
      </c>
      <c r="F159" s="4" t="str">
        <f t="shared" si="30"/>
        <v/>
      </c>
      <c r="G159" s="4" t="str">
        <f>IF(H159=A159,"","I")</f>
        <v/>
      </c>
      <c r="H159" s="4" t="str">
        <f>TRIM(TRIM(I159) &amp; " " &amp; TRIM(J159) &amp; " " &amp; K159 &amp; " " &amp;S159)</f>
        <v>Angelica taiwaniana</v>
      </c>
      <c r="I159" s="6" t="s">
        <v>539</v>
      </c>
      <c r="J159" s="6" t="s">
        <v>9979</v>
      </c>
      <c r="K159" s="6"/>
      <c r="L159" s="1">
        <v>133</v>
      </c>
      <c r="M159" s="1" t="s">
        <v>39</v>
      </c>
      <c r="N159" s="18" t="b">
        <v>1</v>
      </c>
      <c r="O159" t="s">
        <v>552</v>
      </c>
      <c r="P159" s="1" t="s">
        <v>541</v>
      </c>
      <c r="Q159"/>
      <c r="R159"/>
      <c r="S159" s="54"/>
      <c r="T159" s="1" t="s">
        <v>42</v>
      </c>
      <c r="U159" s="1" t="s">
        <v>42</v>
      </c>
      <c r="V159" s="1" t="s">
        <v>42</v>
      </c>
      <c r="W159" s="1" t="s">
        <v>42</v>
      </c>
      <c r="X159" s="1"/>
      <c r="Y159" s="1" t="s">
        <v>542</v>
      </c>
      <c r="Z159" s="1"/>
      <c r="AA159" s="1"/>
      <c r="AB159" s="1"/>
      <c r="AC159" s="1"/>
      <c r="AD159" s="1"/>
      <c r="AE159" s="1"/>
      <c r="AF159" s="1"/>
      <c r="AG159" s="1" t="b">
        <v>0</v>
      </c>
      <c r="AH159" s="1"/>
      <c r="AI159" s="1"/>
      <c r="AJ159" s="1" t="b">
        <v>0</v>
      </c>
      <c r="AK159" s="1" t="b">
        <v>0</v>
      </c>
      <c r="AL159" s="1" t="s">
        <v>86</v>
      </c>
      <c r="AM159"/>
      <c r="AN159" s="1" t="s">
        <v>45</v>
      </c>
      <c r="AO159"/>
      <c r="AP159" s="1" t="b">
        <v>0</v>
      </c>
      <c r="AQ159" s="1"/>
      <c r="AR159" s="1"/>
      <c r="AS159" s="1" t="b">
        <v>0</v>
      </c>
      <c r="AV159" s="1" t="str">
        <f t="shared" si="31"/>
        <v>Angelica taiwaniana</v>
      </c>
      <c r="AW159" s="1"/>
      <c r="AX159" s="1"/>
    </row>
    <row r="160" spans="1:50" s="5" customFormat="1" ht="15" customHeight="1" x14ac:dyDescent="0.2">
      <c r="A160" s="8"/>
      <c r="B160" s="18" t="b">
        <f t="shared" si="29"/>
        <v>1</v>
      </c>
      <c r="C160" s="21"/>
      <c r="D160" s="4"/>
      <c r="E160" s="4"/>
      <c r="F160" s="4" t="str">
        <f t="shared" si="30"/>
        <v/>
      </c>
      <c r="G160" s="4"/>
      <c r="H160" s="4"/>
      <c r="I160" s="6" t="s">
        <v>553</v>
      </c>
      <c r="J160" s="6" t="s">
        <v>558</v>
      </c>
      <c r="K160" s="6" t="s">
        <v>559</v>
      </c>
      <c r="L160" s="1">
        <v>135</v>
      </c>
      <c r="M160"/>
      <c r="N160" s="18" t="b">
        <v>1</v>
      </c>
      <c r="O160"/>
      <c r="P160" s="1" t="s">
        <v>560</v>
      </c>
      <c r="Q160"/>
      <c r="R160"/>
      <c r="S160" s="54"/>
      <c r="T160" s="1" t="s">
        <v>42</v>
      </c>
      <c r="U160" s="1" t="s">
        <v>42</v>
      </c>
      <c r="V160" s="1" t="s">
        <v>42</v>
      </c>
      <c r="W160" s="1" t="s">
        <v>42</v>
      </c>
      <c r="X160" s="1"/>
      <c r="Y160" s="1" t="s">
        <v>561</v>
      </c>
      <c r="Z160" s="1"/>
      <c r="AA160" s="1"/>
      <c r="AB160" s="1"/>
      <c r="AC160" s="1"/>
      <c r="AD160" s="1"/>
      <c r="AE160" s="1"/>
      <c r="AF160"/>
      <c r="AG160" s="1" t="b">
        <v>1</v>
      </c>
      <c r="AH160" s="1"/>
      <c r="AI160" s="1"/>
      <c r="AJ160" s="1" t="b">
        <v>0</v>
      </c>
      <c r="AK160" s="1" t="b">
        <v>0</v>
      </c>
      <c r="AL160" s="1" t="s">
        <v>86</v>
      </c>
      <c r="AM160" s="1" t="s">
        <v>62</v>
      </c>
      <c r="AN160" s="1" t="s">
        <v>45</v>
      </c>
      <c r="AO160" s="1">
        <v>1336</v>
      </c>
      <c r="AP160" s="1" t="b">
        <v>0</v>
      </c>
      <c r="AQ160" s="1"/>
      <c r="AR160" s="1"/>
      <c r="AS160" s="1" t="b">
        <v>0</v>
      </c>
      <c r="AV160" s="1" t="str">
        <f t="shared" si="31"/>
        <v>Anthemis punctata ssp. cupaniana</v>
      </c>
      <c r="AW160" s="1"/>
      <c r="AX160" s="1"/>
    </row>
    <row r="161" spans="1:50" s="5" customFormat="1" ht="15" customHeight="1" x14ac:dyDescent="0.2">
      <c r="A161" s="8"/>
      <c r="B161" s="18" t="b">
        <f t="shared" si="29"/>
        <v>1</v>
      </c>
      <c r="C161" s="21"/>
      <c r="D161" s="4"/>
      <c r="E161" s="4"/>
      <c r="F161" s="4" t="str">
        <f t="shared" si="30"/>
        <v/>
      </c>
      <c r="G161" s="4"/>
      <c r="H161" s="4"/>
      <c r="I161" s="6" t="s">
        <v>553</v>
      </c>
      <c r="J161" s="6" t="s">
        <v>562</v>
      </c>
      <c r="K161" s="6" t="s">
        <v>563</v>
      </c>
      <c r="L161" s="1">
        <v>137</v>
      </c>
      <c r="M161" s="1" t="s">
        <v>302</v>
      </c>
      <c r="N161" s="18" t="b">
        <v>1</v>
      </c>
      <c r="O161" s="1" t="s">
        <v>564</v>
      </c>
      <c r="P161" s="1" t="s">
        <v>565</v>
      </c>
      <c r="Q161"/>
      <c r="R161"/>
      <c r="S161" s="54"/>
      <c r="T161" s="1" t="s">
        <v>42</v>
      </c>
      <c r="U161" s="1" t="s">
        <v>42</v>
      </c>
      <c r="V161" s="1" t="s">
        <v>42</v>
      </c>
      <c r="W161" s="1" t="s">
        <v>42</v>
      </c>
      <c r="X161" s="1"/>
      <c r="Y161" s="1" t="s">
        <v>566</v>
      </c>
      <c r="Z161" s="1"/>
      <c r="AA161" s="1"/>
      <c r="AB161" s="1"/>
      <c r="AC161" s="1"/>
      <c r="AD161" s="1"/>
      <c r="AE161" s="1"/>
      <c r="AF161"/>
      <c r="AG161" s="1" t="b">
        <v>0</v>
      </c>
      <c r="AH161" s="1"/>
      <c r="AI161" s="1"/>
      <c r="AJ161" s="1" t="b">
        <v>0</v>
      </c>
      <c r="AK161" s="1" t="b">
        <v>0</v>
      </c>
      <c r="AL161" s="1" t="s">
        <v>86</v>
      </c>
      <c r="AM161" s="1" t="s">
        <v>62</v>
      </c>
      <c r="AN161" s="1" t="s">
        <v>45</v>
      </c>
      <c r="AO161" s="1">
        <v>1338</v>
      </c>
      <c r="AP161" s="1" t="b">
        <v>0</v>
      </c>
      <c r="AQ161" s="1"/>
      <c r="AR161" s="1"/>
      <c r="AS161" s="1" t="b">
        <v>0</v>
      </c>
      <c r="AV161" s="1" t="str">
        <f t="shared" si="31"/>
        <v>Anthemis tinctoria 'E.C.Buxton'</v>
      </c>
      <c r="AW161" s="1"/>
      <c r="AX161" s="1"/>
    </row>
    <row r="162" spans="1:50" s="5" customFormat="1" ht="15" customHeight="1" x14ac:dyDescent="0.2">
      <c r="A162" s="8" t="s">
        <v>7161</v>
      </c>
      <c r="B162" s="18" t="b">
        <f t="shared" si="29"/>
        <v>1</v>
      </c>
      <c r="C162" s="4" t="str">
        <f>IF(O162="","C","")</f>
        <v/>
      </c>
      <c r="D162" s="4" t="str">
        <f>IF(I162="","N","")</f>
        <v/>
      </c>
      <c r="E162" s="4" t="str">
        <f>IF(P162="","Y","")</f>
        <v/>
      </c>
      <c r="F162" s="4" t="str">
        <f t="shared" si="30"/>
        <v/>
      </c>
      <c r="G162" s="4" t="str">
        <f>IF(H162=A162,"","I")</f>
        <v/>
      </c>
      <c r="H162" s="4" t="str">
        <f>TRIM(TRIM(I162) &amp; " " &amp; TRIM(J162) &amp; " " &amp; K162 &amp; " " &amp;S162)</f>
        <v>Anthemis tinctoria 'EC Buxton'</v>
      </c>
      <c r="I162" s="6" t="s">
        <v>553</v>
      </c>
      <c r="J162" s="6" t="s">
        <v>562</v>
      </c>
      <c r="K162" s="2" t="s">
        <v>9765</v>
      </c>
      <c r="L162" s="1">
        <v>136</v>
      </c>
      <c r="M162" s="1" t="s">
        <v>39</v>
      </c>
      <c r="N162" s="18" t="b">
        <v>1</v>
      </c>
      <c r="O162" t="s">
        <v>564</v>
      </c>
      <c r="P162" s="1" t="s">
        <v>565</v>
      </c>
      <c r="Q162"/>
      <c r="R162"/>
      <c r="S162" s="54"/>
      <c r="T162" s="1" t="s">
        <v>42</v>
      </c>
      <c r="U162" s="1" t="s">
        <v>42</v>
      </c>
      <c r="V162" s="1" t="s">
        <v>42</v>
      </c>
      <c r="W162" s="1" t="s">
        <v>42</v>
      </c>
      <c r="X162" s="1"/>
      <c r="Y162" s="1" t="s">
        <v>566</v>
      </c>
      <c r="Z162" s="1"/>
      <c r="AA162" s="1"/>
      <c r="AB162" s="1"/>
      <c r="AC162" s="1"/>
      <c r="AD162" s="1"/>
      <c r="AE162" s="1"/>
      <c r="AF162" s="1"/>
      <c r="AG162" s="1" t="b">
        <v>0</v>
      </c>
      <c r="AH162" s="1"/>
      <c r="AI162" s="1"/>
      <c r="AJ162" s="1" t="b">
        <v>0</v>
      </c>
      <c r="AK162" s="1" t="b">
        <v>0</v>
      </c>
      <c r="AL162" s="1" t="s">
        <v>86</v>
      </c>
      <c r="AM162"/>
      <c r="AN162" s="1" t="s">
        <v>45</v>
      </c>
      <c r="AO162"/>
      <c r="AP162" s="1" t="b">
        <v>0</v>
      </c>
      <c r="AQ162" s="1"/>
      <c r="AR162" s="1"/>
      <c r="AS162" s="1" t="b">
        <v>0</v>
      </c>
      <c r="AV162" s="1" t="str">
        <f t="shared" si="31"/>
        <v>Anthemis tinctoria 'EC Buxton'</v>
      </c>
      <c r="AW162" s="1"/>
      <c r="AX162" s="1"/>
    </row>
    <row r="163" spans="1:50" s="5" customFormat="1" ht="15" customHeight="1" x14ac:dyDescent="0.2">
      <c r="A163" s="8" t="s">
        <v>7163</v>
      </c>
      <c r="B163" s="18" t="b">
        <f t="shared" si="29"/>
        <v>1</v>
      </c>
      <c r="C163" s="4" t="str">
        <f>IF(O163="","C","")</f>
        <v/>
      </c>
      <c r="D163" s="4" t="str">
        <f>IF(I163="","N","")</f>
        <v/>
      </c>
      <c r="E163" s="4" t="str">
        <f>IF(P163="","Y","")</f>
        <v/>
      </c>
      <c r="F163" s="4" t="str">
        <f t="shared" si="30"/>
        <v/>
      </c>
      <c r="G163" s="4" t="str">
        <f>IF(H163=A163,"","I")</f>
        <v/>
      </c>
      <c r="H163" s="4" t="str">
        <f>TRIM(TRIM(I163) &amp; " " &amp; TRIM(J163) &amp; " " &amp; K163 &amp; " " &amp;S163)</f>
        <v>Anthemis tinctoria 'EC Buxton dwarf'</v>
      </c>
      <c r="I163" s="6" t="s">
        <v>553</v>
      </c>
      <c r="J163" s="6" t="s">
        <v>562</v>
      </c>
      <c r="K163" s="2" t="s">
        <v>9766</v>
      </c>
      <c r="L163" s="1">
        <v>138</v>
      </c>
      <c r="M163" s="1" t="s">
        <v>39</v>
      </c>
      <c r="N163" s="18" t="b">
        <v>1</v>
      </c>
      <c r="O163" t="s">
        <v>568</v>
      </c>
      <c r="P163" s="1" t="s">
        <v>569</v>
      </c>
      <c r="Q163"/>
      <c r="R163"/>
      <c r="S163" s="54"/>
      <c r="T163" s="1" t="s">
        <v>42</v>
      </c>
      <c r="U163" s="1" t="s">
        <v>42</v>
      </c>
      <c r="V163" s="1" t="s">
        <v>42</v>
      </c>
      <c r="W163" s="1" t="s">
        <v>42</v>
      </c>
      <c r="X163" s="1" t="s">
        <v>570</v>
      </c>
      <c r="Y163" s="1" t="s">
        <v>571</v>
      </c>
      <c r="Z163" s="1"/>
      <c r="AA163" s="1"/>
      <c r="AB163" s="1"/>
      <c r="AC163" s="1"/>
      <c r="AD163" s="1"/>
      <c r="AE163" s="1"/>
      <c r="AF163" s="1"/>
      <c r="AG163" s="1" t="b">
        <v>0</v>
      </c>
      <c r="AH163" s="1"/>
      <c r="AI163" s="1"/>
      <c r="AJ163" s="1" t="b">
        <v>0</v>
      </c>
      <c r="AK163" s="1" t="b">
        <v>0</v>
      </c>
      <c r="AL163" s="1" t="s">
        <v>86</v>
      </c>
      <c r="AM163"/>
      <c r="AN163" s="1" t="s">
        <v>45</v>
      </c>
      <c r="AO163" s="1">
        <v>19978</v>
      </c>
      <c r="AP163" s="1" t="b">
        <v>0</v>
      </c>
      <c r="AQ163" s="1"/>
      <c r="AR163" s="1"/>
      <c r="AS163" s="1" t="b">
        <v>0</v>
      </c>
      <c r="AV163" s="1" t="str">
        <f t="shared" si="31"/>
        <v>Anthemis tinctoria 'EC Buxton dwarf'</v>
      </c>
      <c r="AW163" s="1"/>
      <c r="AX163" s="1"/>
    </row>
    <row r="164" spans="1:50" s="5" customFormat="1" ht="15" customHeight="1" x14ac:dyDescent="0.2">
      <c r="A164" s="8" t="s">
        <v>7165</v>
      </c>
      <c r="B164" s="18" t="b">
        <f t="shared" si="29"/>
        <v>1</v>
      </c>
      <c r="C164" s="4" t="str">
        <f>IF(O164="","C","")</f>
        <v/>
      </c>
      <c r="D164" s="4" t="str">
        <f>IF(I164="","N","")</f>
        <v/>
      </c>
      <c r="E164" s="4" t="str">
        <f>IF(P164="","Y","")</f>
        <v/>
      </c>
      <c r="F164" s="4" t="str">
        <f t="shared" si="30"/>
        <v/>
      </c>
      <c r="G164" s="4" t="str">
        <f>IF(H164=A164,"","I")</f>
        <v/>
      </c>
      <c r="H164" s="4" t="str">
        <f>TRIM(TRIM(I164) &amp; " " &amp; TRIM(J164) &amp; " " &amp; K164 &amp; " " &amp;S164)</f>
        <v>Anthemis tinctoria 'Sauce Hollandaise'</v>
      </c>
      <c r="I164" s="6" t="s">
        <v>553</v>
      </c>
      <c r="J164" s="6" t="s">
        <v>562</v>
      </c>
      <c r="K164" s="6" t="s">
        <v>554</v>
      </c>
      <c r="L164" s="1">
        <v>134</v>
      </c>
      <c r="M164" s="1" t="s">
        <v>39</v>
      </c>
      <c r="N164" s="18" t="b">
        <v>1</v>
      </c>
      <c r="O164" t="s">
        <v>555</v>
      </c>
      <c r="P164" s="1" t="s">
        <v>556</v>
      </c>
      <c r="Q164"/>
      <c r="R164"/>
      <c r="S164" s="54"/>
      <c r="T164" s="1" t="s">
        <v>42</v>
      </c>
      <c r="U164" s="1" t="s">
        <v>42</v>
      </c>
      <c r="V164" s="1" t="s">
        <v>42</v>
      </c>
      <c r="W164" s="1" t="s">
        <v>42</v>
      </c>
      <c r="X164"/>
      <c r="Y164" s="1" t="s">
        <v>557</v>
      </c>
      <c r="Z164"/>
      <c r="AA164"/>
      <c r="AB164"/>
      <c r="AC164"/>
      <c r="AD164"/>
      <c r="AE164"/>
      <c r="AF164" s="1"/>
      <c r="AG164" s="1" t="b">
        <v>0</v>
      </c>
      <c r="AH164" s="1"/>
      <c r="AI164" s="1"/>
      <c r="AJ164" s="1" t="b">
        <v>0</v>
      </c>
      <c r="AK164" s="1" t="b">
        <v>0</v>
      </c>
      <c r="AL164" s="1" t="s">
        <v>86</v>
      </c>
      <c r="AM164"/>
      <c r="AN164" s="1" t="s">
        <v>45</v>
      </c>
      <c r="AO164" s="1">
        <v>19982</v>
      </c>
      <c r="AP164" s="1" t="b">
        <v>0</v>
      </c>
      <c r="AQ164" s="1"/>
      <c r="AR164" s="1"/>
      <c r="AS164" s="1" t="b">
        <v>0</v>
      </c>
      <c r="AV164" s="1" t="str">
        <f t="shared" si="31"/>
        <v>Anthemis tinctoria 'Sauce Hollandaise'</v>
      </c>
      <c r="AW164" s="1"/>
      <c r="AX164" s="1"/>
    </row>
    <row r="165" spans="1:50" s="5" customFormat="1" ht="15" customHeight="1" x14ac:dyDescent="0.2">
      <c r="A165" s="8" t="s">
        <v>9015</v>
      </c>
      <c r="B165" s="18" t="b">
        <f t="shared" si="29"/>
        <v>1</v>
      </c>
      <c r="C165" s="4" t="str">
        <f>IF(O165="","C","")</f>
        <v/>
      </c>
      <c r="D165" s="4" t="str">
        <f>IF(I165="","N","")</f>
        <v/>
      </c>
      <c r="E165" s="4" t="str">
        <f>IF(P165="","Y","")</f>
        <v/>
      </c>
      <c r="F165" s="4" t="str">
        <f t="shared" si="30"/>
        <v/>
      </c>
      <c r="G165" s="4" t="str">
        <f>IF(H165=A165,"","I")</f>
        <v/>
      </c>
      <c r="H165" s="4" t="str">
        <f>TRIM(TRIM(I165) &amp; " " &amp; TRIM(J165) &amp; " " &amp; K165 &amp; " " &amp;S165)</f>
        <v>Anthemis 'Susanna Mitchell'</v>
      </c>
      <c r="I165" s="6" t="s">
        <v>553</v>
      </c>
      <c r="J165" s="6"/>
      <c r="K165" s="6" t="s">
        <v>6686</v>
      </c>
      <c r="L165" s="1">
        <v>1866</v>
      </c>
      <c r="M165" s="1" t="s">
        <v>39</v>
      </c>
      <c r="N165" s="18" t="b">
        <v>1</v>
      </c>
      <c r="O165" t="s">
        <v>6687</v>
      </c>
      <c r="P165" s="1" t="s">
        <v>6688</v>
      </c>
      <c r="Q165"/>
      <c r="R165"/>
      <c r="S165" s="54"/>
      <c r="T165" s="1" t="s">
        <v>42</v>
      </c>
      <c r="U165" s="1" t="s">
        <v>42</v>
      </c>
      <c r="V165" s="1" t="s">
        <v>42</v>
      </c>
      <c r="W165" s="1" t="s">
        <v>42</v>
      </c>
      <c r="X165" s="1"/>
      <c r="Y165" s="1" t="s">
        <v>6689</v>
      </c>
      <c r="Z165" s="1"/>
      <c r="AA165" s="1"/>
      <c r="AB165" s="1"/>
      <c r="AC165" s="1"/>
      <c r="AD165" s="1"/>
      <c r="AE165" s="1"/>
      <c r="AF165" s="1"/>
      <c r="AG165" s="1" t="b">
        <v>0</v>
      </c>
      <c r="AH165" s="1"/>
      <c r="AI165" s="1"/>
      <c r="AJ165" s="1" t="b">
        <v>0</v>
      </c>
      <c r="AK165" s="1" t="b">
        <v>0</v>
      </c>
      <c r="AL165" s="1" t="s">
        <v>86</v>
      </c>
      <c r="AM165" s="1" t="s">
        <v>62</v>
      </c>
      <c r="AN165" s="1" t="s">
        <v>45</v>
      </c>
      <c r="AO165"/>
      <c r="AP165" s="1" t="b">
        <v>0</v>
      </c>
      <c r="AQ165" s="1"/>
      <c r="AR165" s="1"/>
      <c r="AS165" s="1" t="b">
        <v>0</v>
      </c>
      <c r="AV165" s="1" t="str">
        <f t="shared" si="31"/>
        <v>Anthemis 'Susanna Mitchell'</v>
      </c>
      <c r="AW165" s="1"/>
      <c r="AX165" s="1"/>
    </row>
    <row r="166" spans="1:50" s="5" customFormat="1" ht="15" customHeight="1" x14ac:dyDescent="0.2">
      <c r="A166" s="8"/>
      <c r="B166" s="18" t="b">
        <f t="shared" si="29"/>
        <v>1</v>
      </c>
      <c r="C166" s="21"/>
      <c r="D166" s="4"/>
      <c r="E166" s="4"/>
      <c r="F166" s="4" t="str">
        <f t="shared" si="30"/>
        <v/>
      </c>
      <c r="G166" s="4"/>
      <c r="H166" s="4"/>
      <c r="I166" s="6" t="s">
        <v>573</v>
      </c>
      <c r="J166" s="6" t="s">
        <v>574</v>
      </c>
      <c r="K166" s="6"/>
      <c r="L166" s="1">
        <v>139</v>
      </c>
      <c r="M166"/>
      <c r="N166" s="18" t="b">
        <v>1</v>
      </c>
      <c r="O166"/>
      <c r="P166" s="1" t="s">
        <v>575</v>
      </c>
      <c r="Q166"/>
      <c r="R166"/>
      <c r="S166" s="54"/>
      <c r="T166" s="1" t="s">
        <v>42</v>
      </c>
      <c r="U166" s="1" t="s">
        <v>42</v>
      </c>
      <c r="V166" s="1" t="s">
        <v>42</v>
      </c>
      <c r="W166" s="1" t="s">
        <v>42</v>
      </c>
      <c r="X166" s="1"/>
      <c r="Y166" s="1" t="s">
        <v>576</v>
      </c>
      <c r="Z166" s="1"/>
      <c r="AA166" s="1"/>
      <c r="AB166" s="1"/>
      <c r="AC166" s="1"/>
      <c r="AD166" s="1"/>
      <c r="AE166" s="1"/>
      <c r="AF166"/>
      <c r="AG166" s="1" t="b">
        <v>0</v>
      </c>
      <c r="AH166" s="1"/>
      <c r="AI166" s="1"/>
      <c r="AJ166" s="1" t="b">
        <v>0</v>
      </c>
      <c r="AK166" s="1" t="b">
        <v>0</v>
      </c>
      <c r="AL166" s="1" t="s">
        <v>86</v>
      </c>
      <c r="AM166" s="1" t="s">
        <v>62</v>
      </c>
      <c r="AN166" s="1" t="s">
        <v>45</v>
      </c>
      <c r="AO166" s="1">
        <v>1339</v>
      </c>
      <c r="AP166" s="1" t="b">
        <v>0</v>
      </c>
      <c r="AQ166" s="1"/>
      <c r="AR166" s="1"/>
      <c r="AS166" s="1" t="b">
        <v>0</v>
      </c>
      <c r="AV166" s="1" t="str">
        <f t="shared" si="31"/>
        <v>Anthericum liliago</v>
      </c>
      <c r="AW166" s="1"/>
      <c r="AX166" s="1"/>
    </row>
    <row r="167" spans="1:50" s="5" customFormat="1" ht="15" customHeight="1" x14ac:dyDescent="0.2">
      <c r="A167" s="8" t="s">
        <v>7167</v>
      </c>
      <c r="B167" s="18" t="b">
        <f t="shared" si="29"/>
        <v>1</v>
      </c>
      <c r="C167" s="4" t="str">
        <f>IF(O167="","C","")</f>
        <v/>
      </c>
      <c r="D167" s="4" t="str">
        <f>IF(I167="","N","")</f>
        <v/>
      </c>
      <c r="E167" s="4" t="str">
        <f>IF(P167="","Y","")</f>
        <v/>
      </c>
      <c r="F167" s="4" t="str">
        <f t="shared" si="30"/>
        <v/>
      </c>
      <c r="G167" s="4"/>
      <c r="H167" s="4" t="str">
        <f>TRIM(TRIM(I167) &amp; " " &amp; TRIM(J167) &amp; " " &amp; K167 &amp; " " &amp;S167)</f>
        <v>Anthriscus sylvestris 'Ravenswing' Queen Anne's Lace</v>
      </c>
      <c r="I167" s="6" t="s">
        <v>577</v>
      </c>
      <c r="J167" s="6" t="s">
        <v>513</v>
      </c>
      <c r="K167" s="6" t="s">
        <v>578</v>
      </c>
      <c r="L167" s="1">
        <v>140</v>
      </c>
      <c r="M167" s="1" t="s">
        <v>39</v>
      </c>
      <c r="N167" s="18" t="b">
        <v>1</v>
      </c>
      <c r="O167" t="s">
        <v>579</v>
      </c>
      <c r="P167" s="1" t="s">
        <v>580</v>
      </c>
      <c r="Q167"/>
      <c r="R167"/>
      <c r="S167" s="54" t="s">
        <v>581</v>
      </c>
      <c r="T167" s="1" t="s">
        <v>42</v>
      </c>
      <c r="U167" s="1" t="s">
        <v>42</v>
      </c>
      <c r="V167" s="1" t="s">
        <v>42</v>
      </c>
      <c r="W167" s="1" t="s">
        <v>42</v>
      </c>
      <c r="X167" s="1"/>
      <c r="Y167" s="1" t="s">
        <v>582</v>
      </c>
      <c r="Z167" s="1"/>
      <c r="AA167" s="1"/>
      <c r="AB167" s="1"/>
      <c r="AC167" s="1"/>
      <c r="AD167" s="1"/>
      <c r="AE167" s="1"/>
      <c r="AF167" s="1"/>
      <c r="AG167" s="1" t="b">
        <v>0</v>
      </c>
      <c r="AH167" s="1"/>
      <c r="AI167" s="1"/>
      <c r="AJ167" s="1" t="b">
        <v>0</v>
      </c>
      <c r="AK167" s="1" t="b">
        <v>0</v>
      </c>
      <c r="AL167" s="1" t="s">
        <v>106</v>
      </c>
      <c r="AM167"/>
      <c r="AN167" s="1" t="s">
        <v>45</v>
      </c>
      <c r="AO167"/>
      <c r="AP167" s="1" t="b">
        <v>0</v>
      </c>
      <c r="AQ167" s="1"/>
      <c r="AR167" s="1"/>
      <c r="AS167" s="1" t="b">
        <v>0</v>
      </c>
      <c r="AV167" s="1" t="str">
        <f t="shared" si="31"/>
        <v>Anthriscus sylvestris 'Ravenswing' Queen Anne's Lace</v>
      </c>
      <c r="AW167" s="1"/>
      <c r="AX167" s="1"/>
    </row>
    <row r="168" spans="1:50" s="5" customFormat="1" ht="15" customHeight="1" x14ac:dyDescent="0.2">
      <c r="A168" s="8"/>
      <c r="B168" s="18" t="b">
        <f t="shared" si="29"/>
        <v>1</v>
      </c>
      <c r="C168" s="21"/>
      <c r="D168" s="4"/>
      <c r="E168" s="4"/>
      <c r="F168" s="4" t="str">
        <f t="shared" si="30"/>
        <v/>
      </c>
      <c r="G168" s="4"/>
      <c r="H168" s="4"/>
      <c r="I168" s="6" t="s">
        <v>577</v>
      </c>
      <c r="J168" s="6" t="s">
        <v>513</v>
      </c>
      <c r="K168" s="6" t="s">
        <v>578</v>
      </c>
      <c r="L168" s="1">
        <v>141</v>
      </c>
      <c r="M168" s="1" t="s">
        <v>302</v>
      </c>
      <c r="N168" s="18" t="b">
        <v>1</v>
      </c>
      <c r="O168" s="1" t="s">
        <v>579</v>
      </c>
      <c r="P168" s="1" t="s">
        <v>580</v>
      </c>
      <c r="Q168"/>
      <c r="R168"/>
      <c r="S168" s="54" t="s">
        <v>581</v>
      </c>
      <c r="T168" s="1" t="s">
        <v>42</v>
      </c>
      <c r="U168" s="1" t="s">
        <v>42</v>
      </c>
      <c r="V168" s="1" t="s">
        <v>42</v>
      </c>
      <c r="W168" s="1" t="s">
        <v>42</v>
      </c>
      <c r="X168" s="1"/>
      <c r="Y168" s="1" t="s">
        <v>582</v>
      </c>
      <c r="Z168" s="1"/>
      <c r="AA168" s="1"/>
      <c r="AB168" s="1"/>
      <c r="AC168" s="1"/>
      <c r="AD168" s="1"/>
      <c r="AE168" s="1"/>
      <c r="AF168"/>
      <c r="AG168" s="1" t="b">
        <v>0</v>
      </c>
      <c r="AH168" s="1"/>
      <c r="AI168" s="1"/>
      <c r="AJ168" s="1" t="b">
        <v>0</v>
      </c>
      <c r="AK168" s="1" t="b">
        <v>0</v>
      </c>
      <c r="AL168" s="1" t="s">
        <v>86</v>
      </c>
      <c r="AM168" s="1" t="s">
        <v>62</v>
      </c>
      <c r="AN168" s="1" t="s">
        <v>45</v>
      </c>
      <c r="AO168" s="1">
        <v>1341</v>
      </c>
      <c r="AP168" s="1" t="b">
        <v>0</v>
      </c>
      <c r="AQ168" s="1"/>
      <c r="AR168" s="1"/>
      <c r="AS168" s="1" t="b">
        <v>0</v>
      </c>
      <c r="AV168" s="1" t="str">
        <f t="shared" si="31"/>
        <v>Anthriscus sylvestris 'Ravenswing' Queen Anne's Lace</v>
      </c>
      <c r="AW168" s="1"/>
      <c r="AX168" s="1"/>
    </row>
    <row r="169" spans="1:50" s="5" customFormat="1" ht="15" customHeight="1" x14ac:dyDescent="0.2">
      <c r="A169" s="8" t="s">
        <v>7653</v>
      </c>
      <c r="B169" s="18" t="b">
        <f t="shared" si="29"/>
        <v>1</v>
      </c>
      <c r="C169" s="4" t="str">
        <f>IF(O169="","C","")</f>
        <v/>
      </c>
      <c r="D169" s="4" t="str">
        <f>IF(I169="","N","")</f>
        <v/>
      </c>
      <c r="E169" s="4" t="str">
        <f>IF(P169="","Y","")</f>
        <v/>
      </c>
      <c r="F169" s="4" t="str">
        <f t="shared" si="30"/>
        <v/>
      </c>
      <c r="G169" s="4" t="str">
        <f>IF(H169=A169,"","I")</f>
        <v/>
      </c>
      <c r="H169" s="4" t="str">
        <f>TRIM(TRIM(I169) &amp; " " &amp; TRIM(J169) &amp; " " &amp; K169 &amp; " " &amp;S169)</f>
        <v>Anthyllis vulneraria (Kidney vetch)</v>
      </c>
      <c r="I169" s="6" t="s">
        <v>583</v>
      </c>
      <c r="J169" s="6" t="s">
        <v>584</v>
      </c>
      <c r="K169" s="6" t="s">
        <v>9980</v>
      </c>
      <c r="L169" s="1">
        <v>142</v>
      </c>
      <c r="M169" s="1" t="s">
        <v>39</v>
      </c>
      <c r="N169" s="18" t="b">
        <v>1</v>
      </c>
      <c r="O169" t="s">
        <v>585</v>
      </c>
      <c r="P169" s="1" t="s">
        <v>586</v>
      </c>
      <c r="Q169"/>
      <c r="R169"/>
      <c r="S169" s="54"/>
      <c r="T169" s="1" t="s">
        <v>42</v>
      </c>
      <c r="U169" s="1" t="s">
        <v>42</v>
      </c>
      <c r="V169" s="1" t="s">
        <v>42</v>
      </c>
      <c r="W169" s="1" t="s">
        <v>42</v>
      </c>
      <c r="X169" s="1"/>
      <c r="Y169" s="1" t="s">
        <v>587</v>
      </c>
      <c r="Z169" s="1"/>
      <c r="AA169" s="1"/>
      <c r="AB169" s="1"/>
      <c r="AC169" s="1"/>
      <c r="AD169" s="1"/>
      <c r="AE169" s="1"/>
      <c r="AF169" s="1"/>
      <c r="AG169" s="1" t="b">
        <v>0</v>
      </c>
      <c r="AH169" s="1"/>
      <c r="AI169" s="1"/>
      <c r="AJ169" s="1" t="b">
        <v>0</v>
      </c>
      <c r="AK169" s="1" t="b">
        <v>0</v>
      </c>
      <c r="AL169" s="1" t="s">
        <v>86</v>
      </c>
      <c r="AM169"/>
      <c r="AN169" s="1" t="s">
        <v>45</v>
      </c>
      <c r="AO169"/>
      <c r="AP169" s="1" t="b">
        <v>0</v>
      </c>
      <c r="AQ169" s="1"/>
      <c r="AR169" s="1"/>
      <c r="AS169" s="1" t="b">
        <v>0</v>
      </c>
      <c r="AV169" s="1" t="str">
        <f t="shared" si="31"/>
        <v>Anthyllis vulneraria (Kidney vetch)</v>
      </c>
      <c r="AW169" s="1"/>
      <c r="AX169" s="1"/>
    </row>
    <row r="170" spans="1:50" s="5" customFormat="1" ht="15" customHeight="1" x14ac:dyDescent="0.2">
      <c r="A170" s="8" t="s">
        <v>8858</v>
      </c>
      <c r="B170" s="18" t="b">
        <f t="shared" si="29"/>
        <v>1</v>
      </c>
      <c r="C170" s="4" t="str">
        <f>IF(O170="","C","")</f>
        <v/>
      </c>
      <c r="D170" s="4" t="str">
        <f>IF(I170="","N","")</f>
        <v/>
      </c>
      <c r="E170" s="4" t="str">
        <f>IF(P170="","Y","")</f>
        <v/>
      </c>
      <c r="F170" s="4" t="str">
        <f t="shared" si="30"/>
        <v/>
      </c>
      <c r="G170" s="4" t="str">
        <f>IF(H170=A170,"","I")</f>
        <v/>
      </c>
      <c r="H170" s="4" t="str">
        <f>TRIM(TRIM(I170) &amp; " " &amp; TRIM(J170) &amp; " " &amp; K170 &amp; " " &amp;S170)</f>
        <v>Aquilegia alpina</v>
      </c>
      <c r="I170" s="6" t="s">
        <v>588</v>
      </c>
      <c r="J170" s="6" t="s">
        <v>597</v>
      </c>
      <c r="K170" s="6"/>
      <c r="L170" s="1">
        <v>146</v>
      </c>
      <c r="M170" s="1" t="s">
        <v>302</v>
      </c>
      <c r="N170" s="18" t="b">
        <v>1</v>
      </c>
      <c r="O170" t="s">
        <v>598</v>
      </c>
      <c r="P170" s="1" t="s">
        <v>599</v>
      </c>
      <c r="Q170"/>
      <c r="R170"/>
      <c r="S170" s="54"/>
      <c r="T170" s="1" t="s">
        <v>42</v>
      </c>
      <c r="U170" s="1" t="s">
        <v>42</v>
      </c>
      <c r="V170" s="1" t="s">
        <v>42</v>
      </c>
      <c r="W170" s="1" t="s">
        <v>42</v>
      </c>
      <c r="X170" s="1"/>
      <c r="Y170" s="1" t="s">
        <v>600</v>
      </c>
      <c r="Z170" s="1" t="s">
        <v>601</v>
      </c>
      <c r="AA170" s="1" t="s">
        <v>602</v>
      </c>
      <c r="AB170" s="1"/>
      <c r="AC170" s="1"/>
      <c r="AD170" s="1"/>
      <c r="AE170" s="1"/>
      <c r="AF170"/>
      <c r="AG170" s="1" t="b">
        <v>0</v>
      </c>
      <c r="AH170" s="1" t="s">
        <v>43</v>
      </c>
      <c r="AI170" s="1"/>
      <c r="AJ170" s="1" t="b">
        <v>0</v>
      </c>
      <c r="AK170" s="1" t="b">
        <v>0</v>
      </c>
      <c r="AL170" s="1" t="s">
        <v>86</v>
      </c>
      <c r="AM170"/>
      <c r="AN170" s="1" t="s">
        <v>45</v>
      </c>
      <c r="AO170" s="1">
        <v>20165</v>
      </c>
      <c r="AP170" s="1" t="b">
        <v>0</v>
      </c>
      <c r="AQ170" s="1"/>
      <c r="AR170" s="1"/>
      <c r="AS170" s="1" t="b">
        <v>0</v>
      </c>
      <c r="AV170" s="1" t="str">
        <f t="shared" si="31"/>
        <v>Aquilegia alpina</v>
      </c>
      <c r="AW170" s="1"/>
      <c r="AX170" s="1"/>
    </row>
    <row r="171" spans="1:50" s="5" customFormat="1" ht="15" customHeight="1" x14ac:dyDescent="0.2">
      <c r="A171" s="8"/>
      <c r="B171" s="18" t="b">
        <f t="shared" si="29"/>
        <v>1</v>
      </c>
      <c r="C171" s="21"/>
      <c r="D171" s="4"/>
      <c r="E171" s="4"/>
      <c r="F171" s="4" t="str">
        <f t="shared" si="30"/>
        <v/>
      </c>
      <c r="G171" s="4"/>
      <c r="H171" s="4"/>
      <c r="I171" s="6" t="s">
        <v>588</v>
      </c>
      <c r="J171" s="6" t="s">
        <v>603</v>
      </c>
      <c r="K171" s="6" t="s">
        <v>604</v>
      </c>
      <c r="L171" s="1">
        <v>147</v>
      </c>
      <c r="M171"/>
      <c r="N171" s="18" t="b">
        <v>1</v>
      </c>
      <c r="O171"/>
      <c r="P171" s="1" t="s">
        <v>605</v>
      </c>
      <c r="Q171"/>
      <c r="R171"/>
      <c r="S171" s="54"/>
      <c r="T171" s="1" t="s">
        <v>42</v>
      </c>
      <c r="U171" s="1" t="s">
        <v>42</v>
      </c>
      <c r="V171" s="1" t="s">
        <v>42</v>
      </c>
      <c r="W171" s="1" t="s">
        <v>42</v>
      </c>
      <c r="X171" s="1"/>
      <c r="Y171" s="1" t="s">
        <v>606</v>
      </c>
      <c r="Z171" s="1"/>
      <c r="AA171" s="1"/>
      <c r="AB171" s="1"/>
      <c r="AC171" s="1"/>
      <c r="AD171" s="1"/>
      <c r="AE171" s="1"/>
      <c r="AF171"/>
      <c r="AG171" s="1" t="b">
        <v>0</v>
      </c>
      <c r="AH171" s="1" t="s">
        <v>43</v>
      </c>
      <c r="AI171" s="1"/>
      <c r="AJ171" s="1" t="b">
        <v>0</v>
      </c>
      <c r="AK171" s="1" t="b">
        <v>0</v>
      </c>
      <c r="AL171" s="1" t="s">
        <v>86</v>
      </c>
      <c r="AM171" s="1" t="s">
        <v>62</v>
      </c>
      <c r="AN171" s="1" t="s">
        <v>45</v>
      </c>
      <c r="AO171" s="1">
        <v>2432</v>
      </c>
      <c r="AP171" s="1" t="b">
        <v>1</v>
      </c>
      <c r="AQ171" s="1"/>
      <c r="AR171" s="1"/>
      <c r="AS171" s="1" t="b">
        <v>0</v>
      </c>
      <c r="AV171" s="1" t="str">
        <f t="shared" si="31"/>
        <v>Aquilegia chrysantha 'Yellow Queen'</v>
      </c>
      <c r="AW171" s="1"/>
      <c r="AX171" s="1"/>
    </row>
    <row r="172" spans="1:50" s="5" customFormat="1" ht="15" customHeight="1" x14ac:dyDescent="0.2">
      <c r="A172" s="8"/>
      <c r="B172" s="18" t="b">
        <f t="shared" si="29"/>
        <v>0</v>
      </c>
      <c r="C172" s="21"/>
      <c r="D172" s="4"/>
      <c r="E172" s="4"/>
      <c r="F172" s="4" t="str">
        <f t="shared" si="30"/>
        <v>X</v>
      </c>
      <c r="G172" s="4"/>
      <c r="H172" s="4"/>
      <c r="I172" s="6" t="s">
        <v>588</v>
      </c>
      <c r="J172" s="6" t="s">
        <v>607</v>
      </c>
      <c r="L172" s="1">
        <v>148</v>
      </c>
      <c r="M172"/>
      <c r="N172" s="18" t="b">
        <v>0</v>
      </c>
      <c r="O172"/>
      <c r="P172" s="1" t="s">
        <v>608</v>
      </c>
      <c r="Q172"/>
      <c r="R172"/>
      <c r="S172" s="53"/>
      <c r="T172" s="1" t="s">
        <v>42</v>
      </c>
      <c r="U172" s="1" t="s">
        <v>42</v>
      </c>
      <c r="V172" s="1" t="s">
        <v>42</v>
      </c>
      <c r="W172" s="1" t="s">
        <v>42</v>
      </c>
      <c r="X172"/>
      <c r="Y172"/>
      <c r="Z172"/>
      <c r="AA172"/>
      <c r="AB172"/>
      <c r="AC172"/>
      <c r="AD172"/>
      <c r="AE172"/>
      <c r="AF172"/>
      <c r="AG172" s="1" t="b">
        <v>0</v>
      </c>
      <c r="AH172"/>
      <c r="AI172"/>
      <c r="AJ172" s="1" t="b">
        <v>0</v>
      </c>
      <c r="AK172" s="1" t="b">
        <v>0</v>
      </c>
      <c r="AL172" s="1" t="s">
        <v>86</v>
      </c>
      <c r="AM172" s="1" t="s">
        <v>62</v>
      </c>
      <c r="AN172" s="1" t="s">
        <v>45</v>
      </c>
      <c r="AO172" s="1">
        <v>1345</v>
      </c>
      <c r="AP172" s="1" t="b">
        <v>1</v>
      </c>
      <c r="AQ172" s="1"/>
      <c r="AR172" s="1"/>
      <c r="AS172" s="1" t="b">
        <v>0</v>
      </c>
      <c r="AV172" s="1" t="str">
        <f t="shared" si="31"/>
        <v>Aquilegia discolor</v>
      </c>
      <c r="AW172" s="1"/>
      <c r="AX172"/>
    </row>
    <row r="173" spans="1:50" s="5" customFormat="1" ht="15" customHeight="1" x14ac:dyDescent="0.2">
      <c r="A173" s="8"/>
      <c r="B173" s="18" t="b">
        <f t="shared" si="29"/>
        <v>0</v>
      </c>
      <c r="C173" s="21"/>
      <c r="D173" s="4"/>
      <c r="E173" s="4"/>
      <c r="F173" s="4" t="str">
        <f t="shared" si="30"/>
        <v>X</v>
      </c>
      <c r="G173" s="4"/>
      <c r="H173" s="4"/>
      <c r="I173" s="6" t="s">
        <v>588</v>
      </c>
      <c r="J173" s="6" t="s">
        <v>609</v>
      </c>
      <c r="K173" s="6" t="s">
        <v>610</v>
      </c>
      <c r="L173" s="1">
        <v>149</v>
      </c>
      <c r="M173"/>
      <c r="N173" s="18" t="b">
        <v>0</v>
      </c>
      <c r="O173"/>
      <c r="P173" s="1" t="s">
        <v>611</v>
      </c>
      <c r="Q173"/>
      <c r="R173"/>
      <c r="S173" s="53"/>
      <c r="T173" s="1" t="s">
        <v>42</v>
      </c>
      <c r="U173" s="1" t="s">
        <v>42</v>
      </c>
      <c r="V173" s="1" t="s">
        <v>42</v>
      </c>
      <c r="W173" s="1" t="s">
        <v>42</v>
      </c>
      <c r="X173"/>
      <c r="Y173"/>
      <c r="Z173"/>
      <c r="AA173"/>
      <c r="AB173"/>
      <c r="AC173"/>
      <c r="AD173"/>
      <c r="AE173"/>
      <c r="AF173"/>
      <c r="AG173" s="1" t="b">
        <v>0</v>
      </c>
      <c r="AH173"/>
      <c r="AI173"/>
      <c r="AJ173" s="1" t="b">
        <v>0</v>
      </c>
      <c r="AK173" s="1" t="b">
        <v>0</v>
      </c>
      <c r="AL173" s="1" t="s">
        <v>86</v>
      </c>
      <c r="AM173" s="1" t="s">
        <v>62</v>
      </c>
      <c r="AN173" s="1" t="s">
        <v>45</v>
      </c>
      <c r="AO173" s="1">
        <v>1342</v>
      </c>
      <c r="AP173" s="1" t="b">
        <v>1</v>
      </c>
      <c r="AQ173" s="1"/>
      <c r="AR173" s="1"/>
      <c r="AS173" s="1" t="b">
        <v>0</v>
      </c>
      <c r="AV173" s="1" t="str">
        <f t="shared" si="31"/>
        <v>Aquilegia flabellata 'Cameo'</v>
      </c>
      <c r="AW173" s="1"/>
      <c r="AX173" s="1"/>
    </row>
    <row r="174" spans="1:50" s="5" customFormat="1" ht="15" customHeight="1" x14ac:dyDescent="0.2">
      <c r="A174" s="8"/>
      <c r="B174" s="18" t="b">
        <f t="shared" si="29"/>
        <v>1</v>
      </c>
      <c r="C174" s="21"/>
      <c r="D174" s="4"/>
      <c r="E174" s="4"/>
      <c r="F174" s="4" t="str">
        <f t="shared" si="30"/>
        <v/>
      </c>
      <c r="G174" s="4"/>
      <c r="H174" s="4"/>
      <c r="I174" s="6" t="s">
        <v>588</v>
      </c>
      <c r="J174" s="6" t="s">
        <v>612</v>
      </c>
      <c r="K174" s="6"/>
      <c r="L174" s="1">
        <v>150</v>
      </c>
      <c r="M174"/>
      <c r="N174" s="18" t="b">
        <v>1</v>
      </c>
      <c r="O174"/>
      <c r="P174" s="1"/>
      <c r="Q174" s="1"/>
      <c r="R174"/>
      <c r="S174" s="54"/>
      <c r="T174" s="1" t="s">
        <v>42</v>
      </c>
      <c r="U174" s="1" t="s">
        <v>42</v>
      </c>
      <c r="V174" s="1" t="s">
        <v>42</v>
      </c>
      <c r="W174" s="1" t="s">
        <v>42</v>
      </c>
      <c r="X174" s="1"/>
      <c r="Y174" s="1" t="s">
        <v>595</v>
      </c>
      <c r="Z174" s="1" t="s">
        <v>606</v>
      </c>
      <c r="AA174" s="1"/>
      <c r="AB174" s="1"/>
      <c r="AC174" s="1"/>
      <c r="AD174" s="1"/>
      <c r="AE174" s="1"/>
      <c r="AF174"/>
      <c r="AG174" s="1" t="b">
        <v>0</v>
      </c>
      <c r="AH174" s="1"/>
      <c r="AI174" s="1"/>
      <c r="AJ174" s="1" t="b">
        <v>0</v>
      </c>
      <c r="AK174" s="1" t="b">
        <v>0</v>
      </c>
      <c r="AL174" s="1" t="s">
        <v>613</v>
      </c>
      <c r="AM174" s="1" t="s">
        <v>62</v>
      </c>
      <c r="AN174" s="1" t="s">
        <v>45</v>
      </c>
      <c r="AO174" s="1">
        <v>2034</v>
      </c>
      <c r="AP174" s="1" t="b">
        <v>1</v>
      </c>
      <c r="AQ174" s="1"/>
      <c r="AR174" s="1"/>
      <c r="AS174" s="1" t="b">
        <v>0</v>
      </c>
      <c r="AV174" s="1" t="str">
        <f t="shared" si="31"/>
        <v>Aquilegia longissima</v>
      </c>
      <c r="AW174" s="1"/>
      <c r="AX174" s="1"/>
    </row>
    <row r="175" spans="1:50" s="5" customFormat="1" ht="15" customHeight="1" x14ac:dyDescent="0.2">
      <c r="A175" s="8"/>
      <c r="B175" s="18" t="b">
        <f t="shared" si="29"/>
        <v>1</v>
      </c>
      <c r="C175" s="21"/>
      <c r="D175" s="4"/>
      <c r="E175" s="4"/>
      <c r="F175" s="4" t="str">
        <f t="shared" si="30"/>
        <v/>
      </c>
      <c r="G175" s="4"/>
      <c r="H175" s="4"/>
      <c r="I175" s="6" t="s">
        <v>588</v>
      </c>
      <c r="J175" s="6" t="s">
        <v>614</v>
      </c>
      <c r="K175" s="6"/>
      <c r="L175" s="1">
        <v>151</v>
      </c>
      <c r="M175"/>
      <c r="N175" s="18" t="b">
        <v>1</v>
      </c>
      <c r="O175"/>
      <c r="P175" s="1" t="s">
        <v>615</v>
      </c>
      <c r="Q175"/>
      <c r="R175"/>
      <c r="S175" s="54"/>
      <c r="T175" s="1" t="s">
        <v>42</v>
      </c>
      <c r="U175" s="1" t="s">
        <v>42</v>
      </c>
      <c r="V175" s="1" t="s">
        <v>42</v>
      </c>
      <c r="W175" s="1" t="s">
        <v>42</v>
      </c>
      <c r="X175" s="1"/>
      <c r="Y175" s="1" t="s">
        <v>616</v>
      </c>
      <c r="Z175" s="1"/>
      <c r="AA175" s="1"/>
      <c r="AB175" s="1"/>
      <c r="AC175" s="1"/>
      <c r="AD175" s="1"/>
      <c r="AE175" s="1"/>
      <c r="AF175"/>
      <c r="AG175" s="1" t="b">
        <v>0</v>
      </c>
      <c r="AH175" s="1"/>
      <c r="AI175" s="1"/>
      <c r="AJ175" s="1" t="b">
        <v>0</v>
      </c>
      <c r="AK175" s="1" t="b">
        <v>0</v>
      </c>
      <c r="AL175" s="1" t="s">
        <v>617</v>
      </c>
      <c r="AM175"/>
      <c r="AN175" s="1" t="s">
        <v>45</v>
      </c>
      <c r="AO175" s="1">
        <v>15824</v>
      </c>
      <c r="AP175" s="1" t="b">
        <v>1</v>
      </c>
      <c r="AQ175" s="1"/>
      <c r="AR175" s="1"/>
      <c r="AS175" s="1" t="b">
        <v>0</v>
      </c>
      <c r="AV175" s="1" t="str">
        <f t="shared" si="31"/>
        <v>Aquilegia sibirica</v>
      </c>
      <c r="AW175" s="1"/>
      <c r="AX175" s="1"/>
    </row>
    <row r="176" spans="1:50" s="5" customFormat="1" ht="15" customHeight="1" x14ac:dyDescent="0.2">
      <c r="A176" s="8" t="s">
        <v>9557</v>
      </c>
      <c r="B176" s="18" t="b">
        <f t="shared" si="29"/>
        <v>1</v>
      </c>
      <c r="C176" s="4" t="str">
        <f>IF(O176="","C","")</f>
        <v/>
      </c>
      <c r="D176" s="4" t="str">
        <f>IF(I176="","N","")</f>
        <v/>
      </c>
      <c r="E176" s="4" t="str">
        <f>IF(P176="","Y","")</f>
        <v/>
      </c>
      <c r="F176" s="4" t="str">
        <f t="shared" si="30"/>
        <v/>
      </c>
      <c r="G176" s="4" t="str">
        <f>IF(H176=A176,"","I")</f>
        <v/>
      </c>
      <c r="H176" s="4" t="str">
        <f>TRIM(TRIM(I176) &amp; " " &amp; TRIM(J176) &amp; " " &amp; K176 &amp; " " &amp;S176)</f>
        <v>Aquilegia viridiflora 'Chocolate Soldier'</v>
      </c>
      <c r="I176" s="6" t="s">
        <v>588</v>
      </c>
      <c r="J176" s="6" t="s">
        <v>2716</v>
      </c>
      <c r="K176" s="6" t="s">
        <v>6903</v>
      </c>
      <c r="L176" s="1">
        <v>1942</v>
      </c>
      <c r="M176" s="1" t="s">
        <v>39</v>
      </c>
      <c r="N176" s="18" t="b">
        <v>1</v>
      </c>
      <c r="O176" t="s">
        <v>10030</v>
      </c>
      <c r="P176" s="23" t="s">
        <v>10410</v>
      </c>
      <c r="Q176"/>
      <c r="R176"/>
      <c r="S176" s="54"/>
      <c r="T176" s="1" t="s">
        <v>42</v>
      </c>
      <c r="U176" s="1" t="s">
        <v>42</v>
      </c>
      <c r="V176" s="1" t="s">
        <v>42</v>
      </c>
      <c r="W176" s="1" t="s">
        <v>42</v>
      </c>
      <c r="X176" s="1"/>
      <c r="Y176" t="s">
        <v>11056</v>
      </c>
      <c r="Z176" s="1"/>
      <c r="AA176" s="1"/>
      <c r="AB176" s="1"/>
      <c r="AC176" s="1"/>
      <c r="AD176" s="1"/>
      <c r="AE176" s="1"/>
      <c r="AF176" s="1"/>
      <c r="AG176" s="1" t="b">
        <v>0</v>
      </c>
      <c r="AH176" s="1"/>
      <c r="AI176" s="1"/>
      <c r="AJ176" s="1" t="b">
        <v>0</v>
      </c>
      <c r="AK176" s="1" t="b">
        <v>0</v>
      </c>
      <c r="AL176" s="1" t="s">
        <v>397</v>
      </c>
      <c r="AM176" s="1" t="s">
        <v>62</v>
      </c>
      <c r="AN176" s="1" t="s">
        <v>45</v>
      </c>
      <c r="AO176"/>
      <c r="AP176" s="1" t="b">
        <v>0</v>
      </c>
      <c r="AQ176" s="1"/>
      <c r="AR176" s="1"/>
      <c r="AS176" s="1" t="b">
        <v>0</v>
      </c>
      <c r="AV176" s="1" t="str">
        <f t="shared" si="31"/>
        <v>Aquilegia viridiflora 'Chocolate Soldier'</v>
      </c>
      <c r="AW176" s="1"/>
      <c r="AX176" s="1"/>
    </row>
    <row r="177" spans="1:56" s="5" customFormat="1" ht="15" customHeight="1" x14ac:dyDescent="0.2">
      <c r="A177" s="8"/>
      <c r="B177" s="18" t="b">
        <f t="shared" si="29"/>
        <v>1</v>
      </c>
      <c r="C177" s="21"/>
      <c r="D177" s="4"/>
      <c r="E177" s="4"/>
      <c r="F177" s="4" t="str">
        <f t="shared" si="30"/>
        <v/>
      </c>
      <c r="G177" s="4"/>
      <c r="H177" s="4"/>
      <c r="I177" s="6" t="s">
        <v>588</v>
      </c>
      <c r="J177" s="6" t="s">
        <v>618</v>
      </c>
      <c r="K177" s="6" t="s">
        <v>621</v>
      </c>
      <c r="L177" s="1">
        <v>153</v>
      </c>
      <c r="M177"/>
      <c r="N177" s="18" t="b">
        <v>1</v>
      </c>
      <c r="O177"/>
      <c r="P177" s="1"/>
      <c r="Q177"/>
      <c r="R177"/>
      <c r="S177" s="54"/>
      <c r="T177" s="1" t="s">
        <v>42</v>
      </c>
      <c r="U177" s="1" t="s">
        <v>42</v>
      </c>
      <c r="V177" s="1" t="s">
        <v>42</v>
      </c>
      <c r="W177" s="1" t="s">
        <v>42</v>
      </c>
      <c r="X177" s="1"/>
      <c r="Y177" s="1" t="s">
        <v>622</v>
      </c>
      <c r="Z177" s="1"/>
      <c r="AA177" s="1"/>
      <c r="AB177" s="1"/>
      <c r="AC177" s="1"/>
      <c r="AD177" s="1"/>
      <c r="AE177" s="1"/>
      <c r="AF177"/>
      <c r="AG177" s="1" t="b">
        <v>0</v>
      </c>
      <c r="AH177" s="1" t="s">
        <v>43</v>
      </c>
      <c r="AI177" s="1"/>
      <c r="AJ177" s="1" t="b">
        <v>0</v>
      </c>
      <c r="AK177" s="1" t="b">
        <v>0</v>
      </c>
      <c r="AL177" s="1" t="s">
        <v>86</v>
      </c>
      <c r="AM177" s="1" t="s">
        <v>62</v>
      </c>
      <c r="AN177" s="1" t="s">
        <v>45</v>
      </c>
      <c r="AO177" s="1">
        <v>2435</v>
      </c>
      <c r="AP177" s="1" t="b">
        <v>1</v>
      </c>
      <c r="AQ177" s="1"/>
      <c r="AR177" s="1"/>
      <c r="AS177" s="1" t="b">
        <v>1</v>
      </c>
      <c r="AV177" s="1" t="str">
        <f t="shared" si="31"/>
        <v>Aquilegia vulgaris 'Altrose'</v>
      </c>
      <c r="AW177" s="1"/>
      <c r="AX177" s="1"/>
    </row>
    <row r="178" spans="1:56" s="5" customFormat="1" ht="15" customHeight="1" x14ac:dyDescent="0.2">
      <c r="A178" s="8" t="s">
        <v>8532</v>
      </c>
      <c r="B178" s="18" t="b">
        <f t="shared" si="29"/>
        <v>1</v>
      </c>
      <c r="C178" s="4" t="str">
        <f>IF(O178="","C","")</f>
        <v/>
      </c>
      <c r="D178" s="4" t="str">
        <f>IF(I178="","N","")</f>
        <v/>
      </c>
      <c r="E178" s="4" t="str">
        <f>IF(P178="","Y","")</f>
        <v/>
      </c>
      <c r="F178" s="4" t="str">
        <f t="shared" si="30"/>
        <v/>
      </c>
      <c r="G178" s="4" t="str">
        <f>IF(H178=A178,"","I")</f>
        <v/>
      </c>
      <c r="H178" s="4" t="str">
        <f>TRIM(TRIM(I178) &amp; " " &amp; TRIM(J178) &amp; " " &amp; K178 &amp; " " &amp;S178)</f>
        <v>Aquilegia vulgaris Vervaeneana Group (Woodside Group)</v>
      </c>
      <c r="I178" s="6" t="s">
        <v>588</v>
      </c>
      <c r="J178" s="6" t="s">
        <v>618</v>
      </c>
      <c r="K178" s="6" t="s">
        <v>11340</v>
      </c>
      <c r="L178" s="1">
        <v>154</v>
      </c>
      <c r="M178"/>
      <c r="N178" s="18" t="b">
        <v>1</v>
      </c>
      <c r="O178" t="s">
        <v>642</v>
      </c>
      <c r="P178" s="1" t="s">
        <v>624</v>
      </c>
      <c r="Q178"/>
      <c r="R178"/>
      <c r="S178" s="53" t="s">
        <v>11341</v>
      </c>
      <c r="T178" s="1" t="s">
        <v>42</v>
      </c>
      <c r="U178" s="1" t="s">
        <v>42</v>
      </c>
      <c r="V178" s="1" t="s">
        <v>42</v>
      </c>
      <c r="W178" s="1" t="s">
        <v>42</v>
      </c>
      <c r="X178"/>
      <c r="Y178" s="1" t="s">
        <v>591</v>
      </c>
      <c r="Z178"/>
      <c r="AA178"/>
      <c r="AB178"/>
      <c r="AC178"/>
      <c r="AD178"/>
      <c r="AE178"/>
      <c r="AF178"/>
      <c r="AG178"/>
      <c r="AH178"/>
      <c r="AI178"/>
      <c r="AJ178"/>
      <c r="AK178"/>
      <c r="AL178"/>
      <c r="AM178"/>
      <c r="AN178"/>
      <c r="AO178"/>
      <c r="AP178"/>
      <c r="AQ178"/>
      <c r="AR178"/>
      <c r="AS178"/>
      <c r="AT178"/>
      <c r="AU178"/>
      <c r="AV178" s="1" t="str">
        <f t="shared" si="31"/>
        <v>Aquilegia vulgaris Vervaeneana Group (Woodside Group)</v>
      </c>
      <c r="AW178"/>
      <c r="AX178"/>
      <c r="AY178"/>
      <c r="AZ178"/>
      <c r="BA178"/>
      <c r="BB178"/>
      <c r="BC178"/>
      <c r="BD178"/>
    </row>
    <row r="179" spans="1:56" s="5" customFormat="1" ht="15" customHeight="1" x14ac:dyDescent="0.2">
      <c r="A179" s="8"/>
      <c r="B179" s="18" t="b">
        <f t="shared" si="29"/>
        <v>1</v>
      </c>
      <c r="C179" s="21"/>
      <c r="D179" s="4"/>
      <c r="E179" s="4"/>
      <c r="F179" s="4" t="str">
        <f t="shared" si="30"/>
        <v/>
      </c>
      <c r="G179" s="4"/>
      <c r="H179" s="4"/>
      <c r="I179" s="6" t="s">
        <v>588</v>
      </c>
      <c r="J179" s="6" t="s">
        <v>618</v>
      </c>
      <c r="K179" s="6" t="s">
        <v>625</v>
      </c>
      <c r="L179" s="1">
        <v>155</v>
      </c>
      <c r="M179"/>
      <c r="N179" s="18" t="b">
        <v>1</v>
      </c>
      <c r="O179"/>
      <c r="P179" s="1" t="s">
        <v>626</v>
      </c>
      <c r="Q179"/>
      <c r="R179"/>
      <c r="S179" s="54" t="s">
        <v>620</v>
      </c>
      <c r="T179" s="1" t="s">
        <v>42</v>
      </c>
      <c r="U179" s="1" t="s">
        <v>42</v>
      </c>
      <c r="V179" s="1" t="s">
        <v>42</v>
      </c>
      <c r="W179" s="1" t="s">
        <v>42</v>
      </c>
      <c r="X179" s="1"/>
      <c r="Y179" s="1" t="s">
        <v>627</v>
      </c>
      <c r="Z179" s="1"/>
      <c r="AA179" s="1"/>
      <c r="AB179" s="1"/>
      <c r="AC179" s="1"/>
      <c r="AD179" s="1"/>
      <c r="AE179" s="1"/>
      <c r="AF179"/>
      <c r="AG179" s="1" t="b">
        <v>0</v>
      </c>
      <c r="AH179" s="1" t="s">
        <v>43</v>
      </c>
      <c r="AI179" s="1"/>
      <c r="AJ179" s="1" t="b">
        <v>0</v>
      </c>
      <c r="AK179" s="1" t="b">
        <v>0</v>
      </c>
      <c r="AL179" s="1" t="s">
        <v>86</v>
      </c>
      <c r="AM179" s="1" t="s">
        <v>62</v>
      </c>
      <c r="AN179" s="1" t="s">
        <v>45</v>
      </c>
      <c r="AO179" s="1">
        <v>2442</v>
      </c>
      <c r="AP179" s="1" t="b">
        <v>1</v>
      </c>
      <c r="AQ179" s="1"/>
      <c r="AR179" s="1"/>
      <c r="AS179" s="1" t="b">
        <v>0</v>
      </c>
      <c r="AV179" s="1" t="str">
        <f t="shared" si="31"/>
        <v>Aquilegia vulgaris 'Heidi' Granny's Bonnets</v>
      </c>
      <c r="AW179" s="1"/>
      <c r="AX179" s="1"/>
    </row>
    <row r="180" spans="1:56" s="5" customFormat="1" ht="15" customHeight="1" x14ac:dyDescent="0.2">
      <c r="A180" s="8" t="s">
        <v>8522</v>
      </c>
      <c r="B180" s="18" t="b">
        <f t="shared" si="29"/>
        <v>1</v>
      </c>
      <c r="C180" s="4" t="str">
        <f>IF(O180="","C","")</f>
        <v/>
      </c>
      <c r="D180" s="4" t="str">
        <f>IF(I180="","N","")</f>
        <v/>
      </c>
      <c r="E180" s="4" t="str">
        <f>IF(P180="","Y","")</f>
        <v/>
      </c>
      <c r="F180" s="4" t="str">
        <f t="shared" si="30"/>
        <v/>
      </c>
      <c r="G180" s="4" t="str">
        <f>IF(H180=A180,"","I")</f>
        <v/>
      </c>
      <c r="H180" s="4" t="str">
        <f>TRIM(TRIM(I180) &amp; " " &amp; TRIM(J180) &amp; " " &amp; K180 &amp; " " &amp;S180)</f>
        <v>Aquilegia vulgaris 'Nivea' ('Munstead White')</v>
      </c>
      <c r="I180" s="6" t="s">
        <v>588</v>
      </c>
      <c r="J180" s="6" t="s">
        <v>618</v>
      </c>
      <c r="K180" s="6" t="s">
        <v>11348</v>
      </c>
      <c r="L180" s="1">
        <v>156</v>
      </c>
      <c r="M180" s="1" t="s">
        <v>302</v>
      </c>
      <c r="N180" s="18" t="b">
        <v>1</v>
      </c>
      <c r="O180" t="s">
        <v>629</v>
      </c>
      <c r="P180" s="1" t="s">
        <v>630</v>
      </c>
      <c r="Q180"/>
      <c r="R180"/>
      <c r="S180" s="54" t="s">
        <v>11349</v>
      </c>
      <c r="T180" s="1" t="s">
        <v>42</v>
      </c>
      <c r="U180" s="1" t="s">
        <v>42</v>
      </c>
      <c r="V180" s="1" t="s">
        <v>42</v>
      </c>
      <c r="W180" s="1" t="s">
        <v>42</v>
      </c>
      <c r="X180" s="1"/>
      <c r="Y180" s="1" t="s">
        <v>631</v>
      </c>
      <c r="Z180" s="1"/>
      <c r="AA180" s="1"/>
      <c r="AB180" s="1"/>
      <c r="AC180" s="1"/>
      <c r="AD180" s="1"/>
      <c r="AE180" s="1"/>
      <c r="AF180"/>
      <c r="AG180"/>
      <c r="AH180"/>
      <c r="AI180"/>
      <c r="AJ180"/>
      <c r="AK180"/>
      <c r="AL180"/>
      <c r="AM180"/>
      <c r="AN180"/>
      <c r="AO180"/>
      <c r="AP180"/>
      <c r="AQ180"/>
      <c r="AR180"/>
      <c r="AS180"/>
      <c r="AT180"/>
      <c r="AU180"/>
      <c r="AV180" s="1" t="str">
        <f t="shared" si="31"/>
        <v>Aquilegia vulgaris 'Nivea' ('Munstead White')</v>
      </c>
      <c r="AW180"/>
      <c r="AX180"/>
      <c r="AY180"/>
      <c r="AZ180"/>
      <c r="BA180"/>
      <c r="BB180"/>
      <c r="BC180"/>
      <c r="BD180"/>
    </row>
    <row r="181" spans="1:56" s="5" customFormat="1" ht="15" customHeight="1" x14ac:dyDescent="0.2">
      <c r="A181" s="8" t="s">
        <v>7179</v>
      </c>
      <c r="B181" s="18" t="b">
        <f t="shared" si="29"/>
        <v>1</v>
      </c>
      <c r="C181" s="4" t="str">
        <f>IF(O181="","C","")</f>
        <v/>
      </c>
      <c r="D181" s="4" t="str">
        <f>IF(I181="","N","")</f>
        <v/>
      </c>
      <c r="E181" s="4" t="str">
        <f>IF(P181="","Y","")</f>
        <v/>
      </c>
      <c r="F181" s="4" t="str">
        <f t="shared" si="30"/>
        <v/>
      </c>
      <c r="G181" s="4"/>
      <c r="H181" s="4" t="str">
        <f>TRIM(TRIM(I181) &amp; " " &amp; TRIM(J181) &amp; " " &amp; K181 &amp; " " &amp;S181)</f>
        <v>Aquilegia vulgaris 'William Guiness' syn Magpie</v>
      </c>
      <c r="I181" s="6" t="s">
        <v>588</v>
      </c>
      <c r="J181" s="6" t="s">
        <v>618</v>
      </c>
      <c r="K181" s="6" t="s">
        <v>636</v>
      </c>
      <c r="L181" s="1">
        <v>158</v>
      </c>
      <c r="M181" s="1" t="s">
        <v>302</v>
      </c>
      <c r="N181" s="18" t="b">
        <v>1</v>
      </c>
      <c r="O181" t="s">
        <v>637</v>
      </c>
      <c r="P181" s="1" t="s">
        <v>638</v>
      </c>
      <c r="Q181"/>
      <c r="R181"/>
      <c r="S181" s="54" t="s">
        <v>639</v>
      </c>
      <c r="T181" s="1" t="s">
        <v>42</v>
      </c>
      <c r="U181" s="1" t="s">
        <v>42</v>
      </c>
      <c r="V181" s="1" t="s">
        <v>42</v>
      </c>
      <c r="W181" s="1" t="s">
        <v>42</v>
      </c>
      <c r="X181" s="1"/>
      <c r="Y181" s="1" t="s">
        <v>640</v>
      </c>
      <c r="Z181" s="1"/>
      <c r="AA181" s="1"/>
      <c r="AB181" s="1"/>
      <c r="AC181" s="1"/>
      <c r="AD181" s="1"/>
      <c r="AE181" s="1"/>
      <c r="AF181"/>
      <c r="AG181"/>
      <c r="AH181"/>
      <c r="AI181"/>
      <c r="AJ181"/>
      <c r="AK181"/>
      <c r="AL181"/>
      <c r="AM181"/>
      <c r="AN181"/>
      <c r="AO181"/>
      <c r="AP181"/>
      <c r="AQ181"/>
      <c r="AR181"/>
      <c r="AS181"/>
      <c r="AT181"/>
      <c r="AU181"/>
      <c r="AV181" s="1" t="str">
        <f t="shared" si="31"/>
        <v>Aquilegia vulgaris 'William Guiness' syn Magpie</v>
      </c>
      <c r="AW181"/>
      <c r="AX181"/>
      <c r="AY181"/>
      <c r="AZ181"/>
      <c r="BA181"/>
      <c r="BB181"/>
      <c r="BC181"/>
      <c r="BD181"/>
    </row>
    <row r="182" spans="1:56" s="5" customFormat="1" ht="15" customHeight="1" x14ac:dyDescent="0.2">
      <c r="A182" s="8"/>
      <c r="B182" s="18" t="b">
        <f t="shared" si="29"/>
        <v>1</v>
      </c>
      <c r="C182" s="21"/>
      <c r="D182" s="4"/>
      <c r="E182" s="4"/>
      <c r="F182" s="4" t="str">
        <f t="shared" si="30"/>
        <v/>
      </c>
      <c r="G182" s="4"/>
      <c r="H182" s="4"/>
      <c r="I182" s="6" t="s">
        <v>588</v>
      </c>
      <c r="J182" s="6" t="s">
        <v>618</v>
      </c>
      <c r="K182" s="6" t="s">
        <v>641</v>
      </c>
      <c r="L182" s="1">
        <v>159</v>
      </c>
      <c r="M182" s="1" t="s">
        <v>302</v>
      </c>
      <c r="N182" s="18" t="b">
        <v>1</v>
      </c>
      <c r="O182" s="1" t="s">
        <v>642</v>
      </c>
      <c r="P182" s="1" t="s">
        <v>643</v>
      </c>
      <c r="Q182"/>
      <c r="R182"/>
      <c r="S182" s="54"/>
      <c r="T182" s="1" t="s">
        <v>42</v>
      </c>
      <c r="U182" s="1" t="s">
        <v>42</v>
      </c>
      <c r="V182" s="1" t="s">
        <v>42</v>
      </c>
      <c r="W182" s="1" t="s">
        <v>42</v>
      </c>
      <c r="X182"/>
      <c r="Y182" s="1" t="s">
        <v>644</v>
      </c>
      <c r="Z182"/>
      <c r="AA182"/>
      <c r="AB182"/>
      <c r="AC182"/>
      <c r="AD182"/>
      <c r="AE182"/>
      <c r="AF182"/>
      <c r="AG182" s="1" t="b">
        <v>0</v>
      </c>
      <c r="AH182"/>
      <c r="AI182"/>
      <c r="AJ182" s="1" t="b">
        <v>0</v>
      </c>
      <c r="AK182" s="1" t="b">
        <v>0</v>
      </c>
      <c r="AL182" s="1" t="s">
        <v>86</v>
      </c>
      <c r="AM182" s="1" t="s">
        <v>62</v>
      </c>
      <c r="AN182" s="1" t="s">
        <v>45</v>
      </c>
      <c r="AO182" s="1">
        <v>1350</v>
      </c>
      <c r="AP182" s="1" t="b">
        <v>0</v>
      </c>
      <c r="AQ182" s="1"/>
      <c r="AR182" s="1"/>
      <c r="AS182" s="1" t="b">
        <v>0</v>
      </c>
      <c r="AV182" s="1" t="str">
        <f t="shared" si="31"/>
        <v>Aquilegia vulgaris 'Woodside'</v>
      </c>
      <c r="AW182" s="1"/>
      <c r="AX182" s="1"/>
    </row>
    <row r="183" spans="1:56" s="5" customFormat="1" ht="15" customHeight="1" x14ac:dyDescent="0.2">
      <c r="A183" s="8"/>
      <c r="B183" s="18" t="b">
        <f t="shared" si="29"/>
        <v>1</v>
      </c>
      <c r="C183" s="21"/>
      <c r="D183" s="4"/>
      <c r="E183" s="4"/>
      <c r="F183" s="4" t="str">
        <f t="shared" si="30"/>
        <v/>
      </c>
      <c r="G183" s="4"/>
      <c r="H183" s="4"/>
      <c r="I183" s="6" t="s">
        <v>588</v>
      </c>
      <c r="J183" s="6" t="s">
        <v>618</v>
      </c>
      <c r="K183" s="6"/>
      <c r="L183" s="1">
        <v>152</v>
      </c>
      <c r="M183"/>
      <c r="N183" s="18" t="b">
        <v>1</v>
      </c>
      <c r="O183"/>
      <c r="P183" s="1" t="s">
        <v>619</v>
      </c>
      <c r="Q183"/>
      <c r="R183"/>
      <c r="S183" s="54" t="s">
        <v>620</v>
      </c>
      <c r="T183" s="1" t="s">
        <v>42</v>
      </c>
      <c r="U183" s="1" t="s">
        <v>42</v>
      </c>
      <c r="V183" s="1" t="s">
        <v>42</v>
      </c>
      <c r="W183" s="1" t="s">
        <v>42</v>
      </c>
      <c r="X183" s="1"/>
      <c r="Y183" s="1" t="s">
        <v>591</v>
      </c>
      <c r="Z183" s="1"/>
      <c r="AA183" s="1"/>
      <c r="AB183" s="1"/>
      <c r="AC183" s="1"/>
      <c r="AD183" s="1"/>
      <c r="AE183" s="1"/>
      <c r="AF183"/>
      <c r="AG183" s="1" t="b">
        <v>0</v>
      </c>
      <c r="AH183" s="1" t="s">
        <v>43</v>
      </c>
      <c r="AI183" s="1"/>
      <c r="AJ183" s="1" t="b">
        <v>0</v>
      </c>
      <c r="AK183" s="1" t="b">
        <v>0</v>
      </c>
      <c r="AL183" s="1" t="s">
        <v>86</v>
      </c>
      <c r="AM183" s="1" t="s">
        <v>62</v>
      </c>
      <c r="AN183" s="1" t="s">
        <v>45</v>
      </c>
      <c r="AO183" s="1">
        <v>2445</v>
      </c>
      <c r="AP183" s="1" t="b">
        <v>0</v>
      </c>
      <c r="AQ183" s="1"/>
      <c r="AR183" s="1"/>
      <c r="AS183" s="1" t="b">
        <v>0</v>
      </c>
      <c r="AV183" s="1" t="str">
        <f t="shared" si="31"/>
        <v>Aquilegia vulgaris Granny's Bonnets</v>
      </c>
      <c r="AW183" s="1"/>
      <c r="AX183" s="1"/>
    </row>
    <row r="184" spans="1:56" s="5" customFormat="1" ht="15" customHeight="1" x14ac:dyDescent="0.2">
      <c r="A184" s="8"/>
      <c r="B184" s="18" t="b">
        <f t="shared" si="29"/>
        <v>1</v>
      </c>
      <c r="C184" s="21"/>
      <c r="D184" s="4"/>
      <c r="E184" s="4"/>
      <c r="F184" s="4" t="str">
        <f t="shared" si="30"/>
        <v/>
      </c>
      <c r="G184" s="4"/>
      <c r="H184" s="4"/>
      <c r="I184" s="6" t="s">
        <v>588</v>
      </c>
      <c r="J184" s="6" t="s">
        <v>645</v>
      </c>
      <c r="K184" s="6" t="s">
        <v>655</v>
      </c>
      <c r="L184" s="1">
        <v>162</v>
      </c>
      <c r="M184"/>
      <c r="N184" s="18" t="b">
        <v>1</v>
      </c>
      <c r="O184"/>
      <c r="P184" s="1" t="s">
        <v>656</v>
      </c>
      <c r="Q184"/>
      <c r="R184"/>
      <c r="S184" s="54"/>
      <c r="T184" s="1" t="s">
        <v>42</v>
      </c>
      <c r="U184" s="1" t="s">
        <v>42</v>
      </c>
      <c r="V184" s="1" t="s">
        <v>42</v>
      </c>
      <c r="W184" s="1" t="s">
        <v>42</v>
      </c>
      <c r="X184" s="1"/>
      <c r="Y184" s="1" t="s">
        <v>657</v>
      </c>
      <c r="Z184" s="1"/>
      <c r="AA184" s="1"/>
      <c r="AB184" s="1"/>
      <c r="AC184" s="1"/>
      <c r="AD184" s="1"/>
      <c r="AE184" s="1"/>
      <c r="AF184"/>
      <c r="AG184" s="1" t="b">
        <v>1</v>
      </c>
      <c r="AH184" s="1"/>
      <c r="AI184" s="1"/>
      <c r="AJ184" s="1" t="b">
        <v>0</v>
      </c>
      <c r="AK184" s="1" t="b">
        <v>0</v>
      </c>
      <c r="AL184" s="1" t="s">
        <v>86</v>
      </c>
      <c r="AM184" s="1" t="s">
        <v>62</v>
      </c>
      <c r="AN184" s="1" t="s">
        <v>45</v>
      </c>
      <c r="AO184" s="1">
        <v>1348</v>
      </c>
      <c r="AP184" s="1" t="b">
        <v>0</v>
      </c>
      <c r="AQ184" s="1"/>
      <c r="AR184" s="1"/>
      <c r="AS184" s="1" t="b">
        <v>0</v>
      </c>
      <c r="AV184" s="1" t="str">
        <f t="shared" si="31"/>
        <v>Aquilegia vulgaris plena 'Nora Barlow'</v>
      </c>
      <c r="AW184" s="1"/>
      <c r="AX184" s="1"/>
    </row>
    <row r="185" spans="1:56" s="5" customFormat="1" ht="15" customHeight="1" x14ac:dyDescent="0.2">
      <c r="A185" s="8" t="s">
        <v>8206</v>
      </c>
      <c r="B185" s="18" t="b">
        <f t="shared" si="29"/>
        <v>1</v>
      </c>
      <c r="C185" s="4" t="str">
        <f t="shared" ref="C185:C190" si="37">IF(O185="","C","")</f>
        <v/>
      </c>
      <c r="D185" s="4" t="str">
        <f t="shared" ref="D185:D190" si="38">IF(I185="","N","")</f>
        <v/>
      </c>
      <c r="E185" s="4" t="str">
        <f t="shared" ref="E185:E190" si="39">IF(P185="","Y","")</f>
        <v/>
      </c>
      <c r="F185" s="4" t="str">
        <f t="shared" si="30"/>
        <v/>
      </c>
      <c r="G185" s="4"/>
      <c r="H185" s="4" t="str">
        <f t="shared" ref="H185:H190" si="40">TRIM(TRIM(I185) &amp; " " &amp; TRIM(J185) &amp; " " &amp; K185 &amp; " " &amp;S185)</f>
        <v>Aquilegia vulgaris var. stellata Granny's Bonnets ( A. clematidiflora )</v>
      </c>
      <c r="I185" s="6" t="s">
        <v>588</v>
      </c>
      <c r="J185" s="6" t="s">
        <v>666</v>
      </c>
      <c r="K185" s="6"/>
      <c r="L185" s="1">
        <v>157</v>
      </c>
      <c r="M185" s="1" t="s">
        <v>302</v>
      </c>
      <c r="N185" s="18" t="b">
        <v>1</v>
      </c>
      <c r="O185" t="s">
        <v>633</v>
      </c>
      <c r="P185" s="1" t="s">
        <v>634</v>
      </c>
      <c r="Q185"/>
      <c r="R185"/>
      <c r="S185" s="54" t="s">
        <v>11347</v>
      </c>
      <c r="T185" s="1" t="s">
        <v>42</v>
      </c>
      <c r="U185" s="1" t="s">
        <v>42</v>
      </c>
      <c r="V185" s="1" t="s">
        <v>42</v>
      </c>
      <c r="W185" s="1" t="s">
        <v>42</v>
      </c>
      <c r="X185" s="1"/>
      <c r="Y185" s="1" t="s">
        <v>635</v>
      </c>
      <c r="Z185" s="1"/>
      <c r="AA185" s="1"/>
      <c r="AB185" s="1"/>
      <c r="AC185" s="1"/>
      <c r="AD185" s="1"/>
      <c r="AE185" s="1"/>
      <c r="AF185"/>
      <c r="AG185" s="1" t="b">
        <v>0</v>
      </c>
      <c r="AH185" s="1" t="s">
        <v>43</v>
      </c>
      <c r="AI185" s="1"/>
      <c r="AJ185" s="1" t="b">
        <v>0</v>
      </c>
      <c r="AK185" s="1" t="b">
        <v>0</v>
      </c>
      <c r="AL185" s="1" t="s">
        <v>86</v>
      </c>
      <c r="AM185"/>
      <c r="AN185" s="1" t="s">
        <v>45</v>
      </c>
      <c r="AO185" s="1">
        <v>20048</v>
      </c>
      <c r="AP185" s="1" t="b">
        <v>1</v>
      </c>
      <c r="AQ185" s="1"/>
      <c r="AR185" s="1"/>
      <c r="AS185" s="1" t="b">
        <v>0</v>
      </c>
      <c r="AV185" s="1" t="str">
        <f t="shared" si="31"/>
        <v>Aquilegia vulgaris var. stellata Granny's Bonnets ( A. clematidiflora )</v>
      </c>
      <c r="AW185" s="1"/>
      <c r="AX185" s="1"/>
    </row>
    <row r="186" spans="1:56" s="5" customFormat="1" ht="15" customHeight="1" x14ac:dyDescent="0.2">
      <c r="A186" s="8" t="s">
        <v>7181</v>
      </c>
      <c r="B186" s="18" t="b">
        <f t="shared" si="29"/>
        <v>1</v>
      </c>
      <c r="C186" s="4" t="str">
        <f t="shared" si="37"/>
        <v/>
      </c>
      <c r="D186" s="4" t="str">
        <f t="shared" si="38"/>
        <v/>
      </c>
      <c r="E186" s="4" t="str">
        <f t="shared" si="39"/>
        <v/>
      </c>
      <c r="F186" s="4" t="str">
        <f t="shared" si="30"/>
        <v/>
      </c>
      <c r="G186" s="4"/>
      <c r="H186" s="4" t="str">
        <f t="shared" si="40"/>
        <v>Aquilegia vulgaris var. stellata 'Black Barlow'</v>
      </c>
      <c r="I186" s="6" t="s">
        <v>588</v>
      </c>
      <c r="J186" s="6" t="s">
        <v>666</v>
      </c>
      <c r="K186" s="49" t="s">
        <v>646</v>
      </c>
      <c r="L186" s="1">
        <v>160</v>
      </c>
      <c r="M186" s="1" t="s">
        <v>39</v>
      </c>
      <c r="N186" s="18" t="b">
        <v>1</v>
      </c>
      <c r="O186" t="s">
        <v>647</v>
      </c>
      <c r="P186" s="1" t="s">
        <v>648</v>
      </c>
      <c r="Q186"/>
      <c r="R186"/>
      <c r="S186" s="54"/>
      <c r="T186" s="1" t="s">
        <v>42</v>
      </c>
      <c r="U186" s="1" t="s">
        <v>42</v>
      </c>
      <c r="V186" s="1" t="s">
        <v>42</v>
      </c>
      <c r="W186" s="1" t="s">
        <v>42</v>
      </c>
      <c r="X186" s="1"/>
      <c r="Y186" s="1" t="s">
        <v>649</v>
      </c>
      <c r="Z186" s="1"/>
      <c r="AA186" s="1"/>
      <c r="AB186" s="1"/>
      <c r="AC186" s="1"/>
      <c r="AD186" s="1"/>
      <c r="AE186" s="1"/>
      <c r="AF186"/>
      <c r="AG186"/>
      <c r="AH186"/>
      <c r="AI186"/>
      <c r="AJ186"/>
      <c r="AK186"/>
      <c r="AL186"/>
      <c r="AM186"/>
      <c r="AN186"/>
      <c r="AO186"/>
      <c r="AP186"/>
      <c r="AQ186"/>
      <c r="AR186"/>
      <c r="AS186"/>
      <c r="AT186"/>
      <c r="AU186"/>
      <c r="AV186" s="1" t="str">
        <f t="shared" si="31"/>
        <v>Aquilegia vulgaris var. stellata 'Black Barlow'</v>
      </c>
      <c r="AW186"/>
      <c r="AX186"/>
      <c r="AY186"/>
      <c r="AZ186"/>
      <c r="BA186"/>
      <c r="BB186"/>
      <c r="BC186"/>
      <c r="BD186"/>
    </row>
    <row r="187" spans="1:56" s="5" customFormat="1" ht="15" customHeight="1" x14ac:dyDescent="0.2">
      <c r="A187" s="8" t="s">
        <v>8524</v>
      </c>
      <c r="B187" s="18" t="b">
        <f t="shared" si="29"/>
        <v>1</v>
      </c>
      <c r="C187" s="4" t="str">
        <f t="shared" si="37"/>
        <v/>
      </c>
      <c r="D187" s="4" t="str">
        <f t="shared" si="38"/>
        <v/>
      </c>
      <c r="E187" s="4" t="str">
        <f t="shared" si="39"/>
        <v/>
      </c>
      <c r="F187" s="4" t="str">
        <f t="shared" si="30"/>
        <v/>
      </c>
      <c r="G187" s="4"/>
      <c r="H187" s="4" t="str">
        <f t="shared" si="40"/>
        <v>Aquilegia vulgaris var. stellata 'Blue Barlow'</v>
      </c>
      <c r="I187" s="6" t="s">
        <v>588</v>
      </c>
      <c r="J187" s="6" t="s">
        <v>666</v>
      </c>
      <c r="K187" s="6" t="s">
        <v>11346</v>
      </c>
      <c r="L187" s="1">
        <v>165</v>
      </c>
      <c r="M187" s="1" t="s">
        <v>302</v>
      </c>
      <c r="N187" s="18" t="b">
        <v>1</v>
      </c>
      <c r="O187" t="s">
        <v>668</v>
      </c>
      <c r="P187" s="23" t="s">
        <v>10411</v>
      </c>
      <c r="Q187"/>
      <c r="R187"/>
      <c r="S187" s="54"/>
      <c r="T187" s="1" t="s">
        <v>42</v>
      </c>
      <c r="U187" s="1" t="s">
        <v>42</v>
      </c>
      <c r="V187" s="1" t="s">
        <v>42</v>
      </c>
      <c r="W187" s="1" t="s">
        <v>42</v>
      </c>
      <c r="X187"/>
      <c r="Y187" s="1" t="s">
        <v>669</v>
      </c>
      <c r="Z187"/>
      <c r="AA187"/>
      <c r="AB187"/>
      <c r="AC187"/>
      <c r="AD187"/>
      <c r="AE187"/>
      <c r="AF187"/>
      <c r="AG187" s="1" t="b">
        <v>0</v>
      </c>
      <c r="AH187" s="1" t="s">
        <v>43</v>
      </c>
      <c r="AI187" s="1"/>
      <c r="AJ187" s="1" t="b">
        <v>0</v>
      </c>
      <c r="AK187" s="1" t="b">
        <v>0</v>
      </c>
      <c r="AL187" s="1" t="s">
        <v>86</v>
      </c>
      <c r="AM187"/>
      <c r="AN187" s="1" t="s">
        <v>45</v>
      </c>
      <c r="AO187" s="1">
        <v>20091</v>
      </c>
      <c r="AP187" s="1" t="b">
        <v>0</v>
      </c>
      <c r="AQ187" s="1"/>
      <c r="AR187" s="1"/>
      <c r="AS187" s="1" t="b">
        <v>0</v>
      </c>
      <c r="AV187" s="1" t="str">
        <f t="shared" si="31"/>
        <v>Aquilegia vulgaris var. stellata 'Blue Barlow'</v>
      </c>
      <c r="AW187" s="1"/>
      <c r="AX187" s="1"/>
    </row>
    <row r="188" spans="1:56" s="5" customFormat="1" ht="15" customHeight="1" x14ac:dyDescent="0.2">
      <c r="A188" s="8" t="s">
        <v>8526</v>
      </c>
      <c r="B188" s="18" t="b">
        <f t="shared" si="29"/>
        <v>1</v>
      </c>
      <c r="C188" s="4" t="str">
        <f t="shared" si="37"/>
        <v/>
      </c>
      <c r="D188" s="4" t="str">
        <f t="shared" si="38"/>
        <v/>
      </c>
      <c r="E188" s="4" t="str">
        <f t="shared" si="39"/>
        <v/>
      </c>
      <c r="F188" s="4" t="str">
        <f t="shared" si="30"/>
        <v/>
      </c>
      <c r="G188" s="4"/>
      <c r="H188" s="4" t="str">
        <f t="shared" si="40"/>
        <v>Aquilegia vulgaris var. stellata 'Greenapples' Grannie's Bonnets. syn Lemon Sorbet</v>
      </c>
      <c r="I188" s="6" t="s">
        <v>588</v>
      </c>
      <c r="J188" s="6" t="s">
        <v>666</v>
      </c>
      <c r="K188" s="49" t="s">
        <v>11345</v>
      </c>
      <c r="L188" s="1">
        <v>161</v>
      </c>
      <c r="M188" s="1" t="s">
        <v>302</v>
      </c>
      <c r="N188" s="18" t="b">
        <v>1</v>
      </c>
      <c r="O188" t="s">
        <v>651</v>
      </c>
      <c r="P188" s="1" t="s">
        <v>652</v>
      </c>
      <c r="Q188"/>
      <c r="R188"/>
      <c r="S188" s="54" t="s">
        <v>653</v>
      </c>
      <c r="T188" s="1" t="s">
        <v>42</v>
      </c>
      <c r="U188" s="1" t="s">
        <v>42</v>
      </c>
      <c r="V188" s="1" t="s">
        <v>42</v>
      </c>
      <c r="W188" s="1" t="s">
        <v>42</v>
      </c>
      <c r="X188" s="1"/>
      <c r="Y188" s="1" t="s">
        <v>654</v>
      </c>
      <c r="Z188" s="1"/>
      <c r="AA188" s="1"/>
      <c r="AB188" s="1"/>
      <c r="AC188" s="1"/>
      <c r="AD188" s="1"/>
      <c r="AE188" s="1"/>
      <c r="AF188"/>
      <c r="AG188"/>
      <c r="AH188"/>
      <c r="AI188"/>
      <c r="AJ188"/>
      <c r="AK188"/>
      <c r="AL188"/>
      <c r="AM188"/>
      <c r="AN188"/>
      <c r="AO188"/>
      <c r="AP188"/>
      <c r="AQ188"/>
      <c r="AR188"/>
      <c r="AS188"/>
      <c r="AT188"/>
      <c r="AU188"/>
      <c r="AV188" s="1" t="str">
        <f t="shared" si="31"/>
        <v>Aquilegia vulgaris var. stellata 'Greenapples' Grannie's Bonnets. syn Lemon Sorbet</v>
      </c>
      <c r="AW188"/>
      <c r="AX188"/>
      <c r="AY188"/>
      <c r="AZ188"/>
      <c r="BA188"/>
      <c r="BB188"/>
      <c r="BC188"/>
      <c r="BD188"/>
    </row>
    <row r="189" spans="1:56" s="5" customFormat="1" ht="15" customHeight="1" x14ac:dyDescent="0.2">
      <c r="A189" s="8" t="s">
        <v>8528</v>
      </c>
      <c r="B189" s="18" t="b">
        <f t="shared" si="29"/>
        <v>1</v>
      </c>
      <c r="C189" s="4" t="str">
        <f t="shared" si="37"/>
        <v/>
      </c>
      <c r="D189" s="4" t="str">
        <f t="shared" si="38"/>
        <v/>
      </c>
      <c r="E189" s="4" t="str">
        <f t="shared" si="39"/>
        <v/>
      </c>
      <c r="F189" s="4" t="str">
        <f t="shared" si="30"/>
        <v/>
      </c>
      <c r="G189" s="4"/>
      <c r="H189" s="4" t="str">
        <f t="shared" si="40"/>
        <v>Aquilegia vulgaris var. stellata 'Ruby Port'</v>
      </c>
      <c r="I189" s="6" t="s">
        <v>588</v>
      </c>
      <c r="J189" s="6" t="s">
        <v>666</v>
      </c>
      <c r="K189" s="2" t="s">
        <v>658</v>
      </c>
      <c r="L189" s="1">
        <v>163</v>
      </c>
      <c r="M189" s="1" t="s">
        <v>302</v>
      </c>
      <c r="N189" s="18" t="b">
        <v>1</v>
      </c>
      <c r="O189" t="s">
        <v>659</v>
      </c>
      <c r="P189" s="1" t="s">
        <v>660</v>
      </c>
      <c r="Q189"/>
      <c r="R189"/>
      <c r="S189" s="54"/>
      <c r="T189" s="1" t="s">
        <v>42</v>
      </c>
      <c r="U189" s="1" t="s">
        <v>42</v>
      </c>
      <c r="V189" s="1" t="s">
        <v>42</v>
      </c>
      <c r="W189" s="1" t="s">
        <v>42</v>
      </c>
      <c r="X189" s="1"/>
      <c r="Y189" s="1" t="s">
        <v>661</v>
      </c>
      <c r="Z189" s="1"/>
      <c r="AA189" s="1"/>
      <c r="AB189" s="1"/>
      <c r="AC189" s="1"/>
      <c r="AD189" s="1"/>
      <c r="AE189" s="1"/>
      <c r="AF189"/>
      <c r="AG189"/>
      <c r="AH189"/>
      <c r="AI189"/>
      <c r="AJ189"/>
      <c r="AK189"/>
      <c r="AL189"/>
      <c r="AM189"/>
      <c r="AN189"/>
      <c r="AO189"/>
      <c r="AP189"/>
      <c r="AQ189"/>
      <c r="AR189"/>
      <c r="AS189"/>
      <c r="AT189"/>
      <c r="AU189"/>
      <c r="AV189" s="1" t="str">
        <f t="shared" si="31"/>
        <v>Aquilegia vulgaris var. stellata 'Ruby Port'</v>
      </c>
      <c r="AW189"/>
      <c r="AX189"/>
      <c r="AY189"/>
      <c r="AZ189"/>
      <c r="BA189"/>
      <c r="BB189"/>
      <c r="BC189"/>
      <c r="BD189"/>
    </row>
    <row r="190" spans="1:56" s="5" customFormat="1" ht="15" customHeight="1" x14ac:dyDescent="0.2">
      <c r="A190" s="8" t="s">
        <v>8530</v>
      </c>
      <c r="B190" s="18" t="b">
        <f t="shared" si="29"/>
        <v>1</v>
      </c>
      <c r="C190" s="4" t="str">
        <f t="shared" si="37"/>
        <v/>
      </c>
      <c r="D190" s="4" t="str">
        <f t="shared" si="38"/>
        <v/>
      </c>
      <c r="E190" s="4" t="str">
        <f t="shared" si="39"/>
        <v/>
      </c>
      <c r="F190" s="4" t="str">
        <f t="shared" si="30"/>
        <v/>
      </c>
      <c r="G190" s="4"/>
      <c r="H190" s="4" t="str">
        <f t="shared" si="40"/>
        <v>Aquilegia vulgaris var. stellata 'White Barlow'</v>
      </c>
      <c r="I190" s="6" t="s">
        <v>588</v>
      </c>
      <c r="J190" s="6" t="s">
        <v>666</v>
      </c>
      <c r="K190" s="49" t="s">
        <v>662</v>
      </c>
      <c r="L190" s="1">
        <v>164</v>
      </c>
      <c r="M190" s="1"/>
      <c r="N190" s="18" t="b">
        <v>1</v>
      </c>
      <c r="O190" t="s">
        <v>663</v>
      </c>
      <c r="P190" s="1" t="s">
        <v>664</v>
      </c>
      <c r="Q190"/>
      <c r="R190"/>
      <c r="S190" s="54"/>
      <c r="T190" s="1" t="s">
        <v>42</v>
      </c>
      <c r="U190" s="1" t="s">
        <v>42</v>
      </c>
      <c r="V190" s="1" t="s">
        <v>42</v>
      </c>
      <c r="W190" s="1" t="s">
        <v>42</v>
      </c>
      <c r="X190" s="1"/>
      <c r="Y190" s="1" t="s">
        <v>665</v>
      </c>
      <c r="Z190" s="1"/>
      <c r="AA190" s="1"/>
      <c r="AB190" s="1"/>
      <c r="AC190" s="1"/>
      <c r="AD190" s="1"/>
      <c r="AE190" s="1"/>
      <c r="AF190"/>
      <c r="AG190"/>
      <c r="AH190"/>
      <c r="AI190"/>
      <c r="AJ190"/>
      <c r="AK190"/>
      <c r="AL190"/>
      <c r="AM190"/>
      <c r="AN190"/>
      <c r="AO190"/>
      <c r="AP190"/>
      <c r="AQ190"/>
      <c r="AR190"/>
      <c r="AS190"/>
      <c r="AT190"/>
      <c r="AU190"/>
      <c r="AV190" s="1" t="str">
        <f t="shared" si="31"/>
        <v>Aquilegia vulgaris var. stellata 'White Barlow'</v>
      </c>
      <c r="AW190"/>
      <c r="AX190"/>
      <c r="AY190"/>
      <c r="AZ190"/>
      <c r="BA190"/>
      <c r="BB190"/>
      <c r="BC190"/>
      <c r="BD190"/>
    </row>
    <row r="191" spans="1:56" s="5" customFormat="1" ht="15" customHeight="1" x14ac:dyDescent="0.2">
      <c r="A191" s="8"/>
      <c r="B191" s="18" t="b">
        <f t="shared" si="29"/>
        <v>1</v>
      </c>
      <c r="C191" s="21"/>
      <c r="D191" s="4"/>
      <c r="E191" s="4"/>
      <c r="F191" s="4" t="str">
        <f t="shared" si="30"/>
        <v/>
      </c>
      <c r="G191" s="4"/>
      <c r="H191" s="4"/>
      <c r="I191" s="6" t="s">
        <v>588</v>
      </c>
      <c r="J191" s="6"/>
      <c r="K191" s="6" t="s">
        <v>589</v>
      </c>
      <c r="L191" s="1">
        <v>143</v>
      </c>
      <c r="M191"/>
      <c r="N191" s="18" t="b">
        <v>1</v>
      </c>
      <c r="O191"/>
      <c r="P191" s="1" t="s">
        <v>590</v>
      </c>
      <c r="Q191"/>
      <c r="R191"/>
      <c r="S191" s="53"/>
      <c r="T191" s="1" t="s">
        <v>42</v>
      </c>
      <c r="U191" s="1" t="s">
        <v>42</v>
      </c>
      <c r="V191" s="1" t="s">
        <v>42</v>
      </c>
      <c r="W191" s="1" t="s">
        <v>42</v>
      </c>
      <c r="X191"/>
      <c r="Y191" s="1" t="s">
        <v>591</v>
      </c>
      <c r="Z191"/>
      <c r="AA191"/>
      <c r="AB191"/>
      <c r="AC191"/>
      <c r="AD191"/>
      <c r="AE191"/>
      <c r="AF191"/>
      <c r="AG191" s="1" t="b">
        <v>0</v>
      </c>
      <c r="AH191"/>
      <c r="AI191"/>
      <c r="AJ191" s="1" t="b">
        <v>0</v>
      </c>
      <c r="AK191" s="1" t="b">
        <v>0</v>
      </c>
      <c r="AL191" s="1" t="s">
        <v>86</v>
      </c>
      <c r="AM191" s="1" t="s">
        <v>62</v>
      </c>
      <c r="AN191" s="1" t="s">
        <v>45</v>
      </c>
      <c r="AO191" s="1">
        <v>1343</v>
      </c>
      <c r="AP191" s="1" t="b">
        <v>1</v>
      </c>
      <c r="AQ191" s="1"/>
      <c r="AR191" s="1"/>
      <c r="AS191" s="1" t="b">
        <v>0</v>
      </c>
      <c r="AV191" s="1" t="str">
        <f t="shared" si="31"/>
        <v>Aquilegia 'Dragonfly Hybrids'</v>
      </c>
      <c r="AW191" s="1"/>
      <c r="AX191" s="1"/>
    </row>
    <row r="192" spans="1:56" s="5" customFormat="1" ht="15" customHeight="1" x14ac:dyDescent="0.2">
      <c r="A192" s="8" t="s">
        <v>7173</v>
      </c>
      <c r="B192" s="18" t="b">
        <f t="shared" si="29"/>
        <v>1</v>
      </c>
      <c r="C192" s="4" t="str">
        <f>IF(O192="","C","")</f>
        <v/>
      </c>
      <c r="D192" s="4" t="str">
        <f>IF(I192="","N","")</f>
        <v/>
      </c>
      <c r="E192" s="4" t="str">
        <f>IF(P192="","Y","")</f>
        <v/>
      </c>
      <c r="F192" s="4" t="str">
        <f t="shared" si="30"/>
        <v/>
      </c>
      <c r="G192" s="4"/>
      <c r="H192" s="4" t="str">
        <f>TRIM(TRIM(I192) &amp; " " &amp; TRIM(J192) &amp; " " &amp; K192 &amp; " " &amp;S192)</f>
        <v>Aquilegia 'Heavenly Blue' syn Sky Blue, Blue Dream</v>
      </c>
      <c r="I192" s="6" t="s">
        <v>588</v>
      </c>
      <c r="K192" s="6" t="s">
        <v>670</v>
      </c>
      <c r="L192" s="1">
        <v>166</v>
      </c>
      <c r="M192" s="1" t="s">
        <v>302</v>
      </c>
      <c r="N192" s="18" t="b">
        <v>1</v>
      </c>
      <c r="O192" t="s">
        <v>671</v>
      </c>
      <c r="P192" s="1" t="s">
        <v>672</v>
      </c>
      <c r="Q192"/>
      <c r="R192"/>
      <c r="S192" s="54" t="s">
        <v>673</v>
      </c>
      <c r="T192" s="1" t="s">
        <v>42</v>
      </c>
      <c r="U192" s="1" t="s">
        <v>42</v>
      </c>
      <c r="V192" s="1" t="s">
        <v>42</v>
      </c>
      <c r="W192" s="1" t="s">
        <v>42</v>
      </c>
      <c r="X192" s="1"/>
      <c r="Y192" s="1" t="s">
        <v>674</v>
      </c>
      <c r="Z192" s="1" t="s">
        <v>675</v>
      </c>
      <c r="AA192" s="1" t="s">
        <v>594</v>
      </c>
      <c r="AB192" s="1"/>
      <c r="AC192" s="1"/>
      <c r="AD192" s="1"/>
      <c r="AE192" s="1"/>
      <c r="AF192"/>
      <c r="AG192" s="1" t="b">
        <v>0</v>
      </c>
      <c r="AH192" s="1"/>
      <c r="AI192" s="1"/>
      <c r="AJ192" s="1" t="b">
        <v>0</v>
      </c>
      <c r="AK192" s="1" t="b">
        <v>0</v>
      </c>
      <c r="AL192" s="1" t="s">
        <v>3452</v>
      </c>
      <c r="AM192" s="1" t="s">
        <v>62</v>
      </c>
      <c r="AN192" s="1" t="s">
        <v>45</v>
      </c>
      <c r="AO192" s="1">
        <v>2408</v>
      </c>
      <c r="AP192" s="1" t="b">
        <v>0</v>
      </c>
      <c r="AQ192" s="1"/>
      <c r="AR192" s="1"/>
      <c r="AS192" s="1" t="b">
        <v>0</v>
      </c>
      <c r="AV192" s="1" t="str">
        <f t="shared" si="31"/>
        <v>Aquilegia 'Heavenly Blue' syn Sky Blue, Blue Dream</v>
      </c>
      <c r="AW192" s="1"/>
      <c r="AX192" s="1"/>
    </row>
    <row r="193" spans="1:56" s="5" customFormat="1" ht="15" customHeight="1" x14ac:dyDescent="0.2">
      <c r="A193" s="8" t="s">
        <v>7171</v>
      </c>
      <c r="B193" s="18" t="b">
        <f t="shared" si="29"/>
        <v>1</v>
      </c>
      <c r="C193" s="4" t="str">
        <f>IF(O193="","C","")</f>
        <v/>
      </c>
      <c r="D193" s="4" t="str">
        <f>IF(I193="","N","")</f>
        <v/>
      </c>
      <c r="E193" s="4" t="str">
        <f>IF(P193="","Y","")</f>
        <v/>
      </c>
      <c r="F193" s="4" t="str">
        <f t="shared" si="30"/>
        <v/>
      </c>
      <c r="G193" s="4"/>
      <c r="H193" s="4" t="str">
        <f>TRIM(TRIM(I193) &amp; " " &amp; TRIM(J193) &amp; " " &amp; K193 &amp; " " &amp;S193)</f>
        <v>Aquilegia 'Koralle'</v>
      </c>
      <c r="I193" s="6" t="s">
        <v>588</v>
      </c>
      <c r="J193" s="6"/>
      <c r="K193" s="6" t="s">
        <v>677</v>
      </c>
      <c r="L193" s="1">
        <v>167</v>
      </c>
      <c r="M193" s="1" t="s">
        <v>39</v>
      </c>
      <c r="N193" s="18" t="b">
        <v>1</v>
      </c>
      <c r="O193" t="s">
        <v>678</v>
      </c>
      <c r="P193" s="1" t="s">
        <v>679</v>
      </c>
      <c r="Q193"/>
      <c r="R193"/>
      <c r="S193" s="54"/>
      <c r="T193" s="1" t="s">
        <v>42</v>
      </c>
      <c r="U193" s="1" t="s">
        <v>42</v>
      </c>
      <c r="V193" s="1" t="s">
        <v>42</v>
      </c>
      <c r="W193" s="1" t="s">
        <v>42</v>
      </c>
      <c r="X193" s="1"/>
      <c r="Y193" s="1" t="s">
        <v>680</v>
      </c>
      <c r="Z193" s="1" t="s">
        <v>681</v>
      </c>
      <c r="AA193" s="1"/>
      <c r="AB193" s="1"/>
      <c r="AC193" s="1"/>
      <c r="AD193" s="1"/>
      <c r="AE193" s="1"/>
      <c r="AF193" s="1"/>
      <c r="AG193" s="1" t="b">
        <v>0</v>
      </c>
      <c r="AH193" s="1" t="s">
        <v>43</v>
      </c>
      <c r="AI193" s="1"/>
      <c r="AJ193" s="1" t="b">
        <v>0</v>
      </c>
      <c r="AK193" s="1" t="b">
        <v>0</v>
      </c>
      <c r="AL193" s="1" t="s">
        <v>86</v>
      </c>
      <c r="AM193"/>
      <c r="AN193" s="1" t="s">
        <v>45</v>
      </c>
      <c r="AO193"/>
      <c r="AP193" s="1" t="b">
        <v>0</v>
      </c>
      <c r="AQ193" s="1"/>
      <c r="AR193" s="1"/>
      <c r="AS193" s="1" t="b">
        <v>0</v>
      </c>
      <c r="AV193" s="1" t="str">
        <f t="shared" si="31"/>
        <v>Aquilegia 'Koralle'</v>
      </c>
      <c r="AW193" s="1"/>
      <c r="AX193" s="1"/>
    </row>
    <row r="194" spans="1:56" s="5" customFormat="1" ht="15" customHeight="1" x14ac:dyDescent="0.2">
      <c r="A194" s="8"/>
      <c r="B194" s="18" t="b">
        <f t="shared" si="29"/>
        <v>1</v>
      </c>
      <c r="C194" s="21"/>
      <c r="D194" s="4"/>
      <c r="E194" s="4"/>
      <c r="F194" s="4" t="str">
        <f t="shared" si="30"/>
        <v/>
      </c>
      <c r="G194" s="4"/>
      <c r="H194" s="4"/>
      <c r="I194" s="6" t="s">
        <v>588</v>
      </c>
      <c r="J194" s="6"/>
      <c r="K194" s="6" t="s">
        <v>592</v>
      </c>
      <c r="L194" s="1">
        <v>144</v>
      </c>
      <c r="M194"/>
      <c r="N194" s="18" t="b">
        <v>1</v>
      </c>
      <c r="O194"/>
      <c r="P194" s="1" t="s">
        <v>593</v>
      </c>
      <c r="Q194"/>
      <c r="R194"/>
      <c r="S194" s="54"/>
      <c r="T194" s="1" t="s">
        <v>42</v>
      </c>
      <c r="U194" s="1" t="s">
        <v>42</v>
      </c>
      <c r="V194" s="1" t="s">
        <v>42</v>
      </c>
      <c r="W194" s="1" t="s">
        <v>42</v>
      </c>
      <c r="X194" s="1"/>
      <c r="Y194" s="1" t="s">
        <v>594</v>
      </c>
      <c r="Z194" s="1" t="s">
        <v>595</v>
      </c>
      <c r="AA194" s="1"/>
      <c r="AB194" s="1"/>
      <c r="AC194" s="1"/>
      <c r="AD194" s="1"/>
      <c r="AE194" s="1"/>
      <c r="AF194"/>
      <c r="AG194" s="1" t="b">
        <v>0</v>
      </c>
      <c r="AH194" s="1"/>
      <c r="AI194" s="1"/>
      <c r="AJ194" s="1" t="b">
        <v>0</v>
      </c>
      <c r="AK194" s="1" t="b">
        <v>0</v>
      </c>
      <c r="AL194" s="1" t="s">
        <v>181</v>
      </c>
      <c r="AM194" s="1" t="s">
        <v>62</v>
      </c>
      <c r="AN194" s="1" t="s">
        <v>45</v>
      </c>
      <c r="AO194" s="1">
        <v>15680</v>
      </c>
      <c r="AP194" s="1" t="b">
        <v>1</v>
      </c>
      <c r="AQ194" s="1"/>
      <c r="AR194" s="1"/>
      <c r="AS194" s="1" t="b">
        <v>0</v>
      </c>
      <c r="AV194" s="1" t="str">
        <f t="shared" si="31"/>
        <v>Aquilegia 'McKana Hybrids'</v>
      </c>
      <c r="AW194" s="1"/>
      <c r="AX194" s="1"/>
    </row>
    <row r="195" spans="1:56" s="5" customFormat="1" ht="15" customHeight="1" x14ac:dyDescent="0.2">
      <c r="A195" s="8"/>
      <c r="B195" s="18" t="b">
        <f t="shared" ref="B195:B258" si="41">IF(F195="X",FALSE,TRUE)</f>
        <v>0</v>
      </c>
      <c r="C195" s="21"/>
      <c r="D195" s="4"/>
      <c r="E195" s="4"/>
      <c r="F195" s="4" t="str">
        <f t="shared" ref="F195:F258" si="42">IF(Y195="","X","")</f>
        <v>X</v>
      </c>
      <c r="G195" s="4"/>
      <c r="H195" s="4"/>
      <c r="I195" s="6" t="s">
        <v>588</v>
      </c>
      <c r="J195" s="6"/>
      <c r="K195" s="6" t="s">
        <v>596</v>
      </c>
      <c r="L195" s="1">
        <v>145</v>
      </c>
      <c r="M195"/>
      <c r="N195" s="18" t="b">
        <v>0</v>
      </c>
      <c r="O195"/>
      <c r="P195" s="1" t="s">
        <v>593</v>
      </c>
      <c r="Q195"/>
      <c r="R195"/>
      <c r="S195" s="53"/>
      <c r="T195" s="1" t="s">
        <v>42</v>
      </c>
      <c r="U195" s="1" t="s">
        <v>42</v>
      </c>
      <c r="V195" s="1" t="s">
        <v>42</v>
      </c>
      <c r="W195" s="1" t="s">
        <v>42</v>
      </c>
      <c r="X195"/>
      <c r="Y195"/>
      <c r="Z195"/>
      <c r="AA195"/>
      <c r="AB195"/>
      <c r="AC195"/>
      <c r="AD195"/>
      <c r="AE195"/>
      <c r="AF195"/>
      <c r="AG195" s="1" t="b">
        <v>0</v>
      </c>
      <c r="AH195"/>
      <c r="AI195"/>
      <c r="AJ195" s="1" t="b">
        <v>0</v>
      </c>
      <c r="AK195" s="1" t="b">
        <v>0</v>
      </c>
      <c r="AL195" s="1" t="s">
        <v>86</v>
      </c>
      <c r="AM195" s="1" t="s">
        <v>62</v>
      </c>
      <c r="AN195" s="1" t="s">
        <v>45</v>
      </c>
      <c r="AO195" s="1">
        <v>1347</v>
      </c>
      <c r="AP195" s="1" t="b">
        <v>1</v>
      </c>
      <c r="AQ195" s="1"/>
      <c r="AR195" s="1"/>
      <c r="AS195" s="1" t="b">
        <v>0</v>
      </c>
      <c r="AV195" s="1" t="str">
        <f t="shared" si="31"/>
        <v>Aquilegia 'Mrs Scott Eliot Strain'</v>
      </c>
      <c r="AW195" s="1"/>
      <c r="AX195" s="1"/>
    </row>
    <row r="196" spans="1:56" s="5" customFormat="1" ht="15" customHeight="1" x14ac:dyDescent="0.2">
      <c r="A196" s="8" t="s">
        <v>8520</v>
      </c>
      <c r="B196" s="18" t="b">
        <f t="shared" si="41"/>
        <v>1</v>
      </c>
      <c r="C196" s="4" t="str">
        <f>IF(O196="","C","")</f>
        <v/>
      </c>
      <c r="D196" s="4" t="str">
        <f>IF(I196="","N","")</f>
        <v/>
      </c>
      <c r="E196" s="4" t="str">
        <f>IF(P196="","Y","")</f>
        <v/>
      </c>
      <c r="F196" s="4" t="str">
        <f t="shared" si="42"/>
        <v/>
      </c>
      <c r="G196" s="4" t="str">
        <f>IF(H196=A196,"","I")</f>
        <v/>
      </c>
      <c r="H196" s="4" t="str">
        <f>TRIM(TRIM(I196) &amp; " " &amp; TRIM(J196) &amp; " " &amp; K196 &amp; " " &amp;S196)</f>
        <v>Aquilegia 'Petticoat Pink'</v>
      </c>
      <c r="I196" s="6" t="s">
        <v>588</v>
      </c>
      <c r="J196" s="6"/>
      <c r="K196" s="6" t="s">
        <v>9767</v>
      </c>
      <c r="L196" s="1">
        <v>168</v>
      </c>
      <c r="M196" s="1" t="s">
        <v>683</v>
      </c>
      <c r="N196" s="18" t="b">
        <v>1</v>
      </c>
      <c r="O196" t="s">
        <v>684</v>
      </c>
      <c r="P196" s="23" t="s">
        <v>10409</v>
      </c>
      <c r="Q196"/>
      <c r="R196"/>
      <c r="S196" s="54"/>
      <c r="T196" s="1" t="s">
        <v>42</v>
      </c>
      <c r="U196" s="1" t="s">
        <v>42</v>
      </c>
      <c r="V196" s="1" t="s">
        <v>42</v>
      </c>
      <c r="W196" s="1" t="s">
        <v>42</v>
      </c>
      <c r="X196" s="1"/>
      <c r="Y196" s="1" t="s">
        <v>685</v>
      </c>
      <c r="Z196" s="1"/>
      <c r="AA196" s="1"/>
      <c r="AB196" s="1"/>
      <c r="AC196" s="1"/>
      <c r="AD196" s="1"/>
      <c r="AE196" s="1"/>
      <c r="AF196"/>
      <c r="AG196" s="1" t="b">
        <v>0</v>
      </c>
      <c r="AH196" s="1" t="s">
        <v>43</v>
      </c>
      <c r="AI196" s="1"/>
      <c r="AJ196" s="1" t="b">
        <v>0</v>
      </c>
      <c r="AK196" s="1" t="b">
        <v>0</v>
      </c>
      <c r="AL196" s="1" t="s">
        <v>86</v>
      </c>
      <c r="AM196" s="1" t="s">
        <v>62</v>
      </c>
      <c r="AN196" s="1" t="s">
        <v>45</v>
      </c>
      <c r="AO196" s="1">
        <v>2620</v>
      </c>
      <c r="AP196" s="1" t="b">
        <v>1</v>
      </c>
      <c r="AQ196" s="1"/>
      <c r="AR196" s="1"/>
      <c r="AS196" s="1" t="b">
        <v>0</v>
      </c>
      <c r="AV196" s="1" t="str">
        <f t="shared" ref="AV196:AW259" si="43">TRIM(TRIM(I196) &amp; " " &amp; TRIM(J196) &amp; " " &amp; K196 &amp; " " &amp;S196)</f>
        <v>Aquilegia 'Petticoat Pink'</v>
      </c>
      <c r="AW196" s="1"/>
      <c r="AX196" s="1"/>
    </row>
    <row r="197" spans="1:56" s="5" customFormat="1" ht="15" customHeight="1" x14ac:dyDescent="0.2">
      <c r="A197" s="8" t="s">
        <v>7175</v>
      </c>
      <c r="B197" s="18" t="b">
        <f t="shared" si="41"/>
        <v>1</v>
      </c>
      <c r="C197" s="4" t="str">
        <f>IF(O197="","C","")</f>
        <v/>
      </c>
      <c r="D197" s="4" t="str">
        <f>IF(I197="","N","")</f>
        <v/>
      </c>
      <c r="E197" s="4" t="str">
        <f>IF(P197="","Y","")</f>
        <v/>
      </c>
      <c r="F197" s="4" t="str">
        <f t="shared" si="42"/>
        <v/>
      </c>
      <c r="G197" s="4" t="str">
        <f>IF(H197=A197,"","I")</f>
        <v/>
      </c>
      <c r="H197" s="4" t="str">
        <f>TRIM(TRIM(I197) &amp; " " &amp; TRIM(J197) &amp; " " &amp; K197 &amp; " " &amp;S197)</f>
        <v>Aquilegia 'Rose Queen'</v>
      </c>
      <c r="I197" s="6" t="s">
        <v>588</v>
      </c>
      <c r="K197" s="6" t="s">
        <v>686</v>
      </c>
      <c r="L197" s="1">
        <v>169</v>
      </c>
      <c r="M197" s="1" t="s">
        <v>39</v>
      </c>
      <c r="N197" s="18" t="b">
        <v>1</v>
      </c>
      <c r="O197" t="s">
        <v>687</v>
      </c>
      <c r="P197" s="1" t="s">
        <v>688</v>
      </c>
      <c r="Q197"/>
      <c r="R197"/>
      <c r="S197" s="54"/>
      <c r="T197" s="1" t="s">
        <v>42</v>
      </c>
      <c r="U197" s="1" t="s">
        <v>42</v>
      </c>
      <c r="V197" s="1" t="s">
        <v>42</v>
      </c>
      <c r="W197" s="1" t="s">
        <v>42</v>
      </c>
      <c r="X197" s="1"/>
      <c r="Y197" s="1" t="s">
        <v>689</v>
      </c>
      <c r="Z197" s="1" t="s">
        <v>690</v>
      </c>
      <c r="AA197" s="1" t="s">
        <v>691</v>
      </c>
      <c r="AB197" s="1"/>
      <c r="AC197" s="1"/>
      <c r="AD197" s="1"/>
      <c r="AE197" s="1"/>
      <c r="AF197" s="1"/>
      <c r="AG197" s="1" t="b">
        <v>0</v>
      </c>
      <c r="AH197" s="1"/>
      <c r="AI197" s="1"/>
      <c r="AJ197" s="1" t="b">
        <v>0</v>
      </c>
      <c r="AK197" s="1" t="b">
        <v>0</v>
      </c>
      <c r="AL197" s="1" t="s">
        <v>86</v>
      </c>
      <c r="AM197" s="1" t="s">
        <v>62</v>
      </c>
      <c r="AN197" s="1" t="s">
        <v>45</v>
      </c>
      <c r="AO197"/>
      <c r="AP197" s="1" t="b">
        <v>0</v>
      </c>
      <c r="AQ197" s="1"/>
      <c r="AR197" s="1"/>
      <c r="AS197" s="1" t="b">
        <v>0</v>
      </c>
      <c r="AV197" s="1" t="str">
        <f t="shared" si="43"/>
        <v>Aquilegia 'Rose Queen'</v>
      </c>
      <c r="AW197" s="1"/>
      <c r="AX197" s="1"/>
    </row>
    <row r="198" spans="1:56" s="5" customFormat="1" ht="15" customHeight="1" x14ac:dyDescent="0.2">
      <c r="A198" s="8"/>
      <c r="B198" s="18" t="b">
        <f t="shared" si="41"/>
        <v>1</v>
      </c>
      <c r="C198" s="21"/>
      <c r="D198" s="4"/>
      <c r="E198" s="4"/>
      <c r="F198" s="4" t="str">
        <f t="shared" si="42"/>
        <v/>
      </c>
      <c r="G198" s="4"/>
      <c r="H198" s="4"/>
      <c r="I198" s="6" t="s">
        <v>588</v>
      </c>
      <c r="K198" s="6" t="s">
        <v>686</v>
      </c>
      <c r="L198" s="1">
        <v>170</v>
      </c>
      <c r="M198" s="1" t="s">
        <v>302</v>
      </c>
      <c r="N198" s="18" t="b">
        <v>1</v>
      </c>
      <c r="O198" s="1" t="s">
        <v>687</v>
      </c>
      <c r="P198" s="1" t="s">
        <v>688</v>
      </c>
      <c r="Q198"/>
      <c r="R198"/>
      <c r="S198" s="54"/>
      <c r="T198" s="1" t="s">
        <v>42</v>
      </c>
      <c r="U198" s="1" t="s">
        <v>42</v>
      </c>
      <c r="V198" s="1" t="s">
        <v>42</v>
      </c>
      <c r="W198" s="1" t="s">
        <v>42</v>
      </c>
      <c r="X198" s="1"/>
      <c r="Y198" s="1" t="s">
        <v>689</v>
      </c>
      <c r="Z198" s="1" t="s">
        <v>690</v>
      </c>
      <c r="AA198" s="1" t="s">
        <v>691</v>
      </c>
      <c r="AB198" s="1"/>
      <c r="AC198" s="1"/>
      <c r="AD198" s="1"/>
      <c r="AE198" s="1"/>
      <c r="AF198"/>
      <c r="AG198" s="1" t="b">
        <v>0</v>
      </c>
      <c r="AH198" s="1"/>
      <c r="AI198" s="1"/>
      <c r="AJ198" s="1" t="b">
        <v>0</v>
      </c>
      <c r="AK198" s="1" t="b">
        <v>0</v>
      </c>
      <c r="AL198" s="1" t="s">
        <v>692</v>
      </c>
      <c r="AM198"/>
      <c r="AN198" s="1" t="s">
        <v>45</v>
      </c>
      <c r="AO198" s="1">
        <v>15759</v>
      </c>
      <c r="AP198" s="1" t="b">
        <v>0</v>
      </c>
      <c r="AQ198" s="1"/>
      <c r="AR198" s="1"/>
      <c r="AS198" s="1" t="b">
        <v>0</v>
      </c>
      <c r="AV198" s="1" t="str">
        <f t="shared" si="43"/>
        <v>Aquilegia 'Rose Queen'</v>
      </c>
      <c r="AW198"/>
      <c r="AX198" s="1"/>
    </row>
    <row r="199" spans="1:56" s="5" customFormat="1" ht="15" customHeight="1" x14ac:dyDescent="0.2">
      <c r="A199" s="8" t="s">
        <v>7177</v>
      </c>
      <c r="B199" s="18" t="b">
        <f t="shared" si="41"/>
        <v>1</v>
      </c>
      <c r="C199" s="4" t="str">
        <f>IF(O199="","C","")</f>
        <v/>
      </c>
      <c r="D199" s="4" t="str">
        <f>IF(I199="","N","")</f>
        <v/>
      </c>
      <c r="E199" s="4" t="str">
        <f>IF(P199="","Y","")</f>
        <v/>
      </c>
      <c r="F199" s="4" t="str">
        <f t="shared" si="42"/>
        <v/>
      </c>
      <c r="G199" s="4"/>
      <c r="H199" s="4" t="str">
        <f>TRIM(TRIM(I199) &amp; " " &amp; TRIM(J199) &amp; " " &amp; K199 &amp; " " &amp;S199)</f>
        <v>Aquilegia 'White Star' Kristall, Crystal Star</v>
      </c>
      <c r="I199" s="6" t="s">
        <v>588</v>
      </c>
      <c r="K199" s="6" t="s">
        <v>693</v>
      </c>
      <c r="L199" s="1">
        <v>171</v>
      </c>
      <c r="M199" s="1" t="s">
        <v>39</v>
      </c>
      <c r="N199" s="18" t="b">
        <v>1</v>
      </c>
      <c r="O199" t="s">
        <v>694</v>
      </c>
      <c r="P199" s="1" t="s">
        <v>695</v>
      </c>
      <c r="Q199"/>
      <c r="R199"/>
      <c r="S199" s="54" t="s">
        <v>696</v>
      </c>
      <c r="T199" s="1" t="s">
        <v>42</v>
      </c>
      <c r="U199" s="1" t="s">
        <v>42</v>
      </c>
      <c r="V199" s="1" t="s">
        <v>42</v>
      </c>
      <c r="W199" s="1" t="s">
        <v>42</v>
      </c>
      <c r="X199" s="1"/>
      <c r="Y199" s="1" t="s">
        <v>697</v>
      </c>
      <c r="Z199" s="1" t="s">
        <v>698</v>
      </c>
      <c r="AA199" s="1" t="s">
        <v>699</v>
      </c>
      <c r="AB199" s="1" t="s">
        <v>700</v>
      </c>
      <c r="AC199" s="1" t="s">
        <v>701</v>
      </c>
      <c r="AD199" s="1"/>
      <c r="AE199" s="1"/>
      <c r="AF199"/>
      <c r="AG199"/>
      <c r="AH199"/>
      <c r="AI199"/>
      <c r="AJ199"/>
      <c r="AK199"/>
      <c r="AL199"/>
      <c r="AM199"/>
      <c r="AN199"/>
      <c r="AO199"/>
      <c r="AP199"/>
      <c r="AQ199"/>
      <c r="AR199"/>
      <c r="AS199"/>
      <c r="AT199"/>
      <c r="AU199"/>
      <c r="AV199" s="1" t="str">
        <f t="shared" si="43"/>
        <v>Aquilegia 'White Star' Kristall, Crystal Star</v>
      </c>
      <c r="AW199"/>
      <c r="AX199"/>
      <c r="AY199"/>
      <c r="AZ199"/>
      <c r="BA199"/>
      <c r="BB199"/>
      <c r="BC199"/>
      <c r="BD199"/>
    </row>
    <row r="200" spans="1:56" s="5" customFormat="1" ht="15" customHeight="1" x14ac:dyDescent="0.2">
      <c r="A200" s="8"/>
      <c r="B200" s="18" t="b">
        <f t="shared" si="41"/>
        <v>1</v>
      </c>
      <c r="C200" s="21"/>
      <c r="D200" s="4"/>
      <c r="E200" s="4"/>
      <c r="F200" s="4" t="str">
        <f t="shared" si="42"/>
        <v/>
      </c>
      <c r="G200" s="4"/>
      <c r="H200" s="4"/>
      <c r="I200" s="6" t="s">
        <v>588</v>
      </c>
      <c r="J200" s="6"/>
      <c r="K200" s="6" t="s">
        <v>693</v>
      </c>
      <c r="L200" s="1">
        <v>172</v>
      </c>
      <c r="M200" s="1" t="s">
        <v>302</v>
      </c>
      <c r="N200" s="18" t="b">
        <v>1</v>
      </c>
      <c r="O200" s="1" t="s">
        <v>694</v>
      </c>
      <c r="P200" s="1" t="s">
        <v>695</v>
      </c>
      <c r="Q200"/>
      <c r="R200"/>
      <c r="S200" s="54" t="s">
        <v>696</v>
      </c>
      <c r="T200" s="1" t="s">
        <v>42</v>
      </c>
      <c r="U200" s="1" t="s">
        <v>42</v>
      </c>
      <c r="V200" s="1" t="s">
        <v>42</v>
      </c>
      <c r="W200" s="1" t="s">
        <v>42</v>
      </c>
      <c r="X200" s="1"/>
      <c r="Y200" s="1" t="s">
        <v>697</v>
      </c>
      <c r="Z200" s="1" t="s">
        <v>698</v>
      </c>
      <c r="AA200" s="1" t="s">
        <v>699</v>
      </c>
      <c r="AB200" s="1" t="s">
        <v>700</v>
      </c>
      <c r="AC200" s="1" t="s">
        <v>701</v>
      </c>
      <c r="AD200" s="1"/>
      <c r="AE200" s="1"/>
      <c r="AF200" s="1"/>
      <c r="AG200" s="1" t="b">
        <v>0</v>
      </c>
      <c r="AH200" s="1"/>
      <c r="AI200" s="1"/>
      <c r="AJ200" s="1" t="b">
        <v>0</v>
      </c>
      <c r="AK200" s="1" t="b">
        <v>0</v>
      </c>
      <c r="AL200" s="1" t="s">
        <v>77</v>
      </c>
      <c r="AM200"/>
      <c r="AN200" s="1" t="s">
        <v>45</v>
      </c>
      <c r="AO200" s="1">
        <v>15758</v>
      </c>
      <c r="AP200" s="1" t="b">
        <v>0</v>
      </c>
      <c r="AQ200" s="1"/>
      <c r="AR200" s="1"/>
      <c r="AS200" s="1" t="b">
        <v>0</v>
      </c>
      <c r="AV200" s="1" t="str">
        <f t="shared" si="43"/>
        <v>Aquilegia 'White Star' Kristall, Crystal Star</v>
      </c>
      <c r="AW200" s="1"/>
      <c r="AX200" s="1"/>
    </row>
    <row r="201" spans="1:56" s="5" customFormat="1" ht="15" customHeight="1" x14ac:dyDescent="0.2">
      <c r="A201" s="8" t="s">
        <v>7169</v>
      </c>
      <c r="B201" s="18" t="b">
        <f t="shared" si="41"/>
        <v>1</v>
      </c>
      <c r="C201" s="4" t="str">
        <f>IF(O201="","C","")</f>
        <v/>
      </c>
      <c r="D201" s="4" t="str">
        <f>IF(I201="","N","")</f>
        <v/>
      </c>
      <c r="E201" s="4" t="str">
        <f>IF(P201="","Y","")</f>
        <v/>
      </c>
      <c r="F201" s="4" t="str">
        <f t="shared" si="42"/>
        <v/>
      </c>
      <c r="G201" s="4" t="str">
        <f>IF(H201=A201,"","I")</f>
        <v/>
      </c>
      <c r="H201" s="4" t="str">
        <f>TRIM(TRIM(I201) &amp; " " &amp; TRIM(J201) &amp; " " &amp; K201 &amp; " " &amp;S201)</f>
        <v>Aquilegia 'Yellow Star' (Star Series)</v>
      </c>
      <c r="I201" s="6" t="s">
        <v>588</v>
      </c>
      <c r="K201" s="6" t="s">
        <v>702</v>
      </c>
      <c r="L201" s="1">
        <v>173</v>
      </c>
      <c r="M201" s="1" t="s">
        <v>302</v>
      </c>
      <c r="N201" s="18" t="b">
        <v>1</v>
      </c>
      <c r="O201" t="s">
        <v>703</v>
      </c>
      <c r="P201" s="1" t="s">
        <v>605</v>
      </c>
      <c r="Q201"/>
      <c r="R201"/>
      <c r="S201" s="54" t="s">
        <v>11342</v>
      </c>
      <c r="T201" s="1" t="s">
        <v>42</v>
      </c>
      <c r="U201" s="1" t="s">
        <v>42</v>
      </c>
      <c r="V201" s="1" t="s">
        <v>42</v>
      </c>
      <c r="W201" s="1" t="s">
        <v>42</v>
      </c>
      <c r="X201" s="1"/>
      <c r="Y201" s="1" t="s">
        <v>704</v>
      </c>
      <c r="Z201" s="1" t="s">
        <v>705</v>
      </c>
      <c r="AA201" s="1" t="s">
        <v>706</v>
      </c>
      <c r="AB201" s="1"/>
      <c r="AC201" s="1"/>
      <c r="AD201" s="1"/>
      <c r="AE201" s="1"/>
      <c r="AF201"/>
      <c r="AG201"/>
      <c r="AH201"/>
      <c r="AI201"/>
      <c r="AJ201"/>
      <c r="AK201"/>
      <c r="AL201"/>
      <c r="AM201"/>
      <c r="AN201"/>
      <c r="AO201"/>
      <c r="AP201"/>
      <c r="AQ201"/>
      <c r="AR201"/>
      <c r="AS201"/>
      <c r="AT201"/>
      <c r="AU201"/>
      <c r="AV201" s="1" t="str">
        <f t="shared" si="43"/>
        <v>Aquilegia 'Yellow Star' (Star Series)</v>
      </c>
      <c r="AW201"/>
      <c r="AX201"/>
      <c r="AY201"/>
      <c r="AZ201"/>
      <c r="BA201"/>
      <c r="BB201"/>
      <c r="BC201"/>
      <c r="BD201"/>
    </row>
    <row r="202" spans="1:56" s="5" customFormat="1" ht="15" customHeight="1" x14ac:dyDescent="0.2">
      <c r="A202" s="8" t="s">
        <v>8860</v>
      </c>
      <c r="B202" s="18" t="b">
        <f t="shared" si="41"/>
        <v>1</v>
      </c>
      <c r="C202" s="4" t="str">
        <f>IF(O202="","C","")</f>
        <v/>
      </c>
      <c r="D202" s="4" t="str">
        <f>IF(I202="","N","")</f>
        <v/>
      </c>
      <c r="E202" s="4" t="str">
        <f>IF(P202="","Y","")</f>
        <v/>
      </c>
      <c r="F202" s="4" t="str">
        <f t="shared" si="42"/>
        <v/>
      </c>
      <c r="G202" s="4" t="str">
        <f>IF(H202=A202,"","I")</f>
        <v/>
      </c>
      <c r="H202" s="4" t="str">
        <f>TRIM(TRIM(I202) &amp; " " &amp; TRIM(J202) &amp; " " &amp; K202 &amp; " " &amp;S202)</f>
        <v>Arisaema candidissimum</v>
      </c>
      <c r="I202" s="6" t="s">
        <v>707</v>
      </c>
      <c r="J202" s="6" t="s">
        <v>11343</v>
      </c>
      <c r="K202" s="6"/>
      <c r="L202" s="1">
        <v>174</v>
      </c>
      <c r="M202" s="1" t="s">
        <v>39</v>
      </c>
      <c r="N202" s="18" t="b">
        <v>1</v>
      </c>
      <c r="O202" t="s">
        <v>709</v>
      </c>
      <c r="P202" s="1" t="s">
        <v>710</v>
      </c>
      <c r="Q202" s="1"/>
      <c r="R202" s="1"/>
      <c r="S202" s="54"/>
      <c r="T202" s="1" t="s">
        <v>42</v>
      </c>
      <c r="U202" s="1" t="s">
        <v>42</v>
      </c>
      <c r="V202" s="1" t="s">
        <v>42</v>
      </c>
      <c r="W202" s="1" t="s">
        <v>42</v>
      </c>
      <c r="X202" s="1"/>
      <c r="Y202" s="1" t="s">
        <v>711</v>
      </c>
      <c r="Z202" s="1" t="s">
        <v>712</v>
      </c>
      <c r="AA202" s="1"/>
      <c r="AB202" s="1"/>
      <c r="AC202" s="1"/>
      <c r="AD202" s="1"/>
      <c r="AE202" s="1"/>
      <c r="AF202"/>
      <c r="AG202"/>
      <c r="AH202"/>
      <c r="AI202"/>
      <c r="AJ202"/>
      <c r="AK202"/>
      <c r="AL202"/>
      <c r="AM202"/>
      <c r="AN202"/>
      <c r="AO202"/>
      <c r="AP202"/>
      <c r="AQ202"/>
      <c r="AR202"/>
      <c r="AS202"/>
      <c r="AT202"/>
      <c r="AU202"/>
      <c r="AV202" s="1" t="str">
        <f t="shared" si="43"/>
        <v>Arisaema candidissimum</v>
      </c>
      <c r="AW202"/>
      <c r="AX202"/>
      <c r="AY202"/>
      <c r="AZ202"/>
      <c r="BA202"/>
      <c r="BB202"/>
      <c r="BC202"/>
      <c r="BD202"/>
    </row>
    <row r="203" spans="1:56" s="5" customFormat="1" ht="15" customHeight="1" x14ac:dyDescent="0.2">
      <c r="A203" s="8" t="s">
        <v>7543</v>
      </c>
      <c r="B203" s="18" t="b">
        <f t="shared" si="41"/>
        <v>1</v>
      </c>
      <c r="C203" s="4" t="str">
        <f>IF(O203="","C","")</f>
        <v/>
      </c>
      <c r="D203" s="4" t="str">
        <f>IF(I203="","N","")</f>
        <v/>
      </c>
      <c r="E203" s="4" t="str">
        <f>IF(P203="","Y","")</f>
        <v/>
      </c>
      <c r="F203" s="4" t="str">
        <f t="shared" si="42"/>
        <v/>
      </c>
      <c r="G203" s="4"/>
      <c r="H203" s="4" t="str">
        <f>TRIM(TRIM(I203) &amp; " " &amp; TRIM(J203) &amp; " " &amp; K203 &amp; " " &amp;S203)</f>
        <v>Arisarum proboscideum Mouse Tail Plant</v>
      </c>
      <c r="I203" s="6" t="s">
        <v>713</v>
      </c>
      <c r="J203" s="6" t="s">
        <v>714</v>
      </c>
      <c r="K203" s="6"/>
      <c r="L203" s="1">
        <v>175</v>
      </c>
      <c r="M203" s="1" t="s">
        <v>39</v>
      </c>
      <c r="N203" s="18" t="b">
        <v>1</v>
      </c>
      <c r="O203" t="s">
        <v>715</v>
      </c>
      <c r="P203" s="1" t="s">
        <v>716</v>
      </c>
      <c r="Q203"/>
      <c r="R203"/>
      <c r="S203" s="54" t="s">
        <v>717</v>
      </c>
      <c r="T203" s="1" t="s">
        <v>42</v>
      </c>
      <c r="U203" s="1" t="s">
        <v>42</v>
      </c>
      <c r="V203" s="1" t="s">
        <v>42</v>
      </c>
      <c r="W203" s="1" t="s">
        <v>42</v>
      </c>
      <c r="X203" s="1"/>
      <c r="Y203" s="1" t="s">
        <v>718</v>
      </c>
      <c r="Z203" s="1" t="s">
        <v>719</v>
      </c>
      <c r="AA203" s="1"/>
      <c r="AB203" s="1"/>
      <c r="AC203" s="1"/>
      <c r="AD203" s="1"/>
      <c r="AE203" s="1"/>
      <c r="AF203"/>
      <c r="AG203"/>
      <c r="AH203"/>
      <c r="AI203"/>
      <c r="AJ203"/>
      <c r="AK203"/>
      <c r="AL203"/>
      <c r="AM203"/>
      <c r="AN203"/>
      <c r="AO203"/>
      <c r="AP203"/>
      <c r="AQ203"/>
      <c r="AR203"/>
      <c r="AS203"/>
      <c r="AT203"/>
      <c r="AU203"/>
      <c r="AV203" s="1" t="str">
        <f t="shared" si="43"/>
        <v>Arisarum proboscideum Mouse Tail Plant</v>
      </c>
      <c r="AW203"/>
      <c r="AX203"/>
      <c r="AY203"/>
      <c r="AZ203"/>
      <c r="BA203"/>
      <c r="BB203"/>
      <c r="BC203"/>
      <c r="BD203"/>
    </row>
    <row r="204" spans="1:56" s="5" customFormat="1" ht="15" customHeight="1" x14ac:dyDescent="0.2">
      <c r="A204" s="8" t="s">
        <v>9057</v>
      </c>
      <c r="B204" s="18" t="b">
        <f t="shared" si="41"/>
        <v>1</v>
      </c>
      <c r="C204" s="4" t="str">
        <f>IF(O204="","C","")</f>
        <v/>
      </c>
      <c r="D204" s="4" t="str">
        <f>IF(I204="","N","")</f>
        <v/>
      </c>
      <c r="E204" s="4" t="str">
        <f>IF(P204="","Y","")</f>
        <v/>
      </c>
      <c r="F204" s="4" t="str">
        <f t="shared" si="42"/>
        <v/>
      </c>
      <c r="G204" s="4" t="str">
        <f>IF(H204=A204,"","I")</f>
        <v/>
      </c>
      <c r="H204" s="4" t="str">
        <f>TRIM(TRIM(I204) &amp; " " &amp; TRIM(J204) &amp; " " &amp; K204 &amp; " " &amp;S204)</f>
        <v>Artemisia absinthium 'Lambrook Silver'</v>
      </c>
      <c r="I204" s="6" t="s">
        <v>720</v>
      </c>
      <c r="J204" s="6" t="s">
        <v>724</v>
      </c>
      <c r="K204" s="6" t="s">
        <v>725</v>
      </c>
      <c r="L204" s="1">
        <v>177</v>
      </c>
      <c r="M204" s="1"/>
      <c r="N204" s="18" t="b">
        <v>1</v>
      </c>
      <c r="O204" t="s">
        <v>726</v>
      </c>
      <c r="P204" s="1" t="s">
        <v>727</v>
      </c>
      <c r="Q204" s="1"/>
      <c r="R204"/>
      <c r="S204" s="54"/>
      <c r="T204" s="1" t="s">
        <v>42</v>
      </c>
      <c r="U204" s="1" t="s">
        <v>42</v>
      </c>
      <c r="V204" s="1" t="s">
        <v>42</v>
      </c>
      <c r="W204" s="1" t="s">
        <v>42</v>
      </c>
      <c r="X204" s="1"/>
      <c r="Y204" s="1" t="s">
        <v>723</v>
      </c>
      <c r="Z204" s="1"/>
      <c r="AA204" s="1"/>
      <c r="AB204" s="1"/>
      <c r="AC204" s="1"/>
      <c r="AD204" s="1"/>
      <c r="AE204" s="1"/>
      <c r="AF204"/>
      <c r="AG204" s="1" t="b">
        <v>1</v>
      </c>
      <c r="AH204" s="1" t="s">
        <v>43</v>
      </c>
      <c r="AI204" s="1"/>
      <c r="AJ204" s="1" t="b">
        <v>0</v>
      </c>
      <c r="AK204" s="1" t="b">
        <v>0</v>
      </c>
      <c r="AL204" s="1" t="s">
        <v>407</v>
      </c>
      <c r="AM204"/>
      <c r="AN204" s="1" t="s">
        <v>45</v>
      </c>
      <c r="AO204" s="1">
        <v>20119</v>
      </c>
      <c r="AP204" s="1" t="b">
        <v>0</v>
      </c>
      <c r="AQ204" s="1"/>
      <c r="AR204" s="1"/>
      <c r="AS204" s="1" t="b">
        <v>0</v>
      </c>
      <c r="AV204" s="1" t="str">
        <f t="shared" si="43"/>
        <v>Artemisia absinthium 'Lambrook Silver'</v>
      </c>
      <c r="AW204" s="1"/>
      <c r="AX204" s="1"/>
    </row>
    <row r="205" spans="1:56" s="5" customFormat="1" ht="15" customHeight="1" x14ac:dyDescent="0.2">
      <c r="A205" s="8"/>
      <c r="B205" s="18" t="b">
        <f t="shared" si="41"/>
        <v>0</v>
      </c>
      <c r="C205" s="21"/>
      <c r="D205" s="4"/>
      <c r="E205" s="4"/>
      <c r="F205" s="4" t="str">
        <f t="shared" si="42"/>
        <v>X</v>
      </c>
      <c r="G205" s="4"/>
      <c r="H205" s="4"/>
      <c r="I205" s="6" t="s">
        <v>720</v>
      </c>
      <c r="J205" s="6" t="s">
        <v>728</v>
      </c>
      <c r="K205" s="6" t="s">
        <v>729</v>
      </c>
      <c r="L205" s="1">
        <v>178</v>
      </c>
      <c r="M205"/>
      <c r="N205" s="18" t="b">
        <v>0</v>
      </c>
      <c r="O205"/>
      <c r="P205" s="1" t="s">
        <v>722</v>
      </c>
      <c r="Q205"/>
      <c r="R205"/>
      <c r="S205" s="53"/>
      <c r="T205" s="1" t="s">
        <v>42</v>
      </c>
      <c r="U205" s="1" t="s">
        <v>42</v>
      </c>
      <c r="V205" s="1" t="s">
        <v>42</v>
      </c>
      <c r="W205" s="1" t="s">
        <v>42</v>
      </c>
      <c r="X205"/>
      <c r="Y205"/>
      <c r="Z205"/>
      <c r="AA205"/>
      <c r="AB205"/>
      <c r="AC205"/>
      <c r="AD205"/>
      <c r="AE205"/>
      <c r="AF205"/>
      <c r="AG205" s="1" t="b">
        <v>0</v>
      </c>
      <c r="AH205"/>
      <c r="AI205"/>
      <c r="AJ205" s="1" t="b">
        <v>0</v>
      </c>
      <c r="AK205" s="1" t="b">
        <v>0</v>
      </c>
      <c r="AL205" s="1" t="s">
        <v>86</v>
      </c>
      <c r="AM205" s="1" t="s">
        <v>62</v>
      </c>
      <c r="AN205" s="1" t="s">
        <v>45</v>
      </c>
      <c r="AO205" s="1">
        <v>1352</v>
      </c>
      <c r="AP205" s="1" t="b">
        <v>1</v>
      </c>
      <c r="AQ205" s="1"/>
      <c r="AR205" s="1"/>
      <c r="AS205" s="1" t="b">
        <v>0</v>
      </c>
      <c r="AV205" s="1" t="str">
        <f t="shared" si="43"/>
        <v>Artemisia arborescens 'Faith Raven'</v>
      </c>
      <c r="AW205" s="1"/>
      <c r="AX205" s="1"/>
    </row>
    <row r="206" spans="1:56" s="5" customFormat="1" ht="15" customHeight="1" x14ac:dyDescent="0.2">
      <c r="A206" s="8" t="s">
        <v>7655</v>
      </c>
      <c r="B206" s="18" t="b">
        <f t="shared" si="41"/>
        <v>1</v>
      </c>
      <c r="C206" s="4" t="str">
        <f>IF(O206="","C","")</f>
        <v/>
      </c>
      <c r="D206" s="4" t="str">
        <f>IF(I206="","N","")</f>
        <v/>
      </c>
      <c r="E206" s="4" t="str">
        <f>IF(P206="","Y","")</f>
        <v/>
      </c>
      <c r="F206" s="4" t="str">
        <f t="shared" si="42"/>
        <v/>
      </c>
      <c r="G206" s="4" t="str">
        <f>IF(H206=A206,"","I")</f>
        <v/>
      </c>
      <c r="H206" s="4" t="str">
        <f>TRIM(TRIM(I206) &amp; " " &amp; TRIM(J206) &amp; " " &amp; K206 &amp; " " &amp;S206)</f>
        <v>Artemisia lactiflora Guizhou Group</v>
      </c>
      <c r="I206" s="6" t="s">
        <v>720</v>
      </c>
      <c r="J206" s="6" t="s">
        <v>730</v>
      </c>
      <c r="K206" s="6" t="s">
        <v>731</v>
      </c>
      <c r="L206" s="1">
        <v>179</v>
      </c>
      <c r="M206" s="1" t="s">
        <v>39</v>
      </c>
      <c r="N206" s="18" t="b">
        <v>1</v>
      </c>
      <c r="O206" t="s">
        <v>732</v>
      </c>
      <c r="P206" s="1" t="s">
        <v>733</v>
      </c>
      <c r="Q206"/>
      <c r="R206"/>
      <c r="S206" s="54"/>
      <c r="T206" s="1" t="s">
        <v>42</v>
      </c>
      <c r="U206" s="1" t="s">
        <v>42</v>
      </c>
      <c r="V206" s="1" t="s">
        <v>42</v>
      </c>
      <c r="W206" s="1" t="s">
        <v>42</v>
      </c>
      <c r="X206" s="1"/>
      <c r="Y206" s="1" t="s">
        <v>734</v>
      </c>
      <c r="Z206" s="1"/>
      <c r="AA206" s="1"/>
      <c r="AB206" s="1"/>
      <c r="AC206" s="1"/>
      <c r="AD206" s="1"/>
      <c r="AE206" s="1"/>
      <c r="AF206"/>
      <c r="AG206" s="1" t="b">
        <v>0</v>
      </c>
      <c r="AH206"/>
      <c r="AI206"/>
      <c r="AJ206" s="1" t="b">
        <v>0</v>
      </c>
      <c r="AK206" s="1" t="b">
        <v>0</v>
      </c>
      <c r="AL206" s="1" t="s">
        <v>86</v>
      </c>
      <c r="AM206" s="1" t="s">
        <v>62</v>
      </c>
      <c r="AN206" s="1" t="s">
        <v>45</v>
      </c>
      <c r="AO206"/>
      <c r="AP206" s="1" t="b">
        <v>0</v>
      </c>
      <c r="AQ206" s="1"/>
      <c r="AR206" s="1"/>
      <c r="AS206" s="1" t="b">
        <v>0</v>
      </c>
      <c r="AV206" s="1" t="str">
        <f t="shared" si="43"/>
        <v>Artemisia lactiflora Guizhou Group</v>
      </c>
      <c r="AW206" s="1"/>
      <c r="AX206"/>
    </row>
    <row r="207" spans="1:56" s="5" customFormat="1" ht="15" customHeight="1" x14ac:dyDescent="0.2">
      <c r="A207" s="8" t="s">
        <v>7657</v>
      </c>
      <c r="B207" s="18" t="b">
        <f t="shared" si="41"/>
        <v>1</v>
      </c>
      <c r="C207" s="4" t="str">
        <f>IF(O207="","C","")</f>
        <v/>
      </c>
      <c r="D207" s="4" t="str">
        <f>IF(I207="","N","")</f>
        <v/>
      </c>
      <c r="E207" s="4" t="str">
        <f>IF(P207="","Y","")</f>
        <v/>
      </c>
      <c r="F207" s="4" t="str">
        <f t="shared" si="42"/>
        <v/>
      </c>
      <c r="G207" s="4" t="str">
        <f>IF(H207=A207,"","I")</f>
        <v/>
      </c>
      <c r="H207" s="4" t="str">
        <f>TRIM(TRIM(I207) &amp; " " &amp; TRIM(J207) &amp; " " &amp; K207 &amp; " " &amp;S207)</f>
        <v>Artemisia lactiflora 'Jim Russell'</v>
      </c>
      <c r="I207" s="6" t="s">
        <v>720</v>
      </c>
      <c r="J207" s="6" t="s">
        <v>730</v>
      </c>
      <c r="K207" s="6" t="s">
        <v>735</v>
      </c>
      <c r="L207" s="1">
        <v>180</v>
      </c>
      <c r="M207" s="1" t="s">
        <v>39</v>
      </c>
      <c r="N207" s="18" t="b">
        <v>1</v>
      </c>
      <c r="O207" t="s">
        <v>736</v>
      </c>
      <c r="P207" s="1" t="s">
        <v>733</v>
      </c>
      <c r="Q207"/>
      <c r="R207"/>
      <c r="S207" s="54"/>
      <c r="T207" s="1" t="s">
        <v>42</v>
      </c>
      <c r="U207" s="1" t="s">
        <v>42</v>
      </c>
      <c r="V207" s="1" t="s">
        <v>42</v>
      </c>
      <c r="W207" s="1" t="s">
        <v>42</v>
      </c>
      <c r="X207" s="1"/>
      <c r="Y207" t="s">
        <v>11057</v>
      </c>
      <c r="Z207" s="1"/>
      <c r="AA207" s="1"/>
      <c r="AB207" s="1"/>
      <c r="AC207" s="1"/>
      <c r="AD207" s="1"/>
      <c r="AE207" s="1"/>
      <c r="AF207"/>
      <c r="AG207" s="1" t="b">
        <v>0</v>
      </c>
      <c r="AH207"/>
      <c r="AI207"/>
      <c r="AJ207" s="1" t="b">
        <v>0</v>
      </c>
      <c r="AK207" s="1" t="b">
        <v>0</v>
      </c>
      <c r="AL207" s="1" t="s">
        <v>86</v>
      </c>
      <c r="AM207" s="1" t="s">
        <v>62</v>
      </c>
      <c r="AN207" s="1" t="s">
        <v>45</v>
      </c>
      <c r="AO207"/>
      <c r="AP207" s="1" t="b">
        <v>0</v>
      </c>
      <c r="AQ207" s="1"/>
      <c r="AR207" s="1"/>
      <c r="AS207" s="1" t="b">
        <v>0</v>
      </c>
      <c r="AV207" s="1" t="str">
        <f t="shared" si="43"/>
        <v>Artemisia lactiflora 'Jim Russell'</v>
      </c>
      <c r="AW207"/>
      <c r="AX207" s="1"/>
    </row>
    <row r="208" spans="1:56" s="5" customFormat="1" ht="15" customHeight="1" x14ac:dyDescent="0.2">
      <c r="A208" s="8" t="s">
        <v>7659</v>
      </c>
      <c r="B208" s="18" t="b">
        <f t="shared" si="41"/>
        <v>1</v>
      </c>
      <c r="C208" s="4" t="str">
        <f>IF(O208="","C","")</f>
        <v/>
      </c>
      <c r="D208" s="4" t="str">
        <f>IF(I208="","N","")</f>
        <v/>
      </c>
      <c r="E208" s="4" t="str">
        <f>IF(P208="","Y","")</f>
        <v/>
      </c>
      <c r="F208" s="4" t="str">
        <f t="shared" si="42"/>
        <v/>
      </c>
      <c r="G208" s="4" t="str">
        <f>IF(H208=A208,"","I")</f>
        <v/>
      </c>
      <c r="H208" s="4" t="str">
        <f>TRIM(TRIM(I208) &amp; " " &amp; TRIM(J208) &amp; " " &amp; K208 &amp; " " &amp;S208)</f>
        <v>Artemisia ludoviciana 'Silver Queen'</v>
      </c>
      <c r="I208" s="6" t="s">
        <v>720</v>
      </c>
      <c r="J208" s="6" t="s">
        <v>737</v>
      </c>
      <c r="K208" s="6" t="s">
        <v>738</v>
      </c>
      <c r="L208" s="1">
        <v>181</v>
      </c>
      <c r="M208" s="1" t="s">
        <v>39</v>
      </c>
      <c r="N208" s="18" t="b">
        <v>1</v>
      </c>
      <c r="O208" t="s">
        <v>739</v>
      </c>
      <c r="P208" s="1" t="s">
        <v>740</v>
      </c>
      <c r="Q208" s="1"/>
      <c r="R208" s="1"/>
      <c r="S208" s="54"/>
      <c r="T208" s="1" t="s">
        <v>42</v>
      </c>
      <c r="U208" s="1" t="s">
        <v>42</v>
      </c>
      <c r="V208" s="1" t="s">
        <v>42</v>
      </c>
      <c r="W208" s="1" t="s">
        <v>42</v>
      </c>
      <c r="X208" s="1"/>
      <c r="Y208" s="1" t="s">
        <v>741</v>
      </c>
      <c r="Z208" s="1"/>
      <c r="AA208" s="1"/>
      <c r="AB208" s="1"/>
      <c r="AC208" s="1"/>
      <c r="AD208" s="1"/>
      <c r="AE208" s="1"/>
      <c r="AF208"/>
      <c r="AG208" s="1" t="b">
        <v>1</v>
      </c>
      <c r="AH208" s="1" t="s">
        <v>43</v>
      </c>
      <c r="AI208" s="1"/>
      <c r="AJ208" s="1" t="b">
        <v>0</v>
      </c>
      <c r="AK208" s="1" t="b">
        <v>0</v>
      </c>
      <c r="AL208" s="1" t="s">
        <v>407</v>
      </c>
      <c r="AM208"/>
      <c r="AN208" s="1" t="s">
        <v>45</v>
      </c>
      <c r="AO208" s="1">
        <v>20185</v>
      </c>
      <c r="AP208" s="1" t="b">
        <v>0</v>
      </c>
      <c r="AQ208" s="1"/>
      <c r="AR208" s="1"/>
      <c r="AS208" s="1" t="b">
        <v>0</v>
      </c>
      <c r="AV208" s="1" t="str">
        <f t="shared" si="43"/>
        <v>Artemisia ludoviciana 'Silver Queen'</v>
      </c>
      <c r="AW208" s="1"/>
      <c r="AX208" s="1"/>
    </row>
    <row r="209" spans="1:56" s="5" customFormat="1" ht="15" customHeight="1" x14ac:dyDescent="0.2">
      <c r="A209" s="8" t="s">
        <v>7661</v>
      </c>
      <c r="B209" s="18" t="b">
        <f t="shared" si="41"/>
        <v>1</v>
      </c>
      <c r="C209" s="4" t="str">
        <f>IF(O209="","C","")</f>
        <v/>
      </c>
      <c r="D209" s="4" t="str">
        <f>IF(I209="","N","")</f>
        <v/>
      </c>
      <c r="E209" s="4" t="str">
        <f>IF(P209="","Y","")</f>
        <v/>
      </c>
      <c r="F209" s="4" t="str">
        <f t="shared" si="42"/>
        <v/>
      </c>
      <c r="G209" s="4" t="str">
        <f>IF(H209=A209,"","I")</f>
        <v/>
      </c>
      <c r="H209" s="4" t="str">
        <f>TRIM(TRIM(I209) &amp; " " &amp; TRIM(J209) &amp; " " &amp; K209 &amp; " " &amp;S209)</f>
        <v>Artemisia ludoviciana 'Valerie Finnis'</v>
      </c>
      <c r="I209" s="6" t="s">
        <v>720</v>
      </c>
      <c r="J209" s="6" t="s">
        <v>737</v>
      </c>
      <c r="K209" s="6" t="s">
        <v>742</v>
      </c>
      <c r="L209" s="1">
        <v>182</v>
      </c>
      <c r="M209" s="1" t="s">
        <v>39</v>
      </c>
      <c r="N209" s="18" t="b">
        <v>1</v>
      </c>
      <c r="O209" t="s">
        <v>743</v>
      </c>
      <c r="P209" s="1" t="s">
        <v>744</v>
      </c>
      <c r="Q209"/>
      <c r="R209"/>
      <c r="S209" s="54"/>
      <c r="T209" s="1" t="s">
        <v>42</v>
      </c>
      <c r="U209" s="1" t="s">
        <v>42</v>
      </c>
      <c r="V209" s="1" t="s">
        <v>42</v>
      </c>
      <c r="W209" s="1" t="s">
        <v>42</v>
      </c>
      <c r="X209" s="1"/>
      <c r="Y209" s="1" t="s">
        <v>745</v>
      </c>
      <c r="Z209" s="1" t="s">
        <v>746</v>
      </c>
      <c r="AA209" s="1"/>
      <c r="AB209" s="1"/>
      <c r="AC209" s="1"/>
      <c r="AD209" s="1"/>
      <c r="AE209" s="1"/>
      <c r="AF209"/>
      <c r="AG209" s="1" t="b">
        <v>0</v>
      </c>
      <c r="AH209" s="1" t="s">
        <v>43</v>
      </c>
      <c r="AI209" s="1"/>
      <c r="AJ209" s="1" t="b">
        <v>0</v>
      </c>
      <c r="AK209" s="1" t="b">
        <v>0</v>
      </c>
      <c r="AL209" s="1" t="s">
        <v>86</v>
      </c>
      <c r="AM209"/>
      <c r="AN209" s="1" t="s">
        <v>45</v>
      </c>
      <c r="AO209" s="1">
        <v>20168</v>
      </c>
      <c r="AP209" s="1" t="b">
        <v>0</v>
      </c>
      <c r="AQ209" s="1"/>
      <c r="AR209" s="1"/>
      <c r="AS209" s="1" t="b">
        <v>0</v>
      </c>
      <c r="AV209" s="1" t="str">
        <f t="shared" si="43"/>
        <v>Artemisia ludoviciana 'Valerie Finnis'</v>
      </c>
      <c r="AW209" s="1"/>
      <c r="AX209" s="1"/>
    </row>
    <row r="210" spans="1:56" s="5" customFormat="1" ht="15" customHeight="1" x14ac:dyDescent="0.2">
      <c r="A210" s="8" t="s">
        <v>7663</v>
      </c>
      <c r="B210" s="18" t="b">
        <f t="shared" si="41"/>
        <v>1</v>
      </c>
      <c r="C210" s="4" t="str">
        <f>IF(O210="","C","")</f>
        <v/>
      </c>
      <c r="D210" s="4" t="str">
        <f>IF(I210="","N","")</f>
        <v/>
      </c>
      <c r="E210" s="4" t="str">
        <f>IF(P210="","Y","")</f>
        <v/>
      </c>
      <c r="F210" s="4" t="str">
        <f t="shared" si="42"/>
        <v/>
      </c>
      <c r="G210" s="4"/>
      <c r="H210" s="4" t="str">
        <f>TRIM(TRIM(I210) &amp; " " &amp; TRIM(J210) &amp; " " &amp; K210 &amp; " " &amp;S210)</f>
        <v>Artemisia stelleriana 'Boughton Star' 'Mori's Form'</v>
      </c>
      <c r="I210" s="6" t="s">
        <v>720</v>
      </c>
      <c r="J210" s="6" t="s">
        <v>747</v>
      </c>
      <c r="K210" s="6" t="s">
        <v>748</v>
      </c>
      <c r="L210" s="1">
        <v>183</v>
      </c>
      <c r="M210" s="1" t="s">
        <v>39</v>
      </c>
      <c r="N210" s="18" t="b">
        <v>1</v>
      </c>
      <c r="O210" t="s">
        <v>749</v>
      </c>
      <c r="P210" s="1" t="s">
        <v>750</v>
      </c>
      <c r="Q210"/>
      <c r="R210"/>
      <c r="S210" s="54" t="s">
        <v>751</v>
      </c>
      <c r="T210" s="1" t="s">
        <v>42</v>
      </c>
      <c r="U210" s="1" t="s">
        <v>42</v>
      </c>
      <c r="V210" s="1" t="s">
        <v>42</v>
      </c>
      <c r="W210" s="1" t="s">
        <v>42</v>
      </c>
      <c r="X210" s="1"/>
      <c r="Y210" s="1" t="s">
        <v>752</v>
      </c>
      <c r="Z210" s="1"/>
      <c r="AA210" s="1"/>
      <c r="AB210" s="1"/>
      <c r="AC210" s="1"/>
      <c r="AD210" s="1"/>
      <c r="AE210" s="1"/>
      <c r="AF210"/>
      <c r="AG210" s="1" t="b">
        <v>0</v>
      </c>
      <c r="AH210" s="1" t="s">
        <v>43</v>
      </c>
      <c r="AI210" s="1"/>
      <c r="AJ210" s="1" t="b">
        <v>0</v>
      </c>
      <c r="AK210" s="1" t="b">
        <v>0</v>
      </c>
      <c r="AL210" s="1" t="s">
        <v>86</v>
      </c>
      <c r="AM210" s="1" t="s">
        <v>62</v>
      </c>
      <c r="AN210" s="1" t="s">
        <v>45</v>
      </c>
      <c r="AO210" s="1">
        <v>2485</v>
      </c>
      <c r="AP210" s="1" t="b">
        <v>0</v>
      </c>
      <c r="AQ210" s="1"/>
      <c r="AR210" s="1"/>
      <c r="AS210" s="1" t="b">
        <v>0</v>
      </c>
      <c r="AV210" s="1" t="str">
        <f t="shared" si="43"/>
        <v>Artemisia stelleriana 'Boughton Star' 'Mori's Form'</v>
      </c>
      <c r="AW210" s="1"/>
      <c r="AX210" s="1"/>
    </row>
    <row r="211" spans="1:56" s="5" customFormat="1" ht="15" customHeight="1" x14ac:dyDescent="0.2">
      <c r="A211" s="8"/>
      <c r="B211" s="18" t="b">
        <f t="shared" si="41"/>
        <v>1</v>
      </c>
      <c r="C211" s="21"/>
      <c r="D211" s="4"/>
      <c r="E211" s="4"/>
      <c r="F211" s="4" t="str">
        <f t="shared" si="42"/>
        <v/>
      </c>
      <c r="G211" s="4"/>
      <c r="H211" s="4"/>
      <c r="I211" s="6" t="s">
        <v>720</v>
      </c>
      <c r="J211" s="6"/>
      <c r="K211" s="6" t="s">
        <v>721</v>
      </c>
      <c r="L211" s="1">
        <v>176</v>
      </c>
      <c r="M211"/>
      <c r="N211" s="18" t="b">
        <v>1</v>
      </c>
      <c r="O211"/>
      <c r="P211" s="1" t="s">
        <v>722</v>
      </c>
      <c r="Q211" s="1"/>
      <c r="R211" s="1"/>
      <c r="S211" s="54"/>
      <c r="T211" s="1" t="s">
        <v>42</v>
      </c>
      <c r="U211" s="1" t="s">
        <v>42</v>
      </c>
      <c r="V211" s="1" t="s">
        <v>42</v>
      </c>
      <c r="W211" s="1" t="s">
        <v>42</v>
      </c>
      <c r="X211" s="1"/>
      <c r="Y211" s="1" t="s">
        <v>723</v>
      </c>
      <c r="Z211" s="1"/>
      <c r="AA211" s="1"/>
      <c r="AB211" s="1"/>
      <c r="AC211" s="1"/>
      <c r="AD211" s="1"/>
      <c r="AE211" s="1"/>
      <c r="AF211"/>
      <c r="AG211" s="1" t="b">
        <v>1</v>
      </c>
      <c r="AH211" s="1"/>
      <c r="AI211" s="1"/>
      <c r="AJ211" s="1" t="b">
        <v>0</v>
      </c>
      <c r="AK211" s="1" t="b">
        <v>0</v>
      </c>
      <c r="AL211" s="1" t="s">
        <v>86</v>
      </c>
      <c r="AM211" s="1" t="s">
        <v>62</v>
      </c>
      <c r="AN211" s="1" t="s">
        <v>45</v>
      </c>
      <c r="AO211" s="1">
        <v>2143</v>
      </c>
      <c r="AP211" s="1" t="b">
        <v>1</v>
      </c>
      <c r="AQ211" s="1"/>
      <c r="AR211" s="1"/>
      <c r="AS211" s="1" t="b">
        <v>0</v>
      </c>
      <c r="AV211" s="1" t="str">
        <f t="shared" si="43"/>
        <v>Artemisia 'Powis Castle'</v>
      </c>
      <c r="AW211" s="1"/>
      <c r="AX211" s="1"/>
    </row>
    <row r="212" spans="1:56" s="5" customFormat="1" ht="15" customHeight="1" x14ac:dyDescent="0.2">
      <c r="A212" s="8" t="s">
        <v>7991</v>
      </c>
      <c r="B212" s="18" t="b">
        <f t="shared" si="41"/>
        <v>1</v>
      </c>
      <c r="C212" s="4" t="str">
        <f>IF(O212="","C","")</f>
        <v/>
      </c>
      <c r="D212" s="4" t="str">
        <f>IF(I212="","N","")</f>
        <v/>
      </c>
      <c r="E212" s="4" t="str">
        <f>IF(P212="","Y","")</f>
        <v/>
      </c>
      <c r="F212" s="4" t="str">
        <f t="shared" si="42"/>
        <v/>
      </c>
      <c r="G212" s="4" t="str">
        <f>IF(H212=A212,"","I")</f>
        <v/>
      </c>
      <c r="H212" s="4" t="str">
        <f>TRIM(TRIM(I212) &amp; " " &amp; TRIM(J212) &amp; " " &amp; K212 &amp; " " &amp;S212)</f>
        <v>Arum italicum subsp. Italicum 'Marmoratum' ('Pictum')</v>
      </c>
      <c r="I212" s="6" t="s">
        <v>753</v>
      </c>
      <c r="J212" s="6" t="s">
        <v>758</v>
      </c>
      <c r="K212" s="6" t="s">
        <v>11350</v>
      </c>
      <c r="L212" s="1">
        <v>185</v>
      </c>
      <c r="M212" s="1" t="s">
        <v>39</v>
      </c>
      <c r="N212" s="18" t="b">
        <v>1</v>
      </c>
      <c r="O212" t="s">
        <v>760</v>
      </c>
      <c r="P212" s="1" t="s">
        <v>761</v>
      </c>
      <c r="Q212" s="1"/>
      <c r="R212" s="1"/>
      <c r="S212" s="54" t="s">
        <v>11351</v>
      </c>
      <c r="T212" s="1" t="s">
        <v>42</v>
      </c>
      <c r="U212" s="1" t="s">
        <v>42</v>
      </c>
      <c r="V212" s="1" t="s">
        <v>42</v>
      </c>
      <c r="W212" s="1" t="s">
        <v>42</v>
      </c>
      <c r="X212" s="1"/>
      <c r="Y212" s="1" t="s">
        <v>757</v>
      </c>
      <c r="Z212" s="1"/>
      <c r="AA212" s="1"/>
      <c r="AB212" s="1"/>
      <c r="AC212" s="1"/>
      <c r="AD212" s="1"/>
      <c r="AE212" s="1"/>
      <c r="AF212"/>
      <c r="AG212" s="1" t="b">
        <v>0</v>
      </c>
      <c r="AH212"/>
      <c r="AI212"/>
      <c r="AJ212" s="1" t="b">
        <v>0</v>
      </c>
      <c r="AK212" s="1" t="b">
        <v>0</v>
      </c>
      <c r="AL212" s="1" t="s">
        <v>86</v>
      </c>
      <c r="AM212" s="1" t="s">
        <v>62</v>
      </c>
      <c r="AN212" s="1" t="s">
        <v>45</v>
      </c>
      <c r="AO212"/>
      <c r="AP212" s="1" t="b">
        <v>0</v>
      </c>
      <c r="AQ212" s="1"/>
      <c r="AR212" s="1"/>
      <c r="AS212" s="1" t="b">
        <v>0</v>
      </c>
      <c r="AV212" s="1" t="str">
        <f t="shared" si="43"/>
        <v>Arum italicum subsp. Italicum 'Marmoratum' ('Pictum')</v>
      </c>
      <c r="AW212"/>
      <c r="AX212" s="1"/>
    </row>
    <row r="213" spans="1:56" s="5" customFormat="1" ht="15" customHeight="1" x14ac:dyDescent="0.2">
      <c r="A213" s="8" t="s">
        <v>7989</v>
      </c>
      <c r="B213" s="18" t="b">
        <f t="shared" si="41"/>
        <v>1</v>
      </c>
      <c r="C213" s="4" t="str">
        <f>IF(O213="","C","")</f>
        <v/>
      </c>
      <c r="D213" s="4" t="str">
        <f>IF(I213="","N","")</f>
        <v/>
      </c>
      <c r="E213" s="4" t="str">
        <f>IF(P213="","Y","")</f>
        <v/>
      </c>
      <c r="F213" s="4" t="str">
        <f t="shared" si="42"/>
        <v/>
      </c>
      <c r="G213" s="4" t="str">
        <f>IF(H213=A213,"","I")</f>
        <v/>
      </c>
      <c r="H213" s="4" t="str">
        <f>TRIM(TRIM(I213) &amp; " " &amp; TRIM(J213) &amp; " " &amp; K213 &amp; " " &amp;S213)</f>
        <v>Arum 'Chameleon'</v>
      </c>
      <c r="I213" s="6" t="s">
        <v>753</v>
      </c>
      <c r="J213" s="6"/>
      <c r="K213" s="6" t="s">
        <v>754</v>
      </c>
      <c r="L213" s="1">
        <v>184</v>
      </c>
      <c r="M213" s="1" t="s">
        <v>39</v>
      </c>
      <c r="N213" s="18" t="b">
        <v>1</v>
      </c>
      <c r="O213" t="s">
        <v>755</v>
      </c>
      <c r="P213" s="1" t="s">
        <v>756</v>
      </c>
      <c r="Q213"/>
      <c r="R213"/>
      <c r="S213" s="54"/>
      <c r="T213" s="1" t="s">
        <v>42</v>
      </c>
      <c r="U213" s="1" t="s">
        <v>42</v>
      </c>
      <c r="V213" s="1" t="s">
        <v>42</v>
      </c>
      <c r="W213" s="1" t="s">
        <v>42</v>
      </c>
      <c r="X213" s="1"/>
      <c r="Y213" s="1" t="s">
        <v>757</v>
      </c>
      <c r="Z213" s="1"/>
      <c r="AA213" s="1"/>
      <c r="AB213" s="1"/>
      <c r="AC213" s="1"/>
      <c r="AD213" s="1"/>
      <c r="AE213" s="1"/>
      <c r="AF213"/>
      <c r="AG213"/>
      <c r="AH213"/>
      <c r="AI213"/>
      <c r="AJ213"/>
      <c r="AK213"/>
      <c r="AL213"/>
      <c r="AM213"/>
      <c r="AN213"/>
      <c r="AO213"/>
      <c r="AP213"/>
      <c r="AQ213"/>
      <c r="AR213"/>
      <c r="AS213"/>
      <c r="AT213"/>
      <c r="AU213"/>
      <c r="AV213" s="1" t="str">
        <f t="shared" si="43"/>
        <v>Arum 'Chameleon'</v>
      </c>
      <c r="AW213"/>
      <c r="AX213"/>
      <c r="AY213"/>
      <c r="AZ213"/>
      <c r="BA213"/>
      <c r="BB213"/>
      <c r="BC213"/>
      <c r="BD213"/>
    </row>
    <row r="214" spans="1:56" s="5" customFormat="1" ht="15" customHeight="1" x14ac:dyDescent="0.2">
      <c r="A214" s="8"/>
      <c r="B214" s="18" t="b">
        <f t="shared" si="41"/>
        <v>1</v>
      </c>
      <c r="C214" s="21"/>
      <c r="D214" s="4"/>
      <c r="E214" s="4"/>
      <c r="F214" s="4" t="str">
        <f t="shared" si="42"/>
        <v/>
      </c>
      <c r="G214" s="4"/>
      <c r="H214" s="4"/>
      <c r="I214" s="6" t="s">
        <v>762</v>
      </c>
      <c r="J214" s="6" t="s">
        <v>767</v>
      </c>
      <c r="L214" s="1">
        <v>187</v>
      </c>
      <c r="M214"/>
      <c r="N214" s="18" t="b">
        <v>1</v>
      </c>
      <c r="O214"/>
      <c r="P214" s="1" t="s">
        <v>768</v>
      </c>
      <c r="Q214"/>
      <c r="R214"/>
      <c r="S214" s="53"/>
      <c r="T214" s="1" t="s">
        <v>42</v>
      </c>
      <c r="U214" s="1" t="s">
        <v>42</v>
      </c>
      <c r="V214" s="1" t="s">
        <v>42</v>
      </c>
      <c r="W214" s="1" t="s">
        <v>42</v>
      </c>
      <c r="X214"/>
      <c r="Y214" s="1" t="s">
        <v>766</v>
      </c>
      <c r="Z214"/>
      <c r="AA214"/>
      <c r="AB214"/>
      <c r="AC214"/>
      <c r="AD214"/>
      <c r="AE214"/>
      <c r="AF214"/>
      <c r="AG214" s="1" t="b">
        <v>0</v>
      </c>
      <c r="AH214"/>
      <c r="AI214"/>
      <c r="AJ214" s="1" t="b">
        <v>0</v>
      </c>
      <c r="AK214" s="1" t="b">
        <v>0</v>
      </c>
      <c r="AL214" s="1" t="s">
        <v>86</v>
      </c>
      <c r="AM214" s="1" t="s">
        <v>62</v>
      </c>
      <c r="AN214" s="1" t="s">
        <v>45</v>
      </c>
      <c r="AO214" s="1">
        <v>1356</v>
      </c>
      <c r="AP214" s="1" t="b">
        <v>1</v>
      </c>
      <c r="AQ214" s="1"/>
      <c r="AR214" s="1"/>
      <c r="AS214" s="1" t="b">
        <v>0</v>
      </c>
      <c r="AV214" s="1" t="str">
        <f t="shared" si="43"/>
        <v>Aruncus aethusifolius</v>
      </c>
      <c r="AW214" s="1"/>
      <c r="AX214"/>
    </row>
    <row r="215" spans="1:56" s="5" customFormat="1" ht="15" customHeight="1" x14ac:dyDescent="0.2">
      <c r="A215" s="8"/>
      <c r="B215" s="18" t="b">
        <f t="shared" si="41"/>
        <v>1</v>
      </c>
      <c r="C215" s="21"/>
      <c r="D215" s="4"/>
      <c r="E215" s="4"/>
      <c r="F215" s="4" t="str">
        <f t="shared" si="42"/>
        <v/>
      </c>
      <c r="G215" s="4"/>
      <c r="H215" s="4"/>
      <c r="I215" s="6" t="s">
        <v>762</v>
      </c>
      <c r="J215" s="6" t="s">
        <v>769</v>
      </c>
      <c r="K215" s="6" t="s">
        <v>770</v>
      </c>
      <c r="L215" s="1">
        <v>188</v>
      </c>
      <c r="M215"/>
      <c r="N215" s="18" t="b">
        <v>1</v>
      </c>
      <c r="O215"/>
      <c r="P215" s="1" t="s">
        <v>771</v>
      </c>
      <c r="Q215"/>
      <c r="R215"/>
      <c r="S215" s="54"/>
      <c r="T215" s="1" t="s">
        <v>42</v>
      </c>
      <c r="U215" s="1" t="s">
        <v>42</v>
      </c>
      <c r="V215" s="1" t="s">
        <v>42</v>
      </c>
      <c r="W215" s="1" t="s">
        <v>42</v>
      </c>
      <c r="X215"/>
      <c r="Y215" s="1" t="s">
        <v>772</v>
      </c>
      <c r="Z215"/>
      <c r="AA215"/>
      <c r="AB215"/>
      <c r="AC215"/>
      <c r="AD215"/>
      <c r="AE215"/>
      <c r="AF215"/>
      <c r="AG215" s="1" t="b">
        <v>0</v>
      </c>
      <c r="AH215"/>
      <c r="AI215"/>
      <c r="AJ215" s="1" t="b">
        <v>0</v>
      </c>
      <c r="AK215" s="1" t="b">
        <v>0</v>
      </c>
      <c r="AL215" s="1" t="s">
        <v>86</v>
      </c>
      <c r="AM215" s="1" t="s">
        <v>62</v>
      </c>
      <c r="AN215" s="1" t="s">
        <v>45</v>
      </c>
      <c r="AO215" s="1">
        <v>1357</v>
      </c>
      <c r="AP215" s="1" t="b">
        <v>0</v>
      </c>
      <c r="AQ215" s="1"/>
      <c r="AR215" s="1"/>
      <c r="AS215" s="1" t="b">
        <v>0</v>
      </c>
      <c r="AV215" s="1" t="str">
        <f t="shared" si="43"/>
        <v>Aruncus dioicus (A.sylvester)</v>
      </c>
      <c r="AW215" s="1"/>
      <c r="AX215" s="1"/>
    </row>
    <row r="216" spans="1:56" s="5" customFormat="1" ht="15" customHeight="1" x14ac:dyDescent="0.2">
      <c r="A216" s="8"/>
      <c r="B216" s="18" t="b">
        <f t="shared" si="41"/>
        <v>0</v>
      </c>
      <c r="C216" s="21"/>
      <c r="D216" s="4"/>
      <c r="E216" s="4"/>
      <c r="F216" s="4" t="str">
        <f t="shared" si="42"/>
        <v>X</v>
      </c>
      <c r="G216" s="4"/>
      <c r="H216" s="4"/>
      <c r="I216" s="6" t="s">
        <v>762</v>
      </c>
      <c r="J216" s="6" t="s">
        <v>769</v>
      </c>
      <c r="K216" s="6" t="s">
        <v>773</v>
      </c>
      <c r="L216" s="1">
        <v>189</v>
      </c>
      <c r="M216"/>
      <c r="N216" s="18" t="b">
        <v>0</v>
      </c>
      <c r="O216"/>
      <c r="P216" s="1" t="s">
        <v>774</v>
      </c>
      <c r="Q216"/>
      <c r="R216"/>
      <c r="S216" s="53"/>
      <c r="T216" s="1" t="s">
        <v>42</v>
      </c>
      <c r="U216" s="1" t="s">
        <v>42</v>
      </c>
      <c r="V216" s="1" t="s">
        <v>42</v>
      </c>
      <c r="W216" s="1" t="s">
        <v>42</v>
      </c>
      <c r="X216"/>
      <c r="Y216"/>
      <c r="Z216"/>
      <c r="AA216"/>
      <c r="AB216"/>
      <c r="AC216"/>
      <c r="AD216"/>
      <c r="AE216"/>
      <c r="AF216"/>
      <c r="AG216" s="1" t="b">
        <v>0</v>
      </c>
      <c r="AH216"/>
      <c r="AI216"/>
      <c r="AJ216" s="1" t="b">
        <v>0</v>
      </c>
      <c r="AK216" s="1" t="b">
        <v>0</v>
      </c>
      <c r="AL216" s="1" t="s">
        <v>86</v>
      </c>
      <c r="AM216" s="1" t="s">
        <v>62</v>
      </c>
      <c r="AN216" s="1" t="s">
        <v>45</v>
      </c>
      <c r="AO216" s="1">
        <v>1355</v>
      </c>
      <c r="AP216" s="1" t="b">
        <v>0</v>
      </c>
      <c r="AQ216" s="1"/>
      <c r="AR216" s="1"/>
      <c r="AS216" s="1" t="b">
        <v>0</v>
      </c>
      <c r="AV216" s="1" t="str">
        <f t="shared" si="43"/>
        <v>Aruncus dioicus 'Kneiffii' (A.sylvester)</v>
      </c>
      <c r="AW216" s="1"/>
      <c r="AX216" s="1"/>
    </row>
    <row r="217" spans="1:56" s="5" customFormat="1" ht="15" customHeight="1" x14ac:dyDescent="0.2">
      <c r="A217" s="8" t="s">
        <v>7811</v>
      </c>
      <c r="B217" s="18" t="b">
        <f t="shared" si="41"/>
        <v>1</v>
      </c>
      <c r="C217" s="4" t="str">
        <f>IF(O217="","C","")</f>
        <v/>
      </c>
      <c r="D217" s="4" t="str">
        <f>IF(I217="","N","")</f>
        <v/>
      </c>
      <c r="E217" s="4" t="str">
        <f>IF(P217="","Y","")</f>
        <v/>
      </c>
      <c r="F217" s="4" t="str">
        <f t="shared" si="42"/>
        <v/>
      </c>
      <c r="G217" s="4" t="str">
        <f>IF(H217=A217,"","I")</f>
        <v/>
      </c>
      <c r="H217" s="4" t="str">
        <f>TRIM(TRIM(I217) &amp; " " &amp; TRIM(J217) &amp; " " &amp; K217 &amp; " " &amp;S217)</f>
        <v>Aruncus 'Horatio'</v>
      </c>
      <c r="I217" s="6" t="s">
        <v>762</v>
      </c>
      <c r="J217" s="6"/>
      <c r="K217" s="6" t="s">
        <v>763</v>
      </c>
      <c r="L217" s="1">
        <v>186</v>
      </c>
      <c r="M217" s="1" t="s">
        <v>39</v>
      </c>
      <c r="N217" s="18" t="b">
        <v>1</v>
      </c>
      <c r="O217" t="s">
        <v>764</v>
      </c>
      <c r="P217" s="1" t="s">
        <v>765</v>
      </c>
      <c r="Q217"/>
      <c r="R217"/>
      <c r="S217" s="54"/>
      <c r="T217" s="1" t="s">
        <v>42</v>
      </c>
      <c r="U217" s="1" t="s">
        <v>42</v>
      </c>
      <c r="V217" s="1" t="s">
        <v>42</v>
      </c>
      <c r="W217" s="1" t="s">
        <v>42</v>
      </c>
      <c r="X217" s="1"/>
      <c r="Y217" s="1" t="s">
        <v>766</v>
      </c>
      <c r="Z217" s="1"/>
      <c r="AA217" s="1"/>
      <c r="AB217" s="1"/>
      <c r="AC217" s="1"/>
      <c r="AD217" s="1"/>
      <c r="AE217" s="1"/>
      <c r="AF217"/>
      <c r="AG217" s="1" t="b">
        <v>1</v>
      </c>
      <c r="AH217" s="1" t="s">
        <v>43</v>
      </c>
      <c r="AI217" s="1"/>
      <c r="AJ217" s="1" t="b">
        <v>0</v>
      </c>
      <c r="AK217" s="1" t="b">
        <v>0</v>
      </c>
      <c r="AL217" s="1" t="s">
        <v>407</v>
      </c>
      <c r="AM217"/>
      <c r="AN217" s="1" t="s">
        <v>45</v>
      </c>
      <c r="AO217" s="1">
        <v>20011</v>
      </c>
      <c r="AP217" s="1" t="b">
        <v>0</v>
      </c>
      <c r="AQ217" s="1"/>
      <c r="AR217" s="1"/>
      <c r="AS217" s="1" t="b">
        <v>0</v>
      </c>
      <c r="AV217" s="1" t="str">
        <f t="shared" si="43"/>
        <v>Aruncus 'Horatio'</v>
      </c>
      <c r="AW217" s="1"/>
      <c r="AX217" s="1"/>
    </row>
    <row r="218" spans="1:56" s="5" customFormat="1" ht="15" customHeight="1" x14ac:dyDescent="0.2">
      <c r="A218" s="8" t="s">
        <v>7665</v>
      </c>
      <c r="B218" s="18" t="b">
        <f t="shared" si="41"/>
        <v>1</v>
      </c>
      <c r="C218" s="4" t="str">
        <f>IF(O218="","C","")</f>
        <v/>
      </c>
      <c r="D218" s="4" t="str">
        <f>IF(I218="","N","")</f>
        <v/>
      </c>
      <c r="E218" s="4" t="str">
        <f>IF(P218="","Y","")</f>
        <v/>
      </c>
      <c r="F218" s="4" t="str">
        <f t="shared" si="42"/>
        <v/>
      </c>
      <c r="G218" s="4"/>
      <c r="H218" s="4" t="str">
        <f>TRIM(TRIM(I218) &amp; " " &amp; TRIM(J218) &amp; " " &amp; K218 &amp; " " &amp;S218)</f>
        <v>Asarum canadense Wild Ginger. (Asarum acuminatum)</v>
      </c>
      <c r="I218" s="6" t="s">
        <v>775</v>
      </c>
      <c r="J218" s="6" t="s">
        <v>776</v>
      </c>
      <c r="K218" s="6"/>
      <c r="L218" s="1">
        <v>190</v>
      </c>
      <c r="M218" s="1" t="s">
        <v>39</v>
      </c>
      <c r="N218" s="18" t="b">
        <v>1</v>
      </c>
      <c r="O218" t="s">
        <v>777</v>
      </c>
      <c r="P218" s="23" t="s">
        <v>10413</v>
      </c>
      <c r="Q218"/>
      <c r="R218"/>
      <c r="S218" s="54" t="s">
        <v>10412</v>
      </c>
      <c r="T218" s="1" t="s">
        <v>42</v>
      </c>
      <c r="U218" s="1" t="s">
        <v>42</v>
      </c>
      <c r="V218" s="1" t="s">
        <v>42</v>
      </c>
      <c r="W218" s="1" t="s">
        <v>42</v>
      </c>
      <c r="X218" s="1"/>
      <c r="Y218" t="s">
        <v>11058</v>
      </c>
      <c r="Z218" s="1"/>
      <c r="AA218" s="1"/>
      <c r="AB218" s="1"/>
      <c r="AC218" s="1"/>
      <c r="AD218" s="1"/>
      <c r="AE218" s="1"/>
      <c r="AF218" s="1"/>
      <c r="AG218" s="1" t="b">
        <v>1</v>
      </c>
      <c r="AH218" s="1"/>
      <c r="AI218" s="1"/>
      <c r="AJ218" s="1" t="b">
        <v>0</v>
      </c>
      <c r="AK218" s="1" t="b">
        <v>0</v>
      </c>
      <c r="AL218" s="1" t="s">
        <v>86</v>
      </c>
      <c r="AM218" s="1" t="s">
        <v>62</v>
      </c>
      <c r="AN218" s="1" t="s">
        <v>45</v>
      </c>
      <c r="AO218" s="1">
        <v>1891</v>
      </c>
      <c r="AP218" s="1" t="b">
        <v>0</v>
      </c>
      <c r="AQ218" s="1"/>
      <c r="AR218" s="1"/>
      <c r="AS218" s="1" t="b">
        <v>0</v>
      </c>
      <c r="AV218" s="1" t="str">
        <f t="shared" si="43"/>
        <v>Asarum canadense Wild Ginger. (Asarum acuminatum)</v>
      </c>
      <c r="AW218" s="1"/>
      <c r="AX218" s="1"/>
    </row>
    <row r="219" spans="1:56" s="5" customFormat="1" ht="15" customHeight="1" x14ac:dyDescent="0.2">
      <c r="A219" s="8" t="s">
        <v>8534</v>
      </c>
      <c r="B219" s="18" t="b">
        <f t="shared" si="41"/>
        <v>1</v>
      </c>
      <c r="C219" s="4" t="str">
        <f>IF(O219="","C","")</f>
        <v/>
      </c>
      <c r="D219" s="4" t="str">
        <f>IF(I219="","N","")</f>
        <v/>
      </c>
      <c r="E219" s="4" t="str">
        <f>IF(P219="","Y","")</f>
        <v/>
      </c>
      <c r="F219" s="4" t="str">
        <f t="shared" si="42"/>
        <v/>
      </c>
      <c r="G219" s="4" t="str">
        <f>IF(H219=A219,"","I")</f>
        <v/>
      </c>
      <c r="H219" s="4" t="str">
        <f>TRIM(TRIM(I219) &amp; " " &amp; TRIM(J219) &amp; " " &amp; K219 &amp; " " &amp;S219)</f>
        <v>Asarum epigynum</v>
      </c>
      <c r="I219" s="6" t="s">
        <v>775</v>
      </c>
      <c r="J219" s="6" t="s">
        <v>778</v>
      </c>
      <c r="K219" s="6"/>
      <c r="L219" s="1">
        <v>191</v>
      </c>
      <c r="M219" s="1" t="s">
        <v>39</v>
      </c>
      <c r="N219" s="18" t="b">
        <v>1</v>
      </c>
      <c r="O219" t="s">
        <v>779</v>
      </c>
      <c r="P219" s="1" t="s">
        <v>780</v>
      </c>
      <c r="Q219"/>
      <c r="R219"/>
      <c r="S219" s="54"/>
      <c r="T219" s="1" t="s">
        <v>42</v>
      </c>
      <c r="U219" s="1" t="s">
        <v>42</v>
      </c>
      <c r="V219" s="1" t="s">
        <v>42</v>
      </c>
      <c r="W219" s="1" t="s">
        <v>42</v>
      </c>
      <c r="X219" s="1"/>
      <c r="Y219" s="1" t="s">
        <v>781</v>
      </c>
      <c r="Z219" s="1"/>
      <c r="AA219" s="1"/>
      <c r="AB219" s="1"/>
      <c r="AC219" s="1"/>
      <c r="AD219" s="1"/>
      <c r="AE219" s="1"/>
      <c r="AF219"/>
      <c r="AG219" s="1" t="b">
        <v>0</v>
      </c>
      <c r="AH219" s="1" t="s">
        <v>43</v>
      </c>
      <c r="AI219" s="1"/>
      <c r="AJ219" s="1" t="b">
        <v>0</v>
      </c>
      <c r="AK219" s="1" t="b">
        <v>0</v>
      </c>
      <c r="AL219" s="1" t="s">
        <v>86</v>
      </c>
      <c r="AM219"/>
      <c r="AN219" s="1" t="s">
        <v>45</v>
      </c>
      <c r="AO219" s="1">
        <v>20141</v>
      </c>
      <c r="AP219" s="1" t="b">
        <v>0</v>
      </c>
      <c r="AQ219" s="1"/>
      <c r="AR219" s="1"/>
      <c r="AS219" s="1" t="b">
        <v>0</v>
      </c>
      <c r="AV219" s="1" t="str">
        <f t="shared" si="43"/>
        <v>Asarum epigynum</v>
      </c>
      <c r="AW219" s="1"/>
      <c r="AX219" s="1"/>
    </row>
    <row r="220" spans="1:56" s="5" customFormat="1" ht="15" customHeight="1" x14ac:dyDescent="0.2">
      <c r="A220" s="8" t="s">
        <v>7667</v>
      </c>
      <c r="B220" s="18" t="b">
        <f t="shared" si="41"/>
        <v>1</v>
      </c>
      <c r="C220" s="4" t="str">
        <f>IF(O220="","C","")</f>
        <v/>
      </c>
      <c r="D220" s="4" t="str">
        <f>IF(I220="","N","")</f>
        <v/>
      </c>
      <c r="E220" s="4" t="str">
        <f>IF(P220="","Y","")</f>
        <v/>
      </c>
      <c r="F220" s="4" t="str">
        <f t="shared" si="42"/>
        <v/>
      </c>
      <c r="G220" s="4"/>
      <c r="H220" s="4" t="str">
        <f>TRIM(TRIM(I220) &amp; " " &amp; TRIM(J220) &amp; " " &amp; K220 &amp; " " &amp;S220)</f>
        <v>Asarum europaeum</v>
      </c>
      <c r="I220" s="6" t="s">
        <v>775</v>
      </c>
      <c r="J220" s="6" t="s">
        <v>782</v>
      </c>
      <c r="L220" s="1">
        <v>192</v>
      </c>
      <c r="M220" s="1" t="s">
        <v>39</v>
      </c>
      <c r="N220" s="18" t="b">
        <v>1</v>
      </c>
      <c r="O220" t="s">
        <v>783</v>
      </c>
      <c r="P220" s="1" t="s">
        <v>784</v>
      </c>
      <c r="Q220"/>
      <c r="R220"/>
      <c r="S220" s="54"/>
      <c r="T220" s="1" t="s">
        <v>42</v>
      </c>
      <c r="U220" s="1" t="s">
        <v>42</v>
      </c>
      <c r="V220" s="1" t="s">
        <v>42</v>
      </c>
      <c r="W220" s="1" t="s">
        <v>42</v>
      </c>
      <c r="X220"/>
      <c r="Y220" s="1" t="s">
        <v>785</v>
      </c>
      <c r="Z220"/>
      <c r="AA220"/>
      <c r="AB220"/>
      <c r="AC220"/>
      <c r="AD220"/>
      <c r="AE220"/>
      <c r="AF220"/>
      <c r="AG220" s="1" t="b">
        <v>1</v>
      </c>
      <c r="AH220" s="1"/>
      <c r="AI220" s="1"/>
      <c r="AJ220" s="1" t="b">
        <v>0</v>
      </c>
      <c r="AK220" s="1" t="b">
        <v>0</v>
      </c>
      <c r="AL220" s="1" t="s">
        <v>181</v>
      </c>
      <c r="AM220" s="1" t="s">
        <v>62</v>
      </c>
      <c r="AN220" s="1" t="s">
        <v>45</v>
      </c>
      <c r="AO220" s="1">
        <v>1717</v>
      </c>
      <c r="AP220" s="1" t="b">
        <v>0</v>
      </c>
      <c r="AQ220" s="1"/>
      <c r="AR220" s="1"/>
      <c r="AS220" s="1" t="b">
        <v>0</v>
      </c>
      <c r="AV220" s="1" t="str">
        <f t="shared" si="43"/>
        <v>Asarum europaeum</v>
      </c>
      <c r="AW220" s="1"/>
      <c r="AX220" s="1"/>
    </row>
    <row r="221" spans="1:56" s="5" customFormat="1" ht="15" customHeight="1" x14ac:dyDescent="0.2">
      <c r="A221" s="8"/>
      <c r="B221" s="18" t="b">
        <f t="shared" si="41"/>
        <v>1</v>
      </c>
      <c r="C221" s="21"/>
      <c r="D221" s="4"/>
      <c r="E221" s="4"/>
      <c r="F221" s="4" t="str">
        <f t="shared" si="42"/>
        <v/>
      </c>
      <c r="G221" s="4"/>
      <c r="H221" s="4"/>
      <c r="I221" s="6" t="s">
        <v>775</v>
      </c>
      <c r="J221" s="6" t="s">
        <v>786</v>
      </c>
      <c r="L221" s="1">
        <v>193</v>
      </c>
      <c r="M221"/>
      <c r="N221" s="18" t="b">
        <v>1</v>
      </c>
      <c r="O221"/>
      <c r="P221" s="1" t="s">
        <v>787</v>
      </c>
      <c r="Q221"/>
      <c r="R221"/>
      <c r="S221" s="53"/>
      <c r="T221" s="1" t="s">
        <v>42</v>
      </c>
      <c r="U221" s="1" t="s">
        <v>42</v>
      </c>
      <c r="V221" s="1" t="s">
        <v>42</v>
      </c>
      <c r="W221" s="1" t="s">
        <v>42</v>
      </c>
      <c r="X221" s="1" t="s">
        <v>788</v>
      </c>
      <c r="Y221" s="1" t="s">
        <v>788</v>
      </c>
      <c r="Z221"/>
      <c r="AA221"/>
      <c r="AB221"/>
      <c r="AC221"/>
      <c r="AD221"/>
      <c r="AE221"/>
      <c r="AF221"/>
      <c r="AG221" s="1" t="b">
        <v>0</v>
      </c>
      <c r="AH221"/>
      <c r="AI221"/>
      <c r="AJ221" s="1" t="b">
        <v>0</v>
      </c>
      <c r="AK221" s="1" t="b">
        <v>0</v>
      </c>
      <c r="AL221" s="1" t="s">
        <v>86</v>
      </c>
      <c r="AM221" s="1" t="s">
        <v>62</v>
      </c>
      <c r="AN221" s="1" t="s">
        <v>45</v>
      </c>
      <c r="AO221" s="1">
        <v>1359</v>
      </c>
      <c r="AP221" s="1" t="b">
        <v>1</v>
      </c>
      <c r="AQ221" s="1"/>
      <c r="AR221" s="1"/>
      <c r="AS221" s="1" t="b">
        <v>0</v>
      </c>
      <c r="AV221" s="1" t="str">
        <f t="shared" si="43"/>
        <v>Asarum hartwegii</v>
      </c>
      <c r="AW221" s="1"/>
      <c r="AX221"/>
    </row>
    <row r="222" spans="1:56" s="5" customFormat="1" ht="15" customHeight="1" x14ac:dyDescent="0.2">
      <c r="A222" s="8"/>
      <c r="B222" s="18" t="b">
        <f t="shared" si="41"/>
        <v>0</v>
      </c>
      <c r="C222" s="21"/>
      <c r="D222" s="4"/>
      <c r="E222" s="4"/>
      <c r="F222" s="4" t="str">
        <f t="shared" si="42"/>
        <v>X</v>
      </c>
      <c r="G222" s="4"/>
      <c r="H222" s="4"/>
      <c r="I222" s="6" t="s">
        <v>789</v>
      </c>
      <c r="J222" s="6" t="s">
        <v>790</v>
      </c>
      <c r="L222" s="1">
        <v>194</v>
      </c>
      <c r="M222"/>
      <c r="N222" s="18" t="b">
        <v>0</v>
      </c>
      <c r="O222"/>
      <c r="P222" s="1" t="s">
        <v>791</v>
      </c>
      <c r="Q222"/>
      <c r="R222"/>
      <c r="S222" s="53"/>
      <c r="T222" s="1" t="s">
        <v>42</v>
      </c>
      <c r="U222" s="1" t="s">
        <v>42</v>
      </c>
      <c r="V222" s="1" t="s">
        <v>42</v>
      </c>
      <c r="W222" s="1" t="s">
        <v>42</v>
      </c>
      <c r="X222"/>
      <c r="Y222"/>
      <c r="Z222"/>
      <c r="AA222"/>
      <c r="AB222"/>
      <c r="AC222"/>
      <c r="AD222"/>
      <c r="AE222"/>
      <c r="AF222"/>
      <c r="AG222" s="1" t="b">
        <v>0</v>
      </c>
      <c r="AH222"/>
      <c r="AI222"/>
      <c r="AJ222" s="1" t="b">
        <v>0</v>
      </c>
      <c r="AK222" s="1" t="b">
        <v>0</v>
      </c>
      <c r="AL222" s="1" t="s">
        <v>86</v>
      </c>
      <c r="AM222" s="1" t="s">
        <v>62</v>
      </c>
      <c r="AN222" s="1" t="s">
        <v>45</v>
      </c>
      <c r="AO222" s="1">
        <v>1360</v>
      </c>
      <c r="AP222" s="1" t="b">
        <v>1</v>
      </c>
      <c r="AQ222" s="1"/>
      <c r="AR222" s="1"/>
      <c r="AS222" s="1" t="b">
        <v>0</v>
      </c>
      <c r="AV222" s="1" t="str">
        <f t="shared" si="43"/>
        <v>Asphodeline liburnica</v>
      </c>
      <c r="AW222" s="1"/>
      <c r="AX222"/>
    </row>
    <row r="223" spans="1:56" s="5" customFormat="1" ht="15" customHeight="1" x14ac:dyDescent="0.2">
      <c r="A223" s="8"/>
      <c r="B223" s="18" t="b">
        <f t="shared" si="41"/>
        <v>0</v>
      </c>
      <c r="C223" s="21"/>
      <c r="D223" s="4"/>
      <c r="E223" s="4"/>
      <c r="F223" s="4" t="str">
        <f t="shared" si="42"/>
        <v>X</v>
      </c>
      <c r="G223" s="4"/>
      <c r="H223" s="4"/>
      <c r="I223" s="6" t="s">
        <v>789</v>
      </c>
      <c r="J223" s="6" t="s">
        <v>792</v>
      </c>
      <c r="L223" s="1">
        <v>195</v>
      </c>
      <c r="M223"/>
      <c r="N223" s="18" t="b">
        <v>0</v>
      </c>
      <c r="O223"/>
      <c r="P223" s="1" t="s">
        <v>793</v>
      </c>
      <c r="Q223"/>
      <c r="R223"/>
      <c r="S223" s="53"/>
      <c r="T223" s="1" t="s">
        <v>42</v>
      </c>
      <c r="U223" s="1" t="s">
        <v>42</v>
      </c>
      <c r="V223" s="1" t="s">
        <v>42</v>
      </c>
      <c r="W223" s="1" t="s">
        <v>42</v>
      </c>
      <c r="X223"/>
      <c r="Y223"/>
      <c r="Z223"/>
      <c r="AA223"/>
      <c r="AB223"/>
      <c r="AC223"/>
      <c r="AD223"/>
      <c r="AE223"/>
      <c r="AF223"/>
      <c r="AG223" s="1" t="b">
        <v>0</v>
      </c>
      <c r="AH223"/>
      <c r="AI223"/>
      <c r="AJ223" s="1" t="b">
        <v>0</v>
      </c>
      <c r="AK223" s="1" t="b">
        <v>0</v>
      </c>
      <c r="AL223" s="1" t="s">
        <v>86</v>
      </c>
      <c r="AM223" s="1" t="s">
        <v>62</v>
      </c>
      <c r="AN223" s="1" t="s">
        <v>45</v>
      </c>
      <c r="AO223" s="1">
        <v>1361</v>
      </c>
      <c r="AP223" s="1" t="b">
        <v>1</v>
      </c>
      <c r="AQ223" s="1"/>
      <c r="AR223" s="1"/>
      <c r="AS223" s="1" t="b">
        <v>0</v>
      </c>
      <c r="AV223" s="1" t="str">
        <f t="shared" si="43"/>
        <v>Asphodeline lutea</v>
      </c>
      <c r="AW223" s="1"/>
      <c r="AX223"/>
    </row>
    <row r="224" spans="1:56" s="5" customFormat="1" ht="15" customHeight="1" x14ac:dyDescent="0.2">
      <c r="A224" s="8" t="s">
        <v>7445</v>
      </c>
      <c r="B224" s="18" t="b">
        <f t="shared" si="41"/>
        <v>1</v>
      </c>
      <c r="C224" s="4" t="str">
        <f t="shared" ref="C224:C237" si="44">IF(O224="","C","")</f>
        <v/>
      </c>
      <c r="D224" s="4" t="str">
        <f t="shared" ref="D224:D237" si="45">IF(I224="","N","")</f>
        <v/>
      </c>
      <c r="E224" s="4" t="str">
        <f t="shared" ref="E224:E237" si="46">IF(P224="","Y","")</f>
        <v/>
      </c>
      <c r="F224" s="4" t="str">
        <f t="shared" si="42"/>
        <v/>
      </c>
      <c r="G224" s="4"/>
      <c r="H224" s="4" t="str">
        <f t="shared" ref="H224:H237" si="47">TRIM(TRIM(I224) &amp; " " &amp; TRIM(J224) &amp; " " &amp; K224 &amp; " " &amp;S224)</f>
        <v>Asplenium scolopendrium 'Angustatum' Narrow leaved Hart's Tongue Fern</v>
      </c>
      <c r="I224" s="6" t="s">
        <v>794</v>
      </c>
      <c r="J224" s="6" t="s">
        <v>795</v>
      </c>
      <c r="K224" s="6" t="s">
        <v>802</v>
      </c>
      <c r="L224" s="1">
        <v>197</v>
      </c>
      <c r="M224" s="1" t="s">
        <v>39</v>
      </c>
      <c r="N224" s="18" t="b">
        <v>1</v>
      </c>
      <c r="O224" t="s">
        <v>803</v>
      </c>
      <c r="P224" s="1" t="s">
        <v>804</v>
      </c>
      <c r="Q224" s="1"/>
      <c r="R224" s="1"/>
      <c r="S224" s="54" t="s">
        <v>805</v>
      </c>
      <c r="T224" s="1" t="s">
        <v>42</v>
      </c>
      <c r="U224" s="1" t="s">
        <v>42</v>
      </c>
      <c r="V224" s="1" t="s">
        <v>42</v>
      </c>
      <c r="W224" s="1" t="s">
        <v>42</v>
      </c>
      <c r="X224" s="1"/>
      <c r="Y224" s="1" t="s">
        <v>806</v>
      </c>
      <c r="Z224" s="1"/>
      <c r="AA224" s="1" t="s">
        <v>239</v>
      </c>
      <c r="AB224" s="1"/>
      <c r="AC224" s="1"/>
      <c r="AD224" s="1"/>
      <c r="AE224" s="1"/>
      <c r="AF224" s="1"/>
      <c r="AG224" s="1" t="b">
        <v>0</v>
      </c>
      <c r="AH224" s="1"/>
      <c r="AI224" s="1"/>
      <c r="AJ224" s="1" t="b">
        <v>0</v>
      </c>
      <c r="AK224" s="1" t="b">
        <v>0</v>
      </c>
      <c r="AL224" s="1" t="s">
        <v>442</v>
      </c>
      <c r="AM224"/>
      <c r="AN224" s="1" t="s">
        <v>45</v>
      </c>
      <c r="AO224" s="1">
        <v>19964</v>
      </c>
      <c r="AP224" s="1" t="b">
        <v>0</v>
      </c>
      <c r="AQ224" s="1"/>
      <c r="AR224" s="1"/>
      <c r="AS224" s="1" t="b">
        <v>0</v>
      </c>
      <c r="AV224" s="1" t="str">
        <f t="shared" si="43"/>
        <v>Asplenium scolopendrium 'Angustatum' Narrow leaved Hart's Tongue Fern</v>
      </c>
      <c r="AW224" s="1"/>
      <c r="AX224" s="1"/>
    </row>
    <row r="225" spans="1:66" s="5" customFormat="1" ht="15" customHeight="1" x14ac:dyDescent="0.2">
      <c r="A225" s="8" t="s">
        <v>7447</v>
      </c>
      <c r="B225" s="18" t="b">
        <f t="shared" si="41"/>
        <v>1</v>
      </c>
      <c r="C225" s="4" t="str">
        <f t="shared" si="44"/>
        <v/>
      </c>
      <c r="D225" s="4" t="str">
        <f t="shared" si="45"/>
        <v/>
      </c>
      <c r="E225" s="4" t="str">
        <f t="shared" si="46"/>
        <v/>
      </c>
      <c r="F225" s="4" t="str">
        <f t="shared" si="42"/>
        <v/>
      </c>
      <c r="G225" s="4"/>
      <c r="H225" s="4" t="str">
        <f t="shared" si="47"/>
        <v>Asplenium scolopendrium 'Cristatum' Harts Tongue Fern</v>
      </c>
      <c r="I225" s="6" t="s">
        <v>794</v>
      </c>
      <c r="J225" s="6" t="s">
        <v>795</v>
      </c>
      <c r="K225" s="6" t="s">
        <v>807</v>
      </c>
      <c r="L225" s="1">
        <v>198</v>
      </c>
      <c r="M225" s="1" t="s">
        <v>39</v>
      </c>
      <c r="N225" s="18" t="b">
        <v>1</v>
      </c>
      <c r="O225" t="s">
        <v>808</v>
      </c>
      <c r="P225" s="1" t="s">
        <v>809</v>
      </c>
      <c r="Q225" s="1"/>
      <c r="R225" s="1"/>
      <c r="S225" s="54" t="s">
        <v>810</v>
      </c>
      <c r="T225" s="1" t="s">
        <v>42</v>
      </c>
      <c r="U225" s="1" t="s">
        <v>42</v>
      </c>
      <c r="V225" s="1" t="s">
        <v>42</v>
      </c>
      <c r="W225" s="1" t="s">
        <v>42</v>
      </c>
      <c r="X225" s="1"/>
      <c r="Y225" s="1" t="s">
        <v>811</v>
      </c>
      <c r="Z225" s="1"/>
      <c r="AA225" s="1" t="s">
        <v>239</v>
      </c>
      <c r="AB225" s="1"/>
      <c r="AC225" s="1"/>
      <c r="AD225" s="1"/>
      <c r="AE225" s="1"/>
      <c r="AF225"/>
      <c r="AG225" s="1" t="b">
        <v>0</v>
      </c>
      <c r="AH225" s="1"/>
      <c r="AI225" s="1"/>
      <c r="AJ225" s="1" t="b">
        <v>0</v>
      </c>
      <c r="AK225" s="1" t="b">
        <v>0</v>
      </c>
      <c r="AL225" s="1" t="s">
        <v>447</v>
      </c>
      <c r="AM225"/>
      <c r="AN225" s="1" t="s">
        <v>45</v>
      </c>
      <c r="AO225" s="1">
        <v>15852</v>
      </c>
      <c r="AP225" s="1" t="b">
        <v>0</v>
      </c>
      <c r="AQ225" s="1"/>
      <c r="AR225" s="1"/>
      <c r="AS225" s="1" t="b">
        <v>0</v>
      </c>
      <c r="AV225" s="1" t="str">
        <f t="shared" si="43"/>
        <v>Asplenium scolopendrium 'Cristatum' Harts Tongue Fern</v>
      </c>
      <c r="AW225" s="1"/>
      <c r="AX225" s="1"/>
    </row>
    <row r="226" spans="1:66" s="5" customFormat="1" ht="15" customHeight="1" x14ac:dyDescent="0.2">
      <c r="A226" s="8" t="s">
        <v>8862</v>
      </c>
      <c r="B226" s="18" t="b">
        <f t="shared" si="41"/>
        <v>1</v>
      </c>
      <c r="C226" s="4" t="str">
        <f t="shared" si="44"/>
        <v/>
      </c>
      <c r="D226" s="4" t="str">
        <f t="shared" si="45"/>
        <v/>
      </c>
      <c r="E226" s="4" t="str">
        <f t="shared" si="46"/>
        <v/>
      </c>
      <c r="F226" s="4" t="str">
        <f t="shared" si="42"/>
        <v/>
      </c>
      <c r="G226" s="4"/>
      <c r="H226" s="4" t="str">
        <f t="shared" si="47"/>
        <v>Asplenium scolopendrium 'Golden Queen' Hart's Tongue Fern</v>
      </c>
      <c r="I226" s="6" t="s">
        <v>794</v>
      </c>
      <c r="J226" s="6" t="s">
        <v>795</v>
      </c>
      <c r="K226" s="6" t="s">
        <v>812</v>
      </c>
      <c r="L226" s="1">
        <v>199</v>
      </c>
      <c r="M226" s="1" t="s">
        <v>39</v>
      </c>
      <c r="N226" s="18" t="b">
        <v>1</v>
      </c>
      <c r="O226" t="s">
        <v>813</v>
      </c>
      <c r="P226" s="1" t="s">
        <v>814</v>
      </c>
      <c r="Q226"/>
      <c r="R226"/>
      <c r="S226" s="54" t="s">
        <v>798</v>
      </c>
      <c r="T226" s="1" t="s">
        <v>42</v>
      </c>
      <c r="U226" s="1" t="s">
        <v>42</v>
      </c>
      <c r="V226" s="1" t="s">
        <v>42</v>
      </c>
      <c r="W226" s="1" t="s">
        <v>42</v>
      </c>
      <c r="X226" s="1" t="s">
        <v>799</v>
      </c>
      <c r="Y226" s="1" t="s">
        <v>815</v>
      </c>
      <c r="Z226" s="1" t="s">
        <v>801</v>
      </c>
      <c r="AA226" s="1" t="s">
        <v>239</v>
      </c>
      <c r="AB226" s="1"/>
      <c r="AC226" s="1"/>
      <c r="AD226" s="1"/>
      <c r="AE226" s="1"/>
      <c r="AF226"/>
      <c r="AG226"/>
      <c r="AH226"/>
      <c r="AI226"/>
      <c r="AJ226"/>
      <c r="AK226"/>
      <c r="AL226"/>
      <c r="AM226"/>
      <c r="AN226"/>
      <c r="AO226"/>
      <c r="AP226"/>
      <c r="AQ226"/>
      <c r="AR226"/>
      <c r="AS226"/>
      <c r="AT226"/>
      <c r="AU226"/>
      <c r="AV226" s="1" t="str">
        <f t="shared" si="43"/>
        <v>Asplenium scolopendrium 'Golden Queen' Hart's Tongue Fern</v>
      </c>
      <c r="AW226"/>
      <c r="AX226"/>
      <c r="AY226"/>
      <c r="AZ226"/>
      <c r="BA226"/>
      <c r="BB226"/>
      <c r="BC226"/>
      <c r="BD226"/>
    </row>
    <row r="227" spans="1:66" s="5" customFormat="1" ht="15" customHeight="1" x14ac:dyDescent="0.2">
      <c r="A227" s="8" t="s">
        <v>7449</v>
      </c>
      <c r="B227" s="18" t="b">
        <f t="shared" si="41"/>
        <v>1</v>
      </c>
      <c r="C227" s="4" t="str">
        <f t="shared" si="44"/>
        <v/>
      </c>
      <c r="D227" s="4" t="str">
        <f t="shared" si="45"/>
        <v/>
      </c>
      <c r="E227" s="4" t="str">
        <f t="shared" si="46"/>
        <v/>
      </c>
      <c r="F227" s="4" t="str">
        <f t="shared" si="42"/>
        <v/>
      </c>
      <c r="G227" s="4"/>
      <c r="H227" s="4" t="str">
        <f t="shared" si="47"/>
        <v>Asplenium scolopendrium Hart's Tongue Fern</v>
      </c>
      <c r="I227" s="6" t="s">
        <v>794</v>
      </c>
      <c r="J227" s="6" t="s">
        <v>795</v>
      </c>
      <c r="L227" s="1">
        <v>196</v>
      </c>
      <c r="M227" s="1" t="s">
        <v>39</v>
      </c>
      <c r="N227" s="18" t="b">
        <v>1</v>
      </c>
      <c r="O227" t="s">
        <v>796</v>
      </c>
      <c r="P227" s="1" t="s">
        <v>797</v>
      </c>
      <c r="Q227"/>
      <c r="R227"/>
      <c r="S227" s="54" t="s">
        <v>798</v>
      </c>
      <c r="T227" s="1" t="s">
        <v>42</v>
      </c>
      <c r="U227" s="1" t="s">
        <v>42</v>
      </c>
      <c r="V227" s="1" t="s">
        <v>42</v>
      </c>
      <c r="W227" s="1" t="s">
        <v>42</v>
      </c>
      <c r="X227" s="1" t="s">
        <v>799</v>
      </c>
      <c r="Y227" s="1" t="s">
        <v>800</v>
      </c>
      <c r="Z227" s="1" t="s">
        <v>801</v>
      </c>
      <c r="AA227" s="1" t="s">
        <v>239</v>
      </c>
      <c r="AB227"/>
      <c r="AC227"/>
      <c r="AD227"/>
      <c r="AE227"/>
      <c r="AF227" s="1"/>
      <c r="AG227" s="1" t="b">
        <v>0</v>
      </c>
      <c r="AH227" s="1"/>
      <c r="AI227" s="1"/>
      <c r="AJ227" s="1" t="b">
        <v>0</v>
      </c>
      <c r="AK227" s="1" t="b">
        <v>0</v>
      </c>
      <c r="AL227" s="1" t="s">
        <v>86</v>
      </c>
      <c r="AM227" s="1" t="s">
        <v>62</v>
      </c>
      <c r="AN227" s="1" t="s">
        <v>45</v>
      </c>
      <c r="AO227"/>
      <c r="AP227" s="1" t="b">
        <v>0</v>
      </c>
      <c r="AQ227" s="1"/>
      <c r="AR227" s="1"/>
      <c r="AS227" s="1" t="b">
        <v>0</v>
      </c>
      <c r="AV227" s="1" t="str">
        <f t="shared" si="43"/>
        <v>Asplenium scolopendrium Hart's Tongue Fern</v>
      </c>
      <c r="AW227" s="1"/>
      <c r="AX227" s="1"/>
    </row>
    <row r="228" spans="1:66" s="11" customFormat="1" ht="15" customHeight="1" x14ac:dyDescent="0.2">
      <c r="A228" s="8" t="s">
        <v>8536</v>
      </c>
      <c r="B228" s="18" t="b">
        <f t="shared" si="41"/>
        <v>1</v>
      </c>
      <c r="C228" s="4" t="str">
        <f t="shared" si="44"/>
        <v/>
      </c>
      <c r="D228" s="4" t="str">
        <f t="shared" si="45"/>
        <v/>
      </c>
      <c r="E228" s="4" t="str">
        <f t="shared" si="46"/>
        <v/>
      </c>
      <c r="F228" s="4" t="str">
        <f t="shared" si="42"/>
        <v/>
      </c>
      <c r="G228" s="4" t="str">
        <f t="shared" ref="G228:G233" si="48">IF(H228=A228,"","I")</f>
        <v/>
      </c>
      <c r="H228" s="4" t="str">
        <f t="shared" si="47"/>
        <v>Aster amellus 'King George'</v>
      </c>
      <c r="I228" s="6" t="s">
        <v>816</v>
      </c>
      <c r="J228" s="6" t="s">
        <v>825</v>
      </c>
      <c r="K228" s="6" t="s">
        <v>826</v>
      </c>
      <c r="L228" s="1">
        <v>202</v>
      </c>
      <c r="M228" s="1" t="s">
        <v>39</v>
      </c>
      <c r="N228" s="18" t="b">
        <v>1</v>
      </c>
      <c r="O228" t="s">
        <v>827</v>
      </c>
      <c r="P228" s="1" t="s">
        <v>828</v>
      </c>
      <c r="Q228"/>
      <c r="R228"/>
      <c r="S228" s="54"/>
      <c r="T228" s="1" t="s">
        <v>42</v>
      </c>
      <c r="U228" s="1" t="s">
        <v>42</v>
      </c>
      <c r="V228" s="1" t="s">
        <v>42</v>
      </c>
      <c r="W228" s="1" t="s">
        <v>42</v>
      </c>
      <c r="X228" s="1"/>
      <c r="Y228" s="1" t="s">
        <v>829</v>
      </c>
      <c r="Z228" s="1"/>
      <c r="AA228" s="1"/>
      <c r="AB228" s="1"/>
      <c r="AC228" s="1"/>
      <c r="AD228" s="1"/>
      <c r="AE228" s="1"/>
      <c r="AF228"/>
      <c r="AG228" s="1" t="b">
        <v>0</v>
      </c>
      <c r="AH228" s="1"/>
      <c r="AI228" s="1"/>
      <c r="AJ228" s="1" t="b">
        <v>0</v>
      </c>
      <c r="AK228" s="1" t="b">
        <v>0</v>
      </c>
      <c r="AL228" s="1" t="s">
        <v>397</v>
      </c>
      <c r="AM228"/>
      <c r="AN228" s="1" t="s">
        <v>45</v>
      </c>
      <c r="AO228" s="1">
        <v>20189</v>
      </c>
      <c r="AP228" s="1" t="b">
        <v>0</v>
      </c>
      <c r="AQ228" s="1"/>
      <c r="AR228" s="1"/>
      <c r="AS228" s="1" t="b">
        <v>0</v>
      </c>
      <c r="AT228" s="5"/>
      <c r="AU228" s="5"/>
      <c r="AV228" s="1" t="str">
        <f t="shared" si="43"/>
        <v>Aster amellus 'King George'</v>
      </c>
      <c r="AW228" s="1"/>
      <c r="AX228" s="1"/>
      <c r="AY228" s="5"/>
      <c r="AZ228" s="5"/>
      <c r="BA228" s="5"/>
      <c r="BB228" s="5"/>
      <c r="BC228" s="5"/>
      <c r="BD228" s="5"/>
      <c r="BE228" s="5"/>
      <c r="BF228" s="5"/>
      <c r="BG228" s="5"/>
      <c r="BH228" s="5"/>
      <c r="BI228" s="5"/>
      <c r="BJ228" s="5"/>
      <c r="BK228" s="5"/>
      <c r="BL228" s="5"/>
      <c r="BM228" s="5"/>
      <c r="BN228" s="5"/>
    </row>
    <row r="229" spans="1:66" s="5" customFormat="1" ht="15" customHeight="1" x14ac:dyDescent="0.2">
      <c r="A229" s="8" t="s">
        <v>7195</v>
      </c>
      <c r="B229" s="18" t="b">
        <f t="shared" si="41"/>
        <v>1</v>
      </c>
      <c r="C229" s="4" t="str">
        <f t="shared" si="44"/>
        <v/>
      </c>
      <c r="D229" s="4" t="str">
        <f t="shared" si="45"/>
        <v/>
      </c>
      <c r="E229" s="4" t="str">
        <f t="shared" si="46"/>
        <v/>
      </c>
      <c r="F229" s="4" t="str">
        <f t="shared" si="42"/>
        <v/>
      </c>
      <c r="G229" s="4" t="str">
        <f t="shared" si="48"/>
        <v>I</v>
      </c>
      <c r="H229" s="4" t="str">
        <f t="shared" si="47"/>
        <v>Aster amellus 'Pink Zenith'</v>
      </c>
      <c r="I229" s="6" t="s">
        <v>816</v>
      </c>
      <c r="J229" s="6" t="s">
        <v>825</v>
      </c>
      <c r="K229" s="6" t="s">
        <v>830</v>
      </c>
      <c r="L229" s="1">
        <v>203</v>
      </c>
      <c r="M229" s="1" t="s">
        <v>39</v>
      </c>
      <c r="N229" s="18" t="b">
        <v>1</v>
      </c>
      <c r="O229" t="s">
        <v>831</v>
      </c>
      <c r="P229" s="1" t="s">
        <v>832</v>
      </c>
      <c r="Q229"/>
      <c r="R229"/>
      <c r="S229" s="54"/>
      <c r="T229" s="1" t="s">
        <v>42</v>
      </c>
      <c r="U229" s="1" t="s">
        <v>42</v>
      </c>
      <c r="V229" s="1" t="s">
        <v>42</v>
      </c>
      <c r="W229" s="1" t="s">
        <v>42</v>
      </c>
      <c r="X229" s="1"/>
      <c r="Y229" s="1" t="s">
        <v>833</v>
      </c>
      <c r="Z229" s="1" t="s">
        <v>834</v>
      </c>
      <c r="AA229" s="1"/>
      <c r="AB229" s="1"/>
      <c r="AC229" s="1"/>
      <c r="AD229" s="1"/>
      <c r="AE229" s="1"/>
      <c r="AF229" s="1"/>
      <c r="AG229" s="1" t="b">
        <v>0</v>
      </c>
      <c r="AH229" s="1"/>
      <c r="AI229" s="1"/>
      <c r="AJ229" s="1" t="b">
        <v>0</v>
      </c>
      <c r="AK229" s="1" t="b">
        <v>0</v>
      </c>
      <c r="AL229" s="1" t="s">
        <v>86</v>
      </c>
      <c r="AM229" s="1" t="s">
        <v>62</v>
      </c>
      <c r="AN229" s="1" t="s">
        <v>45</v>
      </c>
      <c r="AO229" s="1">
        <v>2364</v>
      </c>
      <c r="AP229" s="1" t="b">
        <v>0</v>
      </c>
      <c r="AQ229" s="1"/>
      <c r="AR229" s="1"/>
      <c r="AS229" s="1" t="b">
        <v>0</v>
      </c>
      <c r="AV229" s="1" t="str">
        <f t="shared" si="43"/>
        <v>Aster amellus 'Pink Zenith'</v>
      </c>
      <c r="AW229" s="1"/>
      <c r="AX229" s="1"/>
    </row>
    <row r="230" spans="1:66" s="5" customFormat="1" ht="15" customHeight="1" x14ac:dyDescent="0.2">
      <c r="A230" s="8" t="s">
        <v>8538</v>
      </c>
      <c r="B230" s="18" t="b">
        <f t="shared" si="41"/>
        <v>1</v>
      </c>
      <c r="C230" s="4" t="str">
        <f t="shared" si="44"/>
        <v/>
      </c>
      <c r="D230" s="4" t="str">
        <f t="shared" si="45"/>
        <v/>
      </c>
      <c r="E230" s="4" t="str">
        <f t="shared" si="46"/>
        <v/>
      </c>
      <c r="F230" s="4" t="str">
        <f t="shared" si="42"/>
        <v/>
      </c>
      <c r="G230" s="4" t="str">
        <f t="shared" si="48"/>
        <v>I</v>
      </c>
      <c r="H230" s="4" t="str">
        <f t="shared" si="47"/>
        <v>Aster amellus 'Violet Queen'</v>
      </c>
      <c r="I230" s="6" t="s">
        <v>816</v>
      </c>
      <c r="J230" s="6" t="s">
        <v>825</v>
      </c>
      <c r="K230" s="6" t="s">
        <v>835</v>
      </c>
      <c r="L230" s="1">
        <v>204</v>
      </c>
      <c r="M230" s="1" t="s">
        <v>39</v>
      </c>
      <c r="N230" s="18" t="b">
        <v>1</v>
      </c>
      <c r="O230" t="s">
        <v>836</v>
      </c>
      <c r="P230" s="1" t="s">
        <v>837</v>
      </c>
      <c r="Q230"/>
      <c r="R230"/>
      <c r="S230" s="54"/>
      <c r="T230" s="1" t="s">
        <v>42</v>
      </c>
      <c r="U230" s="1" t="s">
        <v>42</v>
      </c>
      <c r="V230" s="1" t="s">
        <v>42</v>
      </c>
      <c r="W230" s="1" t="s">
        <v>42</v>
      </c>
      <c r="X230" s="1"/>
      <c r="Y230" s="1" t="s">
        <v>838</v>
      </c>
      <c r="Z230" s="1" t="s">
        <v>839</v>
      </c>
      <c r="AA230" s="1" t="s">
        <v>840</v>
      </c>
      <c r="AB230" s="1"/>
      <c r="AC230" s="1"/>
      <c r="AD230" s="1"/>
      <c r="AE230" s="1"/>
      <c r="AF230"/>
      <c r="AG230" s="1" t="b">
        <v>0</v>
      </c>
      <c r="AH230" s="1"/>
      <c r="AI230" s="1"/>
      <c r="AJ230" s="1" t="b">
        <v>0</v>
      </c>
      <c r="AK230" s="1" t="b">
        <v>0</v>
      </c>
      <c r="AL230" s="1" t="s">
        <v>86</v>
      </c>
      <c r="AM230" s="1" t="s">
        <v>62</v>
      </c>
      <c r="AN230" s="1" t="s">
        <v>45</v>
      </c>
      <c r="AO230" s="1">
        <v>1298</v>
      </c>
      <c r="AP230" s="1" t="b">
        <v>0</v>
      </c>
      <c r="AQ230" s="1"/>
      <c r="AR230" s="1"/>
      <c r="AS230" s="1" t="b">
        <v>0</v>
      </c>
      <c r="AV230" s="1" t="str">
        <f t="shared" si="43"/>
        <v>Aster amellus 'Violet Queen'</v>
      </c>
      <c r="AW230" s="1"/>
      <c r="AX230" s="1"/>
    </row>
    <row r="231" spans="1:66" s="5" customFormat="1" ht="15" customHeight="1" x14ac:dyDescent="0.2">
      <c r="A231" s="8" t="s">
        <v>8540</v>
      </c>
      <c r="B231" s="18" t="b">
        <f t="shared" si="41"/>
        <v>1</v>
      </c>
      <c r="C231" s="4" t="str">
        <f t="shared" si="44"/>
        <v/>
      </c>
      <c r="D231" s="4" t="str">
        <f t="shared" si="45"/>
        <v/>
      </c>
      <c r="E231" s="4" t="str">
        <f t="shared" si="46"/>
        <v/>
      </c>
      <c r="F231" s="4" t="str">
        <f t="shared" si="42"/>
        <v/>
      </c>
      <c r="G231" s="4" t="str">
        <f t="shared" si="48"/>
        <v/>
      </c>
      <c r="H231" s="4" t="str">
        <f t="shared" si="47"/>
        <v>Aster divaricatus (Eurybia divaricatus)</v>
      </c>
      <c r="I231" s="6" t="s">
        <v>816</v>
      </c>
      <c r="J231" s="6" t="s">
        <v>841</v>
      </c>
      <c r="K231" s="6"/>
      <c r="L231" s="1">
        <v>205</v>
      </c>
      <c r="M231" s="1" t="s">
        <v>39</v>
      </c>
      <c r="N231" s="18" t="b">
        <v>1</v>
      </c>
      <c r="O231" t="s">
        <v>842</v>
      </c>
      <c r="P231" s="1" t="s">
        <v>843</v>
      </c>
      <c r="Q231"/>
      <c r="R231"/>
      <c r="S231" s="54" t="s">
        <v>844</v>
      </c>
      <c r="T231" s="1" t="s">
        <v>42</v>
      </c>
      <c r="U231" s="1" t="s">
        <v>42</v>
      </c>
      <c r="V231" s="1" t="s">
        <v>42</v>
      </c>
      <c r="W231" s="1" t="s">
        <v>42</v>
      </c>
      <c r="X231" s="1"/>
      <c r="Y231" s="1" t="s">
        <v>845</v>
      </c>
      <c r="Z231" s="1"/>
      <c r="AA231" s="1"/>
      <c r="AB231" s="1"/>
      <c r="AC231" s="1"/>
      <c r="AD231" s="1"/>
      <c r="AE231" s="1"/>
      <c r="AF231"/>
      <c r="AG231" s="1" t="b">
        <v>0</v>
      </c>
      <c r="AH231" s="1"/>
      <c r="AI231" s="1"/>
      <c r="AJ231" s="1" t="b">
        <v>0</v>
      </c>
      <c r="AK231" s="1" t="b">
        <v>0</v>
      </c>
      <c r="AL231" s="1" t="s">
        <v>86</v>
      </c>
      <c r="AM231"/>
      <c r="AN231" s="1" t="s">
        <v>45</v>
      </c>
      <c r="AO231" s="1">
        <v>15834</v>
      </c>
      <c r="AP231" s="1" t="b">
        <v>1</v>
      </c>
      <c r="AQ231" s="1"/>
      <c r="AR231" s="1"/>
      <c r="AS231" s="1" t="b">
        <v>0</v>
      </c>
      <c r="AV231" s="1" t="str">
        <f t="shared" si="43"/>
        <v>Aster divaricatus (Eurybia divaricatus)</v>
      </c>
      <c r="AW231" s="1"/>
      <c r="AX231" s="1"/>
    </row>
    <row r="232" spans="1:66" s="5" customFormat="1" ht="15" customHeight="1" x14ac:dyDescent="0.2">
      <c r="A232" s="8" t="s">
        <v>8542</v>
      </c>
      <c r="B232" s="18" t="b">
        <f t="shared" si="41"/>
        <v>1</v>
      </c>
      <c r="C232" s="4" t="str">
        <f t="shared" si="44"/>
        <v/>
      </c>
      <c r="D232" s="4" t="str">
        <f t="shared" si="45"/>
        <v/>
      </c>
      <c r="E232" s="4" t="str">
        <f t="shared" si="46"/>
        <v/>
      </c>
      <c r="F232" s="4" t="str">
        <f t="shared" si="42"/>
        <v/>
      </c>
      <c r="G232" s="4" t="str">
        <f t="shared" si="48"/>
        <v>I</v>
      </c>
      <c r="H232" s="4" t="str">
        <f t="shared" si="47"/>
        <v>Aster ericoides 'Blue Star'</v>
      </c>
      <c r="I232" s="6" t="s">
        <v>816</v>
      </c>
      <c r="J232" s="6" t="s">
        <v>846</v>
      </c>
      <c r="K232" s="6" t="s">
        <v>847</v>
      </c>
      <c r="L232" s="1">
        <v>206</v>
      </c>
      <c r="M232" s="1" t="s">
        <v>39</v>
      </c>
      <c r="N232" s="18" t="b">
        <v>1</v>
      </c>
      <c r="O232" t="s">
        <v>848</v>
      </c>
      <c r="P232" s="1" t="s">
        <v>849</v>
      </c>
      <c r="Q232" s="1"/>
      <c r="R232"/>
      <c r="S232" s="54"/>
      <c r="T232" s="1" t="s">
        <v>42</v>
      </c>
      <c r="U232" s="1" t="s">
        <v>42</v>
      </c>
      <c r="V232" s="1" t="s">
        <v>42</v>
      </c>
      <c r="W232" s="1" t="s">
        <v>42</v>
      </c>
      <c r="X232" s="1"/>
      <c r="Y232" s="1" t="s">
        <v>850</v>
      </c>
      <c r="Z232" s="1"/>
      <c r="AA232" s="1"/>
      <c r="AB232" s="1"/>
      <c r="AC232" s="1"/>
      <c r="AD232" s="1"/>
      <c r="AE232" s="1"/>
      <c r="AF232"/>
      <c r="AG232" s="1" t="b">
        <v>0</v>
      </c>
      <c r="AH232" s="1"/>
      <c r="AI232" s="1"/>
      <c r="AJ232" s="1" t="b">
        <v>0</v>
      </c>
      <c r="AK232" s="1" t="b">
        <v>0</v>
      </c>
      <c r="AL232" s="1" t="s">
        <v>86</v>
      </c>
      <c r="AM232"/>
      <c r="AN232" s="1" t="s">
        <v>45</v>
      </c>
      <c r="AO232" s="1">
        <v>20071</v>
      </c>
      <c r="AP232" s="1" t="b">
        <v>0</v>
      </c>
      <c r="AQ232" s="1"/>
      <c r="AR232" s="1"/>
      <c r="AS232" s="1" t="b">
        <v>0</v>
      </c>
      <c r="AV232" s="1" t="str">
        <f t="shared" si="43"/>
        <v>Aster ericoides 'Blue Star'</v>
      </c>
      <c r="AW232" s="1"/>
      <c r="AX232" s="1"/>
    </row>
    <row r="233" spans="1:66" s="5" customFormat="1" ht="15" customHeight="1" x14ac:dyDescent="0.2">
      <c r="A233" s="8" t="s">
        <v>9115</v>
      </c>
      <c r="B233" s="18" t="b">
        <f t="shared" si="41"/>
        <v>1</v>
      </c>
      <c r="C233" s="4" t="str">
        <f t="shared" si="44"/>
        <v/>
      </c>
      <c r="D233" s="4" t="str">
        <f t="shared" si="45"/>
        <v/>
      </c>
      <c r="E233" s="4" t="str">
        <f t="shared" si="46"/>
        <v/>
      </c>
      <c r="F233" s="4" t="str">
        <f t="shared" si="42"/>
        <v/>
      </c>
      <c r="G233" s="4" t="str">
        <f t="shared" si="48"/>
        <v>I</v>
      </c>
      <c r="H233" s="4" t="str">
        <f t="shared" si="47"/>
        <v>Aster laevis 'Arcturus'</v>
      </c>
      <c r="I233" s="6" t="s">
        <v>816</v>
      </c>
      <c r="J233" s="6" t="s">
        <v>851</v>
      </c>
      <c r="K233" s="6" t="s">
        <v>7061</v>
      </c>
      <c r="L233" s="1">
        <v>2031</v>
      </c>
      <c r="M233" s="1" t="s">
        <v>39</v>
      </c>
      <c r="N233" s="18" t="b">
        <v>1</v>
      </c>
      <c r="O233" t="s">
        <v>7062</v>
      </c>
      <c r="P233" s="23" t="s">
        <v>10414</v>
      </c>
      <c r="Q233"/>
      <c r="R233"/>
      <c r="S233" s="54"/>
      <c r="T233" s="1" t="s">
        <v>42</v>
      </c>
      <c r="U233" s="1" t="s">
        <v>42</v>
      </c>
      <c r="V233" s="1" t="s">
        <v>42</v>
      </c>
      <c r="W233" s="1" t="s">
        <v>42</v>
      </c>
      <c r="X233" s="1"/>
      <c r="Y233" s="1" t="s">
        <v>7063</v>
      </c>
      <c r="Z233" s="1"/>
      <c r="AA233" s="1"/>
      <c r="AB233" s="1"/>
      <c r="AC233" s="1"/>
      <c r="AD233" s="1"/>
      <c r="AE233" s="1"/>
      <c r="AF233"/>
      <c r="AG233" s="1" t="b">
        <v>0</v>
      </c>
      <c r="AH233" s="1"/>
      <c r="AI233" s="1"/>
      <c r="AJ233" s="1" t="b">
        <v>0</v>
      </c>
      <c r="AK233" s="1" t="b">
        <v>0</v>
      </c>
      <c r="AL233" s="1" t="s">
        <v>86</v>
      </c>
      <c r="AM233"/>
      <c r="AN233" s="1" t="s">
        <v>45</v>
      </c>
      <c r="AO233" s="1">
        <v>20108</v>
      </c>
      <c r="AP233" s="1" t="b">
        <v>0</v>
      </c>
      <c r="AQ233" s="1"/>
      <c r="AR233" s="1"/>
      <c r="AS233" s="1" t="b">
        <v>0</v>
      </c>
      <c r="AV233" s="1" t="str">
        <f t="shared" si="43"/>
        <v>Aster laevis 'Arcturus'</v>
      </c>
      <c r="AW233" s="1"/>
      <c r="AX233" s="1"/>
    </row>
    <row r="234" spans="1:66" s="5" customFormat="1" ht="15" customHeight="1" x14ac:dyDescent="0.2">
      <c r="A234" s="8" t="s">
        <v>8544</v>
      </c>
      <c r="B234" s="18" t="b">
        <f t="shared" si="41"/>
        <v>1</v>
      </c>
      <c r="C234" s="4" t="str">
        <f t="shared" si="44"/>
        <v/>
      </c>
      <c r="D234" s="4" t="str">
        <f t="shared" si="45"/>
        <v/>
      </c>
      <c r="E234" s="4" t="str">
        <f t="shared" si="46"/>
        <v/>
      </c>
      <c r="F234" s="4" t="str">
        <f t="shared" si="42"/>
        <v/>
      </c>
      <c r="G234" s="4"/>
      <c r="H234" s="4" t="str">
        <f t="shared" si="47"/>
        <v>Aster laevis Les Moutiers' (Symphyothrichon)</v>
      </c>
      <c r="I234" s="6" t="s">
        <v>816</v>
      </c>
      <c r="J234" s="6" t="s">
        <v>851</v>
      </c>
      <c r="K234" s="6" t="s">
        <v>855</v>
      </c>
      <c r="L234" s="1">
        <v>208</v>
      </c>
      <c r="M234" s="1" t="s">
        <v>39</v>
      </c>
      <c r="N234" s="18" t="b">
        <v>1</v>
      </c>
      <c r="O234" t="s">
        <v>856</v>
      </c>
      <c r="P234" s="23" t="s">
        <v>10415</v>
      </c>
      <c r="Q234"/>
      <c r="R234"/>
      <c r="S234" s="53" t="s">
        <v>11312</v>
      </c>
      <c r="T234" s="1" t="s">
        <v>42</v>
      </c>
      <c r="U234" s="1" t="s">
        <v>42</v>
      </c>
      <c r="V234" s="1" t="s">
        <v>42</v>
      </c>
      <c r="W234" s="1" t="s">
        <v>42</v>
      </c>
      <c r="X234"/>
      <c r="Y234" t="s">
        <v>11061</v>
      </c>
      <c r="Z234"/>
      <c r="AA234"/>
      <c r="AB234"/>
      <c r="AC234"/>
      <c r="AD234"/>
      <c r="AE234"/>
      <c r="AF234" s="1"/>
      <c r="AG234" s="1" t="b">
        <v>0</v>
      </c>
      <c r="AH234" s="1" t="s">
        <v>43</v>
      </c>
      <c r="AI234" s="1"/>
      <c r="AJ234" s="1" t="b">
        <v>0</v>
      </c>
      <c r="AK234" s="1" t="b">
        <v>0</v>
      </c>
      <c r="AL234" s="1" t="s">
        <v>86</v>
      </c>
      <c r="AM234"/>
      <c r="AN234" s="1" t="s">
        <v>45</v>
      </c>
      <c r="AO234" s="1">
        <v>20036</v>
      </c>
      <c r="AP234" s="1" t="b">
        <v>0</v>
      </c>
      <c r="AQ234" s="1"/>
      <c r="AR234" s="1"/>
      <c r="AS234" s="1" t="b">
        <v>0</v>
      </c>
      <c r="AV234" s="1" t="str">
        <f t="shared" si="43"/>
        <v>Aster laevis Les Moutiers' (Symphyothrichon)</v>
      </c>
      <c r="AW234" s="1"/>
      <c r="AX234" s="1"/>
    </row>
    <row r="235" spans="1:66" s="5" customFormat="1" ht="15" customHeight="1" x14ac:dyDescent="0.2">
      <c r="A235" s="8" t="s">
        <v>9117</v>
      </c>
      <c r="B235" s="18" t="b">
        <f t="shared" si="41"/>
        <v>1</v>
      </c>
      <c r="C235" s="4" t="str">
        <f t="shared" si="44"/>
        <v/>
      </c>
      <c r="D235" s="4" t="str">
        <f t="shared" si="45"/>
        <v/>
      </c>
      <c r="E235" s="4" t="str">
        <f t="shared" si="46"/>
        <v/>
      </c>
      <c r="F235" s="4" t="str">
        <f t="shared" si="42"/>
        <v/>
      </c>
      <c r="G235" s="4" t="str">
        <f>IF(H235=A235,"","I")</f>
        <v>I</v>
      </c>
      <c r="H235" s="4" t="str">
        <f t="shared" si="47"/>
        <v>Aster laevis 'White Climax'</v>
      </c>
      <c r="I235" s="6" t="s">
        <v>816</v>
      </c>
      <c r="J235" s="6" t="s">
        <v>851</v>
      </c>
      <c r="K235" s="6" t="s">
        <v>6994</v>
      </c>
      <c r="L235" s="1">
        <v>2003</v>
      </c>
      <c r="M235" s="1" t="s">
        <v>39</v>
      </c>
      <c r="N235" s="18" t="b">
        <v>1</v>
      </c>
      <c r="O235" t="s">
        <v>6995</v>
      </c>
      <c r="P235" s="23" t="s">
        <v>10416</v>
      </c>
      <c r="Q235"/>
      <c r="R235"/>
      <c r="S235" s="54"/>
      <c r="T235" s="1" t="s">
        <v>42</v>
      </c>
      <c r="U235" s="1" t="s">
        <v>42</v>
      </c>
      <c r="V235" s="1" t="s">
        <v>42</v>
      </c>
      <c r="W235" s="1" t="s">
        <v>42</v>
      </c>
      <c r="X235" s="1"/>
      <c r="Y235" s="1" t="s">
        <v>6996</v>
      </c>
      <c r="Z235" s="1"/>
      <c r="AA235" s="1"/>
      <c r="AB235" s="1"/>
      <c r="AC235" s="1"/>
      <c r="AD235" s="1"/>
      <c r="AE235" s="1"/>
      <c r="AF235"/>
      <c r="AG235" s="1" t="b">
        <v>0</v>
      </c>
      <c r="AH235" s="1"/>
      <c r="AI235" s="1"/>
      <c r="AJ235" s="1" t="b">
        <v>0</v>
      </c>
      <c r="AK235" s="1" t="b">
        <v>0</v>
      </c>
      <c r="AL235" s="1" t="s">
        <v>86</v>
      </c>
      <c r="AM235"/>
      <c r="AN235" s="1" t="s">
        <v>45</v>
      </c>
      <c r="AO235" s="1">
        <v>20031</v>
      </c>
      <c r="AP235" s="1" t="b">
        <v>0</v>
      </c>
      <c r="AQ235" s="1"/>
      <c r="AR235" s="1"/>
      <c r="AS235" s="1" t="b">
        <v>0</v>
      </c>
      <c r="AV235" s="1" t="str">
        <f t="shared" si="43"/>
        <v>Aster laevis 'White Climax'</v>
      </c>
      <c r="AW235" s="1"/>
      <c r="AX235" s="1"/>
    </row>
    <row r="236" spans="1:66" s="5" customFormat="1" ht="15" customHeight="1" x14ac:dyDescent="0.2">
      <c r="A236" s="8" t="s">
        <v>8074</v>
      </c>
      <c r="B236" s="18" t="b">
        <f t="shared" si="41"/>
        <v>1</v>
      </c>
      <c r="C236" s="4" t="str">
        <f t="shared" si="44"/>
        <v/>
      </c>
      <c r="D236" s="4" t="str">
        <f t="shared" si="45"/>
        <v/>
      </c>
      <c r="E236" s="4" t="str">
        <f t="shared" si="46"/>
        <v/>
      </c>
      <c r="F236" s="4" t="str">
        <f t="shared" si="42"/>
        <v/>
      </c>
      <c r="G236" s="4" t="str">
        <f>IF(H236=A236,"","I")</f>
        <v>I</v>
      </c>
      <c r="H236" s="4" t="str">
        <f t="shared" si="47"/>
        <v>Aster laevis</v>
      </c>
      <c r="I236" s="6" t="s">
        <v>816</v>
      </c>
      <c r="J236" s="6" t="s">
        <v>851</v>
      </c>
      <c r="K236" s="6"/>
      <c r="L236" s="1">
        <v>207</v>
      </c>
      <c r="M236" s="1" t="s">
        <v>39</v>
      </c>
      <c r="N236" s="18" t="b">
        <v>1</v>
      </c>
      <c r="O236" t="s">
        <v>852</v>
      </c>
      <c r="P236" s="1" t="s">
        <v>853</v>
      </c>
      <c r="Q236"/>
      <c r="R236"/>
      <c r="S236" s="54"/>
      <c r="T236" s="1" t="s">
        <v>42</v>
      </c>
      <c r="U236" s="1" t="s">
        <v>42</v>
      </c>
      <c r="V236" s="1" t="s">
        <v>42</v>
      </c>
      <c r="W236" s="1" t="s">
        <v>42</v>
      </c>
      <c r="X236" s="1"/>
      <c r="Y236" s="1" t="s">
        <v>854</v>
      </c>
      <c r="Z236" s="1"/>
      <c r="AA236" s="1"/>
      <c r="AB236" s="1"/>
      <c r="AC236" s="1"/>
      <c r="AD236" s="1"/>
      <c r="AE236" s="1"/>
      <c r="AF236" s="1"/>
      <c r="AG236" s="1" t="b">
        <v>0</v>
      </c>
      <c r="AH236" s="1"/>
      <c r="AI236" s="1"/>
      <c r="AJ236" s="1" t="b">
        <v>0</v>
      </c>
      <c r="AK236" s="1" t="b">
        <v>0</v>
      </c>
      <c r="AL236" s="1" t="s">
        <v>86</v>
      </c>
      <c r="AM236" s="1" t="s">
        <v>62</v>
      </c>
      <c r="AN236" s="1" t="s">
        <v>45</v>
      </c>
      <c r="AO236" s="1">
        <v>2379</v>
      </c>
      <c r="AP236" s="1" t="b">
        <v>0</v>
      </c>
      <c r="AQ236" s="1"/>
      <c r="AR236" s="1"/>
      <c r="AS236" s="1" t="b">
        <v>0</v>
      </c>
      <c r="AV236" s="1" t="str">
        <f t="shared" si="43"/>
        <v>Aster laevis</v>
      </c>
      <c r="AW236" s="1"/>
      <c r="AX236" s="1"/>
    </row>
    <row r="237" spans="1:66" s="5" customFormat="1" ht="15" customHeight="1" x14ac:dyDescent="0.2">
      <c r="A237" s="8" t="s">
        <v>8546</v>
      </c>
      <c r="B237" s="18" t="b">
        <f t="shared" si="41"/>
        <v>1</v>
      </c>
      <c r="C237" s="4" t="str">
        <f t="shared" si="44"/>
        <v/>
      </c>
      <c r="D237" s="4" t="str">
        <f t="shared" si="45"/>
        <v/>
      </c>
      <c r="E237" s="4" t="str">
        <f t="shared" si="46"/>
        <v/>
      </c>
      <c r="F237" s="4" t="str">
        <f t="shared" si="42"/>
        <v/>
      </c>
      <c r="G237" s="4" t="str">
        <f>IF(H237=A237,"","I")</f>
        <v>I</v>
      </c>
      <c r="H237" s="4" t="str">
        <f t="shared" si="47"/>
        <v>Aster lateriflorus Chloe' Calico Aster.</v>
      </c>
      <c r="I237" s="6" t="s">
        <v>816</v>
      </c>
      <c r="J237" s="6" t="s">
        <v>857</v>
      </c>
      <c r="K237" s="6" t="s">
        <v>858</v>
      </c>
      <c r="L237" s="1">
        <v>209</v>
      </c>
      <c r="M237" s="1" t="s">
        <v>39</v>
      </c>
      <c r="N237" s="18" t="b">
        <v>1</v>
      </c>
      <c r="O237" t="s">
        <v>859</v>
      </c>
      <c r="P237" s="23" t="s">
        <v>10418</v>
      </c>
      <c r="Q237"/>
      <c r="R237"/>
      <c r="S237" s="54" t="s">
        <v>10417</v>
      </c>
      <c r="T237" s="1" t="s">
        <v>42</v>
      </c>
      <c r="U237" s="1" t="s">
        <v>42</v>
      </c>
      <c r="V237" s="1" t="s">
        <v>42</v>
      </c>
      <c r="W237" s="1" t="s">
        <v>42</v>
      </c>
      <c r="X237" s="1"/>
      <c r="Y237" s="1" t="s">
        <v>860</v>
      </c>
      <c r="Z237" s="1"/>
      <c r="AA237" s="1"/>
      <c r="AB237" s="1"/>
      <c r="AC237" s="1"/>
      <c r="AD237" s="1"/>
      <c r="AE237" s="1"/>
      <c r="AF237"/>
      <c r="AG237" s="1" t="b">
        <v>0</v>
      </c>
      <c r="AH237" s="1"/>
      <c r="AI237" s="1"/>
      <c r="AJ237" s="1" t="b">
        <v>0</v>
      </c>
      <c r="AK237" s="1" t="b">
        <v>0</v>
      </c>
      <c r="AL237" s="1" t="s">
        <v>86</v>
      </c>
      <c r="AM237"/>
      <c r="AN237" s="1" t="s">
        <v>45</v>
      </c>
      <c r="AO237" s="1">
        <v>20043</v>
      </c>
      <c r="AP237" s="1" t="b">
        <v>0</v>
      </c>
      <c r="AQ237" s="1"/>
      <c r="AR237" s="1"/>
      <c r="AS237" s="1" t="b">
        <v>0</v>
      </c>
      <c r="AV237" s="1" t="str">
        <f t="shared" si="43"/>
        <v>Aster lateriflorus Chloe' Calico Aster.</v>
      </c>
      <c r="AW237" s="1"/>
      <c r="AX237" s="1"/>
    </row>
    <row r="238" spans="1:66" s="5" customFormat="1" ht="15" customHeight="1" x14ac:dyDescent="0.2">
      <c r="A238" s="8"/>
      <c r="B238" s="18" t="b">
        <f t="shared" si="41"/>
        <v>1</v>
      </c>
      <c r="C238" s="21"/>
      <c r="D238" s="4"/>
      <c r="E238" s="4"/>
      <c r="F238" s="4" t="str">
        <f t="shared" si="42"/>
        <v/>
      </c>
      <c r="G238" s="4"/>
      <c r="H238" s="4"/>
      <c r="I238" s="6" t="s">
        <v>816</v>
      </c>
      <c r="J238" s="6" t="s">
        <v>857</v>
      </c>
      <c r="K238" s="6" t="s">
        <v>861</v>
      </c>
      <c r="L238" s="1">
        <v>210</v>
      </c>
      <c r="M238"/>
      <c r="N238" s="18" t="b">
        <v>1</v>
      </c>
      <c r="O238"/>
      <c r="P238" s="1" t="s">
        <v>862</v>
      </c>
      <c r="Q238"/>
      <c r="R238"/>
      <c r="S238" s="54"/>
      <c r="T238" s="1" t="s">
        <v>42</v>
      </c>
      <c r="U238" s="1" t="s">
        <v>42</v>
      </c>
      <c r="V238" s="1" t="s">
        <v>42</v>
      </c>
      <c r="W238" s="1" t="s">
        <v>42</v>
      </c>
      <c r="X238"/>
      <c r="Y238" s="1" t="s">
        <v>863</v>
      </c>
      <c r="Z238"/>
      <c r="AA238"/>
      <c r="AB238"/>
      <c r="AC238"/>
      <c r="AD238"/>
      <c r="AE238"/>
      <c r="AF238"/>
      <c r="AG238" s="1" t="b">
        <v>1</v>
      </c>
      <c r="AH238"/>
      <c r="AI238"/>
      <c r="AJ238" s="1" t="b">
        <v>0</v>
      </c>
      <c r="AK238" s="1" t="b">
        <v>0</v>
      </c>
      <c r="AL238" s="1" t="s">
        <v>86</v>
      </c>
      <c r="AM238" s="1" t="s">
        <v>62</v>
      </c>
      <c r="AN238" s="1" t="s">
        <v>45</v>
      </c>
      <c r="AO238" s="1">
        <v>1368</v>
      </c>
      <c r="AP238" s="1" t="b">
        <v>0</v>
      </c>
      <c r="AQ238" s="1"/>
      <c r="AR238" s="1"/>
      <c r="AS238" s="1" t="b">
        <v>0</v>
      </c>
      <c r="AV238" s="1" t="str">
        <f t="shared" si="43"/>
        <v>Aster lateriflorus 'Horizontalis'</v>
      </c>
      <c r="AW238" s="1"/>
      <c r="AX238" s="1"/>
    </row>
    <row r="239" spans="1:66" s="5" customFormat="1" ht="15" customHeight="1" x14ac:dyDescent="0.2">
      <c r="A239" s="8" t="s">
        <v>8548</v>
      </c>
      <c r="B239" s="18" t="b">
        <f t="shared" si="41"/>
        <v>1</v>
      </c>
      <c r="C239" s="4" t="str">
        <f t="shared" ref="C239:C244" si="49">IF(O239="","C","")</f>
        <v/>
      </c>
      <c r="D239" s="4" t="str">
        <f t="shared" ref="D239:D244" si="50">IF(I239="","N","")</f>
        <v/>
      </c>
      <c r="E239" s="4" t="str">
        <f t="shared" ref="E239:E244" si="51">IF(P239="","Y","")</f>
        <v/>
      </c>
      <c r="F239" s="4" t="str">
        <f t="shared" si="42"/>
        <v/>
      </c>
      <c r="G239" s="4" t="str">
        <f>IF(H239=A239,"","I")</f>
        <v>I</v>
      </c>
      <c r="H239" s="4" t="str">
        <f t="shared" ref="H239:H244" si="52">TRIM(TRIM(I239) &amp; " " &amp; TRIM(J239) &amp; " " &amp; K239 &amp; " " &amp;S239)</f>
        <v>Aster lateriflorus 'Prince'</v>
      </c>
      <c r="I239" s="6" t="s">
        <v>816</v>
      </c>
      <c r="J239" s="6" t="s">
        <v>857</v>
      </c>
      <c r="K239" s="6" t="s">
        <v>864</v>
      </c>
      <c r="L239" s="1">
        <v>211</v>
      </c>
      <c r="M239" s="1" t="s">
        <v>39</v>
      </c>
      <c r="N239" s="18" t="b">
        <v>1</v>
      </c>
      <c r="O239" t="s">
        <v>865</v>
      </c>
      <c r="P239" s="1" t="s">
        <v>866</v>
      </c>
      <c r="Q239"/>
      <c r="R239"/>
      <c r="S239" s="54"/>
      <c r="T239" s="1" t="s">
        <v>42</v>
      </c>
      <c r="U239" s="1" t="s">
        <v>42</v>
      </c>
      <c r="V239" s="1" t="s">
        <v>42</v>
      </c>
      <c r="W239" s="1" t="s">
        <v>42</v>
      </c>
      <c r="X239" s="1"/>
      <c r="Y239" s="1" t="s">
        <v>867</v>
      </c>
      <c r="Z239" s="1"/>
      <c r="AA239" s="1"/>
      <c r="AB239" s="1"/>
      <c r="AC239" s="1"/>
      <c r="AD239" s="1"/>
      <c r="AE239" s="1"/>
      <c r="AF239" s="1"/>
      <c r="AG239" s="1" t="b">
        <v>0</v>
      </c>
      <c r="AH239" s="1"/>
      <c r="AI239" s="1"/>
      <c r="AJ239" s="1" t="b">
        <v>0</v>
      </c>
      <c r="AK239" s="1" t="b">
        <v>0</v>
      </c>
      <c r="AL239" s="1" t="s">
        <v>86</v>
      </c>
      <c r="AM239"/>
      <c r="AN239" s="1" t="s">
        <v>45</v>
      </c>
      <c r="AO239"/>
      <c r="AP239" s="1" t="b">
        <v>0</v>
      </c>
      <c r="AQ239" s="1"/>
      <c r="AR239" s="1"/>
      <c r="AS239" s="1" t="b">
        <v>0</v>
      </c>
      <c r="AV239" s="1" t="str">
        <f t="shared" si="43"/>
        <v>Aster lateriflorus 'Prince'</v>
      </c>
      <c r="AW239" s="1"/>
      <c r="AX239" s="1"/>
    </row>
    <row r="240" spans="1:66" s="5" customFormat="1" ht="15" customHeight="1" x14ac:dyDescent="0.2">
      <c r="A240" s="8" t="s">
        <v>8552</v>
      </c>
      <c r="B240" s="18" t="b">
        <f t="shared" si="41"/>
        <v>1</v>
      </c>
      <c r="C240" s="4" t="str">
        <f t="shared" si="49"/>
        <v/>
      </c>
      <c r="D240" s="4" t="str">
        <f t="shared" si="50"/>
        <v/>
      </c>
      <c r="E240" s="4" t="str">
        <f t="shared" si="51"/>
        <v/>
      </c>
      <c r="F240" s="4" t="str">
        <f t="shared" si="42"/>
        <v/>
      </c>
      <c r="G240" s="4"/>
      <c r="H240" s="4" t="str">
        <f t="shared" si="52"/>
        <v>Aster novae-angliae 'Harrington's Pink' ( Symphyotrichum novae-angliae 'Harrington's Pink' )</v>
      </c>
      <c r="I240" s="6" t="s">
        <v>816</v>
      </c>
      <c r="J240" s="6" t="s">
        <v>868</v>
      </c>
      <c r="K240" s="6" t="s">
        <v>869</v>
      </c>
      <c r="L240" s="1">
        <v>212</v>
      </c>
      <c r="M240" s="1" t="s">
        <v>39</v>
      </c>
      <c r="N240" s="18" t="b">
        <v>1</v>
      </c>
      <c r="O240" t="s">
        <v>870</v>
      </c>
      <c r="P240" s="1" t="s">
        <v>871</v>
      </c>
      <c r="Q240"/>
      <c r="R240"/>
      <c r="S240" s="6" t="s">
        <v>11352</v>
      </c>
      <c r="T240" s="1" t="s">
        <v>42</v>
      </c>
      <c r="U240" s="1" t="s">
        <v>42</v>
      </c>
      <c r="V240" s="1" t="s">
        <v>42</v>
      </c>
      <c r="W240" s="1" t="s">
        <v>42</v>
      </c>
      <c r="X240"/>
      <c r="Y240" s="1" t="s">
        <v>872</v>
      </c>
      <c r="Z240"/>
      <c r="AA240"/>
      <c r="AB240"/>
      <c r="AC240"/>
      <c r="AD240"/>
      <c r="AE240"/>
      <c r="AF240"/>
      <c r="AG240" s="1" t="b">
        <v>0</v>
      </c>
      <c r="AH240" s="1" t="s">
        <v>43</v>
      </c>
      <c r="AI240" s="1"/>
      <c r="AJ240" s="1" t="b">
        <v>0</v>
      </c>
      <c r="AK240" s="1" t="b">
        <v>0</v>
      </c>
      <c r="AL240" s="1" t="s">
        <v>86</v>
      </c>
      <c r="AM240"/>
      <c r="AN240" s="1" t="s">
        <v>45</v>
      </c>
      <c r="AO240" s="1">
        <v>20117</v>
      </c>
      <c r="AP240" s="1" t="b">
        <v>0</v>
      </c>
      <c r="AQ240" s="1"/>
      <c r="AR240" s="1"/>
      <c r="AS240" s="1" t="b">
        <v>0</v>
      </c>
      <c r="AV240" s="1" t="str">
        <f t="shared" si="43"/>
        <v>Aster novae-angliae 'Harrington's Pink' ( Symphyotrichum novae-angliae 'Harrington's Pink' )</v>
      </c>
      <c r="AW240" s="1"/>
      <c r="AX240" s="1"/>
    </row>
    <row r="241" spans="1:66" s="5" customFormat="1" ht="15" customHeight="1" x14ac:dyDescent="0.2">
      <c r="A241" s="8" t="s">
        <v>8554</v>
      </c>
      <c r="B241" s="18" t="b">
        <f t="shared" si="41"/>
        <v>1</v>
      </c>
      <c r="C241" s="4" t="str">
        <f t="shared" si="49"/>
        <v/>
      </c>
      <c r="D241" s="4" t="str">
        <f t="shared" si="50"/>
        <v/>
      </c>
      <c r="E241" s="4" t="str">
        <f t="shared" si="51"/>
        <v/>
      </c>
      <c r="F241" s="4" t="str">
        <f t="shared" si="42"/>
        <v/>
      </c>
      <c r="G241" s="4"/>
      <c r="H241" s="4" t="str">
        <f t="shared" si="52"/>
        <v>Aster novae-angliae Helen Picton' ( Symphyotrichum novae-angliae Helen Picton' )</v>
      </c>
      <c r="I241" s="6" t="s">
        <v>816</v>
      </c>
      <c r="J241" s="6" t="s">
        <v>868</v>
      </c>
      <c r="K241" s="6" t="s">
        <v>873</v>
      </c>
      <c r="L241" s="1">
        <v>213</v>
      </c>
      <c r="M241" s="1" t="s">
        <v>39</v>
      </c>
      <c r="N241" s="18" t="b">
        <v>1</v>
      </c>
      <c r="O241" t="s">
        <v>874</v>
      </c>
      <c r="P241" s="23" t="s">
        <v>10419</v>
      </c>
      <c r="Q241"/>
      <c r="R241"/>
      <c r="S241" s="6" t="s">
        <v>11353</v>
      </c>
      <c r="T241" s="1" t="s">
        <v>42</v>
      </c>
      <c r="U241" s="1" t="s">
        <v>42</v>
      </c>
      <c r="V241" s="1" t="s">
        <v>42</v>
      </c>
      <c r="W241" s="1" t="s">
        <v>42</v>
      </c>
      <c r="X241"/>
      <c r="Y241" t="s">
        <v>11063</v>
      </c>
      <c r="Z241"/>
      <c r="AA241"/>
      <c r="AB241"/>
      <c r="AC241"/>
      <c r="AD241"/>
      <c r="AE241"/>
      <c r="AF241" s="1"/>
      <c r="AG241" s="1" t="b">
        <v>0</v>
      </c>
      <c r="AH241" s="1"/>
      <c r="AI241" s="1"/>
      <c r="AJ241" s="1" t="b">
        <v>0</v>
      </c>
      <c r="AK241" s="1" t="b">
        <v>0</v>
      </c>
      <c r="AL241" s="1" t="s">
        <v>86</v>
      </c>
      <c r="AM241"/>
      <c r="AN241" s="1" t="s">
        <v>45</v>
      </c>
      <c r="AO241"/>
      <c r="AP241" s="1" t="b">
        <v>0</v>
      </c>
      <c r="AQ241" s="1"/>
      <c r="AR241" s="1"/>
      <c r="AS241" s="1" t="b">
        <v>0</v>
      </c>
      <c r="AV241" s="1" t="str">
        <f t="shared" si="43"/>
        <v>Aster novae-angliae Helen Picton' ( Symphyotrichum novae-angliae Helen Picton' )</v>
      </c>
      <c r="AW241" s="1"/>
      <c r="AX241" s="1"/>
    </row>
    <row r="242" spans="1:66" s="5" customFormat="1" ht="15" customHeight="1" x14ac:dyDescent="0.2">
      <c r="A242" s="8" t="s">
        <v>9559</v>
      </c>
      <c r="B242" s="18" t="b">
        <f t="shared" si="41"/>
        <v>1</v>
      </c>
      <c r="C242" s="4" t="str">
        <f t="shared" si="49"/>
        <v/>
      </c>
      <c r="D242" s="4" t="str">
        <f t="shared" si="50"/>
        <v/>
      </c>
      <c r="E242" s="4" t="str">
        <f t="shared" si="51"/>
        <v/>
      </c>
      <c r="F242" s="4" t="str">
        <f t="shared" si="42"/>
        <v/>
      </c>
      <c r="G242" s="4"/>
      <c r="H242" s="4" t="str">
        <f t="shared" si="52"/>
        <v>Aster novae-angliae 'James Ritchie' ( Symphyotrichum novae-angliae 'James Ritchie' )</v>
      </c>
      <c r="I242" s="2" t="s">
        <v>816</v>
      </c>
      <c r="J242" s="6" t="s">
        <v>868</v>
      </c>
      <c r="K242" s="27" t="s">
        <v>10312</v>
      </c>
      <c r="L242"/>
      <c r="M242"/>
      <c r="N242" s="18" t="b">
        <v>1</v>
      </c>
      <c r="O242" t="s">
        <v>10032</v>
      </c>
      <c r="P242" s="23" t="s">
        <v>10348</v>
      </c>
      <c r="Q242"/>
      <c r="R242"/>
      <c r="S242" s="6" t="s">
        <v>11354</v>
      </c>
      <c r="T242"/>
      <c r="U242"/>
      <c r="V242"/>
      <c r="W242"/>
      <c r="X242"/>
      <c r="Y242" t="s">
        <v>11064</v>
      </c>
      <c r="Z242"/>
      <c r="AA242"/>
      <c r="AB242"/>
      <c r="AC242"/>
      <c r="AD242"/>
      <c r="AE242"/>
      <c r="AF242"/>
      <c r="AG242" s="1" t="b">
        <v>0</v>
      </c>
      <c r="AH242" s="1" t="s">
        <v>43</v>
      </c>
      <c r="AI242" s="1"/>
      <c r="AJ242" s="1" t="b">
        <v>0</v>
      </c>
      <c r="AK242" s="1" t="b">
        <v>0</v>
      </c>
      <c r="AL242" s="1" t="s">
        <v>86</v>
      </c>
      <c r="AM242"/>
      <c r="AN242" s="1" t="s">
        <v>45</v>
      </c>
      <c r="AO242" s="1">
        <v>20040</v>
      </c>
      <c r="AP242" s="1" t="b">
        <v>0</v>
      </c>
      <c r="AQ242" s="1"/>
      <c r="AR242" s="1"/>
      <c r="AS242" s="1" t="b">
        <v>0</v>
      </c>
      <c r="AV242" s="1" t="str">
        <f t="shared" si="43"/>
        <v>Aster novae-angliae 'James Ritchie' ( Symphyotrichum novae-angliae 'James Ritchie' )</v>
      </c>
      <c r="AW242" s="1"/>
      <c r="AX242" s="1"/>
    </row>
    <row r="243" spans="1:66" s="5" customFormat="1" ht="15" customHeight="1" x14ac:dyDescent="0.2">
      <c r="A243" s="8" t="s">
        <v>8556</v>
      </c>
      <c r="B243" s="18" t="b">
        <f t="shared" si="41"/>
        <v>1</v>
      </c>
      <c r="C243" s="4" t="str">
        <f t="shared" si="49"/>
        <v/>
      </c>
      <c r="D243" s="4" t="str">
        <f t="shared" si="50"/>
        <v/>
      </c>
      <c r="E243" s="4" t="str">
        <f t="shared" si="51"/>
        <v/>
      </c>
      <c r="F243" s="4" t="str">
        <f t="shared" si="42"/>
        <v/>
      </c>
      <c r="G243" s="4"/>
      <c r="H243" s="4" t="str">
        <f t="shared" si="52"/>
        <v>Aster novae-angliae Lye End Beauty' ( Symphyotrichum novae-angliae Lye End Beauty' )</v>
      </c>
      <c r="I243" s="6" t="s">
        <v>816</v>
      </c>
      <c r="J243" s="6" t="s">
        <v>868</v>
      </c>
      <c r="K243" s="6" t="s">
        <v>875</v>
      </c>
      <c r="L243" s="1">
        <v>214</v>
      </c>
      <c r="M243" s="1" t="s">
        <v>39</v>
      </c>
      <c r="N243" s="18" t="b">
        <v>1</v>
      </c>
      <c r="O243" t="s">
        <v>876</v>
      </c>
      <c r="P243" s="23" t="s">
        <v>10420</v>
      </c>
      <c r="Q243"/>
      <c r="R243"/>
      <c r="S243" s="6" t="s">
        <v>11355</v>
      </c>
      <c r="T243" s="1" t="s">
        <v>42</v>
      </c>
      <c r="U243" s="1" t="s">
        <v>42</v>
      </c>
      <c r="V243" s="1" t="s">
        <v>42</v>
      </c>
      <c r="W243" s="1" t="s">
        <v>42</v>
      </c>
      <c r="X243"/>
      <c r="Y243" t="s">
        <v>11062</v>
      </c>
      <c r="Z243"/>
      <c r="AA243"/>
      <c r="AB243"/>
      <c r="AC243"/>
      <c r="AD243"/>
      <c r="AE243"/>
      <c r="AF243" s="1"/>
      <c r="AG243" s="1" t="b">
        <v>0</v>
      </c>
      <c r="AH243" s="1"/>
      <c r="AI243" s="1"/>
      <c r="AJ243" s="1" t="b">
        <v>0</v>
      </c>
      <c r="AK243" s="1" t="b">
        <v>0</v>
      </c>
      <c r="AL243" s="1" t="s">
        <v>86</v>
      </c>
      <c r="AM243"/>
      <c r="AN243" s="1" t="s">
        <v>45</v>
      </c>
      <c r="AO243"/>
      <c r="AP243" s="1" t="b">
        <v>0</v>
      </c>
      <c r="AQ243" s="1"/>
      <c r="AR243" s="1"/>
      <c r="AS243" s="1" t="b">
        <v>0</v>
      </c>
      <c r="AV243" s="1" t="str">
        <f t="shared" si="43"/>
        <v>Aster novae-angliae Lye End Beauty' ( Symphyotrichum novae-angliae Lye End Beauty' )</v>
      </c>
      <c r="AW243" s="1"/>
      <c r="AX243" s="1"/>
    </row>
    <row r="244" spans="1:66" s="5" customFormat="1" ht="15" customHeight="1" x14ac:dyDescent="0.2">
      <c r="A244" s="8" t="s">
        <v>7193</v>
      </c>
      <c r="B244" s="18" t="b">
        <f t="shared" si="41"/>
        <v>1</v>
      </c>
      <c r="C244" s="4" t="str">
        <f t="shared" si="49"/>
        <v/>
      </c>
      <c r="D244" s="4" t="str">
        <f t="shared" si="50"/>
        <v/>
      </c>
      <c r="E244" s="4" t="str">
        <f t="shared" si="51"/>
        <v/>
      </c>
      <c r="F244" s="4" t="str">
        <f t="shared" si="42"/>
        <v/>
      </c>
      <c r="G244" s="4"/>
      <c r="H244" s="4" t="str">
        <f t="shared" si="52"/>
        <v>Aster novae-angliae 'Purple Dome' ( Symphyotrichum novae-angliae 'Purple Dome' )</v>
      </c>
      <c r="I244" s="6" t="s">
        <v>816</v>
      </c>
      <c r="J244" s="6" t="s">
        <v>868</v>
      </c>
      <c r="K244" s="6" t="s">
        <v>927</v>
      </c>
      <c r="L244" s="1">
        <v>228</v>
      </c>
      <c r="M244" s="1" t="s">
        <v>39</v>
      </c>
      <c r="N244" s="18" t="b">
        <v>1</v>
      </c>
      <c r="O244" t="s">
        <v>928</v>
      </c>
      <c r="P244" s="1" t="s">
        <v>929</v>
      </c>
      <c r="Q244" s="1"/>
      <c r="R244"/>
      <c r="S244" s="6" t="s">
        <v>11356</v>
      </c>
      <c r="T244" s="1" t="s">
        <v>42</v>
      </c>
      <c r="U244" s="1" t="s">
        <v>42</v>
      </c>
      <c r="V244" s="1" t="s">
        <v>42</v>
      </c>
      <c r="W244" s="1" t="s">
        <v>42</v>
      </c>
      <c r="X244" s="1"/>
      <c r="Y244" s="1" t="s">
        <v>930</v>
      </c>
      <c r="Z244" s="1" t="s">
        <v>931</v>
      </c>
      <c r="AA244" s="1" t="s">
        <v>932</v>
      </c>
      <c r="AB244" s="1"/>
      <c r="AC244" s="1"/>
      <c r="AD244" s="1"/>
      <c r="AE244" s="1"/>
      <c r="AF244" s="1"/>
      <c r="AG244" s="1" t="b">
        <v>0</v>
      </c>
      <c r="AH244" s="1"/>
      <c r="AI244" s="1"/>
      <c r="AJ244" s="1" t="b">
        <v>0</v>
      </c>
      <c r="AK244" s="1" t="b">
        <v>0</v>
      </c>
      <c r="AL244" s="1" t="s">
        <v>86</v>
      </c>
      <c r="AM244" s="1" t="s">
        <v>62</v>
      </c>
      <c r="AN244" s="1" t="s">
        <v>45</v>
      </c>
      <c r="AO244"/>
      <c r="AP244" s="1" t="b">
        <v>0</v>
      </c>
      <c r="AQ244" s="1"/>
      <c r="AR244" s="1"/>
      <c r="AS244" s="1" t="b">
        <v>0</v>
      </c>
      <c r="AV244" s="1" t="str">
        <f t="shared" si="43"/>
        <v>Aster novae-angliae 'Purple Dome' ( Symphyotrichum novae-angliae 'Purple Dome' )</v>
      </c>
      <c r="AW244" s="1"/>
      <c r="AX244" s="1"/>
    </row>
    <row r="245" spans="1:66" s="5" customFormat="1" ht="15" customHeight="1" x14ac:dyDescent="0.2">
      <c r="A245" s="8"/>
      <c r="B245" s="18" t="b">
        <f t="shared" si="41"/>
        <v>0</v>
      </c>
      <c r="C245" s="21"/>
      <c r="D245" s="4"/>
      <c r="E245" s="4"/>
      <c r="F245" s="4" t="str">
        <f t="shared" si="42"/>
        <v>X</v>
      </c>
      <c r="G245" s="4"/>
      <c r="H245" s="4"/>
      <c r="I245" s="6" t="s">
        <v>816</v>
      </c>
      <c r="J245" s="6" t="s">
        <v>868</v>
      </c>
      <c r="K245" s="6" t="s">
        <v>877</v>
      </c>
      <c r="L245" s="1">
        <v>215</v>
      </c>
      <c r="M245"/>
      <c r="N245" s="18" t="b">
        <v>0</v>
      </c>
      <c r="O245"/>
      <c r="P245" s="1" t="s">
        <v>878</v>
      </c>
      <c r="Q245"/>
      <c r="R245"/>
      <c r="S245" s="6" t="s">
        <v>11357</v>
      </c>
      <c r="T245" s="1" t="s">
        <v>42</v>
      </c>
      <c r="U245" s="1" t="s">
        <v>42</v>
      </c>
      <c r="V245" s="1" t="s">
        <v>42</v>
      </c>
      <c r="W245" s="1" t="s">
        <v>42</v>
      </c>
      <c r="X245"/>
      <c r="Y245"/>
      <c r="Z245"/>
      <c r="AA245"/>
      <c r="AB245"/>
      <c r="AC245"/>
      <c r="AD245"/>
      <c r="AE245"/>
      <c r="AF245"/>
      <c r="AG245" s="1" t="b">
        <v>0</v>
      </c>
      <c r="AH245"/>
      <c r="AI245"/>
      <c r="AJ245" s="1" t="b">
        <v>0</v>
      </c>
      <c r="AK245" s="1" t="b">
        <v>0</v>
      </c>
      <c r="AL245" s="1" t="s">
        <v>86</v>
      </c>
      <c r="AM245" s="1" t="s">
        <v>62</v>
      </c>
      <c r="AN245" s="1" t="s">
        <v>45</v>
      </c>
      <c r="AO245" s="1">
        <v>1363</v>
      </c>
      <c r="AP245" s="1" t="b">
        <v>1</v>
      </c>
      <c r="AQ245" s="1"/>
      <c r="AR245" s="1"/>
      <c r="AS245" s="1" t="b">
        <v>0</v>
      </c>
      <c r="AV245" s="1" t="str">
        <f t="shared" si="43"/>
        <v>Aster novae-angliae 'September Ruby' ( Symphyotrichum novae-angliae 'September Ruby' )</v>
      </c>
      <c r="AW245" s="1"/>
      <c r="AX245" s="1"/>
    </row>
    <row r="246" spans="1:66" s="5" customFormat="1" ht="15" customHeight="1" x14ac:dyDescent="0.2">
      <c r="A246" s="8" t="s">
        <v>9692</v>
      </c>
      <c r="B246" s="18" t="b">
        <f t="shared" si="41"/>
        <v>1</v>
      </c>
      <c r="C246" s="4" t="str">
        <f t="shared" ref="C246:C276" si="53">IF(O246="","C","")</f>
        <v/>
      </c>
      <c r="D246" s="4" t="str">
        <f t="shared" ref="D246:D276" si="54">IF(I246="","N","")</f>
        <v/>
      </c>
      <c r="E246" s="4" t="str">
        <f t="shared" ref="E246:E276" si="55">IF(P246="","Y","")</f>
        <v/>
      </c>
      <c r="F246" s="4" t="str">
        <f t="shared" si="42"/>
        <v/>
      </c>
      <c r="G246" s="4"/>
      <c r="H246" s="4" t="str">
        <f t="shared" ref="H246:H276" si="56">TRIM(TRIM(I246) &amp; " " &amp; TRIM(J246) &amp; " " &amp; K246 &amp; " " &amp;S246)</f>
        <v>Aster novae-angliae 'Wow' ( Symphyotrichum novae-angliae 'Wow' )</v>
      </c>
      <c r="I246" s="2" t="s">
        <v>816</v>
      </c>
      <c r="J246" s="6" t="s">
        <v>868</v>
      </c>
      <c r="K246" s="27" t="s">
        <v>10313</v>
      </c>
      <c r="L246"/>
      <c r="M246"/>
      <c r="N246" s="18" t="b">
        <v>1</v>
      </c>
      <c r="O246" t="s">
        <v>10033</v>
      </c>
      <c r="P246" s="23" t="s">
        <v>10349</v>
      </c>
      <c r="Q246"/>
      <c r="R246"/>
      <c r="S246" s="6" t="s">
        <v>11358</v>
      </c>
      <c r="T246"/>
      <c r="U246"/>
      <c r="V246"/>
      <c r="W246"/>
      <c r="X246"/>
      <c r="Y246" t="s">
        <v>11065</v>
      </c>
      <c r="Z246"/>
      <c r="AA246"/>
      <c r="AB246"/>
      <c r="AC246"/>
      <c r="AD246"/>
      <c r="AE246"/>
      <c r="AF246" s="1"/>
      <c r="AG246" s="1" t="b">
        <v>0</v>
      </c>
      <c r="AH246" s="1"/>
      <c r="AI246" s="1"/>
      <c r="AJ246" s="1" t="b">
        <v>0</v>
      </c>
      <c r="AK246" s="1" t="b">
        <v>0</v>
      </c>
      <c r="AL246" s="1" t="s">
        <v>86</v>
      </c>
      <c r="AM246"/>
      <c r="AN246" s="1" t="s">
        <v>45</v>
      </c>
      <c r="AO246"/>
      <c r="AP246" s="1" t="b">
        <v>0</v>
      </c>
      <c r="AQ246" s="1"/>
      <c r="AR246" s="1"/>
      <c r="AS246" s="1" t="b">
        <v>0</v>
      </c>
      <c r="AV246" s="1" t="str">
        <f t="shared" si="43"/>
        <v>Aster novae-angliae 'Wow' ( Symphyotrichum novae-angliae 'Wow' )</v>
      </c>
      <c r="AW246" s="1"/>
      <c r="AX246" s="1"/>
    </row>
    <row r="247" spans="1:66" s="5" customFormat="1" ht="15" customHeight="1" x14ac:dyDescent="0.2">
      <c r="A247" s="8" t="s">
        <v>8744</v>
      </c>
      <c r="B247" s="18" t="b">
        <f t="shared" si="41"/>
        <v>1</v>
      </c>
      <c r="C247" s="4" t="str">
        <f t="shared" si="53"/>
        <v/>
      </c>
      <c r="D247" s="4" t="str">
        <f t="shared" si="54"/>
        <v/>
      </c>
      <c r="E247" s="4" t="str">
        <f t="shared" si="55"/>
        <v/>
      </c>
      <c r="F247" s="4" t="str">
        <f t="shared" si="42"/>
        <v/>
      </c>
      <c r="G247" s="4"/>
      <c r="H247" s="4" t="str">
        <f t="shared" si="56"/>
        <v>Aster novi-angliae Alma Potschke ( Symphyotrichum novi-angliae Alma Potschke )</v>
      </c>
      <c r="I247" s="6" t="s">
        <v>816</v>
      </c>
      <c r="J247" s="6" t="s">
        <v>879</v>
      </c>
      <c r="K247" s="6" t="s">
        <v>880</v>
      </c>
      <c r="L247" s="1">
        <v>216</v>
      </c>
      <c r="M247" s="1" t="s">
        <v>39</v>
      </c>
      <c r="N247" s="18" t="b">
        <v>1</v>
      </c>
      <c r="O247" t="s">
        <v>881</v>
      </c>
      <c r="P247" s="1" t="s">
        <v>882</v>
      </c>
      <c r="Q247" s="1"/>
      <c r="R247"/>
      <c r="S247" s="6" t="s">
        <v>11359</v>
      </c>
      <c r="T247" s="1" t="s">
        <v>42</v>
      </c>
      <c r="U247" s="1" t="s">
        <v>42</v>
      </c>
      <c r="V247" s="1" t="s">
        <v>42</v>
      </c>
      <c r="W247" s="1" t="s">
        <v>42</v>
      </c>
      <c r="X247" s="1"/>
      <c r="Y247" s="1" t="s">
        <v>884</v>
      </c>
      <c r="Z247" s="1"/>
      <c r="AA247" s="1"/>
      <c r="AB247" s="1"/>
      <c r="AC247" s="1"/>
      <c r="AD247" s="1"/>
      <c r="AE247" s="1"/>
      <c r="AF247"/>
      <c r="AG247" s="1" t="b">
        <v>0</v>
      </c>
      <c r="AH247" s="1"/>
      <c r="AI247" s="1"/>
      <c r="AJ247" s="1" t="b">
        <v>0</v>
      </c>
      <c r="AK247" s="1" t="b">
        <v>0</v>
      </c>
      <c r="AL247" s="1" t="s">
        <v>86</v>
      </c>
      <c r="AM247" s="1" t="s">
        <v>62</v>
      </c>
      <c r="AN247" s="1" t="s">
        <v>45</v>
      </c>
      <c r="AO247" s="1">
        <v>2171</v>
      </c>
      <c r="AP247" s="1" t="b">
        <v>0</v>
      </c>
      <c r="AQ247" s="1"/>
      <c r="AR247" s="1"/>
      <c r="AS247" s="1" t="b">
        <v>0</v>
      </c>
      <c r="AV247" s="1" t="str">
        <f t="shared" si="43"/>
        <v>Aster novi-angliae Alma Potschke ( Symphyotrichum novi-angliae Alma Potschke )</v>
      </c>
      <c r="AW247" s="1"/>
      <c r="AX247" s="1"/>
    </row>
    <row r="248" spans="1:66" s="5" customFormat="1" ht="15" customHeight="1" x14ac:dyDescent="0.2">
      <c r="A248" s="8" t="s">
        <v>9563</v>
      </c>
      <c r="B248" s="18" t="b">
        <f t="shared" si="41"/>
        <v>1</v>
      </c>
      <c r="C248" s="4" t="str">
        <f t="shared" si="53"/>
        <v/>
      </c>
      <c r="D248" s="4" t="str">
        <f t="shared" si="54"/>
        <v/>
      </c>
      <c r="E248" s="4" t="str">
        <f t="shared" si="55"/>
        <v/>
      </c>
      <c r="F248" s="4" t="str">
        <f t="shared" si="42"/>
        <v/>
      </c>
      <c r="G248" s="4"/>
      <c r="H248" s="4" t="str">
        <f t="shared" si="56"/>
        <v>Aster novi-belgii 'Anita Webb' ( Symphyotrichum novi-belgii 'Anita Webb' )</v>
      </c>
      <c r="I248" s="2" t="s">
        <v>816</v>
      </c>
      <c r="J248" s="6" t="s">
        <v>885</v>
      </c>
      <c r="K248" s="27" t="s">
        <v>10314</v>
      </c>
      <c r="L248"/>
      <c r="M248"/>
      <c r="N248" s="18" t="b">
        <v>1</v>
      </c>
      <c r="O248" t="s">
        <v>10034</v>
      </c>
      <c r="P248" s="23" t="s">
        <v>10350</v>
      </c>
      <c r="Q248"/>
      <c r="R248"/>
      <c r="S248" s="6" t="s">
        <v>11360</v>
      </c>
      <c r="T248"/>
      <c r="U248"/>
      <c r="V248"/>
      <c r="W248"/>
      <c r="X248"/>
      <c r="Y248" t="s">
        <v>11066</v>
      </c>
      <c r="Z248"/>
      <c r="AA248"/>
      <c r="AB248"/>
      <c r="AC248"/>
      <c r="AD248"/>
      <c r="AE248"/>
      <c r="AF248"/>
      <c r="AG248" s="1" t="b">
        <v>1</v>
      </c>
      <c r="AH248" s="1"/>
      <c r="AI248" s="1"/>
      <c r="AJ248" s="1" t="b">
        <v>0</v>
      </c>
      <c r="AK248" s="1" t="b">
        <v>0</v>
      </c>
      <c r="AL248" s="1" t="s">
        <v>86</v>
      </c>
      <c r="AM248"/>
      <c r="AN248" s="1" t="s">
        <v>45</v>
      </c>
      <c r="AO248" s="1">
        <v>20022</v>
      </c>
      <c r="AP248" s="1" t="b">
        <v>0</v>
      </c>
      <c r="AQ248" s="1"/>
      <c r="AR248" s="1"/>
      <c r="AS248" s="1" t="b">
        <v>0</v>
      </c>
      <c r="AV248" s="1" t="str">
        <f t="shared" si="43"/>
        <v>Aster novi-belgii 'Anita Webb' ( Symphyotrichum novi-belgii 'Anita Webb' )</v>
      </c>
      <c r="AW248" s="1"/>
      <c r="AX248" s="1"/>
    </row>
    <row r="249" spans="1:66" s="5" customFormat="1" ht="15" customHeight="1" x14ac:dyDescent="0.2">
      <c r="A249" s="8" t="s">
        <v>9561</v>
      </c>
      <c r="B249" s="18" t="b">
        <f t="shared" si="41"/>
        <v>1</v>
      </c>
      <c r="C249" s="4" t="str">
        <f t="shared" si="53"/>
        <v/>
      </c>
      <c r="D249" s="4" t="str">
        <f t="shared" si="54"/>
        <v/>
      </c>
      <c r="E249" s="4" t="str">
        <f t="shared" si="55"/>
        <v/>
      </c>
      <c r="F249" s="4" t="str">
        <f t="shared" si="42"/>
        <v/>
      </c>
      <c r="G249" s="4"/>
      <c r="H249" s="4" t="str">
        <f t="shared" si="56"/>
        <v>Aster novi-belgii 'Audrey' ( Symphyotrichum novi-belgii 'Audrey' )</v>
      </c>
      <c r="I249" s="2" t="s">
        <v>816</v>
      </c>
      <c r="J249" s="6" t="s">
        <v>885</v>
      </c>
      <c r="K249" s="27" t="s">
        <v>10315</v>
      </c>
      <c r="L249"/>
      <c r="M249"/>
      <c r="N249" s="18" t="b">
        <v>1</v>
      </c>
      <c r="O249" t="s">
        <v>10035</v>
      </c>
      <c r="P249" s="23" t="s">
        <v>10351</v>
      </c>
      <c r="Q249"/>
      <c r="R249"/>
      <c r="S249" s="6" t="s">
        <v>11361</v>
      </c>
      <c r="T249"/>
      <c r="U249"/>
      <c r="V249"/>
      <c r="W249"/>
      <c r="X249"/>
      <c r="Y249" t="s">
        <v>11067</v>
      </c>
      <c r="Z249"/>
      <c r="AA249"/>
      <c r="AB249"/>
      <c r="AC249"/>
      <c r="AD249"/>
      <c r="AE249"/>
      <c r="AF249"/>
      <c r="AG249" s="1" t="b">
        <v>0</v>
      </c>
      <c r="AH249" s="1"/>
      <c r="AI249" s="1"/>
      <c r="AJ249" s="1" t="b">
        <v>0</v>
      </c>
      <c r="AK249" s="1" t="b">
        <v>0</v>
      </c>
      <c r="AL249" s="1" t="s">
        <v>86</v>
      </c>
      <c r="AM249"/>
      <c r="AN249" s="1" t="s">
        <v>45</v>
      </c>
      <c r="AO249" s="1">
        <v>20122</v>
      </c>
      <c r="AP249" s="1" t="b">
        <v>0</v>
      </c>
      <c r="AQ249" s="1"/>
      <c r="AR249" s="1"/>
      <c r="AS249" s="1" t="b">
        <v>0</v>
      </c>
      <c r="AV249" s="1" t="str">
        <f t="shared" si="43"/>
        <v>Aster novi-belgii 'Audrey' ( Symphyotrichum novi-belgii 'Audrey' )</v>
      </c>
      <c r="AW249" s="1"/>
      <c r="AX249" s="1"/>
    </row>
    <row r="250" spans="1:66" s="5" customFormat="1" ht="15" customHeight="1" x14ac:dyDescent="0.2">
      <c r="A250" s="8" t="s">
        <v>8558</v>
      </c>
      <c r="B250" s="18" t="b">
        <f t="shared" si="41"/>
        <v>1</v>
      </c>
      <c r="C250" s="4" t="str">
        <f t="shared" si="53"/>
        <v/>
      </c>
      <c r="D250" s="4" t="str">
        <f t="shared" si="54"/>
        <v/>
      </c>
      <c r="E250" s="4" t="str">
        <f t="shared" si="55"/>
        <v/>
      </c>
      <c r="F250" s="4" t="str">
        <f t="shared" si="42"/>
        <v/>
      </c>
      <c r="G250" s="4"/>
      <c r="H250" s="4" t="str">
        <f t="shared" si="56"/>
        <v>Aster novi-belgii 'Beechwood Rival' ( Symphyotrichum novi-belgii 'Beechwood Rival' )</v>
      </c>
      <c r="I250" s="6" t="s">
        <v>816</v>
      </c>
      <c r="J250" s="6" t="s">
        <v>885</v>
      </c>
      <c r="K250" s="6" t="s">
        <v>886</v>
      </c>
      <c r="L250" s="1">
        <v>217</v>
      </c>
      <c r="M250" s="1" t="s">
        <v>39</v>
      </c>
      <c r="N250" s="18" t="b">
        <v>1</v>
      </c>
      <c r="O250" t="s">
        <v>887</v>
      </c>
      <c r="P250" s="1" t="s">
        <v>888</v>
      </c>
      <c r="Q250"/>
      <c r="R250"/>
      <c r="S250" s="6" t="s">
        <v>11362</v>
      </c>
      <c r="T250" s="1" t="s">
        <v>42</v>
      </c>
      <c r="U250" s="1" t="s">
        <v>42</v>
      </c>
      <c r="V250" s="1" t="s">
        <v>42</v>
      </c>
      <c r="W250" s="1" t="s">
        <v>42</v>
      </c>
      <c r="X250"/>
      <c r="Y250" s="1" t="s">
        <v>889</v>
      </c>
      <c r="Z250"/>
      <c r="AA250"/>
      <c r="AB250"/>
      <c r="AC250"/>
      <c r="AD250"/>
      <c r="AE250"/>
      <c r="AF250"/>
      <c r="AG250" s="1" t="b">
        <v>1</v>
      </c>
      <c r="AH250" s="1"/>
      <c r="AI250" s="1"/>
      <c r="AJ250" s="1" t="b">
        <v>0</v>
      </c>
      <c r="AK250" s="1" t="b">
        <v>0</v>
      </c>
      <c r="AL250" s="1" t="s">
        <v>86</v>
      </c>
      <c r="AM250"/>
      <c r="AN250" s="1" t="s">
        <v>45</v>
      </c>
      <c r="AO250" s="1">
        <v>20044</v>
      </c>
      <c r="AP250" s="1" t="b">
        <v>0</v>
      </c>
      <c r="AQ250" s="1"/>
      <c r="AR250" s="1"/>
      <c r="AS250" s="1" t="b">
        <v>0</v>
      </c>
      <c r="AV250" s="1" t="str">
        <f t="shared" si="43"/>
        <v>Aster novi-belgii 'Beechwood Rival' ( Symphyotrichum novi-belgii 'Beechwood Rival' )</v>
      </c>
      <c r="AW250" s="1"/>
      <c r="AX250" s="1"/>
    </row>
    <row r="251" spans="1:66" s="11" customFormat="1" ht="15" customHeight="1" x14ac:dyDescent="0.2">
      <c r="A251" s="8" t="s">
        <v>8560</v>
      </c>
      <c r="B251" s="18" t="b">
        <f t="shared" si="41"/>
        <v>1</v>
      </c>
      <c r="C251" s="4" t="str">
        <f t="shared" si="53"/>
        <v/>
      </c>
      <c r="D251" s="4" t="str">
        <f t="shared" si="54"/>
        <v/>
      </c>
      <c r="E251" s="4" t="str">
        <f t="shared" si="55"/>
        <v/>
      </c>
      <c r="F251" s="4" t="str">
        <f t="shared" si="42"/>
        <v/>
      </c>
      <c r="G251" s="4"/>
      <c r="H251" s="4" t="str">
        <f t="shared" si="56"/>
        <v>Aster novi-belgii 'Blue Lagoon' ( Symphyotrichum novi-belgii 'Blue Lagoon' )</v>
      </c>
      <c r="I251" s="6" t="s">
        <v>816</v>
      </c>
      <c r="J251" s="6" t="s">
        <v>885</v>
      </c>
      <c r="K251" s="6" t="s">
        <v>890</v>
      </c>
      <c r="L251" s="1">
        <v>218</v>
      </c>
      <c r="M251" s="1" t="s">
        <v>39</v>
      </c>
      <c r="N251" s="18" t="b">
        <v>1</v>
      </c>
      <c r="O251" t="s">
        <v>891</v>
      </c>
      <c r="P251" s="1" t="s">
        <v>892</v>
      </c>
      <c r="Q251" s="1"/>
      <c r="R251" s="1"/>
      <c r="S251" s="6" t="s">
        <v>11363</v>
      </c>
      <c r="T251" s="1" t="s">
        <v>42</v>
      </c>
      <c r="U251" s="1" t="s">
        <v>42</v>
      </c>
      <c r="V251" s="1" t="s">
        <v>42</v>
      </c>
      <c r="W251" s="1" t="s">
        <v>42</v>
      </c>
      <c r="X251" s="1"/>
      <c r="Y251" s="1" t="s">
        <v>894</v>
      </c>
      <c r="Z251" s="1"/>
      <c r="AA251" s="1"/>
      <c r="AB251" s="1"/>
      <c r="AC251" s="1"/>
      <c r="AD251" s="1"/>
      <c r="AE251" s="1"/>
      <c r="AF251" s="1"/>
      <c r="AG251" s="1" t="b">
        <v>0</v>
      </c>
      <c r="AH251" s="1"/>
      <c r="AI251" s="1"/>
      <c r="AJ251" s="1" t="b">
        <v>0</v>
      </c>
      <c r="AK251" s="1" t="b">
        <v>0</v>
      </c>
      <c r="AL251" s="1" t="s">
        <v>86</v>
      </c>
      <c r="AM251"/>
      <c r="AN251" s="1" t="s">
        <v>45</v>
      </c>
      <c r="AO251"/>
      <c r="AP251" s="1" t="b">
        <v>0</v>
      </c>
      <c r="AQ251" s="1"/>
      <c r="AR251" s="1"/>
      <c r="AS251" s="1" t="b">
        <v>0</v>
      </c>
      <c r="AT251" s="5"/>
      <c r="AU251" s="5"/>
      <c r="AV251" s="1" t="str">
        <f t="shared" si="43"/>
        <v>Aster novi-belgii 'Blue Lagoon' ( Symphyotrichum novi-belgii 'Blue Lagoon' )</v>
      </c>
      <c r="AW251" s="1"/>
      <c r="AX251" s="1"/>
      <c r="AY251" s="5"/>
      <c r="AZ251" s="5"/>
      <c r="BA251" s="5"/>
      <c r="BB251" s="5"/>
      <c r="BC251" s="5"/>
      <c r="BD251" s="5"/>
      <c r="BE251" s="5"/>
      <c r="BF251" s="5"/>
      <c r="BG251" s="5"/>
      <c r="BH251" s="5"/>
      <c r="BI251" s="5"/>
      <c r="BJ251" s="5"/>
      <c r="BK251" s="5"/>
      <c r="BL251" s="5"/>
      <c r="BM251" s="5"/>
      <c r="BN251" s="5"/>
    </row>
    <row r="252" spans="1:66" s="5" customFormat="1" ht="15" customHeight="1" x14ac:dyDescent="0.2">
      <c r="A252" s="8" t="s">
        <v>9565</v>
      </c>
      <c r="B252" s="18" t="b">
        <f t="shared" si="41"/>
        <v>1</v>
      </c>
      <c r="C252" s="4" t="str">
        <f t="shared" si="53"/>
        <v/>
      </c>
      <c r="D252" s="4" t="str">
        <f t="shared" si="54"/>
        <v/>
      </c>
      <c r="E252" s="4" t="str">
        <f t="shared" si="55"/>
        <v/>
      </c>
      <c r="F252" s="4" t="str">
        <f t="shared" si="42"/>
        <v/>
      </c>
      <c r="G252" s="4"/>
      <c r="H252" s="4" t="str">
        <f t="shared" si="56"/>
        <v>Aster novi-belgii 'Blue Moon' ( Symphyotrichum novi-belgii 'Blue Moon' )</v>
      </c>
      <c r="I252" s="2" t="s">
        <v>816</v>
      </c>
      <c r="J252" s="6" t="s">
        <v>885</v>
      </c>
      <c r="K252" s="27" t="s">
        <v>4779</v>
      </c>
      <c r="L252"/>
      <c r="M252"/>
      <c r="N252" s="18" t="b">
        <v>1</v>
      </c>
      <c r="O252" t="s">
        <v>10036</v>
      </c>
      <c r="P252" s="23" t="s">
        <v>10352</v>
      </c>
      <c r="Q252"/>
      <c r="R252"/>
      <c r="S252" s="6" t="s">
        <v>11364</v>
      </c>
      <c r="T252"/>
      <c r="U252"/>
      <c r="V252"/>
      <c r="W252"/>
      <c r="X252"/>
      <c r="Y252" t="s">
        <v>11068</v>
      </c>
      <c r="Z252"/>
      <c r="AA252"/>
      <c r="AB252"/>
      <c r="AC252"/>
      <c r="AD252"/>
      <c r="AE252"/>
      <c r="AF252" s="1"/>
      <c r="AG252" s="1" t="b">
        <v>0</v>
      </c>
      <c r="AH252" s="1"/>
      <c r="AI252" s="1"/>
      <c r="AJ252" s="1" t="b">
        <v>0</v>
      </c>
      <c r="AK252" s="1" t="b">
        <v>0</v>
      </c>
      <c r="AL252" s="1" t="s">
        <v>86</v>
      </c>
      <c r="AM252" s="1" t="s">
        <v>62</v>
      </c>
      <c r="AN252" s="1" t="s">
        <v>45</v>
      </c>
      <c r="AO252"/>
      <c r="AP252" s="1" t="b">
        <v>0</v>
      </c>
      <c r="AQ252" s="1"/>
      <c r="AR252" s="1"/>
      <c r="AS252" s="1" t="b">
        <v>0</v>
      </c>
      <c r="AV252" s="1" t="str">
        <f t="shared" si="43"/>
        <v>Aster novi-belgii 'Blue Moon' ( Symphyotrichum novi-belgii 'Blue Moon' )</v>
      </c>
      <c r="AW252" s="1"/>
      <c r="AX252" s="1"/>
    </row>
    <row r="253" spans="1:66" s="5" customFormat="1" ht="15" customHeight="1" x14ac:dyDescent="0.2">
      <c r="A253" s="8" t="s">
        <v>8562</v>
      </c>
      <c r="B253" s="18" t="b">
        <f t="shared" si="41"/>
        <v>1</v>
      </c>
      <c r="C253" s="4" t="str">
        <f t="shared" si="53"/>
        <v/>
      </c>
      <c r="D253" s="4" t="str">
        <f t="shared" si="54"/>
        <v/>
      </c>
      <c r="E253" s="4" t="str">
        <f t="shared" si="55"/>
        <v/>
      </c>
      <c r="F253" s="4" t="str">
        <f t="shared" si="42"/>
        <v/>
      </c>
      <c r="G253" s="4"/>
      <c r="H253" s="4" t="str">
        <f t="shared" si="56"/>
        <v>Aster novi-belgii 'Brigitte' ( Symphyotrichum novi-belgii 'Brigitte' )</v>
      </c>
      <c r="I253" s="6" t="s">
        <v>816</v>
      </c>
      <c r="J253" s="6" t="s">
        <v>885</v>
      </c>
      <c r="K253" s="6" t="s">
        <v>895</v>
      </c>
      <c r="L253" s="1">
        <v>219</v>
      </c>
      <c r="M253" s="1" t="s">
        <v>39</v>
      </c>
      <c r="N253" s="18" t="b">
        <v>1</v>
      </c>
      <c r="O253" t="s">
        <v>896</v>
      </c>
      <c r="P253" s="1" t="s">
        <v>897</v>
      </c>
      <c r="Q253" s="1"/>
      <c r="R253" s="1"/>
      <c r="S253" s="6" t="s">
        <v>11365</v>
      </c>
      <c r="T253" s="1" t="s">
        <v>42</v>
      </c>
      <c r="U253" s="1" t="s">
        <v>42</v>
      </c>
      <c r="V253" s="1" t="s">
        <v>42</v>
      </c>
      <c r="W253" s="1" t="s">
        <v>42</v>
      </c>
      <c r="X253" s="1"/>
      <c r="Y253" s="1" t="s">
        <v>898</v>
      </c>
      <c r="Z253" s="1"/>
      <c r="AA253" s="1"/>
      <c r="AB253" s="1"/>
      <c r="AC253" s="1"/>
      <c r="AD253" s="1"/>
      <c r="AE253" s="1"/>
      <c r="AF253" s="1"/>
      <c r="AG253" s="1" t="b">
        <v>0</v>
      </c>
      <c r="AH253" s="1"/>
      <c r="AI253" s="1"/>
      <c r="AJ253" s="1" t="b">
        <v>0</v>
      </c>
      <c r="AK253" s="1" t="b">
        <v>0</v>
      </c>
      <c r="AL253" s="1" t="s">
        <v>86</v>
      </c>
      <c r="AM253"/>
      <c r="AN253" s="1" t="s">
        <v>45</v>
      </c>
      <c r="AO253"/>
      <c r="AP253" s="1" t="b">
        <v>0</v>
      </c>
      <c r="AQ253" s="1"/>
      <c r="AR253" s="1"/>
      <c r="AS253" s="1" t="b">
        <v>0</v>
      </c>
      <c r="AV253" s="1" t="str">
        <f t="shared" si="43"/>
        <v>Aster novi-belgii 'Brigitte' ( Symphyotrichum novi-belgii 'Brigitte' )</v>
      </c>
      <c r="AW253" s="1"/>
      <c r="AX253" s="1"/>
    </row>
    <row r="254" spans="1:66" s="5" customFormat="1" ht="15" customHeight="1" x14ac:dyDescent="0.2">
      <c r="A254" s="8" t="s">
        <v>9567</v>
      </c>
      <c r="B254" s="18" t="b">
        <f t="shared" si="41"/>
        <v>1</v>
      </c>
      <c r="C254" s="4" t="str">
        <f t="shared" si="53"/>
        <v/>
      </c>
      <c r="D254" s="4" t="str">
        <f t="shared" si="54"/>
        <v/>
      </c>
      <c r="E254" s="4" t="str">
        <f t="shared" si="55"/>
        <v/>
      </c>
      <c r="F254" s="4" t="str">
        <f t="shared" si="42"/>
        <v/>
      </c>
      <c r="G254" s="4"/>
      <c r="H254" s="4" t="str">
        <f t="shared" si="56"/>
        <v>Aster novi-belgii 'Chatterbox' ( Symphyotrichum novi-belgii 'Chatterbox' )</v>
      </c>
      <c r="I254" s="2" t="s">
        <v>816</v>
      </c>
      <c r="J254" s="6" t="s">
        <v>885</v>
      </c>
      <c r="K254" s="27" t="s">
        <v>10324</v>
      </c>
      <c r="L254"/>
      <c r="M254"/>
      <c r="N254" s="18" t="b">
        <v>1</v>
      </c>
      <c r="O254" t="s">
        <v>10037</v>
      </c>
      <c r="P254" s="23" t="s">
        <v>10353</v>
      </c>
      <c r="Q254"/>
      <c r="R254"/>
      <c r="S254" s="6" t="s">
        <v>11366</v>
      </c>
      <c r="T254"/>
      <c r="U254"/>
      <c r="V254"/>
      <c r="W254"/>
      <c r="X254"/>
      <c r="Y254" s="18" t="s">
        <v>11307</v>
      </c>
      <c r="Z254"/>
      <c r="AA254"/>
      <c r="AB254"/>
      <c r="AC254"/>
      <c r="AD254"/>
      <c r="AE254"/>
      <c r="AF254" s="1"/>
      <c r="AG254" s="1" t="b">
        <v>1</v>
      </c>
      <c r="AH254" s="1"/>
      <c r="AI254" s="1"/>
      <c r="AJ254" s="1" t="b">
        <v>0</v>
      </c>
      <c r="AK254" s="1" t="b">
        <v>0</v>
      </c>
      <c r="AL254" s="1" t="s">
        <v>86</v>
      </c>
      <c r="AM254" s="1" t="s">
        <v>62</v>
      </c>
      <c r="AN254" s="1" t="s">
        <v>45</v>
      </c>
      <c r="AO254" s="1">
        <v>1730</v>
      </c>
      <c r="AP254" s="1" t="b">
        <v>0</v>
      </c>
      <c r="AQ254" s="1"/>
      <c r="AR254" s="1"/>
      <c r="AS254" s="1" t="b">
        <v>1</v>
      </c>
      <c r="AV254" s="1" t="str">
        <f t="shared" si="43"/>
        <v>Aster novi-belgii 'Chatterbox' ( Symphyotrichum novi-belgii 'Chatterbox' )</v>
      </c>
      <c r="AW254" s="1"/>
      <c r="AX254" s="1"/>
    </row>
    <row r="255" spans="1:66" s="5" customFormat="1" ht="15" customHeight="1" x14ac:dyDescent="0.2">
      <c r="A255" s="8" t="s">
        <v>9569</v>
      </c>
      <c r="B255" s="18" t="b">
        <f t="shared" si="41"/>
        <v>1</v>
      </c>
      <c r="C255" s="4" t="str">
        <f t="shared" si="53"/>
        <v/>
      </c>
      <c r="D255" s="4" t="str">
        <f t="shared" si="54"/>
        <v/>
      </c>
      <c r="E255" s="4" t="str">
        <f t="shared" si="55"/>
        <v/>
      </c>
      <c r="F255" s="4" t="str">
        <f t="shared" si="42"/>
        <v/>
      </c>
      <c r="G255" s="4"/>
      <c r="H255" s="4" t="str">
        <f t="shared" si="56"/>
        <v>Aster novi-belgii 'Coombe Fishacre' ( Symphyotrichum novi-belgii 'Coombe Fishacre' )</v>
      </c>
      <c r="I255" s="2" t="s">
        <v>816</v>
      </c>
      <c r="J255" s="6" t="s">
        <v>885</v>
      </c>
      <c r="K255" s="27" t="s">
        <v>10323</v>
      </c>
      <c r="L255"/>
      <c r="M255"/>
      <c r="N255" s="18" t="b">
        <v>1</v>
      </c>
      <c r="O255" t="s">
        <v>10038</v>
      </c>
      <c r="P255" s="23" t="s">
        <v>10354</v>
      </c>
      <c r="Q255"/>
      <c r="R255"/>
      <c r="S255" s="6" t="s">
        <v>11367</v>
      </c>
      <c r="T255"/>
      <c r="U255"/>
      <c r="V255"/>
      <c r="W255"/>
      <c r="X255"/>
      <c r="Y255" t="s">
        <v>11069</v>
      </c>
      <c r="Z255"/>
      <c r="AA255"/>
      <c r="AB255"/>
      <c r="AC255"/>
      <c r="AD255"/>
      <c r="AE255"/>
      <c r="AF255"/>
      <c r="AG255" s="1" t="b">
        <v>1</v>
      </c>
      <c r="AH255"/>
      <c r="AI255"/>
      <c r="AJ255" s="1" t="b">
        <v>0</v>
      </c>
      <c r="AK255" s="1" t="b">
        <v>0</v>
      </c>
      <c r="AL255" s="1" t="s">
        <v>86</v>
      </c>
      <c r="AM255" s="1" t="s">
        <v>62</v>
      </c>
      <c r="AN255" s="1" t="s">
        <v>45</v>
      </c>
      <c r="AO255" s="1">
        <v>1731</v>
      </c>
      <c r="AP255" s="1" t="b">
        <v>0</v>
      </c>
      <c r="AQ255" s="1"/>
      <c r="AR255" s="1"/>
      <c r="AS255" s="1" t="b">
        <v>0</v>
      </c>
      <c r="AV255" s="1" t="str">
        <f t="shared" si="43"/>
        <v>Aster novi-belgii 'Coombe Fishacre' ( Symphyotrichum novi-belgii 'Coombe Fishacre' )</v>
      </c>
      <c r="AW255" s="1"/>
      <c r="AX255" s="1"/>
    </row>
    <row r="256" spans="1:66" s="5" customFormat="1" ht="15" customHeight="1" x14ac:dyDescent="0.2">
      <c r="A256" s="8" t="s">
        <v>8564</v>
      </c>
      <c r="B256" s="18" t="b">
        <f t="shared" si="41"/>
        <v>1</v>
      </c>
      <c r="C256" s="4" t="str">
        <f t="shared" si="53"/>
        <v/>
      </c>
      <c r="D256" s="4" t="str">
        <f t="shared" si="54"/>
        <v/>
      </c>
      <c r="E256" s="4" t="str">
        <f t="shared" si="55"/>
        <v/>
      </c>
      <c r="F256" s="4" t="str">
        <f t="shared" si="42"/>
        <v/>
      </c>
      <c r="G256" s="4"/>
      <c r="H256" s="4" t="str">
        <f t="shared" si="56"/>
        <v>Aster novi-belgii 'Crimson Brocade' ( Symphyotrichum novi-belgii 'Crimson Brocade' )</v>
      </c>
      <c r="I256" s="6" t="s">
        <v>816</v>
      </c>
      <c r="J256" s="6" t="s">
        <v>885</v>
      </c>
      <c r="K256" s="6" t="s">
        <v>899</v>
      </c>
      <c r="L256" s="1">
        <v>220</v>
      </c>
      <c r="M256" s="1" t="s">
        <v>39</v>
      </c>
      <c r="N256" s="18" t="b">
        <v>1</v>
      </c>
      <c r="O256" t="s">
        <v>900</v>
      </c>
      <c r="P256" s="1" t="s">
        <v>901</v>
      </c>
      <c r="Q256"/>
      <c r="R256"/>
      <c r="S256" s="6" t="s">
        <v>11368</v>
      </c>
      <c r="T256" s="1" t="s">
        <v>42</v>
      </c>
      <c r="U256" s="1" t="s">
        <v>42</v>
      </c>
      <c r="V256" s="1" t="s">
        <v>42</v>
      </c>
      <c r="W256" s="1" t="s">
        <v>42</v>
      </c>
      <c r="X256"/>
      <c r="Y256" s="1" t="s">
        <v>902</v>
      </c>
      <c r="Z256"/>
      <c r="AA256"/>
      <c r="AB256"/>
      <c r="AC256"/>
      <c r="AD256"/>
      <c r="AE256"/>
      <c r="AF256" s="1"/>
      <c r="AG256" s="1" t="b">
        <v>0</v>
      </c>
      <c r="AH256" s="1"/>
      <c r="AI256" s="1"/>
      <c r="AJ256" s="1" t="b">
        <v>0</v>
      </c>
      <c r="AK256" s="1" t="b">
        <v>0</v>
      </c>
      <c r="AL256" s="1" t="s">
        <v>86</v>
      </c>
      <c r="AM256"/>
      <c r="AN256" s="1" t="s">
        <v>45</v>
      </c>
      <c r="AO256"/>
      <c r="AP256" s="1" t="b">
        <v>0</v>
      </c>
      <c r="AQ256" s="1"/>
      <c r="AR256" s="1"/>
      <c r="AS256" s="1" t="b">
        <v>0</v>
      </c>
      <c r="AV256" s="1" t="str">
        <f t="shared" si="43"/>
        <v>Aster novi-belgii 'Crimson Brocade' ( Symphyotrichum novi-belgii 'Crimson Brocade' )</v>
      </c>
      <c r="AW256" s="1"/>
      <c r="AX256" s="1"/>
    </row>
    <row r="257" spans="1:66" s="5" customFormat="1" ht="15" customHeight="1" x14ac:dyDescent="0.2">
      <c r="A257" s="8" t="s">
        <v>9571</v>
      </c>
      <c r="B257" s="18" t="b">
        <f t="shared" si="41"/>
        <v>1</v>
      </c>
      <c r="C257" s="4" t="str">
        <f t="shared" si="53"/>
        <v/>
      </c>
      <c r="D257" s="4" t="str">
        <f t="shared" si="54"/>
        <v/>
      </c>
      <c r="E257" s="4" t="str">
        <f t="shared" si="55"/>
        <v/>
      </c>
      <c r="F257" s="4" t="str">
        <f t="shared" si="42"/>
        <v/>
      </c>
      <c r="G257" s="4"/>
      <c r="H257" s="4" t="str">
        <f t="shared" si="56"/>
        <v>Aster novi-belgii 'Dazzler' ( Symphyotrichum novi-belgii 'Dazzler' )</v>
      </c>
      <c r="I257" s="2" t="s">
        <v>816</v>
      </c>
      <c r="J257" s="6" t="s">
        <v>885</v>
      </c>
      <c r="K257" s="27" t="s">
        <v>10319</v>
      </c>
      <c r="L257"/>
      <c r="M257"/>
      <c r="N257" s="18" t="b">
        <v>1</v>
      </c>
      <c r="O257" t="s">
        <v>10039</v>
      </c>
      <c r="P257" s="23" t="s">
        <v>10355</v>
      </c>
      <c r="Q257"/>
      <c r="R257"/>
      <c r="S257" s="6" t="s">
        <v>11369</v>
      </c>
      <c r="T257"/>
      <c r="U257"/>
      <c r="V257"/>
      <c r="W257"/>
      <c r="X257"/>
      <c r="Y257" t="s">
        <v>11070</v>
      </c>
      <c r="Z257"/>
      <c r="AA257"/>
      <c r="AB257"/>
      <c r="AC257"/>
      <c r="AD257"/>
      <c r="AE257"/>
      <c r="AF257" s="1"/>
      <c r="AG257" s="1" t="b">
        <v>0</v>
      </c>
      <c r="AH257" s="1"/>
      <c r="AI257" s="1"/>
      <c r="AJ257" s="1" t="b">
        <v>0</v>
      </c>
      <c r="AK257" s="1" t="b">
        <v>0</v>
      </c>
      <c r="AL257" s="1" t="s">
        <v>86</v>
      </c>
      <c r="AM257" s="1" t="s">
        <v>62</v>
      </c>
      <c r="AN257" s="1" t="s">
        <v>45</v>
      </c>
      <c r="AO257"/>
      <c r="AP257" s="1" t="b">
        <v>0</v>
      </c>
      <c r="AQ257" s="1"/>
      <c r="AR257" s="1"/>
      <c r="AS257" s="1" t="b">
        <v>0</v>
      </c>
      <c r="AV257" s="1" t="str">
        <f t="shared" si="43"/>
        <v>Aster novi-belgii 'Dazzler' ( Symphyotrichum novi-belgii 'Dazzler' )</v>
      </c>
      <c r="AW257" s="1"/>
      <c r="AX257" s="1"/>
    </row>
    <row r="258" spans="1:66" s="5" customFormat="1" ht="15" customHeight="1" x14ac:dyDescent="0.2">
      <c r="A258" s="8" t="s">
        <v>8566</v>
      </c>
      <c r="B258" s="18" t="b">
        <f t="shared" si="41"/>
        <v>1</v>
      </c>
      <c r="C258" s="4" t="str">
        <f t="shared" si="53"/>
        <v/>
      </c>
      <c r="D258" s="4" t="str">
        <f t="shared" si="54"/>
        <v/>
      </c>
      <c r="E258" s="4" t="str">
        <f t="shared" si="55"/>
        <v/>
      </c>
      <c r="F258" s="4" t="str">
        <f t="shared" si="42"/>
        <v/>
      </c>
      <c r="G258" s="4"/>
      <c r="H258" s="4" t="str">
        <f t="shared" si="56"/>
        <v>Aster novi-belgii 'Eventide' ( Symphyotrichum novi-belgii 'Eventide' )</v>
      </c>
      <c r="I258" s="6" t="s">
        <v>816</v>
      </c>
      <c r="J258" s="6" t="s">
        <v>885</v>
      </c>
      <c r="K258" s="6" t="s">
        <v>903</v>
      </c>
      <c r="L258" s="1">
        <v>221</v>
      </c>
      <c r="M258" s="1" t="s">
        <v>39</v>
      </c>
      <c r="N258" s="18" t="b">
        <v>1</v>
      </c>
      <c r="O258" t="s">
        <v>904</v>
      </c>
      <c r="P258" s="1" t="s">
        <v>905</v>
      </c>
      <c r="Q258"/>
      <c r="R258"/>
      <c r="S258" s="6" t="s">
        <v>11370</v>
      </c>
      <c r="T258" s="1" t="s">
        <v>42</v>
      </c>
      <c r="U258" s="1" t="s">
        <v>42</v>
      </c>
      <c r="V258" s="1" t="s">
        <v>42</v>
      </c>
      <c r="W258" s="1" t="s">
        <v>42</v>
      </c>
      <c r="X258" s="1"/>
      <c r="Y258" s="1" t="s">
        <v>906</v>
      </c>
      <c r="Z258" s="1" t="s">
        <v>907</v>
      </c>
      <c r="AA258" s="1"/>
      <c r="AB258" s="1"/>
      <c r="AC258" s="1"/>
      <c r="AD258" s="1"/>
      <c r="AE258" s="1"/>
      <c r="AF258" s="1"/>
      <c r="AG258" s="1" t="b">
        <v>0</v>
      </c>
      <c r="AH258" s="1"/>
      <c r="AI258" s="1"/>
      <c r="AJ258" s="1" t="b">
        <v>0</v>
      </c>
      <c r="AK258" s="1" t="b">
        <v>0</v>
      </c>
      <c r="AL258" s="1" t="s">
        <v>86</v>
      </c>
      <c r="AM258"/>
      <c r="AN258" s="1" t="s">
        <v>45</v>
      </c>
      <c r="AO258"/>
      <c r="AP258" s="1" t="b">
        <v>0</v>
      </c>
      <c r="AQ258" s="1"/>
      <c r="AR258" s="1"/>
      <c r="AS258" s="1" t="b">
        <v>0</v>
      </c>
      <c r="AV258" s="1" t="str">
        <f t="shared" si="43"/>
        <v>Aster novi-belgii 'Eventide' ( Symphyotrichum novi-belgii 'Eventide' )</v>
      </c>
      <c r="AW258" s="1"/>
      <c r="AX258" s="1"/>
    </row>
    <row r="259" spans="1:66" s="5" customFormat="1" ht="15" customHeight="1" x14ac:dyDescent="0.2">
      <c r="A259" s="8" t="s">
        <v>8568</v>
      </c>
      <c r="B259" s="18" t="b">
        <f t="shared" ref="B259:B322" si="57">IF(F259="X",FALSE,TRUE)</f>
        <v>1</v>
      </c>
      <c r="C259" s="4" t="str">
        <f t="shared" si="53"/>
        <v/>
      </c>
      <c r="D259" s="4" t="str">
        <f t="shared" si="54"/>
        <v/>
      </c>
      <c r="E259" s="4" t="str">
        <f t="shared" si="55"/>
        <v/>
      </c>
      <c r="F259" s="4" t="str">
        <f t="shared" ref="F259:F322" si="58">IF(Y259="","X","")</f>
        <v/>
      </c>
      <c r="G259" s="4"/>
      <c r="H259" s="4" t="str">
        <f t="shared" si="56"/>
        <v>Aster novi-belgii Fellowship' ( Symphyotrichum novi-belgii Fellowship' )</v>
      </c>
      <c r="I259" s="6" t="s">
        <v>816</v>
      </c>
      <c r="J259" s="6" t="s">
        <v>885</v>
      </c>
      <c r="K259" s="6" t="s">
        <v>908</v>
      </c>
      <c r="L259" s="1">
        <v>222</v>
      </c>
      <c r="M259" s="1" t="s">
        <v>39</v>
      </c>
      <c r="N259" s="18" t="b">
        <v>1</v>
      </c>
      <c r="O259" t="s">
        <v>909</v>
      </c>
      <c r="P259" s="2" t="s">
        <v>10421</v>
      </c>
      <c r="Q259"/>
      <c r="R259"/>
      <c r="S259" s="6" t="s">
        <v>11371</v>
      </c>
      <c r="T259" s="1" t="s">
        <v>42</v>
      </c>
      <c r="U259" s="1" t="s">
        <v>42</v>
      </c>
      <c r="V259" s="1" t="s">
        <v>42</v>
      </c>
      <c r="W259" s="1" t="s">
        <v>42</v>
      </c>
      <c r="X259"/>
      <c r="Y259" t="s">
        <v>11060</v>
      </c>
      <c r="Z259"/>
      <c r="AA259"/>
      <c r="AB259"/>
      <c r="AC259"/>
      <c r="AD259"/>
      <c r="AE259"/>
      <c r="AF259"/>
      <c r="AG259" s="1" t="b">
        <v>0</v>
      </c>
      <c r="AH259" s="1"/>
      <c r="AI259" s="1"/>
      <c r="AJ259" s="1" t="b">
        <v>0</v>
      </c>
      <c r="AK259" s="1" t="b">
        <v>0</v>
      </c>
      <c r="AL259" s="1" t="s">
        <v>86</v>
      </c>
      <c r="AM259" s="1" t="s">
        <v>62</v>
      </c>
      <c r="AN259" s="1" t="s">
        <v>45</v>
      </c>
      <c r="AO259" s="1">
        <v>2057</v>
      </c>
      <c r="AP259" s="1" t="b">
        <v>0</v>
      </c>
      <c r="AQ259" s="1"/>
      <c r="AR259" s="1"/>
      <c r="AS259" s="1" t="b">
        <v>0</v>
      </c>
      <c r="AV259" s="1" t="str">
        <f t="shared" si="43"/>
        <v>Aster novi-belgii Fellowship' ( Symphyotrichum novi-belgii Fellowship' )</v>
      </c>
      <c r="AW259"/>
      <c r="AX259" s="1"/>
    </row>
    <row r="260" spans="1:66" s="5" customFormat="1" ht="15" customHeight="1" x14ac:dyDescent="0.2">
      <c r="A260" s="8" t="s">
        <v>9573</v>
      </c>
      <c r="B260" s="18" t="b">
        <f t="shared" si="57"/>
        <v>1</v>
      </c>
      <c r="C260" s="4" t="str">
        <f t="shared" si="53"/>
        <v/>
      </c>
      <c r="D260" s="4" t="str">
        <f t="shared" si="54"/>
        <v/>
      </c>
      <c r="E260" s="4" t="str">
        <f t="shared" si="55"/>
        <v/>
      </c>
      <c r="F260" s="4" t="str">
        <f t="shared" si="58"/>
        <v/>
      </c>
      <c r="G260" s="4"/>
      <c r="H260" s="4" t="str">
        <f t="shared" si="56"/>
        <v>Aster novi-belgii 'Gurney Slade' ( Symphyotrichum novi-belgii 'Gurney Slade' )</v>
      </c>
      <c r="I260" s="2" t="s">
        <v>816</v>
      </c>
      <c r="J260" s="6" t="s">
        <v>885</v>
      </c>
      <c r="K260" s="27" t="s">
        <v>10322</v>
      </c>
      <c r="L260"/>
      <c r="M260"/>
      <c r="N260" s="18" t="b">
        <v>1</v>
      </c>
      <c r="O260" t="s">
        <v>10040</v>
      </c>
      <c r="P260" s="23" t="s">
        <v>10356</v>
      </c>
      <c r="Q260"/>
      <c r="R260"/>
      <c r="S260" s="6" t="s">
        <v>11372</v>
      </c>
      <c r="T260"/>
      <c r="U260"/>
      <c r="V260"/>
      <c r="W260"/>
      <c r="X260"/>
      <c r="Y260" t="s">
        <v>11071</v>
      </c>
      <c r="Z260"/>
      <c r="AA260"/>
      <c r="AB260"/>
      <c r="AC260"/>
      <c r="AD260"/>
      <c r="AE260"/>
      <c r="AF260"/>
      <c r="AG260" s="1" t="b">
        <v>0</v>
      </c>
      <c r="AH260" s="1" t="s">
        <v>43</v>
      </c>
      <c r="AI260" s="1"/>
      <c r="AJ260" s="1" t="b">
        <v>0</v>
      </c>
      <c r="AK260" s="1" t="b">
        <v>0</v>
      </c>
      <c r="AL260" s="1" t="s">
        <v>86</v>
      </c>
      <c r="AM260"/>
      <c r="AN260" s="1" t="s">
        <v>45</v>
      </c>
      <c r="AO260" s="1">
        <v>15789</v>
      </c>
      <c r="AP260" s="1" t="b">
        <v>0</v>
      </c>
      <c r="AQ260" s="1"/>
      <c r="AR260" s="1"/>
      <c r="AS260" s="1" t="b">
        <v>1</v>
      </c>
      <c r="AV260" s="1" t="str">
        <f t="shared" ref="AV260:AW323" si="59">TRIM(TRIM(I260) &amp; " " &amp; TRIM(J260) &amp; " " &amp; K260 &amp; " " &amp;S260)</f>
        <v>Aster novi-belgii 'Gurney Slade' ( Symphyotrichum novi-belgii 'Gurney Slade' )</v>
      </c>
      <c r="AW260"/>
      <c r="AX260" s="1"/>
    </row>
    <row r="261" spans="1:66" s="5" customFormat="1" ht="15" customHeight="1" x14ac:dyDescent="0.2">
      <c r="A261" s="8" t="s">
        <v>9575</v>
      </c>
      <c r="B261" s="18" t="b">
        <f t="shared" si="57"/>
        <v>1</v>
      </c>
      <c r="C261" s="4" t="str">
        <f t="shared" si="53"/>
        <v/>
      </c>
      <c r="D261" s="4" t="str">
        <f t="shared" si="54"/>
        <v/>
      </c>
      <c r="E261" s="4" t="str">
        <f t="shared" si="55"/>
        <v/>
      </c>
      <c r="F261" s="4" t="str">
        <f t="shared" si="58"/>
        <v/>
      </c>
      <c r="G261" s="4"/>
      <c r="H261" s="4" t="str">
        <f t="shared" si="56"/>
        <v>Aster novi-belgii 'Harrison's Blue' ( Symphyotrichum novi-belgii 'Harrison's Blue' )</v>
      </c>
      <c r="I261" s="2" t="s">
        <v>816</v>
      </c>
      <c r="J261" s="6" t="s">
        <v>885</v>
      </c>
      <c r="K261" s="27" t="s">
        <v>10320</v>
      </c>
      <c r="L261"/>
      <c r="M261"/>
      <c r="N261" s="18" t="b">
        <v>1</v>
      </c>
      <c r="O261" t="s">
        <v>10041</v>
      </c>
      <c r="P261" s="23" t="s">
        <v>10357</v>
      </c>
      <c r="Q261"/>
      <c r="R261"/>
      <c r="S261" s="6" t="s">
        <v>11373</v>
      </c>
      <c r="T261"/>
      <c r="U261"/>
      <c r="V261"/>
      <c r="W261"/>
      <c r="X261"/>
      <c r="Y261" t="s">
        <v>11072</v>
      </c>
      <c r="Z261"/>
      <c r="AA261"/>
      <c r="AB261"/>
      <c r="AC261"/>
      <c r="AD261"/>
      <c r="AE261"/>
      <c r="AF261"/>
      <c r="AG261" s="1" t="b">
        <v>1</v>
      </c>
      <c r="AH261"/>
      <c r="AI261"/>
      <c r="AJ261" s="1" t="b">
        <v>0</v>
      </c>
      <c r="AK261" s="1" t="b">
        <v>0</v>
      </c>
      <c r="AL261" s="1" t="s">
        <v>86</v>
      </c>
      <c r="AM261" s="1" t="s">
        <v>62</v>
      </c>
      <c r="AN261" s="1" t="s">
        <v>45</v>
      </c>
      <c r="AO261" s="1">
        <v>2032</v>
      </c>
      <c r="AP261" s="1" t="b">
        <v>1</v>
      </c>
      <c r="AQ261" s="1"/>
      <c r="AR261" s="1"/>
      <c r="AS261" s="1" t="b">
        <v>0</v>
      </c>
      <c r="AV261" s="1" t="str">
        <f t="shared" si="59"/>
        <v>Aster novi-belgii 'Harrison's Blue' ( Symphyotrichum novi-belgii 'Harrison's Blue' )</v>
      </c>
      <c r="AW261" s="1"/>
      <c r="AX261" s="1"/>
    </row>
    <row r="262" spans="1:66" s="5" customFormat="1" ht="15" customHeight="1" x14ac:dyDescent="0.2">
      <c r="A262" s="8" t="s">
        <v>8570</v>
      </c>
      <c r="B262" s="18" t="b">
        <f t="shared" si="57"/>
        <v>1</v>
      </c>
      <c r="C262" s="4" t="str">
        <f t="shared" si="53"/>
        <v/>
      </c>
      <c r="D262" s="4" t="str">
        <f t="shared" si="54"/>
        <v/>
      </c>
      <c r="E262" s="4" t="str">
        <f t="shared" si="55"/>
        <v/>
      </c>
      <c r="F262" s="4" t="str">
        <f t="shared" si="58"/>
        <v/>
      </c>
      <c r="G262" s="4"/>
      <c r="H262" s="4" t="str">
        <f t="shared" si="56"/>
        <v>Aster novi-belgii 'Little Boy Blue' ( Symphyotrichum novi-belgii 'Little Boy Blue' )</v>
      </c>
      <c r="I262" s="6" t="s">
        <v>816</v>
      </c>
      <c r="J262" s="6" t="s">
        <v>885</v>
      </c>
      <c r="K262" s="6" t="s">
        <v>910</v>
      </c>
      <c r="L262" s="1">
        <v>223</v>
      </c>
      <c r="M262" s="1" t="s">
        <v>39</v>
      </c>
      <c r="N262" s="18" t="b">
        <v>1</v>
      </c>
      <c r="O262" t="s">
        <v>911</v>
      </c>
      <c r="P262" s="1" t="s">
        <v>912</v>
      </c>
      <c r="Q262"/>
      <c r="R262"/>
      <c r="S262" s="6" t="s">
        <v>11374</v>
      </c>
      <c r="T262" s="1" t="s">
        <v>42</v>
      </c>
      <c r="U262" s="1" t="s">
        <v>42</v>
      </c>
      <c r="V262" s="1" t="s">
        <v>42</v>
      </c>
      <c r="W262" s="1" t="s">
        <v>42</v>
      </c>
      <c r="X262" s="1"/>
      <c r="Y262" t="s">
        <v>11073</v>
      </c>
      <c r="Z262" s="1"/>
      <c r="AA262" s="1"/>
      <c r="AB262" s="1"/>
      <c r="AC262" s="1"/>
      <c r="AD262" s="1"/>
      <c r="AE262" s="1"/>
      <c r="AF262" s="1"/>
      <c r="AG262" s="1" t="b">
        <v>0</v>
      </c>
      <c r="AH262" s="1"/>
      <c r="AI262" s="1"/>
      <c r="AJ262" s="1" t="b">
        <v>0</v>
      </c>
      <c r="AK262" s="1" t="b">
        <v>0</v>
      </c>
      <c r="AL262" s="1" t="s">
        <v>86</v>
      </c>
      <c r="AM262"/>
      <c r="AN262" s="1" t="s">
        <v>45</v>
      </c>
      <c r="AO262"/>
      <c r="AP262" s="1" t="b">
        <v>0</v>
      </c>
      <c r="AQ262" s="1"/>
      <c r="AR262" s="1"/>
      <c r="AS262" s="1" t="b">
        <v>0</v>
      </c>
      <c r="AV262" s="1" t="str">
        <f t="shared" si="59"/>
        <v>Aster novi-belgii 'Little Boy Blue' ( Symphyotrichum novi-belgii 'Little Boy Blue' )</v>
      </c>
      <c r="AW262" s="1"/>
      <c r="AX262" s="1"/>
    </row>
    <row r="263" spans="1:66" s="5" customFormat="1" ht="15" customHeight="1" x14ac:dyDescent="0.2">
      <c r="A263" s="8" t="s">
        <v>9577</v>
      </c>
      <c r="B263" s="18" t="b">
        <f t="shared" si="57"/>
        <v>1</v>
      </c>
      <c r="C263" s="4" t="str">
        <f t="shared" si="53"/>
        <v/>
      </c>
      <c r="D263" s="4" t="str">
        <f t="shared" si="54"/>
        <v/>
      </c>
      <c r="E263" s="4" t="str">
        <f t="shared" si="55"/>
        <v/>
      </c>
      <c r="F263" s="4" t="str">
        <f t="shared" si="58"/>
        <v/>
      </c>
      <c r="G263" s="4"/>
      <c r="H263" s="4" t="str">
        <f t="shared" si="56"/>
        <v>Aster novi-belgii 'Little Man in Blue' ( Symphyotrichum novi-belgii 'Little Man in Blue' )</v>
      </c>
      <c r="I263" s="2" t="s">
        <v>816</v>
      </c>
      <c r="J263" s="6" t="s">
        <v>885</v>
      </c>
      <c r="K263" s="27" t="s">
        <v>10321</v>
      </c>
      <c r="L263"/>
      <c r="M263"/>
      <c r="N263" s="18" t="b">
        <v>1</v>
      </c>
      <c r="O263" t="s">
        <v>10042</v>
      </c>
      <c r="P263" s="23" t="s">
        <v>10358</v>
      </c>
      <c r="Q263"/>
      <c r="R263"/>
      <c r="S263" s="6" t="s">
        <v>11375</v>
      </c>
      <c r="T263"/>
      <c r="U263"/>
      <c r="V263"/>
      <c r="W263"/>
      <c r="X263"/>
      <c r="Y263" s="20" t="s">
        <v>11308</v>
      </c>
      <c r="Z263"/>
      <c r="AA263"/>
      <c r="AB263"/>
      <c r="AC263"/>
      <c r="AD263"/>
      <c r="AE263"/>
      <c r="AF263" s="1"/>
      <c r="AG263" s="1" t="b">
        <v>0</v>
      </c>
      <c r="AH263" s="1"/>
      <c r="AI263" s="1"/>
      <c r="AJ263" s="1" t="b">
        <v>0</v>
      </c>
      <c r="AK263" s="1" t="b">
        <v>0</v>
      </c>
      <c r="AL263" s="1" t="s">
        <v>86</v>
      </c>
      <c r="AM263"/>
      <c r="AN263" s="1" t="s">
        <v>45</v>
      </c>
      <c r="AO263"/>
      <c r="AP263" s="1" t="b">
        <v>0</v>
      </c>
      <c r="AQ263" s="1"/>
      <c r="AR263" s="1"/>
      <c r="AS263" s="1" t="b">
        <v>0</v>
      </c>
      <c r="AV263" s="1" t="str">
        <f t="shared" si="59"/>
        <v>Aster novi-belgii 'Little Man in Blue' ( Symphyotrichum novi-belgii 'Little Man in Blue' )</v>
      </c>
      <c r="AW263" s="1"/>
      <c r="AX263" s="1"/>
    </row>
    <row r="264" spans="1:66" s="5" customFormat="1" ht="15" customHeight="1" x14ac:dyDescent="0.2">
      <c r="A264" s="8" t="s">
        <v>9579</v>
      </c>
      <c r="B264" s="18" t="b">
        <f t="shared" si="57"/>
        <v>1</v>
      </c>
      <c r="C264" s="4" t="str">
        <f t="shared" si="53"/>
        <v/>
      </c>
      <c r="D264" s="4" t="str">
        <f t="shared" si="54"/>
        <v/>
      </c>
      <c r="E264" s="4" t="str">
        <f t="shared" si="55"/>
        <v/>
      </c>
      <c r="F264" s="4" t="str">
        <f t="shared" si="58"/>
        <v/>
      </c>
      <c r="G264" s="4"/>
      <c r="H264" s="4" t="str">
        <f t="shared" si="56"/>
        <v>Aster novi-belgii 'Marie Ballard' ( Symphyotrichum novi-belgii 'Marie Ballard' )</v>
      </c>
      <c r="I264" s="6" t="s">
        <v>816</v>
      </c>
      <c r="J264" s="6" t="s">
        <v>885</v>
      </c>
      <c r="K264" s="6" t="s">
        <v>914</v>
      </c>
      <c r="L264" s="1">
        <v>224</v>
      </c>
      <c r="M264"/>
      <c r="N264" s="18" t="b">
        <v>1</v>
      </c>
      <c r="O264" t="s">
        <v>10043</v>
      </c>
      <c r="P264" s="1" t="s">
        <v>915</v>
      </c>
      <c r="Q264"/>
      <c r="R264"/>
      <c r="S264" s="6" t="s">
        <v>11376</v>
      </c>
      <c r="T264" s="1" t="s">
        <v>42</v>
      </c>
      <c r="U264" s="1" t="s">
        <v>42</v>
      </c>
      <c r="V264" s="1" t="s">
        <v>42</v>
      </c>
      <c r="W264" s="1" t="s">
        <v>42</v>
      </c>
      <c r="X264" s="1"/>
      <c r="Y264" s="1" t="s">
        <v>916</v>
      </c>
      <c r="Z264" s="1"/>
      <c r="AA264" s="1"/>
      <c r="AB264" s="1"/>
      <c r="AC264" s="1"/>
      <c r="AD264" s="1"/>
      <c r="AE264" s="1"/>
      <c r="AF264"/>
      <c r="AG264" s="1" t="b">
        <v>0</v>
      </c>
      <c r="AH264" s="1"/>
      <c r="AI264" s="1"/>
      <c r="AJ264" s="1" t="b">
        <v>0</v>
      </c>
      <c r="AK264" s="1" t="b">
        <v>0</v>
      </c>
      <c r="AL264" s="1" t="s">
        <v>86</v>
      </c>
      <c r="AM264" s="1" t="s">
        <v>62</v>
      </c>
      <c r="AN264" s="1" t="s">
        <v>45</v>
      </c>
      <c r="AO264" s="1">
        <v>2178</v>
      </c>
      <c r="AP264" s="1" t="b">
        <v>0</v>
      </c>
      <c r="AQ264" s="1"/>
      <c r="AR264" s="1"/>
      <c r="AS264" s="1" t="b">
        <v>0</v>
      </c>
      <c r="AV264" s="1" t="str">
        <f t="shared" si="59"/>
        <v>Aster novi-belgii 'Marie Ballard' ( Symphyotrichum novi-belgii 'Marie Ballard' )</v>
      </c>
      <c r="AW264" s="1"/>
      <c r="AX264" s="1"/>
    </row>
    <row r="265" spans="1:66" s="5" customFormat="1" ht="15" customHeight="1" x14ac:dyDescent="0.2">
      <c r="A265" s="8" t="s">
        <v>8572</v>
      </c>
      <c r="B265" s="18" t="b">
        <f t="shared" si="57"/>
        <v>1</v>
      </c>
      <c r="C265" s="4" t="str">
        <f t="shared" si="53"/>
        <v/>
      </c>
      <c r="D265" s="4" t="str">
        <f t="shared" si="54"/>
        <v/>
      </c>
      <c r="E265" s="4" t="str">
        <f t="shared" si="55"/>
        <v/>
      </c>
      <c r="F265" s="4" t="str">
        <f t="shared" si="58"/>
        <v/>
      </c>
      <c r="G265" s="4"/>
      <c r="H265" s="4" t="str">
        <f t="shared" si="56"/>
        <v>Aster novi-belgii 'Mount Everest' ( Symphyotrichum novi-belgii 'Mount Everest' )</v>
      </c>
      <c r="I265" s="6" t="s">
        <v>816</v>
      </c>
      <c r="J265" s="6" t="s">
        <v>885</v>
      </c>
      <c r="K265" s="6" t="s">
        <v>917</v>
      </c>
      <c r="L265" s="1">
        <v>225</v>
      </c>
      <c r="M265" s="1" t="s">
        <v>39</v>
      </c>
      <c r="N265" s="18" t="b">
        <v>1</v>
      </c>
      <c r="O265" t="s">
        <v>918</v>
      </c>
      <c r="P265" s="1" t="s">
        <v>919</v>
      </c>
      <c r="Q265"/>
      <c r="R265"/>
      <c r="S265" s="6" t="s">
        <v>11377</v>
      </c>
      <c r="T265" s="1" t="s">
        <v>42</v>
      </c>
      <c r="U265" s="1" t="s">
        <v>42</v>
      </c>
      <c r="V265" s="1" t="s">
        <v>42</v>
      </c>
      <c r="W265" s="1" t="s">
        <v>42</v>
      </c>
      <c r="X265"/>
      <c r="Y265" s="1" t="s">
        <v>920</v>
      </c>
      <c r="Z265"/>
      <c r="AA265"/>
      <c r="AB265"/>
      <c r="AC265"/>
      <c r="AD265"/>
      <c r="AE265"/>
      <c r="AF265" s="1"/>
      <c r="AG265" s="1" t="b">
        <v>0</v>
      </c>
      <c r="AH265" s="1"/>
      <c r="AI265" s="1"/>
      <c r="AJ265" s="1" t="b">
        <v>0</v>
      </c>
      <c r="AK265" s="1" t="b">
        <v>0</v>
      </c>
      <c r="AL265" s="1" t="s">
        <v>86</v>
      </c>
      <c r="AM265"/>
      <c r="AN265" s="1" t="s">
        <v>45</v>
      </c>
      <c r="AO265"/>
      <c r="AP265" s="1" t="b">
        <v>0</v>
      </c>
      <c r="AQ265" s="1"/>
      <c r="AR265" s="1"/>
      <c r="AS265" s="1" t="b">
        <v>0</v>
      </c>
      <c r="AV265" s="1" t="str">
        <f t="shared" si="59"/>
        <v>Aster novi-belgii 'Mount Everest' ( Symphyotrichum novi-belgii 'Mount Everest' )</v>
      </c>
      <c r="AW265" s="1"/>
      <c r="AX265" s="1"/>
    </row>
    <row r="266" spans="1:66" s="5" customFormat="1" ht="15" customHeight="1" x14ac:dyDescent="0.2">
      <c r="A266" s="8" t="s">
        <v>8574</v>
      </c>
      <c r="B266" s="18" t="b">
        <f t="shared" si="57"/>
        <v>1</v>
      </c>
      <c r="C266" s="4" t="str">
        <f t="shared" si="53"/>
        <v/>
      </c>
      <c r="D266" s="4" t="str">
        <f t="shared" si="54"/>
        <v/>
      </c>
      <c r="E266" s="4" t="str">
        <f t="shared" si="55"/>
        <v/>
      </c>
      <c r="F266" s="4" t="str">
        <f t="shared" si="58"/>
        <v/>
      </c>
      <c r="G266" s="4"/>
      <c r="H266" s="4" t="str">
        <f t="shared" si="56"/>
        <v>Aster novi-belgii 'Patricia Ballard' ( Symphyotrichum novi-belgii 'Patricia Ballard' )</v>
      </c>
      <c r="I266" s="6" t="s">
        <v>816</v>
      </c>
      <c r="J266" s="6" t="s">
        <v>885</v>
      </c>
      <c r="K266" s="6" t="s">
        <v>921</v>
      </c>
      <c r="L266" s="1">
        <v>226</v>
      </c>
      <c r="M266" s="1" t="s">
        <v>39</v>
      </c>
      <c r="N266" s="18" t="b">
        <v>1</v>
      </c>
      <c r="O266" t="s">
        <v>922</v>
      </c>
      <c r="P266" s="1" t="s">
        <v>923</v>
      </c>
      <c r="Q266"/>
      <c r="R266"/>
      <c r="S266" s="6" t="s">
        <v>11378</v>
      </c>
      <c r="T266" s="1" t="s">
        <v>42</v>
      </c>
      <c r="U266" s="1" t="s">
        <v>42</v>
      </c>
      <c r="V266" s="1" t="s">
        <v>42</v>
      </c>
      <c r="W266" s="1" t="s">
        <v>42</v>
      </c>
      <c r="X266" s="1"/>
      <c r="Y266" s="1" t="s">
        <v>924</v>
      </c>
      <c r="Z266" s="1"/>
      <c r="AA266" s="1"/>
      <c r="AB266" s="1"/>
      <c r="AC266" s="1"/>
      <c r="AD266" s="1"/>
      <c r="AE266" s="1"/>
      <c r="AF266" s="1"/>
      <c r="AG266" s="1" t="b">
        <v>0</v>
      </c>
      <c r="AH266" s="1"/>
      <c r="AI266" s="1"/>
      <c r="AJ266" s="1" t="b">
        <v>0</v>
      </c>
      <c r="AK266" s="1" t="b">
        <v>0</v>
      </c>
      <c r="AL266" s="1" t="s">
        <v>86</v>
      </c>
      <c r="AM266" s="1" t="s">
        <v>62</v>
      </c>
      <c r="AN266" s="1" t="s">
        <v>45</v>
      </c>
      <c r="AO266" s="1">
        <v>1735</v>
      </c>
      <c r="AP266" s="1" t="b">
        <v>0</v>
      </c>
      <c r="AQ266" s="1"/>
      <c r="AR266" s="1"/>
      <c r="AS266" s="1" t="b">
        <v>0</v>
      </c>
      <c r="AV266" s="1" t="str">
        <f t="shared" si="59"/>
        <v>Aster novi-belgii 'Patricia Ballard' ( Symphyotrichum novi-belgii 'Patricia Ballard' )</v>
      </c>
      <c r="AW266" s="1"/>
      <c r="AX266" s="1"/>
    </row>
    <row r="267" spans="1:66" s="11" customFormat="1" ht="15" customHeight="1" x14ac:dyDescent="0.2">
      <c r="A267" s="8" t="s">
        <v>9581</v>
      </c>
      <c r="B267" s="18" t="b">
        <f t="shared" si="57"/>
        <v>1</v>
      </c>
      <c r="C267" s="4" t="str">
        <f t="shared" si="53"/>
        <v/>
      </c>
      <c r="D267" s="4" t="str">
        <f t="shared" si="54"/>
        <v/>
      </c>
      <c r="E267" s="4" t="str">
        <f t="shared" si="55"/>
        <v/>
      </c>
      <c r="F267" s="4" t="str">
        <f t="shared" si="58"/>
        <v/>
      </c>
      <c r="G267" s="4"/>
      <c r="H267" s="4" t="str">
        <f t="shared" si="56"/>
        <v>Aster novi-belgii 'Percy Thrower' ( Symphyotrichum novi-belgii 'Percy Thrower' )</v>
      </c>
      <c r="I267" s="2" t="s">
        <v>816</v>
      </c>
      <c r="J267" s="6" t="s">
        <v>885</v>
      </c>
      <c r="K267" s="27" t="s">
        <v>10325</v>
      </c>
      <c r="L267"/>
      <c r="M267"/>
      <c r="N267" s="18" t="b">
        <v>1</v>
      </c>
      <c r="O267" t="s">
        <v>10044</v>
      </c>
      <c r="P267" s="23" t="s">
        <v>10359</v>
      </c>
      <c r="Q267"/>
      <c r="R267"/>
      <c r="S267" s="6" t="s">
        <v>11379</v>
      </c>
      <c r="T267"/>
      <c r="U267"/>
      <c r="V267"/>
      <c r="W267"/>
      <c r="X267"/>
      <c r="Y267" t="s">
        <v>11074</v>
      </c>
      <c r="Z267"/>
      <c r="AA267"/>
      <c r="AB267"/>
      <c r="AC267"/>
      <c r="AD267"/>
      <c r="AE267"/>
      <c r="AF267"/>
      <c r="AG267" s="1" t="b">
        <v>1</v>
      </c>
      <c r="AH267" s="1"/>
      <c r="AI267" s="1"/>
      <c r="AJ267" s="1" t="b">
        <v>0</v>
      </c>
      <c r="AK267" s="1" t="b">
        <v>0</v>
      </c>
      <c r="AL267" s="1" t="s">
        <v>86</v>
      </c>
      <c r="AM267" s="1" t="s">
        <v>62</v>
      </c>
      <c r="AN267" s="1" t="s">
        <v>45</v>
      </c>
      <c r="AO267" s="1">
        <v>1716</v>
      </c>
      <c r="AP267" s="1" t="b">
        <v>0</v>
      </c>
      <c r="AQ267" s="1"/>
      <c r="AR267" s="1"/>
      <c r="AS267" s="1" t="b">
        <v>0</v>
      </c>
      <c r="AT267" s="5"/>
      <c r="AU267" s="5"/>
      <c r="AV267" s="1" t="str">
        <f t="shared" si="59"/>
        <v>Aster novi-belgii 'Percy Thrower' ( Symphyotrichum novi-belgii 'Percy Thrower' )</v>
      </c>
      <c r="AW267" s="1"/>
      <c r="AX267" s="1"/>
      <c r="AY267" s="5"/>
      <c r="AZ267" s="5"/>
      <c r="BA267" s="5"/>
      <c r="BB267" s="5"/>
      <c r="BC267" s="5"/>
      <c r="BD267" s="5"/>
      <c r="BE267" s="5"/>
      <c r="BF267" s="5"/>
      <c r="BG267" s="5"/>
      <c r="BH267" s="5"/>
      <c r="BI267" s="5"/>
      <c r="BJ267" s="5"/>
      <c r="BK267" s="5"/>
      <c r="BL267" s="5"/>
      <c r="BM267" s="5"/>
      <c r="BN267" s="5"/>
    </row>
    <row r="268" spans="1:66" s="5" customFormat="1" ht="15" customHeight="1" x14ac:dyDescent="0.2">
      <c r="A268" s="8" t="s">
        <v>8576</v>
      </c>
      <c r="B268" s="18" t="b">
        <f t="shared" si="57"/>
        <v>1</v>
      </c>
      <c r="C268" s="4" t="str">
        <f t="shared" si="53"/>
        <v/>
      </c>
      <c r="D268" s="4" t="str">
        <f t="shared" si="54"/>
        <v/>
      </c>
      <c r="E268" s="4" t="str">
        <f t="shared" si="55"/>
        <v/>
      </c>
      <c r="F268" s="4" t="str">
        <f t="shared" si="58"/>
        <v/>
      </c>
      <c r="G268" s="4"/>
      <c r="H268" s="4" t="str">
        <f t="shared" si="56"/>
        <v>Aster novi-belgii Priory Blush' ( Symphyotrichum novi-belgii Priory Blush' )</v>
      </c>
      <c r="I268" s="6" t="s">
        <v>816</v>
      </c>
      <c r="J268" s="6" t="s">
        <v>885</v>
      </c>
      <c r="K268" s="6" t="s">
        <v>925</v>
      </c>
      <c r="L268" s="1">
        <v>227</v>
      </c>
      <c r="M268" s="1" t="s">
        <v>39</v>
      </c>
      <c r="N268" s="18" t="b">
        <v>1</v>
      </c>
      <c r="O268" t="s">
        <v>926</v>
      </c>
      <c r="P268" s="2" t="s">
        <v>10422</v>
      </c>
      <c r="Q268"/>
      <c r="R268"/>
      <c r="S268" s="6" t="s">
        <v>11380</v>
      </c>
      <c r="T268" s="1" t="s">
        <v>42</v>
      </c>
      <c r="U268" s="1" t="s">
        <v>42</v>
      </c>
      <c r="V268" s="1" t="s">
        <v>42</v>
      </c>
      <c r="W268" s="1" t="s">
        <v>42</v>
      </c>
      <c r="X268"/>
      <c r="Y268" t="s">
        <v>11075</v>
      </c>
      <c r="Z268"/>
      <c r="AA268"/>
      <c r="AB268"/>
      <c r="AC268"/>
      <c r="AD268"/>
      <c r="AE268"/>
      <c r="AF268" s="1"/>
      <c r="AG268" s="1" t="b">
        <v>0</v>
      </c>
      <c r="AH268" s="1"/>
      <c r="AI268" s="1"/>
      <c r="AJ268" s="1" t="b">
        <v>0</v>
      </c>
      <c r="AK268" s="1" t="b">
        <v>0</v>
      </c>
      <c r="AL268" s="1" t="s">
        <v>86</v>
      </c>
      <c r="AM268"/>
      <c r="AN268" s="1" t="s">
        <v>45</v>
      </c>
      <c r="AO268"/>
      <c r="AP268" s="1" t="b">
        <v>0</v>
      </c>
      <c r="AQ268" s="1"/>
      <c r="AR268" s="1"/>
      <c r="AS268" s="1" t="b">
        <v>0</v>
      </c>
      <c r="AV268" s="1" t="str">
        <f t="shared" si="59"/>
        <v>Aster novi-belgii Priory Blush' ( Symphyotrichum novi-belgii Priory Blush' )</v>
      </c>
      <c r="AW268" s="1"/>
      <c r="AX268" s="1"/>
    </row>
    <row r="269" spans="1:66" s="5" customFormat="1" ht="15" customHeight="1" x14ac:dyDescent="0.2">
      <c r="A269" s="8" t="s">
        <v>9583</v>
      </c>
      <c r="B269" s="18" t="b">
        <f t="shared" si="57"/>
        <v>1</v>
      </c>
      <c r="C269" s="4" t="str">
        <f t="shared" si="53"/>
        <v/>
      </c>
      <c r="D269" s="4" t="str">
        <f t="shared" si="54"/>
        <v/>
      </c>
      <c r="E269" s="4" t="str">
        <f t="shared" si="55"/>
        <v/>
      </c>
      <c r="F269" s="4" t="str">
        <f t="shared" si="58"/>
        <v/>
      </c>
      <c r="G269" s="4"/>
      <c r="H269" s="4" t="str">
        <f t="shared" si="56"/>
        <v>Aster novi-belgii 'Remembrance' ( Symphyotrichum novi-belgii 'Remembrance' )</v>
      </c>
      <c r="I269" s="2" t="s">
        <v>816</v>
      </c>
      <c r="J269" s="6" t="s">
        <v>885</v>
      </c>
      <c r="K269" s="27" t="s">
        <v>10326</v>
      </c>
      <c r="L269"/>
      <c r="M269"/>
      <c r="N269" s="18" t="b">
        <v>1</v>
      </c>
      <c r="O269" t="s">
        <v>10045</v>
      </c>
      <c r="P269" s="23" t="s">
        <v>10360</v>
      </c>
      <c r="Q269"/>
      <c r="R269"/>
      <c r="S269" s="6" t="s">
        <v>11381</v>
      </c>
      <c r="T269"/>
      <c r="U269"/>
      <c r="V269"/>
      <c r="W269"/>
      <c r="X269"/>
      <c r="Y269" t="s">
        <v>11076</v>
      </c>
      <c r="Z269"/>
      <c r="AA269"/>
      <c r="AB269"/>
      <c r="AC269"/>
      <c r="AD269"/>
      <c r="AE269"/>
      <c r="AF269"/>
      <c r="AG269" s="1" t="b">
        <v>1</v>
      </c>
      <c r="AH269"/>
      <c r="AI269"/>
      <c r="AJ269" s="1" t="b">
        <v>0</v>
      </c>
      <c r="AK269" s="1" t="b">
        <v>0</v>
      </c>
      <c r="AL269" s="1" t="s">
        <v>86</v>
      </c>
      <c r="AM269" s="1" t="s">
        <v>62</v>
      </c>
      <c r="AN269" s="1" t="s">
        <v>45</v>
      </c>
      <c r="AO269" s="1">
        <v>1736</v>
      </c>
      <c r="AP269" s="1" t="b">
        <v>0</v>
      </c>
      <c r="AQ269" s="1"/>
      <c r="AR269" s="1"/>
      <c r="AS269" s="1" t="b">
        <v>0</v>
      </c>
      <c r="AV269" s="1" t="str">
        <f t="shared" si="59"/>
        <v>Aster novi-belgii 'Remembrance' ( Symphyotrichum novi-belgii 'Remembrance' )</v>
      </c>
      <c r="AW269" s="1"/>
      <c r="AX269" s="1"/>
    </row>
    <row r="270" spans="1:66" s="5" customFormat="1" ht="15" customHeight="1" x14ac:dyDescent="0.2">
      <c r="A270" s="8" t="s">
        <v>9585</v>
      </c>
      <c r="B270" s="18" t="b">
        <f t="shared" si="57"/>
        <v>1</v>
      </c>
      <c r="C270" s="4" t="str">
        <f t="shared" si="53"/>
        <v/>
      </c>
      <c r="D270" s="4" t="str">
        <f t="shared" si="54"/>
        <v/>
      </c>
      <c r="E270" s="4" t="str">
        <f t="shared" si="55"/>
        <v/>
      </c>
      <c r="F270" s="4" t="str">
        <f t="shared" si="58"/>
        <v/>
      </c>
      <c r="G270" s="4"/>
      <c r="H270" s="4" t="str">
        <f t="shared" si="56"/>
        <v>Aster novi-belgii 'Rosebud' ( Symphyotrichum novi-belgii 'Rosebud' )</v>
      </c>
      <c r="I270" s="2" t="s">
        <v>816</v>
      </c>
      <c r="J270" s="6" t="s">
        <v>885</v>
      </c>
      <c r="K270" s="27" t="s">
        <v>10327</v>
      </c>
      <c r="L270"/>
      <c r="M270"/>
      <c r="N270" s="18" t="b">
        <v>1</v>
      </c>
      <c r="O270" t="s">
        <v>10046</v>
      </c>
      <c r="P270" s="23" t="s">
        <v>10361</v>
      </c>
      <c r="Q270"/>
      <c r="R270"/>
      <c r="S270" s="6" t="s">
        <v>11382</v>
      </c>
      <c r="T270"/>
      <c r="U270"/>
      <c r="V270"/>
      <c r="W270"/>
      <c r="X270"/>
      <c r="Y270" t="s">
        <v>11077</v>
      </c>
      <c r="Z270"/>
      <c r="AA270"/>
      <c r="AB270"/>
      <c r="AC270"/>
      <c r="AD270"/>
      <c r="AE270"/>
      <c r="AF270"/>
      <c r="AG270" s="1" t="b">
        <v>0</v>
      </c>
      <c r="AH270" s="1" t="s">
        <v>43</v>
      </c>
      <c r="AI270" s="1"/>
      <c r="AJ270" s="1" t="b">
        <v>0</v>
      </c>
      <c r="AK270" s="1" t="b">
        <v>0</v>
      </c>
      <c r="AL270" s="1" t="s">
        <v>86</v>
      </c>
      <c r="AM270" s="1" t="s">
        <v>62</v>
      </c>
      <c r="AN270" s="1" t="s">
        <v>45</v>
      </c>
      <c r="AO270" s="1">
        <v>2438</v>
      </c>
      <c r="AP270" s="1" t="b">
        <v>0</v>
      </c>
      <c r="AQ270" s="1"/>
      <c r="AR270" s="1"/>
      <c r="AS270" s="1" t="b">
        <v>0</v>
      </c>
      <c r="AV270" s="1" t="str">
        <f t="shared" si="59"/>
        <v>Aster novi-belgii 'Rosebud' ( Symphyotrichum novi-belgii 'Rosebud' )</v>
      </c>
      <c r="AW270" s="1"/>
      <c r="AX270" s="1"/>
    </row>
    <row r="271" spans="1:66" s="5" customFormat="1" ht="15" customHeight="1" x14ac:dyDescent="0.2">
      <c r="A271" s="8" t="s">
        <v>8746</v>
      </c>
      <c r="B271" s="18" t="b">
        <f t="shared" si="57"/>
        <v>1</v>
      </c>
      <c r="C271" s="4" t="str">
        <f t="shared" si="53"/>
        <v/>
      </c>
      <c r="D271" s="4" t="str">
        <f t="shared" si="54"/>
        <v/>
      </c>
      <c r="E271" s="4" t="str">
        <f t="shared" si="55"/>
        <v/>
      </c>
      <c r="F271" s="4" t="str">
        <f t="shared" si="58"/>
        <v/>
      </c>
      <c r="G271" s="4"/>
      <c r="H271" s="4" t="str">
        <f t="shared" si="56"/>
        <v>Aster novi-belgii 'Rosenwichtel' ( Symphyotrichum novi-belgii 'Rosenwichtel' )</v>
      </c>
      <c r="I271" s="6" t="s">
        <v>816</v>
      </c>
      <c r="J271" s="6" t="s">
        <v>885</v>
      </c>
      <c r="K271" s="6" t="s">
        <v>933</v>
      </c>
      <c r="L271" s="1">
        <v>229</v>
      </c>
      <c r="M271" s="1" t="s">
        <v>39</v>
      </c>
      <c r="N271" s="18" t="b">
        <v>1</v>
      </c>
      <c r="O271" t="s">
        <v>934</v>
      </c>
      <c r="P271" s="1" t="s">
        <v>935</v>
      </c>
      <c r="Q271" s="1"/>
      <c r="R271" s="1"/>
      <c r="S271" s="6" t="s">
        <v>11383</v>
      </c>
      <c r="T271" s="1" t="s">
        <v>42</v>
      </c>
      <c r="U271" s="1" t="s">
        <v>42</v>
      </c>
      <c r="V271" s="1" t="s">
        <v>42</v>
      </c>
      <c r="W271" s="1" t="s">
        <v>42</v>
      </c>
      <c r="X271" s="1" t="s">
        <v>937</v>
      </c>
      <c r="Y271" s="1" t="s">
        <v>938</v>
      </c>
      <c r="Z271" s="1"/>
      <c r="AA271" s="1"/>
      <c r="AB271" s="1"/>
      <c r="AC271" s="1"/>
      <c r="AD271" s="1"/>
      <c r="AE271" s="1"/>
      <c r="AF271"/>
      <c r="AG271" s="1" t="b">
        <v>0</v>
      </c>
      <c r="AH271" s="1"/>
      <c r="AI271" s="1"/>
      <c r="AJ271" s="1" t="b">
        <v>0</v>
      </c>
      <c r="AK271" s="1" t="b">
        <v>0</v>
      </c>
      <c r="AL271" s="1" t="s">
        <v>86</v>
      </c>
      <c r="AM271"/>
      <c r="AN271" s="1" t="s">
        <v>45</v>
      </c>
      <c r="AO271" s="1">
        <v>20147</v>
      </c>
      <c r="AP271" s="1" t="b">
        <v>0</v>
      </c>
      <c r="AQ271" s="1"/>
      <c r="AR271" s="1"/>
      <c r="AS271" s="1" t="b">
        <v>0</v>
      </c>
      <c r="AV271" s="1" t="str">
        <f t="shared" si="59"/>
        <v>Aster novi-belgii 'Rosenwichtel' ( Symphyotrichum novi-belgii 'Rosenwichtel' )</v>
      </c>
      <c r="AW271" s="1"/>
      <c r="AX271" s="1"/>
    </row>
    <row r="272" spans="1:66" s="5" customFormat="1" ht="15" customHeight="1" x14ac:dyDescent="0.2">
      <c r="A272" s="8" t="s">
        <v>9249</v>
      </c>
      <c r="B272" s="18" t="b">
        <f t="shared" si="57"/>
        <v>1</v>
      </c>
      <c r="C272" s="4" t="str">
        <f t="shared" si="53"/>
        <v/>
      </c>
      <c r="D272" s="4" t="str">
        <f t="shared" si="54"/>
        <v/>
      </c>
      <c r="E272" s="4" t="str">
        <f t="shared" si="55"/>
        <v/>
      </c>
      <c r="F272" s="4" t="str">
        <f t="shared" si="58"/>
        <v/>
      </c>
      <c r="G272" s="4"/>
      <c r="H272" s="4" t="str">
        <f t="shared" si="56"/>
        <v>Aster novi-belgii 'Sarah Ballard' ( Symphyotrichum novi-belgii 'Sarah Ballard' )</v>
      </c>
      <c r="I272" s="6" t="s">
        <v>816</v>
      </c>
      <c r="J272" s="6" t="s">
        <v>885</v>
      </c>
      <c r="K272" s="6" t="s">
        <v>939</v>
      </c>
      <c r="L272" s="1">
        <v>230</v>
      </c>
      <c r="M272" s="1"/>
      <c r="N272" s="18" t="b">
        <v>1</v>
      </c>
      <c r="O272" t="s">
        <v>940</v>
      </c>
      <c r="P272" s="1" t="s">
        <v>941</v>
      </c>
      <c r="Q272" s="1"/>
      <c r="R272" s="1"/>
      <c r="S272" s="6" t="s">
        <v>11384</v>
      </c>
      <c r="T272" s="1" t="s">
        <v>42</v>
      </c>
      <c r="U272" s="1" t="s">
        <v>42</v>
      </c>
      <c r="V272" s="1" t="s">
        <v>42</v>
      </c>
      <c r="W272" s="1" t="s">
        <v>42</v>
      </c>
      <c r="X272" s="1"/>
      <c r="Y272" s="1" t="s">
        <v>942</v>
      </c>
      <c r="Z272" s="1"/>
      <c r="AA272" s="1"/>
      <c r="AB272" s="1"/>
      <c r="AC272" s="1"/>
      <c r="AD272" s="1"/>
      <c r="AE272" s="1"/>
      <c r="AF272" s="1"/>
      <c r="AG272" s="1" t="b">
        <v>0</v>
      </c>
      <c r="AH272" s="1"/>
      <c r="AI272" s="1"/>
      <c r="AJ272" s="1" t="b">
        <v>0</v>
      </c>
      <c r="AK272" s="1" t="b">
        <v>0</v>
      </c>
      <c r="AL272" s="1" t="s">
        <v>86</v>
      </c>
      <c r="AM272"/>
      <c r="AN272" s="1" t="s">
        <v>45</v>
      </c>
      <c r="AO272" s="1">
        <v>20029</v>
      </c>
      <c r="AP272" s="1" t="b">
        <v>0</v>
      </c>
      <c r="AQ272" s="1"/>
      <c r="AR272" s="1"/>
      <c r="AS272" s="1" t="b">
        <v>0</v>
      </c>
      <c r="AV272" s="1" t="str">
        <f t="shared" si="59"/>
        <v>Aster novi-belgii 'Sarah Ballard' ( Symphyotrichum novi-belgii 'Sarah Ballard' )</v>
      </c>
      <c r="AW272" s="1"/>
      <c r="AX272" s="1"/>
    </row>
    <row r="273" spans="1:66" s="11" customFormat="1" ht="15" customHeight="1" x14ac:dyDescent="0.2">
      <c r="A273" s="8" t="s">
        <v>8578</v>
      </c>
      <c r="B273" s="18" t="b">
        <f t="shared" si="57"/>
        <v>1</v>
      </c>
      <c r="C273" s="4" t="str">
        <f t="shared" si="53"/>
        <v/>
      </c>
      <c r="D273" s="4" t="str">
        <f t="shared" si="54"/>
        <v/>
      </c>
      <c r="E273" s="4" t="str">
        <f t="shared" si="55"/>
        <v/>
      </c>
      <c r="F273" s="4" t="str">
        <f t="shared" si="58"/>
        <v/>
      </c>
      <c r="G273" s="4"/>
      <c r="H273" s="4" t="str">
        <f t="shared" si="56"/>
        <v>Aster novi-belgii 'Starlight' ( Symphyotrichum novi-belgii 'Starlight' )</v>
      </c>
      <c r="I273" s="6" t="s">
        <v>816</v>
      </c>
      <c r="J273" s="6" t="s">
        <v>885</v>
      </c>
      <c r="K273" s="6" t="s">
        <v>943</v>
      </c>
      <c r="L273" s="1">
        <v>231</v>
      </c>
      <c r="M273" s="1" t="s">
        <v>39</v>
      </c>
      <c r="N273" s="18" t="b">
        <v>1</v>
      </c>
      <c r="O273" t="s">
        <v>944</v>
      </c>
      <c r="P273" s="1" t="s">
        <v>945</v>
      </c>
      <c r="Q273" s="1"/>
      <c r="R273" s="1"/>
      <c r="S273" s="6" t="s">
        <v>11385</v>
      </c>
      <c r="T273" s="1" t="s">
        <v>42</v>
      </c>
      <c r="U273" s="1" t="s">
        <v>42</v>
      </c>
      <c r="V273" s="1" t="s">
        <v>42</v>
      </c>
      <c r="W273" s="1" t="s">
        <v>42</v>
      </c>
      <c r="X273" s="1"/>
      <c r="Y273" s="1" t="s">
        <v>946</v>
      </c>
      <c r="Z273" s="1"/>
      <c r="AA273" s="1"/>
      <c r="AB273" s="1"/>
      <c r="AC273" s="1"/>
      <c r="AD273" s="1"/>
      <c r="AE273" s="1"/>
      <c r="AF273" s="1"/>
      <c r="AG273" s="1" t="b">
        <v>0</v>
      </c>
      <c r="AH273" s="1"/>
      <c r="AI273" s="1"/>
      <c r="AJ273" s="1" t="b">
        <v>0</v>
      </c>
      <c r="AK273" s="1" t="b">
        <v>0</v>
      </c>
      <c r="AL273" s="1" t="s">
        <v>86</v>
      </c>
      <c r="AM273"/>
      <c r="AN273" s="1" t="s">
        <v>45</v>
      </c>
      <c r="AO273"/>
      <c r="AP273" s="1" t="b">
        <v>0</v>
      </c>
      <c r="AQ273" s="1"/>
      <c r="AR273" s="1"/>
      <c r="AS273" s="1" t="b">
        <v>0</v>
      </c>
      <c r="AT273" s="5"/>
      <c r="AU273" s="5"/>
      <c r="AV273" s="1" t="str">
        <f t="shared" si="59"/>
        <v>Aster novi-belgii 'Starlight' ( Symphyotrichum novi-belgii 'Starlight' )</v>
      </c>
      <c r="AW273" s="1"/>
      <c r="AX273" s="1"/>
      <c r="AY273" s="5"/>
      <c r="AZ273" s="5"/>
      <c r="BA273" s="5"/>
      <c r="BB273" s="5"/>
      <c r="BC273" s="5"/>
      <c r="BD273" s="5"/>
      <c r="BE273" s="5"/>
      <c r="BF273" s="5"/>
      <c r="BG273" s="5"/>
      <c r="BH273" s="5"/>
      <c r="BI273" s="5"/>
      <c r="BJ273" s="5"/>
      <c r="BK273" s="5"/>
      <c r="BL273" s="5"/>
      <c r="BM273" s="5"/>
      <c r="BN273" s="5"/>
    </row>
    <row r="274" spans="1:66" s="5" customFormat="1" ht="15" customHeight="1" x14ac:dyDescent="0.2">
      <c r="A274" s="8" t="s">
        <v>9587</v>
      </c>
      <c r="B274" s="18" t="b">
        <f t="shared" si="57"/>
        <v>1</v>
      </c>
      <c r="C274" s="4" t="str">
        <f t="shared" si="53"/>
        <v/>
      </c>
      <c r="D274" s="4" t="str">
        <f t="shared" si="54"/>
        <v/>
      </c>
      <c r="E274" s="4" t="str">
        <f t="shared" si="55"/>
        <v/>
      </c>
      <c r="F274" s="4" t="str">
        <f t="shared" si="58"/>
        <v/>
      </c>
      <c r="G274" s="4"/>
      <c r="H274" s="4" t="str">
        <f t="shared" si="56"/>
        <v>Aster novi-belgii 'Thundercloud' ( Symphyotrichum novi-belgii 'Thundercloud' )</v>
      </c>
      <c r="I274" s="2" t="s">
        <v>816</v>
      </c>
      <c r="J274" s="6" t="s">
        <v>885</v>
      </c>
      <c r="K274" s="27" t="s">
        <v>6105</v>
      </c>
      <c r="L274"/>
      <c r="M274"/>
      <c r="N274" s="18" t="b">
        <v>1</v>
      </c>
      <c r="O274" t="s">
        <v>10047</v>
      </c>
      <c r="P274" s="23" t="s">
        <v>10362</v>
      </c>
      <c r="Q274"/>
      <c r="R274"/>
      <c r="S274" s="6" t="s">
        <v>11386</v>
      </c>
      <c r="T274"/>
      <c r="U274"/>
      <c r="V274"/>
      <c r="W274"/>
      <c r="X274"/>
      <c r="Y274" t="s">
        <v>11078</v>
      </c>
      <c r="Z274"/>
      <c r="AA274"/>
      <c r="AB274"/>
      <c r="AC274"/>
      <c r="AD274"/>
      <c r="AE274"/>
      <c r="AF274" s="1"/>
      <c r="AG274" s="1" t="b">
        <v>0</v>
      </c>
      <c r="AH274" s="1"/>
      <c r="AI274" s="1"/>
      <c r="AJ274" s="1" t="b">
        <v>0</v>
      </c>
      <c r="AK274" s="1" t="b">
        <v>0</v>
      </c>
      <c r="AL274" s="1" t="s">
        <v>86</v>
      </c>
      <c r="AM274"/>
      <c r="AN274" s="1" t="s">
        <v>45</v>
      </c>
      <c r="AO274"/>
      <c r="AP274" s="1" t="b">
        <v>0</v>
      </c>
      <c r="AQ274" s="1"/>
      <c r="AR274" s="1"/>
      <c r="AS274" s="1" t="b">
        <v>0</v>
      </c>
      <c r="AV274" s="1" t="str">
        <f t="shared" si="59"/>
        <v>Aster novi-belgii 'Thundercloud' ( Symphyotrichum novi-belgii 'Thundercloud' )</v>
      </c>
      <c r="AW274" s="1"/>
      <c r="AX274" s="1"/>
    </row>
    <row r="275" spans="1:66" s="5" customFormat="1" ht="15" customHeight="1" x14ac:dyDescent="0.2">
      <c r="A275" s="8" t="s">
        <v>9589</v>
      </c>
      <c r="B275" s="18" t="b">
        <f t="shared" si="57"/>
        <v>0</v>
      </c>
      <c r="C275" s="4" t="str">
        <f t="shared" si="53"/>
        <v/>
      </c>
      <c r="D275" s="4" t="str">
        <f t="shared" si="54"/>
        <v/>
      </c>
      <c r="E275" s="4" t="str">
        <f t="shared" si="55"/>
        <v/>
      </c>
      <c r="F275" s="4" t="str">
        <f t="shared" si="58"/>
        <v>X</v>
      </c>
      <c r="G275" s="4"/>
      <c r="H275" s="4" t="str">
        <f t="shared" si="56"/>
        <v>Aster novi-belgii 'Timsbury' ( Symphyotrichum novi-belgii 'Timsbury' )</v>
      </c>
      <c r="I275" s="2" t="s">
        <v>816</v>
      </c>
      <c r="J275" s="6" t="s">
        <v>885</v>
      </c>
      <c r="K275" s="27" t="s">
        <v>10318</v>
      </c>
      <c r="L275"/>
      <c r="M275"/>
      <c r="N275" s="18" t="b">
        <v>0</v>
      </c>
      <c r="O275" t="s">
        <v>10048</v>
      </c>
      <c r="P275" s="23" t="s">
        <v>10363</v>
      </c>
      <c r="Q275"/>
      <c r="R275"/>
      <c r="S275" s="6" t="s">
        <v>11387</v>
      </c>
      <c r="T275"/>
      <c r="U275"/>
      <c r="V275"/>
      <c r="W275"/>
      <c r="X275"/>
      <c r="Y275"/>
      <c r="Z275"/>
      <c r="AA275"/>
      <c r="AB275"/>
      <c r="AC275"/>
      <c r="AD275"/>
      <c r="AE275"/>
      <c r="AF275" s="1"/>
      <c r="AG275" s="1" t="b">
        <v>0</v>
      </c>
      <c r="AH275" s="1"/>
      <c r="AI275" s="1"/>
      <c r="AJ275" s="1" t="b">
        <v>0</v>
      </c>
      <c r="AK275" s="1" t="b">
        <v>0</v>
      </c>
      <c r="AL275" s="1" t="s">
        <v>86</v>
      </c>
      <c r="AM275"/>
      <c r="AN275" s="1" t="s">
        <v>45</v>
      </c>
      <c r="AO275"/>
      <c r="AP275" s="1" t="b">
        <v>0</v>
      </c>
      <c r="AQ275" s="1"/>
      <c r="AR275" s="1"/>
      <c r="AS275" s="1" t="b">
        <v>0</v>
      </c>
      <c r="AV275" s="1" t="str">
        <f t="shared" si="59"/>
        <v>Aster novi-belgii 'Timsbury' ( Symphyotrichum novi-belgii 'Timsbury' )</v>
      </c>
      <c r="AW275" s="1"/>
      <c r="AX275" s="1"/>
    </row>
    <row r="276" spans="1:66" s="5" customFormat="1" ht="15" customHeight="1" x14ac:dyDescent="0.2">
      <c r="A276" s="8" t="s">
        <v>8580</v>
      </c>
      <c r="B276" s="18" t="b">
        <f t="shared" si="57"/>
        <v>1</v>
      </c>
      <c r="C276" s="4" t="str">
        <f t="shared" si="53"/>
        <v/>
      </c>
      <c r="D276" s="4" t="str">
        <f t="shared" si="54"/>
        <v/>
      </c>
      <c r="E276" s="4" t="str">
        <f t="shared" si="55"/>
        <v/>
      </c>
      <c r="F276" s="4" t="str">
        <f t="shared" si="58"/>
        <v/>
      </c>
      <c r="G276" s="4"/>
      <c r="H276" s="4" t="str">
        <f t="shared" si="56"/>
        <v>Aster novi-belgii 'Winston Churchill' ( Symphyotrichum novi-belgii 'Winston Churchill' )</v>
      </c>
      <c r="I276" s="6" t="s">
        <v>816</v>
      </c>
      <c r="J276" s="6" t="s">
        <v>885</v>
      </c>
      <c r="K276" s="6" t="s">
        <v>947</v>
      </c>
      <c r="L276" s="1">
        <v>232</v>
      </c>
      <c r="M276" s="1" t="s">
        <v>39</v>
      </c>
      <c r="N276" s="18" t="b">
        <v>1</v>
      </c>
      <c r="O276" t="s">
        <v>948</v>
      </c>
      <c r="P276" s="1" t="s">
        <v>949</v>
      </c>
      <c r="Q276" s="1"/>
      <c r="R276" s="1"/>
      <c r="S276" s="6" t="s">
        <v>11388</v>
      </c>
      <c r="T276" s="1" t="s">
        <v>42</v>
      </c>
      <c r="U276" s="1" t="s">
        <v>42</v>
      </c>
      <c r="V276" s="1" t="s">
        <v>42</v>
      </c>
      <c r="W276" s="1" t="s">
        <v>42</v>
      </c>
      <c r="X276" s="1"/>
      <c r="Y276" s="1" t="s">
        <v>950</v>
      </c>
      <c r="Z276" s="1" t="s">
        <v>951</v>
      </c>
      <c r="AA276" s="1" t="s">
        <v>902</v>
      </c>
      <c r="AB276" s="1"/>
      <c r="AC276" s="1"/>
      <c r="AD276" s="1"/>
      <c r="AE276" s="1"/>
      <c r="AF276" s="1"/>
      <c r="AG276" s="1" t="b">
        <v>0</v>
      </c>
      <c r="AH276" s="1"/>
      <c r="AI276" s="1"/>
      <c r="AJ276" s="1" t="b">
        <v>0</v>
      </c>
      <c r="AK276" s="1" t="b">
        <v>0</v>
      </c>
      <c r="AL276" s="1" t="s">
        <v>86</v>
      </c>
      <c r="AM276"/>
      <c r="AN276" s="1" t="s">
        <v>45</v>
      </c>
      <c r="AO276"/>
      <c r="AP276" s="1" t="b">
        <v>0</v>
      </c>
      <c r="AQ276" s="1"/>
      <c r="AR276" s="1"/>
      <c r="AS276" s="1" t="b">
        <v>0</v>
      </c>
      <c r="AV276" s="1" t="str">
        <f t="shared" si="59"/>
        <v>Aster novi-belgii 'Winston Churchill' ( Symphyotrichum novi-belgii 'Winston Churchill' )</v>
      </c>
      <c r="AW276" s="1"/>
      <c r="AX276" s="1"/>
    </row>
    <row r="277" spans="1:66" s="5" customFormat="1" ht="15" customHeight="1" x14ac:dyDescent="0.2">
      <c r="A277" s="8"/>
      <c r="B277" s="18" t="b">
        <f t="shared" si="57"/>
        <v>1</v>
      </c>
      <c r="C277" s="21"/>
      <c r="D277" s="4"/>
      <c r="E277" s="4"/>
      <c r="F277" s="4" t="str">
        <f t="shared" si="58"/>
        <v/>
      </c>
      <c r="G277" s="4"/>
      <c r="H277" s="4"/>
      <c r="I277" s="6" t="s">
        <v>816</v>
      </c>
      <c r="J277" s="6" t="s">
        <v>952</v>
      </c>
      <c r="K277" s="6" t="s">
        <v>953</v>
      </c>
      <c r="L277" s="1">
        <v>233</v>
      </c>
      <c r="M277"/>
      <c r="N277" s="18" t="b">
        <v>1</v>
      </c>
      <c r="O277"/>
      <c r="P277" s="1" t="s">
        <v>954</v>
      </c>
      <c r="Q277" s="1"/>
      <c r="R277"/>
      <c r="S277" s="54" t="s">
        <v>936</v>
      </c>
      <c r="T277" s="1" t="s">
        <v>42</v>
      </c>
      <c r="U277" s="1" t="s">
        <v>42</v>
      </c>
      <c r="V277" s="1" t="s">
        <v>42</v>
      </c>
      <c r="W277" s="1" t="s">
        <v>42</v>
      </c>
      <c r="X277" s="1" t="s">
        <v>955</v>
      </c>
      <c r="Y277" s="1" t="s">
        <v>956</v>
      </c>
      <c r="Z277" s="1" t="s">
        <v>957</v>
      </c>
      <c r="AA277" s="1"/>
      <c r="AB277" s="1"/>
      <c r="AC277" s="1"/>
      <c r="AD277" s="1"/>
      <c r="AE277" s="1"/>
      <c r="AF277"/>
      <c r="AG277" s="1" t="b">
        <v>0</v>
      </c>
      <c r="AH277"/>
      <c r="AI277"/>
      <c r="AJ277" s="1" t="b">
        <v>0</v>
      </c>
      <c r="AK277" s="1" t="b">
        <v>0</v>
      </c>
      <c r="AL277" s="1" t="s">
        <v>86</v>
      </c>
      <c r="AM277" s="1" t="s">
        <v>62</v>
      </c>
      <c r="AN277" s="1" t="s">
        <v>45</v>
      </c>
      <c r="AO277" s="1">
        <v>2118</v>
      </c>
      <c r="AP277" s="1" t="b">
        <v>1</v>
      </c>
      <c r="AQ277" s="1"/>
      <c r="AR277" s="1"/>
      <c r="AS277" s="1" t="b">
        <v>0</v>
      </c>
      <c r="AV277" s="1" t="str">
        <f t="shared" si="59"/>
        <v>Aster pringlei 'Monte Cassino' Michaelmas Daisy</v>
      </c>
      <c r="AW277" s="1"/>
      <c r="AX277" s="1"/>
    </row>
    <row r="278" spans="1:66" s="5" customFormat="1" ht="15" customHeight="1" x14ac:dyDescent="0.2">
      <c r="A278" s="8" t="s">
        <v>8586</v>
      </c>
      <c r="B278" s="18" t="b">
        <f t="shared" si="57"/>
        <v>1</v>
      </c>
      <c r="C278" s="4" t="str">
        <f>IF(O278="","C","")</f>
        <v/>
      </c>
      <c r="D278" s="4" t="str">
        <f>IF(I278="","N","")</f>
        <v/>
      </c>
      <c r="E278" s="4" t="str">
        <f>IF(P278="","Y","")</f>
        <v/>
      </c>
      <c r="F278" s="4" t="str">
        <f t="shared" si="58"/>
        <v/>
      </c>
      <c r="G278" s="4" t="str">
        <f>IF(H278=A278,"","I")</f>
        <v/>
      </c>
      <c r="H278" s="4" t="str">
        <f>TRIM(TRIM(I278) &amp; " " &amp; TRIM(J278) &amp; " " &amp; K278 &amp; " " &amp;S278)</f>
        <v>Aster schreberi (Eurybia schreberi)</v>
      </c>
      <c r="I278" s="6" t="s">
        <v>816</v>
      </c>
      <c r="J278" s="6" t="s">
        <v>958</v>
      </c>
      <c r="L278" s="1">
        <v>234</v>
      </c>
      <c r="M278" s="1" t="s">
        <v>39</v>
      </c>
      <c r="N278" s="18" t="b">
        <v>1</v>
      </c>
      <c r="O278" t="s">
        <v>959</v>
      </c>
      <c r="P278" s="2" t="s">
        <v>10424</v>
      </c>
      <c r="Q278"/>
      <c r="R278"/>
      <c r="S278" s="54" t="s">
        <v>11313</v>
      </c>
      <c r="T278" s="1" t="s">
        <v>42</v>
      </c>
      <c r="U278" s="1" t="s">
        <v>42</v>
      </c>
      <c r="V278" s="1" t="s">
        <v>42</v>
      </c>
      <c r="W278" s="1" t="s">
        <v>42</v>
      </c>
      <c r="X278"/>
      <c r="Y278" t="s">
        <v>11080</v>
      </c>
      <c r="Z278"/>
      <c r="AA278"/>
      <c r="AB278"/>
      <c r="AC278"/>
      <c r="AD278"/>
      <c r="AE278"/>
      <c r="AF278"/>
      <c r="AG278" s="1" t="b">
        <v>0</v>
      </c>
      <c r="AH278"/>
      <c r="AI278"/>
      <c r="AJ278" s="1" t="b">
        <v>0</v>
      </c>
      <c r="AK278" s="1" t="b">
        <v>0</v>
      </c>
      <c r="AL278" s="1" t="s">
        <v>86</v>
      </c>
      <c r="AM278" s="1" t="s">
        <v>62</v>
      </c>
      <c r="AN278" s="1" t="s">
        <v>45</v>
      </c>
      <c r="AO278" s="1">
        <v>2184</v>
      </c>
      <c r="AP278" s="1" t="b">
        <v>0</v>
      </c>
      <c r="AQ278" s="1"/>
      <c r="AR278" s="1"/>
      <c r="AS278" s="1" t="b">
        <v>0</v>
      </c>
      <c r="AV278" s="1" t="str">
        <f t="shared" si="59"/>
        <v>Aster schreberi (Eurybia schreberi)</v>
      </c>
      <c r="AW278" s="1"/>
      <c r="AX278" s="1"/>
    </row>
    <row r="279" spans="1:66" s="5" customFormat="1" ht="15" customHeight="1" x14ac:dyDescent="0.2">
      <c r="A279" s="8" t="s">
        <v>9593</v>
      </c>
      <c r="B279" s="18" t="b">
        <f t="shared" si="57"/>
        <v>1</v>
      </c>
      <c r="C279" s="4" t="str">
        <f>IF(O279="","C","")</f>
        <v/>
      </c>
      <c r="D279" s="4" t="str">
        <f>IF(I279="","N","")</f>
        <v/>
      </c>
      <c r="E279" s="4" t="str">
        <f>IF(P279="","Y","")</f>
        <v/>
      </c>
      <c r="F279" s="4" t="str">
        <f t="shared" si="58"/>
        <v/>
      </c>
      <c r="G279" s="4"/>
      <c r="H279" s="4" t="str">
        <f>TRIM(TRIM(I279) &amp; " " &amp; TRIM(J279) &amp; " " &amp; K279 &amp; " " &amp;S279)</f>
        <v>Aster trifoliatus subsp. ageratoides 'Ezo Murasaki'</v>
      </c>
      <c r="I279" s="2" t="s">
        <v>816</v>
      </c>
      <c r="J279" s="6" t="s">
        <v>10311</v>
      </c>
      <c r="K279" s="2" t="s">
        <v>9768</v>
      </c>
      <c r="L279"/>
      <c r="M279"/>
      <c r="N279" s="18" t="b">
        <v>1</v>
      </c>
      <c r="O279" t="s">
        <v>10050</v>
      </c>
      <c r="P279" s="23" t="s">
        <v>10365</v>
      </c>
      <c r="Q279"/>
      <c r="R279"/>
      <c r="S279" s="53"/>
      <c r="T279"/>
      <c r="U279"/>
      <c r="V279"/>
      <c r="W279"/>
      <c r="X279"/>
      <c r="Y279" t="s">
        <v>11059</v>
      </c>
      <c r="Z279"/>
      <c r="AA279"/>
      <c r="AB279"/>
      <c r="AC279"/>
      <c r="AD279"/>
      <c r="AE279"/>
      <c r="AF279" s="1"/>
      <c r="AG279" s="1" t="b">
        <v>0</v>
      </c>
      <c r="AH279" s="1"/>
      <c r="AI279" s="1"/>
      <c r="AJ279" s="1" t="b">
        <v>0</v>
      </c>
      <c r="AK279" s="1" t="b">
        <v>0</v>
      </c>
      <c r="AL279" s="1" t="s">
        <v>86</v>
      </c>
      <c r="AM279"/>
      <c r="AN279" s="1" t="s">
        <v>45</v>
      </c>
      <c r="AO279"/>
      <c r="AP279" s="1" t="b">
        <v>0</v>
      </c>
      <c r="AQ279" s="1"/>
      <c r="AR279" s="1"/>
      <c r="AS279" s="1" t="b">
        <v>0</v>
      </c>
      <c r="AV279" s="1" t="str">
        <f t="shared" si="59"/>
        <v>Aster trifoliatus subsp. ageratoides 'Ezo Murasaki'</v>
      </c>
      <c r="AW279" s="1"/>
      <c r="AX279" s="1"/>
    </row>
    <row r="280" spans="1:66" s="5" customFormat="1" ht="15" customHeight="1" x14ac:dyDescent="0.2">
      <c r="A280" s="8" t="s">
        <v>7197</v>
      </c>
      <c r="B280" s="18" t="b">
        <f t="shared" si="57"/>
        <v>1</v>
      </c>
      <c r="C280" s="4" t="str">
        <f>IF(O280="","C","")</f>
        <v/>
      </c>
      <c r="D280" s="4" t="str">
        <f>IF(I280="","N","")</f>
        <v/>
      </c>
      <c r="E280" s="4" t="str">
        <f>IF(P280="","Y","")</f>
        <v/>
      </c>
      <c r="F280" s="4" t="str">
        <f t="shared" si="58"/>
        <v/>
      </c>
      <c r="G280" s="4"/>
      <c r="H280" s="4" t="str">
        <f>TRIM(TRIM(I280) &amp; " " &amp; TRIM(J280) &amp; " " &amp; K280 &amp; " " &amp;S280)</f>
        <v>Aster x frikartii 'Monch'</v>
      </c>
      <c r="I280" s="6" t="s">
        <v>816</v>
      </c>
      <c r="J280" s="6" t="s">
        <v>960</v>
      </c>
      <c r="K280" s="6" t="s">
        <v>961</v>
      </c>
      <c r="L280" s="1">
        <v>235</v>
      </c>
      <c r="M280" s="1" t="s">
        <v>39</v>
      </c>
      <c r="N280" s="18" t="b">
        <v>1</v>
      </c>
      <c r="O280" t="s">
        <v>962</v>
      </c>
      <c r="P280" s="1" t="s">
        <v>963</v>
      </c>
      <c r="Q280"/>
      <c r="R280"/>
      <c r="S280" s="54"/>
      <c r="T280" s="1" t="s">
        <v>42</v>
      </c>
      <c r="U280" s="1" t="s">
        <v>42</v>
      </c>
      <c r="V280" s="1" t="s">
        <v>42</v>
      </c>
      <c r="W280" s="1" t="s">
        <v>42</v>
      </c>
      <c r="X280" s="1"/>
      <c r="Y280" s="1" t="s">
        <v>964</v>
      </c>
      <c r="Z280" s="1" t="s">
        <v>965</v>
      </c>
      <c r="AA280" s="1" t="s">
        <v>966</v>
      </c>
      <c r="AB280" s="1" t="s">
        <v>967</v>
      </c>
      <c r="AC280" s="1"/>
      <c r="AD280" s="1"/>
      <c r="AE280" s="1"/>
      <c r="AF280" s="1"/>
      <c r="AG280" s="1" t="b">
        <v>0</v>
      </c>
      <c r="AH280" s="1"/>
      <c r="AI280" s="1"/>
      <c r="AJ280" s="1" t="b">
        <v>0</v>
      </c>
      <c r="AK280" s="1" t="b">
        <v>0</v>
      </c>
      <c r="AL280" s="1" t="s">
        <v>86</v>
      </c>
      <c r="AM280"/>
      <c r="AN280" s="1" t="s">
        <v>45</v>
      </c>
      <c r="AO280"/>
      <c r="AP280" s="1" t="b">
        <v>0</v>
      </c>
      <c r="AQ280" s="1"/>
      <c r="AR280" s="1"/>
      <c r="AS280" s="1" t="b">
        <v>0</v>
      </c>
      <c r="AV280" s="1" t="str">
        <f t="shared" si="59"/>
        <v>Aster x frikartii 'Monch'</v>
      </c>
      <c r="AW280" s="1"/>
      <c r="AX280" s="1"/>
    </row>
    <row r="281" spans="1:66" s="5" customFormat="1" ht="15" customHeight="1" x14ac:dyDescent="0.2">
      <c r="A281" s="8"/>
      <c r="B281" s="18" t="b">
        <f t="shared" si="57"/>
        <v>0</v>
      </c>
      <c r="C281" s="21"/>
      <c r="D281" s="4"/>
      <c r="E281" s="4"/>
      <c r="F281" s="4" t="str">
        <f t="shared" si="58"/>
        <v>X</v>
      </c>
      <c r="G281" s="4"/>
      <c r="H281" s="4"/>
      <c r="I281" s="6" t="s">
        <v>816</v>
      </c>
      <c r="J281" s="6" t="s">
        <v>968</v>
      </c>
      <c r="L281" s="1">
        <v>236</v>
      </c>
      <c r="M281"/>
      <c r="N281" s="18" t="b">
        <v>0</v>
      </c>
      <c r="O281"/>
      <c r="P281" s="1" t="s">
        <v>969</v>
      </c>
      <c r="Q281"/>
      <c r="R281"/>
      <c r="S281" s="53"/>
      <c r="T281" s="1" t="s">
        <v>42</v>
      </c>
      <c r="U281" s="1" t="s">
        <v>42</v>
      </c>
      <c r="V281" s="1" t="s">
        <v>42</v>
      </c>
      <c r="W281" s="1" t="s">
        <v>42</v>
      </c>
      <c r="X281"/>
      <c r="Y281"/>
      <c r="Z281"/>
      <c r="AA281"/>
      <c r="AB281"/>
      <c r="AC281"/>
      <c r="AD281"/>
      <c r="AE281"/>
      <c r="AF281"/>
      <c r="AG281" s="1" t="b">
        <v>0</v>
      </c>
      <c r="AH281"/>
      <c r="AI281"/>
      <c r="AJ281" s="1" t="b">
        <v>0</v>
      </c>
      <c r="AK281" s="1" t="b">
        <v>0</v>
      </c>
      <c r="AL281" s="1" t="s">
        <v>86</v>
      </c>
      <c r="AM281" s="1" t="s">
        <v>62</v>
      </c>
      <c r="AN281" s="1" t="s">
        <v>45</v>
      </c>
      <c r="AO281" s="1">
        <v>1375</v>
      </c>
      <c r="AP281" s="1" t="b">
        <v>1</v>
      </c>
      <c r="AQ281" s="1"/>
      <c r="AR281" s="1"/>
      <c r="AS281" s="1" t="b">
        <v>0</v>
      </c>
      <c r="AV281" s="1" t="str">
        <f t="shared" si="59"/>
        <v>Aster yunnanensis</v>
      </c>
      <c r="AW281" s="1"/>
      <c r="AX281"/>
    </row>
    <row r="282" spans="1:66" s="5" customFormat="1" ht="15" customHeight="1" x14ac:dyDescent="0.2">
      <c r="A282" s="8" t="s">
        <v>8550</v>
      </c>
      <c r="B282" s="18" t="b">
        <f t="shared" si="57"/>
        <v>1</v>
      </c>
      <c r="C282" s="4" t="str">
        <f>IF(O282="","C","")</f>
        <v/>
      </c>
      <c r="D282" s="4" t="str">
        <f>IF(I282="","N","")</f>
        <v/>
      </c>
      <c r="E282" s="4" t="str">
        <f>IF(P282="","Y","")</f>
        <v/>
      </c>
      <c r="F282" s="4" t="str">
        <f t="shared" si="58"/>
        <v/>
      </c>
      <c r="G282" s="4"/>
      <c r="H282" s="4" t="str">
        <f>TRIM(TRIM(I282) &amp; " " &amp; TRIM(J282) &amp; " " &amp; K282 &amp; " " &amp;S282)</f>
        <v>Aster 'Little Carlow' (Symphyotrichum 'Little Carlow' )</v>
      </c>
      <c r="I282" s="6" t="s">
        <v>816</v>
      </c>
      <c r="J282" s="6"/>
      <c r="K282" s="6" t="s">
        <v>817</v>
      </c>
      <c r="L282" s="1">
        <v>200</v>
      </c>
      <c r="M282" s="1" t="s">
        <v>39</v>
      </c>
      <c r="N282" s="18" t="b">
        <v>1</v>
      </c>
      <c r="O282" t="s">
        <v>818</v>
      </c>
      <c r="P282" s="1" t="s">
        <v>819</v>
      </c>
      <c r="Q282" s="1"/>
      <c r="R282"/>
      <c r="S282" s="54" t="s">
        <v>11391</v>
      </c>
      <c r="T282" s="1" t="s">
        <v>42</v>
      </c>
      <c r="U282" s="1" t="s">
        <v>42</v>
      </c>
      <c r="V282" s="1" t="s">
        <v>42</v>
      </c>
      <c r="W282" s="1" t="s">
        <v>42</v>
      </c>
      <c r="X282" s="1"/>
      <c r="Y282" s="1" t="s">
        <v>820</v>
      </c>
      <c r="Z282" s="1"/>
      <c r="AA282" s="1"/>
      <c r="AB282" s="1"/>
      <c r="AC282" s="1"/>
      <c r="AD282" s="1"/>
      <c r="AE282" s="1"/>
      <c r="AF282"/>
      <c r="AG282" s="1" t="b">
        <v>0</v>
      </c>
      <c r="AH282" s="1"/>
      <c r="AI282" s="1"/>
      <c r="AJ282" s="1" t="b">
        <v>0</v>
      </c>
      <c r="AK282" s="1" t="b">
        <v>0</v>
      </c>
      <c r="AL282" s="1" t="s">
        <v>86</v>
      </c>
      <c r="AM282" s="1" t="s">
        <v>62</v>
      </c>
      <c r="AN282" s="1" t="s">
        <v>45</v>
      </c>
      <c r="AO282" s="1">
        <v>1727</v>
      </c>
      <c r="AP282" s="1" t="b">
        <v>0</v>
      </c>
      <c r="AQ282" s="1"/>
      <c r="AR282" s="1"/>
      <c r="AS282" s="1" t="b">
        <v>0</v>
      </c>
      <c r="AV282" s="1" t="str">
        <f t="shared" si="59"/>
        <v>Aster 'Little Carlow' (Symphyotrichum 'Little Carlow' )</v>
      </c>
      <c r="AW282" s="1"/>
      <c r="AX282" s="1"/>
    </row>
    <row r="283" spans="1:66" s="5" customFormat="1" ht="15" customHeight="1" x14ac:dyDescent="0.2">
      <c r="A283" s="8" t="s">
        <v>9113</v>
      </c>
      <c r="B283" s="18" t="b">
        <f t="shared" si="57"/>
        <v>1</v>
      </c>
      <c r="C283" s="4" t="str">
        <f>IF(O283="","C","")</f>
        <v/>
      </c>
      <c r="D283" s="4" t="str">
        <f>IF(I283="","N","")</f>
        <v/>
      </c>
      <c r="E283" s="4" t="str">
        <f>IF(P283="","Y","")</f>
        <v/>
      </c>
      <c r="F283" s="4" t="str">
        <f t="shared" si="58"/>
        <v/>
      </c>
      <c r="G283" s="4"/>
      <c r="H283" s="4" t="str">
        <f>TRIM(TRIM(I283) &amp; " " &amp; TRIM(J283) &amp; " " &amp; K283 &amp; " " &amp;S283)</f>
        <v>Aster 'Ochtendgloren' (pilosum var. pringlei hybrid)</v>
      </c>
      <c r="I283" s="6" t="s">
        <v>816</v>
      </c>
      <c r="J283" s="6"/>
      <c r="K283" s="6" t="s">
        <v>6736</v>
      </c>
      <c r="L283" s="1">
        <v>1880</v>
      </c>
      <c r="M283" s="1" t="s">
        <v>39</v>
      </c>
      <c r="N283" s="18" t="b">
        <v>1</v>
      </c>
      <c r="O283" t="s">
        <v>6737</v>
      </c>
      <c r="P283" s="1" t="s">
        <v>6738</v>
      </c>
      <c r="Q283"/>
      <c r="R283"/>
      <c r="S283" s="54" t="s">
        <v>6739</v>
      </c>
      <c r="T283" s="1" t="s">
        <v>42</v>
      </c>
      <c r="U283" s="1" t="s">
        <v>42</v>
      </c>
      <c r="V283" s="1" t="s">
        <v>42</v>
      </c>
      <c r="W283" s="1" t="s">
        <v>42</v>
      </c>
      <c r="X283" s="1"/>
      <c r="Y283" s="1" t="s">
        <v>6740</v>
      </c>
      <c r="Z283" s="1"/>
      <c r="AA283" s="1"/>
      <c r="AB283" s="1"/>
      <c r="AC283" s="1"/>
      <c r="AD283" s="1"/>
      <c r="AE283" s="1"/>
      <c r="AF283"/>
      <c r="AG283" s="1" t="b">
        <v>0</v>
      </c>
      <c r="AH283" s="1"/>
      <c r="AI283" s="1"/>
      <c r="AJ283" s="1" t="b">
        <v>0</v>
      </c>
      <c r="AK283" s="1" t="b">
        <v>0</v>
      </c>
      <c r="AL283" s="1" t="s">
        <v>86</v>
      </c>
      <c r="AM283" s="1" t="s">
        <v>62</v>
      </c>
      <c r="AN283" s="1" t="s">
        <v>45</v>
      </c>
      <c r="AO283" s="1">
        <v>2357</v>
      </c>
      <c r="AP283" s="1" t="b">
        <v>0</v>
      </c>
      <c r="AQ283" s="1"/>
      <c r="AR283" s="1"/>
      <c r="AS283" s="1" t="b">
        <v>0</v>
      </c>
      <c r="AV283" s="1" t="str">
        <f t="shared" si="59"/>
        <v>Aster 'Ochtendgloren' (pilosum var. pringlei hybrid)</v>
      </c>
      <c r="AW283" s="1"/>
      <c r="AX283" s="1"/>
    </row>
    <row r="284" spans="1:66" s="5" customFormat="1" ht="15" customHeight="1" x14ac:dyDescent="0.2">
      <c r="A284" s="8" t="s">
        <v>9591</v>
      </c>
      <c r="B284" s="18" t="b">
        <f t="shared" si="57"/>
        <v>1</v>
      </c>
      <c r="C284" s="4" t="str">
        <f>IF(O284="","C","")</f>
        <v/>
      </c>
      <c r="D284" s="4" t="str">
        <f>IF(I284="","N","")</f>
        <v/>
      </c>
      <c r="E284" s="4" t="str">
        <f>IF(P284="","Y","")</f>
        <v/>
      </c>
      <c r="F284" s="4" t="str">
        <f t="shared" si="58"/>
        <v/>
      </c>
      <c r="G284" s="4"/>
      <c r="H284" s="4" t="str">
        <f>TRIM(TRIM(I284) &amp; " " &amp; TRIM(J284) &amp; " " &amp; K284 &amp; " " &amp;S284)</f>
        <v>Aster 'Photograph' (Symphyotrichum 'Photograph')</v>
      </c>
      <c r="I284" s="2" t="s">
        <v>816</v>
      </c>
      <c r="K284" s="27" t="s">
        <v>10316</v>
      </c>
      <c r="L284"/>
      <c r="M284"/>
      <c r="N284" s="18" t="b">
        <v>1</v>
      </c>
      <c r="O284" t="s">
        <v>10049</v>
      </c>
      <c r="P284" s="23" t="s">
        <v>10364</v>
      </c>
      <c r="Q284"/>
      <c r="R284"/>
      <c r="S284" s="53" t="s">
        <v>10317</v>
      </c>
      <c r="T284"/>
      <c r="U284"/>
      <c r="V284"/>
      <c r="W284"/>
      <c r="X284"/>
      <c r="Y284" t="s">
        <v>11079</v>
      </c>
      <c r="Z284"/>
      <c r="AA284"/>
      <c r="AB284"/>
      <c r="AC284"/>
      <c r="AD284"/>
      <c r="AE284"/>
      <c r="AF284" s="1"/>
      <c r="AG284" s="1" t="b">
        <v>0</v>
      </c>
      <c r="AH284" s="1"/>
      <c r="AI284" s="1"/>
      <c r="AJ284" s="1" t="b">
        <v>0</v>
      </c>
      <c r="AK284" s="1" t="b">
        <v>0</v>
      </c>
      <c r="AL284" s="1" t="s">
        <v>86</v>
      </c>
      <c r="AM284"/>
      <c r="AN284" s="1" t="s">
        <v>45</v>
      </c>
      <c r="AO284"/>
      <c r="AP284" s="1" t="b">
        <v>0</v>
      </c>
      <c r="AQ284" s="1"/>
      <c r="AR284" s="1"/>
      <c r="AS284" s="1" t="b">
        <v>0</v>
      </c>
      <c r="AV284" s="1" t="str">
        <f t="shared" si="59"/>
        <v>Aster 'Photograph' (Symphyotrichum 'Photograph')</v>
      </c>
      <c r="AW284" s="1"/>
      <c r="AX284" s="1"/>
    </row>
    <row r="285" spans="1:66" s="5" customFormat="1" ht="15" customHeight="1" x14ac:dyDescent="0.2">
      <c r="A285" s="8" t="s">
        <v>8582</v>
      </c>
      <c r="B285" s="18" t="b">
        <f t="shared" si="57"/>
        <v>1</v>
      </c>
      <c r="C285" s="4" t="str">
        <f>IF(O285="","C","")</f>
        <v/>
      </c>
      <c r="D285" s="4" t="str">
        <f>IF(I285="","N","")</f>
        <v/>
      </c>
      <c r="E285" s="4" t="str">
        <f>IF(P285="","Y","")</f>
        <v/>
      </c>
      <c r="F285" s="4" t="str">
        <f t="shared" si="58"/>
        <v/>
      </c>
      <c r="G285" s="4"/>
      <c r="H285" s="4" t="str">
        <f>TRIM(TRIM(I285) &amp; " " &amp; TRIM(J285) &amp; " " &amp; K285 &amp; " " &amp;S285)</f>
        <v>Aster 'Prairie Purple' (Symphyotrichum 'Prairie Purple' )</v>
      </c>
      <c r="I285" s="6" t="s">
        <v>816</v>
      </c>
      <c r="J285" s="6"/>
      <c r="K285" s="6" t="s">
        <v>970</v>
      </c>
      <c r="L285" s="1">
        <v>237</v>
      </c>
      <c r="M285" s="1" t="s">
        <v>39</v>
      </c>
      <c r="N285" s="18" t="b">
        <v>1</v>
      </c>
      <c r="O285" t="s">
        <v>971</v>
      </c>
      <c r="P285" s="2" t="s">
        <v>10423</v>
      </c>
      <c r="Q285"/>
      <c r="R285"/>
      <c r="S285" s="54" t="s">
        <v>11389</v>
      </c>
      <c r="T285" s="1" t="s">
        <v>42</v>
      </c>
      <c r="U285" s="1" t="s">
        <v>42</v>
      </c>
      <c r="V285" s="1" t="s">
        <v>42</v>
      </c>
      <c r="W285" s="1" t="s">
        <v>42</v>
      </c>
      <c r="X285" s="1"/>
      <c r="Y285" s="1" t="s">
        <v>972</v>
      </c>
      <c r="Z285" s="1"/>
      <c r="AA285" s="1"/>
      <c r="AB285" s="1"/>
      <c r="AC285" s="1"/>
      <c r="AD285" s="1"/>
      <c r="AE285" s="1"/>
      <c r="AF285"/>
      <c r="AG285" s="1" t="b">
        <v>1</v>
      </c>
      <c r="AH285" s="1"/>
      <c r="AI285" s="1"/>
      <c r="AJ285" s="1" t="b">
        <v>0</v>
      </c>
      <c r="AK285" s="1" t="b">
        <v>0</v>
      </c>
      <c r="AL285" s="1" t="s">
        <v>86</v>
      </c>
      <c r="AM285"/>
      <c r="AN285" s="1" t="s">
        <v>45</v>
      </c>
      <c r="AO285" s="1">
        <v>20025</v>
      </c>
      <c r="AP285" s="1" t="b">
        <v>0</v>
      </c>
      <c r="AQ285" s="1"/>
      <c r="AR285" s="1"/>
      <c r="AS285" s="1" t="b">
        <v>0</v>
      </c>
      <c r="AV285" s="1" t="str">
        <f t="shared" si="59"/>
        <v>Aster 'Prairie Purple' (Symphyotrichum 'Prairie Purple' )</v>
      </c>
      <c r="AW285" s="1"/>
      <c r="AX285" s="1"/>
    </row>
    <row r="286" spans="1:66" s="5" customFormat="1" ht="15" customHeight="1" x14ac:dyDescent="0.2">
      <c r="A286" s="8" t="s">
        <v>8584</v>
      </c>
      <c r="B286" s="18" t="b">
        <f t="shared" si="57"/>
        <v>1</v>
      </c>
      <c r="C286" s="4" t="str">
        <f>IF(O286="","C","")</f>
        <v/>
      </c>
      <c r="D286" s="4" t="str">
        <f>IF(I286="","N","")</f>
        <v/>
      </c>
      <c r="E286" s="4" t="str">
        <f>IF(P286="","Y","")</f>
        <v/>
      </c>
      <c r="F286" s="4" t="str">
        <f t="shared" si="58"/>
        <v/>
      </c>
      <c r="G286" s="4"/>
      <c r="H286" s="4" t="str">
        <f>TRIM(TRIM(I286) &amp; " " &amp; TRIM(J286) &amp; " " &amp; K286 &amp; " " &amp;S286)</f>
        <v>Aster 'Primrose Path' (Symphyotrichum 'Primrose Path' )</v>
      </c>
      <c r="I286" s="6" t="s">
        <v>816</v>
      </c>
      <c r="J286" s="6"/>
      <c r="K286" s="6" t="s">
        <v>821</v>
      </c>
      <c r="L286" s="1">
        <v>201</v>
      </c>
      <c r="M286" s="1" t="s">
        <v>39</v>
      </c>
      <c r="N286" s="18" t="b">
        <v>1</v>
      </c>
      <c r="O286" t="s">
        <v>822</v>
      </c>
      <c r="P286" s="1" t="s">
        <v>823</v>
      </c>
      <c r="Q286"/>
      <c r="R286"/>
      <c r="S286" s="54" t="s">
        <v>11390</v>
      </c>
      <c r="T286" s="1" t="s">
        <v>42</v>
      </c>
      <c r="U286" s="1" t="s">
        <v>42</v>
      </c>
      <c r="V286" s="1" t="s">
        <v>42</v>
      </c>
      <c r="W286" s="1" t="s">
        <v>42</v>
      </c>
      <c r="X286" s="1"/>
      <c r="Y286" s="1" t="s">
        <v>824</v>
      </c>
      <c r="Z286" s="1"/>
      <c r="AA286" s="1"/>
      <c r="AB286" s="1"/>
      <c r="AC286" s="1"/>
      <c r="AD286" s="1"/>
      <c r="AE286" s="1"/>
      <c r="AF286"/>
      <c r="AG286" s="1" t="b">
        <v>1</v>
      </c>
      <c r="AH286" s="1"/>
      <c r="AI286" s="1"/>
      <c r="AJ286" s="1" t="b">
        <v>0</v>
      </c>
      <c r="AK286" s="1" t="b">
        <v>0</v>
      </c>
      <c r="AL286" s="1" t="s">
        <v>86</v>
      </c>
      <c r="AM286" s="1" t="s">
        <v>62</v>
      </c>
      <c r="AN286" s="1" t="s">
        <v>45</v>
      </c>
      <c r="AO286" s="1">
        <v>1737</v>
      </c>
      <c r="AP286" s="1" t="b">
        <v>0</v>
      </c>
      <c r="AQ286" s="1"/>
      <c r="AR286" s="1"/>
      <c r="AS286" s="1" t="b">
        <v>1</v>
      </c>
      <c r="AV286" s="1" t="str">
        <f t="shared" si="59"/>
        <v>Aster 'Primrose Path' (Symphyotrichum 'Primrose Path' )</v>
      </c>
      <c r="AW286" s="1"/>
      <c r="AX286" s="1"/>
    </row>
    <row r="287" spans="1:66" s="5" customFormat="1" ht="15" customHeight="1" x14ac:dyDescent="0.2">
      <c r="A287" s="8"/>
      <c r="B287" s="18" t="b">
        <f t="shared" si="57"/>
        <v>0</v>
      </c>
      <c r="C287" s="21"/>
      <c r="D287" s="4"/>
      <c r="E287" s="4"/>
      <c r="F287" s="4" t="str">
        <f t="shared" si="58"/>
        <v>X</v>
      </c>
      <c r="G287" s="4"/>
      <c r="H287" s="4"/>
      <c r="I287" s="6" t="s">
        <v>973</v>
      </c>
      <c r="J287" s="6" t="s">
        <v>974</v>
      </c>
      <c r="K287" s="6" t="s">
        <v>975</v>
      </c>
      <c r="L287" s="1">
        <v>238</v>
      </c>
      <c r="M287"/>
      <c r="N287" s="18" t="b">
        <v>0</v>
      </c>
      <c r="O287"/>
      <c r="P287" s="1" t="s">
        <v>976</v>
      </c>
      <c r="Q287"/>
      <c r="R287"/>
      <c r="S287" s="53"/>
      <c r="T287" s="1" t="s">
        <v>42</v>
      </c>
      <c r="U287" s="1" t="s">
        <v>42</v>
      </c>
      <c r="V287" s="1" t="s">
        <v>42</v>
      </c>
      <c r="W287" s="1" t="s">
        <v>42</v>
      </c>
      <c r="X287"/>
      <c r="Y287"/>
      <c r="Z287"/>
      <c r="AA287"/>
      <c r="AB287"/>
      <c r="AC287"/>
      <c r="AD287"/>
      <c r="AE287"/>
      <c r="AF287"/>
      <c r="AG287" s="1" t="b">
        <v>0</v>
      </c>
      <c r="AH287"/>
      <c r="AI287"/>
      <c r="AJ287" s="1" t="b">
        <v>0</v>
      </c>
      <c r="AK287" s="1" t="b">
        <v>0</v>
      </c>
      <c r="AL287" s="1" t="s">
        <v>86</v>
      </c>
      <c r="AM287" s="1" t="s">
        <v>62</v>
      </c>
      <c r="AN287" s="1" t="s">
        <v>45</v>
      </c>
      <c r="AO287" s="1">
        <v>1376</v>
      </c>
      <c r="AP287" s="1" t="b">
        <v>1</v>
      </c>
      <c r="AQ287" s="1"/>
      <c r="AR287" s="1"/>
      <c r="AS287" s="1" t="b">
        <v>0</v>
      </c>
      <c r="AV287" s="1" t="str">
        <f t="shared" si="59"/>
        <v>Astilbe simplicifolia 'Praecox Alba'</v>
      </c>
      <c r="AW287" s="1"/>
      <c r="AX287" s="1"/>
    </row>
    <row r="288" spans="1:66" s="5" customFormat="1" ht="15" customHeight="1" x14ac:dyDescent="0.2">
      <c r="A288" s="8"/>
      <c r="B288" s="18" t="b">
        <f t="shared" si="57"/>
        <v>0</v>
      </c>
      <c r="C288" s="21"/>
      <c r="D288" s="4"/>
      <c r="E288" s="4"/>
      <c r="F288" s="4" t="str">
        <f t="shared" si="58"/>
        <v>X</v>
      </c>
      <c r="G288" s="4"/>
      <c r="H288" s="4"/>
      <c r="I288" s="6" t="s">
        <v>973</v>
      </c>
      <c r="J288" s="6" t="s">
        <v>974</v>
      </c>
      <c r="K288" s="6" t="s">
        <v>977</v>
      </c>
      <c r="L288" s="1">
        <v>239</v>
      </c>
      <c r="M288"/>
      <c r="N288" s="18" t="b">
        <v>0</v>
      </c>
      <c r="O288"/>
      <c r="P288" s="1" t="s">
        <v>978</v>
      </c>
      <c r="Q288"/>
      <c r="R288"/>
      <c r="S288" s="53"/>
      <c r="T288" s="1" t="s">
        <v>42</v>
      </c>
      <c r="U288" s="1" t="s">
        <v>42</v>
      </c>
      <c r="V288" s="1" t="s">
        <v>42</v>
      </c>
      <c r="W288" s="1" t="s">
        <v>42</v>
      </c>
      <c r="X288"/>
      <c r="Y288"/>
      <c r="Z288"/>
      <c r="AA288"/>
      <c r="AB288"/>
      <c r="AC288"/>
      <c r="AD288"/>
      <c r="AE288"/>
      <c r="AF288"/>
      <c r="AG288" s="1" t="b">
        <v>0</v>
      </c>
      <c r="AH288"/>
      <c r="AI288"/>
      <c r="AJ288" s="1" t="b">
        <v>0</v>
      </c>
      <c r="AK288" s="1" t="b">
        <v>0</v>
      </c>
      <c r="AL288" s="1" t="s">
        <v>86</v>
      </c>
      <c r="AM288" s="1" t="s">
        <v>62</v>
      </c>
      <c r="AN288" s="1" t="s">
        <v>45</v>
      </c>
      <c r="AO288" s="1">
        <v>1377</v>
      </c>
      <c r="AP288" s="1" t="b">
        <v>1</v>
      </c>
      <c r="AQ288" s="1"/>
      <c r="AR288" s="1"/>
      <c r="AS288" s="1" t="b">
        <v>0</v>
      </c>
      <c r="AV288" s="1" t="str">
        <f t="shared" si="59"/>
        <v>Astilbe simplicifolia 'Willy Buchanan'</v>
      </c>
      <c r="AW288" s="1"/>
      <c r="AX288" s="1"/>
    </row>
    <row r="289" spans="1:66" s="11" customFormat="1" ht="15" customHeight="1" x14ac:dyDescent="0.2">
      <c r="A289" s="8" t="s">
        <v>7185</v>
      </c>
      <c r="B289" s="18" t="b">
        <f t="shared" si="57"/>
        <v>1</v>
      </c>
      <c r="C289" s="4" t="str">
        <f>IF(O289="","C","")</f>
        <v/>
      </c>
      <c r="D289" s="4" t="str">
        <f>IF(I289="","N","")</f>
        <v/>
      </c>
      <c r="E289" s="4" t="str">
        <f>IF(P289="","Y","")</f>
        <v/>
      </c>
      <c r="F289" s="4" t="str">
        <f t="shared" si="58"/>
        <v/>
      </c>
      <c r="G289" s="4"/>
      <c r="H289" s="4" t="str">
        <f>TRIM(TRIM(I289) &amp; " " &amp; TRIM(J289) &amp; " " &amp; K289 &amp; " " &amp;S289)</f>
        <v>Astrantia major 'Claret'</v>
      </c>
      <c r="I289" s="6" t="s">
        <v>979</v>
      </c>
      <c r="J289" s="6" t="s">
        <v>984</v>
      </c>
      <c r="K289" s="6" t="s">
        <v>989</v>
      </c>
      <c r="L289" s="1">
        <v>242</v>
      </c>
      <c r="M289" s="1" t="s">
        <v>39</v>
      </c>
      <c r="N289" s="18" t="b">
        <v>1</v>
      </c>
      <c r="O289" t="s">
        <v>990</v>
      </c>
      <c r="P289" s="1" t="s">
        <v>991</v>
      </c>
      <c r="Q289" s="1"/>
      <c r="R289" s="1"/>
      <c r="S289" s="54"/>
      <c r="T289" s="1" t="s">
        <v>42</v>
      </c>
      <c r="U289" s="1" t="s">
        <v>42</v>
      </c>
      <c r="V289" s="1" t="s">
        <v>42</v>
      </c>
      <c r="W289" s="1" t="s">
        <v>42</v>
      </c>
      <c r="X289" s="1"/>
      <c r="Y289" s="1" t="s">
        <v>992</v>
      </c>
      <c r="Z289" s="1" t="s">
        <v>993</v>
      </c>
      <c r="AA289" s="1"/>
      <c r="AB289" s="1"/>
      <c r="AC289" s="1"/>
      <c r="AD289" s="1"/>
      <c r="AE289" s="1"/>
      <c r="AF289"/>
      <c r="AG289"/>
      <c r="AH289"/>
      <c r="AI289"/>
      <c r="AJ289"/>
      <c r="AK289"/>
      <c r="AL289"/>
      <c r="AM289"/>
      <c r="AN289"/>
      <c r="AO289"/>
      <c r="AP289"/>
      <c r="AQ289"/>
      <c r="AR289"/>
      <c r="AS289"/>
      <c r="AT289"/>
      <c r="AU289"/>
      <c r="AV289" s="1" t="str">
        <f t="shared" si="59"/>
        <v>Astrantia major 'Claret'</v>
      </c>
      <c r="AW289"/>
      <c r="AX289"/>
      <c r="AY289"/>
      <c r="AZ289"/>
      <c r="BA289"/>
      <c r="BB289"/>
      <c r="BC289"/>
      <c r="BD289"/>
      <c r="BE289" s="5"/>
      <c r="BF289" s="5"/>
      <c r="BG289" s="5"/>
      <c r="BH289" s="5"/>
      <c r="BI289" s="5"/>
      <c r="BJ289" s="5"/>
      <c r="BK289" s="5"/>
      <c r="BL289" s="5"/>
      <c r="BM289" s="5"/>
      <c r="BN289" s="5"/>
    </row>
    <row r="290" spans="1:66" s="5" customFormat="1" ht="15" customHeight="1" x14ac:dyDescent="0.2">
      <c r="A290" s="8" t="s">
        <v>9251</v>
      </c>
      <c r="B290" s="18" t="b">
        <f t="shared" si="57"/>
        <v>1</v>
      </c>
      <c r="C290" s="4" t="str">
        <f>IF(O290="","C","")</f>
        <v/>
      </c>
      <c r="D290" s="4" t="str">
        <f>IF(I290="","N","")</f>
        <v/>
      </c>
      <c r="E290" s="4" t="str">
        <f>IF(P290="","Y","")</f>
        <v/>
      </c>
      <c r="F290" s="4" t="str">
        <f t="shared" si="58"/>
        <v/>
      </c>
      <c r="G290" s="4" t="str">
        <f>IF(H290=A290,"","I")</f>
        <v/>
      </c>
      <c r="H290" s="4" t="str">
        <f>TRIM(TRIM(I290) &amp; " " &amp; TRIM(J290) &amp; " " &amp; K290 &amp; " " &amp;S290)</f>
        <v>Astrantia major Gill Richardson Group</v>
      </c>
      <c r="I290" s="6" t="s">
        <v>979</v>
      </c>
      <c r="J290" s="6" t="s">
        <v>984</v>
      </c>
      <c r="K290" s="6" t="s">
        <v>994</v>
      </c>
      <c r="L290" s="1">
        <v>243</v>
      </c>
      <c r="M290" s="1"/>
      <c r="N290" s="18" t="b">
        <v>1</v>
      </c>
      <c r="O290" t="s">
        <v>995</v>
      </c>
      <c r="P290" s="1" t="s">
        <v>996</v>
      </c>
      <c r="Q290"/>
      <c r="R290"/>
      <c r="S290" s="54"/>
      <c r="T290" s="1" t="s">
        <v>42</v>
      </c>
      <c r="U290" s="1" t="s">
        <v>42</v>
      </c>
      <c r="V290" s="1" t="s">
        <v>42</v>
      </c>
      <c r="W290" s="1" t="s">
        <v>42</v>
      </c>
      <c r="X290" s="1"/>
      <c r="Y290" s="1" t="s">
        <v>997</v>
      </c>
      <c r="Z290" s="1" t="s">
        <v>988</v>
      </c>
      <c r="AA290" s="1"/>
      <c r="AB290" s="1"/>
      <c r="AC290" s="1"/>
      <c r="AD290" s="1"/>
      <c r="AE290" s="1"/>
      <c r="AF290"/>
      <c r="AG290" s="1" t="b">
        <v>0</v>
      </c>
      <c r="AH290"/>
      <c r="AI290"/>
      <c r="AJ290" s="1" t="b">
        <v>0</v>
      </c>
      <c r="AK290" s="1" t="b">
        <v>0</v>
      </c>
      <c r="AL290" s="1" t="s">
        <v>86</v>
      </c>
      <c r="AM290" s="1" t="s">
        <v>62</v>
      </c>
      <c r="AN290" s="1" t="s">
        <v>45</v>
      </c>
      <c r="AO290" s="1">
        <v>1326</v>
      </c>
      <c r="AP290" s="1" t="b">
        <v>0</v>
      </c>
      <c r="AQ290" s="1"/>
      <c r="AR290" s="1"/>
      <c r="AS290" s="1" t="b">
        <v>0</v>
      </c>
      <c r="AV290" s="1" t="str">
        <f t="shared" si="59"/>
        <v>Astrantia major Gill Richardson Group</v>
      </c>
      <c r="AW290" s="1"/>
      <c r="AX290" s="1"/>
    </row>
    <row r="291" spans="1:66" s="5" customFormat="1" ht="15" customHeight="1" x14ac:dyDescent="0.2">
      <c r="A291" s="8"/>
      <c r="B291" s="18" t="b">
        <f t="shared" si="57"/>
        <v>1</v>
      </c>
      <c r="C291" s="21"/>
      <c r="D291" s="4"/>
      <c r="E291" s="4"/>
      <c r="F291" s="4" t="str">
        <f t="shared" si="58"/>
        <v/>
      </c>
      <c r="G291" s="4"/>
      <c r="H291" s="4"/>
      <c r="I291" s="6" t="s">
        <v>979</v>
      </c>
      <c r="J291" s="6" t="s">
        <v>984</v>
      </c>
      <c r="K291" s="6" t="s">
        <v>998</v>
      </c>
      <c r="L291" s="1">
        <v>244</v>
      </c>
      <c r="M291"/>
      <c r="N291" s="18" t="b">
        <v>1</v>
      </c>
      <c r="O291"/>
      <c r="P291" s="1" t="s">
        <v>999</v>
      </c>
      <c r="Q291" s="1"/>
      <c r="R291" s="1"/>
      <c r="S291" s="54"/>
      <c r="T291" s="1" t="s">
        <v>42</v>
      </c>
      <c r="U291" s="1" t="s">
        <v>42</v>
      </c>
      <c r="V291" s="1" t="s">
        <v>42</v>
      </c>
      <c r="W291" s="1" t="s">
        <v>42</v>
      </c>
      <c r="X291" s="1"/>
      <c r="Y291" s="1" t="s">
        <v>1000</v>
      </c>
      <c r="Z291" s="1"/>
      <c r="AA291" s="1"/>
      <c r="AB291" s="1"/>
      <c r="AC291" s="1"/>
      <c r="AD291" s="1"/>
      <c r="AE291" s="1"/>
      <c r="AF291"/>
      <c r="AG291" s="1" t="b">
        <v>0</v>
      </c>
      <c r="AH291"/>
      <c r="AI291"/>
      <c r="AJ291" s="1" t="b">
        <v>0</v>
      </c>
      <c r="AK291" s="1" t="b">
        <v>0</v>
      </c>
      <c r="AL291" s="1" t="s">
        <v>86</v>
      </c>
      <c r="AM291" s="1" t="s">
        <v>62</v>
      </c>
      <c r="AN291" s="1" t="s">
        <v>45</v>
      </c>
      <c r="AO291" s="1">
        <v>1712</v>
      </c>
      <c r="AP291" s="1" t="b">
        <v>1</v>
      </c>
      <c r="AQ291" s="1"/>
      <c r="AR291" s="1"/>
      <c r="AS291" s="1" t="b">
        <v>0</v>
      </c>
      <c r="AV291" s="1" t="str">
        <f t="shared" si="59"/>
        <v>Astrantia major 'Lars'</v>
      </c>
      <c r="AW291" s="1"/>
      <c r="AX291" s="1"/>
    </row>
    <row r="292" spans="1:66" s="5" customFormat="1" ht="15" customHeight="1" x14ac:dyDescent="0.2">
      <c r="A292" s="8" t="s">
        <v>7187</v>
      </c>
      <c r="B292" s="18" t="b">
        <f t="shared" si="57"/>
        <v>1</v>
      </c>
      <c r="C292" s="4" t="str">
        <f>IF(O292="","C","")</f>
        <v/>
      </c>
      <c r="D292" s="4" t="str">
        <f>IF(I292="","N","")</f>
        <v/>
      </c>
      <c r="E292" s="4" t="str">
        <f>IF(P292="","Y","")</f>
        <v/>
      </c>
      <c r="F292" s="4" t="str">
        <f t="shared" si="58"/>
        <v/>
      </c>
      <c r="G292" s="4"/>
      <c r="H292" s="4" t="str">
        <f>TRIM(TRIM(I292) &amp; " " &amp; TRIM(J292) &amp; " " &amp; K292 &amp; " " &amp;S292)</f>
        <v>Astrantia major 'Lola' Masterwort</v>
      </c>
      <c r="I292" s="6" t="s">
        <v>979</v>
      </c>
      <c r="J292" s="6" t="s">
        <v>984</v>
      </c>
      <c r="K292" s="6" t="s">
        <v>1001</v>
      </c>
      <c r="L292" s="1">
        <v>245</v>
      </c>
      <c r="M292" s="1" t="s">
        <v>39</v>
      </c>
      <c r="N292" s="18" t="b">
        <v>1</v>
      </c>
      <c r="O292" t="s">
        <v>1002</v>
      </c>
      <c r="P292" s="1" t="s">
        <v>1003</v>
      </c>
      <c r="Q292"/>
      <c r="R292"/>
      <c r="S292" s="54" t="s">
        <v>1004</v>
      </c>
      <c r="T292" s="1" t="s">
        <v>42</v>
      </c>
      <c r="U292" s="1" t="s">
        <v>42</v>
      </c>
      <c r="V292" s="1" t="s">
        <v>42</v>
      </c>
      <c r="W292" s="1" t="s">
        <v>42</v>
      </c>
      <c r="X292" s="1"/>
      <c r="Y292" s="1" t="s">
        <v>1005</v>
      </c>
      <c r="Z292" s="1"/>
      <c r="AA292" s="1"/>
      <c r="AB292" s="1"/>
      <c r="AC292" s="1"/>
      <c r="AD292" s="1"/>
      <c r="AE292" s="1"/>
      <c r="AF292"/>
      <c r="AG292" s="1" t="b">
        <v>1</v>
      </c>
      <c r="AH292" s="1"/>
      <c r="AI292" s="1"/>
      <c r="AJ292" s="1" t="b">
        <v>0</v>
      </c>
      <c r="AK292" s="1" t="b">
        <v>0</v>
      </c>
      <c r="AL292" s="1" t="s">
        <v>86</v>
      </c>
      <c r="AM292"/>
      <c r="AN292" s="1" t="s">
        <v>45</v>
      </c>
      <c r="AO292" s="1">
        <v>20020</v>
      </c>
      <c r="AP292" s="1" t="b">
        <v>0</v>
      </c>
      <c r="AQ292" s="1"/>
      <c r="AR292" s="1"/>
      <c r="AS292" s="1" t="b">
        <v>0</v>
      </c>
      <c r="AV292" s="1" t="str">
        <f t="shared" si="59"/>
        <v>Astrantia major 'Lola' Masterwort</v>
      </c>
      <c r="AW292" s="1"/>
      <c r="AX292" s="1"/>
    </row>
    <row r="293" spans="1:66" s="5" customFormat="1" ht="15" customHeight="1" x14ac:dyDescent="0.2">
      <c r="A293" s="8"/>
      <c r="B293" s="18" t="b">
        <f t="shared" si="57"/>
        <v>1</v>
      </c>
      <c r="C293" s="21"/>
      <c r="D293" s="4"/>
      <c r="E293" s="4"/>
      <c r="F293" s="4" t="str">
        <f t="shared" si="58"/>
        <v/>
      </c>
      <c r="G293" s="4"/>
      <c r="H293" s="4"/>
      <c r="I293" s="6" t="s">
        <v>979</v>
      </c>
      <c r="J293" s="6" t="s">
        <v>984</v>
      </c>
      <c r="K293" s="6" t="s">
        <v>1011</v>
      </c>
      <c r="L293" s="1">
        <v>247</v>
      </c>
      <c r="M293"/>
      <c r="N293" s="18" t="b">
        <v>1</v>
      </c>
      <c r="O293"/>
      <c r="P293" s="1" t="s">
        <v>1012</v>
      </c>
      <c r="Q293" s="1"/>
      <c r="R293" s="1"/>
      <c r="S293" s="54"/>
      <c r="T293" s="1" t="s">
        <v>42</v>
      </c>
      <c r="U293" s="1" t="s">
        <v>42</v>
      </c>
      <c r="V293" s="1" t="s">
        <v>42</v>
      </c>
      <c r="W293" s="1" t="s">
        <v>42</v>
      </c>
      <c r="X293" s="1"/>
      <c r="Y293" s="1" t="s">
        <v>1013</v>
      </c>
      <c r="Z293" s="1"/>
      <c r="AA293" s="1"/>
      <c r="AB293" s="1"/>
      <c r="AC293" s="1"/>
      <c r="AD293" s="1"/>
      <c r="AE293" s="1"/>
      <c r="AF293"/>
      <c r="AG293" s="1" t="b">
        <v>0</v>
      </c>
      <c r="AH293" s="1"/>
      <c r="AI293" s="1"/>
      <c r="AJ293" s="1" t="b">
        <v>0</v>
      </c>
      <c r="AK293" s="1" t="b">
        <v>0</v>
      </c>
      <c r="AL293" s="1" t="s">
        <v>86</v>
      </c>
      <c r="AM293" s="1" t="s">
        <v>62</v>
      </c>
      <c r="AN293" s="1" t="s">
        <v>45</v>
      </c>
      <c r="AO293" s="1">
        <v>2360</v>
      </c>
      <c r="AP293" s="1" t="b">
        <v>1</v>
      </c>
      <c r="AQ293" s="1"/>
      <c r="AR293" s="1"/>
      <c r="AS293" s="1" t="b">
        <v>1</v>
      </c>
      <c r="AV293" s="1" t="str">
        <f t="shared" si="59"/>
        <v>Astrantia major 'Pink Surprise'</v>
      </c>
      <c r="AW293" s="1"/>
      <c r="AX293" s="1"/>
    </row>
    <row r="294" spans="1:66" s="5" customFormat="1" ht="15" customHeight="1" x14ac:dyDescent="0.2">
      <c r="A294" s="8"/>
      <c r="B294" s="18" t="b">
        <f t="shared" si="57"/>
        <v>1</v>
      </c>
      <c r="C294" s="21"/>
      <c r="D294" s="4"/>
      <c r="E294" s="4"/>
      <c r="F294" s="4" t="str">
        <f t="shared" si="58"/>
        <v/>
      </c>
      <c r="G294" s="4"/>
      <c r="H294" s="4"/>
      <c r="I294" s="6" t="s">
        <v>979</v>
      </c>
      <c r="J294" s="6" t="s">
        <v>984</v>
      </c>
      <c r="K294" s="6" t="s">
        <v>1024</v>
      </c>
      <c r="L294" s="1">
        <v>250</v>
      </c>
      <c r="M294"/>
      <c r="N294" s="18" t="b">
        <v>1</v>
      </c>
      <c r="O294"/>
      <c r="P294" s="1" t="s">
        <v>1025</v>
      </c>
      <c r="Q294"/>
      <c r="R294"/>
      <c r="S294" s="54"/>
      <c r="T294" s="1" t="s">
        <v>42</v>
      </c>
      <c r="U294" s="1" t="s">
        <v>42</v>
      </c>
      <c r="V294" s="1" t="s">
        <v>42</v>
      </c>
      <c r="W294" s="1" t="s">
        <v>42</v>
      </c>
      <c r="X294"/>
      <c r="Y294" s="1" t="s">
        <v>987</v>
      </c>
      <c r="Z294" s="1" t="s">
        <v>988</v>
      </c>
      <c r="AA294"/>
      <c r="AB294"/>
      <c r="AC294"/>
      <c r="AD294"/>
      <c r="AE294"/>
      <c r="AF294"/>
      <c r="AG294" s="1" t="b">
        <v>0</v>
      </c>
      <c r="AH294"/>
      <c r="AI294"/>
      <c r="AJ294" s="1" t="b">
        <v>0</v>
      </c>
      <c r="AK294" s="1" t="b">
        <v>0</v>
      </c>
      <c r="AL294" s="1" t="s">
        <v>86</v>
      </c>
      <c r="AM294" s="1" t="s">
        <v>62</v>
      </c>
      <c r="AN294" s="1" t="s">
        <v>45</v>
      </c>
      <c r="AO294" s="1">
        <v>1381</v>
      </c>
      <c r="AP294" s="1" t="b">
        <v>1</v>
      </c>
      <c r="AQ294" s="1"/>
      <c r="AR294" s="1"/>
      <c r="AS294" s="1" t="b">
        <v>1</v>
      </c>
      <c r="AV294" s="1" t="str">
        <f t="shared" si="59"/>
        <v>Astrantia major rosea</v>
      </c>
      <c r="AW294" s="1"/>
      <c r="AX294" s="1"/>
    </row>
    <row r="295" spans="1:66" s="5" customFormat="1" ht="15" customHeight="1" x14ac:dyDescent="0.2">
      <c r="A295" s="8"/>
      <c r="B295" s="18" t="b">
        <f t="shared" si="57"/>
        <v>1</v>
      </c>
      <c r="C295" s="21"/>
      <c r="D295" s="4"/>
      <c r="E295" s="4"/>
      <c r="F295" s="4" t="str">
        <f t="shared" si="58"/>
        <v/>
      </c>
      <c r="G295" s="4"/>
      <c r="H295" s="4"/>
      <c r="I295" s="6" t="s">
        <v>979</v>
      </c>
      <c r="J295" s="6" t="s">
        <v>984</v>
      </c>
      <c r="K295" s="6" t="s">
        <v>209</v>
      </c>
      <c r="L295" s="1">
        <v>251</v>
      </c>
      <c r="M295"/>
      <c r="N295" s="18" t="b">
        <v>1</v>
      </c>
      <c r="O295"/>
      <c r="P295" s="1" t="s">
        <v>1026</v>
      </c>
      <c r="Q295"/>
      <c r="R295"/>
      <c r="S295" s="53"/>
      <c r="T295" s="1" t="s">
        <v>42</v>
      </c>
      <c r="U295" s="1" t="s">
        <v>42</v>
      </c>
      <c r="V295" s="1" t="s">
        <v>42</v>
      </c>
      <c r="W295" s="1" t="s">
        <v>42</v>
      </c>
      <c r="X295"/>
      <c r="Y295" s="1" t="s">
        <v>987</v>
      </c>
      <c r="Z295" s="1" t="s">
        <v>988</v>
      </c>
      <c r="AA295"/>
      <c r="AB295"/>
      <c r="AC295"/>
      <c r="AD295"/>
      <c r="AE295"/>
      <c r="AF295"/>
      <c r="AG295" s="1" t="b">
        <v>0</v>
      </c>
      <c r="AH295"/>
      <c r="AI295"/>
      <c r="AJ295" s="1" t="b">
        <v>0</v>
      </c>
      <c r="AK295" s="1" t="b">
        <v>0</v>
      </c>
      <c r="AL295" s="1" t="s">
        <v>86</v>
      </c>
      <c r="AM295" s="1" t="s">
        <v>62</v>
      </c>
      <c r="AN295" s="1" t="s">
        <v>45</v>
      </c>
      <c r="AO295" s="1">
        <v>1382</v>
      </c>
      <c r="AP295" s="1" t="b">
        <v>1</v>
      </c>
      <c r="AQ295" s="1"/>
      <c r="AR295" s="1"/>
      <c r="AS295" s="1" t="b">
        <v>0</v>
      </c>
      <c r="AV295" s="1" t="str">
        <f t="shared" si="59"/>
        <v>Astrantia major rubra</v>
      </c>
      <c r="AW295" s="1"/>
      <c r="AX295" s="1"/>
    </row>
    <row r="296" spans="1:66" s="5" customFormat="1" ht="15" customHeight="1" x14ac:dyDescent="0.2">
      <c r="A296" s="8" t="s">
        <v>8400</v>
      </c>
      <c r="B296" s="18" t="b">
        <f t="shared" si="57"/>
        <v>1</v>
      </c>
      <c r="C296" s="4" t="str">
        <f>IF(O296="","C","")</f>
        <v/>
      </c>
      <c r="D296" s="4" t="str">
        <f>IF(I296="","N","")</f>
        <v/>
      </c>
      <c r="E296" s="4" t="str">
        <f>IF(P296="","Y","")</f>
        <v/>
      </c>
      <c r="F296" s="4" t="str">
        <f t="shared" si="58"/>
        <v/>
      </c>
      <c r="G296" s="4" t="str">
        <f>IF(H296=A296,"","I")</f>
        <v/>
      </c>
      <c r="H296" s="4" t="str">
        <f>TRIM(TRIM(I296) &amp; " " &amp; TRIM(J296) &amp; " " &amp; K296 &amp; " " &amp;S296)</f>
        <v>Astrantia major 'Ruby Star'</v>
      </c>
      <c r="I296" s="6" t="s">
        <v>979</v>
      </c>
      <c r="J296" s="6" t="s">
        <v>984</v>
      </c>
      <c r="K296" s="2" t="s">
        <v>9769</v>
      </c>
      <c r="L296" s="1">
        <v>252</v>
      </c>
      <c r="M296" s="1" t="s">
        <v>39</v>
      </c>
      <c r="N296" s="18" t="b">
        <v>1</v>
      </c>
      <c r="O296" t="s">
        <v>1028</v>
      </c>
      <c r="P296" s="1" t="s">
        <v>1029</v>
      </c>
      <c r="Q296"/>
      <c r="R296"/>
      <c r="S296" s="54"/>
      <c r="T296" s="1" t="s">
        <v>42</v>
      </c>
      <c r="U296" s="1" t="s">
        <v>42</v>
      </c>
      <c r="V296" s="1" t="s">
        <v>42</v>
      </c>
      <c r="W296" s="1" t="s">
        <v>42</v>
      </c>
      <c r="X296" s="1"/>
      <c r="Y296" s="1" t="s">
        <v>992</v>
      </c>
      <c r="Z296" s="1" t="s">
        <v>993</v>
      </c>
      <c r="AA296" s="1"/>
      <c r="AB296" s="1"/>
      <c r="AC296" s="1"/>
      <c r="AD296" s="1"/>
      <c r="AE296" s="1"/>
      <c r="AF296"/>
      <c r="AG296" s="1" t="b">
        <v>0</v>
      </c>
      <c r="AH296" s="1"/>
      <c r="AI296" s="1"/>
      <c r="AJ296" s="1" t="b">
        <v>0</v>
      </c>
      <c r="AK296" s="1" t="b">
        <v>0</v>
      </c>
      <c r="AL296" s="1" t="s">
        <v>86</v>
      </c>
      <c r="AM296"/>
      <c r="AN296" s="1" t="s">
        <v>45</v>
      </c>
      <c r="AO296" s="1">
        <v>20027</v>
      </c>
      <c r="AP296" s="1" t="b">
        <v>0</v>
      </c>
      <c r="AQ296" s="1"/>
      <c r="AR296" s="1"/>
      <c r="AS296" s="1" t="b">
        <v>0</v>
      </c>
      <c r="AV296" s="1" t="str">
        <f t="shared" si="59"/>
        <v>Astrantia major 'Ruby Star'</v>
      </c>
      <c r="AW296" s="1"/>
      <c r="AX296" s="1"/>
    </row>
    <row r="297" spans="1:66" s="5" customFormat="1" ht="15" customHeight="1" x14ac:dyDescent="0.2">
      <c r="A297" s="8"/>
      <c r="B297" s="18" t="b">
        <f t="shared" si="57"/>
        <v>1</v>
      </c>
      <c r="C297" s="21"/>
      <c r="D297" s="4"/>
      <c r="E297" s="4"/>
      <c r="F297" s="4" t="str">
        <f t="shared" si="58"/>
        <v/>
      </c>
      <c r="G297" s="4"/>
      <c r="H297" s="4"/>
      <c r="I297" s="6" t="s">
        <v>979</v>
      </c>
      <c r="J297" s="6" t="s">
        <v>984</v>
      </c>
      <c r="K297" s="6" t="s">
        <v>1030</v>
      </c>
      <c r="L297" s="1">
        <v>253</v>
      </c>
      <c r="M297"/>
      <c r="N297" s="18" t="b">
        <v>1</v>
      </c>
      <c r="O297"/>
      <c r="P297" s="1" t="s">
        <v>1031</v>
      </c>
      <c r="Q297"/>
      <c r="R297"/>
      <c r="S297" s="54"/>
      <c r="T297" s="1" t="s">
        <v>42</v>
      </c>
      <c r="U297" s="1" t="s">
        <v>42</v>
      </c>
      <c r="V297" s="1" t="s">
        <v>42</v>
      </c>
      <c r="W297" s="1" t="s">
        <v>42</v>
      </c>
      <c r="X297" s="1"/>
      <c r="Y297" s="1" t="s">
        <v>987</v>
      </c>
      <c r="Z297" s="1" t="s">
        <v>988</v>
      </c>
      <c r="AA297" s="1"/>
      <c r="AB297" s="1"/>
      <c r="AC297" s="1"/>
      <c r="AD297" s="1"/>
      <c r="AE297" s="1"/>
      <c r="AF297"/>
      <c r="AG297" s="1" t="b">
        <v>0</v>
      </c>
      <c r="AH297" s="1"/>
      <c r="AI297" s="1"/>
      <c r="AJ297" s="1" t="b">
        <v>0</v>
      </c>
      <c r="AK297" s="1" t="b">
        <v>0</v>
      </c>
      <c r="AL297" s="1" t="s">
        <v>86</v>
      </c>
      <c r="AM297"/>
      <c r="AN297" s="1" t="s">
        <v>45</v>
      </c>
      <c r="AO297" s="1">
        <v>20019</v>
      </c>
      <c r="AP297" s="1" t="b">
        <v>0</v>
      </c>
      <c r="AQ297" s="1"/>
      <c r="AR297" s="1"/>
      <c r="AS297" s="1" t="b">
        <v>0</v>
      </c>
      <c r="AV297" s="1" t="str">
        <f t="shared" si="59"/>
        <v>Astrantia major seedlings ex Mrs Davey</v>
      </c>
      <c r="AW297" s="1"/>
      <c r="AX297" s="1"/>
    </row>
    <row r="298" spans="1:66" s="5" customFormat="1" ht="15" customHeight="1" x14ac:dyDescent="0.2">
      <c r="A298" s="8" t="s">
        <v>7191</v>
      </c>
      <c r="B298" s="18" t="b">
        <f t="shared" si="57"/>
        <v>1</v>
      </c>
      <c r="C298" s="4" t="str">
        <f t="shared" ref="C298:C311" si="60">IF(O298="","C","")</f>
        <v/>
      </c>
      <c r="D298" s="4" t="str">
        <f t="shared" ref="D298:D311" si="61">IF(I298="","N","")</f>
        <v/>
      </c>
      <c r="E298" s="4" t="str">
        <f t="shared" ref="E298:E311" si="62">IF(P298="","Y","")</f>
        <v/>
      </c>
      <c r="F298" s="4" t="str">
        <f t="shared" si="58"/>
        <v/>
      </c>
      <c r="G298" s="4"/>
      <c r="H298" s="4" t="str">
        <f t="shared" ref="H298:H311" si="63">TRIM(TRIM(I298) &amp; " " &amp; TRIM(J298) &amp; " " &amp; K298 &amp; " " &amp;S298)</f>
        <v>Astrantia major 'Sunningdale Variegated' Masterwort</v>
      </c>
      <c r="I298" s="6" t="s">
        <v>979</v>
      </c>
      <c r="J298" s="6" t="s">
        <v>984</v>
      </c>
      <c r="K298" s="6" t="s">
        <v>1032</v>
      </c>
      <c r="L298" s="1">
        <v>254</v>
      </c>
      <c r="M298" s="1" t="s">
        <v>39</v>
      </c>
      <c r="N298" s="18" t="b">
        <v>1</v>
      </c>
      <c r="O298" t="s">
        <v>1033</v>
      </c>
      <c r="P298" s="1" t="s">
        <v>1034</v>
      </c>
      <c r="Q298" s="1"/>
      <c r="R298" s="1"/>
      <c r="S298" s="54" t="s">
        <v>1004</v>
      </c>
      <c r="T298" s="1" t="s">
        <v>42</v>
      </c>
      <c r="U298" s="1" t="s">
        <v>42</v>
      </c>
      <c r="V298" s="1" t="s">
        <v>42</v>
      </c>
      <c r="W298" s="1" t="s">
        <v>42</v>
      </c>
      <c r="X298" s="1" t="s">
        <v>1035</v>
      </c>
      <c r="Y298" s="1" t="s">
        <v>1036</v>
      </c>
      <c r="Z298" s="1" t="s">
        <v>1037</v>
      </c>
      <c r="AA298" s="1"/>
      <c r="AB298" s="1"/>
      <c r="AC298" s="1"/>
      <c r="AD298" s="1"/>
      <c r="AE298" s="1"/>
      <c r="AF298" s="1"/>
      <c r="AG298" s="1" t="b">
        <v>1</v>
      </c>
      <c r="AH298" s="1"/>
      <c r="AI298" s="1"/>
      <c r="AJ298" s="1" t="b">
        <v>0</v>
      </c>
      <c r="AK298" s="1" t="b">
        <v>0</v>
      </c>
      <c r="AL298" s="1" t="s">
        <v>482</v>
      </c>
      <c r="AM298" s="1" t="s">
        <v>62</v>
      </c>
      <c r="AN298" s="1" t="s">
        <v>45</v>
      </c>
      <c r="AO298" s="1">
        <v>1297</v>
      </c>
      <c r="AP298" s="1" t="b">
        <v>0</v>
      </c>
      <c r="AQ298" s="1"/>
      <c r="AR298" s="1"/>
      <c r="AS298" s="1" t="b">
        <v>0</v>
      </c>
      <c r="AV298" s="1" t="str">
        <f t="shared" si="59"/>
        <v>Astrantia major 'Sunningdale Variegated' Masterwort</v>
      </c>
      <c r="AW298" s="1"/>
      <c r="AX298" s="1"/>
    </row>
    <row r="299" spans="1:66" s="11" customFormat="1" ht="15" customHeight="1" x14ac:dyDescent="0.2">
      <c r="A299" s="8" t="s">
        <v>7415</v>
      </c>
      <c r="B299" s="18" t="b">
        <f t="shared" si="57"/>
        <v>1</v>
      </c>
      <c r="C299" s="4" t="str">
        <f t="shared" si="60"/>
        <v/>
      </c>
      <c r="D299" s="4" t="str">
        <f t="shared" si="61"/>
        <v/>
      </c>
      <c r="E299" s="4" t="str">
        <f t="shared" si="62"/>
        <v/>
      </c>
      <c r="F299" s="4" t="str">
        <f t="shared" si="58"/>
        <v/>
      </c>
      <c r="G299" s="4" t="str">
        <f t="shared" ref="G299:G311" si="64">IF(H299=A299,"","I")</f>
        <v/>
      </c>
      <c r="H299" s="4" t="str">
        <f t="shared" si="63"/>
        <v>Astrantia major 'Venice'</v>
      </c>
      <c r="I299" s="6" t="s">
        <v>979</v>
      </c>
      <c r="J299" s="6" t="s">
        <v>984</v>
      </c>
      <c r="K299" s="6" t="s">
        <v>1042</v>
      </c>
      <c r="L299" s="1">
        <v>256</v>
      </c>
      <c r="M299" s="1" t="s">
        <v>39</v>
      </c>
      <c r="N299" s="18" t="b">
        <v>1</v>
      </c>
      <c r="O299" t="s">
        <v>1043</v>
      </c>
      <c r="P299" s="1" t="s">
        <v>1044</v>
      </c>
      <c r="Q299"/>
      <c r="R299"/>
      <c r="S299" s="54"/>
      <c r="T299" s="1" t="s">
        <v>42</v>
      </c>
      <c r="U299" s="1" t="s">
        <v>42</v>
      </c>
      <c r="V299" s="1" t="s">
        <v>42</v>
      </c>
      <c r="W299" s="1" t="s">
        <v>42</v>
      </c>
      <c r="X299" s="1"/>
      <c r="Y299" s="1" t="s">
        <v>1045</v>
      </c>
      <c r="Z299" s="1" t="s">
        <v>1046</v>
      </c>
      <c r="AA299" s="1"/>
      <c r="AB299" s="1"/>
      <c r="AC299" s="1"/>
      <c r="AD299" s="1"/>
      <c r="AE299" s="1"/>
      <c r="AF299"/>
      <c r="AG299" s="1" t="b">
        <v>1</v>
      </c>
      <c r="AH299" s="1" t="s">
        <v>43</v>
      </c>
      <c r="AI299" s="1"/>
      <c r="AJ299" s="1" t="b">
        <v>0</v>
      </c>
      <c r="AK299" s="1" t="b">
        <v>0</v>
      </c>
      <c r="AL299" s="1" t="s">
        <v>37</v>
      </c>
      <c r="AM299"/>
      <c r="AN299" s="1" t="s">
        <v>45</v>
      </c>
      <c r="AO299" s="1">
        <v>20230</v>
      </c>
      <c r="AP299" s="1" t="b">
        <v>0</v>
      </c>
      <c r="AQ299" s="1"/>
      <c r="AR299" s="1"/>
      <c r="AS299" s="1" t="b">
        <v>0</v>
      </c>
      <c r="AT299" s="5"/>
      <c r="AU299" s="5"/>
      <c r="AV299" s="1" t="str">
        <f t="shared" si="59"/>
        <v>Astrantia major 'Venice'</v>
      </c>
      <c r="AW299" s="1"/>
      <c r="AX299" s="1"/>
      <c r="AY299" s="5"/>
      <c r="AZ299" s="5"/>
      <c r="BA299" s="5"/>
      <c r="BB299" s="5"/>
      <c r="BC299" s="5"/>
      <c r="BD299" s="5"/>
      <c r="BE299" s="5"/>
      <c r="BF299" s="5"/>
      <c r="BG299" s="5"/>
      <c r="BH299" s="5"/>
      <c r="BI299" s="5"/>
      <c r="BJ299" s="5"/>
      <c r="BK299" s="5"/>
      <c r="BL299" s="5"/>
      <c r="BM299" s="5"/>
      <c r="BN299" s="5"/>
    </row>
    <row r="300" spans="1:66" s="5" customFormat="1" ht="15" customHeight="1" x14ac:dyDescent="0.2">
      <c r="A300" s="8" t="s">
        <v>8252</v>
      </c>
      <c r="B300" s="18" t="b">
        <f t="shared" si="57"/>
        <v>1</v>
      </c>
      <c r="C300" s="4" t="str">
        <f t="shared" si="60"/>
        <v/>
      </c>
      <c r="D300" s="4" t="str">
        <f t="shared" si="61"/>
        <v/>
      </c>
      <c r="E300" s="4" t="str">
        <f t="shared" si="62"/>
        <v/>
      </c>
      <c r="F300" s="4" t="str">
        <f t="shared" si="58"/>
        <v/>
      </c>
      <c r="G300" s="4" t="str">
        <f t="shared" si="64"/>
        <v/>
      </c>
      <c r="H300" s="4" t="str">
        <f t="shared" si="63"/>
        <v>Astrantia major</v>
      </c>
      <c r="I300" s="6" t="s">
        <v>979</v>
      </c>
      <c r="J300" s="6" t="s">
        <v>984</v>
      </c>
      <c r="K300" s="6"/>
      <c r="L300" s="1">
        <v>241</v>
      </c>
      <c r="M300" s="1" t="s">
        <v>39</v>
      </c>
      <c r="N300" s="18" t="b">
        <v>1</v>
      </c>
      <c r="O300" t="s">
        <v>985</v>
      </c>
      <c r="P300" s="1" t="s">
        <v>986</v>
      </c>
      <c r="Q300"/>
      <c r="R300"/>
      <c r="S300" s="54"/>
      <c r="T300" s="1" t="s">
        <v>42</v>
      </c>
      <c r="U300" s="1" t="s">
        <v>42</v>
      </c>
      <c r="V300" s="1" t="s">
        <v>42</v>
      </c>
      <c r="W300" s="1" t="s">
        <v>42</v>
      </c>
      <c r="X300"/>
      <c r="Y300" s="1" t="s">
        <v>987</v>
      </c>
      <c r="Z300" s="1" t="s">
        <v>988</v>
      </c>
      <c r="AA300"/>
      <c r="AB300"/>
      <c r="AC300"/>
      <c r="AD300"/>
      <c r="AE300"/>
      <c r="AF300" s="1"/>
      <c r="AG300" s="1" t="b">
        <v>0</v>
      </c>
      <c r="AH300" s="1" t="s">
        <v>43</v>
      </c>
      <c r="AI300" s="1"/>
      <c r="AJ300" s="1" t="b">
        <v>0</v>
      </c>
      <c r="AK300" s="1" t="b">
        <v>0</v>
      </c>
      <c r="AL300" s="1" t="s">
        <v>86</v>
      </c>
      <c r="AM300"/>
      <c r="AN300" s="1" t="s">
        <v>45</v>
      </c>
      <c r="AO300"/>
      <c r="AP300" s="1" t="b">
        <v>0</v>
      </c>
      <c r="AQ300" s="1"/>
      <c r="AR300" s="1"/>
      <c r="AS300" s="1" t="b">
        <v>0</v>
      </c>
      <c r="AV300" s="1" t="str">
        <f t="shared" si="59"/>
        <v>Astrantia major</v>
      </c>
      <c r="AW300" s="1"/>
      <c r="AX300" s="1"/>
    </row>
    <row r="301" spans="1:66" s="5" customFormat="1" ht="15" customHeight="1" x14ac:dyDescent="0.2">
      <c r="A301" s="8" t="s">
        <v>7561</v>
      </c>
      <c r="B301" s="18" t="b">
        <f t="shared" si="57"/>
        <v>1</v>
      </c>
      <c r="C301" s="4" t="str">
        <f t="shared" si="60"/>
        <v/>
      </c>
      <c r="D301" s="4" t="str">
        <f t="shared" si="61"/>
        <v/>
      </c>
      <c r="E301" s="4" t="str">
        <f t="shared" si="62"/>
        <v/>
      </c>
      <c r="F301" s="4" t="str">
        <f t="shared" si="58"/>
        <v/>
      </c>
      <c r="G301" s="4"/>
      <c r="H301" s="4" t="str">
        <f t="shared" si="63"/>
        <v>Astrantia major subsp. involucrata 'Shaggy' syn Margery Fish</v>
      </c>
      <c r="I301" s="6" t="s">
        <v>979</v>
      </c>
      <c r="J301" s="6" t="s">
        <v>9981</v>
      </c>
      <c r="K301" s="49" t="s">
        <v>11392</v>
      </c>
      <c r="L301" s="1">
        <v>257</v>
      </c>
      <c r="M301" s="1" t="s">
        <v>39</v>
      </c>
      <c r="N301" s="18" t="b">
        <v>1</v>
      </c>
      <c r="O301" t="s">
        <v>1050</v>
      </c>
      <c r="P301" s="1" t="s">
        <v>1051</v>
      </c>
      <c r="Q301"/>
      <c r="R301"/>
      <c r="S301" s="54" t="s">
        <v>1052</v>
      </c>
      <c r="T301" s="1" t="s">
        <v>42</v>
      </c>
      <c r="U301" s="1" t="s">
        <v>42</v>
      </c>
      <c r="V301" s="1" t="s">
        <v>42</v>
      </c>
      <c r="W301" s="1" t="s">
        <v>42</v>
      </c>
      <c r="X301" s="1"/>
      <c r="Y301" s="1" t="s">
        <v>1053</v>
      </c>
      <c r="Z301" s="1" t="s">
        <v>1054</v>
      </c>
      <c r="AA301" s="1"/>
      <c r="AB301" s="1"/>
      <c r="AC301" s="1"/>
      <c r="AD301" s="1"/>
      <c r="AE301" s="1"/>
      <c r="AF301" s="1"/>
      <c r="AG301" s="1" t="b">
        <v>0</v>
      </c>
      <c r="AH301" s="1"/>
      <c r="AI301" s="1"/>
      <c r="AJ301" s="1" t="b">
        <v>0</v>
      </c>
      <c r="AK301" s="1" t="b">
        <v>0</v>
      </c>
      <c r="AL301" s="1" t="s">
        <v>86</v>
      </c>
      <c r="AM301"/>
      <c r="AN301" s="1" t="s">
        <v>45</v>
      </c>
      <c r="AO301"/>
      <c r="AP301" s="1" t="b">
        <v>0</v>
      </c>
      <c r="AQ301" s="1"/>
      <c r="AR301" s="1"/>
      <c r="AS301" s="1" t="b">
        <v>0</v>
      </c>
      <c r="AV301" s="1" t="str">
        <f t="shared" si="59"/>
        <v>Astrantia major subsp. involucrata 'Shaggy' syn Margery Fish</v>
      </c>
      <c r="AW301" s="1"/>
      <c r="AX301" s="1"/>
    </row>
    <row r="302" spans="1:66" s="5" customFormat="1" ht="15" customHeight="1" x14ac:dyDescent="0.2">
      <c r="A302" s="8" t="s">
        <v>7563</v>
      </c>
      <c r="B302" s="18" t="b">
        <f t="shared" si="57"/>
        <v>1</v>
      </c>
      <c r="C302" s="4" t="str">
        <f t="shared" si="60"/>
        <v/>
      </c>
      <c r="D302" s="4" t="str">
        <f t="shared" si="61"/>
        <v/>
      </c>
      <c r="E302" s="4" t="str">
        <f t="shared" si="62"/>
        <v/>
      </c>
      <c r="F302" s="4" t="str">
        <f t="shared" si="58"/>
        <v/>
      </c>
      <c r="G302" s="4" t="str">
        <f t="shared" si="64"/>
        <v/>
      </c>
      <c r="H302" s="4" t="str">
        <f t="shared" si="63"/>
        <v>Astrantia maxima 'Rosea'</v>
      </c>
      <c r="I302" s="6" t="s">
        <v>979</v>
      </c>
      <c r="J302" s="6" t="s">
        <v>1055</v>
      </c>
      <c r="K302" s="6" t="s">
        <v>1056</v>
      </c>
      <c r="L302" s="1">
        <v>258</v>
      </c>
      <c r="M302" s="1" t="s">
        <v>39</v>
      </c>
      <c r="N302" s="18" t="b">
        <v>1</v>
      </c>
      <c r="O302" t="s">
        <v>1057</v>
      </c>
      <c r="P302" s="1" t="s">
        <v>1058</v>
      </c>
      <c r="Q302"/>
      <c r="R302"/>
      <c r="S302" s="54"/>
      <c r="T302" s="1" t="s">
        <v>42</v>
      </c>
      <c r="U302" s="1" t="s">
        <v>42</v>
      </c>
      <c r="V302" s="1" t="s">
        <v>42</v>
      </c>
      <c r="W302" s="1" t="s">
        <v>42</v>
      </c>
      <c r="X302" s="1"/>
      <c r="Y302" s="1" t="s">
        <v>1059</v>
      </c>
      <c r="Z302" s="1"/>
      <c r="AA302" s="1"/>
      <c r="AB302" s="1"/>
      <c r="AC302" s="1"/>
      <c r="AD302" s="1"/>
      <c r="AE302" s="1"/>
      <c r="AF302"/>
      <c r="AG302" s="1" t="b">
        <v>1</v>
      </c>
      <c r="AH302" s="1" t="s">
        <v>43</v>
      </c>
      <c r="AI302" s="1"/>
      <c r="AJ302" s="1" t="b">
        <v>0</v>
      </c>
      <c r="AK302" s="1" t="b">
        <v>0</v>
      </c>
      <c r="AL302" s="1" t="s">
        <v>86</v>
      </c>
      <c r="AM302" s="1" t="s">
        <v>62</v>
      </c>
      <c r="AN302" s="1" t="s">
        <v>45</v>
      </c>
      <c r="AO302" s="1">
        <v>2610</v>
      </c>
      <c r="AP302" s="1" t="b">
        <v>0</v>
      </c>
      <c r="AQ302" s="1"/>
      <c r="AR302" s="1"/>
      <c r="AS302" s="1" t="b">
        <v>0</v>
      </c>
      <c r="AV302" s="1" t="str">
        <f t="shared" si="59"/>
        <v>Astrantia maxima 'Rosea'</v>
      </c>
      <c r="AW302" s="1"/>
      <c r="AX302" s="1"/>
    </row>
    <row r="303" spans="1:66" s="5" customFormat="1" ht="15" customHeight="1" x14ac:dyDescent="0.2">
      <c r="A303" s="8" t="s">
        <v>8250</v>
      </c>
      <c r="B303" s="18" t="b">
        <f t="shared" si="57"/>
        <v>1</v>
      </c>
      <c r="C303" s="4" t="str">
        <f t="shared" si="60"/>
        <v/>
      </c>
      <c r="D303" s="4" t="str">
        <f t="shared" si="61"/>
        <v/>
      </c>
      <c r="E303" s="4" t="str">
        <f t="shared" si="62"/>
        <v/>
      </c>
      <c r="F303" s="4" t="str">
        <f t="shared" si="58"/>
        <v/>
      </c>
      <c r="G303" s="4" t="str">
        <f t="shared" si="64"/>
        <v/>
      </c>
      <c r="H303" s="4" t="str">
        <f t="shared" si="63"/>
        <v>Astrantia 'Buckland'</v>
      </c>
      <c r="I303" s="6" t="s">
        <v>979</v>
      </c>
      <c r="K303" s="6" t="s">
        <v>1060</v>
      </c>
      <c r="L303" s="1">
        <v>259</v>
      </c>
      <c r="M303" s="1" t="s">
        <v>39</v>
      </c>
      <c r="N303" s="18" t="b">
        <v>1</v>
      </c>
      <c r="O303" t="s">
        <v>1061</v>
      </c>
      <c r="P303" s="1" t="s">
        <v>1025</v>
      </c>
      <c r="Q303" s="1"/>
      <c r="R303" s="1"/>
      <c r="S303" s="54"/>
      <c r="T303" s="1" t="s">
        <v>42</v>
      </c>
      <c r="U303" s="1" t="s">
        <v>42</v>
      </c>
      <c r="V303" s="1" t="s">
        <v>42</v>
      </c>
      <c r="W303" s="1" t="s">
        <v>42</v>
      </c>
      <c r="X303" s="1" t="s">
        <v>1062</v>
      </c>
      <c r="Y303" s="1" t="s">
        <v>1063</v>
      </c>
      <c r="Z303" s="1" t="s">
        <v>988</v>
      </c>
      <c r="AA303" s="1" t="s">
        <v>987</v>
      </c>
      <c r="AB303" s="1"/>
      <c r="AC303" s="1"/>
      <c r="AD303" s="1"/>
      <c r="AE303" s="1"/>
      <c r="AF303"/>
      <c r="AG303"/>
      <c r="AH303"/>
      <c r="AI303"/>
      <c r="AJ303"/>
      <c r="AK303"/>
      <c r="AL303"/>
      <c r="AM303"/>
      <c r="AN303"/>
      <c r="AO303"/>
      <c r="AP303"/>
      <c r="AQ303"/>
      <c r="AR303"/>
      <c r="AS303"/>
      <c r="AT303"/>
      <c r="AU303"/>
      <c r="AV303" s="1" t="str">
        <f t="shared" si="59"/>
        <v>Astrantia 'Buckland'</v>
      </c>
      <c r="AW303"/>
      <c r="AX303"/>
      <c r="AY303"/>
      <c r="AZ303"/>
      <c r="BA303"/>
      <c r="BB303"/>
      <c r="BC303"/>
      <c r="BD303"/>
    </row>
    <row r="304" spans="1:66" s="5" customFormat="1" ht="15" customHeight="1" x14ac:dyDescent="0.2">
      <c r="A304" s="8" t="s">
        <v>8588</v>
      </c>
      <c r="B304" s="18" t="b">
        <f t="shared" si="57"/>
        <v>1</v>
      </c>
      <c r="C304" s="4" t="str">
        <f t="shared" si="60"/>
        <v/>
      </c>
      <c r="D304" s="4" t="str">
        <f t="shared" si="61"/>
        <v/>
      </c>
      <c r="E304" s="4" t="str">
        <f t="shared" si="62"/>
        <v/>
      </c>
      <c r="F304" s="4" t="str">
        <f t="shared" si="58"/>
        <v/>
      </c>
      <c r="G304" s="4" t="str">
        <f t="shared" si="64"/>
        <v/>
      </c>
      <c r="H304" s="4" t="str">
        <f t="shared" si="63"/>
        <v>Astrantia 'Hadspen Blood'</v>
      </c>
      <c r="I304" s="6" t="s">
        <v>979</v>
      </c>
      <c r="J304" s="6"/>
      <c r="K304" s="6" t="s">
        <v>980</v>
      </c>
      <c r="L304" s="1">
        <v>240</v>
      </c>
      <c r="M304" s="1" t="s">
        <v>39</v>
      </c>
      <c r="N304" s="18" t="b">
        <v>1</v>
      </c>
      <c r="O304" t="s">
        <v>981</v>
      </c>
      <c r="P304" s="1" t="s">
        <v>982</v>
      </c>
      <c r="Q304"/>
      <c r="R304"/>
      <c r="S304" s="54"/>
      <c r="T304" s="1" t="s">
        <v>42</v>
      </c>
      <c r="U304" s="1" t="s">
        <v>42</v>
      </c>
      <c r="V304" s="1" t="s">
        <v>42</v>
      </c>
      <c r="W304" s="1" t="s">
        <v>42</v>
      </c>
      <c r="X304" s="1"/>
      <c r="Y304" s="1" t="s">
        <v>983</v>
      </c>
      <c r="Z304" s="1"/>
      <c r="AA304" s="1"/>
      <c r="AB304" s="1"/>
      <c r="AC304" s="1"/>
      <c r="AD304" s="1"/>
      <c r="AE304" s="1"/>
      <c r="AF304"/>
      <c r="AG304"/>
      <c r="AH304"/>
      <c r="AI304"/>
      <c r="AJ304"/>
      <c r="AK304"/>
      <c r="AL304"/>
      <c r="AM304"/>
      <c r="AN304"/>
      <c r="AO304"/>
      <c r="AP304"/>
      <c r="AQ304"/>
      <c r="AR304"/>
      <c r="AS304"/>
      <c r="AT304"/>
      <c r="AU304"/>
      <c r="AV304" s="1" t="str">
        <f t="shared" si="59"/>
        <v>Astrantia 'Hadspen Blood'</v>
      </c>
      <c r="AW304"/>
      <c r="AX304"/>
      <c r="AY304"/>
      <c r="AZ304"/>
      <c r="BA304"/>
      <c r="BB304"/>
      <c r="BC304"/>
      <c r="BD304"/>
    </row>
    <row r="305" spans="1:66" s="5" customFormat="1" ht="15" customHeight="1" x14ac:dyDescent="0.2">
      <c r="A305" s="8" t="s">
        <v>8402</v>
      </c>
      <c r="B305" s="18" t="b">
        <f t="shared" si="57"/>
        <v>1</v>
      </c>
      <c r="C305" s="4" t="str">
        <f t="shared" si="60"/>
        <v/>
      </c>
      <c r="D305" s="4" t="str">
        <f t="shared" si="61"/>
        <v/>
      </c>
      <c r="E305" s="4" t="str">
        <f t="shared" si="62"/>
        <v/>
      </c>
      <c r="F305" s="4" t="str">
        <f t="shared" si="58"/>
        <v/>
      </c>
      <c r="G305" s="4" t="str">
        <f t="shared" si="64"/>
        <v/>
      </c>
      <c r="H305" s="4" t="str">
        <f t="shared" si="63"/>
        <v>Astrantia 'Moulin Rouge'</v>
      </c>
      <c r="I305" s="6" t="s">
        <v>979</v>
      </c>
      <c r="J305" s="6"/>
      <c r="K305" s="2" t="s">
        <v>1006</v>
      </c>
      <c r="L305" s="1">
        <v>246</v>
      </c>
      <c r="M305" s="1" t="s">
        <v>39</v>
      </c>
      <c r="N305" s="18" t="b">
        <v>1</v>
      </c>
      <c r="O305" t="s">
        <v>1007</v>
      </c>
      <c r="P305" s="1" t="s">
        <v>1008</v>
      </c>
      <c r="Q305" s="1"/>
      <c r="R305" s="1"/>
      <c r="S305" s="54"/>
      <c r="T305" s="1" t="s">
        <v>42</v>
      </c>
      <c r="U305" s="1" t="s">
        <v>42</v>
      </c>
      <c r="V305" s="1" t="s">
        <v>42</v>
      </c>
      <c r="W305" s="1" t="s">
        <v>42</v>
      </c>
      <c r="X305" s="1" t="s">
        <v>1009</v>
      </c>
      <c r="Y305" s="1" t="s">
        <v>1010</v>
      </c>
      <c r="Z305" s="1"/>
      <c r="AA305" s="1"/>
      <c r="AB305" s="1"/>
      <c r="AC305" s="1"/>
      <c r="AD305" s="1"/>
      <c r="AE305" s="1"/>
      <c r="AF305" s="1"/>
      <c r="AG305" s="1" t="b">
        <v>0</v>
      </c>
      <c r="AH305" s="1"/>
      <c r="AI305" s="1"/>
      <c r="AJ305" s="1" t="b">
        <v>0</v>
      </c>
      <c r="AK305" s="1" t="b">
        <v>0</v>
      </c>
      <c r="AL305" s="1" t="s">
        <v>86</v>
      </c>
      <c r="AM305"/>
      <c r="AN305" s="1" t="s">
        <v>45</v>
      </c>
      <c r="AO305"/>
      <c r="AP305" s="1" t="b">
        <v>0</v>
      </c>
      <c r="AQ305" s="1"/>
      <c r="AR305" s="1"/>
      <c r="AS305" s="1" t="b">
        <v>0</v>
      </c>
      <c r="AV305" s="1" t="str">
        <f t="shared" si="59"/>
        <v>Astrantia 'Moulin Rouge'</v>
      </c>
      <c r="AW305" s="1"/>
      <c r="AX305" s="1"/>
    </row>
    <row r="306" spans="1:66" s="5" customFormat="1" ht="15" customHeight="1" x14ac:dyDescent="0.2">
      <c r="A306" s="8" t="s">
        <v>7183</v>
      </c>
      <c r="B306" s="18" t="b">
        <f t="shared" si="57"/>
        <v>1</v>
      </c>
      <c r="C306" s="4" t="str">
        <f t="shared" si="60"/>
        <v/>
      </c>
      <c r="D306" s="4" t="str">
        <f t="shared" si="61"/>
        <v/>
      </c>
      <c r="E306" s="4" t="str">
        <f t="shared" si="62"/>
        <v/>
      </c>
      <c r="F306" s="4" t="str">
        <f t="shared" si="58"/>
        <v/>
      </c>
      <c r="G306" s="4" t="str">
        <f t="shared" si="64"/>
        <v/>
      </c>
      <c r="H306" s="4" t="str">
        <f t="shared" si="63"/>
        <v>Astrantia 'Queen's Children'</v>
      </c>
      <c r="I306" s="6" t="s">
        <v>979</v>
      </c>
      <c r="J306" s="6"/>
      <c r="K306" s="2" t="s">
        <v>1014</v>
      </c>
      <c r="L306" s="1">
        <v>248</v>
      </c>
      <c r="M306" s="1" t="s">
        <v>39</v>
      </c>
      <c r="N306" s="18" t="b">
        <v>1</v>
      </c>
      <c r="O306" t="s">
        <v>1015</v>
      </c>
      <c r="P306" s="1" t="s">
        <v>1016</v>
      </c>
      <c r="Q306"/>
      <c r="R306"/>
      <c r="S306" s="54"/>
      <c r="T306" s="1" t="s">
        <v>42</v>
      </c>
      <c r="U306" s="1" t="s">
        <v>42</v>
      </c>
      <c r="V306" s="1" t="s">
        <v>42</v>
      </c>
      <c r="W306" s="1" t="s">
        <v>42</v>
      </c>
      <c r="X306" s="1"/>
      <c r="Y306" s="1" t="s">
        <v>997</v>
      </c>
      <c r="Z306" s="1"/>
      <c r="AA306" s="1"/>
      <c r="AB306" s="1"/>
      <c r="AC306" s="1"/>
      <c r="AD306" s="1"/>
      <c r="AE306" s="1"/>
      <c r="AF306"/>
      <c r="AG306" s="1" t="b">
        <v>0</v>
      </c>
      <c r="AH306" s="1"/>
      <c r="AI306" s="1"/>
      <c r="AJ306" s="1" t="b">
        <v>0</v>
      </c>
      <c r="AK306" s="1" t="b">
        <v>0</v>
      </c>
      <c r="AL306" s="1" t="s">
        <v>86</v>
      </c>
      <c r="AM306" s="1" t="s">
        <v>62</v>
      </c>
      <c r="AN306" s="1" t="s">
        <v>45</v>
      </c>
      <c r="AO306" s="1">
        <v>2033</v>
      </c>
      <c r="AP306" s="1" t="b">
        <v>0</v>
      </c>
      <c r="AQ306" s="1"/>
      <c r="AR306" s="1"/>
      <c r="AS306" s="1" t="b">
        <v>0</v>
      </c>
      <c r="AV306" s="1" t="str">
        <f t="shared" si="59"/>
        <v>Astrantia 'Queen's Children'</v>
      </c>
      <c r="AW306" s="1"/>
      <c r="AX306" s="1"/>
    </row>
    <row r="307" spans="1:66" s="5" customFormat="1" ht="15" customHeight="1" x14ac:dyDescent="0.2">
      <c r="A307" s="8" t="s">
        <v>7189</v>
      </c>
      <c r="B307" s="18" t="b">
        <f t="shared" si="57"/>
        <v>1</v>
      </c>
      <c r="C307" s="4" t="str">
        <f t="shared" si="60"/>
        <v/>
      </c>
      <c r="D307" s="4" t="str">
        <f t="shared" si="61"/>
        <v/>
      </c>
      <c r="E307" s="4" t="str">
        <f t="shared" si="62"/>
        <v/>
      </c>
      <c r="F307" s="4" t="str">
        <f t="shared" si="58"/>
        <v/>
      </c>
      <c r="G307" s="4" t="str">
        <f t="shared" si="64"/>
        <v/>
      </c>
      <c r="H307" s="4" t="str">
        <f t="shared" si="63"/>
        <v>Astrantia 'Roma'</v>
      </c>
      <c r="I307" s="6" t="s">
        <v>979</v>
      </c>
      <c r="J307" s="6"/>
      <c r="K307" s="2" t="s">
        <v>1017</v>
      </c>
      <c r="L307" s="1">
        <v>249</v>
      </c>
      <c r="M307" s="1" t="s">
        <v>39</v>
      </c>
      <c r="N307" s="18" t="b">
        <v>1</v>
      </c>
      <c r="O307" t="s">
        <v>1018</v>
      </c>
      <c r="P307" s="1" t="s">
        <v>1019</v>
      </c>
      <c r="Q307" s="1"/>
      <c r="R307" s="1"/>
      <c r="S307" s="54"/>
      <c r="T307" s="1" t="s">
        <v>42</v>
      </c>
      <c r="U307" s="1" t="s">
        <v>42</v>
      </c>
      <c r="V307" s="1" t="s">
        <v>42</v>
      </c>
      <c r="W307" s="1" t="s">
        <v>42</v>
      </c>
      <c r="X307" s="1"/>
      <c r="Y307" s="1" t="s">
        <v>1020</v>
      </c>
      <c r="Z307" s="1" t="s">
        <v>1021</v>
      </c>
      <c r="AA307" s="1" t="s">
        <v>1022</v>
      </c>
      <c r="AB307" s="1" t="s">
        <v>1023</v>
      </c>
      <c r="AC307" s="1"/>
      <c r="AD307" s="1"/>
      <c r="AE307" s="1"/>
      <c r="AF307" s="1"/>
      <c r="AG307" s="1" t="b">
        <v>0</v>
      </c>
      <c r="AH307" s="1"/>
      <c r="AI307" s="1"/>
      <c r="AJ307" s="1" t="b">
        <v>0</v>
      </c>
      <c r="AK307" s="1" t="b">
        <v>0</v>
      </c>
      <c r="AL307" s="1" t="s">
        <v>86</v>
      </c>
      <c r="AM307"/>
      <c r="AN307" s="1" t="s">
        <v>45</v>
      </c>
      <c r="AO307"/>
      <c r="AP307" s="1" t="b">
        <v>0</v>
      </c>
      <c r="AQ307" s="1"/>
      <c r="AR307" s="1"/>
      <c r="AS307" s="1" t="b">
        <v>0</v>
      </c>
      <c r="AV307" s="1" t="str">
        <f t="shared" si="59"/>
        <v>Astrantia 'Roma'</v>
      </c>
      <c r="AW307" s="1"/>
      <c r="AX307" s="1"/>
    </row>
    <row r="308" spans="1:66" s="11" customFormat="1" ht="15" customHeight="1" x14ac:dyDescent="0.2">
      <c r="A308" s="8" t="s">
        <v>8590</v>
      </c>
      <c r="B308" s="18" t="b">
        <f t="shared" si="57"/>
        <v>1</v>
      </c>
      <c r="C308" s="4" t="str">
        <f t="shared" si="60"/>
        <v/>
      </c>
      <c r="D308" s="4" t="str">
        <f t="shared" si="61"/>
        <v/>
      </c>
      <c r="E308" s="4" t="str">
        <f t="shared" si="62"/>
        <v/>
      </c>
      <c r="F308" s="4" t="str">
        <f t="shared" si="58"/>
        <v/>
      </c>
      <c r="G308" s="4" t="str">
        <f t="shared" si="64"/>
        <v/>
      </c>
      <c r="H308" s="4" t="str">
        <f t="shared" si="63"/>
        <v>Astrantia 'Superstar'</v>
      </c>
      <c r="I308" s="6" t="s">
        <v>979</v>
      </c>
      <c r="J308" s="6"/>
      <c r="K308" s="2" t="s">
        <v>1038</v>
      </c>
      <c r="L308" s="1">
        <v>255</v>
      </c>
      <c r="M308" s="1" t="s">
        <v>39</v>
      </c>
      <c r="N308" s="18" t="b">
        <v>1</v>
      </c>
      <c r="O308" t="s">
        <v>10051</v>
      </c>
      <c r="P308" s="1" t="s">
        <v>1040</v>
      </c>
      <c r="Q308"/>
      <c r="R308"/>
      <c r="S308" s="54"/>
      <c r="T308" s="1" t="s">
        <v>42</v>
      </c>
      <c r="U308" s="1" t="s">
        <v>42</v>
      </c>
      <c r="V308" s="1" t="s">
        <v>42</v>
      </c>
      <c r="W308" s="1" t="s">
        <v>42</v>
      </c>
      <c r="X308" s="1"/>
      <c r="Y308" s="1" t="s">
        <v>1041</v>
      </c>
      <c r="Z308" s="1"/>
      <c r="AA308" s="1"/>
      <c r="AB308" s="1"/>
      <c r="AC308" s="1"/>
      <c r="AD308" s="1"/>
      <c r="AE308" s="1"/>
      <c r="AF308" s="1"/>
      <c r="AG308" s="1" t="b">
        <v>0</v>
      </c>
      <c r="AH308" s="1"/>
      <c r="AI308" s="1"/>
      <c r="AJ308" s="1" t="b">
        <v>0</v>
      </c>
      <c r="AK308" s="1" t="b">
        <v>0</v>
      </c>
      <c r="AL308" s="1" t="s">
        <v>86</v>
      </c>
      <c r="AM308"/>
      <c r="AN308" s="1" t="s">
        <v>45</v>
      </c>
      <c r="AO308"/>
      <c r="AP308" s="1" t="b">
        <v>0</v>
      </c>
      <c r="AQ308" s="1"/>
      <c r="AR308" s="1"/>
      <c r="AS308" s="1" t="b">
        <v>0</v>
      </c>
      <c r="AT308" s="5"/>
      <c r="AU308" s="5"/>
      <c r="AV308" s="1" t="str">
        <f t="shared" si="59"/>
        <v>Astrantia 'Superstar'</v>
      </c>
      <c r="AW308" s="1"/>
      <c r="AX308" s="1"/>
      <c r="AY308" s="5"/>
      <c r="AZ308" s="5"/>
      <c r="BA308" s="5"/>
      <c r="BB308" s="5"/>
      <c r="BC308" s="5"/>
      <c r="BD308" s="5"/>
      <c r="BE308" s="5"/>
      <c r="BF308" s="5"/>
      <c r="BG308" s="5"/>
      <c r="BH308" s="5"/>
      <c r="BI308" s="5"/>
      <c r="BJ308" s="5"/>
      <c r="BK308" s="5"/>
      <c r="BL308" s="5"/>
      <c r="BM308" s="5"/>
      <c r="BN308" s="5"/>
    </row>
    <row r="309" spans="1:66" s="5" customFormat="1" ht="15" customHeight="1" x14ac:dyDescent="0.2">
      <c r="A309" s="8" t="s">
        <v>7455</v>
      </c>
      <c r="B309" s="18" t="b">
        <f t="shared" si="57"/>
        <v>1</v>
      </c>
      <c r="C309" s="4" t="str">
        <f t="shared" si="60"/>
        <v/>
      </c>
      <c r="D309" s="4" t="str">
        <f t="shared" si="61"/>
        <v/>
      </c>
      <c r="E309" s="4" t="str">
        <f t="shared" si="62"/>
        <v/>
      </c>
      <c r="F309" s="4" t="str">
        <f t="shared" si="58"/>
        <v/>
      </c>
      <c r="G309" s="4" t="str">
        <f t="shared" si="64"/>
        <v/>
      </c>
      <c r="H309" s="4" t="str">
        <f t="shared" si="63"/>
        <v>Athyrium nipponicum var pictum ('Metallicum')</v>
      </c>
      <c r="I309" s="6" t="s">
        <v>1064</v>
      </c>
      <c r="J309" s="6" t="s">
        <v>9983</v>
      </c>
      <c r="K309" s="23" t="s">
        <v>9984</v>
      </c>
      <c r="L309" s="1">
        <v>263</v>
      </c>
      <c r="M309" s="1" t="s">
        <v>39</v>
      </c>
      <c r="N309" s="18" t="b">
        <v>1</v>
      </c>
      <c r="O309" t="s">
        <v>1075</v>
      </c>
      <c r="P309" s="1" t="s">
        <v>1076</v>
      </c>
      <c r="Q309"/>
      <c r="R309"/>
      <c r="S309" s="54"/>
      <c r="T309" s="1" t="s">
        <v>42</v>
      </c>
      <c r="U309" s="1" t="s">
        <v>42</v>
      </c>
      <c r="V309" s="1" t="s">
        <v>42</v>
      </c>
      <c r="W309" s="1" t="s">
        <v>42</v>
      </c>
      <c r="X309" s="1"/>
      <c r="Y309" s="1" t="s">
        <v>1077</v>
      </c>
      <c r="Z309" s="1" t="s">
        <v>1078</v>
      </c>
      <c r="AA309" s="1" t="s">
        <v>239</v>
      </c>
      <c r="AB309" s="1" t="s">
        <v>1079</v>
      </c>
      <c r="AC309" s="1"/>
      <c r="AD309" s="1"/>
      <c r="AE309" s="1"/>
      <c r="AF309" s="1"/>
      <c r="AG309" s="1" t="b">
        <v>0</v>
      </c>
      <c r="AH309" s="1"/>
      <c r="AI309" s="1"/>
      <c r="AJ309" s="1" t="b">
        <v>0</v>
      </c>
      <c r="AK309" s="1" t="b">
        <v>0</v>
      </c>
      <c r="AL309" s="1" t="s">
        <v>86</v>
      </c>
      <c r="AM309"/>
      <c r="AN309" s="1" t="s">
        <v>45</v>
      </c>
      <c r="AO309"/>
      <c r="AP309" s="1" t="b">
        <v>0</v>
      </c>
      <c r="AQ309" s="1"/>
      <c r="AR309" s="1"/>
      <c r="AS309" s="1" t="b">
        <v>0</v>
      </c>
      <c r="AV309" s="1" t="str">
        <f t="shared" si="59"/>
        <v>Athyrium nipponicum var pictum ('Metallicum')</v>
      </c>
      <c r="AW309" s="1"/>
      <c r="AX309" s="1"/>
    </row>
    <row r="310" spans="1:66" s="5" customFormat="1" ht="15" customHeight="1" x14ac:dyDescent="0.2">
      <c r="A310" s="8" t="s">
        <v>9355</v>
      </c>
      <c r="B310" s="18" t="b">
        <f t="shared" si="57"/>
        <v>1</v>
      </c>
      <c r="C310" s="4" t="str">
        <f t="shared" si="60"/>
        <v/>
      </c>
      <c r="D310" s="4" t="str">
        <f t="shared" si="61"/>
        <v/>
      </c>
      <c r="E310" s="4" t="str">
        <f t="shared" si="62"/>
        <v/>
      </c>
      <c r="F310" s="4" t="str">
        <f t="shared" si="58"/>
        <v/>
      </c>
      <c r="G310" s="4" t="str">
        <f t="shared" si="64"/>
        <v/>
      </c>
      <c r="H310" s="4" t="str">
        <f t="shared" si="63"/>
        <v>Athyrium filix -femina f. rubellum 'Lady in Red'</v>
      </c>
      <c r="I310" s="6" t="s">
        <v>1064</v>
      </c>
      <c r="J310" s="6" t="s">
        <v>9982</v>
      </c>
      <c r="K310" s="2" t="s">
        <v>1961</v>
      </c>
      <c r="L310" s="1">
        <v>2006</v>
      </c>
      <c r="M310" s="1"/>
      <c r="N310" s="18" t="b">
        <v>1</v>
      </c>
      <c r="O310" t="s">
        <v>10052</v>
      </c>
      <c r="P310" s="1" t="s">
        <v>7003</v>
      </c>
      <c r="Q310"/>
      <c r="R310"/>
      <c r="S310" s="54"/>
      <c r="T310" s="1" t="s">
        <v>42</v>
      </c>
      <c r="U310" s="1" t="s">
        <v>42</v>
      </c>
      <c r="V310" s="1" t="s">
        <v>42</v>
      </c>
      <c r="W310" s="1" t="s">
        <v>42</v>
      </c>
      <c r="X310" s="1"/>
      <c r="Y310" t="s">
        <v>11081</v>
      </c>
      <c r="Z310" s="1"/>
      <c r="AA310" s="1" t="s">
        <v>239</v>
      </c>
      <c r="AB310" s="1"/>
      <c r="AC310" s="1"/>
      <c r="AD310" s="1"/>
      <c r="AE310" s="1"/>
      <c r="AF310"/>
      <c r="AG310" s="1" t="b">
        <v>0</v>
      </c>
      <c r="AH310" s="1"/>
      <c r="AI310" s="1"/>
      <c r="AJ310" s="1" t="b">
        <v>0</v>
      </c>
      <c r="AK310" s="1" t="b">
        <v>0</v>
      </c>
      <c r="AL310" s="1" t="s">
        <v>86</v>
      </c>
      <c r="AM310" s="1" t="s">
        <v>62</v>
      </c>
      <c r="AN310" s="1" t="s">
        <v>45</v>
      </c>
      <c r="AO310" s="1">
        <v>1741</v>
      </c>
      <c r="AP310" s="1" t="b">
        <v>0</v>
      </c>
      <c r="AQ310" s="1"/>
      <c r="AR310" s="1"/>
      <c r="AS310" s="1" t="b">
        <v>0</v>
      </c>
      <c r="AV310" s="1" t="str">
        <f t="shared" si="59"/>
        <v>Athyrium filix -femina f. rubellum 'Lady in Red'</v>
      </c>
      <c r="AW310" s="1"/>
      <c r="AX310" s="1"/>
    </row>
    <row r="311" spans="1:66" s="5" customFormat="1" ht="15" customHeight="1" x14ac:dyDescent="0.2">
      <c r="A311" s="8" t="s">
        <v>7451</v>
      </c>
      <c r="B311" s="18" t="b">
        <f t="shared" si="57"/>
        <v>1</v>
      </c>
      <c r="C311" s="4" t="str">
        <f t="shared" si="60"/>
        <v/>
      </c>
      <c r="D311" s="4" t="str">
        <f t="shared" si="61"/>
        <v/>
      </c>
      <c r="E311" s="4" t="str">
        <f t="shared" si="62"/>
        <v/>
      </c>
      <c r="F311" s="4" t="str">
        <f t="shared" si="58"/>
        <v/>
      </c>
      <c r="G311" s="4" t="str">
        <f t="shared" si="64"/>
        <v/>
      </c>
      <c r="H311" s="4" t="str">
        <f t="shared" si="63"/>
        <v>Athyrium filix-femina 'Frizelliae'</v>
      </c>
      <c r="I311" s="6" t="s">
        <v>1064</v>
      </c>
      <c r="J311" s="6" t="s">
        <v>1065</v>
      </c>
      <c r="K311" s="6" t="s">
        <v>1067</v>
      </c>
      <c r="L311" s="1">
        <v>261</v>
      </c>
      <c r="M311" s="1" t="s">
        <v>39</v>
      </c>
      <c r="N311" s="18" t="b">
        <v>1</v>
      </c>
      <c r="O311" t="s">
        <v>1068</v>
      </c>
      <c r="P311" s="1" t="s">
        <v>1069</v>
      </c>
      <c r="Q311"/>
      <c r="R311"/>
      <c r="S311" s="54"/>
      <c r="T311" s="1" t="s">
        <v>42</v>
      </c>
      <c r="U311" s="1" t="s">
        <v>42</v>
      </c>
      <c r="V311" s="1" t="s">
        <v>42</v>
      </c>
      <c r="W311" s="1" t="s">
        <v>42</v>
      </c>
      <c r="X311" s="1"/>
      <c r="Y311" s="1" t="s">
        <v>1070</v>
      </c>
      <c r="Z311" s="1"/>
      <c r="AA311" s="1" t="s">
        <v>239</v>
      </c>
      <c r="AB311" s="1"/>
      <c r="AC311" s="1"/>
      <c r="AD311" s="1"/>
      <c r="AE311" s="1"/>
      <c r="AF311" s="1"/>
      <c r="AG311" s="1" t="b">
        <v>0</v>
      </c>
      <c r="AH311" s="1" t="s">
        <v>43</v>
      </c>
      <c r="AI311" s="1"/>
      <c r="AJ311" s="1" t="b">
        <v>0</v>
      </c>
      <c r="AK311" s="1" t="b">
        <v>0</v>
      </c>
      <c r="AL311" s="1" t="s">
        <v>37</v>
      </c>
      <c r="AM311"/>
      <c r="AN311" s="1" t="s">
        <v>45</v>
      </c>
      <c r="AO311"/>
      <c r="AP311" s="1" t="b">
        <v>0</v>
      </c>
      <c r="AQ311" s="1"/>
      <c r="AR311" s="1"/>
      <c r="AS311" s="1" t="b">
        <v>0</v>
      </c>
      <c r="AV311" s="1" t="str">
        <f t="shared" si="59"/>
        <v>Athyrium filix-femina 'Frizelliae'</v>
      </c>
      <c r="AW311" s="1"/>
      <c r="AX311" s="1"/>
    </row>
    <row r="312" spans="1:66" s="5" customFormat="1" ht="15" customHeight="1" x14ac:dyDescent="0.2">
      <c r="A312" s="8"/>
      <c r="B312" s="18" t="b">
        <f t="shared" si="57"/>
        <v>0</v>
      </c>
      <c r="C312" s="21"/>
      <c r="D312" s="4"/>
      <c r="E312" s="4"/>
      <c r="F312" s="4" t="str">
        <f t="shared" si="58"/>
        <v>X</v>
      </c>
      <c r="G312" s="4"/>
      <c r="H312" s="4"/>
      <c r="I312" s="6" t="s">
        <v>1064</v>
      </c>
      <c r="J312" s="6" t="s">
        <v>1065</v>
      </c>
      <c r="K312" s="6" t="s">
        <v>1071</v>
      </c>
      <c r="L312" s="1">
        <v>262</v>
      </c>
      <c r="M312"/>
      <c r="N312" s="18" t="b">
        <v>0</v>
      </c>
      <c r="O312"/>
      <c r="P312" s="1" t="s">
        <v>1072</v>
      </c>
      <c r="Q312"/>
      <c r="R312"/>
      <c r="S312" s="53"/>
      <c r="T312" s="1" t="s">
        <v>42</v>
      </c>
      <c r="U312" s="1" t="s">
        <v>42</v>
      </c>
      <c r="V312" s="1" t="s">
        <v>42</v>
      </c>
      <c r="W312" s="1" t="s">
        <v>42</v>
      </c>
      <c r="X312"/>
      <c r="Y312"/>
      <c r="Z312"/>
      <c r="AA312" s="1" t="s">
        <v>239</v>
      </c>
      <c r="AB312"/>
      <c r="AC312"/>
      <c r="AD312"/>
      <c r="AE312"/>
      <c r="AF312"/>
      <c r="AG312" s="1" t="b">
        <v>1</v>
      </c>
      <c r="AH312"/>
      <c r="AI312"/>
      <c r="AJ312" s="1" t="b">
        <v>0</v>
      </c>
      <c r="AK312" s="1" t="b">
        <v>0</v>
      </c>
      <c r="AL312" s="1" t="s">
        <v>86</v>
      </c>
      <c r="AM312" s="1" t="s">
        <v>240</v>
      </c>
      <c r="AN312" s="1" t="s">
        <v>45</v>
      </c>
      <c r="AO312" s="1">
        <v>1387</v>
      </c>
      <c r="AP312" s="1" t="b">
        <v>1</v>
      </c>
      <c r="AQ312" s="1"/>
      <c r="AR312" s="1"/>
      <c r="AS312" s="1" t="b">
        <v>0</v>
      </c>
      <c r="AV312" s="1" t="str">
        <f t="shared" si="59"/>
        <v>Athyrium filix-femina 'Veroniae'</v>
      </c>
      <c r="AW312" s="1"/>
      <c r="AX312" s="1"/>
    </row>
    <row r="313" spans="1:66" s="5" customFormat="1" ht="15" customHeight="1" x14ac:dyDescent="0.2">
      <c r="A313" s="8" t="s">
        <v>9357</v>
      </c>
      <c r="B313" s="18" t="b">
        <f t="shared" si="57"/>
        <v>1</v>
      </c>
      <c r="C313" s="4" t="str">
        <f>IF(O313="","C","")</f>
        <v/>
      </c>
      <c r="D313" s="4" t="str">
        <f>IF(I313="","N","")</f>
        <v/>
      </c>
      <c r="E313" s="4" t="str">
        <f>IF(P313="","Y","")</f>
        <v/>
      </c>
      <c r="F313" s="4" t="str">
        <f t="shared" si="58"/>
        <v/>
      </c>
      <c r="G313" s="4" t="str">
        <f>IF(H313=A313,"","I")</f>
        <v/>
      </c>
      <c r="H313" s="4" t="str">
        <f>TRIM(TRIM(I313) &amp; " " &amp; TRIM(J313) &amp; " " &amp; K313 &amp; " " &amp;S313)</f>
        <v>Athyrium filix-femina 'Victoriae'</v>
      </c>
      <c r="I313" s="6" t="s">
        <v>1064</v>
      </c>
      <c r="J313" s="6" t="s">
        <v>1065</v>
      </c>
      <c r="K313" s="6" t="s">
        <v>7004</v>
      </c>
      <c r="L313" s="1">
        <v>2007</v>
      </c>
      <c r="M313" s="1"/>
      <c r="N313" s="18" t="b">
        <v>1</v>
      </c>
      <c r="O313" t="s">
        <v>10053</v>
      </c>
      <c r="P313" s="1" t="s">
        <v>7005</v>
      </c>
      <c r="Q313"/>
      <c r="R313"/>
      <c r="S313" s="54"/>
      <c r="T313" s="1" t="s">
        <v>42</v>
      </c>
      <c r="U313" s="1" t="s">
        <v>42</v>
      </c>
      <c r="V313" s="1" t="s">
        <v>42</v>
      </c>
      <c r="W313" s="1" t="s">
        <v>42</v>
      </c>
      <c r="X313" s="1"/>
      <c r="Y313" t="s">
        <v>11082</v>
      </c>
      <c r="Z313" s="1"/>
      <c r="AA313" s="1" t="s">
        <v>239</v>
      </c>
      <c r="AB313" s="1"/>
      <c r="AC313" s="1"/>
      <c r="AD313" s="1"/>
      <c r="AE313" s="1"/>
      <c r="AF313"/>
      <c r="AG313" s="1" t="b">
        <v>0</v>
      </c>
      <c r="AH313" s="1" t="s">
        <v>43</v>
      </c>
      <c r="AI313" s="1"/>
      <c r="AJ313" s="1" t="b">
        <v>0</v>
      </c>
      <c r="AK313" s="1" t="b">
        <v>0</v>
      </c>
      <c r="AL313" s="1" t="s">
        <v>37</v>
      </c>
      <c r="AM313"/>
      <c r="AN313" s="1" t="s">
        <v>45</v>
      </c>
      <c r="AO313" s="1">
        <v>20080</v>
      </c>
      <c r="AP313" s="1" t="b">
        <v>0</v>
      </c>
      <c r="AQ313" s="1"/>
      <c r="AR313" s="1"/>
      <c r="AS313" s="1" t="b">
        <v>0</v>
      </c>
      <c r="AV313" s="1" t="str">
        <f t="shared" si="59"/>
        <v>Athyrium filix-femina 'Victoriae'</v>
      </c>
      <c r="AW313" s="1"/>
      <c r="AX313" s="1"/>
    </row>
    <row r="314" spans="1:66" s="5" customFormat="1" ht="15" customHeight="1" x14ac:dyDescent="0.2">
      <c r="A314" s="8"/>
      <c r="B314" s="18" t="b">
        <f t="shared" si="57"/>
        <v>0</v>
      </c>
      <c r="C314" s="21"/>
      <c r="D314" s="4"/>
      <c r="E314" s="4"/>
      <c r="F314" s="4" t="str">
        <f t="shared" si="58"/>
        <v>X</v>
      </c>
      <c r="G314" s="4"/>
      <c r="H314" s="4"/>
      <c r="I314" s="6" t="s">
        <v>1064</v>
      </c>
      <c r="J314" s="6" t="s">
        <v>1065</v>
      </c>
      <c r="L314" s="1">
        <v>260</v>
      </c>
      <c r="M314" s="1"/>
      <c r="N314" s="18" t="b">
        <v>0</v>
      </c>
      <c r="O314"/>
      <c r="P314" s="1" t="s">
        <v>1066</v>
      </c>
      <c r="Q314"/>
      <c r="R314"/>
      <c r="S314" s="54"/>
      <c r="T314" s="1" t="s">
        <v>42</v>
      </c>
      <c r="U314" s="1" t="s">
        <v>42</v>
      </c>
      <c r="V314" s="1" t="s">
        <v>42</v>
      </c>
      <c r="W314" s="1" t="s">
        <v>42</v>
      </c>
      <c r="X314"/>
      <c r="Y314"/>
      <c r="Z314"/>
      <c r="AA314" s="1" t="s">
        <v>239</v>
      </c>
      <c r="AB314"/>
      <c r="AC314"/>
      <c r="AD314"/>
      <c r="AE314"/>
      <c r="AF314"/>
      <c r="AG314" s="1" t="b">
        <v>1</v>
      </c>
      <c r="AH314"/>
      <c r="AI314"/>
      <c r="AJ314" s="1" t="b">
        <v>0</v>
      </c>
      <c r="AK314" s="1" t="b">
        <v>0</v>
      </c>
      <c r="AL314" s="1" t="s">
        <v>86</v>
      </c>
      <c r="AM314" s="1" t="s">
        <v>240</v>
      </c>
      <c r="AN314" s="1" t="s">
        <v>45</v>
      </c>
      <c r="AO314" s="1">
        <v>1385</v>
      </c>
      <c r="AP314" s="1" t="b">
        <v>0</v>
      </c>
      <c r="AQ314" s="1"/>
      <c r="AR314" s="1"/>
      <c r="AS314" s="1" t="b">
        <v>0</v>
      </c>
      <c r="AV314" s="1" t="str">
        <f t="shared" si="59"/>
        <v>Athyrium filix-femina</v>
      </c>
      <c r="AW314" s="1"/>
      <c r="AX314"/>
    </row>
    <row r="315" spans="1:66" s="5" customFormat="1" ht="15" customHeight="1" x14ac:dyDescent="0.2">
      <c r="A315" s="8"/>
      <c r="B315" s="18" t="b">
        <f t="shared" si="57"/>
        <v>1</v>
      </c>
      <c r="C315" s="21"/>
      <c r="D315" s="4"/>
      <c r="E315" s="4"/>
      <c r="F315" s="4" t="str">
        <f t="shared" si="58"/>
        <v/>
      </c>
      <c r="G315" s="4"/>
      <c r="H315" s="4"/>
      <c r="I315" s="6" t="s">
        <v>1064</v>
      </c>
      <c r="J315" s="6" t="s">
        <v>1080</v>
      </c>
      <c r="K315" s="6" t="s">
        <v>1081</v>
      </c>
      <c r="L315" s="1">
        <v>264</v>
      </c>
      <c r="M315"/>
      <c r="N315" s="18" t="b">
        <v>1</v>
      </c>
      <c r="O315"/>
      <c r="P315" s="1" t="s">
        <v>1082</v>
      </c>
      <c r="Q315"/>
      <c r="R315"/>
      <c r="S315" s="54" t="s">
        <v>1083</v>
      </c>
      <c r="T315" s="1" t="s">
        <v>42</v>
      </c>
      <c r="U315" s="1" t="s">
        <v>42</v>
      </c>
      <c r="V315" s="1" t="s">
        <v>42</v>
      </c>
      <c r="W315" s="1" t="s">
        <v>42</v>
      </c>
      <c r="X315" s="1"/>
      <c r="Y315" s="1" t="s">
        <v>1077</v>
      </c>
      <c r="Z315" s="1" t="s">
        <v>1078</v>
      </c>
      <c r="AA315" s="1" t="s">
        <v>239</v>
      </c>
      <c r="AB315" s="1" t="s">
        <v>1079</v>
      </c>
      <c r="AC315" s="1"/>
      <c r="AD315" s="1"/>
      <c r="AE315" s="1"/>
      <c r="AF315"/>
      <c r="AG315" s="1" t="b">
        <v>1</v>
      </c>
      <c r="AH315" s="1"/>
      <c r="AI315" s="1" t="s">
        <v>572</v>
      </c>
      <c r="AJ315" s="1" t="b">
        <v>0</v>
      </c>
      <c r="AK315" s="1" t="b">
        <v>0</v>
      </c>
      <c r="AL315" s="1" t="s">
        <v>86</v>
      </c>
      <c r="AM315"/>
      <c r="AN315" s="1" t="s">
        <v>45</v>
      </c>
      <c r="AO315" s="1">
        <v>15796</v>
      </c>
      <c r="AP315" s="1" t="b">
        <v>1</v>
      </c>
      <c r="AQ315" s="1"/>
      <c r="AR315" s="1"/>
      <c r="AS315" s="1" t="b">
        <v>0</v>
      </c>
      <c r="AV315" s="1" t="str">
        <f t="shared" si="59"/>
        <v>Athyrium nipponicum var. pictum 'Red Beauty' Japanese Painted Fern</v>
      </c>
      <c r="AW315" s="1"/>
      <c r="AX315" s="1"/>
    </row>
    <row r="316" spans="1:66" s="5" customFormat="1" ht="15" customHeight="1" x14ac:dyDescent="0.2">
      <c r="A316" s="8" t="s">
        <v>7453</v>
      </c>
      <c r="B316" s="18" t="b">
        <f t="shared" si="57"/>
        <v>1</v>
      </c>
      <c r="C316" s="4" t="str">
        <f>IF(O316="","C","")</f>
        <v/>
      </c>
      <c r="D316" s="4" t="str">
        <f>IF(I316="","N","")</f>
        <v/>
      </c>
      <c r="E316" s="4" t="str">
        <f>IF(P316="","Y","")</f>
        <v/>
      </c>
      <c r="F316" s="4" t="str">
        <f t="shared" si="58"/>
        <v/>
      </c>
      <c r="G316" s="4" t="str">
        <f>IF(H316=A316,"","I")</f>
        <v/>
      </c>
      <c r="H316" s="4" t="str">
        <f>TRIM(TRIM(I316) &amp; " " &amp; TRIM(J316) &amp; " " &amp; K316 &amp; " " &amp;S316)</f>
        <v>Athyrium otophorum 'Okanum'</v>
      </c>
      <c r="I316" s="6" t="s">
        <v>1064</v>
      </c>
      <c r="J316" s="6" t="s">
        <v>1084</v>
      </c>
      <c r="K316" s="2" t="s">
        <v>9770</v>
      </c>
      <c r="L316" s="1">
        <v>265</v>
      </c>
      <c r="M316" s="1" t="s">
        <v>39</v>
      </c>
      <c r="N316" s="18" t="b">
        <v>1</v>
      </c>
      <c r="O316" t="s">
        <v>1086</v>
      </c>
      <c r="P316" s="1" t="s">
        <v>1087</v>
      </c>
      <c r="Q316"/>
      <c r="R316"/>
      <c r="S316" s="54"/>
      <c r="T316" s="1" t="s">
        <v>42</v>
      </c>
      <c r="U316" s="1" t="s">
        <v>42</v>
      </c>
      <c r="V316" s="1" t="s">
        <v>42</v>
      </c>
      <c r="W316" s="1" t="s">
        <v>42</v>
      </c>
      <c r="X316" s="1"/>
      <c r="Y316" s="1" t="s">
        <v>1088</v>
      </c>
      <c r="Z316" s="1"/>
      <c r="AA316" s="1" t="s">
        <v>239</v>
      </c>
      <c r="AB316" s="1"/>
      <c r="AC316" s="1"/>
      <c r="AD316" s="1"/>
      <c r="AE316" s="1"/>
      <c r="AF316"/>
      <c r="AG316" s="1" t="b">
        <v>0</v>
      </c>
      <c r="AH316" s="1" t="s">
        <v>43</v>
      </c>
      <c r="AI316" s="1"/>
      <c r="AJ316" s="1" t="b">
        <v>0</v>
      </c>
      <c r="AK316" s="1" t="b">
        <v>0</v>
      </c>
      <c r="AL316" s="1" t="s">
        <v>86</v>
      </c>
      <c r="AM316" s="1" t="s">
        <v>62</v>
      </c>
      <c r="AN316" s="1" t="s">
        <v>45</v>
      </c>
      <c r="AO316" s="1">
        <v>2441</v>
      </c>
      <c r="AP316" s="1" t="b">
        <v>0</v>
      </c>
      <c r="AQ316" s="1"/>
      <c r="AR316" s="1"/>
      <c r="AS316" s="1" t="b">
        <v>0</v>
      </c>
      <c r="AV316" s="1" t="str">
        <f t="shared" si="59"/>
        <v>Athyrium otophorum 'Okanum'</v>
      </c>
      <c r="AW316"/>
      <c r="AX316" s="1"/>
    </row>
    <row r="317" spans="1:66" s="5" customFormat="1" ht="15" customHeight="1" x14ac:dyDescent="0.2">
      <c r="A317" s="8"/>
      <c r="B317" s="18" t="b">
        <f t="shared" si="57"/>
        <v>0</v>
      </c>
      <c r="C317" s="21"/>
      <c r="D317" s="4"/>
      <c r="E317" s="4"/>
      <c r="F317" s="4" t="str">
        <f t="shared" si="58"/>
        <v>X</v>
      </c>
      <c r="G317" s="4"/>
      <c r="H317" s="4"/>
      <c r="I317" s="6" t="s">
        <v>1064</v>
      </c>
      <c r="J317" s="6" t="s">
        <v>1089</v>
      </c>
      <c r="L317" s="1">
        <v>266</v>
      </c>
      <c r="M317"/>
      <c r="N317" s="18" t="b">
        <v>0</v>
      </c>
      <c r="O317"/>
      <c r="P317" s="1" t="s">
        <v>1090</v>
      </c>
      <c r="Q317"/>
      <c r="R317"/>
      <c r="S317" s="53"/>
      <c r="T317" s="1" t="s">
        <v>42</v>
      </c>
      <c r="U317" s="1" t="s">
        <v>42</v>
      </c>
      <c r="V317" s="1" t="s">
        <v>42</v>
      </c>
      <c r="W317" s="1" t="s">
        <v>42</v>
      </c>
      <c r="X317"/>
      <c r="Y317"/>
      <c r="Z317"/>
      <c r="AA317" s="1" t="s">
        <v>239</v>
      </c>
      <c r="AB317"/>
      <c r="AC317"/>
      <c r="AD317"/>
      <c r="AE317"/>
      <c r="AF317"/>
      <c r="AG317" s="1" t="b">
        <v>0</v>
      </c>
      <c r="AH317"/>
      <c r="AI317"/>
      <c r="AJ317" s="1" t="b">
        <v>0</v>
      </c>
      <c r="AK317" s="1" t="b">
        <v>0</v>
      </c>
      <c r="AL317" s="1" t="s">
        <v>86</v>
      </c>
      <c r="AM317" s="1" t="s">
        <v>240</v>
      </c>
      <c r="AN317" s="1" t="s">
        <v>45</v>
      </c>
      <c r="AO317" s="1">
        <v>1601</v>
      </c>
      <c r="AP317" s="1" t="b">
        <v>1</v>
      </c>
      <c r="AQ317" s="1"/>
      <c r="AR317" s="1"/>
      <c r="AS317" s="1" t="b">
        <v>0</v>
      </c>
      <c r="AV317" s="1" t="str">
        <f t="shared" si="59"/>
        <v>Athyrium vidalii</v>
      </c>
      <c r="AW317" s="1"/>
      <c r="AX317"/>
    </row>
    <row r="318" spans="1:66" s="5" customFormat="1" ht="15" customHeight="1" x14ac:dyDescent="0.2">
      <c r="A318" s="8"/>
      <c r="B318" s="18" t="b">
        <f t="shared" si="57"/>
        <v>0</v>
      </c>
      <c r="C318" s="21"/>
      <c r="D318" s="4"/>
      <c r="E318" s="4"/>
      <c r="F318" s="4" t="str">
        <f t="shared" si="58"/>
        <v>X</v>
      </c>
      <c r="G318" s="4"/>
      <c r="H318" s="4"/>
      <c r="I318" s="6" t="s">
        <v>1091</v>
      </c>
      <c r="K318" s="6" t="s">
        <v>1092</v>
      </c>
      <c r="L318" s="1">
        <v>267</v>
      </c>
      <c r="M318"/>
      <c r="N318" s="18" t="b">
        <v>0</v>
      </c>
      <c r="O318"/>
      <c r="P318" s="1" t="s">
        <v>1093</v>
      </c>
      <c r="Q318"/>
      <c r="R318"/>
      <c r="S318" s="53"/>
      <c r="T318" s="1" t="s">
        <v>42</v>
      </c>
      <c r="U318" s="1" t="s">
        <v>42</v>
      </c>
      <c r="V318" s="1" t="s">
        <v>42</v>
      </c>
      <c r="W318" s="1" t="s">
        <v>42</v>
      </c>
      <c r="X318"/>
      <c r="Y318"/>
      <c r="Z318"/>
      <c r="AA318"/>
      <c r="AB318"/>
      <c r="AC318"/>
      <c r="AD318"/>
      <c r="AE318"/>
      <c r="AF318"/>
      <c r="AG318" s="1" t="b">
        <v>0</v>
      </c>
      <c r="AH318"/>
      <c r="AI318"/>
      <c r="AJ318" s="1" t="b">
        <v>0</v>
      </c>
      <c r="AK318" s="1" t="b">
        <v>0</v>
      </c>
      <c r="AL318" s="1" t="s">
        <v>86</v>
      </c>
      <c r="AM318" s="1" t="s">
        <v>62</v>
      </c>
      <c r="AN318" s="1" t="s">
        <v>45</v>
      </c>
      <c r="AO318" s="1">
        <v>1388</v>
      </c>
      <c r="AP318" s="1" t="b">
        <v>1</v>
      </c>
      <c r="AQ318"/>
      <c r="AR318"/>
      <c r="AS318" s="1" t="b">
        <v>0</v>
      </c>
      <c r="AV318" s="1" t="str">
        <f t="shared" si="59"/>
        <v>Aubretia 'Whitewell Gem' (eyrii)</v>
      </c>
      <c r="AW318"/>
      <c r="AX318" s="1"/>
    </row>
    <row r="319" spans="1:66" s="5" customFormat="1" ht="15" customHeight="1" x14ac:dyDescent="0.2">
      <c r="A319" s="8"/>
      <c r="B319" s="18" t="b">
        <f t="shared" si="57"/>
        <v>1</v>
      </c>
      <c r="C319" s="21"/>
      <c r="D319" s="4"/>
      <c r="E319" s="4"/>
      <c r="F319" s="4" t="str">
        <f t="shared" si="58"/>
        <v/>
      </c>
      <c r="G319" s="4"/>
      <c r="H319" s="4"/>
      <c r="I319" s="6" t="s">
        <v>1094</v>
      </c>
      <c r="J319" s="6" t="s">
        <v>1095</v>
      </c>
      <c r="L319" s="1">
        <v>268</v>
      </c>
      <c r="M319"/>
      <c r="N319" s="18" t="b">
        <v>1</v>
      </c>
      <c r="O319"/>
      <c r="P319" s="1" t="s">
        <v>1096</v>
      </c>
      <c r="Q319"/>
      <c r="R319"/>
      <c r="S319" s="53"/>
      <c r="T319" s="1" t="s">
        <v>42</v>
      </c>
      <c r="U319" s="1" t="s">
        <v>42</v>
      </c>
      <c r="V319" s="1" t="s">
        <v>42</v>
      </c>
      <c r="W319" s="1" t="s">
        <v>42</v>
      </c>
      <c r="X319"/>
      <c r="Y319" s="1" t="s">
        <v>1097</v>
      </c>
      <c r="Z319"/>
      <c r="AA319"/>
      <c r="AB319"/>
      <c r="AC319"/>
      <c r="AD319"/>
      <c r="AE319"/>
      <c r="AF319"/>
      <c r="AG319" s="1" t="b">
        <v>1</v>
      </c>
      <c r="AH319"/>
      <c r="AI319"/>
      <c r="AJ319" s="1" t="b">
        <v>0</v>
      </c>
      <c r="AK319" s="1" t="b">
        <v>0</v>
      </c>
      <c r="AL319" s="1" t="s">
        <v>86</v>
      </c>
      <c r="AM319" s="1" t="s">
        <v>62</v>
      </c>
      <c r="AN319" s="1" t="s">
        <v>45</v>
      </c>
      <c r="AO319" s="1">
        <v>1389</v>
      </c>
      <c r="AP319" s="1" t="b">
        <v>1</v>
      </c>
      <c r="AQ319" s="1"/>
      <c r="AR319" s="1"/>
      <c r="AS319" s="1" t="b">
        <v>0</v>
      </c>
      <c r="AV319" s="1" t="str">
        <f t="shared" si="59"/>
        <v>Baptisia australis</v>
      </c>
      <c r="AW319" s="1"/>
      <c r="AX319"/>
    </row>
    <row r="320" spans="1:66" s="5" customFormat="1" ht="15" customHeight="1" x14ac:dyDescent="0.2">
      <c r="A320" s="8" t="s">
        <v>8794</v>
      </c>
      <c r="B320" s="18" t="b">
        <f t="shared" si="57"/>
        <v>1</v>
      </c>
      <c r="C320" s="4" t="str">
        <f>IF(O320="","C","")</f>
        <v/>
      </c>
      <c r="D320" s="4" t="str">
        <f>IF(I320="","N","")</f>
        <v/>
      </c>
      <c r="E320" s="4" t="str">
        <f>IF(P320="","Y","")</f>
        <v/>
      </c>
      <c r="F320" s="4" t="str">
        <f t="shared" si="58"/>
        <v/>
      </c>
      <c r="G320" s="4" t="str">
        <f>IF(H320=A320,"","I")</f>
        <v/>
      </c>
      <c r="H320" s="4" t="str">
        <f>TRIM(TRIM(I320) &amp; " " &amp; TRIM(J320) &amp; " " &amp; K320 &amp; " " &amp;S320)</f>
        <v>Beesia calthifolia</v>
      </c>
      <c r="I320" s="6" t="s">
        <v>1098</v>
      </c>
      <c r="J320" s="6" t="s">
        <v>1099</v>
      </c>
      <c r="K320" s="6"/>
      <c r="L320" s="1">
        <v>269</v>
      </c>
      <c r="M320" s="1" t="s">
        <v>39</v>
      </c>
      <c r="N320" s="18" t="b">
        <v>1</v>
      </c>
      <c r="O320" t="s">
        <v>1100</v>
      </c>
      <c r="P320" s="1" t="s">
        <v>1101</v>
      </c>
      <c r="Q320"/>
      <c r="R320"/>
      <c r="S320" s="54"/>
      <c r="T320" s="1" t="s">
        <v>42</v>
      </c>
      <c r="U320" s="1" t="s">
        <v>42</v>
      </c>
      <c r="V320" s="1" t="s">
        <v>42</v>
      </c>
      <c r="W320" s="1" t="s">
        <v>42</v>
      </c>
      <c r="X320" s="1"/>
      <c r="Y320" s="1" t="s">
        <v>1102</v>
      </c>
      <c r="Z320" s="1"/>
      <c r="AA320" s="1"/>
      <c r="AB320" s="1"/>
      <c r="AC320" s="1"/>
      <c r="AD320" s="1"/>
      <c r="AE320" s="1"/>
      <c r="AF320" s="1"/>
      <c r="AG320" s="1" t="b">
        <v>0</v>
      </c>
      <c r="AH320" s="1"/>
      <c r="AI320" s="1"/>
      <c r="AJ320" s="1" t="b">
        <v>0</v>
      </c>
      <c r="AK320" s="1" t="b">
        <v>0</v>
      </c>
      <c r="AL320" s="1" t="s">
        <v>86</v>
      </c>
      <c r="AM320" s="1" t="s">
        <v>62</v>
      </c>
      <c r="AN320" s="1" t="s">
        <v>45</v>
      </c>
      <c r="AO320"/>
      <c r="AP320" s="1" t="b">
        <v>0</v>
      </c>
      <c r="AQ320" s="1"/>
      <c r="AR320" s="1"/>
      <c r="AS320" s="1" t="b">
        <v>0</v>
      </c>
      <c r="AV320" s="1" t="str">
        <f t="shared" si="59"/>
        <v>Beesia calthifolia</v>
      </c>
      <c r="AW320" s="1"/>
      <c r="AX320" s="1"/>
    </row>
    <row r="321" spans="1:50" s="5" customFormat="1" ht="15" customHeight="1" x14ac:dyDescent="0.2">
      <c r="A321" s="8"/>
      <c r="B321" s="18" t="b">
        <f t="shared" si="57"/>
        <v>1</v>
      </c>
      <c r="C321" s="21"/>
      <c r="D321" s="4"/>
      <c r="E321" s="4"/>
      <c r="F321" s="4" t="str">
        <f t="shared" si="58"/>
        <v/>
      </c>
      <c r="G321" s="4"/>
      <c r="H321" s="4"/>
      <c r="I321" s="6" t="s">
        <v>106</v>
      </c>
      <c r="J321" s="6" t="s">
        <v>1159</v>
      </c>
      <c r="K321" s="6" t="s">
        <v>1160</v>
      </c>
      <c r="L321" s="1">
        <v>284</v>
      </c>
      <c r="M321"/>
      <c r="N321" s="18" t="b">
        <v>1</v>
      </c>
      <c r="O321"/>
      <c r="P321" s="1" t="s">
        <v>1161</v>
      </c>
      <c r="Q321" s="1"/>
      <c r="R321" s="1"/>
      <c r="S321" s="54"/>
      <c r="T321" s="1" t="s">
        <v>42</v>
      </c>
      <c r="U321" s="1" t="s">
        <v>42</v>
      </c>
      <c r="V321" s="1" t="s">
        <v>42</v>
      </c>
      <c r="W321" s="1" t="s">
        <v>42</v>
      </c>
      <c r="X321" s="1"/>
      <c r="Y321" s="1" t="s">
        <v>1162</v>
      </c>
      <c r="Z321" s="1"/>
      <c r="AA321" s="1"/>
      <c r="AB321" s="1"/>
      <c r="AC321" s="1"/>
      <c r="AD321" s="1"/>
      <c r="AE321" s="1"/>
      <c r="AF321"/>
      <c r="AG321" s="1" t="b">
        <v>0</v>
      </c>
      <c r="AH321"/>
      <c r="AI321"/>
      <c r="AJ321" s="1" t="b">
        <v>0</v>
      </c>
      <c r="AK321" s="1" t="b">
        <v>0</v>
      </c>
      <c r="AL321" s="1" t="s">
        <v>106</v>
      </c>
      <c r="AM321" s="1" t="s">
        <v>62</v>
      </c>
      <c r="AN321" s="1" t="s">
        <v>45</v>
      </c>
      <c r="AO321" s="1">
        <v>2301</v>
      </c>
      <c r="AP321" s="1" t="b">
        <v>1</v>
      </c>
      <c r="AQ321" s="1"/>
      <c r="AR321" s="1"/>
      <c r="AS321" s="1" t="b">
        <v>0</v>
      </c>
      <c r="AV321" s="1" t="str">
        <f t="shared" si="59"/>
        <v>Bergenia ciliata 'Alba'</v>
      </c>
      <c r="AW321" s="1"/>
      <c r="AX321" s="1"/>
    </row>
    <row r="322" spans="1:50" s="5" customFormat="1" ht="15" customHeight="1" x14ac:dyDescent="0.2">
      <c r="A322" s="8" t="s">
        <v>7671</v>
      </c>
      <c r="B322" s="18" t="b">
        <f t="shared" si="57"/>
        <v>1</v>
      </c>
      <c r="C322" s="4" t="str">
        <f>IF(O322="","C","")</f>
        <v/>
      </c>
      <c r="D322" s="4" t="str">
        <f>IF(I322="","N","")</f>
        <v/>
      </c>
      <c r="E322" s="4" t="str">
        <f>IF(P322="","Y","")</f>
        <v/>
      </c>
      <c r="F322" s="4" t="str">
        <f t="shared" si="58"/>
        <v/>
      </c>
      <c r="G322" s="4" t="str">
        <f>IF(H322=A322,"","I")</f>
        <v/>
      </c>
      <c r="H322" s="4" t="str">
        <f>TRIM(TRIM(I322) &amp; " " &amp; TRIM(J322) &amp; " " &amp; K322 &amp; " " &amp;S322)</f>
        <v>Bergenia ciliata</v>
      </c>
      <c r="I322" s="6" t="s">
        <v>106</v>
      </c>
      <c r="J322" s="6" t="s">
        <v>1159</v>
      </c>
      <c r="K322" s="6"/>
      <c r="L322" s="1">
        <v>285</v>
      </c>
      <c r="M322" s="1" t="s">
        <v>39</v>
      </c>
      <c r="N322" s="18" t="b">
        <v>1</v>
      </c>
      <c r="O322" t="s">
        <v>1163</v>
      </c>
      <c r="P322" s="2" t="s">
        <v>10425</v>
      </c>
      <c r="Q322"/>
      <c r="R322"/>
      <c r="S322" s="54"/>
      <c r="T322" s="1" t="s">
        <v>42</v>
      </c>
      <c r="U322" s="1" t="s">
        <v>42</v>
      </c>
      <c r="V322" s="1" t="s">
        <v>42</v>
      </c>
      <c r="W322" s="1" t="s">
        <v>42</v>
      </c>
      <c r="X322" s="1"/>
      <c r="Y322" s="1" t="s">
        <v>1164</v>
      </c>
      <c r="Z322" s="1"/>
      <c r="AA322" s="1"/>
      <c r="AB322" s="1"/>
      <c r="AC322" s="1"/>
      <c r="AD322" s="1"/>
      <c r="AE322" s="1"/>
      <c r="AF322" s="1"/>
      <c r="AG322" s="1" t="b">
        <v>0</v>
      </c>
      <c r="AH322" s="1"/>
      <c r="AI322" s="1"/>
      <c r="AJ322" s="1" t="b">
        <v>0</v>
      </c>
      <c r="AK322" s="1" t="b">
        <v>0</v>
      </c>
      <c r="AL322" s="1" t="s">
        <v>86</v>
      </c>
      <c r="AM322" s="1" t="s">
        <v>62</v>
      </c>
      <c r="AN322" s="1" t="s">
        <v>45</v>
      </c>
      <c r="AO322"/>
      <c r="AP322" s="1" t="b">
        <v>0</v>
      </c>
      <c r="AQ322" s="1"/>
      <c r="AR322" s="1"/>
      <c r="AS322" s="1" t="b">
        <v>0</v>
      </c>
      <c r="AV322" s="1" t="str">
        <f t="shared" si="59"/>
        <v>Bergenia ciliata</v>
      </c>
      <c r="AW322" s="1"/>
      <c r="AX322" s="1"/>
    </row>
    <row r="323" spans="1:50" s="5" customFormat="1" ht="15" customHeight="1" x14ac:dyDescent="0.2">
      <c r="A323" s="8"/>
      <c r="B323" s="18" t="b">
        <f t="shared" ref="B323:B386" si="65">IF(F323="X",FALSE,TRUE)</f>
        <v>1</v>
      </c>
      <c r="C323" s="21"/>
      <c r="D323" s="4"/>
      <c r="E323" s="4"/>
      <c r="F323" s="4" t="str">
        <f t="shared" ref="F323:F386" si="66">IF(Y323="","X","")</f>
        <v/>
      </c>
      <c r="G323" s="4"/>
      <c r="H323" s="4"/>
      <c r="I323" s="6" t="s">
        <v>106</v>
      </c>
      <c r="J323" s="6" t="s">
        <v>1165</v>
      </c>
      <c r="K323" s="6" t="s">
        <v>1167</v>
      </c>
      <c r="L323" s="1">
        <v>287</v>
      </c>
      <c r="M323"/>
      <c r="N323" s="18" t="b">
        <v>1</v>
      </c>
      <c r="O323"/>
      <c r="P323" s="1" t="s">
        <v>1117</v>
      </c>
      <c r="Q323" s="1"/>
      <c r="R323"/>
      <c r="S323" s="54" t="s">
        <v>1147</v>
      </c>
      <c r="T323" s="1" t="s">
        <v>42</v>
      </c>
      <c r="U323" s="1" t="s">
        <v>42</v>
      </c>
      <c r="V323" s="1" t="s">
        <v>42</v>
      </c>
      <c r="W323" s="1" t="s">
        <v>42</v>
      </c>
      <c r="X323" s="1"/>
      <c r="Y323" s="1" t="s">
        <v>1168</v>
      </c>
      <c r="Z323" s="1"/>
      <c r="AA323" s="1"/>
      <c r="AB323" s="1"/>
      <c r="AC323" s="1"/>
      <c r="AD323" s="1"/>
      <c r="AE323" s="1"/>
      <c r="AF323"/>
      <c r="AG323" s="1" t="b">
        <v>0</v>
      </c>
      <c r="AH323"/>
      <c r="AI323"/>
      <c r="AJ323" s="1" t="b">
        <v>0</v>
      </c>
      <c r="AK323" s="1" t="b">
        <v>0</v>
      </c>
      <c r="AL323" s="1" t="s">
        <v>106</v>
      </c>
      <c r="AM323" s="1" t="s">
        <v>62</v>
      </c>
      <c r="AN323" s="1" t="s">
        <v>45</v>
      </c>
      <c r="AO323" s="1">
        <v>2140</v>
      </c>
      <c r="AP323" s="1" t="b">
        <v>1</v>
      </c>
      <c r="AQ323" s="1"/>
      <c r="AR323" s="1"/>
      <c r="AS323" s="1" t="b">
        <v>0</v>
      </c>
      <c r="AV323" s="1" t="str">
        <f t="shared" si="59"/>
        <v>Bergenia cordifolia White form Elephants Ears</v>
      </c>
      <c r="AW323" s="1"/>
      <c r="AX323" s="1"/>
    </row>
    <row r="324" spans="1:50" s="5" customFormat="1" ht="15" customHeight="1" x14ac:dyDescent="0.2">
      <c r="A324" s="8"/>
      <c r="B324" s="18" t="b">
        <f t="shared" si="65"/>
        <v>1</v>
      </c>
      <c r="C324" s="21"/>
      <c r="D324" s="4"/>
      <c r="E324" s="4"/>
      <c r="F324" s="4" t="str">
        <f t="shared" si="66"/>
        <v/>
      </c>
      <c r="G324" s="4"/>
      <c r="H324" s="4"/>
      <c r="I324" s="6" t="s">
        <v>106</v>
      </c>
      <c r="J324" s="6" t="s">
        <v>1165</v>
      </c>
      <c r="K324" s="6"/>
      <c r="L324" s="1">
        <v>286</v>
      </c>
      <c r="M324"/>
      <c r="N324" s="18" t="b">
        <v>1</v>
      </c>
      <c r="O324"/>
      <c r="P324" s="1" t="s">
        <v>1146</v>
      </c>
      <c r="Q324" s="1"/>
      <c r="R324" s="1"/>
      <c r="S324" s="54" t="s">
        <v>1147</v>
      </c>
      <c r="T324" s="1" t="s">
        <v>42</v>
      </c>
      <c r="U324" s="1" t="s">
        <v>42</v>
      </c>
      <c r="V324" s="1" t="s">
        <v>42</v>
      </c>
      <c r="W324" s="1" t="s">
        <v>42</v>
      </c>
      <c r="X324" s="1"/>
      <c r="Y324" s="1" t="s">
        <v>1166</v>
      </c>
      <c r="Z324" s="1"/>
      <c r="AA324" s="1"/>
      <c r="AB324" s="1"/>
      <c r="AC324" s="1"/>
      <c r="AD324" s="1"/>
      <c r="AE324" s="1"/>
      <c r="AF324"/>
      <c r="AG324" s="1" t="b">
        <v>0</v>
      </c>
      <c r="AH324"/>
      <c r="AI324"/>
      <c r="AJ324" s="1" t="b">
        <v>0</v>
      </c>
      <c r="AK324" s="1" t="b">
        <v>0</v>
      </c>
      <c r="AL324" s="1" t="s">
        <v>106</v>
      </c>
      <c r="AM324" s="1" t="s">
        <v>62</v>
      </c>
      <c r="AN324" s="1" t="s">
        <v>45</v>
      </c>
      <c r="AO324" s="1">
        <v>2166</v>
      </c>
      <c r="AP324" s="1" t="b">
        <v>1</v>
      </c>
      <c r="AQ324" s="1"/>
      <c r="AR324" s="1"/>
      <c r="AS324" s="1" t="b">
        <v>0</v>
      </c>
      <c r="AV324" s="1" t="str">
        <f t="shared" ref="AV324:AW387" si="67">TRIM(TRIM(I324) &amp; " " &amp; TRIM(J324) &amp; " " &amp; K324 &amp; " " &amp;S324)</f>
        <v>Bergenia cordifolia Elephants Ears</v>
      </c>
      <c r="AW324" s="1"/>
      <c r="AX324" s="1"/>
    </row>
    <row r="325" spans="1:50" s="5" customFormat="1" ht="15" customHeight="1" x14ac:dyDescent="0.2">
      <c r="A325" s="8" t="s">
        <v>7673</v>
      </c>
      <c r="B325" s="18" t="b">
        <f t="shared" si="65"/>
        <v>1</v>
      </c>
      <c r="C325" s="4" t="str">
        <f>IF(O325="","C","")</f>
        <v/>
      </c>
      <c r="D325" s="4" t="str">
        <f>IF(I325="","N","")</f>
        <v/>
      </c>
      <c r="E325" s="4" t="str">
        <f>IF(P325="","Y","")</f>
        <v/>
      </c>
      <c r="F325" s="4" t="str">
        <f t="shared" si="66"/>
        <v/>
      </c>
      <c r="G325" s="4" t="str">
        <f>IF(H325=A325,"","I")</f>
        <v/>
      </c>
      <c r="H325" s="4" t="str">
        <f>TRIM(TRIM(I325) &amp; " " &amp; TRIM(J325) &amp; " " &amp; K325 &amp; " " &amp;S325)</f>
        <v>Bergenia emeiensis</v>
      </c>
      <c r="I325" s="6" t="s">
        <v>106</v>
      </c>
      <c r="J325" s="6" t="s">
        <v>1169</v>
      </c>
      <c r="K325" s="6"/>
      <c r="L325" s="1">
        <v>288</v>
      </c>
      <c r="M325" s="1" t="s">
        <v>39</v>
      </c>
      <c r="N325" s="18" t="b">
        <v>1</v>
      </c>
      <c r="O325" t="s">
        <v>1170</v>
      </c>
      <c r="P325" s="1" t="s">
        <v>1171</v>
      </c>
      <c r="Q325"/>
      <c r="R325"/>
      <c r="S325" s="54"/>
      <c r="T325" s="1" t="s">
        <v>42</v>
      </c>
      <c r="U325" s="1" t="s">
        <v>42</v>
      </c>
      <c r="V325" s="1" t="s">
        <v>42</v>
      </c>
      <c r="W325" s="1" t="s">
        <v>42</v>
      </c>
      <c r="X325" s="1"/>
      <c r="Y325" s="1" t="s">
        <v>1172</v>
      </c>
      <c r="Z325" s="1"/>
      <c r="AA325" s="1"/>
      <c r="AB325" s="1"/>
      <c r="AC325" s="1"/>
      <c r="AD325" s="1"/>
      <c r="AE325" s="1"/>
      <c r="AF325" s="1"/>
      <c r="AG325" s="1" t="b">
        <v>0</v>
      </c>
      <c r="AH325" s="1"/>
      <c r="AI325" s="1"/>
      <c r="AJ325" s="1" t="b">
        <v>0</v>
      </c>
      <c r="AK325" s="1" t="b">
        <v>0</v>
      </c>
      <c r="AL325" s="1" t="s">
        <v>86</v>
      </c>
      <c r="AM325" s="1" t="s">
        <v>62</v>
      </c>
      <c r="AN325" s="1" t="s">
        <v>45</v>
      </c>
      <c r="AO325"/>
      <c r="AP325" s="1" t="b">
        <v>0</v>
      </c>
      <c r="AQ325" s="1"/>
      <c r="AR325" s="1"/>
      <c r="AS325" s="1" t="b">
        <v>0</v>
      </c>
      <c r="AV325" s="1" t="str">
        <f t="shared" si="67"/>
        <v>Bergenia emeiensis</v>
      </c>
      <c r="AW325" s="1"/>
      <c r="AX325" s="1"/>
    </row>
    <row r="326" spans="1:50" s="5" customFormat="1" ht="15" customHeight="1" x14ac:dyDescent="0.2">
      <c r="A326" s="8"/>
      <c r="B326" s="18" t="b">
        <f t="shared" si="65"/>
        <v>1</v>
      </c>
      <c r="C326" s="21"/>
      <c r="D326" s="4"/>
      <c r="E326" s="4"/>
      <c r="F326" s="4" t="str">
        <f t="shared" si="66"/>
        <v/>
      </c>
      <c r="G326" s="4"/>
      <c r="H326" s="4"/>
      <c r="I326" s="6" t="s">
        <v>106</v>
      </c>
      <c r="J326" s="6" t="s">
        <v>1173</v>
      </c>
      <c r="K326" s="6" t="s">
        <v>1160</v>
      </c>
      <c r="L326" s="1">
        <v>289</v>
      </c>
      <c r="M326"/>
      <c r="N326" s="18" t="b">
        <v>1</v>
      </c>
      <c r="O326"/>
      <c r="P326" s="1" t="s">
        <v>1161</v>
      </c>
      <c r="Q326" s="1"/>
      <c r="R326"/>
      <c r="S326" s="54"/>
      <c r="T326" s="1" t="s">
        <v>42</v>
      </c>
      <c r="U326" s="1" t="s">
        <v>42</v>
      </c>
      <c r="V326" s="1" t="s">
        <v>42</v>
      </c>
      <c r="W326" s="1" t="s">
        <v>42</v>
      </c>
      <c r="X326" s="1"/>
      <c r="Y326" s="1" t="s">
        <v>1162</v>
      </c>
      <c r="Z326" s="1"/>
      <c r="AA326" s="1"/>
      <c r="AB326" s="1"/>
      <c r="AC326" s="1"/>
      <c r="AD326" s="1"/>
      <c r="AE326" s="1"/>
      <c r="AF326"/>
      <c r="AG326" s="1" t="b">
        <v>0</v>
      </c>
      <c r="AH326"/>
      <c r="AI326"/>
      <c r="AJ326" s="1" t="b">
        <v>0</v>
      </c>
      <c r="AK326" s="1" t="b">
        <v>0</v>
      </c>
      <c r="AL326" s="1" t="s">
        <v>106</v>
      </c>
      <c r="AM326" s="1" t="s">
        <v>62</v>
      </c>
      <c r="AN326" s="1" t="s">
        <v>45</v>
      </c>
      <c r="AO326" s="1">
        <v>2014</v>
      </c>
      <c r="AP326" s="1" t="b">
        <v>0</v>
      </c>
      <c r="AQ326" s="1"/>
      <c r="AR326" s="1"/>
      <c r="AS326" s="1" t="b">
        <v>0</v>
      </c>
      <c r="AV326" s="1" t="str">
        <f t="shared" si="67"/>
        <v>Bergenia stracheyi 'Alba'</v>
      </c>
      <c r="AW326" s="1"/>
      <c r="AX326" s="1"/>
    </row>
    <row r="327" spans="1:50" s="5" customFormat="1" ht="15" customHeight="1" x14ac:dyDescent="0.2">
      <c r="A327" s="8" t="s">
        <v>8146</v>
      </c>
      <c r="B327" s="18" t="b">
        <f t="shared" si="65"/>
        <v>1</v>
      </c>
      <c r="C327" s="4" t="str">
        <f t="shared" ref="C327:C332" si="68">IF(O327="","C","")</f>
        <v/>
      </c>
      <c r="D327" s="4" t="str">
        <f t="shared" ref="D327:D332" si="69">IF(I327="","N","")</f>
        <v/>
      </c>
      <c r="E327" s="4" t="str">
        <f t="shared" ref="E327:E332" si="70">IF(P327="","Y","")</f>
        <v/>
      </c>
      <c r="F327" s="4" t="str">
        <f t="shared" si="66"/>
        <v/>
      </c>
      <c r="G327" s="4" t="str">
        <f t="shared" ref="G327:G332" si="71">IF(H327=A327,"","I")</f>
        <v/>
      </c>
      <c r="H327" s="4" t="str">
        <f t="shared" ref="H327:H332" si="72">TRIM(TRIM(I327) &amp; " " &amp; TRIM(J327) &amp; " " &amp; K327 &amp; " " &amp;S327)</f>
        <v>Bergenia 'Abendglut'</v>
      </c>
      <c r="I327" s="6" t="s">
        <v>106</v>
      </c>
      <c r="J327" s="6"/>
      <c r="K327" s="2" t="s">
        <v>9771</v>
      </c>
      <c r="L327" s="1">
        <v>270</v>
      </c>
      <c r="M327" s="1" t="s">
        <v>39</v>
      </c>
      <c r="N327" s="18" t="b">
        <v>1</v>
      </c>
      <c r="O327" t="s">
        <v>1104</v>
      </c>
      <c r="P327" s="1" t="s">
        <v>1105</v>
      </c>
      <c r="Q327"/>
      <c r="R327"/>
      <c r="S327" s="54"/>
      <c r="T327" s="1" t="s">
        <v>42</v>
      </c>
      <c r="U327" s="1" t="s">
        <v>42</v>
      </c>
      <c r="V327" s="1" t="s">
        <v>42</v>
      </c>
      <c r="W327" s="1" t="s">
        <v>42</v>
      </c>
      <c r="X327"/>
      <c r="Y327" s="1" t="s">
        <v>1106</v>
      </c>
      <c r="Z327"/>
      <c r="AA327"/>
      <c r="AB327"/>
      <c r="AC327"/>
      <c r="AD327"/>
      <c r="AE327"/>
      <c r="AF327"/>
      <c r="AG327" s="1" t="b">
        <v>1</v>
      </c>
      <c r="AH327" s="1"/>
      <c r="AI327" s="1"/>
      <c r="AJ327" s="1" t="b">
        <v>0</v>
      </c>
      <c r="AK327" s="1" t="b">
        <v>0</v>
      </c>
      <c r="AL327" s="1" t="s">
        <v>86</v>
      </c>
      <c r="AM327"/>
      <c r="AN327" s="1" t="s">
        <v>45</v>
      </c>
      <c r="AO327" s="1">
        <v>20026</v>
      </c>
      <c r="AP327" s="1" t="b">
        <v>0</v>
      </c>
      <c r="AQ327" s="1"/>
      <c r="AR327" s="1"/>
      <c r="AS327" s="1" t="b">
        <v>0</v>
      </c>
      <c r="AV327" s="1" t="str">
        <f t="shared" si="67"/>
        <v>Bergenia 'Abendglut'</v>
      </c>
      <c r="AW327" s="1"/>
      <c r="AX327" s="1"/>
    </row>
    <row r="328" spans="1:50" s="5" customFormat="1" ht="15" customHeight="1" x14ac:dyDescent="0.2">
      <c r="A328" s="8" t="s">
        <v>7155</v>
      </c>
      <c r="B328" s="18" t="b">
        <f t="shared" si="65"/>
        <v>1</v>
      </c>
      <c r="C328" s="4" t="str">
        <f t="shared" si="68"/>
        <v/>
      </c>
      <c r="D328" s="4" t="str">
        <f t="shared" si="69"/>
        <v/>
      </c>
      <c r="E328" s="4" t="str">
        <f t="shared" si="70"/>
        <v/>
      </c>
      <c r="F328" s="4" t="str">
        <f t="shared" si="66"/>
        <v/>
      </c>
      <c r="G328" s="4" t="str">
        <f t="shared" si="71"/>
        <v/>
      </c>
      <c r="H328" s="4" t="str">
        <f t="shared" si="72"/>
        <v>Bergenia 'Baby Doll'</v>
      </c>
      <c r="I328" s="6" t="s">
        <v>106</v>
      </c>
      <c r="J328" s="6"/>
      <c r="K328" s="6" t="s">
        <v>1107</v>
      </c>
      <c r="L328" s="1">
        <v>271</v>
      </c>
      <c r="M328" s="1" t="s">
        <v>39</v>
      </c>
      <c r="N328" s="18" t="b">
        <v>1</v>
      </c>
      <c r="O328" t="s">
        <v>1108</v>
      </c>
      <c r="P328" s="1" t="s">
        <v>1109</v>
      </c>
      <c r="Q328"/>
      <c r="R328"/>
      <c r="S328" s="54"/>
      <c r="T328" s="1" t="s">
        <v>42</v>
      </c>
      <c r="U328" s="1" t="s">
        <v>42</v>
      </c>
      <c r="V328" s="1" t="s">
        <v>42</v>
      </c>
      <c r="W328" s="1" t="s">
        <v>42</v>
      </c>
      <c r="X328" s="1"/>
      <c r="Y328" s="1" t="s">
        <v>1110</v>
      </c>
      <c r="Z328" s="1"/>
      <c r="AA328" s="1"/>
      <c r="AB328" s="1"/>
      <c r="AC328" s="1"/>
      <c r="AD328" s="1"/>
      <c r="AE328" s="1"/>
      <c r="AF328"/>
      <c r="AG328" s="1" t="b">
        <v>0</v>
      </c>
      <c r="AH328" s="1" t="s">
        <v>43</v>
      </c>
      <c r="AI328" s="1"/>
      <c r="AJ328" s="1" t="b">
        <v>0</v>
      </c>
      <c r="AK328" s="1" t="b">
        <v>0</v>
      </c>
      <c r="AL328" s="1" t="s">
        <v>86</v>
      </c>
      <c r="AM328"/>
      <c r="AN328" s="1" t="s">
        <v>45</v>
      </c>
      <c r="AO328" s="1">
        <v>20097</v>
      </c>
      <c r="AP328" s="1" t="b">
        <v>0</v>
      </c>
      <c r="AQ328" s="1"/>
      <c r="AR328" s="1"/>
      <c r="AS328" s="1" t="b">
        <v>0</v>
      </c>
      <c r="AV328" s="1" t="str">
        <f t="shared" si="67"/>
        <v>Bergenia 'Baby Doll'</v>
      </c>
      <c r="AW328" s="1"/>
      <c r="AX328" s="1"/>
    </row>
    <row r="329" spans="1:50" s="5" customFormat="1" ht="15" customHeight="1" x14ac:dyDescent="0.2">
      <c r="A329" s="8" t="s">
        <v>8796</v>
      </c>
      <c r="B329" s="18" t="b">
        <f t="shared" si="65"/>
        <v>1</v>
      </c>
      <c r="C329" s="4" t="str">
        <f t="shared" si="68"/>
        <v/>
      </c>
      <c r="D329" s="4" t="str">
        <f t="shared" si="69"/>
        <v/>
      </c>
      <c r="E329" s="4" t="str">
        <f t="shared" si="70"/>
        <v/>
      </c>
      <c r="F329" s="4" t="str">
        <f t="shared" si="66"/>
        <v/>
      </c>
      <c r="G329" s="4" t="str">
        <f t="shared" si="71"/>
        <v/>
      </c>
      <c r="H329" s="4" t="str">
        <f t="shared" si="72"/>
        <v>Bergenia 'Bach'</v>
      </c>
      <c r="I329" s="6" t="s">
        <v>106</v>
      </c>
      <c r="J329" s="6"/>
      <c r="K329" s="6" t="s">
        <v>1111</v>
      </c>
      <c r="L329" s="1">
        <v>272</v>
      </c>
      <c r="M329" s="1" t="s">
        <v>39</v>
      </c>
      <c r="N329" s="18" t="b">
        <v>1</v>
      </c>
      <c r="O329" t="s">
        <v>1112</v>
      </c>
      <c r="P329" s="1" t="s">
        <v>1113</v>
      </c>
      <c r="Q329"/>
      <c r="R329"/>
      <c r="S329" s="54"/>
      <c r="T329" s="1" t="s">
        <v>42</v>
      </c>
      <c r="U329" s="1" t="s">
        <v>42</v>
      </c>
      <c r="V329" s="1" t="s">
        <v>42</v>
      </c>
      <c r="W329" s="1" t="s">
        <v>42</v>
      </c>
      <c r="X329" s="1"/>
      <c r="Y329" s="1" t="s">
        <v>1114</v>
      </c>
      <c r="Z329" s="1"/>
      <c r="AA329" s="1"/>
      <c r="AB329" s="1"/>
      <c r="AC329" s="1"/>
      <c r="AD329" s="1"/>
      <c r="AE329" s="1"/>
      <c r="AF329"/>
      <c r="AG329" s="1" t="b">
        <v>0</v>
      </c>
      <c r="AH329" s="1"/>
      <c r="AI329" s="1"/>
      <c r="AJ329" s="1" t="b">
        <v>0</v>
      </c>
      <c r="AK329" s="1" t="b">
        <v>0</v>
      </c>
      <c r="AL329" s="1" t="s">
        <v>86</v>
      </c>
      <c r="AM329"/>
      <c r="AN329" s="1" t="s">
        <v>45</v>
      </c>
      <c r="AO329" s="1">
        <v>20079</v>
      </c>
      <c r="AP329" s="1" t="b">
        <v>0</v>
      </c>
      <c r="AQ329" s="1"/>
      <c r="AR329" s="1"/>
      <c r="AS329" s="1" t="b">
        <v>0</v>
      </c>
      <c r="AV329" s="1" t="str">
        <f t="shared" si="67"/>
        <v>Bergenia 'Bach'</v>
      </c>
      <c r="AW329" s="1"/>
      <c r="AX329" s="1"/>
    </row>
    <row r="330" spans="1:50" s="5" customFormat="1" ht="15" customHeight="1" x14ac:dyDescent="0.2">
      <c r="A330" s="8" t="s">
        <v>8148</v>
      </c>
      <c r="B330" s="18" t="b">
        <f t="shared" si="65"/>
        <v>1</v>
      </c>
      <c r="C330" s="4" t="str">
        <f t="shared" si="68"/>
        <v/>
      </c>
      <c r="D330" s="4" t="str">
        <f t="shared" si="69"/>
        <v/>
      </c>
      <c r="E330" s="4" t="str">
        <f t="shared" si="70"/>
        <v/>
      </c>
      <c r="F330" s="4" t="str">
        <f t="shared" si="66"/>
        <v/>
      </c>
      <c r="G330" s="4" t="str">
        <f t="shared" si="71"/>
        <v/>
      </c>
      <c r="H330" s="4" t="str">
        <f t="shared" si="72"/>
        <v>Bergenia 'Bressingham White'</v>
      </c>
      <c r="I330" s="6" t="s">
        <v>106</v>
      </c>
      <c r="J330" s="6"/>
      <c r="K330" s="6" t="s">
        <v>1115</v>
      </c>
      <c r="L330" s="1">
        <v>273</v>
      </c>
      <c r="M330" s="1" t="s">
        <v>39</v>
      </c>
      <c r="N330" s="18" t="b">
        <v>1</v>
      </c>
      <c r="O330" t="s">
        <v>1116</v>
      </c>
      <c r="P330" s="1" t="s">
        <v>1117</v>
      </c>
      <c r="Q330" s="1"/>
      <c r="R330"/>
      <c r="S330" s="54"/>
      <c r="T330" s="1" t="s">
        <v>42</v>
      </c>
      <c r="U330" s="1" t="s">
        <v>42</v>
      </c>
      <c r="V330" s="1" t="s">
        <v>42</v>
      </c>
      <c r="W330" s="1" t="s">
        <v>42</v>
      </c>
      <c r="X330" s="1"/>
      <c r="Y330" s="1" t="s">
        <v>1118</v>
      </c>
      <c r="Z330" s="1"/>
      <c r="AA330" s="1"/>
      <c r="AB330" s="1"/>
      <c r="AC330" s="1"/>
      <c r="AD330" s="1"/>
      <c r="AE330" s="1"/>
      <c r="AF330"/>
      <c r="AG330" s="1" t="b">
        <v>0</v>
      </c>
      <c r="AH330" s="1"/>
      <c r="AI330" s="1"/>
      <c r="AJ330" s="1" t="b">
        <v>0</v>
      </c>
      <c r="AK330" s="1" t="b">
        <v>0</v>
      </c>
      <c r="AL330" s="1" t="s">
        <v>86</v>
      </c>
      <c r="AM330" s="1" t="s">
        <v>62</v>
      </c>
      <c r="AN330" s="1" t="s">
        <v>45</v>
      </c>
      <c r="AO330" s="1">
        <v>1333</v>
      </c>
      <c r="AP330" s="1" t="b">
        <v>0</v>
      </c>
      <c r="AQ330" s="1"/>
      <c r="AR330" s="1"/>
      <c r="AS330" s="1" t="b">
        <v>0</v>
      </c>
      <c r="AV330" s="1" t="str">
        <f t="shared" si="67"/>
        <v>Bergenia 'Bressingham White'</v>
      </c>
      <c r="AW330" s="1"/>
      <c r="AX330" s="1"/>
    </row>
    <row r="331" spans="1:50" s="5" customFormat="1" ht="15" customHeight="1" x14ac:dyDescent="0.2">
      <c r="A331" s="8" t="s">
        <v>8142</v>
      </c>
      <c r="B331" s="18" t="b">
        <f t="shared" si="65"/>
        <v>1</v>
      </c>
      <c r="C331" s="4" t="str">
        <f t="shared" si="68"/>
        <v/>
      </c>
      <c r="D331" s="4" t="str">
        <f t="shared" si="69"/>
        <v/>
      </c>
      <c r="E331" s="4" t="str">
        <f t="shared" si="70"/>
        <v/>
      </c>
      <c r="F331" s="4" t="str">
        <f t="shared" si="66"/>
        <v/>
      </c>
      <c r="G331" s="4"/>
      <c r="H331" s="4" t="str">
        <f t="shared" si="72"/>
        <v>Bergenia 'Eric Smith' Elephant's Ears</v>
      </c>
      <c r="I331" s="6" t="s">
        <v>106</v>
      </c>
      <c r="J331" s="6"/>
      <c r="K331" s="6" t="s">
        <v>1119</v>
      </c>
      <c r="L331" s="1">
        <v>274</v>
      </c>
      <c r="M331" s="1" t="s">
        <v>39</v>
      </c>
      <c r="N331" s="18" t="b">
        <v>1</v>
      </c>
      <c r="O331" t="s">
        <v>1120</v>
      </c>
      <c r="P331" s="1" t="s">
        <v>1121</v>
      </c>
      <c r="Q331"/>
      <c r="R331"/>
      <c r="S331" s="54" t="s">
        <v>1122</v>
      </c>
      <c r="T331" s="1" t="s">
        <v>42</v>
      </c>
      <c r="U331" s="1" t="s">
        <v>42</v>
      </c>
      <c r="V331" s="1" t="s">
        <v>42</v>
      </c>
      <c r="W331" s="1" t="s">
        <v>42</v>
      </c>
      <c r="X331" s="1"/>
      <c r="Y331" s="1" t="s">
        <v>1123</v>
      </c>
      <c r="Z331" s="1" t="s">
        <v>1124</v>
      </c>
      <c r="AA331" s="1"/>
      <c r="AB331" s="1"/>
      <c r="AC331" s="1"/>
      <c r="AD331" s="1"/>
      <c r="AE331" s="1"/>
      <c r="AF331"/>
      <c r="AG331" s="1" t="b">
        <v>0</v>
      </c>
      <c r="AH331" s="1" t="s">
        <v>43</v>
      </c>
      <c r="AI331" s="1"/>
      <c r="AJ331" s="1" t="b">
        <v>0</v>
      </c>
      <c r="AK331" s="1" t="b">
        <v>0</v>
      </c>
      <c r="AL331" s="1" t="s">
        <v>86</v>
      </c>
      <c r="AM331"/>
      <c r="AN331" s="1" t="s">
        <v>45</v>
      </c>
      <c r="AO331" s="1">
        <v>20081</v>
      </c>
      <c r="AP331" s="1" t="b">
        <v>0</v>
      </c>
      <c r="AQ331" s="1"/>
      <c r="AR331" s="1"/>
      <c r="AS331" s="1" t="b">
        <v>0</v>
      </c>
      <c r="AV331" s="1" t="str">
        <f t="shared" si="67"/>
        <v>Bergenia 'Eric Smith' Elephant's Ears</v>
      </c>
      <c r="AW331" s="1"/>
      <c r="AX331" s="1"/>
    </row>
    <row r="332" spans="1:50" s="5" customFormat="1" ht="15" customHeight="1" x14ac:dyDescent="0.2">
      <c r="A332" s="8" t="s">
        <v>8150</v>
      </c>
      <c r="B332" s="18" t="b">
        <f t="shared" si="65"/>
        <v>1</v>
      </c>
      <c r="C332" s="4" t="str">
        <f t="shared" si="68"/>
        <v/>
      </c>
      <c r="D332" s="4" t="str">
        <f t="shared" si="69"/>
        <v/>
      </c>
      <c r="E332" s="4" t="str">
        <f t="shared" si="70"/>
        <v/>
      </c>
      <c r="F332" s="4" t="str">
        <f t="shared" si="66"/>
        <v/>
      </c>
      <c r="G332" s="4" t="str">
        <f t="shared" si="71"/>
        <v/>
      </c>
      <c r="H332" s="4" t="str">
        <f t="shared" si="72"/>
        <v>Bergenia 'Harzkrystall'</v>
      </c>
      <c r="I332" s="6" t="s">
        <v>106</v>
      </c>
      <c r="J332" s="6"/>
      <c r="K332" s="27" t="s">
        <v>9772</v>
      </c>
      <c r="L332" s="1">
        <v>275</v>
      </c>
      <c r="M332" s="1" t="s">
        <v>263</v>
      </c>
      <c r="N332" s="18" t="b">
        <v>1</v>
      </c>
      <c r="O332" t="s">
        <v>1126</v>
      </c>
      <c r="P332" s="1" t="s">
        <v>1117</v>
      </c>
      <c r="Q332"/>
      <c r="R332"/>
      <c r="S332" s="54"/>
      <c r="T332" s="1" t="s">
        <v>42</v>
      </c>
      <c r="U332" s="1" t="s">
        <v>42</v>
      </c>
      <c r="V332" s="1" t="s">
        <v>42</v>
      </c>
      <c r="W332" s="1" t="s">
        <v>42</v>
      </c>
      <c r="X332" s="1"/>
      <c r="Y332" s="1" t="s">
        <v>1127</v>
      </c>
      <c r="Z332" s="1"/>
      <c r="AA332" s="1"/>
      <c r="AB332" s="1"/>
      <c r="AC332" s="1"/>
      <c r="AD332" s="1"/>
      <c r="AE332" s="1"/>
      <c r="AF332"/>
      <c r="AG332" s="1" t="b">
        <v>0</v>
      </c>
      <c r="AH332"/>
      <c r="AI332"/>
      <c r="AJ332" s="1" t="b">
        <v>0</v>
      </c>
      <c r="AK332" s="1" t="b">
        <v>0</v>
      </c>
      <c r="AL332" s="1" t="s">
        <v>86</v>
      </c>
      <c r="AM332" s="1" t="s">
        <v>62</v>
      </c>
      <c r="AN332" s="1" t="s">
        <v>45</v>
      </c>
      <c r="AO332" s="1">
        <v>2085</v>
      </c>
      <c r="AP332" s="1" t="b">
        <v>0</v>
      </c>
      <c r="AQ332" s="1"/>
      <c r="AR332" s="1"/>
      <c r="AS332" s="1" t="b">
        <v>0</v>
      </c>
      <c r="AV332" s="1" t="str">
        <f t="shared" si="67"/>
        <v>Bergenia 'Harzkrystall'</v>
      </c>
      <c r="AW332" s="1"/>
      <c r="AX332" s="1"/>
    </row>
    <row r="333" spans="1:50" s="5" customFormat="1" ht="15" customHeight="1" x14ac:dyDescent="0.2">
      <c r="A333" s="8"/>
      <c r="B333" s="18" t="b">
        <f t="shared" si="65"/>
        <v>1</v>
      </c>
      <c r="C333" s="21"/>
      <c r="D333" s="4"/>
      <c r="E333" s="4"/>
      <c r="F333" s="4" t="str">
        <f t="shared" si="66"/>
        <v/>
      </c>
      <c r="G333" s="4"/>
      <c r="H333" s="4"/>
      <c r="I333" s="6" t="s">
        <v>106</v>
      </c>
      <c r="J333" s="6"/>
      <c r="K333" s="6" t="s">
        <v>1129</v>
      </c>
      <c r="L333" s="1">
        <v>276</v>
      </c>
      <c r="M333"/>
      <c r="N333" s="18" t="b">
        <v>1</v>
      </c>
      <c r="O333"/>
      <c r="P333" s="1" t="s">
        <v>1130</v>
      </c>
      <c r="Q333"/>
      <c r="R333"/>
      <c r="S333" s="53"/>
      <c r="T333" s="1" t="s">
        <v>42</v>
      </c>
      <c r="U333" s="1" t="s">
        <v>42</v>
      </c>
      <c r="V333" s="1" t="s">
        <v>42</v>
      </c>
      <c r="W333" s="1" t="s">
        <v>42</v>
      </c>
      <c r="X333"/>
      <c r="Y333" s="1" t="s">
        <v>1131</v>
      </c>
      <c r="Z333"/>
      <c r="AA333"/>
      <c r="AB333"/>
      <c r="AC333"/>
      <c r="AD333"/>
      <c r="AE333"/>
      <c r="AF333"/>
      <c r="AG333" s="1" t="b">
        <v>1</v>
      </c>
      <c r="AH333"/>
      <c r="AI333" s="1" t="s">
        <v>106</v>
      </c>
      <c r="AJ333" s="1" t="b">
        <v>0</v>
      </c>
      <c r="AK333" s="1" t="b">
        <v>0</v>
      </c>
      <c r="AL333" s="1" t="s">
        <v>106</v>
      </c>
      <c r="AM333" s="1" t="s">
        <v>62</v>
      </c>
      <c r="AN333" s="1" t="s">
        <v>45</v>
      </c>
      <c r="AO333" s="1">
        <v>1392</v>
      </c>
      <c r="AP333" s="1" t="b">
        <v>1</v>
      </c>
      <c r="AQ333" s="1"/>
      <c r="AR333" s="1"/>
      <c r="AS333" s="1" t="b">
        <v>0</v>
      </c>
      <c r="AV333" s="1" t="str">
        <f t="shared" si="67"/>
        <v>Bergenia 'Morgenrote' (Morning Blush)</v>
      </c>
      <c r="AW333" s="1"/>
      <c r="AX333" s="1"/>
    </row>
    <row r="334" spans="1:50" s="5" customFormat="1" ht="15" customHeight="1" x14ac:dyDescent="0.2">
      <c r="A334" s="8" t="s">
        <v>7157</v>
      </c>
      <c r="B334" s="18" t="b">
        <f t="shared" si="65"/>
        <v>1</v>
      </c>
      <c r="C334" s="4" t="str">
        <f>IF(O334="","C","")</f>
        <v/>
      </c>
      <c r="D334" s="4" t="str">
        <f>IF(I334="","N","")</f>
        <v/>
      </c>
      <c r="E334" s="4" t="str">
        <f>IF(P334="","Y","")</f>
        <v/>
      </c>
      <c r="F334" s="4" t="str">
        <f t="shared" si="66"/>
        <v/>
      </c>
      <c r="G334" s="4"/>
      <c r="H334" s="4" t="str">
        <f>TRIM(TRIM(I334) &amp; " " &amp; TRIM(J334) &amp; " " &amp; K334 &amp; " " &amp;S334)</f>
        <v>Bergenia 'Overture' ('Eroica') 'Elephant's Ears</v>
      </c>
      <c r="I334" s="6" t="s">
        <v>106</v>
      </c>
      <c r="J334" s="6"/>
      <c r="K334" s="49" t="s">
        <v>11393</v>
      </c>
      <c r="L334" s="1">
        <v>277</v>
      </c>
      <c r="M334" s="1" t="s">
        <v>39</v>
      </c>
      <c r="N334" s="18" t="b">
        <v>1</v>
      </c>
      <c r="O334" t="s">
        <v>1133</v>
      </c>
      <c r="P334" s="1" t="s">
        <v>1134</v>
      </c>
      <c r="Q334" s="1"/>
      <c r="R334"/>
      <c r="S334" s="54" t="s">
        <v>11394</v>
      </c>
      <c r="T334" s="1" t="s">
        <v>42</v>
      </c>
      <c r="U334" s="1" t="s">
        <v>42</v>
      </c>
      <c r="V334" s="1" t="s">
        <v>42</v>
      </c>
      <c r="W334" s="1" t="s">
        <v>42</v>
      </c>
      <c r="X334" s="1"/>
      <c r="Y334" s="1" t="s">
        <v>1135</v>
      </c>
      <c r="Z334" s="1" t="s">
        <v>1136</v>
      </c>
      <c r="AA334" s="1" t="s">
        <v>1137</v>
      </c>
      <c r="AB334" s="1"/>
      <c r="AC334" s="1"/>
      <c r="AD334" s="1"/>
      <c r="AE334" s="1"/>
      <c r="AF334"/>
      <c r="AG334" s="1" t="b">
        <v>0</v>
      </c>
      <c r="AH334" s="1" t="s">
        <v>43</v>
      </c>
      <c r="AI334" s="1"/>
      <c r="AJ334" s="1" t="b">
        <v>0</v>
      </c>
      <c r="AK334" s="1" t="b">
        <v>0</v>
      </c>
      <c r="AL334" s="1" t="s">
        <v>86</v>
      </c>
      <c r="AM334" s="1" t="s">
        <v>62</v>
      </c>
      <c r="AN334" s="1" t="s">
        <v>45</v>
      </c>
      <c r="AO334" s="1">
        <v>2429</v>
      </c>
      <c r="AP334" s="1" t="b">
        <v>0</v>
      </c>
      <c r="AQ334" s="1"/>
      <c r="AR334" s="1"/>
      <c r="AS334" s="1" t="b">
        <v>0</v>
      </c>
      <c r="AV334" s="1" t="str">
        <f t="shared" si="67"/>
        <v>Bergenia 'Overture' ('Eroica') 'Elephant's Ears</v>
      </c>
      <c r="AW334" s="1"/>
      <c r="AX334" s="1"/>
    </row>
    <row r="335" spans="1:50" s="5" customFormat="1" ht="15" customHeight="1" x14ac:dyDescent="0.2">
      <c r="A335" s="8" t="s">
        <v>8798</v>
      </c>
      <c r="B335" s="18" t="b">
        <f t="shared" si="65"/>
        <v>1</v>
      </c>
      <c r="C335" s="4" t="str">
        <f>IF(O335="","C","")</f>
        <v/>
      </c>
      <c r="D335" s="4" t="str">
        <f>IF(I335="","N","")</f>
        <v/>
      </c>
      <c r="E335" s="4" t="str">
        <f>IF(P335="","Y","")</f>
        <v/>
      </c>
      <c r="F335" s="4" t="str">
        <f t="shared" si="66"/>
        <v/>
      </c>
      <c r="G335" s="4" t="str">
        <f>IF(H335=A335,"","I")</f>
        <v/>
      </c>
      <c r="H335" s="4" t="str">
        <f>TRIM(TRIM(I335) &amp; " " &amp; TRIM(J335) &amp; " " &amp; K335 &amp; " " &amp;S335)</f>
        <v>Bergenia 'Pink Ice'</v>
      </c>
      <c r="I335" s="6" t="s">
        <v>106</v>
      </c>
      <c r="J335" s="6"/>
      <c r="K335" s="2" t="s">
        <v>5349</v>
      </c>
      <c r="L335" s="1">
        <v>278</v>
      </c>
      <c r="M335" s="1" t="s">
        <v>39</v>
      </c>
      <c r="N335" s="18" t="b">
        <v>1</v>
      </c>
      <c r="O335" t="s">
        <v>1139</v>
      </c>
      <c r="P335" s="1" t="s">
        <v>1140</v>
      </c>
      <c r="Q335"/>
      <c r="R335"/>
      <c r="S335" s="54"/>
      <c r="T335" s="1" t="s">
        <v>42</v>
      </c>
      <c r="U335" s="1" t="s">
        <v>42</v>
      </c>
      <c r="V335" s="1" t="s">
        <v>42</v>
      </c>
      <c r="W335" s="1" t="s">
        <v>42</v>
      </c>
      <c r="X335" s="1"/>
      <c r="Y335" s="1" t="s">
        <v>1141</v>
      </c>
      <c r="Z335" s="1"/>
      <c r="AA335" s="1"/>
      <c r="AB335" s="1"/>
      <c r="AC335" s="1"/>
      <c r="AD335" s="1"/>
      <c r="AE335" s="1"/>
      <c r="AF335"/>
      <c r="AG335" s="1" t="b">
        <v>0</v>
      </c>
      <c r="AH335" s="1"/>
      <c r="AI335" s="1"/>
      <c r="AJ335" s="1" t="b">
        <v>0</v>
      </c>
      <c r="AK335" s="1" t="b">
        <v>0</v>
      </c>
      <c r="AL335" s="1" t="s">
        <v>86</v>
      </c>
      <c r="AM335" s="1" t="s">
        <v>62</v>
      </c>
      <c r="AN335" s="1" t="s">
        <v>45</v>
      </c>
      <c r="AO335" s="1">
        <v>2070</v>
      </c>
      <c r="AP335" s="1" t="b">
        <v>0</v>
      </c>
      <c r="AQ335" s="1"/>
      <c r="AR335" s="1"/>
      <c r="AS335" s="1" t="b">
        <v>0</v>
      </c>
      <c r="AV335" s="1" t="str">
        <f t="shared" si="67"/>
        <v>Bergenia 'Pink Ice'</v>
      </c>
      <c r="AW335" s="1"/>
      <c r="AX335" s="1"/>
    </row>
    <row r="336" spans="1:50" s="5" customFormat="1" ht="15" customHeight="1" x14ac:dyDescent="0.2">
      <c r="A336" s="8"/>
      <c r="B336" s="18" t="b">
        <f t="shared" si="65"/>
        <v>1</v>
      </c>
      <c r="C336" s="21"/>
      <c r="D336" s="4"/>
      <c r="E336" s="4"/>
      <c r="F336" s="4" t="str">
        <f t="shared" si="66"/>
        <v/>
      </c>
      <c r="G336" s="4"/>
      <c r="H336" s="4"/>
      <c r="I336" s="6" t="s">
        <v>106</v>
      </c>
      <c r="J336" s="6"/>
      <c r="K336" s="6" t="s">
        <v>1142</v>
      </c>
      <c r="L336" s="1">
        <v>279</v>
      </c>
      <c r="M336"/>
      <c r="N336" s="18" t="b">
        <v>1</v>
      </c>
      <c r="O336"/>
      <c r="P336" s="1" t="s">
        <v>1143</v>
      </c>
      <c r="Q336"/>
      <c r="R336"/>
      <c r="S336" s="53"/>
      <c r="T336" s="1" t="s">
        <v>42</v>
      </c>
      <c r="U336" s="1" t="s">
        <v>42</v>
      </c>
      <c r="V336" s="1" t="s">
        <v>42</v>
      </c>
      <c r="W336" s="1" t="s">
        <v>42</v>
      </c>
      <c r="X336"/>
      <c r="Y336" s="1" t="s">
        <v>1144</v>
      </c>
      <c r="Z336"/>
      <c r="AA336"/>
      <c r="AB336"/>
      <c r="AC336"/>
      <c r="AD336"/>
      <c r="AE336"/>
      <c r="AF336"/>
      <c r="AG336" s="1" t="b">
        <v>0</v>
      </c>
      <c r="AH336"/>
      <c r="AI336"/>
      <c r="AJ336" s="1" t="b">
        <v>0</v>
      </c>
      <c r="AK336" s="1" t="b">
        <v>0</v>
      </c>
      <c r="AL336" s="1" t="s">
        <v>106</v>
      </c>
      <c r="AM336" s="1" t="s">
        <v>62</v>
      </c>
      <c r="AN336" s="1" t="s">
        <v>45</v>
      </c>
      <c r="AO336" s="1">
        <v>1393</v>
      </c>
      <c r="AP336" s="1" t="b">
        <v>1</v>
      </c>
      <c r="AQ336" s="1"/>
      <c r="AR336" s="1"/>
      <c r="AS336" s="1" t="b">
        <v>0</v>
      </c>
      <c r="AV336" s="1" t="str">
        <f t="shared" si="67"/>
        <v>Bergenia 'Pugsley's Pink'</v>
      </c>
      <c r="AW336" s="1"/>
      <c r="AX336" s="1"/>
    </row>
    <row r="337" spans="1:56" s="5" customFormat="1" ht="15" customHeight="1" x14ac:dyDescent="0.2">
      <c r="A337" s="8"/>
      <c r="B337" s="18" t="b">
        <f t="shared" si="65"/>
        <v>0</v>
      </c>
      <c r="C337" s="21"/>
      <c r="D337" s="4"/>
      <c r="E337" s="4"/>
      <c r="F337" s="4" t="str">
        <f t="shared" si="66"/>
        <v>X</v>
      </c>
      <c r="G337" s="4"/>
      <c r="H337" s="4"/>
      <c r="I337" s="6" t="s">
        <v>106</v>
      </c>
      <c r="J337" s="6"/>
      <c r="K337" s="6" t="s">
        <v>1145</v>
      </c>
      <c r="L337" s="1">
        <v>280</v>
      </c>
      <c r="M337"/>
      <c r="N337" s="18" t="b">
        <v>0</v>
      </c>
      <c r="O337"/>
      <c r="P337" s="1" t="s">
        <v>1146</v>
      </c>
      <c r="Q337" s="1"/>
      <c r="R337" s="1"/>
      <c r="S337" s="54" t="s">
        <v>1147</v>
      </c>
      <c r="T337" s="1" t="s">
        <v>42</v>
      </c>
      <c r="U337" s="1" t="s">
        <v>42</v>
      </c>
      <c r="V337" s="1" t="s">
        <v>42</v>
      </c>
      <c r="W337" s="1" t="s">
        <v>42</v>
      </c>
      <c r="X337" s="1"/>
      <c r="Y337"/>
      <c r="Z337" s="1"/>
      <c r="AA337" s="1"/>
      <c r="AB337" s="1"/>
      <c r="AC337" s="1"/>
      <c r="AD337" s="1"/>
      <c r="AE337" s="1"/>
      <c r="AF337"/>
      <c r="AG337" s="1" t="b">
        <v>0</v>
      </c>
      <c r="AH337"/>
      <c r="AI337"/>
      <c r="AJ337" s="1" t="b">
        <v>0</v>
      </c>
      <c r="AK337" s="1" t="b">
        <v>0</v>
      </c>
      <c r="AL337" s="1" t="s">
        <v>106</v>
      </c>
      <c r="AM337" s="1" t="s">
        <v>62</v>
      </c>
      <c r="AN337" s="1" t="s">
        <v>45</v>
      </c>
      <c r="AO337" s="1">
        <v>2176</v>
      </c>
      <c r="AP337" s="1" t="b">
        <v>1</v>
      </c>
      <c r="AQ337" s="1"/>
      <c r="AR337" s="1"/>
      <c r="AS337" s="1" t="b">
        <v>0</v>
      </c>
      <c r="AV337" s="1" t="str">
        <f t="shared" si="67"/>
        <v>Bergenia Red Start Elephants Ears</v>
      </c>
      <c r="AW337" s="1"/>
      <c r="AX337" s="1"/>
    </row>
    <row r="338" spans="1:56" s="5" customFormat="1" ht="15" customHeight="1" x14ac:dyDescent="0.2">
      <c r="A338" s="8" t="s">
        <v>8144</v>
      </c>
      <c r="B338" s="18" t="b">
        <f t="shared" si="65"/>
        <v>1</v>
      </c>
      <c r="C338" s="4" t="str">
        <f>IF(O338="","C","")</f>
        <v/>
      </c>
      <c r="D338" s="4" t="str">
        <f>IF(I338="","N","")</f>
        <v/>
      </c>
      <c r="E338" s="4" t="str">
        <f>IF(P338="","Y","")</f>
        <v/>
      </c>
      <c r="F338" s="4" t="str">
        <f t="shared" si="66"/>
        <v/>
      </c>
      <c r="G338" s="4" t="str">
        <f>IF(H338=A338,"","I")</f>
        <v/>
      </c>
      <c r="H338" s="4" t="str">
        <f>TRIM(TRIM(I338) &amp; " " &amp; TRIM(J338) &amp; " " &amp; K338 &amp; " " &amp;S338)</f>
        <v>Bergenia 'Rosi Klose'</v>
      </c>
      <c r="I338" s="6" t="s">
        <v>106</v>
      </c>
      <c r="J338" s="6"/>
      <c r="K338" s="6" t="s">
        <v>1148</v>
      </c>
      <c r="L338" s="1">
        <v>281</v>
      </c>
      <c r="M338" s="1" t="s">
        <v>39</v>
      </c>
      <c r="N338" s="18" t="b">
        <v>1</v>
      </c>
      <c r="O338" t="s">
        <v>1149</v>
      </c>
      <c r="P338" s="1" t="s">
        <v>1150</v>
      </c>
      <c r="Q338" s="1"/>
      <c r="R338" s="1"/>
      <c r="S338" s="54"/>
      <c r="T338" s="1" t="s">
        <v>42</v>
      </c>
      <c r="U338" s="1" t="s">
        <v>42</v>
      </c>
      <c r="V338" s="1" t="s">
        <v>42</v>
      </c>
      <c r="W338" s="1" t="s">
        <v>42</v>
      </c>
      <c r="X338" s="1"/>
      <c r="Y338" s="1" t="s">
        <v>1151</v>
      </c>
      <c r="Z338" s="1"/>
      <c r="AA338" s="1"/>
      <c r="AB338" s="1"/>
      <c r="AC338" s="1"/>
      <c r="AD338" s="1"/>
      <c r="AE338" s="1"/>
      <c r="AF338" s="1"/>
      <c r="AG338" s="1" t="b">
        <v>0</v>
      </c>
      <c r="AH338" s="1"/>
      <c r="AI338" s="1"/>
      <c r="AJ338" s="1" t="b">
        <v>0</v>
      </c>
      <c r="AK338" s="1" t="b">
        <v>0</v>
      </c>
      <c r="AL338" s="1" t="s">
        <v>86</v>
      </c>
      <c r="AM338"/>
      <c r="AN338" s="1" t="s">
        <v>45</v>
      </c>
      <c r="AO338"/>
      <c r="AP338" s="1" t="b">
        <v>0</v>
      </c>
      <c r="AQ338" s="1"/>
      <c r="AR338" s="1"/>
      <c r="AS338" s="1" t="b">
        <v>0</v>
      </c>
      <c r="AV338" s="1" t="str">
        <f t="shared" si="67"/>
        <v>Bergenia 'Rosi Klose'</v>
      </c>
      <c r="AW338" s="1"/>
      <c r="AX338" s="1"/>
    </row>
    <row r="339" spans="1:56" s="5" customFormat="1" ht="15" customHeight="1" x14ac:dyDescent="0.2">
      <c r="A339" s="8" t="s">
        <v>8140</v>
      </c>
      <c r="B339" s="18" t="b">
        <f t="shared" si="65"/>
        <v>1</v>
      </c>
      <c r="C339" s="4" t="str">
        <f>IF(O339="","C","")</f>
        <v/>
      </c>
      <c r="D339" s="4" t="str">
        <f>IF(I339="","N","")</f>
        <v/>
      </c>
      <c r="E339" s="4" t="str">
        <f>IF(P339="","Y","")</f>
        <v/>
      </c>
      <c r="F339" s="4" t="str">
        <f t="shared" si="66"/>
        <v/>
      </c>
      <c r="G339" s="4" t="str">
        <f>IF(H339=A339,"","I")</f>
        <v/>
      </c>
      <c r="H339" s="4" t="str">
        <f>TRIM(TRIM(I339) &amp; " " &amp; TRIM(J339) &amp; " " &amp; K339 &amp; " " &amp;S339)</f>
        <v>Bergenia 'Silberlicht'</v>
      </c>
      <c r="I339" s="6" t="s">
        <v>106</v>
      </c>
      <c r="J339" s="6"/>
      <c r="K339" s="2" t="s">
        <v>9773</v>
      </c>
      <c r="L339" s="1">
        <v>282</v>
      </c>
      <c r="M339" s="1" t="s">
        <v>39</v>
      </c>
      <c r="N339" s="18" t="b">
        <v>1</v>
      </c>
      <c r="O339" t="s">
        <v>1153</v>
      </c>
      <c r="P339" s="1" t="s">
        <v>1154</v>
      </c>
      <c r="Q339"/>
      <c r="R339"/>
      <c r="S339" s="53"/>
      <c r="T339" s="1" t="s">
        <v>42</v>
      </c>
      <c r="U339" s="1" t="s">
        <v>42</v>
      </c>
      <c r="V339" s="1" t="s">
        <v>42</v>
      </c>
      <c r="W339" s="1" t="s">
        <v>42</v>
      </c>
      <c r="X339"/>
      <c r="Y339" s="1" t="s">
        <v>1155</v>
      </c>
      <c r="Z339"/>
      <c r="AA339"/>
      <c r="AB339"/>
      <c r="AC339"/>
      <c r="AD339"/>
      <c r="AE339"/>
      <c r="AF339" s="1"/>
      <c r="AG339" s="1" t="b">
        <v>0</v>
      </c>
      <c r="AH339" s="1"/>
      <c r="AI339" s="1"/>
      <c r="AJ339" s="1" t="b">
        <v>0</v>
      </c>
      <c r="AK339" s="1" t="b">
        <v>0</v>
      </c>
      <c r="AL339" s="1" t="s">
        <v>86</v>
      </c>
      <c r="AM339"/>
      <c r="AN339" s="1" t="s">
        <v>45</v>
      </c>
      <c r="AO339"/>
      <c r="AP339" s="1" t="b">
        <v>0</v>
      </c>
      <c r="AQ339" s="1"/>
      <c r="AR339" s="1"/>
      <c r="AS339" s="1" t="b">
        <v>0</v>
      </c>
      <c r="AV339" s="1" t="str">
        <f t="shared" si="67"/>
        <v>Bergenia 'Silberlicht'</v>
      </c>
      <c r="AW339" s="1"/>
      <c r="AX339" s="1"/>
    </row>
    <row r="340" spans="1:56" s="5" customFormat="1" ht="15" customHeight="1" x14ac:dyDescent="0.2">
      <c r="A340" s="8"/>
      <c r="B340" s="18" t="b">
        <f t="shared" si="65"/>
        <v>1</v>
      </c>
      <c r="C340" s="21"/>
      <c r="D340" s="4"/>
      <c r="E340" s="4"/>
      <c r="F340" s="4" t="str">
        <f t="shared" si="66"/>
        <v/>
      </c>
      <c r="G340" s="4"/>
      <c r="H340" s="4"/>
      <c r="I340" s="6" t="s">
        <v>106</v>
      </c>
      <c r="J340" s="6"/>
      <c r="K340" s="6" t="s">
        <v>1156</v>
      </c>
      <c r="L340" s="1">
        <v>283</v>
      </c>
      <c r="M340"/>
      <c r="N340" s="18" t="b">
        <v>1</v>
      </c>
      <c r="O340"/>
      <c r="P340" s="1" t="s">
        <v>1157</v>
      </c>
      <c r="Q340"/>
      <c r="R340"/>
      <c r="S340" s="53"/>
      <c r="T340" s="1" t="s">
        <v>42</v>
      </c>
      <c r="U340" s="1" t="s">
        <v>42</v>
      </c>
      <c r="V340" s="1" t="s">
        <v>42</v>
      </c>
      <c r="W340" s="1" t="s">
        <v>42</v>
      </c>
      <c r="X340"/>
      <c r="Y340" s="1" t="s">
        <v>1158</v>
      </c>
      <c r="Z340"/>
      <c r="AA340"/>
      <c r="AB340"/>
      <c r="AC340"/>
      <c r="AD340"/>
      <c r="AE340"/>
      <c r="AF340"/>
      <c r="AG340" s="1" t="b">
        <v>0</v>
      </c>
      <c r="AH340"/>
      <c r="AI340"/>
      <c r="AJ340" s="1" t="b">
        <v>0</v>
      </c>
      <c r="AK340" s="1" t="b">
        <v>0</v>
      </c>
      <c r="AL340" s="1" t="s">
        <v>106</v>
      </c>
      <c r="AM340" s="1" t="s">
        <v>62</v>
      </c>
      <c r="AN340" s="1" t="s">
        <v>45</v>
      </c>
      <c r="AO340" s="1">
        <v>1395</v>
      </c>
      <c r="AP340" s="1" t="b">
        <v>1</v>
      </c>
      <c r="AQ340" s="1"/>
      <c r="AR340" s="1"/>
      <c r="AS340" s="1" t="b">
        <v>0</v>
      </c>
      <c r="AV340" s="1" t="str">
        <f t="shared" si="67"/>
        <v>Bergenia 'Wintermarchen'</v>
      </c>
      <c r="AW340" s="1"/>
      <c r="AX340" s="1"/>
    </row>
    <row r="341" spans="1:56" s="5" customFormat="1" ht="15" customHeight="1" x14ac:dyDescent="0.2">
      <c r="A341" s="8" t="s">
        <v>7669</v>
      </c>
      <c r="B341" s="18" t="b">
        <f t="shared" si="65"/>
        <v>1</v>
      </c>
      <c r="C341" s="4" t="str">
        <f>IF(O341="","C","")</f>
        <v/>
      </c>
      <c r="D341" s="4" t="str">
        <f>IF(I341="","N","")</f>
        <v/>
      </c>
      <c r="E341" s="4" t="str">
        <f>IF(P341="","Y","")</f>
        <v/>
      </c>
      <c r="F341" s="4" t="str">
        <f t="shared" si="66"/>
        <v/>
      </c>
      <c r="G341" s="4" t="str">
        <f>IF(H341=A341,"","I")</f>
        <v/>
      </c>
      <c r="H341" s="4" t="str">
        <f>TRIM(TRIM(I341) &amp; " " &amp; TRIM(J341) &amp; " " &amp; K341 &amp; " " &amp;S341)</f>
        <v>Berkheya purpurea</v>
      </c>
      <c r="I341" s="6" t="s">
        <v>1174</v>
      </c>
      <c r="J341" s="6" t="s">
        <v>1175</v>
      </c>
      <c r="K341" s="6"/>
      <c r="L341" s="1">
        <v>290</v>
      </c>
      <c r="M341" s="1" t="s">
        <v>39</v>
      </c>
      <c r="N341" s="18" t="b">
        <v>1</v>
      </c>
      <c r="O341" t="s">
        <v>1176</v>
      </c>
      <c r="P341" s="1" t="s">
        <v>1177</v>
      </c>
      <c r="Q341"/>
      <c r="R341"/>
      <c r="S341" s="54"/>
      <c r="T341" s="1" t="s">
        <v>42</v>
      </c>
      <c r="U341" s="1" t="s">
        <v>42</v>
      </c>
      <c r="V341" s="1" t="s">
        <v>42</v>
      </c>
      <c r="W341" s="1" t="s">
        <v>42</v>
      </c>
      <c r="X341" s="1"/>
      <c r="Y341" s="1" t="s">
        <v>1178</v>
      </c>
      <c r="Z341" s="1"/>
      <c r="AA341" s="1"/>
      <c r="AB341" s="1"/>
      <c r="AC341" s="1"/>
      <c r="AD341" s="1"/>
      <c r="AE341" s="1"/>
      <c r="AF341"/>
      <c r="AG341" s="1" t="b">
        <v>0</v>
      </c>
      <c r="AH341" s="1" t="s">
        <v>43</v>
      </c>
      <c r="AI341" s="1"/>
      <c r="AJ341" s="1" t="b">
        <v>0</v>
      </c>
      <c r="AK341" s="1" t="b">
        <v>0</v>
      </c>
      <c r="AL341" s="1" t="s">
        <v>44</v>
      </c>
      <c r="AM341"/>
      <c r="AN341" s="1" t="s">
        <v>45</v>
      </c>
      <c r="AO341" s="1">
        <v>20253</v>
      </c>
      <c r="AP341" s="1" t="b">
        <v>0</v>
      </c>
      <c r="AQ341" s="1"/>
      <c r="AR341" s="1"/>
      <c r="AS341" s="1" t="b">
        <v>0</v>
      </c>
      <c r="AV341" s="1" t="str">
        <f t="shared" si="67"/>
        <v>Berkheya purpurea</v>
      </c>
      <c r="AW341" s="1"/>
      <c r="AX341" s="1"/>
    </row>
    <row r="342" spans="1:56" s="5" customFormat="1" ht="15" customHeight="1" x14ac:dyDescent="0.2">
      <c r="A342" s="8"/>
      <c r="B342" s="18" t="b">
        <f t="shared" si="65"/>
        <v>0</v>
      </c>
      <c r="C342" s="21"/>
      <c r="D342" s="4"/>
      <c r="E342" s="4"/>
      <c r="F342" s="4" t="str">
        <f t="shared" si="66"/>
        <v>X</v>
      </c>
      <c r="G342" s="4"/>
      <c r="H342" s="4"/>
      <c r="I342" s="6" t="s">
        <v>1179</v>
      </c>
      <c r="J342" s="6" t="s">
        <v>1180</v>
      </c>
      <c r="L342" s="1">
        <v>291</v>
      </c>
      <c r="M342"/>
      <c r="N342" s="18" t="b">
        <v>0</v>
      </c>
      <c r="O342"/>
      <c r="P342"/>
      <c r="Q342"/>
      <c r="R342"/>
      <c r="S342" s="53"/>
      <c r="T342" s="1" t="s">
        <v>42</v>
      </c>
      <c r="U342" s="1" t="s">
        <v>42</v>
      </c>
      <c r="V342" s="1" t="s">
        <v>42</v>
      </c>
      <c r="W342" s="1" t="s">
        <v>42</v>
      </c>
      <c r="X342"/>
      <c r="Y342"/>
      <c r="Z342"/>
      <c r="AA342"/>
      <c r="AB342"/>
      <c r="AC342"/>
      <c r="AD342"/>
      <c r="AE342"/>
      <c r="AF342"/>
      <c r="AG342" s="1" t="b">
        <v>0</v>
      </c>
      <c r="AH342"/>
      <c r="AI342"/>
      <c r="AJ342" s="1" t="b">
        <v>0</v>
      </c>
      <c r="AK342" s="1" t="b">
        <v>0</v>
      </c>
      <c r="AL342" s="1" t="s">
        <v>86</v>
      </c>
      <c r="AM342"/>
      <c r="AN342" s="1" t="s">
        <v>45</v>
      </c>
      <c r="AO342" s="1">
        <v>2479</v>
      </c>
      <c r="AP342" s="1" t="b">
        <v>1</v>
      </c>
      <c r="AQ342" s="1"/>
      <c r="AR342" s="1"/>
      <c r="AS342" s="1" t="b">
        <v>0</v>
      </c>
      <c r="AV342" s="1" t="str">
        <f t="shared" si="67"/>
        <v>Betula jacquemontii</v>
      </c>
      <c r="AW342" s="1"/>
      <c r="AX342"/>
    </row>
    <row r="343" spans="1:56" s="5" customFormat="1" ht="15" customHeight="1" x14ac:dyDescent="0.2">
      <c r="A343" s="8"/>
      <c r="B343" s="18" t="b">
        <f t="shared" si="65"/>
        <v>0</v>
      </c>
      <c r="C343" s="21"/>
      <c r="D343" s="4"/>
      <c r="E343" s="4"/>
      <c r="F343" s="4" t="str">
        <f t="shared" si="66"/>
        <v>X</v>
      </c>
      <c r="G343" s="4"/>
      <c r="H343" s="4"/>
      <c r="I343" s="6" t="s">
        <v>1181</v>
      </c>
      <c r="J343" s="6" t="s">
        <v>1182</v>
      </c>
      <c r="K343" s="6"/>
      <c r="L343" s="1">
        <v>292</v>
      </c>
      <c r="M343"/>
      <c r="N343" s="18" t="b">
        <v>0</v>
      </c>
      <c r="O343"/>
      <c r="P343" s="1" t="s">
        <v>1183</v>
      </c>
      <c r="Q343"/>
      <c r="R343"/>
      <c r="S343" s="54"/>
      <c r="T343" s="1" t="s">
        <v>42</v>
      </c>
      <c r="U343" s="1" t="s">
        <v>42</v>
      </c>
      <c r="V343" s="1" t="s">
        <v>42</v>
      </c>
      <c r="W343" s="1" t="s">
        <v>42</v>
      </c>
      <c r="X343" s="1"/>
      <c r="Y343" s="1"/>
      <c r="Z343" s="1"/>
      <c r="AA343" s="1" t="s">
        <v>239</v>
      </c>
      <c r="AB343" s="1"/>
      <c r="AC343" s="1"/>
      <c r="AD343" s="1"/>
      <c r="AE343" s="1"/>
      <c r="AF343"/>
      <c r="AG343" s="1" t="b">
        <v>1</v>
      </c>
      <c r="AH343" s="1"/>
      <c r="AI343" s="1"/>
      <c r="AJ343" s="1" t="b">
        <v>0</v>
      </c>
      <c r="AK343" s="1" t="b">
        <v>0</v>
      </c>
      <c r="AL343" s="1" t="s">
        <v>86</v>
      </c>
      <c r="AM343" s="1" t="s">
        <v>240</v>
      </c>
      <c r="AN343" s="1" t="s">
        <v>45</v>
      </c>
      <c r="AO343" s="1">
        <v>1397</v>
      </c>
      <c r="AP343" s="1" t="b">
        <v>1</v>
      </c>
      <c r="AQ343" s="1"/>
      <c r="AR343" s="1"/>
      <c r="AS343" s="1" t="b">
        <v>0</v>
      </c>
      <c r="AV343" s="1" t="str">
        <f t="shared" si="67"/>
        <v>Blechnum spicant</v>
      </c>
      <c r="AW343" s="1"/>
      <c r="AX343" s="1"/>
    </row>
    <row r="344" spans="1:56" s="5" customFormat="1" ht="15" customHeight="1" x14ac:dyDescent="0.2">
      <c r="A344" s="8"/>
      <c r="B344" s="18" t="b">
        <f t="shared" si="65"/>
        <v>0</v>
      </c>
      <c r="C344" s="21"/>
      <c r="D344" s="4"/>
      <c r="E344" s="4"/>
      <c r="F344" s="4" t="str">
        <f t="shared" si="66"/>
        <v>X</v>
      </c>
      <c r="G344" s="4"/>
      <c r="H344" s="4"/>
      <c r="I344" s="6" t="s">
        <v>1184</v>
      </c>
      <c r="J344" s="6" t="s">
        <v>1185</v>
      </c>
      <c r="K344" s="6" t="s">
        <v>1186</v>
      </c>
      <c r="L344" s="1">
        <v>293</v>
      </c>
      <c r="M344"/>
      <c r="N344" s="18" t="b">
        <v>0</v>
      </c>
      <c r="O344"/>
      <c r="P344" s="1" t="s">
        <v>1187</v>
      </c>
      <c r="Q344"/>
      <c r="R344"/>
      <c r="S344" s="53"/>
      <c r="T344" s="1" t="s">
        <v>42</v>
      </c>
      <c r="U344" s="1" t="s">
        <v>42</v>
      </c>
      <c r="V344" s="1" t="s">
        <v>42</v>
      </c>
      <c r="W344" s="1" t="s">
        <v>42</v>
      </c>
      <c r="X344"/>
      <c r="Y344"/>
      <c r="Z344"/>
      <c r="AA344"/>
      <c r="AB344"/>
      <c r="AC344"/>
      <c r="AD344"/>
      <c r="AE344"/>
      <c r="AF344"/>
      <c r="AG344" s="1" t="b">
        <v>0</v>
      </c>
      <c r="AH344"/>
      <c r="AI344"/>
      <c r="AJ344" s="1" t="b">
        <v>0</v>
      </c>
      <c r="AK344" s="1" t="b">
        <v>0</v>
      </c>
      <c r="AL344" s="1" t="s">
        <v>86</v>
      </c>
      <c r="AM344" s="1" t="s">
        <v>62</v>
      </c>
      <c r="AN344" s="1" t="s">
        <v>45</v>
      </c>
      <c r="AO344" s="1">
        <v>1398</v>
      </c>
      <c r="AP344" s="1" t="b">
        <v>1</v>
      </c>
      <c r="AQ344"/>
      <c r="AR344"/>
      <c r="AS344" s="1" t="b">
        <v>0</v>
      </c>
      <c r="AV344" s="1" t="str">
        <f t="shared" si="67"/>
        <v>Borago pygmaea (B.laxiflora)</v>
      </c>
      <c r="AW344" s="1"/>
      <c r="AX344" s="1"/>
    </row>
    <row r="345" spans="1:56" s="5" customFormat="1" ht="15" customHeight="1" x14ac:dyDescent="0.2">
      <c r="A345" s="8"/>
      <c r="B345" s="18" t="b">
        <f t="shared" si="65"/>
        <v>0</v>
      </c>
      <c r="C345" s="21"/>
      <c r="D345" s="4"/>
      <c r="E345" s="4"/>
      <c r="F345" s="4" t="str">
        <f t="shared" si="66"/>
        <v>X</v>
      </c>
      <c r="G345" s="4"/>
      <c r="H345" s="4"/>
      <c r="I345" s="6" t="s">
        <v>1188</v>
      </c>
      <c r="J345" s="6" t="s">
        <v>1189</v>
      </c>
      <c r="L345" s="1">
        <v>294</v>
      </c>
      <c r="M345"/>
      <c r="N345" s="18" t="b">
        <v>0</v>
      </c>
      <c r="O345"/>
      <c r="P345" s="1" t="s">
        <v>1190</v>
      </c>
      <c r="Q345"/>
      <c r="R345"/>
      <c r="S345" s="53"/>
      <c r="T345" s="1" t="s">
        <v>42</v>
      </c>
      <c r="U345" s="1" t="s">
        <v>42</v>
      </c>
      <c r="V345" s="1" t="s">
        <v>42</v>
      </c>
      <c r="W345" s="1" t="s">
        <v>42</v>
      </c>
      <c r="X345"/>
      <c r="Y345"/>
      <c r="Z345"/>
      <c r="AA345"/>
      <c r="AB345"/>
      <c r="AC345"/>
      <c r="AD345"/>
      <c r="AE345"/>
      <c r="AF345"/>
      <c r="AG345" s="1" t="b">
        <v>0</v>
      </c>
      <c r="AH345"/>
      <c r="AI345"/>
      <c r="AJ345" s="1" t="b">
        <v>0</v>
      </c>
      <c r="AK345" s="1" t="b">
        <v>0</v>
      </c>
      <c r="AL345" s="1" t="s">
        <v>86</v>
      </c>
      <c r="AM345" s="1" t="s">
        <v>62</v>
      </c>
      <c r="AN345" s="1" t="s">
        <v>45</v>
      </c>
      <c r="AO345" s="1">
        <v>1399</v>
      </c>
      <c r="AP345" s="1" t="b">
        <v>1</v>
      </c>
      <c r="AQ345"/>
      <c r="AR345"/>
      <c r="AS345" s="1" t="b">
        <v>0</v>
      </c>
      <c r="AV345" s="1" t="str">
        <f t="shared" si="67"/>
        <v>Boykinia aconitifolia</v>
      </c>
      <c r="AW345" s="1"/>
      <c r="AX345"/>
    </row>
    <row r="346" spans="1:56" s="5" customFormat="1" ht="15" customHeight="1" x14ac:dyDescent="0.2">
      <c r="A346" s="8" t="s">
        <v>7675</v>
      </c>
      <c r="B346" s="18" t="b">
        <f t="shared" si="65"/>
        <v>1</v>
      </c>
      <c r="C346" s="4" t="str">
        <f>IF(O346="","C","")</f>
        <v/>
      </c>
      <c r="D346" s="4" t="str">
        <f>IF(I346="","N","")</f>
        <v/>
      </c>
      <c r="E346" s="4" t="str">
        <f>IF(P346="","Y","")</f>
        <v/>
      </c>
      <c r="F346" s="4" t="str">
        <f t="shared" si="66"/>
        <v/>
      </c>
      <c r="G346" s="4" t="str">
        <f>IF(H346=A346,"","I")</f>
        <v/>
      </c>
      <c r="H346" s="4" t="str">
        <f>TRIM(TRIM(I346) &amp; " " &amp; TRIM(J346) &amp; " " &amp; K346 &amp; " " &amp;S346)</f>
        <v>Briza media - Perennial Quaking Grass</v>
      </c>
      <c r="I346" s="6" t="s">
        <v>1191</v>
      </c>
      <c r="J346" s="6" t="s">
        <v>1192</v>
      </c>
      <c r="K346" s="6" t="s">
        <v>10274</v>
      </c>
      <c r="L346" s="1">
        <v>295</v>
      </c>
      <c r="M346" s="1" t="s">
        <v>39</v>
      </c>
      <c r="N346" s="18" t="b">
        <v>1</v>
      </c>
      <c r="O346" t="s">
        <v>1193</v>
      </c>
      <c r="P346" s="1" t="s">
        <v>1194</v>
      </c>
      <c r="Q346"/>
      <c r="R346"/>
      <c r="S346" s="54"/>
      <c r="T346" s="1" t="s">
        <v>42</v>
      </c>
      <c r="U346" s="1" t="s">
        <v>42</v>
      </c>
      <c r="V346" s="1" t="s">
        <v>42</v>
      </c>
      <c r="W346" s="1" t="s">
        <v>42</v>
      </c>
      <c r="X346" s="1"/>
      <c r="Y346" s="1" t="s">
        <v>1195</v>
      </c>
      <c r="Z346" s="1"/>
      <c r="AA346" s="1"/>
      <c r="AB346" s="1"/>
      <c r="AC346" s="1"/>
      <c r="AD346" s="1"/>
      <c r="AE346" s="1"/>
      <c r="AF346"/>
      <c r="AG346" s="1" t="b">
        <v>0</v>
      </c>
      <c r="AH346" s="1"/>
      <c r="AI346" s="1"/>
      <c r="AJ346" s="1" t="b">
        <v>0</v>
      </c>
      <c r="AK346" s="1" t="b">
        <v>0</v>
      </c>
      <c r="AL346" s="1" t="s">
        <v>86</v>
      </c>
      <c r="AM346"/>
      <c r="AN346" s="1" t="s">
        <v>45</v>
      </c>
      <c r="AO346" s="1">
        <v>15767</v>
      </c>
      <c r="AP346" s="1" t="b">
        <v>0</v>
      </c>
      <c r="AQ346" s="1"/>
      <c r="AR346" s="1"/>
      <c r="AS346" s="1" t="b">
        <v>0</v>
      </c>
      <c r="AV346" s="1" t="str">
        <f t="shared" si="67"/>
        <v>Briza media - Perennial Quaking Grass</v>
      </c>
      <c r="AW346" s="1"/>
      <c r="AX346" s="1"/>
    </row>
    <row r="347" spans="1:56" s="5" customFormat="1" ht="15" customHeight="1" x14ac:dyDescent="0.2">
      <c r="A347" s="8" t="s">
        <v>9641</v>
      </c>
      <c r="B347" s="18" t="b">
        <f t="shared" si="65"/>
        <v>1</v>
      </c>
      <c r="C347" s="4" t="str">
        <f>IF(O347="","C","")</f>
        <v/>
      </c>
      <c r="D347" s="4" t="str">
        <f>IF(I347="","N","")</f>
        <v/>
      </c>
      <c r="E347" s="4" t="str">
        <f>IF(P347="","Y","")</f>
        <v/>
      </c>
      <c r="F347" s="4" t="str">
        <f t="shared" si="66"/>
        <v/>
      </c>
      <c r="G347" s="4" t="str">
        <f>IF(H347=A347,"","I")</f>
        <v/>
      </c>
      <c r="H347" s="4" t="str">
        <f>TRIM(TRIM(I347) &amp; " " &amp; TRIM(J347) &amp; " " &amp; K347 &amp; " " &amp;S347)</f>
        <v>Briza media 'Russells'</v>
      </c>
      <c r="I347" s="6" t="s">
        <v>1191</v>
      </c>
      <c r="J347" s="6" t="s">
        <v>1192</v>
      </c>
      <c r="K347" s="2" t="s">
        <v>9774</v>
      </c>
      <c r="L347"/>
      <c r="M347"/>
      <c r="N347" s="18" t="b">
        <v>1</v>
      </c>
      <c r="O347" t="s">
        <v>10054</v>
      </c>
      <c r="P347" t="s">
        <v>10426</v>
      </c>
      <c r="Q347"/>
      <c r="R347"/>
      <c r="S347" s="53"/>
      <c r="T347"/>
      <c r="U347"/>
      <c r="V347"/>
      <c r="W347"/>
      <c r="X347"/>
      <c r="Y347" t="s">
        <v>11083</v>
      </c>
      <c r="Z347"/>
      <c r="AA347"/>
      <c r="AB347"/>
      <c r="AC347"/>
      <c r="AD347"/>
      <c r="AE347"/>
      <c r="AF347" s="1"/>
      <c r="AG347" s="1" t="b">
        <v>0</v>
      </c>
      <c r="AH347" s="1"/>
      <c r="AI347" s="1"/>
      <c r="AJ347" s="1" t="b">
        <v>0</v>
      </c>
      <c r="AK347" s="1" t="b">
        <v>0</v>
      </c>
      <c r="AL347" s="1" t="s">
        <v>86</v>
      </c>
      <c r="AM347"/>
      <c r="AN347" s="1" t="s">
        <v>45</v>
      </c>
      <c r="AO347"/>
      <c r="AP347" s="1" t="b">
        <v>0</v>
      </c>
      <c r="AQ347" s="1"/>
      <c r="AR347" s="1"/>
      <c r="AS347" s="1" t="b">
        <v>0</v>
      </c>
      <c r="AV347" s="1" t="str">
        <f t="shared" si="67"/>
        <v>Briza media 'Russells'</v>
      </c>
      <c r="AW347" s="1"/>
      <c r="AX347" s="1"/>
    </row>
    <row r="348" spans="1:56" s="5" customFormat="1" ht="15" customHeight="1" x14ac:dyDescent="0.2">
      <c r="A348" s="8" t="s">
        <v>8836</v>
      </c>
      <c r="B348" s="18" t="b">
        <f t="shared" si="65"/>
        <v>1</v>
      </c>
      <c r="C348" s="4" t="str">
        <f>IF(O348="","C","")</f>
        <v/>
      </c>
      <c r="D348" s="4" t="str">
        <f>IF(I348="","N","")</f>
        <v/>
      </c>
      <c r="E348" s="4" t="str">
        <f>IF(P348="","Y","")</f>
        <v/>
      </c>
      <c r="F348" s="4" t="str">
        <f t="shared" si="66"/>
        <v/>
      </c>
      <c r="G348" s="4" t="str">
        <f>IF(H348=A348,"","I")</f>
        <v/>
      </c>
      <c r="H348" s="4" t="str">
        <f>TRIM(TRIM(I348) &amp; " " &amp; TRIM(J348) &amp; " " &amp; K348 &amp; " " &amp;S348)</f>
        <v>Brunnera macrophylla 'Dawson's White'</v>
      </c>
      <c r="I348" s="6" t="s">
        <v>1196</v>
      </c>
      <c r="J348" s="6" t="s">
        <v>1197</v>
      </c>
      <c r="K348" s="2" t="s">
        <v>1201</v>
      </c>
      <c r="L348" s="1">
        <v>297</v>
      </c>
      <c r="M348" s="1" t="s">
        <v>39</v>
      </c>
      <c r="N348" s="18" t="b">
        <v>1</v>
      </c>
      <c r="O348" t="s">
        <v>1202</v>
      </c>
      <c r="P348" s="1" t="s">
        <v>1203</v>
      </c>
      <c r="Q348" s="1"/>
      <c r="R348" s="1"/>
      <c r="S348" s="54"/>
      <c r="T348" s="1" t="s">
        <v>42</v>
      </c>
      <c r="U348" s="1" t="s">
        <v>42</v>
      </c>
      <c r="V348" s="1" t="s">
        <v>42</v>
      </c>
      <c r="W348" s="1" t="s">
        <v>42</v>
      </c>
      <c r="X348" s="1"/>
      <c r="Y348" s="1" t="s">
        <v>1204</v>
      </c>
      <c r="Z348" s="1"/>
      <c r="AA348" s="1"/>
      <c r="AB348" s="1"/>
      <c r="AC348" s="1"/>
      <c r="AD348" s="1"/>
      <c r="AE348" s="1"/>
      <c r="AF348"/>
      <c r="AG348"/>
      <c r="AH348"/>
      <c r="AI348"/>
      <c r="AJ348"/>
      <c r="AK348"/>
      <c r="AL348"/>
      <c r="AM348"/>
      <c r="AN348"/>
      <c r="AO348"/>
      <c r="AP348"/>
      <c r="AQ348"/>
      <c r="AR348"/>
      <c r="AS348"/>
      <c r="AT348"/>
      <c r="AU348"/>
      <c r="AV348" s="1" t="str">
        <f t="shared" si="67"/>
        <v>Brunnera macrophylla 'Dawson's White'</v>
      </c>
      <c r="AW348"/>
      <c r="AX348"/>
      <c r="AY348"/>
      <c r="AZ348"/>
      <c r="BA348"/>
      <c r="BB348"/>
      <c r="BC348"/>
      <c r="BD348"/>
    </row>
    <row r="349" spans="1:56" s="5" customFormat="1" ht="15" customHeight="1" x14ac:dyDescent="0.2">
      <c r="A349" s="8" t="s">
        <v>7813</v>
      </c>
      <c r="B349" s="18" t="b">
        <f t="shared" si="65"/>
        <v>1</v>
      </c>
      <c r="C349" s="4" t="str">
        <f>IF(O349="","C","")</f>
        <v/>
      </c>
      <c r="D349" s="4" t="str">
        <f>IF(I349="","N","")</f>
        <v/>
      </c>
      <c r="E349" s="4" t="str">
        <f>IF(P349="","Y","")</f>
        <v/>
      </c>
      <c r="F349" s="4" t="str">
        <f t="shared" si="66"/>
        <v/>
      </c>
      <c r="G349" s="4" t="str">
        <f>IF(H349=A349,"","I")</f>
        <v/>
      </c>
      <c r="H349" s="4" t="str">
        <f>TRIM(TRIM(I349) &amp; " " &amp; TRIM(J349) &amp; " " &amp; K349 &amp; " " &amp;S349)</f>
        <v>Brunnera macrophylla 'Hadspen Cream'</v>
      </c>
      <c r="I349" s="6" t="s">
        <v>1196</v>
      </c>
      <c r="J349" s="6" t="s">
        <v>1197</v>
      </c>
      <c r="K349" s="2" t="s">
        <v>1205</v>
      </c>
      <c r="L349" s="1">
        <v>298</v>
      </c>
      <c r="M349" s="1" t="s">
        <v>39</v>
      </c>
      <c r="N349" s="18" t="b">
        <v>1</v>
      </c>
      <c r="O349" t="s">
        <v>1206</v>
      </c>
      <c r="P349" s="1" t="s">
        <v>1207</v>
      </c>
      <c r="Q349" s="1"/>
      <c r="R349" s="1"/>
      <c r="S349" s="54"/>
      <c r="T349" s="1" t="s">
        <v>42</v>
      </c>
      <c r="U349" s="1" t="s">
        <v>42</v>
      </c>
      <c r="V349" s="1" t="s">
        <v>42</v>
      </c>
      <c r="W349" s="1" t="s">
        <v>42</v>
      </c>
      <c r="X349" s="1"/>
      <c r="Y349" s="1" t="s">
        <v>1208</v>
      </c>
      <c r="Z349" s="1" t="s">
        <v>1209</v>
      </c>
      <c r="AA349" s="1"/>
      <c r="AB349" s="1"/>
      <c r="AC349" s="1"/>
      <c r="AD349" s="1"/>
      <c r="AE349" s="1"/>
      <c r="AF349"/>
      <c r="AG349" s="1" t="b">
        <v>0</v>
      </c>
      <c r="AH349"/>
      <c r="AI349"/>
      <c r="AJ349" s="1" t="b">
        <v>0</v>
      </c>
      <c r="AK349" s="1" t="b">
        <v>0</v>
      </c>
      <c r="AL349" s="1" t="s">
        <v>86</v>
      </c>
      <c r="AM349" s="1" t="s">
        <v>62</v>
      </c>
      <c r="AN349" s="1" t="s">
        <v>45</v>
      </c>
      <c r="AO349" s="1">
        <v>1335</v>
      </c>
      <c r="AP349" s="1" t="b">
        <v>0</v>
      </c>
      <c r="AQ349" s="1"/>
      <c r="AR349" s="1"/>
      <c r="AS349" s="1" t="b">
        <v>0</v>
      </c>
      <c r="AV349" s="1" t="str">
        <f t="shared" si="67"/>
        <v>Brunnera macrophylla 'Hadspen Cream'</v>
      </c>
      <c r="AW349" s="1"/>
      <c r="AX349"/>
    </row>
    <row r="350" spans="1:56" s="5" customFormat="1" ht="15" customHeight="1" x14ac:dyDescent="0.2">
      <c r="A350" s="8" t="s">
        <v>8088</v>
      </c>
      <c r="B350" s="18" t="b">
        <f t="shared" si="65"/>
        <v>1</v>
      </c>
      <c r="C350" s="4" t="str">
        <f>IF(O350="","C","")</f>
        <v/>
      </c>
      <c r="D350" s="4" t="str">
        <f>IF(I350="","N","")</f>
        <v/>
      </c>
      <c r="E350" s="4" t="str">
        <f>IF(P350="","Y","")</f>
        <v/>
      </c>
      <c r="F350" s="4" t="str">
        <f t="shared" si="66"/>
        <v/>
      </c>
      <c r="G350" s="4" t="str">
        <f>IF(H350=A350,"","I")</f>
        <v/>
      </c>
      <c r="H350" s="4" t="str">
        <f>TRIM(TRIM(I350) &amp; " " &amp; TRIM(J350) &amp; " " &amp; K350 &amp; " " &amp;S350)</f>
        <v>Brunnera macrophylla 'Jack Frost'</v>
      </c>
      <c r="I350" s="6" t="s">
        <v>1196</v>
      </c>
      <c r="J350" s="6" t="s">
        <v>1197</v>
      </c>
      <c r="K350" s="2" t="s">
        <v>1210</v>
      </c>
      <c r="L350" s="1">
        <v>299</v>
      </c>
      <c r="M350" s="1" t="s">
        <v>39</v>
      </c>
      <c r="N350" s="18" t="b">
        <v>1</v>
      </c>
      <c r="O350" t="s">
        <v>1211</v>
      </c>
      <c r="P350" s="1" t="s">
        <v>1212</v>
      </c>
      <c r="Q350" s="1"/>
      <c r="R350"/>
      <c r="S350" s="54"/>
      <c r="T350" s="1" t="s">
        <v>42</v>
      </c>
      <c r="U350" s="1" t="s">
        <v>42</v>
      </c>
      <c r="V350" s="1" t="s">
        <v>42</v>
      </c>
      <c r="W350" s="1" t="s">
        <v>42</v>
      </c>
      <c r="X350" s="1" t="s">
        <v>1213</v>
      </c>
      <c r="Y350" s="1" t="s">
        <v>1214</v>
      </c>
      <c r="Z350" s="1" t="s">
        <v>1215</v>
      </c>
      <c r="AA350" s="1"/>
      <c r="AB350" s="1"/>
      <c r="AC350" s="1"/>
      <c r="AD350" s="1"/>
      <c r="AE350" s="1"/>
      <c r="AF350"/>
      <c r="AG350" s="1" t="b">
        <v>0</v>
      </c>
      <c r="AH350" s="1"/>
      <c r="AI350" s="1"/>
      <c r="AJ350" s="1" t="b">
        <v>0</v>
      </c>
      <c r="AK350" s="1" t="b">
        <v>0</v>
      </c>
      <c r="AL350" s="1" t="s">
        <v>86</v>
      </c>
      <c r="AM350"/>
      <c r="AN350" s="1" t="s">
        <v>45</v>
      </c>
      <c r="AO350" s="1">
        <v>20005</v>
      </c>
      <c r="AP350" s="1" t="b">
        <v>0</v>
      </c>
      <c r="AQ350" s="1"/>
      <c r="AR350" s="1"/>
      <c r="AS350" s="1" t="b">
        <v>0</v>
      </c>
      <c r="AV350" s="1" t="str">
        <f t="shared" si="67"/>
        <v>Brunnera macrophylla 'Jack Frost'</v>
      </c>
      <c r="AW350" s="1"/>
      <c r="AX350" s="1"/>
    </row>
    <row r="351" spans="1:56" s="5" customFormat="1" ht="15" customHeight="1" x14ac:dyDescent="0.2">
      <c r="A351" s="8"/>
      <c r="B351" s="18" t="b">
        <f t="shared" si="65"/>
        <v>1</v>
      </c>
      <c r="C351" s="21"/>
      <c r="D351" s="4"/>
      <c r="E351" s="4"/>
      <c r="F351" s="4" t="str">
        <f t="shared" si="66"/>
        <v/>
      </c>
      <c r="G351" s="4"/>
      <c r="H351" s="4"/>
      <c r="I351" s="6" t="s">
        <v>1196</v>
      </c>
      <c r="J351" s="6" t="s">
        <v>1197</v>
      </c>
      <c r="K351" s="6" t="s">
        <v>1216</v>
      </c>
      <c r="L351" s="1">
        <v>300</v>
      </c>
      <c r="M351"/>
      <c r="N351" s="18" t="b">
        <v>1</v>
      </c>
      <c r="O351"/>
      <c r="P351" s="1" t="s">
        <v>1217</v>
      </c>
      <c r="Q351"/>
      <c r="R351"/>
      <c r="S351" s="54"/>
      <c r="T351" s="1" t="s">
        <v>42</v>
      </c>
      <c r="U351" s="1" t="s">
        <v>42</v>
      </c>
      <c r="V351" s="1" t="s">
        <v>42</v>
      </c>
      <c r="W351" s="1" t="s">
        <v>42</v>
      </c>
      <c r="X351" s="1"/>
      <c r="Y351" s="1" t="s">
        <v>1218</v>
      </c>
      <c r="Z351" s="1"/>
      <c r="AA351" s="1"/>
      <c r="AB351" s="1"/>
      <c r="AC351" s="1"/>
      <c r="AD351" s="1"/>
      <c r="AE351" s="1"/>
      <c r="AF351"/>
      <c r="AG351" s="1" t="b">
        <v>0</v>
      </c>
      <c r="AH351" s="1"/>
      <c r="AI351" s="1"/>
      <c r="AJ351" s="1" t="b">
        <v>0</v>
      </c>
      <c r="AK351" s="1" t="b">
        <v>0</v>
      </c>
      <c r="AL351" s="1" t="s">
        <v>1196</v>
      </c>
      <c r="AM351" s="1" t="s">
        <v>62</v>
      </c>
      <c r="AN351" s="1" t="s">
        <v>45</v>
      </c>
      <c r="AO351" s="1">
        <v>1400</v>
      </c>
      <c r="AP351" s="1" t="b">
        <v>1</v>
      </c>
      <c r="AQ351" s="1"/>
      <c r="AR351" s="1"/>
      <c r="AS351" s="1" t="b">
        <v>0</v>
      </c>
      <c r="AV351" s="1" t="str">
        <f t="shared" si="67"/>
        <v>Brunnera macrophylla 'Langtrees'</v>
      </c>
      <c r="AW351" s="1"/>
      <c r="AX351" s="1"/>
    </row>
    <row r="352" spans="1:56" s="5" customFormat="1" ht="15" customHeight="1" x14ac:dyDescent="0.2">
      <c r="A352" s="8" t="s">
        <v>8090</v>
      </c>
      <c r="B352" s="18" t="b">
        <f t="shared" si="65"/>
        <v>1</v>
      </c>
      <c r="C352" s="4" t="str">
        <f>IF(O352="","C","")</f>
        <v/>
      </c>
      <c r="D352" s="4" t="str">
        <f>IF(I352="","N","")</f>
        <v/>
      </c>
      <c r="E352" s="4" t="str">
        <f>IF(P352="","Y","")</f>
        <v/>
      </c>
      <c r="F352" s="4" t="str">
        <f t="shared" si="66"/>
        <v/>
      </c>
      <c r="G352" s="4" t="str">
        <f>IF(H352=A352,"","I")</f>
        <v/>
      </c>
      <c r="H352" s="4" t="str">
        <f>TRIM(TRIM(I352) &amp; " " &amp; TRIM(J352) &amp; " " &amp; K352 &amp; " " &amp;S352)</f>
        <v>Brunnera macrophylla 'Looking Glass'</v>
      </c>
      <c r="I352" s="6" t="s">
        <v>1196</v>
      </c>
      <c r="J352" s="6" t="s">
        <v>1197</v>
      </c>
      <c r="K352" s="2" t="s">
        <v>1219</v>
      </c>
      <c r="L352" s="1">
        <v>301</v>
      </c>
      <c r="M352" s="1" t="s">
        <v>39</v>
      </c>
      <c r="N352" s="18" t="b">
        <v>1</v>
      </c>
      <c r="O352" t="s">
        <v>1220</v>
      </c>
      <c r="P352" s="1" t="s">
        <v>1221</v>
      </c>
      <c r="Q352" s="1"/>
      <c r="R352" s="1"/>
      <c r="S352" s="54"/>
      <c r="T352" s="1" t="s">
        <v>42</v>
      </c>
      <c r="U352" s="1" t="s">
        <v>42</v>
      </c>
      <c r="V352" s="1" t="s">
        <v>42</v>
      </c>
      <c r="W352" s="1" t="s">
        <v>42</v>
      </c>
      <c r="X352" s="1"/>
      <c r="Y352" s="1" t="s">
        <v>1222</v>
      </c>
      <c r="Z352" s="1" t="s">
        <v>1223</v>
      </c>
      <c r="AA352" s="1"/>
      <c r="AB352" s="1"/>
      <c r="AC352" s="1"/>
      <c r="AD352" s="1"/>
      <c r="AE352" s="1"/>
      <c r="AF352"/>
      <c r="AG352" s="1" t="b">
        <v>0</v>
      </c>
      <c r="AH352" s="1"/>
      <c r="AI352" s="1"/>
      <c r="AJ352" s="1" t="b">
        <v>0</v>
      </c>
      <c r="AK352" s="1" t="b">
        <v>0</v>
      </c>
      <c r="AL352" s="1" t="s">
        <v>86</v>
      </c>
      <c r="AM352"/>
      <c r="AN352" s="1" t="s">
        <v>45</v>
      </c>
      <c r="AO352" s="1">
        <v>20302</v>
      </c>
      <c r="AP352" s="1" t="b">
        <v>0</v>
      </c>
      <c r="AQ352" s="1"/>
      <c r="AR352" s="1"/>
      <c r="AS352" s="1" t="b">
        <v>0</v>
      </c>
      <c r="AV352" s="1" t="str">
        <f t="shared" si="67"/>
        <v>Brunnera macrophylla 'Looking Glass'</v>
      </c>
      <c r="AW352" s="1"/>
      <c r="AX352" s="1"/>
    </row>
    <row r="353" spans="1:50" s="5" customFormat="1" ht="15" customHeight="1" x14ac:dyDescent="0.2">
      <c r="A353" s="8" t="s">
        <v>8838</v>
      </c>
      <c r="B353" s="18" t="b">
        <f t="shared" si="65"/>
        <v>1</v>
      </c>
      <c r="C353" s="4" t="str">
        <f>IF(O353="","C","")</f>
        <v/>
      </c>
      <c r="D353" s="4" t="str">
        <f>IF(I353="","N","")</f>
        <v/>
      </c>
      <c r="E353" s="4" t="str">
        <f>IF(P353="","Y","")</f>
        <v/>
      </c>
      <c r="F353" s="4" t="str">
        <f t="shared" si="66"/>
        <v/>
      </c>
      <c r="G353" s="4" t="str">
        <f>IF(H353=A353,"","I")</f>
        <v/>
      </c>
      <c r="H353" s="4" t="str">
        <f>TRIM(TRIM(I353) &amp; " " &amp; TRIM(J353) &amp; " " &amp; K353 &amp; " " &amp;S353)</f>
        <v>Brunnera macrophylla 'Mister Morse'</v>
      </c>
      <c r="I353" s="6" t="s">
        <v>1196</v>
      </c>
      <c r="J353" s="6" t="s">
        <v>1197</v>
      </c>
      <c r="K353" s="2" t="s">
        <v>9775</v>
      </c>
      <c r="L353" s="1">
        <v>302</v>
      </c>
      <c r="M353" s="1" t="s">
        <v>39</v>
      </c>
      <c r="N353" s="18" t="b">
        <v>1</v>
      </c>
      <c r="O353" t="s">
        <v>1225</v>
      </c>
      <c r="P353" s="1" t="s">
        <v>1226</v>
      </c>
      <c r="Q353"/>
      <c r="R353"/>
      <c r="S353" s="54"/>
      <c r="T353" s="1" t="s">
        <v>42</v>
      </c>
      <c r="U353" s="1" t="s">
        <v>42</v>
      </c>
      <c r="V353" s="1" t="s">
        <v>42</v>
      </c>
      <c r="W353" s="1" t="s">
        <v>42</v>
      </c>
      <c r="X353" s="1" t="s">
        <v>1213</v>
      </c>
      <c r="Y353" s="1" t="s">
        <v>1227</v>
      </c>
      <c r="Z353" s="1" t="s">
        <v>1215</v>
      </c>
      <c r="AA353" s="1"/>
      <c r="AB353" s="1"/>
      <c r="AC353" s="1"/>
      <c r="AD353" s="1"/>
      <c r="AE353" s="1"/>
      <c r="AF353" s="1"/>
      <c r="AG353" s="1" t="b">
        <v>0</v>
      </c>
      <c r="AH353" s="1" t="s">
        <v>43</v>
      </c>
      <c r="AI353" s="1"/>
      <c r="AJ353" s="1" t="b">
        <v>0</v>
      </c>
      <c r="AK353" s="1" t="b">
        <v>0</v>
      </c>
      <c r="AL353" s="1" t="s">
        <v>86</v>
      </c>
      <c r="AM353"/>
      <c r="AN353" s="1" t="s">
        <v>45</v>
      </c>
      <c r="AO353" s="1">
        <v>20042</v>
      </c>
      <c r="AP353" s="1" t="b">
        <v>0</v>
      </c>
      <c r="AQ353" s="1"/>
      <c r="AR353" s="1"/>
      <c r="AS353" s="1" t="b">
        <v>0</v>
      </c>
      <c r="AV353" s="1" t="str">
        <f t="shared" si="67"/>
        <v>Brunnera macrophylla 'Mister Morse'</v>
      </c>
      <c r="AW353" s="1"/>
      <c r="AX353" s="1"/>
    </row>
    <row r="354" spans="1:50" s="5" customFormat="1" ht="15" customHeight="1" x14ac:dyDescent="0.2">
      <c r="A354" s="8" t="s">
        <v>9017</v>
      </c>
      <c r="B354" s="18" t="b">
        <f t="shared" si="65"/>
        <v>1</v>
      </c>
      <c r="C354" s="4" t="str">
        <f>IF(O354="","C","")</f>
        <v/>
      </c>
      <c r="D354" s="4" t="str">
        <f>IF(I354="","N","")</f>
        <v/>
      </c>
      <c r="E354" s="4" t="str">
        <f>IF(P354="","Y","")</f>
        <v/>
      </c>
      <c r="F354" s="4" t="str">
        <f t="shared" si="66"/>
        <v/>
      </c>
      <c r="G354" s="4" t="str">
        <f>IF(H354=A354,"","I")</f>
        <v/>
      </c>
      <c r="H354" s="4" t="str">
        <f>TRIM(TRIM(I354) &amp; " " &amp; TRIM(J354) &amp; " " &amp; K354 &amp; " " &amp;S354)</f>
        <v>Brunnera macrophylla 'Silver Spear'</v>
      </c>
      <c r="I354" s="6" t="s">
        <v>1196</v>
      </c>
      <c r="J354" s="6" t="s">
        <v>1197</v>
      </c>
      <c r="K354" s="2" t="s">
        <v>6785</v>
      </c>
      <c r="L354" s="1">
        <v>1893</v>
      </c>
      <c r="M354" s="1" t="s">
        <v>39</v>
      </c>
      <c r="N354" s="18" t="b">
        <v>1</v>
      </c>
      <c r="O354" t="s">
        <v>6786</v>
      </c>
      <c r="P354" s="1" t="s">
        <v>6787</v>
      </c>
      <c r="Q354"/>
      <c r="R354"/>
      <c r="S354" s="54"/>
      <c r="T354" s="1" t="s">
        <v>42</v>
      </c>
      <c r="U354" s="1" t="s">
        <v>42</v>
      </c>
      <c r="V354" s="1" t="s">
        <v>42</v>
      </c>
      <c r="W354" s="1" t="s">
        <v>42</v>
      </c>
      <c r="X354" s="1"/>
      <c r="Y354" s="1" t="s">
        <v>6788</v>
      </c>
      <c r="Z354" s="1"/>
      <c r="AA354" s="1"/>
      <c r="AB354" s="1"/>
      <c r="AC354" s="1"/>
      <c r="AD354" s="1"/>
      <c r="AE354" s="1"/>
      <c r="AF354" s="1"/>
      <c r="AG354" s="1" t="b">
        <v>0</v>
      </c>
      <c r="AH354" s="1"/>
      <c r="AI354" s="1"/>
      <c r="AJ354" s="1" t="b">
        <v>0</v>
      </c>
      <c r="AK354" s="1" t="b">
        <v>0</v>
      </c>
      <c r="AL354" s="1" t="s">
        <v>86</v>
      </c>
      <c r="AM354"/>
      <c r="AN354" s="1" t="s">
        <v>45</v>
      </c>
      <c r="AO354"/>
      <c r="AP354" s="1" t="b">
        <v>0</v>
      </c>
      <c r="AQ354" s="1"/>
      <c r="AR354" s="1"/>
      <c r="AS354" s="1" t="b">
        <v>0</v>
      </c>
      <c r="AV354" s="1" t="str">
        <f t="shared" si="67"/>
        <v>Brunnera macrophylla 'Silver Spear'</v>
      </c>
      <c r="AW354" s="1"/>
      <c r="AX354" s="1"/>
    </row>
    <row r="355" spans="1:50" s="5" customFormat="1" ht="15" customHeight="1" x14ac:dyDescent="0.2">
      <c r="A355" s="8"/>
      <c r="B355" s="18" t="b">
        <f t="shared" si="65"/>
        <v>1</v>
      </c>
      <c r="C355" s="21"/>
      <c r="D355" s="4"/>
      <c r="E355" s="4"/>
      <c r="F355" s="4" t="str">
        <f t="shared" si="66"/>
        <v/>
      </c>
      <c r="G355" s="4"/>
      <c r="H355" s="4"/>
      <c r="I355" s="6" t="s">
        <v>1196</v>
      </c>
      <c r="J355" s="6" t="s">
        <v>1197</v>
      </c>
      <c r="L355" s="1">
        <v>296</v>
      </c>
      <c r="M355"/>
      <c r="N355" s="18" t="b">
        <v>1</v>
      </c>
      <c r="O355"/>
      <c r="P355" s="1" t="s">
        <v>1198</v>
      </c>
      <c r="Q355"/>
      <c r="R355"/>
      <c r="S355" s="54"/>
      <c r="T355" s="1" t="s">
        <v>42</v>
      </c>
      <c r="U355" s="1" t="s">
        <v>42</v>
      </c>
      <c r="V355" s="1" t="s">
        <v>42</v>
      </c>
      <c r="W355" s="1" t="s">
        <v>42</v>
      </c>
      <c r="X355"/>
      <c r="Y355" s="1" t="s">
        <v>1199</v>
      </c>
      <c r="Z355" s="1" t="s">
        <v>1200</v>
      </c>
      <c r="AA355"/>
      <c r="AB355"/>
      <c r="AC355"/>
      <c r="AD355"/>
      <c r="AE355"/>
      <c r="AF355"/>
      <c r="AG355" s="1" t="b">
        <v>1</v>
      </c>
      <c r="AH355"/>
      <c r="AI355"/>
      <c r="AJ355" s="1" t="b">
        <v>0</v>
      </c>
      <c r="AK355" s="1" t="b">
        <v>0</v>
      </c>
      <c r="AL355" s="1" t="s">
        <v>1196</v>
      </c>
      <c r="AM355" s="1" t="s">
        <v>62</v>
      </c>
      <c r="AN355" s="1" t="s">
        <v>45</v>
      </c>
      <c r="AO355" s="1">
        <v>1401</v>
      </c>
      <c r="AP355" s="1" t="b">
        <v>0</v>
      </c>
      <c r="AQ355" s="1"/>
      <c r="AR355" s="1"/>
      <c r="AS355" s="1" t="b">
        <v>0</v>
      </c>
      <c r="AV355" s="1" t="str">
        <f t="shared" si="67"/>
        <v>Brunnera macrophylla</v>
      </c>
      <c r="AW355" s="1"/>
      <c r="AX355"/>
    </row>
    <row r="356" spans="1:50" s="5" customFormat="1" ht="15" customHeight="1" x14ac:dyDescent="0.2">
      <c r="A356" s="8" t="s">
        <v>7677</v>
      </c>
      <c r="B356" s="18" t="b">
        <f t="shared" si="65"/>
        <v>1</v>
      </c>
      <c r="C356" s="4" t="str">
        <f>IF(O356="","C","")</f>
        <v/>
      </c>
      <c r="D356" s="4" t="str">
        <f>IF(I356="","N","")</f>
        <v/>
      </c>
      <c r="E356" s="4" t="str">
        <f>IF(P356="","Y","")</f>
        <v/>
      </c>
      <c r="F356" s="4" t="str">
        <f t="shared" si="66"/>
        <v/>
      </c>
      <c r="G356" s="4" t="str">
        <f>IF(H356=A356,"","I")</f>
        <v/>
      </c>
      <c r="H356" s="4" t="str">
        <f>TRIM(TRIM(I356) &amp; " " &amp; TRIM(J356) &amp; " " &amp; K356 &amp; " " &amp;S356)</f>
        <v>Calamagrostis x acutiflora 'Overdam' - Feather Reed Grass</v>
      </c>
      <c r="I356" s="6" t="s">
        <v>1228</v>
      </c>
      <c r="J356" s="6" t="s">
        <v>1229</v>
      </c>
      <c r="K356" s="2" t="s">
        <v>9776</v>
      </c>
      <c r="L356" s="1">
        <v>303</v>
      </c>
      <c r="M356" s="1" t="s">
        <v>39</v>
      </c>
      <c r="N356" s="18" t="b">
        <v>1</v>
      </c>
      <c r="O356" t="s">
        <v>1231</v>
      </c>
      <c r="P356" s="1" t="s">
        <v>1232</v>
      </c>
      <c r="Q356"/>
      <c r="R356"/>
      <c r="S356" s="54"/>
      <c r="T356" s="1" t="s">
        <v>42</v>
      </c>
      <c r="U356" s="1" t="s">
        <v>42</v>
      </c>
      <c r="V356" s="1" t="s">
        <v>42</v>
      </c>
      <c r="W356" s="1" t="s">
        <v>42</v>
      </c>
      <c r="X356" s="1"/>
      <c r="Y356" s="1" t="s">
        <v>1233</v>
      </c>
      <c r="Z356" s="1"/>
      <c r="AA356" s="1"/>
      <c r="AB356" s="1"/>
      <c r="AC356" s="1"/>
      <c r="AD356" s="1"/>
      <c r="AE356" s="1"/>
      <c r="AF356" s="1"/>
      <c r="AG356" s="1" t="b">
        <v>0</v>
      </c>
      <c r="AH356" s="1"/>
      <c r="AI356" s="1"/>
      <c r="AJ356" s="1" t="b">
        <v>0</v>
      </c>
      <c r="AK356" s="1" t="b">
        <v>0</v>
      </c>
      <c r="AL356" s="1" t="s">
        <v>86</v>
      </c>
      <c r="AM356"/>
      <c r="AN356" s="1" t="s">
        <v>45</v>
      </c>
      <c r="AO356"/>
      <c r="AP356" s="1" t="b">
        <v>0</v>
      </c>
      <c r="AQ356" s="1"/>
      <c r="AR356" s="1"/>
      <c r="AS356" s="1" t="b">
        <v>0</v>
      </c>
      <c r="AV356" s="1" t="str">
        <f t="shared" si="67"/>
        <v>Calamagrostis x acutiflora 'Overdam' - Feather Reed Grass</v>
      </c>
      <c r="AW356" s="1"/>
      <c r="AX356" s="1"/>
    </row>
    <row r="357" spans="1:50" s="5" customFormat="1" ht="15" customHeight="1" x14ac:dyDescent="0.2">
      <c r="A357" s="8"/>
      <c r="B357" s="18" t="b">
        <f t="shared" si="65"/>
        <v>0</v>
      </c>
      <c r="C357" s="21"/>
      <c r="D357" s="4"/>
      <c r="E357" s="4"/>
      <c r="F357" s="4" t="str">
        <f t="shared" si="66"/>
        <v>X</v>
      </c>
      <c r="G357" s="4"/>
      <c r="H357" s="4"/>
      <c r="I357" s="6" t="s">
        <v>1234</v>
      </c>
      <c r="J357" s="6" t="s">
        <v>1235</v>
      </c>
      <c r="K357" s="6"/>
      <c r="L357" s="1">
        <v>304</v>
      </c>
      <c r="M357"/>
      <c r="N357" s="18" t="b">
        <v>0</v>
      </c>
      <c r="O357"/>
      <c r="P357" s="1" t="s">
        <v>1236</v>
      </c>
      <c r="Q357" s="1"/>
      <c r="R357" s="1"/>
      <c r="S357" s="54"/>
      <c r="T357" s="1" t="s">
        <v>42</v>
      </c>
      <c r="U357" s="1" t="s">
        <v>42</v>
      </c>
      <c r="V357" s="1" t="s">
        <v>42</v>
      </c>
      <c r="W357" s="1" t="s">
        <v>42</v>
      </c>
      <c r="X357" s="1"/>
      <c r="Y357" s="1"/>
      <c r="Z357" s="1"/>
      <c r="AA357" s="1"/>
      <c r="AB357" s="1"/>
      <c r="AC357" s="1"/>
      <c r="AD357" s="1"/>
      <c r="AE357" s="1"/>
      <c r="AF357"/>
      <c r="AG357" s="1" t="b">
        <v>0</v>
      </c>
      <c r="AH357" s="1"/>
      <c r="AI357" s="1"/>
      <c r="AJ357" s="1" t="b">
        <v>0</v>
      </c>
      <c r="AK357" s="1" t="b">
        <v>0</v>
      </c>
      <c r="AL357" s="1" t="s">
        <v>86</v>
      </c>
      <c r="AM357" s="1" t="s">
        <v>62</v>
      </c>
      <c r="AN357" s="1" t="s">
        <v>45</v>
      </c>
      <c r="AO357" s="1">
        <v>2356</v>
      </c>
      <c r="AP357" s="1" t="b">
        <v>1</v>
      </c>
      <c r="AQ357" s="1"/>
      <c r="AR357" s="1"/>
      <c r="AS357" s="1" t="b">
        <v>0</v>
      </c>
      <c r="AV357" s="1" t="str">
        <f t="shared" si="67"/>
        <v>Calamintha nepeta</v>
      </c>
      <c r="AW357" s="1"/>
      <c r="AX357" s="1"/>
    </row>
    <row r="358" spans="1:50" s="5" customFormat="1" ht="15" customHeight="1" x14ac:dyDescent="0.2">
      <c r="A358" s="8" t="s">
        <v>9335</v>
      </c>
      <c r="B358" s="18" t="b">
        <f t="shared" si="65"/>
        <v>1</v>
      </c>
      <c r="C358" s="4" t="str">
        <f>IF(O358="","C","")</f>
        <v/>
      </c>
      <c r="D358" s="4" t="str">
        <f>IF(I358="","N","")</f>
        <v/>
      </c>
      <c r="E358" s="4" t="str">
        <f>IF(P358="","Y","")</f>
        <v/>
      </c>
      <c r="F358" s="4" t="str">
        <f t="shared" si="66"/>
        <v/>
      </c>
      <c r="G358" s="4" t="str">
        <f>IF(H358=A358,"","I")</f>
        <v/>
      </c>
      <c r="H358" s="4" t="str">
        <f>TRIM(TRIM(I358) &amp; " " &amp; TRIM(J358) &amp; " " &amp; K358 &amp; " " &amp;S358)</f>
        <v>Caltha palustris 'Bronze Age'</v>
      </c>
      <c r="I358" s="6" t="s">
        <v>1237</v>
      </c>
      <c r="J358" s="6" t="s">
        <v>1238</v>
      </c>
      <c r="K358" s="2" t="s">
        <v>6883</v>
      </c>
      <c r="L358" s="1">
        <v>1937</v>
      </c>
      <c r="M358" s="1"/>
      <c r="N358" s="18" t="b">
        <v>1</v>
      </c>
      <c r="O358" t="s">
        <v>10055</v>
      </c>
      <c r="P358" s="1" t="s">
        <v>6884</v>
      </c>
      <c r="Q358"/>
      <c r="R358"/>
      <c r="S358" s="54"/>
      <c r="T358" s="1" t="s">
        <v>42</v>
      </c>
      <c r="U358" s="1" t="s">
        <v>42</v>
      </c>
      <c r="V358" s="1" t="s">
        <v>42</v>
      </c>
      <c r="W358" s="1" t="s">
        <v>42</v>
      </c>
      <c r="X358" s="1"/>
      <c r="Y358" s="1" t="s">
        <v>1240</v>
      </c>
      <c r="Z358" s="1"/>
      <c r="AA358" s="1"/>
      <c r="AB358" s="1"/>
      <c r="AC358" s="1"/>
      <c r="AD358" s="1"/>
      <c r="AE358" s="1"/>
      <c r="AF358"/>
      <c r="AG358" s="1" t="b">
        <v>0</v>
      </c>
      <c r="AH358" s="1"/>
      <c r="AI358" s="1"/>
      <c r="AJ358" s="1" t="b">
        <v>0</v>
      </c>
      <c r="AK358" s="1" t="b">
        <v>0</v>
      </c>
      <c r="AL358" s="1" t="s">
        <v>86</v>
      </c>
      <c r="AM358" s="1" t="s">
        <v>62</v>
      </c>
      <c r="AN358" s="1" t="s">
        <v>45</v>
      </c>
      <c r="AO358" s="1">
        <v>1337</v>
      </c>
      <c r="AP358" s="1" t="b">
        <v>0</v>
      </c>
      <c r="AQ358" s="1"/>
      <c r="AR358" s="1"/>
      <c r="AS358" s="1" t="b">
        <v>0</v>
      </c>
      <c r="AV358" s="1" t="str">
        <f t="shared" si="67"/>
        <v>Caltha palustris 'Bronze Age'</v>
      </c>
      <c r="AW358" s="1"/>
      <c r="AX358" s="1"/>
    </row>
    <row r="359" spans="1:50" s="5" customFormat="1" ht="15" customHeight="1" x14ac:dyDescent="0.2">
      <c r="A359" s="8" t="s">
        <v>9337</v>
      </c>
      <c r="B359" s="18" t="b">
        <f t="shared" si="65"/>
        <v>1</v>
      </c>
      <c r="C359" s="4" t="str">
        <f>IF(O359="","C","")</f>
        <v/>
      </c>
      <c r="D359" s="4" t="str">
        <f>IF(I359="","N","")</f>
        <v/>
      </c>
      <c r="E359" s="4" t="str">
        <f>IF(P359="","Y","")</f>
        <v/>
      </c>
      <c r="F359" s="4" t="str">
        <f t="shared" si="66"/>
        <v/>
      </c>
      <c r="G359" s="4" t="str">
        <f>IF(H359=A359,"","I")</f>
        <v/>
      </c>
      <c r="H359" s="4" t="str">
        <f>TRIM(TRIM(I359) &amp; " " &amp; TRIM(J359) &amp; " " &amp; K359 &amp; " " &amp;S359)</f>
        <v>Caltha palustris 'Honeydew'</v>
      </c>
      <c r="I359" s="6" t="s">
        <v>1237</v>
      </c>
      <c r="J359" s="6" t="s">
        <v>1238</v>
      </c>
      <c r="K359" s="2" t="s">
        <v>9777</v>
      </c>
      <c r="L359"/>
      <c r="M359"/>
      <c r="N359" s="18" t="b">
        <v>1</v>
      </c>
      <c r="O359" t="s">
        <v>10056</v>
      </c>
      <c r="P359" s="23" t="s">
        <v>10380</v>
      </c>
      <c r="Q359"/>
      <c r="R359"/>
      <c r="S359" s="53"/>
      <c r="T359"/>
      <c r="U359"/>
      <c r="V359"/>
      <c r="W359"/>
      <c r="X359"/>
      <c r="Y359" t="s">
        <v>11084</v>
      </c>
      <c r="Z359"/>
      <c r="AA359"/>
      <c r="AB359"/>
      <c r="AC359"/>
      <c r="AD359"/>
      <c r="AE359"/>
      <c r="AF359" s="1"/>
      <c r="AG359" s="1" t="b">
        <v>0</v>
      </c>
      <c r="AH359" s="1"/>
      <c r="AI359" s="1"/>
      <c r="AJ359" s="1" t="b">
        <v>0</v>
      </c>
      <c r="AK359" s="1" t="b">
        <v>0</v>
      </c>
      <c r="AL359" s="1" t="s">
        <v>86</v>
      </c>
      <c r="AM359"/>
      <c r="AN359" s="1" t="s">
        <v>45</v>
      </c>
      <c r="AO359"/>
      <c r="AP359" s="1" t="b">
        <v>0</v>
      </c>
      <c r="AQ359" s="1"/>
      <c r="AR359" s="1"/>
      <c r="AS359" s="1" t="b">
        <v>0</v>
      </c>
      <c r="AV359" s="1" t="str">
        <f t="shared" si="67"/>
        <v>Caltha palustris 'Honeydew'</v>
      </c>
      <c r="AW359" s="1"/>
      <c r="AX359" s="1"/>
    </row>
    <row r="360" spans="1:50" s="5" customFormat="1" ht="15" customHeight="1" x14ac:dyDescent="0.2">
      <c r="A360" s="8" t="s">
        <v>9339</v>
      </c>
      <c r="B360" s="18" t="b">
        <f t="shared" si="65"/>
        <v>1</v>
      </c>
      <c r="C360" s="4" t="str">
        <f>IF(O360="","C","")</f>
        <v/>
      </c>
      <c r="D360" s="4" t="str">
        <f>IF(I360="","N","")</f>
        <v/>
      </c>
      <c r="E360" s="4" t="str">
        <f>IF(P360="","Y","")</f>
        <v/>
      </c>
      <c r="F360" s="4" t="str">
        <f t="shared" si="66"/>
        <v/>
      </c>
      <c r="G360" s="4" t="str">
        <f>IF(H360=A360,"","I")</f>
        <v/>
      </c>
      <c r="H360" s="4" t="str">
        <f>TRIM(TRIM(I360) &amp; " " &amp; TRIM(J360) &amp; " " &amp; K360 &amp; " " &amp;S360)</f>
        <v>Caltha palustris 'Multiplex'</v>
      </c>
      <c r="I360" s="6" t="s">
        <v>1237</v>
      </c>
      <c r="J360" s="6" t="s">
        <v>1238</v>
      </c>
      <c r="K360" s="2" t="s">
        <v>1241</v>
      </c>
      <c r="L360" s="1">
        <v>307</v>
      </c>
      <c r="M360" s="1"/>
      <c r="N360" s="18" t="b">
        <v>1</v>
      </c>
      <c r="O360" t="s">
        <v>1242</v>
      </c>
      <c r="P360" s="1" t="s">
        <v>1243</v>
      </c>
      <c r="Q360" s="1"/>
      <c r="R360" s="1"/>
      <c r="S360" s="54"/>
      <c r="T360" s="1" t="s">
        <v>42</v>
      </c>
      <c r="U360" s="1" t="s">
        <v>42</v>
      </c>
      <c r="V360" s="1" t="s">
        <v>42</v>
      </c>
      <c r="W360" s="1" t="s">
        <v>42</v>
      </c>
      <c r="X360" s="1" t="s">
        <v>1244</v>
      </c>
      <c r="Y360" s="1" t="s">
        <v>1245</v>
      </c>
      <c r="Z360" s="1"/>
      <c r="AA360" s="1"/>
      <c r="AB360" s="1"/>
      <c r="AC360" s="1"/>
      <c r="AD360" s="1"/>
      <c r="AE360" s="1"/>
      <c r="AF360"/>
      <c r="AG360" s="1" t="b">
        <v>0</v>
      </c>
      <c r="AH360" s="1"/>
      <c r="AI360" s="1"/>
      <c r="AJ360" s="1" t="b">
        <v>0</v>
      </c>
      <c r="AK360" s="1" t="b">
        <v>0</v>
      </c>
      <c r="AL360" s="1" t="s">
        <v>572</v>
      </c>
      <c r="AM360"/>
      <c r="AN360" s="1" t="s">
        <v>45</v>
      </c>
      <c r="AO360" s="1">
        <v>19963</v>
      </c>
      <c r="AP360" s="1" t="b">
        <v>0</v>
      </c>
      <c r="AQ360" s="1"/>
      <c r="AR360" s="1"/>
      <c r="AS360" s="1" t="b">
        <v>0</v>
      </c>
      <c r="AV360" s="1" t="str">
        <f t="shared" si="67"/>
        <v>Caltha palustris 'Multiplex'</v>
      </c>
      <c r="AW360" s="1"/>
      <c r="AX360" s="1"/>
    </row>
    <row r="361" spans="1:50" s="5" customFormat="1" ht="15" customHeight="1" x14ac:dyDescent="0.2">
      <c r="A361" s="8"/>
      <c r="B361" s="18" t="b">
        <f t="shared" si="65"/>
        <v>1</v>
      </c>
      <c r="C361" s="21"/>
      <c r="D361" s="4"/>
      <c r="E361" s="4"/>
      <c r="F361" s="4" t="str">
        <f t="shared" si="66"/>
        <v/>
      </c>
      <c r="G361" s="4"/>
      <c r="H361" s="4"/>
      <c r="I361" s="6" t="s">
        <v>1237</v>
      </c>
      <c r="J361" s="6" t="s">
        <v>1238</v>
      </c>
      <c r="L361" s="1">
        <v>305</v>
      </c>
      <c r="M361"/>
      <c r="N361" s="18" t="b">
        <v>1</v>
      </c>
      <c r="O361"/>
      <c r="P361" s="1" t="s">
        <v>1239</v>
      </c>
      <c r="Q361"/>
      <c r="R361"/>
      <c r="S361" s="53"/>
      <c r="T361" s="1" t="s">
        <v>42</v>
      </c>
      <c r="U361" s="1" t="s">
        <v>42</v>
      </c>
      <c r="V361" s="1" t="s">
        <v>42</v>
      </c>
      <c r="W361" s="1" t="s">
        <v>42</v>
      </c>
      <c r="X361"/>
      <c r="Y361" s="1" t="s">
        <v>1240</v>
      </c>
      <c r="Z361"/>
      <c r="AA361"/>
      <c r="AB361"/>
      <c r="AC361"/>
      <c r="AD361"/>
      <c r="AE361"/>
      <c r="AF361"/>
      <c r="AG361" s="1" t="b">
        <v>1</v>
      </c>
      <c r="AH361"/>
      <c r="AI361"/>
      <c r="AJ361" s="1" t="b">
        <v>0</v>
      </c>
      <c r="AK361" s="1" t="b">
        <v>0</v>
      </c>
      <c r="AL361" s="1" t="s">
        <v>86</v>
      </c>
      <c r="AM361" s="1" t="s">
        <v>62</v>
      </c>
      <c r="AN361" s="1" t="s">
        <v>45</v>
      </c>
      <c r="AO361" s="1">
        <v>1402</v>
      </c>
      <c r="AP361" s="1" t="b">
        <v>1</v>
      </c>
      <c r="AQ361" s="1"/>
      <c r="AR361" s="1"/>
      <c r="AS361" s="1" t="b">
        <v>0</v>
      </c>
      <c r="AV361" s="1" t="str">
        <f t="shared" si="67"/>
        <v>Caltha palustris</v>
      </c>
      <c r="AW361" s="1"/>
      <c r="AX361"/>
    </row>
    <row r="362" spans="1:50" s="5" customFormat="1" ht="15" customHeight="1" x14ac:dyDescent="0.2">
      <c r="A362" s="8"/>
      <c r="B362" s="18" t="b">
        <f t="shared" si="65"/>
        <v>1</v>
      </c>
      <c r="C362" s="21"/>
      <c r="D362" s="4"/>
      <c r="E362" s="4"/>
      <c r="F362" s="4" t="str">
        <f t="shared" si="66"/>
        <v/>
      </c>
      <c r="G362" s="4"/>
      <c r="H362" s="4"/>
      <c r="I362" s="6" t="s">
        <v>1237</v>
      </c>
      <c r="J362" s="6" t="s">
        <v>1238</v>
      </c>
      <c r="K362" s="6"/>
      <c r="L362" s="1">
        <v>306</v>
      </c>
      <c r="M362"/>
      <c r="N362" s="18" t="b">
        <v>1</v>
      </c>
      <c r="O362"/>
      <c r="P362" s="1" t="s">
        <v>1239</v>
      </c>
      <c r="Q362" s="1"/>
      <c r="R362" s="1"/>
      <c r="S362" s="54"/>
      <c r="T362" s="1" t="s">
        <v>42</v>
      </c>
      <c r="U362" s="1" t="s">
        <v>42</v>
      </c>
      <c r="V362" s="1" t="s">
        <v>42</v>
      </c>
      <c r="W362" s="1" t="s">
        <v>42</v>
      </c>
      <c r="X362" s="1"/>
      <c r="Y362" s="1" t="s">
        <v>1240</v>
      </c>
      <c r="Z362" s="1"/>
      <c r="AA362" s="1"/>
      <c r="AB362" s="1"/>
      <c r="AC362" s="1"/>
      <c r="AD362" s="1"/>
      <c r="AE362" s="1"/>
      <c r="AF362"/>
      <c r="AG362" s="1" t="b">
        <v>0</v>
      </c>
      <c r="AH362"/>
      <c r="AI362"/>
      <c r="AJ362" s="1" t="b">
        <v>0</v>
      </c>
      <c r="AK362" s="1" t="b">
        <v>0</v>
      </c>
      <c r="AL362" s="1" t="s">
        <v>86</v>
      </c>
      <c r="AM362" s="1" t="s">
        <v>62</v>
      </c>
      <c r="AN362" s="1" t="s">
        <v>45</v>
      </c>
      <c r="AO362" s="1">
        <v>2306</v>
      </c>
      <c r="AP362" s="1" t="b">
        <v>0</v>
      </c>
      <c r="AQ362" s="1"/>
      <c r="AR362" s="1"/>
      <c r="AS362" s="1" t="b">
        <v>0</v>
      </c>
      <c r="AV362" s="1" t="str">
        <f t="shared" si="67"/>
        <v>Caltha palustris</v>
      </c>
      <c r="AW362" s="1"/>
      <c r="AX362" s="1"/>
    </row>
    <row r="363" spans="1:50" s="5" customFormat="1" ht="15" customHeight="1" x14ac:dyDescent="0.2">
      <c r="A363" s="8"/>
      <c r="B363" s="18" t="b">
        <f t="shared" si="65"/>
        <v>1</v>
      </c>
      <c r="C363" s="21"/>
      <c r="D363" s="4"/>
      <c r="E363" s="4"/>
      <c r="F363" s="4" t="str">
        <f t="shared" si="66"/>
        <v/>
      </c>
      <c r="G363" s="4"/>
      <c r="H363" s="4"/>
      <c r="I363" s="6" t="s">
        <v>1237</v>
      </c>
      <c r="J363" s="6" t="s">
        <v>1246</v>
      </c>
      <c r="K363" s="6"/>
      <c r="L363" s="1">
        <v>308</v>
      </c>
      <c r="M363"/>
      <c r="N363" s="18" t="b">
        <v>1</v>
      </c>
      <c r="O363"/>
      <c r="P363" s="1" t="s">
        <v>1247</v>
      </c>
      <c r="Q363" s="1"/>
      <c r="R363" s="1"/>
      <c r="S363" s="54"/>
      <c r="T363" s="1" t="s">
        <v>42</v>
      </c>
      <c r="U363" s="1" t="s">
        <v>42</v>
      </c>
      <c r="V363" s="1" t="s">
        <v>42</v>
      </c>
      <c r="W363" s="1" t="s">
        <v>42</v>
      </c>
      <c r="X363" s="1" t="s">
        <v>1248</v>
      </c>
      <c r="Y363" s="1" t="s">
        <v>1249</v>
      </c>
      <c r="Z363" s="1"/>
      <c r="AA363" s="1"/>
      <c r="AB363" s="1"/>
      <c r="AC363" s="1"/>
      <c r="AD363" s="1"/>
      <c r="AE363" s="1"/>
      <c r="AF363"/>
      <c r="AG363" s="1" t="b">
        <v>0</v>
      </c>
      <c r="AH363"/>
      <c r="AI363"/>
      <c r="AJ363" s="1" t="b">
        <v>0</v>
      </c>
      <c r="AK363" s="1" t="b">
        <v>0</v>
      </c>
      <c r="AL363" s="1" t="s">
        <v>86</v>
      </c>
      <c r="AM363" s="1" t="s">
        <v>62</v>
      </c>
      <c r="AN363" s="1" t="s">
        <v>45</v>
      </c>
      <c r="AO363" s="1">
        <v>2084</v>
      </c>
      <c r="AP363" s="1" t="b">
        <v>1</v>
      </c>
      <c r="AQ363" s="1"/>
      <c r="AR363" s="1"/>
      <c r="AS363" s="1" t="b">
        <v>0</v>
      </c>
      <c r="AV363" s="1" t="str">
        <f t="shared" si="67"/>
        <v>Caltha palustris Alba</v>
      </c>
      <c r="AW363" s="1"/>
      <c r="AX363" s="1"/>
    </row>
    <row r="364" spans="1:50" s="5" customFormat="1" ht="15" customHeight="1" x14ac:dyDescent="0.2">
      <c r="A364" s="8" t="s">
        <v>9341</v>
      </c>
      <c r="B364" s="18" t="b">
        <f t="shared" si="65"/>
        <v>1</v>
      </c>
      <c r="C364" s="4" t="str">
        <f>IF(O364="","C","")</f>
        <v/>
      </c>
      <c r="D364" s="4" t="str">
        <f>IF(I364="","N","")</f>
        <v/>
      </c>
      <c r="E364" s="4" t="str">
        <f>IF(P364="","Y","")</f>
        <v/>
      </c>
      <c r="F364" s="4" t="str">
        <f t="shared" si="66"/>
        <v/>
      </c>
      <c r="G364" s="4"/>
      <c r="H364" s="4" t="str">
        <f>TRIM(TRIM(I364) &amp; " " &amp; TRIM(J364) &amp; " " &amp; K364 &amp; " " &amp;S364)</f>
        <v>Caltha polypetala Giant Marsh Marigold.</v>
      </c>
      <c r="I364" s="6" t="s">
        <v>1237</v>
      </c>
      <c r="J364" s="6" t="s">
        <v>10275</v>
      </c>
      <c r="K364" s="6"/>
      <c r="L364"/>
      <c r="M364"/>
      <c r="N364" s="18" t="b">
        <v>1</v>
      </c>
      <c r="O364" t="s">
        <v>10057</v>
      </c>
      <c r="P364" s="23" t="s">
        <v>10382</v>
      </c>
      <c r="Q364"/>
      <c r="R364"/>
      <c r="S364" s="53" t="s">
        <v>10381</v>
      </c>
      <c r="T364"/>
      <c r="U364"/>
      <c r="V364"/>
      <c r="W364"/>
      <c r="X364"/>
      <c r="Y364" t="s">
        <v>11085</v>
      </c>
      <c r="Z364"/>
      <c r="AA364"/>
      <c r="AB364"/>
      <c r="AC364"/>
      <c r="AD364"/>
      <c r="AE364"/>
      <c r="AF364"/>
      <c r="AG364" s="1" t="b">
        <v>0</v>
      </c>
      <c r="AH364" s="1"/>
      <c r="AI364" s="1"/>
      <c r="AJ364" s="1" t="b">
        <v>0</v>
      </c>
      <c r="AK364" s="1" t="b">
        <v>0</v>
      </c>
      <c r="AL364" s="1" t="s">
        <v>86</v>
      </c>
      <c r="AM364"/>
      <c r="AN364" s="1" t="s">
        <v>45</v>
      </c>
      <c r="AO364" s="1">
        <v>15843</v>
      </c>
      <c r="AP364" s="1" t="b">
        <v>0</v>
      </c>
      <c r="AQ364" s="1"/>
      <c r="AR364" s="1"/>
      <c r="AS364" s="1" t="b">
        <v>0</v>
      </c>
      <c r="AV364" s="1" t="str">
        <f t="shared" si="67"/>
        <v>Caltha polypetala Giant Marsh Marigold.</v>
      </c>
      <c r="AW364" s="1"/>
      <c r="AX364" s="1"/>
    </row>
    <row r="365" spans="1:50" s="5" customFormat="1" ht="15" customHeight="1" x14ac:dyDescent="0.2">
      <c r="A365" s="8" t="s">
        <v>7199</v>
      </c>
      <c r="B365" s="18" t="b">
        <f t="shared" si="65"/>
        <v>1</v>
      </c>
      <c r="C365" s="4" t="str">
        <f>IF(O365="","C","")</f>
        <v/>
      </c>
      <c r="D365" s="4" t="str">
        <f>IF(I365="","N","")</f>
        <v/>
      </c>
      <c r="E365" s="4" t="str">
        <f>IF(P365="","Y","")</f>
        <v/>
      </c>
      <c r="F365" s="4" t="str">
        <f t="shared" si="66"/>
        <v/>
      </c>
      <c r="G365" s="4" t="str">
        <f>IF(H365=A365,"","I")</f>
        <v/>
      </c>
      <c r="H365" s="4" t="str">
        <f>TRIM(TRIM(I365) &amp; " " &amp; TRIM(J365) &amp; " " &amp; K365 &amp; " " &amp;S365)</f>
        <v>Campanula alliariifolia</v>
      </c>
      <c r="I365" s="6" t="s">
        <v>1250</v>
      </c>
      <c r="J365" s="6" t="s">
        <v>1267</v>
      </c>
      <c r="L365" s="1">
        <v>313</v>
      </c>
      <c r="M365" s="1" t="s">
        <v>39</v>
      </c>
      <c r="N365" s="18" t="b">
        <v>1</v>
      </c>
      <c r="O365" t="s">
        <v>1268</v>
      </c>
      <c r="P365" s="1" t="s">
        <v>1269</v>
      </c>
      <c r="Q365"/>
      <c r="R365"/>
      <c r="S365" s="54"/>
      <c r="T365" s="1" t="s">
        <v>42</v>
      </c>
      <c r="U365" s="1" t="s">
        <v>42</v>
      </c>
      <c r="V365" s="1" t="s">
        <v>42</v>
      </c>
      <c r="W365" s="1" t="s">
        <v>42</v>
      </c>
      <c r="X365" s="1" t="s">
        <v>1270</v>
      </c>
      <c r="Y365" s="1" t="s">
        <v>1271</v>
      </c>
      <c r="Z365"/>
      <c r="AA365"/>
      <c r="AB365"/>
      <c r="AC365"/>
      <c r="AD365"/>
      <c r="AE365"/>
      <c r="AF365"/>
      <c r="AG365" s="1" t="b">
        <v>0</v>
      </c>
      <c r="AH365"/>
      <c r="AI365"/>
      <c r="AJ365" s="1" t="b">
        <v>0</v>
      </c>
      <c r="AK365" s="1" t="b">
        <v>0</v>
      </c>
      <c r="AL365" s="1" t="s">
        <v>86</v>
      </c>
      <c r="AM365" s="1" t="s">
        <v>62</v>
      </c>
      <c r="AN365" s="1" t="s">
        <v>45</v>
      </c>
      <c r="AO365" s="1">
        <v>1338</v>
      </c>
      <c r="AP365" s="1" t="b">
        <v>0</v>
      </c>
      <c r="AQ365" s="1"/>
      <c r="AR365" s="1"/>
      <c r="AS365" s="1" t="b">
        <v>1</v>
      </c>
      <c r="AV365" s="1" t="str">
        <f t="shared" si="67"/>
        <v>Campanula alliariifolia</v>
      </c>
      <c r="AW365" s="1"/>
      <c r="AX365" s="1"/>
    </row>
    <row r="366" spans="1:50" s="5" customFormat="1" ht="15" customHeight="1" x14ac:dyDescent="0.2">
      <c r="A366" s="8" t="s">
        <v>7201</v>
      </c>
      <c r="B366" s="18" t="b">
        <f t="shared" si="65"/>
        <v>1</v>
      </c>
      <c r="C366" s="4" t="str">
        <f>IF(O366="","C","")</f>
        <v/>
      </c>
      <c r="D366" s="4" t="str">
        <f>IF(I366="","N","")</f>
        <v/>
      </c>
      <c r="E366" s="4" t="str">
        <f>IF(P366="","Y","")</f>
        <v/>
      </c>
      <c r="F366" s="4" t="str">
        <f t="shared" si="66"/>
        <v/>
      </c>
      <c r="G366" s="4" t="str">
        <f>IF(H366=A366,"","I")</f>
        <v/>
      </c>
      <c r="H366" s="4" t="str">
        <f>TRIM(TRIM(I366) &amp; " " &amp; TRIM(J366) &amp; " " &amp; K366 &amp; " " &amp;S366)</f>
        <v>Campanula glomerata 'Caroline'</v>
      </c>
      <c r="I366" s="6" t="s">
        <v>1250</v>
      </c>
      <c r="J366" s="6" t="s">
        <v>1272</v>
      </c>
      <c r="K366" s="6" t="s">
        <v>1276</v>
      </c>
      <c r="L366" s="1">
        <v>315</v>
      </c>
      <c r="M366" s="1" t="s">
        <v>39</v>
      </c>
      <c r="N366" s="18" t="b">
        <v>1</v>
      </c>
      <c r="O366" t="s">
        <v>1277</v>
      </c>
      <c r="P366" s="1" t="s">
        <v>1278</v>
      </c>
      <c r="Q366" s="1"/>
      <c r="R366"/>
      <c r="S366" s="54"/>
      <c r="T366" s="1" t="s">
        <v>42</v>
      </c>
      <c r="U366" s="1" t="s">
        <v>42</v>
      </c>
      <c r="V366" s="1" t="s">
        <v>42</v>
      </c>
      <c r="W366" s="1" t="s">
        <v>42</v>
      </c>
      <c r="X366" s="1" t="s">
        <v>1279</v>
      </c>
      <c r="Y366" s="1" t="s">
        <v>1280</v>
      </c>
      <c r="Z366" s="1"/>
      <c r="AA366" s="1"/>
      <c r="AB366" s="1"/>
      <c r="AC366" s="1"/>
      <c r="AD366" s="1"/>
      <c r="AE366" s="1"/>
      <c r="AF366"/>
      <c r="AG366" s="1" t="b">
        <v>0</v>
      </c>
      <c r="AH366" s="1"/>
      <c r="AI366" s="1"/>
      <c r="AJ366" s="1" t="b">
        <v>0</v>
      </c>
      <c r="AK366" s="1" t="b">
        <v>0</v>
      </c>
      <c r="AL366" s="1" t="s">
        <v>86</v>
      </c>
      <c r="AM366" s="1" t="s">
        <v>62</v>
      </c>
      <c r="AN366" s="1" t="s">
        <v>45</v>
      </c>
      <c r="AO366" s="1">
        <v>1340</v>
      </c>
      <c r="AP366" s="1" t="b">
        <v>0</v>
      </c>
      <c r="AQ366" s="1"/>
      <c r="AR366" s="1"/>
      <c r="AS366" s="1" t="b">
        <v>0</v>
      </c>
      <c r="AV366" s="1" t="str">
        <f t="shared" si="67"/>
        <v>Campanula glomerata 'Caroline'</v>
      </c>
      <c r="AW366" s="1"/>
      <c r="AX366" s="1"/>
    </row>
    <row r="367" spans="1:50" s="5" customFormat="1" ht="15" customHeight="1" x14ac:dyDescent="0.2">
      <c r="A367" s="8"/>
      <c r="B367" s="18" t="b">
        <f t="shared" si="65"/>
        <v>1</v>
      </c>
      <c r="C367" s="21"/>
      <c r="D367" s="4"/>
      <c r="E367" s="4"/>
      <c r="F367" s="4" t="str">
        <f t="shared" si="66"/>
        <v/>
      </c>
      <c r="G367" s="4"/>
      <c r="H367" s="4"/>
      <c r="I367" s="6" t="s">
        <v>1250</v>
      </c>
      <c r="J367" s="6" t="s">
        <v>1272</v>
      </c>
      <c r="K367" s="6" t="s">
        <v>1281</v>
      </c>
      <c r="L367" s="1">
        <v>316</v>
      </c>
      <c r="M367"/>
      <c r="N367" s="18" t="b">
        <v>1</v>
      </c>
      <c r="O367"/>
      <c r="P367" s="1" t="s">
        <v>1282</v>
      </c>
      <c r="Q367"/>
      <c r="R367"/>
      <c r="S367" s="53"/>
      <c r="T367" s="1" t="s">
        <v>42</v>
      </c>
      <c r="U367" s="1" t="s">
        <v>42</v>
      </c>
      <c r="V367" s="1" t="s">
        <v>42</v>
      </c>
      <c r="W367" s="1" t="s">
        <v>42</v>
      </c>
      <c r="X367" s="1" t="s">
        <v>1283</v>
      </c>
      <c r="Y367" s="1" t="s">
        <v>1284</v>
      </c>
      <c r="Z367"/>
      <c r="AA367"/>
      <c r="AB367"/>
      <c r="AC367"/>
      <c r="AD367"/>
      <c r="AE367"/>
      <c r="AF367"/>
      <c r="AG367" s="1" t="b">
        <v>1</v>
      </c>
      <c r="AH367"/>
      <c r="AI367"/>
      <c r="AJ367" s="1" t="b">
        <v>0</v>
      </c>
      <c r="AK367" s="1" t="b">
        <v>0</v>
      </c>
      <c r="AL367" s="1" t="s">
        <v>86</v>
      </c>
      <c r="AM367" s="1" t="s">
        <v>62</v>
      </c>
      <c r="AN367" s="1" t="s">
        <v>45</v>
      </c>
      <c r="AO367" s="1">
        <v>1404</v>
      </c>
      <c r="AP367" s="1" t="b">
        <v>0</v>
      </c>
      <c r="AQ367" s="1"/>
      <c r="AR367" s="1"/>
      <c r="AS367" s="1" t="b">
        <v>0</v>
      </c>
      <c r="AV367" s="1" t="str">
        <f t="shared" si="67"/>
        <v>Campanula glomerata 'Superba'</v>
      </c>
      <c r="AW367" s="1"/>
      <c r="AX367" s="1"/>
    </row>
    <row r="368" spans="1:50" s="5" customFormat="1" ht="15" customHeight="1" x14ac:dyDescent="0.2">
      <c r="A368" s="8" t="s">
        <v>9059</v>
      </c>
      <c r="B368" s="18" t="b">
        <f t="shared" si="65"/>
        <v>1</v>
      </c>
      <c r="C368" s="4" t="str">
        <f>IF(O368="","C","")</f>
        <v/>
      </c>
      <c r="D368" s="4" t="str">
        <f>IF(I368="","N","")</f>
        <v/>
      </c>
      <c r="E368" s="4" t="str">
        <f>IF(P368="","Y","")</f>
        <v/>
      </c>
      <c r="F368" s="4" t="str">
        <f t="shared" si="66"/>
        <v/>
      </c>
      <c r="G368" s="4" t="str">
        <f>IF(H368=A368,"","I")</f>
        <v/>
      </c>
      <c r="H368" s="4" t="str">
        <f>TRIM(TRIM(I368) &amp; " " &amp; TRIM(J368) &amp; " " &amp; K368 &amp; " " &amp;S368)</f>
        <v>Campanula glomerata var. alba</v>
      </c>
      <c r="I368" s="6" t="s">
        <v>1250</v>
      </c>
      <c r="J368" s="6" t="s">
        <v>1272</v>
      </c>
      <c r="K368" s="6" t="s">
        <v>9966</v>
      </c>
      <c r="L368" s="1">
        <v>314</v>
      </c>
      <c r="M368" s="1"/>
      <c r="N368" s="18" t="b">
        <v>1</v>
      </c>
      <c r="O368" t="s">
        <v>1273</v>
      </c>
      <c r="P368" s="1" t="s">
        <v>1274</v>
      </c>
      <c r="Q368" s="1"/>
      <c r="R368"/>
      <c r="S368" s="54"/>
      <c r="T368" s="1" t="s">
        <v>42</v>
      </c>
      <c r="U368" s="1" t="s">
        <v>42</v>
      </c>
      <c r="V368" s="1" t="s">
        <v>42</v>
      </c>
      <c r="W368" s="1" t="s">
        <v>42</v>
      </c>
      <c r="X368" s="1"/>
      <c r="Y368" s="1" t="s">
        <v>1275</v>
      </c>
      <c r="Z368" s="1"/>
      <c r="AA368" s="1"/>
      <c r="AB368" s="1"/>
      <c r="AC368" s="1"/>
      <c r="AD368" s="1"/>
      <c r="AE368" s="1"/>
      <c r="AF368" s="1"/>
      <c r="AG368" s="1" t="b">
        <v>0</v>
      </c>
      <c r="AH368" s="1"/>
      <c r="AI368" s="1"/>
      <c r="AJ368" s="1" t="b">
        <v>0</v>
      </c>
      <c r="AK368" s="1" t="b">
        <v>0</v>
      </c>
      <c r="AL368" s="1" t="s">
        <v>86</v>
      </c>
      <c r="AM368"/>
      <c r="AN368" s="1" t="s">
        <v>45</v>
      </c>
      <c r="AO368"/>
      <c r="AP368" s="1" t="b">
        <v>0</v>
      </c>
      <c r="AQ368" s="1"/>
      <c r="AR368" s="1"/>
      <c r="AS368" s="1" t="b">
        <v>0</v>
      </c>
      <c r="AV368" s="1" t="str">
        <f t="shared" si="67"/>
        <v>Campanula glomerata var. alba</v>
      </c>
      <c r="AW368" s="1"/>
      <c r="AX368" s="1"/>
    </row>
    <row r="369" spans="1:50" s="5" customFormat="1" ht="15" customHeight="1" x14ac:dyDescent="0.2">
      <c r="A369" s="8"/>
      <c r="B369" s="18" t="b">
        <f t="shared" si="65"/>
        <v>1</v>
      </c>
      <c r="C369" s="21"/>
      <c r="D369" s="4"/>
      <c r="E369" s="4"/>
      <c r="F369" s="4" t="str">
        <f t="shared" si="66"/>
        <v/>
      </c>
      <c r="G369" s="4"/>
      <c r="H369" s="4"/>
      <c r="I369" s="6" t="s">
        <v>1250</v>
      </c>
      <c r="J369" s="6" t="s">
        <v>1272</v>
      </c>
      <c r="K369" s="6" t="s">
        <v>1285</v>
      </c>
      <c r="L369" s="1">
        <v>317</v>
      </c>
      <c r="M369"/>
      <c r="N369" s="18" t="b">
        <v>1</v>
      </c>
      <c r="O369"/>
      <c r="P369" s="1" t="s">
        <v>1286</v>
      </c>
      <c r="Q369"/>
      <c r="R369"/>
      <c r="S369" s="53"/>
      <c r="T369" s="1" t="s">
        <v>42</v>
      </c>
      <c r="U369" s="1" t="s">
        <v>42</v>
      </c>
      <c r="V369" s="1" t="s">
        <v>42</v>
      </c>
      <c r="W369" s="1" t="s">
        <v>42</v>
      </c>
      <c r="X369" s="1" t="s">
        <v>1283</v>
      </c>
      <c r="Y369" s="1" t="s">
        <v>1284</v>
      </c>
      <c r="Z369"/>
      <c r="AA369"/>
      <c r="AB369"/>
      <c r="AC369"/>
      <c r="AD369"/>
      <c r="AE369"/>
      <c r="AF369"/>
      <c r="AG369" s="1" t="b">
        <v>0</v>
      </c>
      <c r="AH369"/>
      <c r="AI369"/>
      <c r="AJ369" s="1" t="b">
        <v>0</v>
      </c>
      <c r="AK369" s="1" t="b">
        <v>0</v>
      </c>
      <c r="AL369" s="1" t="s">
        <v>86</v>
      </c>
      <c r="AM369" s="1" t="s">
        <v>62</v>
      </c>
      <c r="AN369" s="1" t="s">
        <v>45</v>
      </c>
      <c r="AO369" s="1">
        <v>1405</v>
      </c>
      <c r="AP369" s="1" t="b">
        <v>1</v>
      </c>
      <c r="AQ369" s="1"/>
      <c r="AR369" s="1"/>
      <c r="AS369" s="1" t="b">
        <v>0</v>
      </c>
      <c r="AV369" s="1" t="str">
        <f t="shared" si="67"/>
        <v>Campanula glomerata var. dahurica</v>
      </c>
      <c r="AW369" s="1"/>
      <c r="AX369" s="1"/>
    </row>
    <row r="370" spans="1:50" s="5" customFormat="1" ht="15" customHeight="1" x14ac:dyDescent="0.2">
      <c r="A370" s="8"/>
      <c r="B370" s="18" t="b">
        <f t="shared" si="65"/>
        <v>0</v>
      </c>
      <c r="C370" s="21"/>
      <c r="D370" s="4"/>
      <c r="E370" s="4"/>
      <c r="F370" s="4" t="str">
        <f t="shared" si="66"/>
        <v>X</v>
      </c>
      <c r="G370" s="4"/>
      <c r="H370" s="4"/>
      <c r="I370" s="6" t="s">
        <v>1250</v>
      </c>
      <c r="J370" s="6" t="s">
        <v>1287</v>
      </c>
      <c r="L370" s="1">
        <v>318</v>
      </c>
      <c r="M370"/>
      <c r="N370" s="18" t="b">
        <v>0</v>
      </c>
      <c r="O370"/>
      <c r="P370" s="1" t="s">
        <v>1288</v>
      </c>
      <c r="Q370"/>
      <c r="R370"/>
      <c r="S370" s="53"/>
      <c r="T370" s="1" t="s">
        <v>42</v>
      </c>
      <c r="U370" s="1" t="s">
        <v>42</v>
      </c>
      <c r="V370" s="1" t="s">
        <v>42</v>
      </c>
      <c r="W370" s="1" t="s">
        <v>42</v>
      </c>
      <c r="X370"/>
      <c r="Y370"/>
      <c r="Z370"/>
      <c r="AA370"/>
      <c r="AB370"/>
      <c r="AC370"/>
      <c r="AD370"/>
      <c r="AE370"/>
      <c r="AF370"/>
      <c r="AG370" s="1" t="b">
        <v>0</v>
      </c>
      <c r="AH370"/>
      <c r="AI370"/>
      <c r="AJ370" s="1" t="b">
        <v>0</v>
      </c>
      <c r="AK370" s="1" t="b">
        <v>0</v>
      </c>
      <c r="AL370" s="1" t="s">
        <v>86</v>
      </c>
      <c r="AM370" s="1" t="s">
        <v>62</v>
      </c>
      <c r="AN370" s="1" t="s">
        <v>45</v>
      </c>
      <c r="AO370" s="1">
        <v>1406</v>
      </c>
      <c r="AP370" s="1" t="b">
        <v>1</v>
      </c>
      <c r="AQ370" s="1"/>
      <c r="AR370" s="1"/>
      <c r="AS370" s="1" t="b">
        <v>0</v>
      </c>
      <c r="AV370" s="1" t="str">
        <f t="shared" si="67"/>
        <v>Campanula incurva</v>
      </c>
      <c r="AW370" s="1"/>
      <c r="AX370"/>
    </row>
    <row r="371" spans="1:50" s="5" customFormat="1" ht="15" customHeight="1" x14ac:dyDescent="0.2">
      <c r="A371" s="8" t="s">
        <v>7203</v>
      </c>
      <c r="B371" s="18" t="b">
        <f t="shared" si="65"/>
        <v>1</v>
      </c>
      <c r="C371" s="4" t="str">
        <f>IF(O371="","C","")</f>
        <v/>
      </c>
      <c r="D371" s="4" t="str">
        <f>IF(I371="","N","")</f>
        <v/>
      </c>
      <c r="E371" s="4" t="str">
        <f>IF(P371="","Y","")</f>
        <v/>
      </c>
      <c r="F371" s="4" t="str">
        <f t="shared" si="66"/>
        <v/>
      </c>
      <c r="G371" s="4" t="str">
        <f>IF(H371=A371,"","I")</f>
        <v/>
      </c>
      <c r="H371" s="4" t="str">
        <f>TRIM(TRIM(I371) &amp; " " &amp; TRIM(J371) &amp; " " &amp; K371 &amp; " " &amp;S371)</f>
        <v>Campanula lactiflora 'Loddon Anna'</v>
      </c>
      <c r="I371" s="6" t="s">
        <v>1250</v>
      </c>
      <c r="J371" s="6" t="s">
        <v>730</v>
      </c>
      <c r="K371" s="6" t="s">
        <v>1292</v>
      </c>
      <c r="L371" s="1">
        <v>320</v>
      </c>
      <c r="M371" s="1" t="s">
        <v>39</v>
      </c>
      <c r="N371" s="18" t="b">
        <v>1</v>
      </c>
      <c r="O371" t="s">
        <v>1293</v>
      </c>
      <c r="P371" s="1" t="s">
        <v>1294</v>
      </c>
      <c r="Q371"/>
      <c r="R371"/>
      <c r="S371" s="54"/>
      <c r="T371" s="1" t="s">
        <v>42</v>
      </c>
      <c r="U371" s="1" t="s">
        <v>42</v>
      </c>
      <c r="V371" s="1" t="s">
        <v>42</v>
      </c>
      <c r="W371" s="1" t="s">
        <v>42</v>
      </c>
      <c r="X371" s="1" t="s">
        <v>1295</v>
      </c>
      <c r="Y371" s="1" t="s">
        <v>1296</v>
      </c>
      <c r="Z371"/>
      <c r="AA371"/>
      <c r="AB371"/>
      <c r="AC371"/>
      <c r="AD371"/>
      <c r="AE371"/>
      <c r="AF371"/>
      <c r="AG371" s="1" t="b">
        <v>0</v>
      </c>
      <c r="AH371" s="1"/>
      <c r="AI371" s="1"/>
      <c r="AJ371" s="1" t="b">
        <v>0</v>
      </c>
      <c r="AK371" s="1" t="b">
        <v>0</v>
      </c>
      <c r="AL371" s="1" t="s">
        <v>86</v>
      </c>
      <c r="AM371" s="1" t="s">
        <v>62</v>
      </c>
      <c r="AN371" s="1" t="s">
        <v>45</v>
      </c>
      <c r="AO371" s="1">
        <v>1344</v>
      </c>
      <c r="AP371" s="1" t="b">
        <v>0</v>
      </c>
      <c r="AQ371" s="1"/>
      <c r="AR371" s="1"/>
      <c r="AS371" s="1" t="b">
        <v>0</v>
      </c>
      <c r="AV371" s="1" t="str">
        <f t="shared" si="67"/>
        <v>Campanula lactiflora 'Loddon Anna'</v>
      </c>
      <c r="AW371" s="1"/>
      <c r="AX371" s="1"/>
    </row>
    <row r="372" spans="1:50" s="5" customFormat="1" ht="15" customHeight="1" x14ac:dyDescent="0.2">
      <c r="A372" s="8"/>
      <c r="B372" s="18" t="b">
        <f t="shared" si="65"/>
        <v>1</v>
      </c>
      <c r="C372" s="21"/>
      <c r="D372" s="4"/>
      <c r="E372" s="4"/>
      <c r="F372" s="4" t="str">
        <f t="shared" si="66"/>
        <v/>
      </c>
      <c r="G372" s="4"/>
      <c r="H372" s="4"/>
      <c r="I372" s="6" t="s">
        <v>1250</v>
      </c>
      <c r="J372" s="6" t="s">
        <v>730</v>
      </c>
      <c r="K372" s="6" t="s">
        <v>1297</v>
      </c>
      <c r="L372" s="1">
        <v>321</v>
      </c>
      <c r="M372"/>
      <c r="N372" s="18" t="b">
        <v>1</v>
      </c>
      <c r="O372"/>
      <c r="P372" s="1" t="s">
        <v>1298</v>
      </c>
      <c r="Q372"/>
      <c r="R372"/>
      <c r="S372" s="53"/>
      <c r="T372" s="1" t="s">
        <v>42</v>
      </c>
      <c r="U372" s="1" t="s">
        <v>42</v>
      </c>
      <c r="V372" s="1" t="s">
        <v>42</v>
      </c>
      <c r="W372" s="1" t="s">
        <v>42</v>
      </c>
      <c r="X372" s="1" t="s">
        <v>1290</v>
      </c>
      <c r="Y372" s="1" t="s">
        <v>1291</v>
      </c>
      <c r="Z372"/>
      <c r="AA372"/>
      <c r="AB372"/>
      <c r="AC372"/>
      <c r="AD372"/>
      <c r="AE372"/>
      <c r="AF372"/>
      <c r="AG372" s="1" t="b">
        <v>0</v>
      </c>
      <c r="AH372"/>
      <c r="AI372"/>
      <c r="AJ372" s="1" t="b">
        <v>0</v>
      </c>
      <c r="AK372" s="1" t="b">
        <v>0</v>
      </c>
      <c r="AL372" s="1" t="s">
        <v>86</v>
      </c>
      <c r="AM372" s="1" t="s">
        <v>62</v>
      </c>
      <c r="AN372" s="1" t="s">
        <v>45</v>
      </c>
      <c r="AO372" s="1">
        <v>1408</v>
      </c>
      <c r="AP372" s="1" t="b">
        <v>1</v>
      </c>
      <c r="AQ372" s="1"/>
      <c r="AR372" s="1"/>
      <c r="AS372" s="1" t="b">
        <v>0</v>
      </c>
      <c r="AV372" s="1" t="str">
        <f t="shared" si="67"/>
        <v>Campanula lactiflora 'New Hybrids'</v>
      </c>
      <c r="AW372" s="1"/>
      <c r="AX372" s="1"/>
    </row>
    <row r="373" spans="1:50" s="5" customFormat="1" ht="15" customHeight="1" x14ac:dyDescent="0.2">
      <c r="A373" s="8" t="s">
        <v>7205</v>
      </c>
      <c r="B373" s="18" t="b">
        <f t="shared" si="65"/>
        <v>1</v>
      </c>
      <c r="C373" s="4" t="str">
        <f>IF(O373="","C","")</f>
        <v/>
      </c>
      <c r="D373" s="4" t="str">
        <f>IF(I373="","N","")</f>
        <v/>
      </c>
      <c r="E373" s="4" t="str">
        <f>IF(P373="","Y","")</f>
        <v/>
      </c>
      <c r="F373" s="4" t="str">
        <f t="shared" si="66"/>
        <v/>
      </c>
      <c r="G373" s="4" t="str">
        <f>IF(H373=A373,"","I")</f>
        <v/>
      </c>
      <c r="H373" s="4" t="str">
        <f>TRIM(TRIM(I373) &amp; " " &amp; TRIM(J373) &amp; " " &amp; K373 &amp; " " &amp;S373)</f>
        <v>Campanula lactiflora 'Prichard's Variety'</v>
      </c>
      <c r="I373" s="6" t="s">
        <v>1250</v>
      </c>
      <c r="J373" s="6" t="s">
        <v>730</v>
      </c>
      <c r="K373" s="6" t="s">
        <v>1299</v>
      </c>
      <c r="L373" s="1">
        <v>322</v>
      </c>
      <c r="M373" s="1" t="s">
        <v>39</v>
      </c>
      <c r="N373" s="18" t="b">
        <v>1</v>
      </c>
      <c r="O373" t="s">
        <v>1300</v>
      </c>
      <c r="P373" s="1" t="s">
        <v>1301</v>
      </c>
      <c r="Q373"/>
      <c r="R373"/>
      <c r="S373" s="54"/>
      <c r="T373" s="1" t="s">
        <v>42</v>
      </c>
      <c r="U373" s="1" t="s">
        <v>42</v>
      </c>
      <c r="V373" s="1" t="s">
        <v>42</v>
      </c>
      <c r="W373" s="1" t="s">
        <v>42</v>
      </c>
      <c r="X373"/>
      <c r="Y373" s="1" t="s">
        <v>1302</v>
      </c>
      <c r="Z373"/>
      <c r="AA373"/>
      <c r="AB373"/>
      <c r="AC373"/>
      <c r="AD373"/>
      <c r="AE373"/>
      <c r="AF373"/>
      <c r="AG373" s="1" t="b">
        <v>0</v>
      </c>
      <c r="AH373" s="1"/>
      <c r="AI373" s="1"/>
      <c r="AJ373" s="1" t="b">
        <v>0</v>
      </c>
      <c r="AK373" s="1" t="b">
        <v>0</v>
      </c>
      <c r="AL373" s="1" t="s">
        <v>676</v>
      </c>
      <c r="AM373"/>
      <c r="AN373" s="1" t="s">
        <v>45</v>
      </c>
      <c r="AO373" s="1">
        <v>15757</v>
      </c>
      <c r="AP373" s="1" t="b">
        <v>0</v>
      </c>
      <c r="AQ373" s="1"/>
      <c r="AR373" s="1"/>
      <c r="AS373" s="1" t="b">
        <v>0</v>
      </c>
      <c r="AV373" s="1" t="str">
        <f t="shared" si="67"/>
        <v>Campanula lactiflora 'Prichard's Variety'</v>
      </c>
      <c r="AW373"/>
      <c r="AX373" s="1"/>
    </row>
    <row r="374" spans="1:50" s="5" customFormat="1" ht="15" customHeight="1" x14ac:dyDescent="0.2">
      <c r="A374" s="8"/>
      <c r="B374" s="18" t="b">
        <f t="shared" si="65"/>
        <v>1</v>
      </c>
      <c r="C374" s="21"/>
      <c r="D374" s="4"/>
      <c r="E374" s="4"/>
      <c r="F374" s="4" t="str">
        <f t="shared" si="66"/>
        <v/>
      </c>
      <c r="G374" s="4"/>
      <c r="H374" s="4"/>
      <c r="I374" s="6" t="s">
        <v>1250</v>
      </c>
      <c r="J374" s="6" t="s">
        <v>730</v>
      </c>
      <c r="K374" s="6"/>
      <c r="L374" s="1">
        <v>319</v>
      </c>
      <c r="M374"/>
      <c r="N374" s="18" t="b">
        <v>1</v>
      </c>
      <c r="O374"/>
      <c r="P374" s="1" t="s">
        <v>1289</v>
      </c>
      <c r="Q374" s="1"/>
      <c r="R374" s="1"/>
      <c r="S374" s="54"/>
      <c r="T374" s="1" t="s">
        <v>42</v>
      </c>
      <c r="U374" s="1" t="s">
        <v>42</v>
      </c>
      <c r="V374" s="1" t="s">
        <v>42</v>
      </c>
      <c r="W374" s="1" t="s">
        <v>42</v>
      </c>
      <c r="X374" s="1" t="s">
        <v>1290</v>
      </c>
      <c r="Y374" s="1" t="s">
        <v>1291</v>
      </c>
      <c r="Z374" s="1"/>
      <c r="AA374" s="1"/>
      <c r="AB374" s="1"/>
      <c r="AC374" s="1"/>
      <c r="AD374" s="1"/>
      <c r="AE374" s="1"/>
      <c r="AF374"/>
      <c r="AG374" s="1" t="b">
        <v>0</v>
      </c>
      <c r="AH374"/>
      <c r="AI374"/>
      <c r="AJ374" s="1" t="b">
        <v>0</v>
      </c>
      <c r="AK374" s="1" t="b">
        <v>0</v>
      </c>
      <c r="AL374" s="1" t="s">
        <v>86</v>
      </c>
      <c r="AM374" s="1" t="s">
        <v>62</v>
      </c>
      <c r="AN374" s="1" t="s">
        <v>45</v>
      </c>
      <c r="AO374" s="1">
        <v>2053</v>
      </c>
      <c r="AP374" s="1" t="b">
        <v>1</v>
      </c>
      <c r="AQ374" s="1"/>
      <c r="AR374" s="1"/>
      <c r="AS374" s="1" t="b">
        <v>1</v>
      </c>
      <c r="AV374" s="1" t="str">
        <f t="shared" si="67"/>
        <v>Campanula lactiflora</v>
      </c>
      <c r="AW374" s="1"/>
      <c r="AX374" s="1"/>
    </row>
    <row r="375" spans="1:50" s="5" customFormat="1" ht="15" customHeight="1" x14ac:dyDescent="0.2">
      <c r="A375" s="8" t="s">
        <v>8592</v>
      </c>
      <c r="B375" s="18" t="b">
        <f t="shared" si="65"/>
        <v>1</v>
      </c>
      <c r="C375" s="4" t="str">
        <f>IF(O375="","C","")</f>
        <v/>
      </c>
      <c r="D375" s="4" t="str">
        <f>IF(I375="","N","")</f>
        <v/>
      </c>
      <c r="E375" s="4" t="str">
        <f>IF(P375="","Y","")</f>
        <v/>
      </c>
      <c r="F375" s="4" t="str">
        <f t="shared" si="66"/>
        <v/>
      </c>
      <c r="G375" s="4"/>
      <c r="H375" s="4" t="str">
        <f>TRIM(TRIM(I375) &amp; " " &amp; TRIM(J375) &amp; " " &amp; K375 &amp; " " &amp;S375)</f>
        <v>Campanula latifolia 'Brantwood' Giant Bellflower</v>
      </c>
      <c r="I375" s="6" t="s">
        <v>1250</v>
      </c>
      <c r="J375" s="6" t="s">
        <v>1303</v>
      </c>
      <c r="K375" s="2" t="s">
        <v>9778</v>
      </c>
      <c r="L375" s="1">
        <v>325</v>
      </c>
      <c r="M375" s="1" t="s">
        <v>39</v>
      </c>
      <c r="N375" s="18" t="b">
        <v>1</v>
      </c>
      <c r="O375" t="s">
        <v>1312</v>
      </c>
      <c r="P375" s="1" t="s">
        <v>1313</v>
      </c>
      <c r="Q375"/>
      <c r="R375"/>
      <c r="S375" s="54" t="s">
        <v>1314</v>
      </c>
      <c r="T375" s="1" t="s">
        <v>42</v>
      </c>
      <c r="U375" s="1" t="s">
        <v>42</v>
      </c>
      <c r="V375" s="1" t="s">
        <v>42</v>
      </c>
      <c r="W375" s="1" t="s">
        <v>42</v>
      </c>
      <c r="X375" s="1"/>
      <c r="Y375" s="1" t="s">
        <v>1315</v>
      </c>
      <c r="Z375" s="1"/>
      <c r="AA375" s="1"/>
      <c r="AB375" s="1"/>
      <c r="AC375" s="1"/>
      <c r="AD375" s="1"/>
      <c r="AE375" s="1"/>
      <c r="AF375" s="1"/>
      <c r="AG375" s="1" t="b">
        <v>0</v>
      </c>
      <c r="AH375" s="1"/>
      <c r="AI375" s="1"/>
      <c r="AJ375" s="1" t="b">
        <v>0</v>
      </c>
      <c r="AK375" s="1" t="b">
        <v>0</v>
      </c>
      <c r="AL375" s="1" t="s">
        <v>86</v>
      </c>
      <c r="AM375"/>
      <c r="AN375" s="1" t="s">
        <v>45</v>
      </c>
      <c r="AO375"/>
      <c r="AP375" s="1" t="b">
        <v>0</v>
      </c>
      <c r="AQ375" s="1"/>
      <c r="AR375" s="1"/>
      <c r="AS375" s="1" t="b">
        <v>0</v>
      </c>
      <c r="AV375" s="1" t="str">
        <f t="shared" si="67"/>
        <v>Campanula latifolia 'Brantwood' Giant Bellflower</v>
      </c>
      <c r="AW375" s="1"/>
      <c r="AX375" s="1"/>
    </row>
    <row r="376" spans="1:50" s="5" customFormat="1" ht="15" customHeight="1" x14ac:dyDescent="0.2">
      <c r="A376" s="8" t="s">
        <v>8594</v>
      </c>
      <c r="B376" s="18" t="b">
        <f t="shared" si="65"/>
        <v>1</v>
      </c>
      <c r="C376" s="4" t="str">
        <f>IF(O376="","C","")</f>
        <v/>
      </c>
      <c r="D376" s="4" t="str">
        <f>IF(I376="","N","")</f>
        <v/>
      </c>
      <c r="E376" s="4" t="str">
        <f>IF(P376="","Y","")</f>
        <v/>
      </c>
      <c r="F376" s="4" t="str">
        <f t="shared" si="66"/>
        <v/>
      </c>
      <c r="G376" s="4" t="str">
        <f>IF(H376=A376,"","I")</f>
        <v/>
      </c>
      <c r="H376" s="4" t="str">
        <f>TRIM(TRIM(I376) &amp; " " &amp; TRIM(J376) &amp; " " &amp; K376 &amp; " " &amp;S376)</f>
        <v>Campanula latifolia var. macrantha</v>
      </c>
      <c r="I376" s="6" t="s">
        <v>1250</v>
      </c>
      <c r="J376" s="6" t="s">
        <v>1303</v>
      </c>
      <c r="K376" s="6" t="s">
        <v>10276</v>
      </c>
      <c r="L376" s="1">
        <v>323</v>
      </c>
      <c r="M376" s="1" t="s">
        <v>39</v>
      </c>
      <c r="N376" s="18" t="b">
        <v>1</v>
      </c>
      <c r="O376" t="s">
        <v>1305</v>
      </c>
      <c r="P376" s="1" t="s">
        <v>1306</v>
      </c>
      <c r="Q376"/>
      <c r="R376"/>
      <c r="S376" s="54"/>
      <c r="T376" s="1" t="s">
        <v>42</v>
      </c>
      <c r="U376" s="1" t="s">
        <v>42</v>
      </c>
      <c r="V376" s="1" t="s">
        <v>42</v>
      </c>
      <c r="W376" s="1" t="s">
        <v>42</v>
      </c>
      <c r="X376"/>
      <c r="Y376" s="1" t="s">
        <v>1307</v>
      </c>
      <c r="Z376"/>
      <c r="AA376"/>
      <c r="AB376"/>
      <c r="AC376"/>
      <c r="AD376"/>
      <c r="AE376"/>
      <c r="AF376" s="1"/>
      <c r="AG376" s="1" t="b">
        <v>0</v>
      </c>
      <c r="AH376" s="1"/>
      <c r="AI376" s="1"/>
      <c r="AJ376" s="1" t="b">
        <v>0</v>
      </c>
      <c r="AK376" s="1" t="b">
        <v>0</v>
      </c>
      <c r="AL376" s="1" t="s">
        <v>86</v>
      </c>
      <c r="AM376"/>
      <c r="AN376" s="1" t="s">
        <v>45</v>
      </c>
      <c r="AO376"/>
      <c r="AP376" s="1" t="b">
        <v>0</v>
      </c>
      <c r="AQ376" s="1"/>
      <c r="AR376" s="1"/>
      <c r="AS376" s="1" t="b">
        <v>0</v>
      </c>
      <c r="AV376" s="1" t="str">
        <f t="shared" si="67"/>
        <v>Campanula latifolia var. macrantha</v>
      </c>
      <c r="AW376" s="1"/>
      <c r="AX376" s="1"/>
    </row>
    <row r="377" spans="1:50" s="5" customFormat="1" ht="15" customHeight="1" x14ac:dyDescent="0.2">
      <c r="A377" s="8"/>
      <c r="B377" s="18" t="b">
        <f t="shared" si="65"/>
        <v>1</v>
      </c>
      <c r="C377" s="21"/>
      <c r="D377" s="4"/>
      <c r="E377" s="4"/>
      <c r="F377" s="4" t="str">
        <f t="shared" si="66"/>
        <v/>
      </c>
      <c r="G377" s="4"/>
      <c r="H377" s="4"/>
      <c r="I377" s="6" t="s">
        <v>1250</v>
      </c>
      <c r="J377" s="6" t="s">
        <v>1303</v>
      </c>
      <c r="K377" s="6" t="s">
        <v>1308</v>
      </c>
      <c r="L377" s="1">
        <v>324</v>
      </c>
      <c r="M377"/>
      <c r="N377" s="18" t="b">
        <v>1</v>
      </c>
      <c r="O377"/>
      <c r="P377" s="1" t="s">
        <v>1309</v>
      </c>
      <c r="Q377"/>
      <c r="R377"/>
      <c r="S377" s="53"/>
      <c r="T377" s="1" t="s">
        <v>42</v>
      </c>
      <c r="U377" s="1" t="s">
        <v>42</v>
      </c>
      <c r="V377" s="1" t="s">
        <v>42</v>
      </c>
      <c r="W377" s="1" t="s">
        <v>42</v>
      </c>
      <c r="X377"/>
      <c r="Y377" s="1" t="s">
        <v>1310</v>
      </c>
      <c r="Z377"/>
      <c r="AA377"/>
      <c r="AB377"/>
      <c r="AC377"/>
      <c r="AD377"/>
      <c r="AE377"/>
      <c r="AF377"/>
      <c r="AG377" s="1" t="b">
        <v>0</v>
      </c>
      <c r="AH377"/>
      <c r="AI377"/>
      <c r="AJ377" s="1" t="b">
        <v>0</v>
      </c>
      <c r="AK377" s="1" t="b">
        <v>0</v>
      </c>
      <c r="AL377" s="1" t="s">
        <v>86</v>
      </c>
      <c r="AM377" s="1" t="s">
        <v>62</v>
      </c>
      <c r="AN377" s="1" t="s">
        <v>45</v>
      </c>
      <c r="AO377" s="1">
        <v>1411</v>
      </c>
      <c r="AP377" s="1" t="b">
        <v>1</v>
      </c>
      <c r="AQ377" s="1"/>
      <c r="AR377" s="1"/>
      <c r="AS377" s="1" t="b">
        <v>0</v>
      </c>
      <c r="AV377" s="1" t="str">
        <f t="shared" si="67"/>
        <v>Campanula latifolia var.macrantha 'Alba'</v>
      </c>
      <c r="AW377" s="1"/>
      <c r="AX377" s="1"/>
    </row>
    <row r="378" spans="1:50" s="5" customFormat="1" ht="15" customHeight="1" x14ac:dyDescent="0.2">
      <c r="A378" s="8"/>
      <c r="B378" s="18" t="b">
        <f t="shared" si="65"/>
        <v>0</v>
      </c>
      <c r="C378" s="21"/>
      <c r="D378" s="4"/>
      <c r="E378" s="4"/>
      <c r="F378" s="4" t="str">
        <f t="shared" si="66"/>
        <v>X</v>
      </c>
      <c r="G378" s="4"/>
      <c r="H378" s="4"/>
      <c r="I378" s="6" t="s">
        <v>1250</v>
      </c>
      <c r="J378" s="6" t="s">
        <v>1316</v>
      </c>
      <c r="K378" s="6" t="s">
        <v>1160</v>
      </c>
      <c r="L378" s="1">
        <v>326</v>
      </c>
      <c r="M378"/>
      <c r="N378" s="18" t="b">
        <v>0</v>
      </c>
      <c r="O378"/>
      <c r="P378" s="1" t="s">
        <v>1317</v>
      </c>
      <c r="Q378"/>
      <c r="R378"/>
      <c r="S378" s="53"/>
      <c r="T378" s="1" t="s">
        <v>42</v>
      </c>
      <c r="U378" s="1" t="s">
        <v>42</v>
      </c>
      <c r="V378" s="1" t="s">
        <v>42</v>
      </c>
      <c r="W378" s="1" t="s">
        <v>42</v>
      </c>
      <c r="X378"/>
      <c r="Y378"/>
      <c r="Z378"/>
      <c r="AA378"/>
      <c r="AB378"/>
      <c r="AC378"/>
      <c r="AD378"/>
      <c r="AE378"/>
      <c r="AF378"/>
      <c r="AG378" s="1" t="b">
        <v>1</v>
      </c>
      <c r="AH378"/>
      <c r="AI378"/>
      <c r="AJ378" s="1" t="b">
        <v>0</v>
      </c>
      <c r="AK378" s="1" t="b">
        <v>0</v>
      </c>
      <c r="AL378" s="1" t="s">
        <v>86</v>
      </c>
      <c r="AM378" s="1" t="s">
        <v>62</v>
      </c>
      <c r="AN378" s="1" t="s">
        <v>45</v>
      </c>
      <c r="AO378" s="1">
        <v>1412</v>
      </c>
      <c r="AP378" s="1" t="b">
        <v>1</v>
      </c>
      <c r="AQ378" s="1"/>
      <c r="AR378" s="1"/>
      <c r="AS378" s="1" t="b">
        <v>0</v>
      </c>
      <c r="AV378" s="1" t="str">
        <f t="shared" si="67"/>
        <v>Campanula latiloba 'Alba'</v>
      </c>
      <c r="AW378" s="1"/>
      <c r="AX378" s="1"/>
    </row>
    <row r="379" spans="1:50" s="5" customFormat="1" ht="15" customHeight="1" x14ac:dyDescent="0.2">
      <c r="A379" s="8" t="s">
        <v>8184</v>
      </c>
      <c r="B379" s="18" t="b">
        <f t="shared" si="65"/>
        <v>1</v>
      </c>
      <c r="C379" s="4" t="str">
        <f>IF(O379="","C","")</f>
        <v/>
      </c>
      <c r="D379" s="4" t="str">
        <f>IF(I379="","N","")</f>
        <v/>
      </c>
      <c r="E379" s="4" t="str">
        <f>IF(P379="","Y","")</f>
        <v/>
      </c>
      <c r="F379" s="4" t="str">
        <f t="shared" si="66"/>
        <v/>
      </c>
      <c r="G379" s="4" t="str">
        <f>IF(H379=A379,"","I")</f>
        <v/>
      </c>
      <c r="H379" s="4" t="str">
        <f>TRIM(TRIM(I379) &amp; " " &amp; TRIM(J379) &amp; " " &amp; K379 &amp; " " &amp;S379)</f>
        <v>Campanula latiloba 'Hidcote Amethyst'</v>
      </c>
      <c r="I379" s="6" t="s">
        <v>1250</v>
      </c>
      <c r="J379" s="6" t="s">
        <v>1316</v>
      </c>
      <c r="K379" s="6" t="s">
        <v>1318</v>
      </c>
      <c r="L379" s="1">
        <v>327</v>
      </c>
      <c r="M379" s="1" t="s">
        <v>39</v>
      </c>
      <c r="N379" s="18" t="b">
        <v>1</v>
      </c>
      <c r="O379" t="s">
        <v>1319</v>
      </c>
      <c r="P379" s="1" t="s">
        <v>1320</v>
      </c>
      <c r="Q379"/>
      <c r="R379"/>
      <c r="S379" s="54"/>
      <c r="T379" s="1" t="s">
        <v>42</v>
      </c>
      <c r="U379" s="1" t="s">
        <v>42</v>
      </c>
      <c r="V379" s="1" t="s">
        <v>42</v>
      </c>
      <c r="W379" s="1" t="s">
        <v>42</v>
      </c>
      <c r="X379" s="1" t="s">
        <v>1321</v>
      </c>
      <c r="Y379" s="1" t="s">
        <v>1322</v>
      </c>
      <c r="Z379" s="1" t="s">
        <v>1323</v>
      </c>
      <c r="AA379" s="1"/>
      <c r="AB379" s="1"/>
      <c r="AC379" s="1"/>
      <c r="AD379" s="1"/>
      <c r="AE379" s="1"/>
      <c r="AF379" s="1"/>
      <c r="AG379" s="1" t="b">
        <v>0</v>
      </c>
      <c r="AH379" s="1" t="s">
        <v>43</v>
      </c>
      <c r="AI379" s="1"/>
      <c r="AJ379" s="1" t="b">
        <v>0</v>
      </c>
      <c r="AK379" s="1" t="b">
        <v>0</v>
      </c>
      <c r="AL379" s="1" t="s">
        <v>86</v>
      </c>
      <c r="AM379" s="1" t="s">
        <v>62</v>
      </c>
      <c r="AN379" s="1" t="s">
        <v>45</v>
      </c>
      <c r="AO379" s="1">
        <v>2446</v>
      </c>
      <c r="AP379" s="1" t="b">
        <v>0</v>
      </c>
      <c r="AQ379" s="1"/>
      <c r="AR379" s="1"/>
      <c r="AS379" s="1" t="b">
        <v>0</v>
      </c>
      <c r="AV379" s="1" t="str">
        <f t="shared" si="67"/>
        <v>Campanula latiloba 'Hidcote Amethyst'</v>
      </c>
      <c r="AW379" s="1"/>
      <c r="AX379" s="1"/>
    </row>
    <row r="380" spans="1:50" s="5" customFormat="1" ht="15" customHeight="1" x14ac:dyDescent="0.2">
      <c r="A380" s="8"/>
      <c r="B380" s="18" t="b">
        <f t="shared" si="65"/>
        <v>1</v>
      </c>
      <c r="C380" s="21"/>
      <c r="D380" s="4"/>
      <c r="E380" s="4"/>
      <c r="F380" s="4" t="str">
        <f t="shared" si="66"/>
        <v/>
      </c>
      <c r="G380" s="4"/>
      <c r="H380" s="4"/>
      <c r="I380" s="6" t="s">
        <v>1250</v>
      </c>
      <c r="J380" s="6" t="s">
        <v>1324</v>
      </c>
      <c r="K380" s="6"/>
      <c r="L380" s="1">
        <v>328</v>
      </c>
      <c r="M380"/>
      <c r="N380" s="18" t="b">
        <v>1</v>
      </c>
      <c r="O380"/>
      <c r="P380" s="1" t="s">
        <v>1325</v>
      </c>
      <c r="Q380" s="1"/>
      <c r="R380" s="1"/>
      <c r="S380" s="54"/>
      <c r="T380" s="1" t="s">
        <v>42</v>
      </c>
      <c r="U380" s="1" t="s">
        <v>42</v>
      </c>
      <c r="V380" s="1" t="s">
        <v>42</v>
      </c>
      <c r="W380" s="1" t="s">
        <v>42</v>
      </c>
      <c r="X380" s="1"/>
      <c r="Y380" s="1" t="s">
        <v>1326</v>
      </c>
      <c r="Z380" s="1"/>
      <c r="AA380" s="1"/>
      <c r="AB380" s="1"/>
      <c r="AC380" s="1"/>
      <c r="AD380" s="1"/>
      <c r="AE380" s="1"/>
      <c r="AF380"/>
      <c r="AG380" s="1" t="b">
        <v>0</v>
      </c>
      <c r="AH380"/>
      <c r="AI380"/>
      <c r="AJ380" s="1" t="b">
        <v>0</v>
      </c>
      <c r="AK380" s="1" t="b">
        <v>0</v>
      </c>
      <c r="AL380" s="1" t="s">
        <v>86</v>
      </c>
      <c r="AM380" s="1" t="s">
        <v>62</v>
      </c>
      <c r="AN380" s="1" t="s">
        <v>45</v>
      </c>
      <c r="AO380" s="1">
        <v>2341</v>
      </c>
      <c r="AP380" s="1" t="b">
        <v>1</v>
      </c>
      <c r="AQ380" s="1"/>
      <c r="AR380" s="1"/>
      <c r="AS380" s="1" t="b">
        <v>0</v>
      </c>
      <c r="AV380" s="1" t="str">
        <f t="shared" si="67"/>
        <v>Campanula makaschvilli</v>
      </c>
      <c r="AW380" s="1"/>
      <c r="AX380" s="1"/>
    </row>
    <row r="381" spans="1:50" s="5" customFormat="1" ht="15" customHeight="1" x14ac:dyDescent="0.2">
      <c r="A381" s="8"/>
      <c r="B381" s="18" t="b">
        <f t="shared" si="65"/>
        <v>0</v>
      </c>
      <c r="C381" s="21"/>
      <c r="D381" s="4"/>
      <c r="E381" s="4"/>
      <c r="F381" s="4" t="str">
        <f t="shared" si="66"/>
        <v>X</v>
      </c>
      <c r="G381" s="4"/>
      <c r="H381" s="4"/>
      <c r="I381" s="6" t="s">
        <v>1250</v>
      </c>
      <c r="J381" s="6" t="s">
        <v>1327</v>
      </c>
      <c r="K381" s="6" t="s">
        <v>1328</v>
      </c>
      <c r="L381" s="1">
        <v>329</v>
      </c>
      <c r="M381"/>
      <c r="N381" s="18" t="b">
        <v>0</v>
      </c>
      <c r="O381"/>
      <c r="P381" s="1" t="s">
        <v>1329</v>
      </c>
      <c r="Q381"/>
      <c r="R381"/>
      <c r="S381" s="53"/>
      <c r="T381" s="1" t="s">
        <v>42</v>
      </c>
      <c r="U381" s="1" t="s">
        <v>42</v>
      </c>
      <c r="V381" s="1" t="s">
        <v>42</v>
      </c>
      <c r="W381" s="1" t="s">
        <v>42</v>
      </c>
      <c r="X381"/>
      <c r="Y381"/>
      <c r="Z381"/>
      <c r="AA381"/>
      <c r="AB381"/>
      <c r="AC381"/>
      <c r="AD381"/>
      <c r="AE381"/>
      <c r="AF381"/>
      <c r="AG381" s="1" t="b">
        <v>0</v>
      </c>
      <c r="AH381"/>
      <c r="AI381"/>
      <c r="AJ381" s="1" t="b">
        <v>0</v>
      </c>
      <c r="AK381" s="1" t="b">
        <v>0</v>
      </c>
      <c r="AL381" s="1" t="s">
        <v>86</v>
      </c>
      <c r="AM381" s="1" t="s">
        <v>62</v>
      </c>
      <c r="AN381" s="1" t="s">
        <v>45</v>
      </c>
      <c r="AO381" s="1">
        <v>1414</v>
      </c>
      <c r="AP381" s="1" t="b">
        <v>1</v>
      </c>
      <c r="AQ381" s="1"/>
      <c r="AR381" s="1"/>
      <c r="AS381" s="1" t="b">
        <v>0</v>
      </c>
      <c r="AV381" s="1" t="str">
        <f t="shared" si="67"/>
        <v>Campanula medium 'Carillon'</v>
      </c>
      <c r="AW381" s="1"/>
      <c r="AX381" s="1"/>
    </row>
    <row r="382" spans="1:50" s="5" customFormat="1" ht="15" customHeight="1" x14ac:dyDescent="0.2">
      <c r="A382" s="8"/>
      <c r="B382" s="18" t="b">
        <f t="shared" si="65"/>
        <v>1</v>
      </c>
      <c r="C382" s="21"/>
      <c r="D382" s="4"/>
      <c r="E382" s="4"/>
      <c r="F382" s="4" t="str">
        <f t="shared" si="66"/>
        <v/>
      </c>
      <c r="G382" s="4"/>
      <c r="H382" s="4"/>
      <c r="I382" s="6" t="s">
        <v>1250</v>
      </c>
      <c r="J382" s="6" t="s">
        <v>1330</v>
      </c>
      <c r="K382" s="6" t="s">
        <v>1333</v>
      </c>
      <c r="L382" s="1">
        <v>332</v>
      </c>
      <c r="M382" s="1" t="s">
        <v>39</v>
      </c>
      <c r="N382" s="18" t="b">
        <v>1</v>
      </c>
      <c r="O382" s="1" t="s">
        <v>1334</v>
      </c>
      <c r="P382" s="1" t="s">
        <v>1331</v>
      </c>
      <c r="Q382"/>
      <c r="R382"/>
      <c r="S382" s="54"/>
      <c r="T382" s="1" t="s">
        <v>42</v>
      </c>
      <c r="U382" s="1" t="s">
        <v>42</v>
      </c>
      <c r="V382" s="1" t="s">
        <v>42</v>
      </c>
      <c r="W382" s="1" t="s">
        <v>42</v>
      </c>
      <c r="X382" s="1"/>
      <c r="Y382" s="1" t="s">
        <v>1332</v>
      </c>
      <c r="Z382" s="1"/>
      <c r="AA382" s="1"/>
      <c r="AB382" s="1"/>
      <c r="AC382" s="1"/>
      <c r="AD382" s="1"/>
      <c r="AE382" s="1"/>
      <c r="AF382"/>
      <c r="AG382" s="1" t="b">
        <v>0</v>
      </c>
      <c r="AH382" s="1"/>
      <c r="AI382" s="1"/>
      <c r="AJ382" s="1" t="b">
        <v>0</v>
      </c>
      <c r="AK382" s="1" t="b">
        <v>0</v>
      </c>
      <c r="AL382" s="1" t="s">
        <v>86</v>
      </c>
      <c r="AM382" s="1" t="s">
        <v>62</v>
      </c>
      <c r="AN382" s="1" t="s">
        <v>45</v>
      </c>
      <c r="AO382" s="1">
        <v>1416</v>
      </c>
      <c r="AP382" s="1" t="b">
        <v>0</v>
      </c>
      <c r="AQ382" s="1"/>
      <c r="AR382" s="1"/>
      <c r="AS382" s="1" t="b">
        <v>0</v>
      </c>
      <c r="AV382" s="1" t="str">
        <f t="shared" si="67"/>
        <v>Campanula persicifolia Grandiflora</v>
      </c>
      <c r="AW382" s="1"/>
      <c r="AX382" s="1"/>
    </row>
    <row r="383" spans="1:50" s="5" customFormat="1" ht="15" customHeight="1" x14ac:dyDescent="0.2">
      <c r="A383" s="8" t="s">
        <v>7213</v>
      </c>
      <c r="B383" s="18" t="b">
        <f t="shared" si="65"/>
        <v>1</v>
      </c>
      <c r="C383" s="4" t="str">
        <f>IF(O383="","C","")</f>
        <v/>
      </c>
      <c r="D383" s="4" t="str">
        <f>IF(I383="","N","")</f>
        <v/>
      </c>
      <c r="E383" s="4" t="str">
        <f>IF(P383="","Y","")</f>
        <v/>
      </c>
      <c r="F383" s="4" t="str">
        <f t="shared" si="66"/>
        <v/>
      </c>
      <c r="G383" s="4" t="str">
        <f>IF(H383=A383,"","I")</f>
        <v/>
      </c>
      <c r="H383" s="4" t="str">
        <f>TRIM(TRIM(I383) &amp; " " &amp; TRIM(J383) &amp; " " &amp; K383 &amp; " " &amp;S383)</f>
        <v>Campanula persicifolia 'Alba'</v>
      </c>
      <c r="I383" s="6" t="s">
        <v>1250</v>
      </c>
      <c r="J383" s="6" t="s">
        <v>1330</v>
      </c>
      <c r="K383" s="6" t="s">
        <v>1160</v>
      </c>
      <c r="L383" s="1">
        <v>333</v>
      </c>
      <c r="M383" s="1" t="s">
        <v>39</v>
      </c>
      <c r="N383" s="18" t="b">
        <v>1</v>
      </c>
      <c r="O383" t="s">
        <v>1335</v>
      </c>
      <c r="P383" s="1" t="s">
        <v>1336</v>
      </c>
      <c r="Q383"/>
      <c r="R383"/>
      <c r="S383" s="54"/>
      <c r="T383" s="1" t="s">
        <v>42</v>
      </c>
      <c r="U383" s="1" t="s">
        <v>42</v>
      </c>
      <c r="V383" s="1" t="s">
        <v>42</v>
      </c>
      <c r="W383" s="1" t="s">
        <v>42</v>
      </c>
      <c r="X383"/>
      <c r="Y383" s="1" t="s">
        <v>1337</v>
      </c>
      <c r="Z383"/>
      <c r="AA383"/>
      <c r="AB383"/>
      <c r="AC383"/>
      <c r="AD383"/>
      <c r="AE383"/>
      <c r="AF383" s="1"/>
      <c r="AG383" s="1" t="b">
        <v>0</v>
      </c>
      <c r="AH383" s="1"/>
      <c r="AI383" s="1"/>
      <c r="AJ383" s="1" t="b">
        <v>0</v>
      </c>
      <c r="AK383" s="1" t="b">
        <v>0</v>
      </c>
      <c r="AL383" s="1" t="s">
        <v>86</v>
      </c>
      <c r="AM383" s="1" t="s">
        <v>62</v>
      </c>
      <c r="AN383" s="1" t="s">
        <v>45</v>
      </c>
      <c r="AO383"/>
      <c r="AP383" s="1" t="b">
        <v>0</v>
      </c>
      <c r="AQ383" s="1"/>
      <c r="AR383" s="1"/>
      <c r="AS383" s="1" t="b">
        <v>0</v>
      </c>
      <c r="AV383" s="1" t="str">
        <f t="shared" si="67"/>
        <v>Campanula persicifolia 'Alba'</v>
      </c>
      <c r="AW383" s="1"/>
      <c r="AX383" s="1"/>
    </row>
    <row r="384" spans="1:50" s="5" customFormat="1" ht="15" customHeight="1" x14ac:dyDescent="0.2">
      <c r="A384" s="8" t="s">
        <v>7475</v>
      </c>
      <c r="B384" s="18" t="b">
        <f t="shared" si="65"/>
        <v>1</v>
      </c>
      <c r="C384" s="4" t="str">
        <f>IF(O384="","C","")</f>
        <v/>
      </c>
      <c r="D384" s="4" t="str">
        <f>IF(I384="","N","")</f>
        <v/>
      </c>
      <c r="E384" s="4" t="str">
        <f>IF(P384="","Y","")</f>
        <v/>
      </c>
      <c r="F384" s="4" t="str">
        <f t="shared" si="66"/>
        <v/>
      </c>
      <c r="G384" s="4" t="str">
        <f>IF(H384=A384,"","I")</f>
        <v/>
      </c>
      <c r="H384" s="4" t="str">
        <f>TRIM(TRIM(I384) &amp; " " &amp; TRIM(J384) &amp; " " &amp; K384 &amp; " " &amp;S384)</f>
        <v>Campanula persicifolia 'Blue Bloomers'</v>
      </c>
      <c r="I384" s="6" t="s">
        <v>1250</v>
      </c>
      <c r="J384" s="6" t="s">
        <v>1330</v>
      </c>
      <c r="K384" s="2" t="s">
        <v>1338</v>
      </c>
      <c r="L384" s="1">
        <v>334</v>
      </c>
      <c r="M384" s="1" t="s">
        <v>39</v>
      </c>
      <c r="N384" s="18" t="b">
        <v>1</v>
      </c>
      <c r="O384" t="s">
        <v>1339</v>
      </c>
      <c r="P384" s="1" t="s">
        <v>1340</v>
      </c>
      <c r="Q384" s="1"/>
      <c r="R384" s="1"/>
      <c r="S384" s="54"/>
      <c r="T384" s="1" t="s">
        <v>42</v>
      </c>
      <c r="U384" s="1" t="s">
        <v>42</v>
      </c>
      <c r="V384" s="1" t="s">
        <v>42</v>
      </c>
      <c r="W384" s="1" t="s">
        <v>42</v>
      </c>
      <c r="X384" s="1" t="s">
        <v>1341</v>
      </c>
      <c r="Y384" s="1" t="s">
        <v>1342</v>
      </c>
      <c r="Z384" s="1" t="s">
        <v>1343</v>
      </c>
      <c r="AA384" s="1"/>
      <c r="AB384" s="1"/>
      <c r="AC384" s="1"/>
      <c r="AD384" s="1"/>
      <c r="AE384" s="1"/>
      <c r="AF384"/>
      <c r="AG384" s="1" t="b">
        <v>0</v>
      </c>
      <c r="AH384" s="1"/>
      <c r="AI384" s="1"/>
      <c r="AJ384" s="1" t="b">
        <v>0</v>
      </c>
      <c r="AK384" s="1" t="b">
        <v>0</v>
      </c>
      <c r="AL384" s="1" t="s">
        <v>692</v>
      </c>
      <c r="AM384"/>
      <c r="AN384" s="1" t="s">
        <v>45</v>
      </c>
      <c r="AO384" s="1">
        <v>15758</v>
      </c>
      <c r="AP384" s="1" t="b">
        <v>0</v>
      </c>
      <c r="AQ384" s="1"/>
      <c r="AR384" s="1"/>
      <c r="AS384" s="1" t="b">
        <v>0</v>
      </c>
      <c r="AV384" s="1" t="str">
        <f t="shared" si="67"/>
        <v>Campanula persicifolia 'Blue Bloomers'</v>
      </c>
      <c r="AW384"/>
      <c r="AX384" s="1"/>
    </row>
    <row r="385" spans="1:50" s="5" customFormat="1" ht="15" customHeight="1" x14ac:dyDescent="0.2">
      <c r="A385" s="8" t="s">
        <v>8596</v>
      </c>
      <c r="B385" s="18" t="b">
        <f t="shared" si="65"/>
        <v>1</v>
      </c>
      <c r="C385" s="4" t="str">
        <f>IF(O385="","C","")</f>
        <v/>
      </c>
      <c r="D385" s="4" t="str">
        <f>IF(I385="","N","")</f>
        <v/>
      </c>
      <c r="E385" s="4" t="str">
        <f>IF(P385="","Y","")</f>
        <v/>
      </c>
      <c r="F385" s="4" t="str">
        <f t="shared" si="66"/>
        <v/>
      </c>
      <c r="G385" s="4" t="str">
        <f>IF(H385=A385,"","I")</f>
        <v/>
      </c>
      <c r="H385" s="4" t="str">
        <f>TRIM(TRIM(I385) &amp; " " &amp; TRIM(J385) &amp; " " &amp; K385 &amp; " " &amp;S385)</f>
        <v>Campanula persicifolia 'Boule de Neige'</v>
      </c>
      <c r="I385" s="6" t="s">
        <v>1250</v>
      </c>
      <c r="J385" s="6" t="s">
        <v>1330</v>
      </c>
      <c r="K385" s="2" t="s">
        <v>1344</v>
      </c>
      <c r="L385" s="1">
        <v>335</v>
      </c>
      <c r="M385" s="1" t="s">
        <v>39</v>
      </c>
      <c r="N385" s="18" t="b">
        <v>1</v>
      </c>
      <c r="O385" t="s">
        <v>1345</v>
      </c>
      <c r="P385" s="1" t="s">
        <v>1346</v>
      </c>
      <c r="Q385"/>
      <c r="R385"/>
      <c r="S385" s="54"/>
      <c r="T385" s="1" t="s">
        <v>42</v>
      </c>
      <c r="U385" s="1" t="s">
        <v>42</v>
      </c>
      <c r="V385" s="1" t="s">
        <v>42</v>
      </c>
      <c r="W385" s="1" t="s">
        <v>42</v>
      </c>
      <c r="X385"/>
      <c r="Y385" s="1" t="s">
        <v>1347</v>
      </c>
      <c r="Z385"/>
      <c r="AA385"/>
      <c r="AB385"/>
      <c r="AC385"/>
      <c r="AD385"/>
      <c r="AE385"/>
      <c r="AF385" s="1"/>
      <c r="AG385" s="1" t="b">
        <v>0</v>
      </c>
      <c r="AH385" s="1" t="s">
        <v>43</v>
      </c>
      <c r="AI385" s="1"/>
      <c r="AJ385" s="1" t="b">
        <v>0</v>
      </c>
      <c r="AK385" s="1" t="b">
        <v>0</v>
      </c>
      <c r="AL385" s="1" t="s">
        <v>77</v>
      </c>
      <c r="AM385"/>
      <c r="AN385" s="1" t="s">
        <v>45</v>
      </c>
      <c r="AO385"/>
      <c r="AP385" s="1" t="b">
        <v>0</v>
      </c>
      <c r="AQ385" s="1"/>
      <c r="AR385" s="1"/>
      <c r="AS385" s="1" t="b">
        <v>0</v>
      </c>
      <c r="AV385" s="1" t="str">
        <f t="shared" si="67"/>
        <v>Campanula persicifolia 'Boule de Neige'</v>
      </c>
      <c r="AW385" s="1"/>
      <c r="AX385" s="1"/>
    </row>
    <row r="386" spans="1:50" s="5" customFormat="1" ht="15" customHeight="1" x14ac:dyDescent="0.2">
      <c r="A386" s="8"/>
      <c r="B386" s="18" t="b">
        <f t="shared" si="65"/>
        <v>1</v>
      </c>
      <c r="C386" s="21"/>
      <c r="D386" s="4"/>
      <c r="E386" s="4"/>
      <c r="F386" s="4" t="str">
        <f t="shared" si="66"/>
        <v/>
      </c>
      <c r="G386" s="4"/>
      <c r="H386" s="4"/>
      <c r="I386" s="6" t="s">
        <v>1250</v>
      </c>
      <c r="J386" s="6" t="s">
        <v>1330</v>
      </c>
      <c r="K386" s="6" t="s">
        <v>1348</v>
      </c>
      <c r="L386" s="1">
        <v>337</v>
      </c>
      <c r="M386" s="1" t="s">
        <v>302</v>
      </c>
      <c r="N386" s="18" t="b">
        <v>1</v>
      </c>
      <c r="O386" s="1" t="s">
        <v>1349</v>
      </c>
      <c r="P386" s="1" t="s">
        <v>1350</v>
      </c>
      <c r="Q386"/>
      <c r="R386"/>
      <c r="S386" s="54" t="s">
        <v>1351</v>
      </c>
      <c r="T386" s="1" t="s">
        <v>42</v>
      </c>
      <c r="U386" s="1" t="s">
        <v>42</v>
      </c>
      <c r="V386" s="1" t="s">
        <v>42</v>
      </c>
      <c r="W386" s="1" t="s">
        <v>42</v>
      </c>
      <c r="X386" s="1" t="s">
        <v>1352</v>
      </c>
      <c r="Y386" s="1" t="s">
        <v>1353</v>
      </c>
      <c r="Z386" s="1"/>
      <c r="AA386" s="1"/>
      <c r="AB386" s="1"/>
      <c r="AC386" s="1"/>
      <c r="AD386" s="1"/>
      <c r="AE386" s="1"/>
      <c r="AF386"/>
      <c r="AG386" s="1" t="b">
        <v>0</v>
      </c>
      <c r="AH386" s="1"/>
      <c r="AI386" s="1"/>
      <c r="AJ386" s="1" t="b">
        <v>0</v>
      </c>
      <c r="AK386" s="1" t="b">
        <v>0</v>
      </c>
      <c r="AL386" s="1" t="s">
        <v>1250</v>
      </c>
      <c r="AM386" s="1" t="s">
        <v>62</v>
      </c>
      <c r="AN386" s="1" t="s">
        <v>45</v>
      </c>
      <c r="AO386" s="1">
        <v>1421</v>
      </c>
      <c r="AP386" s="1" t="b">
        <v>0</v>
      </c>
      <c r="AQ386" s="1"/>
      <c r="AR386" s="1"/>
      <c r="AS386" s="1" t="b">
        <v>0</v>
      </c>
      <c r="AV386" s="1" t="str">
        <f t="shared" si="67"/>
        <v>Campanula persicifolia 'Chettle Charm' syn. 'George Chiswell'</v>
      </c>
      <c r="AW386" s="1"/>
      <c r="AX386" s="1"/>
    </row>
    <row r="387" spans="1:50" s="5" customFormat="1" ht="15" customHeight="1" x14ac:dyDescent="0.2">
      <c r="A387" s="8" t="s">
        <v>7477</v>
      </c>
      <c r="B387" s="18" t="b">
        <f t="shared" ref="B387:B450" si="73">IF(F387="X",FALSE,TRUE)</f>
        <v>1</v>
      </c>
      <c r="C387" s="4" t="str">
        <f>IF(O387="","C","")</f>
        <v/>
      </c>
      <c r="D387" s="4" t="str">
        <f>IF(I387="","N","")</f>
        <v/>
      </c>
      <c r="E387" s="4" t="str">
        <f>IF(P387="","Y","")</f>
        <v/>
      </c>
      <c r="F387" s="4" t="str">
        <f t="shared" ref="F387:F450" si="74">IF(Y387="","X","")</f>
        <v/>
      </c>
      <c r="G387" s="4"/>
      <c r="H387" s="4" t="str">
        <f>TRIM(TRIM(I387) &amp; " " &amp; TRIM(J387) &amp; " " &amp; K387 &amp; " " &amp;S387)</f>
        <v>Campanula persicifolia 'Chettle Charm' syn. 'George Chiswell'</v>
      </c>
      <c r="I387" s="6" t="s">
        <v>1250</v>
      </c>
      <c r="J387" s="6" t="s">
        <v>1330</v>
      </c>
      <c r="K387" s="49" t="s">
        <v>1348</v>
      </c>
      <c r="L387" s="1">
        <v>336</v>
      </c>
      <c r="M387" s="1" t="s">
        <v>39</v>
      </c>
      <c r="N387" s="18" t="b">
        <v>1</v>
      </c>
      <c r="O387" t="s">
        <v>1349</v>
      </c>
      <c r="P387" s="1" t="s">
        <v>1350</v>
      </c>
      <c r="Q387"/>
      <c r="R387"/>
      <c r="S387" s="54" t="s">
        <v>1351</v>
      </c>
      <c r="T387" s="1" t="s">
        <v>42</v>
      </c>
      <c r="U387" s="1" t="s">
        <v>42</v>
      </c>
      <c r="V387" s="1" t="s">
        <v>42</v>
      </c>
      <c r="W387" s="1" t="s">
        <v>42</v>
      </c>
      <c r="X387" s="1" t="s">
        <v>1352</v>
      </c>
      <c r="Y387" s="1" t="s">
        <v>1353</v>
      </c>
      <c r="Z387" s="1"/>
      <c r="AA387" s="1"/>
      <c r="AB387" s="1"/>
      <c r="AC387" s="1"/>
      <c r="AD387" s="1"/>
      <c r="AE387" s="1"/>
      <c r="AF387" s="1"/>
      <c r="AG387" s="1" t="b">
        <v>0</v>
      </c>
      <c r="AH387" s="1"/>
      <c r="AI387" s="1"/>
      <c r="AJ387" s="1" t="b">
        <v>0</v>
      </c>
      <c r="AK387" s="1" t="b">
        <v>0</v>
      </c>
      <c r="AL387" s="1" t="s">
        <v>86</v>
      </c>
      <c r="AM387"/>
      <c r="AN387" s="1" t="s">
        <v>45</v>
      </c>
      <c r="AO387"/>
      <c r="AP387" s="1" t="b">
        <v>0</v>
      </c>
      <c r="AQ387" s="1"/>
      <c r="AR387" s="1"/>
      <c r="AS387" s="1" t="b">
        <v>0</v>
      </c>
      <c r="AV387" s="1" t="str">
        <f t="shared" si="67"/>
        <v>Campanula persicifolia 'Chettle Charm' syn. 'George Chiswell'</v>
      </c>
      <c r="AW387" s="1"/>
      <c r="AX387" s="1"/>
    </row>
    <row r="388" spans="1:50" s="5" customFormat="1" ht="15" customHeight="1" x14ac:dyDescent="0.2">
      <c r="A388" s="8"/>
      <c r="B388" s="18" t="b">
        <f t="shared" si="73"/>
        <v>1</v>
      </c>
      <c r="C388" s="21"/>
      <c r="D388" s="4"/>
      <c r="E388" s="4"/>
      <c r="F388" s="4" t="str">
        <f t="shared" si="74"/>
        <v/>
      </c>
      <c r="G388" s="4"/>
      <c r="H388" s="4"/>
      <c r="I388" s="6" t="s">
        <v>1250</v>
      </c>
      <c r="J388" s="6" t="s">
        <v>1330</v>
      </c>
      <c r="K388" s="6" t="s">
        <v>1354</v>
      </c>
      <c r="L388" s="1">
        <v>338</v>
      </c>
      <c r="M388"/>
      <c r="N388" s="18" t="b">
        <v>1</v>
      </c>
      <c r="O388"/>
      <c r="P388" s="1" t="s">
        <v>1355</v>
      </c>
      <c r="Q388"/>
      <c r="R388"/>
      <c r="S388" s="54"/>
      <c r="T388" s="1" t="s">
        <v>42</v>
      </c>
      <c r="U388" s="1" t="s">
        <v>42</v>
      </c>
      <c r="V388" s="1" t="s">
        <v>42</v>
      </c>
      <c r="W388" s="1" t="s">
        <v>42</v>
      </c>
      <c r="X388" s="1" t="s">
        <v>1356</v>
      </c>
      <c r="Y388" s="1" t="s">
        <v>1357</v>
      </c>
      <c r="Z388" s="1" t="s">
        <v>1358</v>
      </c>
      <c r="AA388"/>
      <c r="AB388"/>
      <c r="AC388"/>
      <c r="AD388"/>
      <c r="AE388"/>
      <c r="AF388"/>
      <c r="AG388" s="1" t="b">
        <v>0</v>
      </c>
      <c r="AH388"/>
      <c r="AI388"/>
      <c r="AJ388" s="1" t="b">
        <v>0</v>
      </c>
      <c r="AK388" s="1" t="b">
        <v>0</v>
      </c>
      <c r="AL388" s="1" t="s">
        <v>86</v>
      </c>
      <c r="AM388" s="1" t="s">
        <v>62</v>
      </c>
      <c r="AN388" s="1" t="s">
        <v>45</v>
      </c>
      <c r="AO388" s="1">
        <v>1419</v>
      </c>
      <c r="AP388" s="1" t="b">
        <v>0</v>
      </c>
      <c r="AQ388" s="1"/>
      <c r="AR388" s="1"/>
      <c r="AS388" s="1" t="b">
        <v>1</v>
      </c>
      <c r="AV388" s="1" t="str">
        <f t="shared" ref="AV388:AW451" si="75">TRIM(TRIM(I388) &amp; " " &amp; TRIM(J388) &amp; " " &amp; K388 &amp; " " &amp;S388)</f>
        <v>Campanula persicifolia 'Gawens'</v>
      </c>
      <c r="AW388" s="1"/>
      <c r="AX388" s="1"/>
    </row>
    <row r="389" spans="1:50" s="5" customFormat="1" ht="15" customHeight="1" x14ac:dyDescent="0.2">
      <c r="A389" s="8" t="s">
        <v>7209</v>
      </c>
      <c r="B389" s="18" t="b">
        <f t="shared" si="73"/>
        <v>1</v>
      </c>
      <c r="C389" s="4" t="str">
        <f>IF(O389="","C","")</f>
        <v/>
      </c>
      <c r="D389" s="4" t="str">
        <f>IF(I389="","N","")</f>
        <v/>
      </c>
      <c r="E389" s="4" t="str">
        <f>IF(P389="","Y","")</f>
        <v/>
      </c>
      <c r="F389" s="4" t="str">
        <f t="shared" si="74"/>
        <v/>
      </c>
      <c r="G389" s="4" t="str">
        <f>IF(H389=A389,"","I")</f>
        <v/>
      </c>
      <c r="H389" s="4" t="str">
        <f>TRIM(TRIM(I389) &amp; " " &amp; TRIM(J389) &amp; " " &amp; K389 &amp; " " &amp;S389)</f>
        <v>Campanula persicifolia 'Grandiflora'</v>
      </c>
      <c r="I389" s="6" t="s">
        <v>1250</v>
      </c>
      <c r="J389" s="6" t="s">
        <v>1330</v>
      </c>
      <c r="K389" s="2" t="s">
        <v>1618</v>
      </c>
      <c r="L389" s="1">
        <v>331</v>
      </c>
      <c r="M389" s="1" t="s">
        <v>302</v>
      </c>
      <c r="N389" s="18" t="b">
        <v>1</v>
      </c>
      <c r="O389" t="s">
        <v>1334</v>
      </c>
      <c r="P389" s="1" t="s">
        <v>1331</v>
      </c>
      <c r="Q389"/>
      <c r="R389"/>
      <c r="S389" s="54"/>
      <c r="T389" s="1" t="s">
        <v>42</v>
      </c>
      <c r="U389" s="1" t="s">
        <v>42</v>
      </c>
      <c r="V389" s="1" t="s">
        <v>42</v>
      </c>
      <c r="W389" s="1" t="s">
        <v>42</v>
      </c>
      <c r="X389" s="1"/>
      <c r="Y389" s="1" t="s">
        <v>1332</v>
      </c>
      <c r="Z389" s="1"/>
      <c r="AA389" s="1"/>
      <c r="AB389" s="1"/>
      <c r="AC389" s="1"/>
      <c r="AD389" s="1"/>
      <c r="AE389" s="1"/>
      <c r="AF389"/>
      <c r="AG389" s="1" t="b">
        <v>1</v>
      </c>
      <c r="AH389"/>
      <c r="AI389"/>
      <c r="AJ389" s="1" t="b">
        <v>0</v>
      </c>
      <c r="AK389" s="1" t="b">
        <v>0</v>
      </c>
      <c r="AL389" s="1" t="s">
        <v>86</v>
      </c>
      <c r="AM389" s="1" t="s">
        <v>62</v>
      </c>
      <c r="AN389" s="1" t="s">
        <v>45</v>
      </c>
      <c r="AO389" s="1">
        <v>2059</v>
      </c>
      <c r="AP389" s="1" t="b">
        <v>0</v>
      </c>
      <c r="AQ389" s="1"/>
      <c r="AR389" s="1"/>
      <c r="AS389" s="1" t="b">
        <v>0</v>
      </c>
      <c r="AV389" s="1" t="str">
        <f t="shared" si="75"/>
        <v>Campanula persicifolia 'Grandiflora'</v>
      </c>
      <c r="AW389" s="1"/>
      <c r="AX389" s="1"/>
    </row>
    <row r="390" spans="1:50" s="5" customFormat="1" ht="15" customHeight="1" x14ac:dyDescent="0.2">
      <c r="A390" s="8" t="s">
        <v>7479</v>
      </c>
      <c r="B390" s="18" t="b">
        <f t="shared" si="73"/>
        <v>1</v>
      </c>
      <c r="C390" s="4" t="str">
        <f>IF(O390="","C","")</f>
        <v/>
      </c>
      <c r="D390" s="4" t="str">
        <f>IF(I390="","N","")</f>
        <v/>
      </c>
      <c r="E390" s="4" t="str">
        <f>IF(P390="","Y","")</f>
        <v/>
      </c>
      <c r="F390" s="4" t="str">
        <f t="shared" si="74"/>
        <v/>
      </c>
      <c r="G390" s="4" t="str">
        <f>IF(H390=A390,"","I")</f>
        <v/>
      </c>
      <c r="H390" s="4" t="str">
        <f>TRIM(TRIM(I390) &amp; " " &amp; TRIM(J390) &amp; " " &amp; K390 &amp; " " &amp;S390)</f>
        <v>Campanula persicifolia 'Pride of Exmouth'</v>
      </c>
      <c r="I390" s="6" t="s">
        <v>1250</v>
      </c>
      <c r="J390" s="6" t="s">
        <v>1330</v>
      </c>
      <c r="K390" s="2" t="s">
        <v>1359</v>
      </c>
      <c r="L390" s="1">
        <v>339</v>
      </c>
      <c r="M390" s="1" t="s">
        <v>39</v>
      </c>
      <c r="N390" s="18" t="b">
        <v>1</v>
      </c>
      <c r="O390" t="s">
        <v>1360</v>
      </c>
      <c r="P390" s="1" t="s">
        <v>1361</v>
      </c>
      <c r="Q390"/>
      <c r="R390"/>
      <c r="S390" s="54"/>
      <c r="T390" s="1" t="s">
        <v>42</v>
      </c>
      <c r="U390" s="1" t="s">
        <v>42</v>
      </c>
      <c r="V390" s="1" t="s">
        <v>42</v>
      </c>
      <c r="W390" s="1" t="s">
        <v>42</v>
      </c>
      <c r="X390" s="1" t="s">
        <v>1362</v>
      </c>
      <c r="Y390" s="1" t="s">
        <v>1363</v>
      </c>
      <c r="Z390"/>
      <c r="AA390"/>
      <c r="AB390"/>
      <c r="AC390"/>
      <c r="AD390"/>
      <c r="AE390"/>
      <c r="AF390"/>
      <c r="AG390" s="1" t="b">
        <v>0</v>
      </c>
      <c r="AH390" s="1" t="s">
        <v>43</v>
      </c>
      <c r="AI390" s="1"/>
      <c r="AJ390" s="1" t="b">
        <v>0</v>
      </c>
      <c r="AK390" s="1" t="b">
        <v>0</v>
      </c>
      <c r="AL390" s="1" t="s">
        <v>86</v>
      </c>
      <c r="AM390" s="1" t="s">
        <v>62</v>
      </c>
      <c r="AN390" s="1" t="s">
        <v>45</v>
      </c>
      <c r="AO390" s="1">
        <v>2434</v>
      </c>
      <c r="AP390" s="1" t="b">
        <v>0</v>
      </c>
      <c r="AQ390" s="1"/>
      <c r="AR390" s="1"/>
      <c r="AS390" s="1" t="b">
        <v>0</v>
      </c>
      <c r="AV390" s="1" t="str">
        <f t="shared" si="75"/>
        <v>Campanula persicifolia 'Pride of Exmouth'</v>
      </c>
      <c r="AW390" s="1"/>
      <c r="AX390" s="1"/>
    </row>
    <row r="391" spans="1:50" s="5" customFormat="1" ht="15" customHeight="1" x14ac:dyDescent="0.2">
      <c r="A391" s="8" t="s">
        <v>7211</v>
      </c>
      <c r="B391" s="18" t="b">
        <f t="shared" si="73"/>
        <v>1</v>
      </c>
      <c r="C391" s="4" t="str">
        <f>IF(O391="","C","")</f>
        <v/>
      </c>
      <c r="D391" s="4" t="str">
        <f>IF(I391="","N","")</f>
        <v/>
      </c>
      <c r="E391" s="4" t="str">
        <f>IF(P391="","Y","")</f>
        <v/>
      </c>
      <c r="F391" s="4" t="str">
        <f t="shared" si="74"/>
        <v/>
      </c>
      <c r="G391" s="4" t="str">
        <f>IF(H391=A391,"","I")</f>
        <v/>
      </c>
      <c r="H391" s="4" t="str">
        <f>TRIM(TRIM(I391) &amp; " " &amp; TRIM(J391) &amp; " " &amp; K391 &amp; " " &amp;S391)</f>
        <v>Campanula persicifolia 'Telham Beauty'</v>
      </c>
      <c r="I391" s="6" t="s">
        <v>1250</v>
      </c>
      <c r="J391" s="6" t="s">
        <v>1330</v>
      </c>
      <c r="K391" s="2" t="s">
        <v>1364</v>
      </c>
      <c r="L391" s="1">
        <v>340</v>
      </c>
      <c r="M391" s="1" t="s">
        <v>302</v>
      </c>
      <c r="N391" s="18" t="b">
        <v>1</v>
      </c>
      <c r="O391" t="s">
        <v>1365</v>
      </c>
      <c r="P391" s="1" t="s">
        <v>1366</v>
      </c>
      <c r="Q391"/>
      <c r="R391"/>
      <c r="S391" s="54"/>
      <c r="T391" s="1" t="s">
        <v>42</v>
      </c>
      <c r="U391" s="1" t="s">
        <v>42</v>
      </c>
      <c r="V391" s="1" t="s">
        <v>42</v>
      </c>
      <c r="W391" s="1" t="s">
        <v>42</v>
      </c>
      <c r="X391" s="1"/>
      <c r="Y391" s="1" t="s">
        <v>1332</v>
      </c>
      <c r="Z391" s="1"/>
      <c r="AA391" s="1"/>
      <c r="AB391" s="1"/>
      <c r="AC391" s="1"/>
      <c r="AD391" s="1"/>
      <c r="AE391" s="1"/>
      <c r="AF391"/>
      <c r="AG391" s="1" t="b">
        <v>0</v>
      </c>
      <c r="AH391" s="1" t="s">
        <v>43</v>
      </c>
      <c r="AI391" s="1"/>
      <c r="AJ391" s="1" t="b">
        <v>0</v>
      </c>
      <c r="AK391" s="1" t="b">
        <v>0</v>
      </c>
      <c r="AL391" s="1" t="s">
        <v>86</v>
      </c>
      <c r="AM391"/>
      <c r="AN391" s="1" t="s">
        <v>45</v>
      </c>
      <c r="AO391" s="1">
        <v>20021</v>
      </c>
      <c r="AP391" s="1" t="b">
        <v>0</v>
      </c>
      <c r="AQ391" s="1"/>
      <c r="AR391" s="1"/>
      <c r="AS391" s="1" t="b">
        <v>0</v>
      </c>
      <c r="AV391" s="1" t="str">
        <f t="shared" si="75"/>
        <v>Campanula persicifolia 'Telham Beauty'</v>
      </c>
      <c r="AW391" s="1"/>
      <c r="AX391" s="1"/>
    </row>
    <row r="392" spans="1:50" s="5" customFormat="1" ht="15" customHeight="1" x14ac:dyDescent="0.2">
      <c r="A392" s="8"/>
      <c r="B392" s="18" t="b">
        <f t="shared" si="73"/>
        <v>1</v>
      </c>
      <c r="C392" s="21"/>
      <c r="D392" s="4"/>
      <c r="E392" s="4"/>
      <c r="F392" s="4" t="str">
        <f t="shared" si="74"/>
        <v/>
      </c>
      <c r="G392" s="4"/>
      <c r="H392" s="4"/>
      <c r="I392" s="6" t="s">
        <v>1250</v>
      </c>
      <c r="J392" s="6" t="s">
        <v>1330</v>
      </c>
      <c r="K392" s="6"/>
      <c r="L392" s="1">
        <v>330</v>
      </c>
      <c r="M392" s="1"/>
      <c r="N392" s="18" t="b">
        <v>1</v>
      </c>
      <c r="O392"/>
      <c r="P392" s="1" t="s">
        <v>1331</v>
      </c>
      <c r="Q392"/>
      <c r="R392"/>
      <c r="S392" s="54"/>
      <c r="T392" s="1" t="s">
        <v>42</v>
      </c>
      <c r="U392" s="1" t="s">
        <v>42</v>
      </c>
      <c r="V392" s="1" t="s">
        <v>42</v>
      </c>
      <c r="W392" s="1" t="s">
        <v>42</v>
      </c>
      <c r="X392" s="1"/>
      <c r="Y392" s="1" t="s">
        <v>1332</v>
      </c>
      <c r="Z392" s="1"/>
      <c r="AA392" s="1"/>
      <c r="AB392" s="1"/>
      <c r="AC392" s="1"/>
      <c r="AD392" s="1"/>
      <c r="AE392" s="1"/>
      <c r="AF392"/>
      <c r="AG392" s="1" t="b">
        <v>0</v>
      </c>
      <c r="AH392" s="1"/>
      <c r="AI392" s="1"/>
      <c r="AJ392" s="1" t="b">
        <v>0</v>
      </c>
      <c r="AK392" s="1" t="b">
        <v>0</v>
      </c>
      <c r="AL392" s="1" t="s">
        <v>86</v>
      </c>
      <c r="AM392" s="1" t="s">
        <v>62</v>
      </c>
      <c r="AN392" s="1" t="s">
        <v>45</v>
      </c>
      <c r="AO392" s="1">
        <v>15681</v>
      </c>
      <c r="AP392" s="1" t="b">
        <v>0</v>
      </c>
      <c r="AQ392" s="1"/>
      <c r="AR392" s="1"/>
      <c r="AS392" s="1" t="b">
        <v>0</v>
      </c>
      <c r="AV392" s="1" t="str">
        <f t="shared" si="75"/>
        <v>Campanula persicifolia</v>
      </c>
      <c r="AW392" s="1"/>
      <c r="AX392" s="1"/>
    </row>
    <row r="393" spans="1:50" s="5" customFormat="1" ht="15" customHeight="1" x14ac:dyDescent="0.2">
      <c r="A393" s="8" t="s">
        <v>8598</v>
      </c>
      <c r="B393" s="18" t="b">
        <f t="shared" si="73"/>
        <v>1</v>
      </c>
      <c r="C393" s="4" t="str">
        <f>IF(O393="","C","")</f>
        <v/>
      </c>
      <c r="D393" s="4" t="str">
        <f>IF(I393="","N","")</f>
        <v/>
      </c>
      <c r="E393" s="4" t="str">
        <f>IF(P393="","Y","")</f>
        <v/>
      </c>
      <c r="F393" s="4" t="str">
        <f t="shared" si="74"/>
        <v/>
      </c>
      <c r="G393" s="4" t="str">
        <f>IF(H393=A393,"","I")</f>
        <v/>
      </c>
      <c r="H393" s="4" t="str">
        <f>TRIM(TRIM(I393) &amp; " " &amp; TRIM(J393) &amp; " " &amp; K393 &amp; " " &amp;S393)</f>
        <v>Campanula punctata 'Pantaloons'</v>
      </c>
      <c r="I393" s="6" t="s">
        <v>1250</v>
      </c>
      <c r="J393" s="6" t="s">
        <v>558</v>
      </c>
      <c r="K393" s="6" t="s">
        <v>1369</v>
      </c>
      <c r="L393" s="1">
        <v>342</v>
      </c>
      <c r="M393" s="1" t="s">
        <v>39</v>
      </c>
      <c r="N393" s="18" t="b">
        <v>1</v>
      </c>
      <c r="O393" t="s">
        <v>1370</v>
      </c>
      <c r="P393" s="1" t="s">
        <v>1371</v>
      </c>
      <c r="Q393"/>
      <c r="R393"/>
      <c r="S393" s="54"/>
      <c r="T393" s="1" t="s">
        <v>42</v>
      </c>
      <c r="U393" s="1" t="s">
        <v>42</v>
      </c>
      <c r="V393" s="1" t="s">
        <v>42</v>
      </c>
      <c r="W393" s="1" t="s">
        <v>42</v>
      </c>
      <c r="X393" s="1" t="s">
        <v>1368</v>
      </c>
      <c r="Y393" s="1" t="s">
        <v>1372</v>
      </c>
      <c r="Z393" s="1"/>
      <c r="AA393" s="1"/>
      <c r="AB393" s="1"/>
      <c r="AC393" s="1"/>
      <c r="AD393" s="1"/>
      <c r="AE393" s="1"/>
      <c r="AF393"/>
      <c r="AG393" s="1" t="b">
        <v>0</v>
      </c>
      <c r="AH393" s="1" t="s">
        <v>43</v>
      </c>
      <c r="AI393" s="1"/>
      <c r="AJ393" s="1" t="b">
        <v>0</v>
      </c>
      <c r="AK393" s="1" t="b">
        <v>0</v>
      </c>
      <c r="AL393" s="1" t="s">
        <v>86</v>
      </c>
      <c r="AM393" s="1" t="s">
        <v>62</v>
      </c>
      <c r="AN393" s="1" t="s">
        <v>45</v>
      </c>
      <c r="AO393" s="1">
        <v>15676</v>
      </c>
      <c r="AP393" s="1" t="b">
        <v>0</v>
      </c>
      <c r="AQ393" s="1"/>
      <c r="AR393" s="1"/>
      <c r="AS393" s="1" t="b">
        <v>1</v>
      </c>
      <c r="AV393" s="1" t="str">
        <f t="shared" si="75"/>
        <v>Campanula punctata 'Pantaloons'</v>
      </c>
      <c r="AW393" s="1"/>
      <c r="AX393" s="1"/>
    </row>
    <row r="394" spans="1:50" s="5" customFormat="1" ht="15" customHeight="1" x14ac:dyDescent="0.2">
      <c r="A394" s="8" t="s">
        <v>7219</v>
      </c>
      <c r="B394" s="18" t="b">
        <f t="shared" si="73"/>
        <v>1</v>
      </c>
      <c r="C394" s="4" t="str">
        <f>IF(O394="","C","")</f>
        <v/>
      </c>
      <c r="D394" s="4" t="str">
        <f>IF(I394="","N","")</f>
        <v/>
      </c>
      <c r="E394" s="4" t="str">
        <f>IF(P394="","Y","")</f>
        <v/>
      </c>
      <c r="F394" s="4" t="str">
        <f t="shared" si="74"/>
        <v/>
      </c>
      <c r="G394" s="4" t="str">
        <f>IF(H394=A394,"","I")</f>
        <v/>
      </c>
      <c r="H394" s="4" t="str">
        <f>TRIM(TRIM(I394) &amp; " " &amp; TRIM(J394) &amp; " " &amp; K394 &amp; " " &amp;S394)</f>
        <v>Campanula punctata 'Pink Chimes'</v>
      </c>
      <c r="I394" s="6" t="s">
        <v>1250</v>
      </c>
      <c r="J394" s="6" t="s">
        <v>558</v>
      </c>
      <c r="K394" s="6" t="s">
        <v>1373</v>
      </c>
      <c r="L394" s="1">
        <v>343</v>
      </c>
      <c r="M394" s="1" t="s">
        <v>39</v>
      </c>
      <c r="N394" s="18" t="b">
        <v>1</v>
      </c>
      <c r="O394" t="s">
        <v>1374</v>
      </c>
      <c r="P394" s="1" t="s">
        <v>1375</v>
      </c>
      <c r="Q394"/>
      <c r="R394"/>
      <c r="S394" s="54"/>
      <c r="T394" s="1" t="s">
        <v>42</v>
      </c>
      <c r="U394" s="1" t="s">
        <v>42</v>
      </c>
      <c r="V394" s="1" t="s">
        <v>42</v>
      </c>
      <c r="W394" s="1" t="s">
        <v>42</v>
      </c>
      <c r="X394" s="1" t="s">
        <v>1368</v>
      </c>
      <c r="Y394" s="1" t="s">
        <v>1376</v>
      </c>
      <c r="Z394" s="1"/>
      <c r="AA394" s="1"/>
      <c r="AB394" s="1"/>
      <c r="AC394" s="1"/>
      <c r="AD394" s="1"/>
      <c r="AE394" s="1"/>
      <c r="AF394"/>
      <c r="AG394" s="1" t="b">
        <v>0</v>
      </c>
      <c r="AH394" s="1" t="s">
        <v>43</v>
      </c>
      <c r="AI394" s="1"/>
      <c r="AJ394" s="1" t="b">
        <v>0</v>
      </c>
      <c r="AK394" s="1" t="b">
        <v>0</v>
      </c>
      <c r="AL394" s="1" t="s">
        <v>86</v>
      </c>
      <c r="AM394" s="1" t="s">
        <v>62</v>
      </c>
      <c r="AN394" s="1" t="s">
        <v>45</v>
      </c>
      <c r="AO394" s="1">
        <v>2433</v>
      </c>
      <c r="AP394" s="1" t="b">
        <v>0</v>
      </c>
      <c r="AQ394" s="1"/>
      <c r="AR394" s="1"/>
      <c r="AS394" s="1" t="b">
        <v>0</v>
      </c>
      <c r="AV394" s="1" t="str">
        <f t="shared" si="75"/>
        <v>Campanula punctata 'Pink Chimes'</v>
      </c>
      <c r="AW394" s="1"/>
      <c r="AX394" s="1"/>
    </row>
    <row r="395" spans="1:50" s="5" customFormat="1" ht="15" customHeight="1" x14ac:dyDescent="0.2">
      <c r="A395" s="8"/>
      <c r="B395" s="18" t="b">
        <f t="shared" si="73"/>
        <v>1</v>
      </c>
      <c r="C395" s="21"/>
      <c r="D395" s="4"/>
      <c r="E395" s="4"/>
      <c r="F395" s="4" t="str">
        <f t="shared" si="74"/>
        <v/>
      </c>
      <c r="G395" s="4"/>
      <c r="H395" s="4"/>
      <c r="I395" s="6" t="s">
        <v>1250</v>
      </c>
      <c r="J395" s="6" t="s">
        <v>558</v>
      </c>
      <c r="K395" s="6" t="s">
        <v>1056</v>
      </c>
      <c r="L395" s="1">
        <v>344</v>
      </c>
      <c r="M395"/>
      <c r="N395" s="18" t="b">
        <v>1</v>
      </c>
      <c r="O395"/>
      <c r="P395" s="1" t="s">
        <v>1377</v>
      </c>
      <c r="Q395"/>
      <c r="R395"/>
      <c r="S395" s="53"/>
      <c r="T395" s="1" t="s">
        <v>42</v>
      </c>
      <c r="U395" s="1" t="s">
        <v>42</v>
      </c>
      <c r="V395" s="1" t="s">
        <v>42</v>
      </c>
      <c r="W395" s="1" t="s">
        <v>42</v>
      </c>
      <c r="X395"/>
      <c r="Y395" s="1" t="s">
        <v>1368</v>
      </c>
      <c r="Z395"/>
      <c r="AA395"/>
      <c r="AB395"/>
      <c r="AC395"/>
      <c r="AD395"/>
      <c r="AE395"/>
      <c r="AF395"/>
      <c r="AG395" s="1" t="b">
        <v>0</v>
      </c>
      <c r="AH395"/>
      <c r="AI395"/>
      <c r="AJ395" s="1" t="b">
        <v>0</v>
      </c>
      <c r="AK395" s="1" t="b">
        <v>0</v>
      </c>
      <c r="AL395" s="1" t="s">
        <v>86</v>
      </c>
      <c r="AM395" s="1" t="s">
        <v>62</v>
      </c>
      <c r="AN395" s="1" t="s">
        <v>45</v>
      </c>
      <c r="AO395" s="1">
        <v>1424</v>
      </c>
      <c r="AP395" s="1" t="b">
        <v>1</v>
      </c>
      <c r="AQ395" s="1"/>
      <c r="AR395" s="1"/>
      <c r="AS395" s="1" t="b">
        <v>0</v>
      </c>
      <c r="AV395" s="1" t="str">
        <f t="shared" si="75"/>
        <v>Campanula punctata 'Rosea'</v>
      </c>
      <c r="AW395" s="1"/>
      <c r="AX395" s="1"/>
    </row>
    <row r="396" spans="1:50" s="5" customFormat="1" ht="15" customHeight="1" x14ac:dyDescent="0.2">
      <c r="A396" s="8" t="s">
        <v>9019</v>
      </c>
      <c r="B396" s="18" t="b">
        <f t="shared" si="73"/>
        <v>1</v>
      </c>
      <c r="C396" s="4" t="str">
        <f>IF(O396="","C","")</f>
        <v/>
      </c>
      <c r="D396" s="4" t="str">
        <f>IF(I396="","N","")</f>
        <v/>
      </c>
      <c r="E396" s="4" t="str">
        <f>IF(P396="","Y","")</f>
        <v/>
      </c>
      <c r="F396" s="4" t="str">
        <f t="shared" si="74"/>
        <v/>
      </c>
      <c r="G396" s="4" t="str">
        <f>IF(H396=A396,"","I")</f>
        <v/>
      </c>
      <c r="H396" s="4" t="str">
        <f>TRIM(TRIM(I396) &amp; " " &amp; TRIM(J396) &amp; " " &amp; K396 &amp; " " &amp;S396)</f>
        <v>Campanula punctata 'Wedding Bells'</v>
      </c>
      <c r="I396" s="6" t="s">
        <v>1250</v>
      </c>
      <c r="J396" s="6" t="s">
        <v>558</v>
      </c>
      <c r="K396" s="6" t="s">
        <v>5024</v>
      </c>
      <c r="L396" s="1">
        <v>1892</v>
      </c>
      <c r="M396" s="1" t="s">
        <v>39</v>
      </c>
      <c r="N396" s="18" t="b">
        <v>1</v>
      </c>
      <c r="O396" t="s">
        <v>6782</v>
      </c>
      <c r="P396" s="1" t="s">
        <v>6783</v>
      </c>
      <c r="Q396"/>
      <c r="R396"/>
      <c r="S396" s="54"/>
      <c r="T396" s="1" t="s">
        <v>42</v>
      </c>
      <c r="U396" s="1" t="s">
        <v>42</v>
      </c>
      <c r="V396" s="1" t="s">
        <v>42</v>
      </c>
      <c r="W396" s="1" t="s">
        <v>42</v>
      </c>
      <c r="X396" s="1"/>
      <c r="Y396" s="1" t="s">
        <v>6784</v>
      </c>
      <c r="Z396" s="1"/>
      <c r="AA396" s="1"/>
      <c r="AB396" s="1"/>
      <c r="AC396" s="1"/>
      <c r="AD396" s="1"/>
      <c r="AE396" s="1"/>
      <c r="AF396" s="1"/>
      <c r="AG396" s="1" t="b">
        <v>0</v>
      </c>
      <c r="AH396" s="1" t="s">
        <v>43</v>
      </c>
      <c r="AI396" s="1"/>
      <c r="AJ396" s="1" t="b">
        <v>0</v>
      </c>
      <c r="AK396" s="1" t="b">
        <v>0</v>
      </c>
      <c r="AL396" s="1" t="s">
        <v>86</v>
      </c>
      <c r="AM396"/>
      <c r="AN396" s="1" t="s">
        <v>45</v>
      </c>
      <c r="AO396" s="1">
        <v>20254</v>
      </c>
      <c r="AP396" s="1" t="b">
        <v>0</v>
      </c>
      <c r="AQ396" s="1"/>
      <c r="AR396" s="1"/>
      <c r="AS396" s="1" t="b">
        <v>0</v>
      </c>
      <c r="AV396" s="1" t="str">
        <f t="shared" si="75"/>
        <v>Campanula punctata 'Wedding Bells'</v>
      </c>
      <c r="AW396" s="1"/>
      <c r="AX396" s="1"/>
    </row>
    <row r="397" spans="1:50" s="5" customFormat="1" ht="15" customHeight="1" x14ac:dyDescent="0.2">
      <c r="A397" s="8"/>
      <c r="B397" s="18" t="b">
        <f t="shared" si="73"/>
        <v>0</v>
      </c>
      <c r="C397" s="21"/>
      <c r="D397" s="4"/>
      <c r="E397" s="4"/>
      <c r="F397" s="4" t="str">
        <f t="shared" si="74"/>
        <v>X</v>
      </c>
      <c r="G397" s="4"/>
      <c r="H397" s="4"/>
      <c r="I397" s="6" t="s">
        <v>1250</v>
      </c>
      <c r="J397" s="6" t="s">
        <v>558</v>
      </c>
      <c r="L397" s="1">
        <v>341</v>
      </c>
      <c r="M397"/>
      <c r="N397" s="18" t="b">
        <v>0</v>
      </c>
      <c r="O397"/>
      <c r="P397" s="1" t="s">
        <v>1367</v>
      </c>
      <c r="Q397"/>
      <c r="R397"/>
      <c r="S397" s="53"/>
      <c r="T397" s="1" t="s">
        <v>42</v>
      </c>
      <c r="U397" s="1" t="s">
        <v>42</v>
      </c>
      <c r="V397" s="1" t="s">
        <v>42</v>
      </c>
      <c r="W397" s="1" t="s">
        <v>42</v>
      </c>
      <c r="X397" s="1" t="s">
        <v>1368</v>
      </c>
      <c r="Y397"/>
      <c r="Z397"/>
      <c r="AA397"/>
      <c r="AB397"/>
      <c r="AC397"/>
      <c r="AD397"/>
      <c r="AE397"/>
      <c r="AF397"/>
      <c r="AG397" s="1" t="b">
        <v>0</v>
      </c>
      <c r="AH397"/>
      <c r="AI397"/>
      <c r="AJ397" s="1" t="b">
        <v>0</v>
      </c>
      <c r="AK397" s="1" t="b">
        <v>0</v>
      </c>
      <c r="AL397" s="1" t="s">
        <v>86</v>
      </c>
      <c r="AM397" s="1" t="s">
        <v>62</v>
      </c>
      <c r="AN397" s="1" t="s">
        <v>45</v>
      </c>
      <c r="AO397" s="1">
        <v>1423</v>
      </c>
      <c r="AP397" s="1" t="b">
        <v>1</v>
      </c>
      <c r="AQ397" s="1"/>
      <c r="AR397" s="1"/>
      <c r="AS397" s="1" t="b">
        <v>0</v>
      </c>
      <c r="AV397" s="1" t="str">
        <f t="shared" si="75"/>
        <v>Campanula punctata</v>
      </c>
      <c r="AW397" s="1"/>
      <c r="AX397"/>
    </row>
    <row r="398" spans="1:50" s="5" customFormat="1" ht="15" customHeight="1" x14ac:dyDescent="0.2">
      <c r="A398" s="8" t="s">
        <v>8254</v>
      </c>
      <c r="B398" s="18" t="b">
        <f t="shared" si="73"/>
        <v>1</v>
      </c>
      <c r="C398" s="4" t="str">
        <f>IF(O398="","C","")</f>
        <v/>
      </c>
      <c r="D398" s="4" t="str">
        <f>IF(I398="","N","")</f>
        <v/>
      </c>
      <c r="E398" s="4" t="str">
        <f>IF(P398="","Y","")</f>
        <v/>
      </c>
      <c r="F398" s="4" t="str">
        <f t="shared" si="74"/>
        <v/>
      </c>
      <c r="G398" s="4" t="str">
        <f>IF(H398=A398,"","I")</f>
        <v/>
      </c>
      <c r="H398" s="4" t="str">
        <f>TRIM(TRIM(I398) &amp; " " &amp; TRIM(J398) &amp; " " &amp; K398 &amp; " " &amp;S398)</f>
        <v>Campanula punctata f. rubriflora 'Cherry Bells'</v>
      </c>
      <c r="I398" s="6" t="s">
        <v>1250</v>
      </c>
      <c r="J398" s="6" t="s">
        <v>1378</v>
      </c>
      <c r="K398" s="2" t="s">
        <v>1379</v>
      </c>
      <c r="L398" s="1">
        <v>345</v>
      </c>
      <c r="M398" s="1" t="s">
        <v>39</v>
      </c>
      <c r="N398" s="18" t="b">
        <v>1</v>
      </c>
      <c r="O398" t="s">
        <v>1380</v>
      </c>
      <c r="P398" s="1" t="s">
        <v>1381</v>
      </c>
      <c r="Q398" s="1"/>
      <c r="R398" s="1"/>
      <c r="S398" s="54"/>
      <c r="T398" s="1" t="s">
        <v>42</v>
      </c>
      <c r="U398" s="1" t="s">
        <v>42</v>
      </c>
      <c r="V398" s="1" t="s">
        <v>42</v>
      </c>
      <c r="W398" s="1" t="s">
        <v>42</v>
      </c>
      <c r="X398" s="1"/>
      <c r="Y398" s="1" t="s">
        <v>1382</v>
      </c>
      <c r="Z398" s="1"/>
      <c r="AA398" s="1"/>
      <c r="AB398" s="1"/>
      <c r="AC398" s="1"/>
      <c r="AD398" s="1"/>
      <c r="AE398" s="1"/>
      <c r="AF398"/>
      <c r="AG398" s="1" t="b">
        <v>0</v>
      </c>
      <c r="AH398" s="1" t="s">
        <v>43</v>
      </c>
      <c r="AI398" s="1"/>
      <c r="AJ398" s="1" t="b">
        <v>0</v>
      </c>
      <c r="AK398" s="1" t="b">
        <v>0</v>
      </c>
      <c r="AL398" s="1" t="s">
        <v>86</v>
      </c>
      <c r="AM398" s="1" t="s">
        <v>62</v>
      </c>
      <c r="AN398" s="1" t="s">
        <v>45</v>
      </c>
      <c r="AO398" s="1">
        <v>15677</v>
      </c>
      <c r="AP398" s="1" t="b">
        <v>0</v>
      </c>
      <c r="AQ398" s="1"/>
      <c r="AR398" s="1"/>
      <c r="AS398" s="1" t="b">
        <v>0</v>
      </c>
      <c r="AV398" s="1" t="str">
        <f t="shared" si="75"/>
        <v>Campanula punctata f. rubriflora 'Cherry Bells'</v>
      </c>
      <c r="AW398" s="1"/>
      <c r="AX398" s="1"/>
    </row>
    <row r="399" spans="1:50" s="5" customFormat="1" ht="15" customHeight="1" x14ac:dyDescent="0.2">
      <c r="A399" s="8" t="s">
        <v>7217</v>
      </c>
      <c r="B399" s="18" t="b">
        <f t="shared" si="73"/>
        <v>1</v>
      </c>
      <c r="C399" s="4" t="str">
        <f>IF(O399="","C","")</f>
        <v/>
      </c>
      <c r="D399" s="4" t="str">
        <f>IF(I399="","N","")</f>
        <v/>
      </c>
      <c r="E399" s="4" t="str">
        <f>IF(P399="","Y","")</f>
        <v/>
      </c>
      <c r="F399" s="4" t="str">
        <f t="shared" si="74"/>
        <v/>
      </c>
      <c r="G399" s="4" t="str">
        <f>IF(H399=A399,"","I")</f>
        <v/>
      </c>
      <c r="H399" s="4" t="str">
        <f>TRIM(TRIM(I399) &amp; " " &amp; TRIM(J399) &amp; " " &amp; K399 &amp; " " &amp;S399)</f>
        <v>Campanula punctata forma. rubriflora</v>
      </c>
      <c r="I399" s="6" t="s">
        <v>1250</v>
      </c>
      <c r="J399" s="6" t="s">
        <v>1383</v>
      </c>
      <c r="K399" s="6" t="s">
        <v>1384</v>
      </c>
      <c r="L399" s="1">
        <v>346</v>
      </c>
      <c r="M399" s="1" t="s">
        <v>39</v>
      </c>
      <c r="N399" s="18" t="b">
        <v>1</v>
      </c>
      <c r="O399" t="s">
        <v>1385</v>
      </c>
      <c r="P399" s="1" t="s">
        <v>1377</v>
      </c>
      <c r="Q399" s="1"/>
      <c r="R399" s="1"/>
      <c r="S399" s="54"/>
      <c r="T399" s="1" t="s">
        <v>42</v>
      </c>
      <c r="U399" s="1" t="s">
        <v>42</v>
      </c>
      <c r="V399" s="1" t="s">
        <v>42</v>
      </c>
      <c r="W399" s="1" t="s">
        <v>42</v>
      </c>
      <c r="X399" s="1"/>
      <c r="Y399" s="1" t="s">
        <v>1386</v>
      </c>
      <c r="Z399" s="1" t="s">
        <v>1368</v>
      </c>
      <c r="AA399" s="1" t="s">
        <v>1387</v>
      </c>
      <c r="AB399" s="1" t="s">
        <v>1388</v>
      </c>
      <c r="AC399" s="1"/>
      <c r="AD399" s="1"/>
      <c r="AE399" s="1"/>
      <c r="AF399"/>
      <c r="AG399" s="1" t="b">
        <v>0</v>
      </c>
      <c r="AH399"/>
      <c r="AI399"/>
      <c r="AJ399" s="1" t="b">
        <v>0</v>
      </c>
      <c r="AK399" s="1" t="b">
        <v>0</v>
      </c>
      <c r="AL399" s="1" t="s">
        <v>86</v>
      </c>
      <c r="AM399" s="1" t="s">
        <v>62</v>
      </c>
      <c r="AN399" s="1" t="s">
        <v>45</v>
      </c>
      <c r="AO399"/>
      <c r="AP399" s="1" t="b">
        <v>0</v>
      </c>
      <c r="AQ399" s="1"/>
      <c r="AR399" s="1"/>
      <c r="AS399" s="1" t="b">
        <v>0</v>
      </c>
      <c r="AV399" s="1" t="str">
        <f t="shared" si="75"/>
        <v>Campanula punctata forma. rubriflora</v>
      </c>
      <c r="AW399" s="1"/>
      <c r="AX399" s="1"/>
    </row>
    <row r="400" spans="1:50" s="5" customFormat="1" ht="15" customHeight="1" x14ac:dyDescent="0.2">
      <c r="A400" s="8"/>
      <c r="B400" s="18" t="b">
        <f t="shared" si="73"/>
        <v>0</v>
      </c>
      <c r="C400" s="21"/>
      <c r="D400" s="4"/>
      <c r="E400" s="4"/>
      <c r="F400" s="4" t="str">
        <f t="shared" si="74"/>
        <v>X</v>
      </c>
      <c r="G400" s="4"/>
      <c r="H400" s="4"/>
      <c r="I400" s="6" t="s">
        <v>1250</v>
      </c>
      <c r="J400" s="6" t="s">
        <v>1389</v>
      </c>
      <c r="K400" s="6" t="s">
        <v>1160</v>
      </c>
      <c r="L400" s="1">
        <v>348</v>
      </c>
      <c r="M400"/>
      <c r="N400" s="18" t="b">
        <v>0</v>
      </c>
      <c r="O400"/>
      <c r="P400" s="1" t="s">
        <v>1391</v>
      </c>
      <c r="Q400"/>
      <c r="R400"/>
      <c r="S400" s="53"/>
      <c r="T400" s="1" t="s">
        <v>42</v>
      </c>
      <c r="U400" s="1" t="s">
        <v>42</v>
      </c>
      <c r="V400" s="1" t="s">
        <v>42</v>
      </c>
      <c r="W400" s="1" t="s">
        <v>42</v>
      </c>
      <c r="X400"/>
      <c r="Y400"/>
      <c r="Z400"/>
      <c r="AA400"/>
      <c r="AB400"/>
      <c r="AC400"/>
      <c r="AD400"/>
      <c r="AE400"/>
      <c r="AF400"/>
      <c r="AG400" s="1" t="b">
        <v>0</v>
      </c>
      <c r="AH400"/>
      <c r="AI400"/>
      <c r="AJ400" s="1" t="b">
        <v>0</v>
      </c>
      <c r="AK400" s="1" t="b">
        <v>0</v>
      </c>
      <c r="AL400" s="1" t="s">
        <v>86</v>
      </c>
      <c r="AM400" s="1" t="s">
        <v>62</v>
      </c>
      <c r="AN400" s="1" t="s">
        <v>45</v>
      </c>
      <c r="AO400" s="1">
        <v>1426</v>
      </c>
      <c r="AP400" s="1" t="b">
        <v>1</v>
      </c>
      <c r="AQ400" s="1"/>
      <c r="AR400" s="1"/>
      <c r="AS400" s="1" t="b">
        <v>0</v>
      </c>
      <c r="AV400" s="1" t="str">
        <f t="shared" si="75"/>
        <v>Campanula pyramidalis 'Alba'</v>
      </c>
      <c r="AW400" s="1"/>
      <c r="AX400" s="1"/>
    </row>
    <row r="401" spans="1:50" s="5" customFormat="1" ht="15" customHeight="1" x14ac:dyDescent="0.2">
      <c r="A401" s="8"/>
      <c r="B401" s="18" t="b">
        <f t="shared" si="73"/>
        <v>0</v>
      </c>
      <c r="C401" s="21"/>
      <c r="D401" s="4"/>
      <c r="E401" s="4"/>
      <c r="F401" s="4" t="str">
        <f t="shared" si="74"/>
        <v>X</v>
      </c>
      <c r="G401" s="4"/>
      <c r="H401" s="4"/>
      <c r="I401" s="6" t="s">
        <v>1250</v>
      </c>
      <c r="J401" s="6" t="s">
        <v>1389</v>
      </c>
      <c r="L401" s="1">
        <v>347</v>
      </c>
      <c r="M401"/>
      <c r="N401" s="18" t="b">
        <v>0</v>
      </c>
      <c r="O401"/>
      <c r="P401" s="1" t="s">
        <v>1390</v>
      </c>
      <c r="Q401"/>
      <c r="R401"/>
      <c r="S401" s="53"/>
      <c r="T401" s="1" t="s">
        <v>42</v>
      </c>
      <c r="U401" s="1" t="s">
        <v>42</v>
      </c>
      <c r="V401" s="1" t="s">
        <v>42</v>
      </c>
      <c r="W401" s="1" t="s">
        <v>42</v>
      </c>
      <c r="X401"/>
      <c r="Y401"/>
      <c r="Z401"/>
      <c r="AA401"/>
      <c r="AB401"/>
      <c r="AC401"/>
      <c r="AD401"/>
      <c r="AE401"/>
      <c r="AF401"/>
      <c r="AG401" s="1" t="b">
        <v>0</v>
      </c>
      <c r="AH401"/>
      <c r="AI401"/>
      <c r="AJ401" s="1" t="b">
        <v>0</v>
      </c>
      <c r="AK401" s="1" t="b">
        <v>0</v>
      </c>
      <c r="AL401" s="1" t="s">
        <v>86</v>
      </c>
      <c r="AM401" s="1" t="s">
        <v>62</v>
      </c>
      <c r="AN401" s="1" t="s">
        <v>45</v>
      </c>
      <c r="AO401" s="1">
        <v>1425</v>
      </c>
      <c r="AP401" s="1" t="b">
        <v>1</v>
      </c>
      <c r="AQ401" s="1"/>
      <c r="AR401" s="1"/>
      <c r="AS401" s="1" t="b">
        <v>0</v>
      </c>
      <c r="AV401" s="1" t="str">
        <f t="shared" si="75"/>
        <v>Campanula pyramidalis</v>
      </c>
      <c r="AW401" s="1"/>
      <c r="AX401"/>
    </row>
    <row r="402" spans="1:50" s="5" customFormat="1" ht="15" customHeight="1" x14ac:dyDescent="0.2">
      <c r="A402" s="8"/>
      <c r="B402" s="18" t="b">
        <f t="shared" si="73"/>
        <v>0</v>
      </c>
      <c r="C402" s="21"/>
      <c r="D402" s="4"/>
      <c r="E402" s="4"/>
      <c r="F402" s="4" t="str">
        <f t="shared" si="74"/>
        <v>X</v>
      </c>
      <c r="G402" s="4"/>
      <c r="H402" s="4"/>
      <c r="I402" s="6" t="s">
        <v>1250</v>
      </c>
      <c r="J402" s="6" t="s">
        <v>1392</v>
      </c>
      <c r="L402" s="1">
        <v>349</v>
      </c>
      <c r="M402"/>
      <c r="N402" s="18" t="b">
        <v>0</v>
      </c>
      <c r="O402"/>
      <c r="P402"/>
      <c r="Q402"/>
      <c r="R402"/>
      <c r="S402" s="53"/>
      <c r="T402" s="1" t="s">
        <v>42</v>
      </c>
      <c r="U402" s="1" t="s">
        <v>42</v>
      </c>
      <c r="V402" s="1" t="s">
        <v>42</v>
      </c>
      <c r="W402" s="1" t="s">
        <v>42</v>
      </c>
      <c r="X402"/>
      <c r="Y402"/>
      <c r="Z402"/>
      <c r="AA402"/>
      <c r="AB402"/>
      <c r="AC402"/>
      <c r="AD402"/>
      <c r="AE402"/>
      <c r="AF402"/>
      <c r="AG402" s="1" t="b">
        <v>0</v>
      </c>
      <c r="AH402"/>
      <c r="AI402"/>
      <c r="AJ402" s="1" t="b">
        <v>0</v>
      </c>
      <c r="AK402" s="1" t="b">
        <v>0</v>
      </c>
      <c r="AL402" s="1" t="s">
        <v>86</v>
      </c>
      <c r="AM402" s="1" t="s">
        <v>62</v>
      </c>
      <c r="AN402" s="1" t="s">
        <v>45</v>
      </c>
      <c r="AO402" s="1">
        <v>1427</v>
      </c>
      <c r="AP402" s="1" t="b">
        <v>1</v>
      </c>
      <c r="AQ402" s="1"/>
      <c r="AR402" s="1"/>
      <c r="AS402" s="1" t="b">
        <v>0</v>
      </c>
      <c r="AV402" s="1" t="str">
        <f t="shared" si="75"/>
        <v>Campanula raddeana</v>
      </c>
      <c r="AW402" s="1"/>
      <c r="AX402"/>
    </row>
    <row r="403" spans="1:50" s="5" customFormat="1" ht="15" customHeight="1" x14ac:dyDescent="0.2">
      <c r="A403" s="8"/>
      <c r="B403" s="18" t="b">
        <f t="shared" si="73"/>
        <v>0</v>
      </c>
      <c r="C403" s="21"/>
      <c r="D403" s="4"/>
      <c r="E403" s="4"/>
      <c r="F403" s="4" t="str">
        <f t="shared" si="74"/>
        <v>X</v>
      </c>
      <c r="G403" s="4"/>
      <c r="H403" s="4"/>
      <c r="I403" s="6" t="s">
        <v>1250</v>
      </c>
      <c r="J403" s="6" t="s">
        <v>1393</v>
      </c>
      <c r="L403" s="1">
        <v>350</v>
      </c>
      <c r="M403"/>
      <c r="N403" s="18" t="b">
        <v>0</v>
      </c>
      <c r="O403"/>
      <c r="P403" s="1" t="s">
        <v>1394</v>
      </c>
      <c r="Q403"/>
      <c r="R403"/>
      <c r="S403" s="53"/>
      <c r="T403" s="1" t="s">
        <v>42</v>
      </c>
      <c r="U403" s="1" t="s">
        <v>42</v>
      </c>
      <c r="V403" s="1" t="s">
        <v>42</v>
      </c>
      <c r="W403" s="1" t="s">
        <v>42</v>
      </c>
      <c r="X403"/>
      <c r="Y403"/>
      <c r="Z403"/>
      <c r="AA403"/>
      <c r="AB403"/>
      <c r="AC403"/>
      <c r="AD403"/>
      <c r="AE403"/>
      <c r="AF403"/>
      <c r="AG403" s="1" t="b">
        <v>0</v>
      </c>
      <c r="AH403"/>
      <c r="AI403"/>
      <c r="AJ403" s="1" t="b">
        <v>0</v>
      </c>
      <c r="AK403" s="1" t="b">
        <v>0</v>
      </c>
      <c r="AL403" s="1" t="s">
        <v>86</v>
      </c>
      <c r="AM403" s="1" t="s">
        <v>62</v>
      </c>
      <c r="AN403" s="1" t="s">
        <v>45</v>
      </c>
      <c r="AO403" s="1">
        <v>1428</v>
      </c>
      <c r="AP403" s="1" t="b">
        <v>1</v>
      </c>
      <c r="AQ403" s="1"/>
      <c r="AR403" s="1"/>
      <c r="AS403" s="1" t="b">
        <v>0</v>
      </c>
      <c r="AV403" s="1" t="str">
        <f t="shared" si="75"/>
        <v>Campanula sarmatica</v>
      </c>
      <c r="AW403" s="1"/>
      <c r="AX403"/>
    </row>
    <row r="404" spans="1:50" s="5" customFormat="1" ht="15" customHeight="1" x14ac:dyDescent="0.2">
      <c r="A404" s="8" t="s">
        <v>9253</v>
      </c>
      <c r="B404" s="18" t="b">
        <f t="shared" si="73"/>
        <v>1</v>
      </c>
      <c r="C404" s="4" t="str">
        <f>IF(O404="","C","")</f>
        <v/>
      </c>
      <c r="D404" s="4" t="str">
        <f>IF(I404="","N","")</f>
        <v/>
      </c>
      <c r="E404" s="4" t="str">
        <f>IF(P404="","Y","")</f>
        <v/>
      </c>
      <c r="F404" s="4" t="str">
        <f t="shared" si="74"/>
        <v/>
      </c>
      <c r="G404" s="4" t="str">
        <f>IF(H404=A404,"","I")</f>
        <v/>
      </c>
      <c r="H404" s="4" t="str">
        <f>TRIM(TRIM(I404) &amp; " " &amp; TRIM(J404) &amp; " " &amp; K404 &amp; " " &amp;S404)</f>
        <v>Campanula takesimana 'Beautiful Trust'</v>
      </c>
      <c r="I404" s="6" t="s">
        <v>1250</v>
      </c>
      <c r="J404" s="6" t="s">
        <v>1395</v>
      </c>
      <c r="K404" s="6" t="s">
        <v>6987</v>
      </c>
      <c r="L404" s="1">
        <v>1999</v>
      </c>
      <c r="M404" s="1"/>
      <c r="N404" s="18" t="b">
        <v>1</v>
      </c>
      <c r="O404" t="s">
        <v>6988</v>
      </c>
      <c r="P404" s="1" t="s">
        <v>6989</v>
      </c>
      <c r="Q404"/>
      <c r="R404"/>
      <c r="S404" s="54"/>
      <c r="T404" s="1" t="s">
        <v>42</v>
      </c>
      <c r="U404" s="1" t="s">
        <v>42</v>
      </c>
      <c r="V404" s="1" t="s">
        <v>42</v>
      </c>
      <c r="W404" s="1" t="s">
        <v>42</v>
      </c>
      <c r="X404" s="1"/>
      <c r="Y404" t="s">
        <v>11086</v>
      </c>
      <c r="Z404" s="1"/>
      <c r="AA404" s="1"/>
      <c r="AB404" s="1"/>
      <c r="AC404" s="1"/>
      <c r="AD404" s="1"/>
      <c r="AE404" s="1"/>
      <c r="AF404"/>
      <c r="AG404" s="1" t="b">
        <v>0</v>
      </c>
      <c r="AH404" s="1"/>
      <c r="AI404" s="1"/>
      <c r="AJ404" s="1" t="b">
        <v>0</v>
      </c>
      <c r="AK404" s="1" t="b">
        <v>0</v>
      </c>
      <c r="AL404" s="1" t="s">
        <v>86</v>
      </c>
      <c r="AM404" s="1" t="s">
        <v>62</v>
      </c>
      <c r="AN404" s="1" t="s">
        <v>45</v>
      </c>
      <c r="AO404" s="1">
        <v>1349</v>
      </c>
      <c r="AP404" s="1" t="b">
        <v>0</v>
      </c>
      <c r="AQ404" s="1"/>
      <c r="AR404" s="1"/>
      <c r="AS404" s="1" t="b">
        <v>0</v>
      </c>
      <c r="AV404" s="1" t="str">
        <f t="shared" si="75"/>
        <v>Campanula takesimana 'Beautiful Trust'</v>
      </c>
      <c r="AW404" s="1"/>
      <c r="AX404" s="1"/>
    </row>
    <row r="405" spans="1:50" s="5" customFormat="1" ht="15" customHeight="1" x14ac:dyDescent="0.2">
      <c r="A405" s="8"/>
      <c r="B405" s="18" t="b">
        <f t="shared" si="73"/>
        <v>0</v>
      </c>
      <c r="C405" s="21"/>
      <c r="D405" s="4"/>
      <c r="E405" s="4"/>
      <c r="F405" s="4" t="str">
        <f t="shared" si="74"/>
        <v>X</v>
      </c>
      <c r="G405" s="4"/>
      <c r="H405" s="4"/>
      <c r="I405" s="6" t="s">
        <v>1250</v>
      </c>
      <c r="J405" s="6" t="s">
        <v>1395</v>
      </c>
      <c r="L405" s="1">
        <v>351</v>
      </c>
      <c r="M405"/>
      <c r="N405" s="18" t="b">
        <v>0</v>
      </c>
      <c r="O405"/>
      <c r="P405" s="1" t="s">
        <v>1396</v>
      </c>
      <c r="Q405"/>
      <c r="R405"/>
      <c r="S405" s="53"/>
      <c r="T405" s="1" t="s">
        <v>42</v>
      </c>
      <c r="U405" s="1" t="s">
        <v>42</v>
      </c>
      <c r="V405" s="1" t="s">
        <v>42</v>
      </c>
      <c r="W405" s="1" t="s">
        <v>42</v>
      </c>
      <c r="X405"/>
      <c r="Y405"/>
      <c r="Z405"/>
      <c r="AA405"/>
      <c r="AB405"/>
      <c r="AC405"/>
      <c r="AD405"/>
      <c r="AE405"/>
      <c r="AF405"/>
      <c r="AG405" s="1" t="b">
        <v>0</v>
      </c>
      <c r="AH405"/>
      <c r="AI405"/>
      <c r="AJ405" s="1" t="b">
        <v>0</v>
      </c>
      <c r="AK405" s="1" t="b">
        <v>0</v>
      </c>
      <c r="AL405" s="1" t="s">
        <v>86</v>
      </c>
      <c r="AM405" s="1" t="s">
        <v>62</v>
      </c>
      <c r="AN405" s="1" t="s">
        <v>45</v>
      </c>
      <c r="AO405" s="1">
        <v>1429</v>
      </c>
      <c r="AP405" s="1" t="b">
        <v>0</v>
      </c>
      <c r="AQ405" s="1"/>
      <c r="AR405" s="1"/>
      <c r="AS405" s="1" t="b">
        <v>0</v>
      </c>
      <c r="AV405" s="1" t="str">
        <f t="shared" si="75"/>
        <v>Campanula takesimana</v>
      </c>
      <c r="AW405" s="1"/>
      <c r="AX405"/>
    </row>
    <row r="406" spans="1:50" s="5" customFormat="1" ht="15" customHeight="1" x14ac:dyDescent="0.2">
      <c r="A406" s="8"/>
      <c r="B406" s="18" t="b">
        <f t="shared" si="73"/>
        <v>1</v>
      </c>
      <c r="C406" s="21"/>
      <c r="D406" s="4"/>
      <c r="E406" s="4"/>
      <c r="F406" s="4" t="str">
        <f t="shared" si="74"/>
        <v/>
      </c>
      <c r="G406" s="4"/>
      <c r="H406" s="4"/>
      <c r="I406" s="6" t="s">
        <v>1250</v>
      </c>
      <c r="J406" s="6" t="s">
        <v>1397</v>
      </c>
      <c r="K406" s="6" t="s">
        <v>1400</v>
      </c>
      <c r="L406" s="1">
        <v>353</v>
      </c>
      <c r="M406"/>
      <c r="N406" s="18" t="b">
        <v>1</v>
      </c>
      <c r="O406"/>
      <c r="P406" s="1" t="s">
        <v>1401</v>
      </c>
      <c r="Q406" s="1"/>
      <c r="R406"/>
      <c r="S406" s="54" t="s">
        <v>1402</v>
      </c>
      <c r="T406" s="1" t="s">
        <v>42</v>
      </c>
      <c r="U406" s="1" t="s">
        <v>42</v>
      </c>
      <c r="V406" s="1" t="s">
        <v>42</v>
      </c>
      <c r="W406" s="1" t="s">
        <v>42</v>
      </c>
      <c r="X406" s="1"/>
      <c r="Y406" s="1" t="s">
        <v>1403</v>
      </c>
      <c r="Z406" s="1"/>
      <c r="AA406" s="1"/>
      <c r="AB406" s="1"/>
      <c r="AC406" s="1"/>
      <c r="AD406" s="1"/>
      <c r="AE406" s="1"/>
      <c r="AF406"/>
      <c r="AG406" s="1" t="b">
        <v>0</v>
      </c>
      <c r="AH406"/>
      <c r="AI406"/>
      <c r="AJ406" s="1" t="b">
        <v>0</v>
      </c>
      <c r="AK406" s="1" t="b">
        <v>0</v>
      </c>
      <c r="AL406" s="1" t="s">
        <v>86</v>
      </c>
      <c r="AM406" s="1" t="s">
        <v>62</v>
      </c>
      <c r="AN406" s="1" t="s">
        <v>45</v>
      </c>
      <c r="AO406" s="1">
        <v>2091</v>
      </c>
      <c r="AP406" s="1" t="b">
        <v>0</v>
      </c>
      <c r="AQ406" s="1"/>
      <c r="AR406" s="1"/>
      <c r="AS406" s="1" t="b">
        <v>0</v>
      </c>
      <c r="AV406" s="1" t="str">
        <f t="shared" si="75"/>
        <v>Campanula trachelium Alba Nettle-leaved Bellflower/Coventry Bells</v>
      </c>
      <c r="AW406" s="1"/>
      <c r="AX406" s="1"/>
    </row>
    <row r="407" spans="1:50" s="5" customFormat="1" ht="15" customHeight="1" x14ac:dyDescent="0.2">
      <c r="A407" s="8" t="s">
        <v>7221</v>
      </c>
      <c r="B407" s="18" t="b">
        <f t="shared" si="73"/>
        <v>1</v>
      </c>
      <c r="C407" s="4" t="str">
        <f>IF(O407="","C","")</f>
        <v/>
      </c>
      <c r="D407" s="4" t="str">
        <f>IF(I407="","N","")</f>
        <v/>
      </c>
      <c r="E407" s="4" t="str">
        <f>IF(P407="","Y","")</f>
        <v/>
      </c>
      <c r="F407" s="4" t="str">
        <f t="shared" si="74"/>
        <v/>
      </c>
      <c r="G407" s="4" t="str">
        <f>IF(H407=A407,"","I")</f>
        <v/>
      </c>
      <c r="H407" s="4" t="str">
        <f>TRIM(TRIM(I407) &amp; " " &amp; TRIM(J407) &amp; " " &amp; K407 &amp; " " &amp;S407)</f>
        <v>Campanula trachelium 'Bernice'</v>
      </c>
      <c r="I407" s="6" t="s">
        <v>1250</v>
      </c>
      <c r="J407" s="6" t="s">
        <v>1397</v>
      </c>
      <c r="K407" s="6" t="s">
        <v>1404</v>
      </c>
      <c r="L407" s="1">
        <v>354</v>
      </c>
      <c r="M407" s="1" t="s">
        <v>39</v>
      </c>
      <c r="N407" s="18" t="b">
        <v>1</v>
      </c>
      <c r="O407" t="s">
        <v>1405</v>
      </c>
      <c r="P407" s="1" t="s">
        <v>1406</v>
      </c>
      <c r="Q407" s="1"/>
      <c r="R407" s="1"/>
      <c r="S407" s="54"/>
      <c r="T407" s="1" t="s">
        <v>42</v>
      </c>
      <c r="U407" s="1" t="s">
        <v>42</v>
      </c>
      <c r="V407" s="1" t="s">
        <v>42</v>
      </c>
      <c r="W407" s="1" t="s">
        <v>42</v>
      </c>
      <c r="X407" s="1" t="s">
        <v>1407</v>
      </c>
      <c r="Y407" s="1" t="s">
        <v>1408</v>
      </c>
      <c r="Z407" s="1"/>
      <c r="AA407" s="1"/>
      <c r="AB407" s="1"/>
      <c r="AC407" s="1"/>
      <c r="AD407" s="1"/>
      <c r="AE407" s="1"/>
      <c r="AF407"/>
      <c r="AG407" s="1" t="b">
        <v>0</v>
      </c>
      <c r="AH407" s="1"/>
      <c r="AI407" s="1"/>
      <c r="AJ407" s="1" t="b">
        <v>0</v>
      </c>
      <c r="AK407" s="1" t="b">
        <v>0</v>
      </c>
      <c r="AL407" s="1" t="s">
        <v>77</v>
      </c>
      <c r="AM407"/>
      <c r="AN407" s="1" t="s">
        <v>45</v>
      </c>
      <c r="AO407" s="1">
        <v>15757</v>
      </c>
      <c r="AP407" s="1" t="b">
        <v>0</v>
      </c>
      <c r="AQ407" s="1"/>
      <c r="AR407" s="1"/>
      <c r="AS407" s="1" t="b">
        <v>0</v>
      </c>
      <c r="AV407" s="1" t="str">
        <f t="shared" si="75"/>
        <v>Campanula trachelium 'Bernice'</v>
      </c>
      <c r="AW407"/>
      <c r="AX407" s="1"/>
    </row>
    <row r="408" spans="1:50" s="5" customFormat="1" ht="15" customHeight="1" x14ac:dyDescent="0.2">
      <c r="A408" s="8" t="s">
        <v>9255</v>
      </c>
      <c r="B408" s="18" t="b">
        <f t="shared" si="73"/>
        <v>1</v>
      </c>
      <c r="C408" s="4" t="str">
        <f>IF(O408="","C","")</f>
        <v/>
      </c>
      <c r="D408" s="4" t="str">
        <f>IF(I408="","N","")</f>
        <v/>
      </c>
      <c r="E408" s="4" t="str">
        <f>IF(P408="","Y","")</f>
        <v/>
      </c>
      <c r="F408" s="4" t="str">
        <f t="shared" si="74"/>
        <v/>
      </c>
      <c r="G408" s="4" t="str">
        <f>IF(H408=A408,"","I")</f>
        <v/>
      </c>
      <c r="H408" s="4" t="str">
        <f>TRIM(TRIM(I408) &amp; " " &amp; TRIM(J408) &amp; " " &amp; K408 &amp; " " &amp;S408)</f>
        <v>Campanula trachelium 'Snowball'</v>
      </c>
      <c r="I408" s="6" t="s">
        <v>1250</v>
      </c>
      <c r="J408" s="6" t="s">
        <v>1397</v>
      </c>
      <c r="K408" s="2" t="s">
        <v>303</v>
      </c>
      <c r="L408"/>
      <c r="M408"/>
      <c r="N408" s="18" t="b">
        <v>1</v>
      </c>
      <c r="O408" t="s">
        <v>10058</v>
      </c>
      <c r="P408" s="23" t="s">
        <v>10383</v>
      </c>
      <c r="Q408"/>
      <c r="R408"/>
      <c r="S408" s="53"/>
      <c r="T408"/>
      <c r="U408"/>
      <c r="V408"/>
      <c r="W408"/>
      <c r="X408"/>
      <c r="Y408" t="s">
        <v>11087</v>
      </c>
      <c r="Z408"/>
      <c r="AA408"/>
      <c r="AB408"/>
      <c r="AC408"/>
      <c r="AD408"/>
      <c r="AE408"/>
      <c r="AF408"/>
      <c r="AG408" s="1" t="b">
        <v>0</v>
      </c>
      <c r="AH408" s="1"/>
      <c r="AI408" s="1"/>
      <c r="AJ408" s="1" t="b">
        <v>0</v>
      </c>
      <c r="AK408" s="1" t="b">
        <v>0</v>
      </c>
      <c r="AL408" s="1" t="s">
        <v>86</v>
      </c>
      <c r="AM408" s="1" t="s">
        <v>62</v>
      </c>
      <c r="AN408" s="1" t="s">
        <v>45</v>
      </c>
      <c r="AO408" s="1">
        <v>2055</v>
      </c>
      <c r="AP408" s="1" t="b">
        <v>0</v>
      </c>
      <c r="AQ408" s="1"/>
      <c r="AR408" s="1"/>
      <c r="AS408" s="1" t="b">
        <v>0</v>
      </c>
      <c r="AV408" s="1" t="str">
        <f t="shared" si="75"/>
        <v>Campanula trachelium 'Snowball'</v>
      </c>
      <c r="AW408" s="1"/>
      <c r="AX408" s="1"/>
    </row>
    <row r="409" spans="1:50" s="5" customFormat="1" ht="15" customHeight="1" x14ac:dyDescent="0.2">
      <c r="A409" s="8"/>
      <c r="B409" s="18" t="b">
        <f t="shared" si="73"/>
        <v>1</v>
      </c>
      <c r="C409" s="21"/>
      <c r="D409" s="4"/>
      <c r="E409" s="4"/>
      <c r="F409" s="4" t="str">
        <f t="shared" si="74"/>
        <v/>
      </c>
      <c r="G409" s="4"/>
      <c r="H409" s="4"/>
      <c r="I409" s="6" t="s">
        <v>1250</v>
      </c>
      <c r="J409" s="6" t="s">
        <v>1397</v>
      </c>
      <c r="K409" s="6"/>
      <c r="L409" s="1">
        <v>352</v>
      </c>
      <c r="M409"/>
      <c r="N409" s="18" t="b">
        <v>1</v>
      </c>
      <c r="O409"/>
      <c r="P409" s="1" t="s">
        <v>1398</v>
      </c>
      <c r="Q409" s="1"/>
      <c r="R409"/>
      <c r="S409" s="54"/>
      <c r="T409" s="1" t="s">
        <v>42</v>
      </c>
      <c r="U409" s="1" t="s">
        <v>42</v>
      </c>
      <c r="V409" s="1" t="s">
        <v>42</v>
      </c>
      <c r="W409" s="1" t="s">
        <v>42</v>
      </c>
      <c r="X409" s="1"/>
      <c r="Y409" s="1" t="s">
        <v>1399</v>
      </c>
      <c r="Z409" s="1"/>
      <c r="AA409" s="1"/>
      <c r="AB409" s="1"/>
      <c r="AC409" s="1"/>
      <c r="AD409" s="1"/>
      <c r="AE409" s="1"/>
      <c r="AF409"/>
      <c r="AG409" s="1" t="b">
        <v>0</v>
      </c>
      <c r="AH409"/>
      <c r="AI409"/>
      <c r="AJ409" s="1" t="b">
        <v>0</v>
      </c>
      <c r="AK409" s="1" t="b">
        <v>0</v>
      </c>
      <c r="AL409" s="1" t="s">
        <v>86</v>
      </c>
      <c r="AM409" s="1" t="s">
        <v>62</v>
      </c>
      <c r="AN409" s="1" t="s">
        <v>45</v>
      </c>
      <c r="AO409" s="1">
        <v>1266</v>
      </c>
      <c r="AP409" s="1" t="b">
        <v>0</v>
      </c>
      <c r="AQ409" s="1"/>
      <c r="AR409" s="1"/>
      <c r="AS409" s="1" t="b">
        <v>0</v>
      </c>
      <c r="AV409" s="1" t="str">
        <f t="shared" si="75"/>
        <v>Campanula trachelium</v>
      </c>
      <c r="AW409" s="1"/>
      <c r="AX409" s="1"/>
    </row>
    <row r="410" spans="1:50" s="5" customFormat="1" ht="15" customHeight="1" x14ac:dyDescent="0.2">
      <c r="A410" s="8"/>
      <c r="B410" s="18" t="b">
        <f t="shared" si="73"/>
        <v>1</v>
      </c>
      <c r="C410" s="21"/>
      <c r="D410" s="4"/>
      <c r="E410" s="4"/>
      <c r="F410" s="4" t="str">
        <f t="shared" si="74"/>
        <v/>
      </c>
      <c r="G410" s="4"/>
      <c r="H410" s="4"/>
      <c r="I410" s="6" t="s">
        <v>1250</v>
      </c>
      <c r="J410" s="6"/>
      <c r="K410" s="6" t="s">
        <v>1251</v>
      </c>
      <c r="L410" s="1">
        <v>309</v>
      </c>
      <c r="M410"/>
      <c r="N410" s="18" t="b">
        <v>1</v>
      </c>
      <c r="O410"/>
      <c r="P410" s="1"/>
      <c r="Q410" s="1"/>
      <c r="R410"/>
      <c r="S410" s="54"/>
      <c r="T410" s="1" t="s">
        <v>42</v>
      </c>
      <c r="U410" s="1" t="s">
        <v>42</v>
      </c>
      <c r="V410" s="1" t="s">
        <v>42</v>
      </c>
      <c r="W410" s="1" t="s">
        <v>42</v>
      </c>
      <c r="X410" s="1" t="s">
        <v>1252</v>
      </c>
      <c r="Y410" s="1" t="s">
        <v>1253</v>
      </c>
      <c r="Z410" s="1"/>
      <c r="AA410" s="1"/>
      <c r="AB410" s="1"/>
      <c r="AC410" s="1"/>
      <c r="AD410" s="1"/>
      <c r="AE410" s="1"/>
      <c r="AF410"/>
      <c r="AG410" s="1" t="b">
        <v>1</v>
      </c>
      <c r="AH410"/>
      <c r="AI410"/>
      <c r="AJ410" s="1" t="b">
        <v>0</v>
      </c>
      <c r="AK410" s="1" t="b">
        <v>0</v>
      </c>
      <c r="AL410" s="1" t="s">
        <v>86</v>
      </c>
      <c r="AM410" s="1" t="s">
        <v>62</v>
      </c>
      <c r="AN410" s="1" t="s">
        <v>45</v>
      </c>
      <c r="AO410" s="1">
        <v>2150</v>
      </c>
      <c r="AP410" s="1" t="b">
        <v>1</v>
      </c>
      <c r="AQ410" s="1"/>
      <c r="AR410" s="1"/>
      <c r="AS410" s="1" t="b">
        <v>0</v>
      </c>
      <c r="AV410" s="1" t="str">
        <f t="shared" si="75"/>
        <v>Campanula 'Burghaltii'</v>
      </c>
      <c r="AW410" s="1"/>
      <c r="AX410" s="1"/>
    </row>
    <row r="411" spans="1:50" s="5" customFormat="1" ht="15" customHeight="1" x14ac:dyDescent="0.2">
      <c r="A411" s="8" t="s">
        <v>7215</v>
      </c>
      <c r="B411" s="18" t="b">
        <f t="shared" si="73"/>
        <v>1</v>
      </c>
      <c r="C411" s="4" t="str">
        <f t="shared" ref="C411:C419" si="76">IF(O411="","C","")</f>
        <v/>
      </c>
      <c r="D411" s="4" t="str">
        <f t="shared" ref="D411:D419" si="77">IF(I411="","N","")</f>
        <v/>
      </c>
      <c r="E411" s="4" t="str">
        <f t="shared" ref="E411:E419" si="78">IF(P411="","Y","")</f>
        <v/>
      </c>
      <c r="F411" s="4" t="str">
        <f t="shared" si="74"/>
        <v/>
      </c>
      <c r="G411" s="4" t="str">
        <f t="shared" ref="G411:G415" si="79">IF(H411=A411,"","I")</f>
        <v/>
      </c>
      <c r="H411" s="4" t="str">
        <f t="shared" ref="H411:H419" si="80">TRIM(TRIM(I411) &amp; " " &amp; TRIM(J411) &amp; " " &amp; K411 &amp; " " &amp;S411)</f>
        <v>Campanula 'Kent Belle'</v>
      </c>
      <c r="I411" s="6" t="s">
        <v>1250</v>
      </c>
      <c r="J411" s="6"/>
      <c r="K411" s="6" t="s">
        <v>1254</v>
      </c>
      <c r="L411" s="1">
        <v>310</v>
      </c>
      <c r="M411" s="1" t="s">
        <v>39</v>
      </c>
      <c r="N411" s="18" t="b">
        <v>1</v>
      </c>
      <c r="O411" t="s">
        <v>1255</v>
      </c>
      <c r="P411" s="1" t="s">
        <v>1256</v>
      </c>
      <c r="Q411" s="1"/>
      <c r="R411" s="1"/>
      <c r="S411" s="54"/>
      <c r="T411" s="1" t="s">
        <v>42</v>
      </c>
      <c r="U411" s="1" t="s">
        <v>42</v>
      </c>
      <c r="V411" s="1" t="s">
        <v>42</v>
      </c>
      <c r="W411" s="1" t="s">
        <v>42</v>
      </c>
      <c r="X411" s="1" t="s">
        <v>1257</v>
      </c>
      <c r="Y411" s="1" t="s">
        <v>1258</v>
      </c>
      <c r="Z411" s="1"/>
      <c r="AA411" s="1"/>
      <c r="AB411" s="1"/>
      <c r="AC411" s="1"/>
      <c r="AD411" s="1"/>
      <c r="AE411" s="1"/>
      <c r="AF411"/>
      <c r="AG411" s="1" t="b">
        <v>0</v>
      </c>
      <c r="AH411" s="1"/>
      <c r="AI411" s="1"/>
      <c r="AJ411" s="1" t="b">
        <v>0</v>
      </c>
      <c r="AK411" s="1" t="b">
        <v>0</v>
      </c>
      <c r="AL411" s="1" t="s">
        <v>56</v>
      </c>
      <c r="AM411" s="1" t="s">
        <v>62</v>
      </c>
      <c r="AN411" s="1" t="s">
        <v>45</v>
      </c>
      <c r="AO411" s="1">
        <v>1341</v>
      </c>
      <c r="AP411" s="1" t="b">
        <v>0</v>
      </c>
      <c r="AQ411" s="1"/>
      <c r="AR411" s="1"/>
      <c r="AS411" s="1" t="b">
        <v>0</v>
      </c>
      <c r="AV411" s="1" t="str">
        <f t="shared" si="75"/>
        <v>Campanula 'Kent Belle'</v>
      </c>
      <c r="AW411" s="1"/>
      <c r="AX411" s="1"/>
    </row>
    <row r="412" spans="1:50" s="5" customFormat="1" ht="15" customHeight="1" x14ac:dyDescent="0.2">
      <c r="A412" s="8" t="s">
        <v>7679</v>
      </c>
      <c r="B412" s="18" t="b">
        <f t="shared" si="73"/>
        <v>1</v>
      </c>
      <c r="C412" s="4" t="str">
        <f t="shared" si="76"/>
        <v/>
      </c>
      <c r="D412" s="4" t="str">
        <f t="shared" si="77"/>
        <v/>
      </c>
      <c r="E412" s="4" t="str">
        <f t="shared" si="78"/>
        <v/>
      </c>
      <c r="F412" s="4" t="str">
        <f t="shared" si="74"/>
        <v/>
      </c>
      <c r="G412" s="4" t="str">
        <f t="shared" si="79"/>
        <v/>
      </c>
      <c r="H412" s="4" t="str">
        <f t="shared" si="80"/>
        <v>Campanula 'Sarastro'</v>
      </c>
      <c r="I412" s="6" t="s">
        <v>1250</v>
      </c>
      <c r="J412" s="6"/>
      <c r="K412" s="6" t="s">
        <v>1259</v>
      </c>
      <c r="L412" s="1">
        <v>311</v>
      </c>
      <c r="M412" s="1" t="s">
        <v>39</v>
      </c>
      <c r="N412" s="18" t="b">
        <v>1</v>
      </c>
      <c r="O412" t="s">
        <v>1260</v>
      </c>
      <c r="P412" s="1" t="s">
        <v>1261</v>
      </c>
      <c r="Q412"/>
      <c r="R412"/>
      <c r="S412" s="54"/>
      <c r="T412" s="1" t="s">
        <v>42</v>
      </c>
      <c r="U412" s="1" t="s">
        <v>42</v>
      </c>
      <c r="V412" s="1" t="s">
        <v>42</v>
      </c>
      <c r="W412" s="1" t="s">
        <v>42</v>
      </c>
      <c r="X412" s="1"/>
      <c r="Y412" s="1" t="s">
        <v>1262</v>
      </c>
      <c r="Z412" s="1"/>
      <c r="AA412" s="1"/>
      <c r="AB412" s="1"/>
      <c r="AC412" s="1"/>
      <c r="AD412" s="1"/>
      <c r="AE412" s="1"/>
      <c r="AF412"/>
      <c r="AG412" s="1" t="b">
        <v>0</v>
      </c>
      <c r="AH412"/>
      <c r="AI412"/>
      <c r="AJ412" s="1" t="b">
        <v>0</v>
      </c>
      <c r="AK412" s="1" t="b">
        <v>0</v>
      </c>
      <c r="AL412" s="1" t="s">
        <v>86</v>
      </c>
      <c r="AM412" s="1" t="s">
        <v>62</v>
      </c>
      <c r="AN412" s="1" t="s">
        <v>45</v>
      </c>
      <c r="AO412" s="1">
        <v>1346</v>
      </c>
      <c r="AP412" s="1" t="b">
        <v>1</v>
      </c>
      <c r="AQ412" s="1"/>
      <c r="AR412" s="1"/>
      <c r="AS412" s="1" t="b">
        <v>0</v>
      </c>
      <c r="AV412" s="1" t="str">
        <f t="shared" si="75"/>
        <v>Campanula 'Sarastro'</v>
      </c>
      <c r="AW412" s="1"/>
      <c r="AX412" s="1"/>
    </row>
    <row r="413" spans="1:50" s="5" customFormat="1" ht="15" customHeight="1" x14ac:dyDescent="0.2">
      <c r="A413" s="8" t="s">
        <v>7207</v>
      </c>
      <c r="B413" s="18" t="b">
        <f t="shared" si="73"/>
        <v>1</v>
      </c>
      <c r="C413" s="4" t="str">
        <f t="shared" si="76"/>
        <v/>
      </c>
      <c r="D413" s="4" t="str">
        <f t="shared" si="77"/>
        <v/>
      </c>
      <c r="E413" s="4" t="str">
        <f t="shared" si="78"/>
        <v/>
      </c>
      <c r="F413" s="4" t="str">
        <f t="shared" si="74"/>
        <v/>
      </c>
      <c r="G413" s="4" t="str">
        <f t="shared" si="79"/>
        <v/>
      </c>
      <c r="H413" s="4" t="str">
        <f t="shared" si="80"/>
        <v>Campanula 'Van-Houttei'</v>
      </c>
      <c r="I413" s="6" t="s">
        <v>1250</v>
      </c>
      <c r="J413" s="6"/>
      <c r="K413" s="6" t="s">
        <v>1263</v>
      </c>
      <c r="L413" s="1">
        <v>312</v>
      </c>
      <c r="M413" s="1" t="s">
        <v>39</v>
      </c>
      <c r="N413" s="18" t="b">
        <v>1</v>
      </c>
      <c r="O413" t="s">
        <v>1264</v>
      </c>
      <c r="P413" s="1" t="s">
        <v>1265</v>
      </c>
      <c r="Q413"/>
      <c r="R413"/>
      <c r="S413" s="54"/>
      <c r="T413" s="1" t="s">
        <v>42</v>
      </c>
      <c r="U413" s="1" t="s">
        <v>42</v>
      </c>
      <c r="V413" s="1" t="s">
        <v>42</v>
      </c>
      <c r="W413" s="1" t="s">
        <v>42</v>
      </c>
      <c r="X413" s="1" t="s">
        <v>1252</v>
      </c>
      <c r="Y413" s="1" t="s">
        <v>1266</v>
      </c>
      <c r="Z413" s="1"/>
      <c r="AA413" s="1"/>
      <c r="AB413" s="1"/>
      <c r="AC413" s="1"/>
      <c r="AD413" s="1"/>
      <c r="AE413" s="1"/>
      <c r="AF413"/>
      <c r="AG413" s="1" t="b">
        <v>0</v>
      </c>
      <c r="AH413" s="1" t="s">
        <v>43</v>
      </c>
      <c r="AI413" s="1"/>
      <c r="AJ413" s="1" t="b">
        <v>0</v>
      </c>
      <c r="AK413" s="1" t="b">
        <v>0</v>
      </c>
      <c r="AL413" s="1" t="s">
        <v>86</v>
      </c>
      <c r="AM413"/>
      <c r="AN413" s="1" t="s">
        <v>45</v>
      </c>
      <c r="AO413" s="1">
        <v>15768</v>
      </c>
      <c r="AP413" s="1" t="b">
        <v>0</v>
      </c>
      <c r="AQ413" s="1"/>
      <c r="AR413" s="1"/>
      <c r="AS413" s="1" t="b">
        <v>0</v>
      </c>
      <c r="AV413" s="1" t="str">
        <f t="shared" si="75"/>
        <v>Campanula 'Van-Houttei'</v>
      </c>
      <c r="AW413"/>
      <c r="AX413" s="1"/>
    </row>
    <row r="414" spans="1:50" s="5" customFormat="1" ht="15" customHeight="1" x14ac:dyDescent="0.2">
      <c r="A414" s="8" t="s">
        <v>9694</v>
      </c>
      <c r="B414" s="18" t="b">
        <f t="shared" si="73"/>
        <v>0</v>
      </c>
      <c r="C414" s="4" t="str">
        <f t="shared" si="76"/>
        <v/>
      </c>
      <c r="D414" s="4" t="str">
        <f t="shared" si="77"/>
        <v/>
      </c>
      <c r="E414" s="4" t="str">
        <f t="shared" si="78"/>
        <v/>
      </c>
      <c r="F414" s="4" t="str">
        <f t="shared" si="74"/>
        <v>X</v>
      </c>
      <c r="G414" s="4" t="str">
        <f t="shared" si="79"/>
        <v/>
      </c>
      <c r="H414" s="4" t="str">
        <f t="shared" si="80"/>
        <v>Cardamine bulbifera (Dentaria bulbifera)</v>
      </c>
      <c r="I414" s="6" t="s">
        <v>1409</v>
      </c>
      <c r="J414" s="6" t="s">
        <v>10277</v>
      </c>
      <c r="K414" s="6"/>
      <c r="L414"/>
      <c r="M414"/>
      <c r="N414" s="18" t="b">
        <v>0</v>
      </c>
      <c r="O414" t="s">
        <v>10059</v>
      </c>
      <c r="P414" s="23" t="s">
        <v>10336</v>
      </c>
      <c r="Q414"/>
      <c r="R414"/>
      <c r="S414" s="53"/>
      <c r="T414"/>
      <c r="U414"/>
      <c r="V414"/>
      <c r="W414"/>
      <c r="X414"/>
      <c r="Y414"/>
      <c r="Z414"/>
      <c r="AA414"/>
      <c r="AB414"/>
      <c r="AC414"/>
      <c r="AD414"/>
      <c r="AE414"/>
      <c r="AF414"/>
      <c r="AG414" s="1" t="b">
        <v>0</v>
      </c>
      <c r="AH414" s="1" t="s">
        <v>43</v>
      </c>
      <c r="AI414" s="1"/>
      <c r="AJ414" s="1" t="b">
        <v>0</v>
      </c>
      <c r="AK414" s="1" t="b">
        <v>0</v>
      </c>
      <c r="AL414" s="1" t="s">
        <v>86</v>
      </c>
      <c r="AM414"/>
      <c r="AN414" s="1" t="s">
        <v>45</v>
      </c>
      <c r="AO414" s="1">
        <v>15764</v>
      </c>
      <c r="AP414" s="1" t="b">
        <v>0</v>
      </c>
      <c r="AQ414" s="1"/>
      <c r="AR414" s="1"/>
      <c r="AS414" s="1" t="b">
        <v>0</v>
      </c>
      <c r="AV414" s="1" t="str">
        <f t="shared" si="75"/>
        <v>Cardamine bulbifera (Dentaria bulbifera)</v>
      </c>
      <c r="AW414" s="1"/>
      <c r="AX414" s="1"/>
    </row>
    <row r="415" spans="1:50" s="5" customFormat="1" ht="15" customHeight="1" x14ac:dyDescent="0.2">
      <c r="A415" s="8" t="s">
        <v>9696</v>
      </c>
      <c r="B415" s="18" t="b">
        <f t="shared" si="73"/>
        <v>0</v>
      </c>
      <c r="C415" s="4" t="str">
        <f t="shared" si="76"/>
        <v/>
      </c>
      <c r="D415" s="4" t="str">
        <f t="shared" si="77"/>
        <v/>
      </c>
      <c r="E415" s="4" t="str">
        <f t="shared" si="78"/>
        <v/>
      </c>
      <c r="F415" s="4" t="str">
        <f t="shared" si="74"/>
        <v>X</v>
      </c>
      <c r="G415" s="4" t="str">
        <f t="shared" si="79"/>
        <v/>
      </c>
      <c r="H415" s="4" t="str">
        <f t="shared" si="80"/>
        <v>Cardamine heptaphylla (Dentaria pinnata)</v>
      </c>
      <c r="I415" s="6" t="s">
        <v>1409</v>
      </c>
      <c r="J415" s="6" t="s">
        <v>10278</v>
      </c>
      <c r="K415" s="6"/>
      <c r="L415"/>
      <c r="M415"/>
      <c r="N415" s="18" t="b">
        <v>0</v>
      </c>
      <c r="O415" t="s">
        <v>10060</v>
      </c>
      <c r="P415" s="28" t="s">
        <v>10335</v>
      </c>
      <c r="Q415"/>
      <c r="R415"/>
      <c r="S415" s="53"/>
      <c r="T415"/>
      <c r="U415"/>
      <c r="V415"/>
      <c r="W415"/>
      <c r="X415"/>
      <c r="Y415"/>
      <c r="Z415"/>
      <c r="AA415"/>
      <c r="AB415"/>
      <c r="AC415"/>
      <c r="AD415"/>
      <c r="AE415"/>
      <c r="AF415" s="1"/>
      <c r="AG415" s="1" t="b">
        <v>0</v>
      </c>
      <c r="AH415" s="1"/>
      <c r="AI415" s="1"/>
      <c r="AJ415" s="1" t="b">
        <v>0</v>
      </c>
      <c r="AK415" s="1" t="b">
        <v>0</v>
      </c>
      <c r="AL415" s="1" t="s">
        <v>86</v>
      </c>
      <c r="AM415"/>
      <c r="AN415" s="1" t="s">
        <v>45</v>
      </c>
      <c r="AO415"/>
      <c r="AP415" s="1" t="b">
        <v>0</v>
      </c>
      <c r="AQ415" s="1"/>
      <c r="AR415" s="1"/>
      <c r="AS415" s="1" t="b">
        <v>0</v>
      </c>
      <c r="AV415" s="1" t="str">
        <f t="shared" si="75"/>
        <v>Cardamine heptaphylla (Dentaria pinnata)</v>
      </c>
      <c r="AW415" s="1"/>
      <c r="AX415" s="1"/>
    </row>
    <row r="416" spans="1:50" s="5" customFormat="1" ht="15" customHeight="1" x14ac:dyDescent="0.2">
      <c r="A416" s="8" t="s">
        <v>8866</v>
      </c>
      <c r="B416" s="18" t="b">
        <f t="shared" si="73"/>
        <v>1</v>
      </c>
      <c r="C416" s="4" t="str">
        <f t="shared" si="76"/>
        <v/>
      </c>
      <c r="D416" s="4" t="str">
        <f t="shared" si="77"/>
        <v/>
      </c>
      <c r="E416" s="4" t="str">
        <f t="shared" si="78"/>
        <v/>
      </c>
      <c r="F416" s="4" t="str">
        <f t="shared" si="74"/>
        <v/>
      </c>
      <c r="G416" s="4"/>
      <c r="H416" s="4" t="str">
        <f t="shared" si="80"/>
        <v>Cardamine pratensis 'Flore Pleno' Cuckoo Flower, Milkmaids, Lady's Smock</v>
      </c>
      <c r="I416" s="6" t="s">
        <v>1409</v>
      </c>
      <c r="J416" s="6" t="s">
        <v>1410</v>
      </c>
      <c r="K416" s="6" t="s">
        <v>4315</v>
      </c>
      <c r="L416" s="1">
        <v>356</v>
      </c>
      <c r="M416" s="1" t="s">
        <v>302</v>
      </c>
      <c r="N416" s="18" t="b">
        <v>1</v>
      </c>
      <c r="O416" t="s">
        <v>1416</v>
      </c>
      <c r="P416" s="1" t="s">
        <v>1417</v>
      </c>
      <c r="Q416"/>
      <c r="R416"/>
      <c r="S416" s="54" t="s">
        <v>1413</v>
      </c>
      <c r="T416" s="1" t="s">
        <v>42</v>
      </c>
      <c r="U416" s="1" t="s">
        <v>42</v>
      </c>
      <c r="V416" s="1" t="s">
        <v>42</v>
      </c>
      <c r="W416" s="1" t="s">
        <v>42</v>
      </c>
      <c r="X416" s="1"/>
      <c r="Y416" s="1" t="s">
        <v>1418</v>
      </c>
      <c r="Z416" s="1"/>
      <c r="AA416" s="1"/>
      <c r="AB416" s="1"/>
      <c r="AC416" s="1"/>
      <c r="AD416" s="1"/>
      <c r="AE416" s="1"/>
      <c r="AF416"/>
      <c r="AG416" s="1" t="b">
        <v>0</v>
      </c>
      <c r="AH416" s="1"/>
      <c r="AI416" s="1"/>
      <c r="AJ416" s="1" t="b">
        <v>0</v>
      </c>
      <c r="AK416" s="1" t="b">
        <v>0</v>
      </c>
      <c r="AL416" s="1" t="s">
        <v>86</v>
      </c>
      <c r="AM416"/>
      <c r="AN416" s="1" t="s">
        <v>45</v>
      </c>
      <c r="AO416" s="1">
        <v>20030</v>
      </c>
      <c r="AP416" s="1" t="b">
        <v>0</v>
      </c>
      <c r="AQ416" s="1"/>
      <c r="AR416" s="1"/>
      <c r="AS416" s="1" t="b">
        <v>0</v>
      </c>
      <c r="AV416" s="1" t="str">
        <f t="shared" si="75"/>
        <v>Cardamine pratensis 'Flore Pleno' Cuckoo Flower, Milkmaids, Lady's Smock</v>
      </c>
      <c r="AW416" s="1"/>
      <c r="AX416" s="1"/>
    </row>
    <row r="417" spans="1:50" s="5" customFormat="1" ht="15" customHeight="1" x14ac:dyDescent="0.2">
      <c r="A417" s="8" t="s">
        <v>8868</v>
      </c>
      <c r="B417" s="18" t="b">
        <f t="shared" si="73"/>
        <v>1</v>
      </c>
      <c r="C417" s="4" t="str">
        <f t="shared" si="76"/>
        <v/>
      </c>
      <c r="D417" s="4" t="str">
        <f t="shared" si="77"/>
        <v/>
      </c>
      <c r="E417" s="4" t="str">
        <f t="shared" si="78"/>
        <v/>
      </c>
      <c r="F417" s="4" t="str">
        <f t="shared" si="74"/>
        <v/>
      </c>
      <c r="G417" s="4"/>
      <c r="H417" s="4" t="str">
        <f t="shared" si="80"/>
        <v>Cardamine pratensis white flowered Cuckoo Flower, Milkmaids, Lady's Smock</v>
      </c>
      <c r="I417" s="6" t="s">
        <v>1409</v>
      </c>
      <c r="J417" s="6" t="s">
        <v>1410</v>
      </c>
      <c r="K417" s="6" t="s">
        <v>1419</v>
      </c>
      <c r="L417" s="1">
        <v>357</v>
      </c>
      <c r="M417" s="1" t="s">
        <v>302</v>
      </c>
      <c r="N417" s="18" t="b">
        <v>1</v>
      </c>
      <c r="O417" t="s">
        <v>1420</v>
      </c>
      <c r="P417" s="1" t="s">
        <v>1421</v>
      </c>
      <c r="Q417"/>
      <c r="R417"/>
      <c r="S417" s="54" t="s">
        <v>1413</v>
      </c>
      <c r="T417" s="1" t="s">
        <v>42</v>
      </c>
      <c r="U417" s="1" t="s">
        <v>42</v>
      </c>
      <c r="V417" s="1" t="s">
        <v>42</v>
      </c>
      <c r="W417" s="1" t="s">
        <v>42</v>
      </c>
      <c r="X417" s="1"/>
      <c r="Y417" s="1" t="s">
        <v>1422</v>
      </c>
      <c r="Z417" s="1"/>
      <c r="AA417" s="1"/>
      <c r="AB417" s="1"/>
      <c r="AC417" s="1"/>
      <c r="AD417" s="1"/>
      <c r="AE417" s="1"/>
      <c r="AF417"/>
      <c r="AG417" s="1" t="b">
        <v>0</v>
      </c>
      <c r="AH417" s="1" t="s">
        <v>43</v>
      </c>
      <c r="AI417" s="1"/>
      <c r="AJ417" s="1" t="b">
        <v>0</v>
      </c>
      <c r="AK417" s="1" t="b">
        <v>0</v>
      </c>
      <c r="AL417" s="1" t="s">
        <v>86</v>
      </c>
      <c r="AM417" s="1" t="s">
        <v>62</v>
      </c>
      <c r="AN417" s="1" t="s">
        <v>45</v>
      </c>
      <c r="AO417" s="1">
        <v>2458</v>
      </c>
      <c r="AP417" s="1" t="b">
        <v>0</v>
      </c>
      <c r="AQ417" s="1"/>
      <c r="AR417" s="1"/>
      <c r="AS417" s="1" t="b">
        <v>0</v>
      </c>
      <c r="AV417" s="1" t="str">
        <f t="shared" si="75"/>
        <v>Cardamine pratensis white flowered Cuckoo Flower, Milkmaids, Lady's Smock</v>
      </c>
      <c r="AW417" s="1"/>
      <c r="AX417" s="1"/>
    </row>
    <row r="418" spans="1:50" s="5" customFormat="1" ht="15" customHeight="1" x14ac:dyDescent="0.2">
      <c r="A418" s="8" t="s">
        <v>8864</v>
      </c>
      <c r="B418" s="18" t="b">
        <f t="shared" si="73"/>
        <v>1</v>
      </c>
      <c r="C418" s="4" t="str">
        <f t="shared" si="76"/>
        <v/>
      </c>
      <c r="D418" s="4" t="str">
        <f t="shared" si="77"/>
        <v/>
      </c>
      <c r="E418" s="4" t="str">
        <f t="shared" si="78"/>
        <v/>
      </c>
      <c r="F418" s="4" t="str">
        <f t="shared" si="74"/>
        <v/>
      </c>
      <c r="G418" s="4"/>
      <c r="H418" s="4" t="str">
        <f t="shared" si="80"/>
        <v>Cardamine pratensis Cuckoo Flower, Milkmaids, Lady's Smock</v>
      </c>
      <c r="I418" s="6" t="s">
        <v>1409</v>
      </c>
      <c r="J418" s="6" t="s">
        <v>1410</v>
      </c>
      <c r="K418" s="6"/>
      <c r="L418" s="1">
        <v>355</v>
      </c>
      <c r="M418" s="1" t="s">
        <v>302</v>
      </c>
      <c r="N418" s="18" t="b">
        <v>1</v>
      </c>
      <c r="O418" t="s">
        <v>1411</v>
      </c>
      <c r="P418" s="1" t="s">
        <v>1412</v>
      </c>
      <c r="Q418"/>
      <c r="R418"/>
      <c r="S418" s="54" t="s">
        <v>1413</v>
      </c>
      <c r="T418" s="1" t="s">
        <v>42</v>
      </c>
      <c r="U418" s="1" t="s">
        <v>42</v>
      </c>
      <c r="V418" s="1" t="s">
        <v>42</v>
      </c>
      <c r="W418" s="1" t="s">
        <v>42</v>
      </c>
      <c r="X418" s="1"/>
      <c r="Y418" s="1" t="s">
        <v>1414</v>
      </c>
      <c r="Z418" s="1"/>
      <c r="AA418" s="1"/>
      <c r="AB418" s="1"/>
      <c r="AC418" s="1"/>
      <c r="AD418" s="1"/>
      <c r="AE418" s="1"/>
      <c r="AF418"/>
      <c r="AG418" s="1" t="b">
        <v>1</v>
      </c>
      <c r="AH418" s="1"/>
      <c r="AI418" s="1"/>
      <c r="AJ418" s="1" t="b">
        <v>0</v>
      </c>
      <c r="AK418" s="1" t="b">
        <v>0</v>
      </c>
      <c r="AL418" s="1" t="s">
        <v>86</v>
      </c>
      <c r="AM418" s="1" t="s">
        <v>62</v>
      </c>
      <c r="AN418" s="1" t="s">
        <v>45</v>
      </c>
      <c r="AO418" s="1">
        <v>2278</v>
      </c>
      <c r="AP418" s="1" t="b">
        <v>0</v>
      </c>
      <c r="AQ418" s="1"/>
      <c r="AR418" s="1"/>
      <c r="AS418" s="1" t="b">
        <v>0</v>
      </c>
      <c r="AV418" s="1" t="str">
        <f t="shared" si="75"/>
        <v>Cardamine pratensis Cuckoo Flower, Milkmaids, Lady's Smock</v>
      </c>
      <c r="AW418" s="1"/>
      <c r="AX418" s="1"/>
    </row>
    <row r="419" spans="1:50" s="5" customFormat="1" ht="15" customHeight="1" x14ac:dyDescent="0.2">
      <c r="A419" s="8" t="s">
        <v>9698</v>
      </c>
      <c r="B419" s="18" t="b">
        <f t="shared" si="73"/>
        <v>1</v>
      </c>
      <c r="C419" s="4" t="str">
        <f t="shared" si="76"/>
        <v/>
      </c>
      <c r="D419" s="4" t="str">
        <f t="shared" si="77"/>
        <v/>
      </c>
      <c r="E419" s="4" t="str">
        <f t="shared" si="78"/>
        <v/>
      </c>
      <c r="F419" s="4" t="str">
        <f t="shared" si="74"/>
        <v/>
      </c>
      <c r="G419" s="4"/>
      <c r="H419" s="4" t="str">
        <f t="shared" si="80"/>
        <v>Cardamine quinquefolia</v>
      </c>
      <c r="I419" s="6" t="s">
        <v>1409</v>
      </c>
      <c r="J419" s="6" t="s">
        <v>10279</v>
      </c>
      <c r="K419" s="6"/>
      <c r="L419"/>
      <c r="M419"/>
      <c r="N419" s="18" t="b">
        <v>1</v>
      </c>
      <c r="O419" t="s">
        <v>10061</v>
      </c>
      <c r="P419" s="23" t="s">
        <v>10334</v>
      </c>
      <c r="Q419"/>
      <c r="R419"/>
      <c r="S419" s="53"/>
      <c r="T419"/>
      <c r="U419"/>
      <c r="V419"/>
      <c r="W419"/>
      <c r="X419"/>
      <c r="Y419" t="s">
        <v>11088</v>
      </c>
      <c r="Z419"/>
      <c r="AA419"/>
      <c r="AB419"/>
      <c r="AC419"/>
      <c r="AD419"/>
      <c r="AE419"/>
      <c r="AF419" s="1"/>
      <c r="AG419" s="1" t="b">
        <v>0</v>
      </c>
      <c r="AH419" s="1"/>
      <c r="AI419" s="1"/>
      <c r="AJ419" s="1" t="b">
        <v>0</v>
      </c>
      <c r="AK419" s="1" t="b">
        <v>0</v>
      </c>
      <c r="AL419" s="1" t="s">
        <v>86</v>
      </c>
      <c r="AM419"/>
      <c r="AN419" s="1" t="s">
        <v>45</v>
      </c>
      <c r="AO419"/>
      <c r="AP419" s="1" t="b">
        <v>0</v>
      </c>
      <c r="AQ419" s="1"/>
      <c r="AR419" s="1"/>
      <c r="AS419" s="1" t="b">
        <v>0</v>
      </c>
      <c r="AV419" s="1" t="str">
        <f t="shared" si="75"/>
        <v>Cardamine quinquefolia</v>
      </c>
      <c r="AW419" s="1"/>
      <c r="AX419" s="1"/>
    </row>
    <row r="420" spans="1:50" s="5" customFormat="1" ht="15" customHeight="1" x14ac:dyDescent="0.2">
      <c r="A420" s="8"/>
      <c r="B420" s="18" t="b">
        <f t="shared" si="73"/>
        <v>0</v>
      </c>
      <c r="C420" s="21"/>
      <c r="D420" s="4"/>
      <c r="E420" s="4"/>
      <c r="F420" s="4" t="str">
        <f t="shared" si="74"/>
        <v>X</v>
      </c>
      <c r="G420" s="4"/>
      <c r="H420" s="4"/>
      <c r="I420" s="6" t="s">
        <v>1423</v>
      </c>
      <c r="J420" s="6" t="s">
        <v>1424</v>
      </c>
      <c r="K420" s="6" t="s">
        <v>1425</v>
      </c>
      <c r="L420" s="1">
        <v>358</v>
      </c>
      <c r="M420"/>
      <c r="N420" s="18" t="b">
        <v>0</v>
      </c>
      <c r="O420"/>
      <c r="P420" s="1" t="s">
        <v>1426</v>
      </c>
      <c r="Q420"/>
      <c r="R420"/>
      <c r="S420" s="54"/>
      <c r="T420" s="1" t="s">
        <v>42</v>
      </c>
      <c r="U420" s="1" t="s">
        <v>42</v>
      </c>
      <c r="V420" s="1" t="s">
        <v>42</v>
      </c>
      <c r="W420" s="1" t="s">
        <v>42</v>
      </c>
      <c r="X420" s="1"/>
      <c r="Y420" s="1"/>
      <c r="Z420" s="1"/>
      <c r="AA420" s="1"/>
      <c r="AB420" s="1"/>
      <c r="AC420" s="1"/>
      <c r="AD420" s="1"/>
      <c r="AE420" s="1"/>
      <c r="AF420"/>
      <c r="AG420" s="1" t="b">
        <v>0</v>
      </c>
      <c r="AH420" s="1"/>
      <c r="AI420" s="1"/>
      <c r="AJ420" s="1" t="b">
        <v>0</v>
      </c>
      <c r="AK420" s="1" t="b">
        <v>0</v>
      </c>
      <c r="AL420" s="1" t="s">
        <v>86</v>
      </c>
      <c r="AM420" s="1" t="s">
        <v>62</v>
      </c>
      <c r="AN420" s="1" t="s">
        <v>45</v>
      </c>
      <c r="AO420" s="1">
        <v>1430</v>
      </c>
      <c r="AP420" s="1" t="b">
        <v>1</v>
      </c>
      <c r="AQ420" s="1"/>
      <c r="AR420" s="1"/>
      <c r="AS420" s="1" t="b">
        <v>0</v>
      </c>
      <c r="AV420" s="1" t="str">
        <f t="shared" si="75"/>
        <v>Carex comans Bronze form</v>
      </c>
      <c r="AW420" s="1"/>
      <c r="AX420" s="1"/>
    </row>
    <row r="421" spans="1:50" s="5" customFormat="1" ht="15" customHeight="1" x14ac:dyDescent="0.2">
      <c r="A421" s="8"/>
      <c r="B421" s="18" t="b">
        <f t="shared" si="73"/>
        <v>0</v>
      </c>
      <c r="C421" s="21"/>
      <c r="D421" s="4"/>
      <c r="E421" s="4"/>
      <c r="F421" s="4" t="str">
        <f t="shared" si="74"/>
        <v>X</v>
      </c>
      <c r="G421" s="4"/>
      <c r="H421" s="4"/>
      <c r="I421" s="6" t="s">
        <v>1423</v>
      </c>
      <c r="J421" s="6" t="s">
        <v>1427</v>
      </c>
      <c r="L421" s="1">
        <v>359</v>
      </c>
      <c r="M421"/>
      <c r="N421" s="18" t="b">
        <v>0</v>
      </c>
      <c r="O421"/>
      <c r="P421" s="1" t="s">
        <v>1428</v>
      </c>
      <c r="Q421"/>
      <c r="R421"/>
      <c r="S421" s="53"/>
      <c r="T421" s="1" t="s">
        <v>42</v>
      </c>
      <c r="U421" s="1" t="s">
        <v>42</v>
      </c>
      <c r="V421" s="1" t="s">
        <v>42</v>
      </c>
      <c r="W421" s="1" t="s">
        <v>42</v>
      </c>
      <c r="X421"/>
      <c r="Y421"/>
      <c r="Z421"/>
      <c r="AA421"/>
      <c r="AB421"/>
      <c r="AC421"/>
      <c r="AD421"/>
      <c r="AE421"/>
      <c r="AF421"/>
      <c r="AG421" s="1" t="b">
        <v>0</v>
      </c>
      <c r="AH421"/>
      <c r="AI421"/>
      <c r="AJ421" s="1" t="b">
        <v>0</v>
      </c>
      <c r="AK421" s="1" t="b">
        <v>0</v>
      </c>
      <c r="AL421" s="1" t="s">
        <v>86</v>
      </c>
      <c r="AM421" s="1" t="s">
        <v>62</v>
      </c>
      <c r="AN421" s="1" t="s">
        <v>45</v>
      </c>
      <c r="AO421" s="1">
        <v>1431</v>
      </c>
      <c r="AP421" s="1" t="b">
        <v>1</v>
      </c>
      <c r="AQ421"/>
      <c r="AR421"/>
      <c r="AS421" s="1" t="b">
        <v>0</v>
      </c>
      <c r="AV421" s="1" t="str">
        <f t="shared" si="75"/>
        <v>Carex flagellifera</v>
      </c>
      <c r="AW421" s="1"/>
      <c r="AX421"/>
    </row>
    <row r="422" spans="1:50" s="5" customFormat="1" ht="15" customHeight="1" x14ac:dyDescent="0.2">
      <c r="A422" s="8"/>
      <c r="B422" s="18" t="b">
        <f t="shared" si="73"/>
        <v>0</v>
      </c>
      <c r="C422" s="21"/>
      <c r="D422" s="4"/>
      <c r="E422" s="4"/>
      <c r="F422" s="4" t="str">
        <f t="shared" si="74"/>
        <v>X</v>
      </c>
      <c r="G422" s="4"/>
      <c r="H422" s="4"/>
      <c r="I422" s="6" t="s">
        <v>1423</v>
      </c>
      <c r="J422" s="6" t="s">
        <v>1429</v>
      </c>
      <c r="K422" s="6" t="s">
        <v>1430</v>
      </c>
      <c r="L422" s="1">
        <v>360</v>
      </c>
      <c r="M422"/>
      <c r="N422" s="18" t="b">
        <v>0</v>
      </c>
      <c r="O422"/>
      <c r="P422" s="1" t="s">
        <v>1431</v>
      </c>
      <c r="Q422"/>
      <c r="R422"/>
      <c r="S422" s="53"/>
      <c r="T422" s="1" t="s">
        <v>42</v>
      </c>
      <c r="U422" s="1" t="s">
        <v>42</v>
      </c>
      <c r="V422" s="1" t="s">
        <v>42</v>
      </c>
      <c r="W422" s="1" t="s">
        <v>42</v>
      </c>
      <c r="X422"/>
      <c r="Y422"/>
      <c r="Z422"/>
      <c r="AA422"/>
      <c r="AB422"/>
      <c r="AC422"/>
      <c r="AD422"/>
      <c r="AE422"/>
      <c r="AF422"/>
      <c r="AG422" s="1" t="b">
        <v>0</v>
      </c>
      <c r="AH422"/>
      <c r="AI422"/>
      <c r="AJ422" s="1" t="b">
        <v>0</v>
      </c>
      <c r="AK422" s="1" t="b">
        <v>0</v>
      </c>
      <c r="AL422" s="1" t="s">
        <v>86</v>
      </c>
      <c r="AM422" s="1" t="s">
        <v>62</v>
      </c>
      <c r="AN422" s="1" t="s">
        <v>45</v>
      </c>
      <c r="AO422" s="1">
        <v>1432</v>
      </c>
      <c r="AP422" s="1" t="b">
        <v>1</v>
      </c>
      <c r="AQ422"/>
      <c r="AR422"/>
      <c r="AS422" s="1" t="b">
        <v>0</v>
      </c>
      <c r="AV422" s="1" t="str">
        <f t="shared" si="75"/>
        <v>Carex morrowii 'Evergold'</v>
      </c>
      <c r="AW422" s="1"/>
      <c r="AX422" s="1"/>
    </row>
    <row r="423" spans="1:50" s="5" customFormat="1" ht="15" customHeight="1" x14ac:dyDescent="0.2">
      <c r="A423" s="8"/>
      <c r="B423" s="18" t="b">
        <f t="shared" si="73"/>
        <v>0</v>
      </c>
      <c r="C423" s="21"/>
      <c r="D423" s="4"/>
      <c r="E423" s="4"/>
      <c r="F423" s="4" t="str">
        <f t="shared" si="74"/>
        <v>X</v>
      </c>
      <c r="G423" s="4"/>
      <c r="H423" s="4"/>
      <c r="I423" s="6" t="s">
        <v>1432</v>
      </c>
      <c r="J423" s="6" t="s">
        <v>1433</v>
      </c>
      <c r="K423" s="6" t="s">
        <v>1160</v>
      </c>
      <c r="L423" s="1">
        <v>361</v>
      </c>
      <c r="M423"/>
      <c r="N423" s="18" t="b">
        <v>0</v>
      </c>
      <c r="O423"/>
      <c r="P423" s="1" t="s">
        <v>1434</v>
      </c>
      <c r="Q423"/>
      <c r="R423"/>
      <c r="S423" s="53"/>
      <c r="T423" s="1" t="s">
        <v>42</v>
      </c>
      <c r="U423" s="1" t="s">
        <v>42</v>
      </c>
      <c r="V423" s="1" t="s">
        <v>42</v>
      </c>
      <c r="W423" s="1" t="s">
        <v>42</v>
      </c>
      <c r="X423"/>
      <c r="Y423"/>
      <c r="Z423"/>
      <c r="AA423"/>
      <c r="AB423"/>
      <c r="AC423"/>
      <c r="AD423"/>
      <c r="AE423"/>
      <c r="AF423"/>
      <c r="AG423" s="1" t="b">
        <v>0</v>
      </c>
      <c r="AH423"/>
      <c r="AI423"/>
      <c r="AJ423" s="1" t="b">
        <v>0</v>
      </c>
      <c r="AK423" s="1" t="b">
        <v>0</v>
      </c>
      <c r="AL423" s="1" t="s">
        <v>86</v>
      </c>
      <c r="AM423" s="1" t="s">
        <v>62</v>
      </c>
      <c r="AN423" s="1" t="s">
        <v>45</v>
      </c>
      <c r="AO423" s="1">
        <v>1433</v>
      </c>
      <c r="AP423" s="1" t="b">
        <v>1</v>
      </c>
      <c r="AQ423"/>
      <c r="AR423"/>
      <c r="AS423" s="1" t="b">
        <v>0</v>
      </c>
      <c r="AV423" s="1" t="str">
        <f t="shared" si="75"/>
        <v>Catanache caerulea 'Alba'</v>
      </c>
      <c r="AW423" s="1"/>
      <c r="AX423" s="1"/>
    </row>
    <row r="424" spans="1:50" s="5" customFormat="1" ht="15" customHeight="1" x14ac:dyDescent="0.2">
      <c r="A424" s="8"/>
      <c r="B424" s="18" t="b">
        <f t="shared" si="73"/>
        <v>0</v>
      </c>
      <c r="C424" s="21"/>
      <c r="D424" s="4"/>
      <c r="E424" s="4"/>
      <c r="F424" s="4" t="str">
        <f t="shared" si="74"/>
        <v>X</v>
      </c>
      <c r="G424" s="4"/>
      <c r="H424" s="4"/>
      <c r="I424" s="6" t="s">
        <v>1435</v>
      </c>
      <c r="J424" s="6" t="s">
        <v>1436</v>
      </c>
      <c r="K424" s="6" t="s">
        <v>1437</v>
      </c>
      <c r="L424" s="1">
        <v>362</v>
      </c>
      <c r="M424"/>
      <c r="N424" s="18" t="b">
        <v>0</v>
      </c>
      <c r="O424"/>
      <c r="P424" s="1" t="s">
        <v>1438</v>
      </c>
      <c r="Q424"/>
      <c r="R424"/>
      <c r="S424" s="54"/>
      <c r="T424" s="1" t="s">
        <v>42</v>
      </c>
      <c r="U424" s="1" t="s">
        <v>42</v>
      </c>
      <c r="V424" s="1" t="s">
        <v>42</v>
      </c>
      <c r="W424" s="1" t="s">
        <v>42</v>
      </c>
      <c r="X424" s="1"/>
      <c r="Y424" s="1"/>
      <c r="Z424" s="1"/>
      <c r="AA424" s="1"/>
      <c r="AB424" s="1"/>
      <c r="AC424" s="1"/>
      <c r="AD424" s="1"/>
      <c r="AE424" s="1"/>
      <c r="AF424"/>
      <c r="AG424" s="1" t="b">
        <v>0</v>
      </c>
      <c r="AH424" s="1"/>
      <c r="AI424" s="1"/>
      <c r="AJ424" s="1" t="b">
        <v>0</v>
      </c>
      <c r="AK424" s="1" t="b">
        <v>0</v>
      </c>
      <c r="AL424" s="1" t="s">
        <v>86</v>
      </c>
      <c r="AM424" s="1" t="s">
        <v>62</v>
      </c>
      <c r="AN424" s="1" t="s">
        <v>45</v>
      </c>
      <c r="AO424" s="1">
        <v>1435</v>
      </c>
      <c r="AP424" s="1" t="b">
        <v>1</v>
      </c>
      <c r="AQ424" s="1"/>
      <c r="AR424" s="1"/>
      <c r="AS424" s="1" t="b">
        <v>0</v>
      </c>
      <c r="AV424" s="1" t="str">
        <f t="shared" si="75"/>
        <v>Centaurea dealbata 'Steenbergii'</v>
      </c>
      <c r="AW424" s="1"/>
      <c r="AX424" s="1"/>
    </row>
    <row r="425" spans="1:50" s="5" customFormat="1" ht="15" customHeight="1" x14ac:dyDescent="0.2">
      <c r="A425" s="8"/>
      <c r="B425" s="18" t="b">
        <f t="shared" si="73"/>
        <v>0</v>
      </c>
      <c r="C425" s="21"/>
      <c r="D425" s="4"/>
      <c r="E425" s="4"/>
      <c r="F425" s="4" t="str">
        <f t="shared" si="74"/>
        <v>X</v>
      </c>
      <c r="G425" s="4"/>
      <c r="H425" s="4"/>
      <c r="I425" s="6" t="s">
        <v>1435</v>
      </c>
      <c r="J425" s="6" t="s">
        <v>1439</v>
      </c>
      <c r="K425" s="6" t="s">
        <v>1440</v>
      </c>
      <c r="L425" s="1">
        <v>363</v>
      </c>
      <c r="M425"/>
      <c r="N425" s="18" t="b">
        <v>0</v>
      </c>
      <c r="O425"/>
      <c r="P425" s="1" t="s">
        <v>1441</v>
      </c>
      <c r="Q425"/>
      <c r="R425"/>
      <c r="S425" s="53"/>
      <c r="T425" s="1" t="s">
        <v>42</v>
      </c>
      <c r="U425" s="1" t="s">
        <v>42</v>
      </c>
      <c r="V425" s="1" t="s">
        <v>42</v>
      </c>
      <c r="W425" s="1" t="s">
        <v>42</v>
      </c>
      <c r="X425"/>
      <c r="Y425"/>
      <c r="Z425"/>
      <c r="AA425"/>
      <c r="AB425"/>
      <c r="AC425"/>
      <c r="AD425"/>
      <c r="AE425"/>
      <c r="AF425"/>
      <c r="AG425" s="1" t="b">
        <v>0</v>
      </c>
      <c r="AH425"/>
      <c r="AI425"/>
      <c r="AJ425" s="1" t="b">
        <v>0</v>
      </c>
      <c r="AK425" s="1" t="b">
        <v>0</v>
      </c>
      <c r="AL425" s="1" t="s">
        <v>86</v>
      </c>
      <c r="AM425" s="1" t="s">
        <v>62</v>
      </c>
      <c r="AN425" s="1" t="s">
        <v>45</v>
      </c>
      <c r="AO425" s="1">
        <v>1434</v>
      </c>
      <c r="AP425" s="1" t="b">
        <v>1</v>
      </c>
      <c r="AQ425"/>
      <c r="AR425"/>
      <c r="AS425" s="1" t="b">
        <v>0</v>
      </c>
      <c r="AV425" s="1" t="str">
        <f t="shared" si="75"/>
        <v>Centaurea hypoleuca 'John Coutts'</v>
      </c>
      <c r="AW425" s="1"/>
      <c r="AX425" s="1"/>
    </row>
    <row r="426" spans="1:50" s="5" customFormat="1" ht="15" customHeight="1" x14ac:dyDescent="0.2">
      <c r="A426" s="8" t="s">
        <v>8808</v>
      </c>
      <c r="B426" s="18" t="b">
        <f t="shared" si="73"/>
        <v>1</v>
      </c>
      <c r="C426" s="4" t="str">
        <f>IF(O426="","C","")</f>
        <v/>
      </c>
      <c r="D426" s="4" t="str">
        <f>IF(I426="","N","")</f>
        <v/>
      </c>
      <c r="E426" s="4" t="str">
        <f>IF(P426="","Y","")</f>
        <v/>
      </c>
      <c r="F426" s="4" t="str">
        <f t="shared" si="74"/>
        <v/>
      </c>
      <c r="G426" s="4"/>
      <c r="H426" s="4" t="str">
        <f>TRIM(TRIM(I426) &amp; " " &amp; TRIM(J426) &amp; " " &amp; K426 &amp; " " &amp;S426)</f>
        <v>Centaurea nigra Lesser Knapweed, Hardheads</v>
      </c>
      <c r="I426" s="6" t="s">
        <v>1435</v>
      </c>
      <c r="J426" s="6" t="s">
        <v>1442</v>
      </c>
      <c r="K426" s="6"/>
      <c r="L426" s="1">
        <v>364</v>
      </c>
      <c r="M426" s="1" t="s">
        <v>39</v>
      </c>
      <c r="N426" s="18" t="b">
        <v>1</v>
      </c>
      <c r="O426" t="s">
        <v>1443</v>
      </c>
      <c r="P426" s="1" t="s">
        <v>1444</v>
      </c>
      <c r="Q426"/>
      <c r="R426"/>
      <c r="S426" s="54" t="s">
        <v>1445</v>
      </c>
      <c r="T426" s="1" t="s">
        <v>42</v>
      </c>
      <c r="U426" s="1" t="s">
        <v>42</v>
      </c>
      <c r="V426" s="1" t="s">
        <v>42</v>
      </c>
      <c r="W426" s="1" t="s">
        <v>42</v>
      </c>
      <c r="X426" s="1"/>
      <c r="Y426" s="1" t="s">
        <v>1446</v>
      </c>
      <c r="Z426" s="1"/>
      <c r="AA426" s="1"/>
      <c r="AB426" s="1"/>
      <c r="AC426" s="1"/>
      <c r="AD426" s="1"/>
      <c r="AE426" s="1"/>
      <c r="AF426" s="1"/>
      <c r="AG426" s="1" t="b">
        <v>1</v>
      </c>
      <c r="AH426" s="1"/>
      <c r="AI426" s="1"/>
      <c r="AJ426" s="1" t="b">
        <v>0</v>
      </c>
      <c r="AK426" s="1" t="b">
        <v>0</v>
      </c>
      <c r="AL426" s="1" t="s">
        <v>86</v>
      </c>
      <c r="AM426" s="1" t="s">
        <v>62</v>
      </c>
      <c r="AN426" s="1" t="s">
        <v>45</v>
      </c>
      <c r="AO426" s="1">
        <v>2145</v>
      </c>
      <c r="AP426" s="1" t="b">
        <v>0</v>
      </c>
      <c r="AQ426" s="1"/>
      <c r="AR426" s="1"/>
      <c r="AS426" s="1" t="b">
        <v>0</v>
      </c>
      <c r="AV426" s="1" t="str">
        <f t="shared" si="75"/>
        <v>Centaurea nigra Lesser Knapweed, Hardheads</v>
      </c>
      <c r="AW426" s="1"/>
      <c r="AX426" s="1"/>
    </row>
    <row r="427" spans="1:50" s="5" customFormat="1" ht="15" customHeight="1" x14ac:dyDescent="0.2">
      <c r="A427" s="8" t="s">
        <v>8810</v>
      </c>
      <c r="B427" s="18" t="b">
        <f t="shared" si="73"/>
        <v>1</v>
      </c>
      <c r="C427" s="4" t="str">
        <f>IF(O427="","C","")</f>
        <v/>
      </c>
      <c r="D427" s="4" t="str">
        <f>IF(I427="","N","")</f>
        <v/>
      </c>
      <c r="E427" s="4" t="str">
        <f>IF(P427="","Y","")</f>
        <v/>
      </c>
      <c r="F427" s="4" t="str">
        <f t="shared" si="74"/>
        <v/>
      </c>
      <c r="G427" s="4"/>
      <c r="H427" s="4" t="str">
        <f>TRIM(TRIM(I427) &amp; " " &amp; TRIM(J427) &amp; " " &amp; K427 &amp; " " &amp;S427)</f>
        <v>Centaurea ruthenica Russian Knapweed</v>
      </c>
      <c r="I427" s="6" t="s">
        <v>1435</v>
      </c>
      <c r="J427" s="6" t="s">
        <v>1447</v>
      </c>
      <c r="L427" s="1">
        <v>365</v>
      </c>
      <c r="M427" s="1" t="s">
        <v>39</v>
      </c>
      <c r="N427" s="18" t="b">
        <v>1</v>
      </c>
      <c r="O427" t="s">
        <v>10062</v>
      </c>
      <c r="P427" s="2" t="s">
        <v>10526</v>
      </c>
      <c r="Q427"/>
      <c r="R427"/>
      <c r="S427" s="53" t="s">
        <v>10525</v>
      </c>
      <c r="T427" s="1" t="s">
        <v>42</v>
      </c>
      <c r="U427" s="1" t="s">
        <v>42</v>
      </c>
      <c r="V427" s="1" t="s">
        <v>42</v>
      </c>
      <c r="W427" s="1" t="s">
        <v>42</v>
      </c>
      <c r="X427"/>
      <c r="Y427" t="s">
        <v>11090</v>
      </c>
      <c r="Z427"/>
      <c r="AA427"/>
      <c r="AB427"/>
      <c r="AC427"/>
      <c r="AD427"/>
      <c r="AE427"/>
      <c r="AF427"/>
      <c r="AG427" s="1" t="b">
        <v>0</v>
      </c>
      <c r="AH427" s="1"/>
      <c r="AI427" s="1"/>
      <c r="AJ427" s="1" t="b">
        <v>0</v>
      </c>
      <c r="AK427" s="1" t="b">
        <v>0</v>
      </c>
      <c r="AL427" s="1" t="s">
        <v>86</v>
      </c>
      <c r="AM427" s="1" t="s">
        <v>62</v>
      </c>
      <c r="AN427" s="1" t="s">
        <v>45</v>
      </c>
      <c r="AO427" s="1">
        <v>1351</v>
      </c>
      <c r="AP427" s="1" t="b">
        <v>0</v>
      </c>
      <c r="AQ427" s="1"/>
      <c r="AR427" s="1"/>
      <c r="AS427" s="1" t="b">
        <v>0</v>
      </c>
      <c r="AV427" s="1" t="str">
        <f t="shared" si="75"/>
        <v>Centaurea ruthenica Russian Knapweed</v>
      </c>
      <c r="AW427" s="1"/>
      <c r="AX427" s="1"/>
    </row>
    <row r="428" spans="1:50" s="5" customFormat="1" ht="15" customHeight="1" x14ac:dyDescent="0.2">
      <c r="A428" s="8" t="s">
        <v>8812</v>
      </c>
      <c r="B428" s="18" t="b">
        <f t="shared" si="73"/>
        <v>1</v>
      </c>
      <c r="C428" s="4" t="str">
        <f>IF(O428="","C","")</f>
        <v/>
      </c>
      <c r="D428" s="4" t="str">
        <f>IF(I428="","N","")</f>
        <v/>
      </c>
      <c r="E428" s="4" t="str">
        <f>IF(P428="","Y","")</f>
        <v/>
      </c>
      <c r="F428" s="4" t="str">
        <f t="shared" si="74"/>
        <v/>
      </c>
      <c r="G428" s="4"/>
      <c r="H428" s="4" t="str">
        <f>TRIM(TRIM(I428) &amp; " " &amp; TRIM(J428) &amp; " " &amp; K428 &amp; " " &amp;S428)</f>
        <v>Centaurea scabiosa Great Knapweed</v>
      </c>
      <c r="I428" s="6" t="s">
        <v>1435</v>
      </c>
      <c r="J428" s="6" t="s">
        <v>1449</v>
      </c>
      <c r="K428" s="6"/>
      <c r="L428" s="1">
        <v>366</v>
      </c>
      <c r="M428" s="1" t="s">
        <v>39</v>
      </c>
      <c r="N428" s="18" t="b">
        <v>1</v>
      </c>
      <c r="O428" t="s">
        <v>1450</v>
      </c>
      <c r="P428" s="1" t="s">
        <v>1451</v>
      </c>
      <c r="Q428"/>
      <c r="R428"/>
      <c r="S428" s="54" t="s">
        <v>1452</v>
      </c>
      <c r="T428" s="1" t="s">
        <v>42</v>
      </c>
      <c r="U428" s="1" t="s">
        <v>42</v>
      </c>
      <c r="V428" s="1" t="s">
        <v>42</v>
      </c>
      <c r="W428" s="1" t="s">
        <v>42</v>
      </c>
      <c r="X428" s="1"/>
      <c r="Y428" s="1" t="s">
        <v>1453</v>
      </c>
      <c r="Z428" s="1"/>
      <c r="AA428" s="1"/>
      <c r="AB428" s="1"/>
      <c r="AC428" s="1"/>
      <c r="AD428" s="1"/>
      <c r="AE428" s="1"/>
      <c r="AF428"/>
      <c r="AG428" s="1" t="b">
        <v>0</v>
      </c>
      <c r="AH428" s="1"/>
      <c r="AI428" s="1"/>
      <c r="AJ428" s="1" t="b">
        <v>0</v>
      </c>
      <c r="AK428" s="1" t="b">
        <v>0</v>
      </c>
      <c r="AL428" s="1" t="s">
        <v>86</v>
      </c>
      <c r="AM428"/>
      <c r="AN428" s="1" t="s">
        <v>45</v>
      </c>
      <c r="AO428" s="1">
        <v>20070</v>
      </c>
      <c r="AP428" s="1" t="b">
        <v>0</v>
      </c>
      <c r="AQ428" s="1"/>
      <c r="AR428" s="1"/>
      <c r="AS428" s="1" t="b">
        <v>0</v>
      </c>
      <c r="AV428" s="1" t="str">
        <f t="shared" si="75"/>
        <v>Centaurea scabiosa Great Knapweed</v>
      </c>
      <c r="AW428" s="1"/>
      <c r="AX428" s="1"/>
    </row>
    <row r="429" spans="1:50" s="5" customFormat="1" ht="15" customHeight="1" x14ac:dyDescent="0.2">
      <c r="A429" s="8"/>
      <c r="B429" s="18" t="b">
        <f t="shared" si="73"/>
        <v>0</v>
      </c>
      <c r="C429" s="21"/>
      <c r="D429" s="4"/>
      <c r="E429" s="4"/>
      <c r="F429" s="4" t="str">
        <f t="shared" si="74"/>
        <v>X</v>
      </c>
      <c r="G429" s="4"/>
      <c r="H429" s="4"/>
      <c r="I429" s="6" t="s">
        <v>1454</v>
      </c>
      <c r="J429" s="6" t="s">
        <v>1436</v>
      </c>
      <c r="K429" s="6" t="s">
        <v>1440</v>
      </c>
      <c r="L429" s="1">
        <v>367</v>
      </c>
      <c r="M429"/>
      <c r="N429" s="18" t="b">
        <v>0</v>
      </c>
      <c r="O429"/>
      <c r="P429" s="1"/>
      <c r="Q429"/>
      <c r="R429"/>
      <c r="S429" s="54"/>
      <c r="T429" s="1" t="s">
        <v>42</v>
      </c>
      <c r="U429" s="1" t="s">
        <v>42</v>
      </c>
      <c r="V429" s="1" t="s">
        <v>42</v>
      </c>
      <c r="W429" s="1" t="s">
        <v>42</v>
      </c>
      <c r="X429" s="1"/>
      <c r="Y429" s="1"/>
      <c r="Z429" s="1"/>
      <c r="AA429" s="1"/>
      <c r="AB429" s="1"/>
      <c r="AC429" s="1"/>
      <c r="AD429" s="1"/>
      <c r="AE429" s="1"/>
      <c r="AF429"/>
      <c r="AG429" s="1" t="b">
        <v>0</v>
      </c>
      <c r="AH429" s="1" t="s">
        <v>43</v>
      </c>
      <c r="AI429" s="1"/>
      <c r="AJ429" s="1" t="b">
        <v>0</v>
      </c>
      <c r="AK429" s="1" t="b">
        <v>0</v>
      </c>
      <c r="AL429" s="1" t="s">
        <v>86</v>
      </c>
      <c r="AM429" s="1" t="s">
        <v>62</v>
      </c>
      <c r="AN429" s="1" t="s">
        <v>45</v>
      </c>
      <c r="AO429" s="1">
        <v>2611</v>
      </c>
      <c r="AP429" s="1" t="b">
        <v>1</v>
      </c>
      <c r="AQ429" s="1"/>
      <c r="AR429" s="1"/>
      <c r="AS429" s="1" t="b">
        <v>0</v>
      </c>
      <c r="AV429" s="1" t="str">
        <f t="shared" si="75"/>
        <v>Centuraea dealbata 'John Coutts'</v>
      </c>
      <c r="AW429" s="1"/>
      <c r="AX429" s="1"/>
    </row>
    <row r="430" spans="1:50" s="5" customFormat="1" ht="15" customHeight="1" x14ac:dyDescent="0.2">
      <c r="A430" s="8"/>
      <c r="B430" s="18" t="b">
        <f t="shared" si="73"/>
        <v>0</v>
      </c>
      <c r="C430" s="21"/>
      <c r="D430" s="4"/>
      <c r="E430" s="4"/>
      <c r="F430" s="4" t="str">
        <f t="shared" si="74"/>
        <v>X</v>
      </c>
      <c r="G430" s="4"/>
      <c r="H430" s="4"/>
      <c r="I430" s="6" t="s">
        <v>1455</v>
      </c>
      <c r="J430" s="6" t="s">
        <v>1456</v>
      </c>
      <c r="K430" s="6"/>
      <c r="L430" s="1">
        <v>368</v>
      </c>
      <c r="M430"/>
      <c r="N430" s="18" t="b">
        <v>0</v>
      </c>
      <c r="O430"/>
      <c r="P430" s="1"/>
      <c r="Q430"/>
      <c r="R430"/>
      <c r="S430" s="54"/>
      <c r="T430" s="1" t="s">
        <v>42</v>
      </c>
      <c r="U430" s="1" t="s">
        <v>42</v>
      </c>
      <c r="V430" s="1" t="s">
        <v>42</v>
      </c>
      <c r="W430" s="1" t="s">
        <v>42</v>
      </c>
      <c r="X430" s="1"/>
      <c r="Y430" s="1"/>
      <c r="Z430" s="1"/>
      <c r="AA430" s="1"/>
      <c r="AB430" s="1"/>
      <c r="AC430" s="1"/>
      <c r="AD430" s="1"/>
      <c r="AE430" s="1"/>
      <c r="AF430"/>
      <c r="AG430" s="1" t="b">
        <v>0</v>
      </c>
      <c r="AH430" s="1" t="s">
        <v>43</v>
      </c>
      <c r="AI430" s="1"/>
      <c r="AJ430" s="1" t="b">
        <v>0</v>
      </c>
      <c r="AK430" s="1" t="b">
        <v>0</v>
      </c>
      <c r="AL430" s="1" t="s">
        <v>86</v>
      </c>
      <c r="AM430" s="1" t="s">
        <v>62</v>
      </c>
      <c r="AN430" s="1" t="s">
        <v>45</v>
      </c>
      <c r="AO430" s="1">
        <v>2612</v>
      </c>
      <c r="AP430" s="1" t="b">
        <v>1</v>
      </c>
      <c r="AQ430" s="1"/>
      <c r="AR430" s="1"/>
      <c r="AS430" s="1" t="b">
        <v>0</v>
      </c>
      <c r="AV430" s="1" t="str">
        <f t="shared" si="75"/>
        <v>Centurea montana</v>
      </c>
      <c r="AW430" s="1"/>
      <c r="AX430" s="1"/>
    </row>
    <row r="431" spans="1:50" s="5" customFormat="1" ht="15" customHeight="1" x14ac:dyDescent="0.2">
      <c r="A431" s="8" t="s">
        <v>9245</v>
      </c>
      <c r="B431" s="18" t="b">
        <f t="shared" si="73"/>
        <v>1</v>
      </c>
      <c r="C431" s="4" t="str">
        <f>IF(O431="","C","")</f>
        <v/>
      </c>
      <c r="D431" s="4" t="str">
        <f>IF(I431="","N","")</f>
        <v/>
      </c>
      <c r="E431" s="4" t="str">
        <f>IF(P431="","Y","")</f>
        <v/>
      </c>
      <c r="F431" s="4" t="str">
        <f t="shared" si="74"/>
        <v/>
      </c>
      <c r="G431" s="4"/>
      <c r="H431" s="4" t="str">
        <f>TRIM(TRIM(I431) &amp; " " &amp; TRIM(J431) &amp; " " &amp; K431 &amp; " " &amp;S431)</f>
        <v>Cephalaria alpina</v>
      </c>
      <c r="I431" s="6" t="s">
        <v>1457</v>
      </c>
      <c r="J431" s="6" t="s">
        <v>597</v>
      </c>
      <c r="K431" s="6"/>
      <c r="L431" s="1">
        <v>1934</v>
      </c>
      <c r="M431" s="1" t="s">
        <v>39</v>
      </c>
      <c r="N431" s="18" t="b">
        <v>1</v>
      </c>
      <c r="O431" t="s">
        <v>6876</v>
      </c>
      <c r="P431" s="1" t="s">
        <v>6877</v>
      </c>
      <c r="Q431"/>
      <c r="R431"/>
      <c r="S431" s="54"/>
      <c r="T431" s="1" t="s">
        <v>42</v>
      </c>
      <c r="U431" s="1" t="s">
        <v>42</v>
      </c>
      <c r="V431" s="1" t="s">
        <v>42</v>
      </c>
      <c r="W431" s="1" t="s">
        <v>42</v>
      </c>
      <c r="X431" s="1"/>
      <c r="Y431" t="s">
        <v>11091</v>
      </c>
      <c r="Z431" s="1"/>
      <c r="AA431" s="1"/>
      <c r="AB431" s="1"/>
      <c r="AC431" s="1"/>
      <c r="AD431" s="1"/>
      <c r="AE431" s="1"/>
      <c r="AF431"/>
      <c r="AG431" s="1" t="b">
        <v>1</v>
      </c>
      <c r="AH431" s="1"/>
      <c r="AI431" s="1"/>
      <c r="AJ431" s="1" t="b">
        <v>0</v>
      </c>
      <c r="AK431" s="1" t="b">
        <v>0</v>
      </c>
      <c r="AL431" s="1" t="s">
        <v>86</v>
      </c>
      <c r="AM431" s="1" t="s">
        <v>62</v>
      </c>
      <c r="AN431" s="1" t="s">
        <v>45</v>
      </c>
      <c r="AO431" s="1">
        <v>1724</v>
      </c>
      <c r="AP431" s="1" t="b">
        <v>0</v>
      </c>
      <c r="AQ431" s="1"/>
      <c r="AR431" s="1"/>
      <c r="AS431" s="1" t="b">
        <v>0</v>
      </c>
      <c r="AV431" s="1" t="str">
        <f t="shared" si="75"/>
        <v>Cephalaria alpina</v>
      </c>
      <c r="AW431" s="1"/>
      <c r="AX431" s="1"/>
    </row>
    <row r="432" spans="1:50" s="5" customFormat="1" ht="15" customHeight="1" x14ac:dyDescent="0.2">
      <c r="A432" s="8" t="s">
        <v>7681</v>
      </c>
      <c r="B432" s="18" t="b">
        <f t="shared" si="73"/>
        <v>1</v>
      </c>
      <c r="C432" s="4" t="str">
        <f>IF(O432="","C","")</f>
        <v/>
      </c>
      <c r="D432" s="4" t="str">
        <f>IF(I432="","N","")</f>
        <v/>
      </c>
      <c r="E432" s="4" t="str">
        <f>IF(P432="","Y","")</f>
        <v/>
      </c>
      <c r="F432" s="4" t="str">
        <f t="shared" si="74"/>
        <v/>
      </c>
      <c r="G432" s="4"/>
      <c r="H432" s="4" t="str">
        <f>TRIM(TRIM(I432) &amp; " " &amp; TRIM(J432) &amp; " " &amp; K432 &amp; " " &amp;S432)</f>
        <v>Cephalaria gigantea</v>
      </c>
      <c r="I432" s="6" t="s">
        <v>1457</v>
      </c>
      <c r="J432" s="6" t="s">
        <v>1458</v>
      </c>
      <c r="K432" s="6"/>
      <c r="L432" s="1">
        <v>369</v>
      </c>
      <c r="M432" s="1" t="s">
        <v>39</v>
      </c>
      <c r="N432" s="18" t="b">
        <v>1</v>
      </c>
      <c r="O432" t="s">
        <v>1459</v>
      </c>
      <c r="P432" s="1" t="s">
        <v>1460</v>
      </c>
      <c r="Q432"/>
      <c r="R432"/>
      <c r="S432" s="54"/>
      <c r="T432" s="1" t="s">
        <v>42</v>
      </c>
      <c r="U432" s="1" t="s">
        <v>42</v>
      </c>
      <c r="V432" s="1" t="s">
        <v>42</v>
      </c>
      <c r="W432" s="1" t="s">
        <v>42</v>
      </c>
      <c r="X432" s="1"/>
      <c r="Y432" s="1" t="s">
        <v>1461</v>
      </c>
      <c r="Z432" s="1"/>
      <c r="AA432" s="1"/>
      <c r="AB432" s="1"/>
      <c r="AC432" s="1"/>
      <c r="AD432" s="1"/>
      <c r="AE432" s="1"/>
      <c r="AF432"/>
      <c r="AG432" s="1" t="b">
        <v>1</v>
      </c>
      <c r="AH432"/>
      <c r="AI432"/>
      <c r="AJ432" s="1" t="b">
        <v>0</v>
      </c>
      <c r="AK432" s="1" t="b">
        <v>0</v>
      </c>
      <c r="AL432" s="1" t="s">
        <v>86</v>
      </c>
      <c r="AM432" s="1" t="s">
        <v>62</v>
      </c>
      <c r="AN432" s="1" t="s">
        <v>45</v>
      </c>
      <c r="AO432" s="1">
        <v>2045</v>
      </c>
      <c r="AP432" s="1" t="b">
        <v>0</v>
      </c>
      <c r="AQ432" s="1"/>
      <c r="AR432" s="1"/>
      <c r="AS432" s="1" t="b">
        <v>0</v>
      </c>
      <c r="AV432" s="1" t="str">
        <f t="shared" si="75"/>
        <v>Cephalaria gigantea</v>
      </c>
      <c r="AW432" s="1"/>
      <c r="AX432" s="1"/>
    </row>
    <row r="433" spans="1:50" s="5" customFormat="1" ht="15" customHeight="1" x14ac:dyDescent="0.2">
      <c r="A433" s="8"/>
      <c r="B433" s="18" t="b">
        <f t="shared" si="73"/>
        <v>0</v>
      </c>
      <c r="C433" s="21"/>
      <c r="D433" s="4"/>
      <c r="E433" s="4"/>
      <c r="F433" s="4" t="str">
        <f t="shared" si="74"/>
        <v>X</v>
      </c>
      <c r="G433" s="4"/>
      <c r="H433" s="4"/>
      <c r="I433" s="6" t="s">
        <v>1462</v>
      </c>
      <c r="J433" s="6" t="s">
        <v>1463</v>
      </c>
      <c r="L433" s="1">
        <v>370</v>
      </c>
      <c r="M433"/>
      <c r="N433" s="18" t="b">
        <v>0</v>
      </c>
      <c r="O433"/>
      <c r="P433" s="1" t="s">
        <v>1464</v>
      </c>
      <c r="Q433"/>
      <c r="R433"/>
      <c r="S433" s="53"/>
      <c r="T433" s="1" t="s">
        <v>42</v>
      </c>
      <c r="U433" s="1" t="s">
        <v>42</v>
      </c>
      <c r="V433" s="1" t="s">
        <v>42</v>
      </c>
      <c r="W433" s="1" t="s">
        <v>42</v>
      </c>
      <c r="X433"/>
      <c r="Y433"/>
      <c r="Z433"/>
      <c r="AA433"/>
      <c r="AB433"/>
      <c r="AC433"/>
      <c r="AD433"/>
      <c r="AE433"/>
      <c r="AF433"/>
      <c r="AG433" s="1" t="b">
        <v>0</v>
      </c>
      <c r="AH433"/>
      <c r="AI433"/>
      <c r="AJ433" s="1" t="b">
        <v>0</v>
      </c>
      <c r="AK433" s="1" t="b">
        <v>0</v>
      </c>
      <c r="AL433" s="1" t="s">
        <v>86</v>
      </c>
      <c r="AM433" s="1" t="s">
        <v>62</v>
      </c>
      <c r="AN433" s="1" t="s">
        <v>45</v>
      </c>
      <c r="AO433" s="1">
        <v>1437</v>
      </c>
      <c r="AP433" s="1" t="b">
        <v>1</v>
      </c>
      <c r="AQ433"/>
      <c r="AR433"/>
      <c r="AS433" s="1" t="b">
        <v>0</v>
      </c>
      <c r="AV433" s="1" t="str">
        <f t="shared" si="75"/>
        <v>Ceratostigma plumbaginoides</v>
      </c>
      <c r="AW433" s="1"/>
      <c r="AX433"/>
    </row>
    <row r="434" spans="1:50" s="5" customFormat="1" ht="15" customHeight="1" x14ac:dyDescent="0.2">
      <c r="A434" s="8"/>
      <c r="B434" s="18" t="b">
        <f t="shared" si="73"/>
        <v>0</v>
      </c>
      <c r="C434" s="21"/>
      <c r="D434" s="4"/>
      <c r="E434" s="4"/>
      <c r="F434" s="4" t="str">
        <f t="shared" si="74"/>
        <v>X</v>
      </c>
      <c r="G434" s="4"/>
      <c r="H434" s="4"/>
      <c r="I434" s="6" t="s">
        <v>1465</v>
      </c>
      <c r="J434" s="6" t="s">
        <v>984</v>
      </c>
      <c r="K434" s="6" t="s">
        <v>1466</v>
      </c>
      <c r="L434" s="1">
        <v>371</v>
      </c>
      <c r="M434"/>
      <c r="N434" s="18" t="b">
        <v>0</v>
      </c>
      <c r="O434"/>
      <c r="P434" s="1"/>
      <c r="Q434"/>
      <c r="R434"/>
      <c r="S434" s="54"/>
      <c r="T434" s="1" t="s">
        <v>42</v>
      </c>
      <c r="U434" s="1" t="s">
        <v>42</v>
      </c>
      <c r="V434" s="1" t="s">
        <v>42</v>
      </c>
      <c r="W434" s="1" t="s">
        <v>42</v>
      </c>
      <c r="X434" s="1"/>
      <c r="Y434" s="1"/>
      <c r="Z434" s="1"/>
      <c r="AA434" s="1"/>
      <c r="AB434" s="1"/>
      <c r="AC434" s="1"/>
      <c r="AD434" s="1"/>
      <c r="AE434" s="1"/>
      <c r="AF434"/>
      <c r="AG434" s="1" t="b">
        <v>0</v>
      </c>
      <c r="AH434" s="1" t="s">
        <v>43</v>
      </c>
      <c r="AI434" s="1"/>
      <c r="AJ434" s="1" t="b">
        <v>0</v>
      </c>
      <c r="AK434" s="1" t="b">
        <v>0</v>
      </c>
      <c r="AL434" s="1" t="s">
        <v>86</v>
      </c>
      <c r="AM434"/>
      <c r="AN434" s="1" t="s">
        <v>45</v>
      </c>
      <c r="AO434" s="1">
        <v>20039</v>
      </c>
      <c r="AP434" s="1" t="b">
        <v>0</v>
      </c>
      <c r="AQ434" s="1"/>
      <c r="AR434" s="1"/>
      <c r="AS434" s="1" t="b">
        <v>0</v>
      </c>
      <c r="AV434" s="1" t="str">
        <f t="shared" si="75"/>
        <v>Cerinthe major 'Purpurascens'</v>
      </c>
      <c r="AW434" s="1"/>
      <c r="AX434" s="1"/>
    </row>
    <row r="435" spans="1:50" s="5" customFormat="1" ht="15" customHeight="1" x14ac:dyDescent="0.2">
      <c r="A435" s="8"/>
      <c r="B435" s="18" t="b">
        <f t="shared" si="73"/>
        <v>0</v>
      </c>
      <c r="C435" s="21"/>
      <c r="D435" s="4"/>
      <c r="E435" s="4"/>
      <c r="F435" s="4" t="str">
        <f t="shared" si="74"/>
        <v>X</v>
      </c>
      <c r="G435" s="4"/>
      <c r="H435" s="4"/>
      <c r="I435" s="6" t="s">
        <v>1467</v>
      </c>
      <c r="J435" s="6" t="s">
        <v>1468</v>
      </c>
      <c r="K435" s="6" t="s">
        <v>1469</v>
      </c>
      <c r="L435" s="1">
        <v>372</v>
      </c>
      <c r="M435"/>
      <c r="N435" s="18" t="b">
        <v>0</v>
      </c>
      <c r="O435"/>
      <c r="P435" s="1" t="s">
        <v>1470</v>
      </c>
      <c r="Q435"/>
      <c r="R435"/>
      <c r="S435" s="53"/>
      <c r="T435" s="1" t="s">
        <v>42</v>
      </c>
      <c r="U435" s="1" t="s">
        <v>42</v>
      </c>
      <c r="V435" s="1" t="s">
        <v>42</v>
      </c>
      <c r="W435" s="1" t="s">
        <v>42</v>
      </c>
      <c r="X435"/>
      <c r="Y435"/>
      <c r="Z435"/>
      <c r="AA435"/>
      <c r="AB435"/>
      <c r="AC435"/>
      <c r="AD435"/>
      <c r="AE435"/>
      <c r="AF435"/>
      <c r="AG435" s="1" t="b">
        <v>0</v>
      </c>
      <c r="AH435"/>
      <c r="AI435"/>
      <c r="AJ435" s="1" t="b">
        <v>0</v>
      </c>
      <c r="AK435" s="1" t="b">
        <v>0</v>
      </c>
      <c r="AL435" s="1" t="s">
        <v>86</v>
      </c>
      <c r="AM435" s="1" t="s">
        <v>62</v>
      </c>
      <c r="AN435" s="1" t="s">
        <v>45</v>
      </c>
      <c r="AO435" s="1">
        <v>1438</v>
      </c>
      <c r="AP435" s="1" t="b">
        <v>1</v>
      </c>
      <c r="AQ435" s="1"/>
      <c r="AR435" s="1"/>
      <c r="AS435" s="1" t="b">
        <v>0</v>
      </c>
      <c r="AV435" s="1" t="str">
        <f t="shared" si="75"/>
        <v>Chaenorrhinum origanifolium 'Blue Dreams'</v>
      </c>
      <c r="AW435" s="1"/>
      <c r="AX435" s="1"/>
    </row>
    <row r="436" spans="1:50" s="5" customFormat="1" ht="15" customHeight="1" x14ac:dyDescent="0.2">
      <c r="A436" s="8" t="s">
        <v>8326</v>
      </c>
      <c r="B436" s="18" t="b">
        <f t="shared" si="73"/>
        <v>1</v>
      </c>
      <c r="C436" s="4" t="str">
        <f>IF(O436="","C","")</f>
        <v/>
      </c>
      <c r="D436" s="4" t="str">
        <f>IF(I436="","N","")</f>
        <v/>
      </c>
      <c r="E436" s="4" t="str">
        <f>IF(P436="","Y","")</f>
        <v/>
      </c>
      <c r="F436" s="4" t="str">
        <f t="shared" si="74"/>
        <v/>
      </c>
      <c r="G436" s="4"/>
      <c r="H436" s="4" t="str">
        <f>TRIM(TRIM(I436) &amp; " " &amp; TRIM(J436) &amp; " " &amp; K436 &amp; " " &amp;S436)</f>
        <v>Chaerophyllum hirsutum 'Roseum'</v>
      </c>
      <c r="I436" s="6" t="s">
        <v>1471</v>
      </c>
      <c r="J436" s="6" t="s">
        <v>1472</v>
      </c>
      <c r="K436" s="6" t="s">
        <v>1473</v>
      </c>
      <c r="L436" s="1">
        <v>373</v>
      </c>
      <c r="M436" s="1" t="s">
        <v>39</v>
      </c>
      <c r="N436" s="18" t="b">
        <v>1</v>
      </c>
      <c r="O436" t="s">
        <v>1474</v>
      </c>
      <c r="P436" s="1" t="s">
        <v>1475</v>
      </c>
      <c r="Q436"/>
      <c r="R436"/>
      <c r="S436" s="54"/>
      <c r="T436" s="1" t="s">
        <v>42</v>
      </c>
      <c r="U436" s="1" t="s">
        <v>42</v>
      </c>
      <c r="V436" s="1" t="s">
        <v>42</v>
      </c>
      <c r="W436" s="1" t="s">
        <v>42</v>
      </c>
      <c r="X436" s="1"/>
      <c r="Y436" s="1" t="s">
        <v>1476</v>
      </c>
      <c r="Z436" s="1"/>
      <c r="AA436" s="1"/>
      <c r="AB436" s="1"/>
      <c r="AC436" s="1"/>
      <c r="AD436" s="1"/>
      <c r="AE436" s="1"/>
      <c r="AF436"/>
      <c r="AG436" s="1" t="b">
        <v>1</v>
      </c>
      <c r="AH436" s="1"/>
      <c r="AI436" s="1"/>
      <c r="AJ436" s="1" t="b">
        <v>0</v>
      </c>
      <c r="AK436" s="1" t="b">
        <v>0</v>
      </c>
      <c r="AL436" s="1" t="s">
        <v>86</v>
      </c>
      <c r="AM436" s="1" t="s">
        <v>62</v>
      </c>
      <c r="AN436" s="1" t="s">
        <v>45</v>
      </c>
      <c r="AO436" s="1">
        <v>1354</v>
      </c>
      <c r="AP436" s="1" t="b">
        <v>0</v>
      </c>
      <c r="AQ436" s="1"/>
      <c r="AR436" s="1"/>
      <c r="AS436" s="1" t="b">
        <v>0</v>
      </c>
      <c r="AV436" s="1" t="str">
        <f t="shared" si="75"/>
        <v>Chaerophyllum hirsutum 'Roseum'</v>
      </c>
      <c r="AW436" s="1"/>
      <c r="AX436" s="1"/>
    </row>
    <row r="437" spans="1:50" s="5" customFormat="1" ht="15" customHeight="1" x14ac:dyDescent="0.2">
      <c r="A437" s="8"/>
      <c r="B437" s="18" t="b">
        <f t="shared" si="73"/>
        <v>1</v>
      </c>
      <c r="C437" s="21"/>
      <c r="D437" s="4"/>
      <c r="E437" s="4"/>
      <c r="F437" s="4" t="str">
        <f t="shared" si="74"/>
        <v/>
      </c>
      <c r="G437" s="4"/>
      <c r="H437" s="4"/>
      <c r="I437" s="6" t="s">
        <v>1477</v>
      </c>
      <c r="J437" s="6" t="s">
        <v>1478</v>
      </c>
      <c r="K437" s="6"/>
      <c r="L437" s="1">
        <v>374</v>
      </c>
      <c r="M437"/>
      <c r="N437" s="18" t="b">
        <v>1</v>
      </c>
      <c r="O437"/>
      <c r="P437" s="1" t="s">
        <v>1479</v>
      </c>
      <c r="Q437"/>
      <c r="R437"/>
      <c r="S437" s="54"/>
      <c r="T437" s="1" t="s">
        <v>42</v>
      </c>
      <c r="U437" s="1" t="s">
        <v>42</v>
      </c>
      <c r="V437" s="1" t="s">
        <v>42</v>
      </c>
      <c r="W437" s="1" t="s">
        <v>42</v>
      </c>
      <c r="X437" s="1"/>
      <c r="Y437" s="1" t="s">
        <v>1480</v>
      </c>
      <c r="Z437" s="1"/>
      <c r="AA437" s="1"/>
      <c r="AB437" s="1"/>
      <c r="AC437" s="1"/>
      <c r="AD437" s="1"/>
      <c r="AE437" s="1"/>
      <c r="AF437"/>
      <c r="AG437" s="1" t="b">
        <v>0</v>
      </c>
      <c r="AH437" s="1" t="s">
        <v>43</v>
      </c>
      <c r="AI437" s="1"/>
      <c r="AJ437" s="1" t="b">
        <v>0</v>
      </c>
      <c r="AK437" s="1" t="b">
        <v>0</v>
      </c>
      <c r="AL437" s="1" t="s">
        <v>86</v>
      </c>
      <c r="AM437" s="1" t="s">
        <v>62</v>
      </c>
      <c r="AN437" s="1" t="s">
        <v>45</v>
      </c>
      <c r="AO437" s="1">
        <v>15692</v>
      </c>
      <c r="AP437" s="1" t="b">
        <v>1</v>
      </c>
      <c r="AQ437" s="1"/>
      <c r="AR437" s="1"/>
      <c r="AS437" s="1" t="b">
        <v>0</v>
      </c>
      <c r="AV437" s="1" t="str">
        <f t="shared" si="75"/>
        <v>Cheilanthus lanosa</v>
      </c>
      <c r="AW437" s="1"/>
      <c r="AX437" s="1"/>
    </row>
    <row r="438" spans="1:50" s="5" customFormat="1" ht="15" customHeight="1" x14ac:dyDescent="0.2">
      <c r="A438" s="8" t="s">
        <v>7685</v>
      </c>
      <c r="B438" s="18" t="b">
        <f t="shared" si="73"/>
        <v>0</v>
      </c>
      <c r="C438" s="4" t="str">
        <f t="shared" ref="C438:C453" si="81">IF(O438="","C","")</f>
        <v/>
      </c>
      <c r="D438" s="4" t="str">
        <f t="shared" ref="D438:D453" si="82">IF(I438="","N","")</f>
        <v/>
      </c>
      <c r="E438" s="4" t="str">
        <f t="shared" ref="E438:E453" si="83">IF(P438="","Y","")</f>
        <v/>
      </c>
      <c r="F438" s="4" t="str">
        <f t="shared" si="74"/>
        <v>X</v>
      </c>
      <c r="G438" s="4"/>
      <c r="H438" s="4" t="str">
        <f t="shared" ref="H438:H453" si="84">TRIM(TRIM(I438) &amp; " " &amp; TRIM(J438) &amp; " " &amp; K438 &amp; " " &amp;S438)</f>
        <v>Chionochloa conspicua Plumed Tussock Grass, Hunangamoho</v>
      </c>
      <c r="I438" s="6" t="s">
        <v>7043</v>
      </c>
      <c r="J438" s="6" t="s">
        <v>7044</v>
      </c>
      <c r="K438" s="6"/>
      <c r="L438" s="1">
        <v>2023</v>
      </c>
      <c r="M438" s="1"/>
      <c r="N438" s="18" t="b">
        <v>0</v>
      </c>
      <c r="O438" t="s">
        <v>7045</v>
      </c>
      <c r="P438" s="1" t="s">
        <v>7046</v>
      </c>
      <c r="Q438"/>
      <c r="R438"/>
      <c r="S438" s="54" t="s">
        <v>7047</v>
      </c>
      <c r="T438" s="1" t="s">
        <v>42</v>
      </c>
      <c r="U438" s="1" t="s">
        <v>42</v>
      </c>
      <c r="V438" s="1" t="s">
        <v>42</v>
      </c>
      <c r="W438" s="1" t="s">
        <v>42</v>
      </c>
      <c r="X438" s="1"/>
      <c r="Y438"/>
      <c r="Z438" s="1"/>
      <c r="AA438" s="1"/>
      <c r="AB438" s="1"/>
      <c r="AC438" s="1"/>
      <c r="AD438" s="1"/>
      <c r="AE438" s="1"/>
      <c r="AF438" s="1"/>
      <c r="AG438" s="1" t="b">
        <v>0</v>
      </c>
      <c r="AH438" s="1"/>
      <c r="AI438" s="1"/>
      <c r="AJ438" s="1" t="b">
        <v>0</v>
      </c>
      <c r="AK438" s="1" t="b">
        <v>0</v>
      </c>
      <c r="AL438" s="1" t="s">
        <v>86</v>
      </c>
      <c r="AM438"/>
      <c r="AN438" s="1" t="s">
        <v>45</v>
      </c>
      <c r="AO438"/>
      <c r="AP438" s="1" t="b">
        <v>0</v>
      </c>
      <c r="AQ438" s="1"/>
      <c r="AR438" s="1"/>
      <c r="AS438" s="1" t="b">
        <v>0</v>
      </c>
      <c r="AV438" s="1" t="str">
        <f t="shared" si="75"/>
        <v>Chionochloa conspicua Plumed Tussock Grass, Hunangamoho</v>
      </c>
      <c r="AW438" s="1"/>
      <c r="AX438" s="1"/>
    </row>
    <row r="439" spans="1:50" s="5" customFormat="1" ht="15" customHeight="1" x14ac:dyDescent="0.2">
      <c r="A439" s="8" t="s">
        <v>7295</v>
      </c>
      <c r="B439" s="18" t="b">
        <f t="shared" si="73"/>
        <v>1</v>
      </c>
      <c r="C439" s="4" t="str">
        <f t="shared" si="81"/>
        <v/>
      </c>
      <c r="D439" s="4" t="str">
        <f t="shared" si="82"/>
        <v/>
      </c>
      <c r="E439" s="4" t="str">
        <f t="shared" si="83"/>
        <v/>
      </c>
      <c r="F439" s="4" t="str">
        <f t="shared" si="74"/>
        <v/>
      </c>
      <c r="G439" s="4" t="str">
        <f>IF(H439=A439,"","I")</f>
        <v/>
      </c>
      <c r="H439" s="4" t="str">
        <f t="shared" si="84"/>
        <v>Chrysanthemum yezoense (Dendranthema yezoense)</v>
      </c>
      <c r="I439" s="6" t="s">
        <v>1481</v>
      </c>
      <c r="J439" s="6" t="s">
        <v>1517</v>
      </c>
      <c r="K439" s="6" t="s">
        <v>9986</v>
      </c>
      <c r="L439" s="1">
        <v>383</v>
      </c>
      <c r="M439" s="1" t="s">
        <v>39</v>
      </c>
      <c r="N439" s="18" t="b">
        <v>1</v>
      </c>
      <c r="O439" t="s">
        <v>1518</v>
      </c>
      <c r="P439" s="1" t="s">
        <v>1519</v>
      </c>
      <c r="Q439"/>
      <c r="R439"/>
      <c r="S439" s="54"/>
      <c r="T439" s="1" t="s">
        <v>42</v>
      </c>
      <c r="U439" s="1" t="s">
        <v>42</v>
      </c>
      <c r="V439" s="1" t="s">
        <v>42</v>
      </c>
      <c r="W439" s="1" t="s">
        <v>42</v>
      </c>
      <c r="X439" s="1"/>
      <c r="Y439" s="1" t="s">
        <v>1520</v>
      </c>
      <c r="Z439" s="1"/>
      <c r="AA439" s="1"/>
      <c r="AB439" s="1"/>
      <c r="AC439" s="1"/>
      <c r="AD439" s="1"/>
      <c r="AE439" s="1"/>
      <c r="AF439"/>
      <c r="AG439" s="1" t="b">
        <v>0</v>
      </c>
      <c r="AH439" s="1" t="s">
        <v>43</v>
      </c>
      <c r="AI439" s="1"/>
      <c r="AJ439" s="1" t="b">
        <v>0</v>
      </c>
      <c r="AK439" s="1" t="b">
        <v>0</v>
      </c>
      <c r="AL439" s="1" t="s">
        <v>1047</v>
      </c>
      <c r="AM439" s="1" t="s">
        <v>62</v>
      </c>
      <c r="AN439" s="1" t="s">
        <v>45</v>
      </c>
      <c r="AO439" s="1">
        <v>2470</v>
      </c>
      <c r="AP439" s="1" t="b">
        <v>0</v>
      </c>
      <c r="AQ439" s="1"/>
      <c r="AR439" s="1"/>
      <c r="AS439" s="1" t="b">
        <v>0</v>
      </c>
      <c r="AV439" s="1" t="str">
        <f t="shared" si="75"/>
        <v>Chrysanthemum yezoense (Dendranthema yezoense)</v>
      </c>
      <c r="AW439" s="1"/>
      <c r="AX439" s="1"/>
    </row>
    <row r="440" spans="1:50" s="5" customFormat="1" ht="15" customHeight="1" x14ac:dyDescent="0.2">
      <c r="A440" s="8" t="s">
        <v>8404</v>
      </c>
      <c r="B440" s="18" t="b">
        <f t="shared" si="73"/>
        <v>1</v>
      </c>
      <c r="C440" s="4" t="str">
        <f t="shared" si="81"/>
        <v/>
      </c>
      <c r="D440" s="4" t="str">
        <f t="shared" si="82"/>
        <v/>
      </c>
      <c r="E440" s="4" t="str">
        <f t="shared" si="83"/>
        <v/>
      </c>
      <c r="F440" s="4" t="str">
        <f t="shared" si="74"/>
        <v/>
      </c>
      <c r="G440" s="4" t="str">
        <f>IF(H440=A440,"","I")</f>
        <v/>
      </c>
      <c r="H440" s="4" t="str">
        <f t="shared" si="84"/>
        <v>Chrysanthemum 'Bronze Elegance' - Korean : pompon (C.'Bronze Mei Kyo')</v>
      </c>
      <c r="I440" s="6" t="s">
        <v>1481</v>
      </c>
      <c r="J440" s="6"/>
      <c r="K440" s="2" t="s">
        <v>9779</v>
      </c>
      <c r="L440" s="1">
        <v>375</v>
      </c>
      <c r="M440" s="1" t="s">
        <v>39</v>
      </c>
      <c r="N440" s="18" t="b">
        <v>1</v>
      </c>
      <c r="O440" t="s">
        <v>1483</v>
      </c>
      <c r="P440" s="1" t="s">
        <v>1484</v>
      </c>
      <c r="Q440"/>
      <c r="R440"/>
      <c r="S440" s="54"/>
      <c r="T440" s="1" t="s">
        <v>42</v>
      </c>
      <c r="U440" s="1" t="s">
        <v>42</v>
      </c>
      <c r="V440" s="1" t="s">
        <v>42</v>
      </c>
      <c r="W440" s="1" t="s">
        <v>42</v>
      </c>
      <c r="X440" s="1"/>
      <c r="Y440" s="1" t="s">
        <v>1485</v>
      </c>
      <c r="Z440" s="1"/>
      <c r="AA440" s="1"/>
      <c r="AB440" s="1"/>
      <c r="AC440" s="1"/>
      <c r="AD440" s="1"/>
      <c r="AE440" s="1"/>
      <c r="AF440" s="1"/>
      <c r="AG440" s="1" t="b">
        <v>0</v>
      </c>
      <c r="AH440" s="1"/>
      <c r="AI440" s="1"/>
      <c r="AJ440" s="1" t="b">
        <v>0</v>
      </c>
      <c r="AK440" s="1" t="b">
        <v>0</v>
      </c>
      <c r="AL440" s="1" t="s">
        <v>86</v>
      </c>
      <c r="AM440"/>
      <c r="AN440" s="1" t="s">
        <v>45</v>
      </c>
      <c r="AO440"/>
      <c r="AP440" s="1" t="b">
        <v>0</v>
      </c>
      <c r="AQ440" s="1"/>
      <c r="AR440" s="1"/>
      <c r="AS440" s="1" t="b">
        <v>0</v>
      </c>
      <c r="AV440" s="1" t="str">
        <f t="shared" si="75"/>
        <v>Chrysanthemum 'Bronze Elegance' - Korean : pompon (C.'Bronze Mei Kyo')</v>
      </c>
      <c r="AW440" s="1"/>
      <c r="AX440" s="1"/>
    </row>
    <row r="441" spans="1:50" s="5" customFormat="1" ht="15" customHeight="1" x14ac:dyDescent="0.2">
      <c r="A441" s="8" t="s">
        <v>8406</v>
      </c>
      <c r="B441" s="18" t="b">
        <f t="shared" si="73"/>
        <v>1</v>
      </c>
      <c r="C441" s="4" t="str">
        <f t="shared" si="81"/>
        <v/>
      </c>
      <c r="D441" s="4" t="str">
        <f t="shared" si="82"/>
        <v/>
      </c>
      <c r="E441" s="4" t="str">
        <f t="shared" si="83"/>
        <v/>
      </c>
      <c r="F441" s="4" t="str">
        <f t="shared" si="74"/>
        <v/>
      </c>
      <c r="G441" s="4" t="str">
        <f>IF(H441=A441,"","I")</f>
        <v/>
      </c>
      <c r="H441" s="4" t="str">
        <f t="shared" si="84"/>
        <v>Chrysanthemum Burnt Orange-Flowered</v>
      </c>
      <c r="I441" s="6" t="s">
        <v>1481</v>
      </c>
      <c r="J441" s="6"/>
      <c r="K441" s="6" t="s">
        <v>1486</v>
      </c>
      <c r="L441" s="1">
        <v>376</v>
      </c>
      <c r="M441" s="1" t="s">
        <v>39</v>
      </c>
      <c r="N441" s="18" t="b">
        <v>1</v>
      </c>
      <c r="O441" t="s">
        <v>1487</v>
      </c>
      <c r="P441" s="1" t="s">
        <v>1488</v>
      </c>
      <c r="Q441"/>
      <c r="R441"/>
      <c r="S441" s="54"/>
      <c r="T441" s="1" t="s">
        <v>42</v>
      </c>
      <c r="U441" s="1" t="s">
        <v>42</v>
      </c>
      <c r="V441" s="1" t="s">
        <v>42</v>
      </c>
      <c r="W441" s="1" t="s">
        <v>42</v>
      </c>
      <c r="X441" s="1"/>
      <c r="Y441" s="1" t="s">
        <v>1489</v>
      </c>
      <c r="Z441" s="1"/>
      <c r="AA441" s="1"/>
      <c r="AB441" s="1"/>
      <c r="AC441" s="1"/>
      <c r="AD441" s="1"/>
      <c r="AE441" s="1"/>
      <c r="AF441"/>
      <c r="AG441" s="1" t="b">
        <v>0</v>
      </c>
      <c r="AH441" s="1"/>
      <c r="AI441" s="1"/>
      <c r="AJ441" s="1" t="b">
        <v>0</v>
      </c>
      <c r="AK441" s="1" t="b">
        <v>0</v>
      </c>
      <c r="AL441" s="1" t="s">
        <v>86</v>
      </c>
      <c r="AM441" s="1" t="s">
        <v>62</v>
      </c>
      <c r="AN441" s="1" t="s">
        <v>45</v>
      </c>
      <c r="AO441" s="1">
        <v>1353</v>
      </c>
      <c r="AP441" s="1" t="b">
        <v>0</v>
      </c>
      <c r="AQ441" s="1"/>
      <c r="AR441" s="1"/>
      <c r="AS441" s="1" t="b">
        <v>0</v>
      </c>
      <c r="AV441" s="1" t="str">
        <f t="shared" si="75"/>
        <v>Chrysanthemum Burnt Orange-Flowered</v>
      </c>
      <c r="AW441" s="1"/>
      <c r="AX441" s="1"/>
    </row>
    <row r="442" spans="1:50" s="5" customFormat="1" ht="15" customHeight="1" x14ac:dyDescent="0.2">
      <c r="A442" s="8" t="s">
        <v>9257</v>
      </c>
      <c r="B442" s="18" t="b">
        <f t="shared" si="73"/>
        <v>1</v>
      </c>
      <c r="C442" s="4" t="str">
        <f t="shared" si="81"/>
        <v/>
      </c>
      <c r="D442" s="4" t="str">
        <f t="shared" si="82"/>
        <v/>
      </c>
      <c r="E442" s="4" t="str">
        <f t="shared" si="83"/>
        <v/>
      </c>
      <c r="F442" s="4" t="str">
        <f t="shared" si="74"/>
        <v/>
      </c>
      <c r="G442" s="4"/>
      <c r="H442" s="4" t="str">
        <f t="shared" si="84"/>
        <v>Chrysanthemum Carmine Blush' - Korean : single</v>
      </c>
      <c r="I442" s="6" t="s">
        <v>1481</v>
      </c>
      <c r="J442" s="6"/>
      <c r="K442" s="49" t="s">
        <v>11314</v>
      </c>
      <c r="L442"/>
      <c r="M442"/>
      <c r="N442" s="18" t="b">
        <v>1</v>
      </c>
      <c r="O442" t="s">
        <v>10063</v>
      </c>
      <c r="P442" s="2" t="s">
        <v>10527</v>
      </c>
      <c r="Q442"/>
      <c r="R442"/>
      <c r="S442" s="53" t="s">
        <v>11315</v>
      </c>
      <c r="T442"/>
      <c r="U442"/>
      <c r="V442"/>
      <c r="W442"/>
      <c r="X442"/>
      <c r="Y442" t="s">
        <v>11092</v>
      </c>
      <c r="Z442"/>
      <c r="AA442"/>
      <c r="AB442"/>
      <c r="AC442"/>
      <c r="AD442"/>
      <c r="AE442"/>
      <c r="AF442" s="1"/>
      <c r="AG442" s="1" t="b">
        <v>0</v>
      </c>
      <c r="AH442" s="1"/>
      <c r="AI442" s="1"/>
      <c r="AJ442" s="1" t="b">
        <v>0</v>
      </c>
      <c r="AK442" s="1" t="b">
        <v>0</v>
      </c>
      <c r="AL442" s="1" t="s">
        <v>86</v>
      </c>
      <c r="AM442"/>
      <c r="AN442" s="1" t="s">
        <v>45</v>
      </c>
      <c r="AO442"/>
      <c r="AP442" s="1" t="b">
        <v>0</v>
      </c>
      <c r="AQ442" s="1"/>
      <c r="AR442" s="1"/>
      <c r="AS442" s="1" t="b">
        <v>0</v>
      </c>
      <c r="AV442" s="1" t="str">
        <f t="shared" si="75"/>
        <v>Chrysanthemum Carmine Blush' - Korean : single</v>
      </c>
      <c r="AW442" s="1"/>
      <c r="AX442" s="1"/>
    </row>
    <row r="443" spans="1:50" s="5" customFormat="1" ht="15" customHeight="1" x14ac:dyDescent="0.2">
      <c r="A443" s="8" t="s">
        <v>8328</v>
      </c>
      <c r="B443" s="18" t="b">
        <f t="shared" si="73"/>
        <v>1</v>
      </c>
      <c r="C443" s="4" t="str">
        <f t="shared" si="81"/>
        <v/>
      </c>
      <c r="D443" s="4" t="str">
        <f t="shared" si="82"/>
        <v/>
      </c>
      <c r="E443" s="4" t="str">
        <f t="shared" si="83"/>
        <v/>
      </c>
      <c r="F443" s="4" t="str">
        <f t="shared" si="74"/>
        <v/>
      </c>
      <c r="G443" s="4" t="str">
        <f>IF(H443=A443,"","I")</f>
        <v/>
      </c>
      <c r="H443" s="4" t="str">
        <f t="shared" si="84"/>
        <v>Chrysanthemum 'Clara Curtis' - Korean: single</v>
      </c>
      <c r="I443" s="6" t="s">
        <v>1481</v>
      </c>
      <c r="J443" s="6"/>
      <c r="K443" s="2" t="s">
        <v>9780</v>
      </c>
      <c r="L443" s="1">
        <v>377</v>
      </c>
      <c r="M443" s="1" t="s">
        <v>39</v>
      </c>
      <c r="N443" s="18" t="b">
        <v>1</v>
      </c>
      <c r="O443" t="s">
        <v>1491</v>
      </c>
      <c r="P443" s="1" t="s">
        <v>1492</v>
      </c>
      <c r="Q443"/>
      <c r="R443"/>
      <c r="S443" s="54"/>
      <c r="T443" s="1" t="s">
        <v>42</v>
      </c>
      <c r="U443" s="1" t="s">
        <v>42</v>
      </c>
      <c r="V443" s="1" t="s">
        <v>42</v>
      </c>
      <c r="W443" s="1" t="s">
        <v>42</v>
      </c>
      <c r="X443" s="1"/>
      <c r="Y443" s="1" t="s">
        <v>1493</v>
      </c>
      <c r="Z443" s="1"/>
      <c r="AA443" s="1"/>
      <c r="AB443" s="1"/>
      <c r="AC443" s="1"/>
      <c r="AD443" s="1"/>
      <c r="AE443" s="1"/>
      <c r="AF443"/>
      <c r="AG443" s="1" t="b">
        <v>0</v>
      </c>
      <c r="AH443" s="1"/>
      <c r="AI443" s="1"/>
      <c r="AJ443" s="1" t="b">
        <v>0</v>
      </c>
      <c r="AK443" s="1" t="b">
        <v>0</v>
      </c>
      <c r="AL443" s="1" t="s">
        <v>86</v>
      </c>
      <c r="AM443"/>
      <c r="AN443" s="1" t="s">
        <v>45</v>
      </c>
      <c r="AO443" s="1">
        <v>20028</v>
      </c>
      <c r="AP443" s="1" t="b">
        <v>0</v>
      </c>
      <c r="AQ443" s="1"/>
      <c r="AR443" s="1"/>
      <c r="AS443" s="1" t="b">
        <v>0</v>
      </c>
      <c r="AV443" s="1" t="str">
        <f t="shared" si="75"/>
        <v>Chrysanthemum 'Clara Curtis' - Korean: single</v>
      </c>
      <c r="AW443" s="1"/>
      <c r="AX443" s="1"/>
    </row>
    <row r="444" spans="1:50" s="5" customFormat="1" ht="15" customHeight="1" x14ac:dyDescent="0.2">
      <c r="A444" s="8" t="s">
        <v>8408</v>
      </c>
      <c r="B444" s="18" t="b">
        <f t="shared" si="73"/>
        <v>1</v>
      </c>
      <c r="C444" s="4" t="str">
        <f t="shared" si="81"/>
        <v/>
      </c>
      <c r="D444" s="4" t="str">
        <f t="shared" si="82"/>
        <v/>
      </c>
      <c r="E444" s="4" t="str">
        <f t="shared" si="83"/>
        <v/>
      </c>
      <c r="F444" s="4" t="str">
        <f t="shared" si="74"/>
        <v/>
      </c>
      <c r="G444" s="4" t="str">
        <f>IF(H444=A444,"","I")</f>
        <v/>
      </c>
      <c r="H444" s="4" t="str">
        <f t="shared" si="84"/>
        <v>Chrysanthemum 'Cottage Apricot' - Korean (C.'Apricot')</v>
      </c>
      <c r="I444" s="6" t="s">
        <v>1481</v>
      </c>
      <c r="J444" s="6"/>
      <c r="K444" s="2" t="s">
        <v>9781</v>
      </c>
      <c r="L444" s="1">
        <v>378</v>
      </c>
      <c r="M444" s="1" t="s">
        <v>39</v>
      </c>
      <c r="N444" s="18" t="b">
        <v>1</v>
      </c>
      <c r="O444" t="s">
        <v>1495</v>
      </c>
      <c r="P444" s="1" t="s">
        <v>1496</v>
      </c>
      <c r="Q444"/>
      <c r="R444"/>
      <c r="S444" s="54"/>
      <c r="T444" s="1" t="s">
        <v>42</v>
      </c>
      <c r="U444" s="1" t="s">
        <v>42</v>
      </c>
      <c r="V444" s="1" t="s">
        <v>42</v>
      </c>
      <c r="W444" s="1" t="s">
        <v>42</v>
      </c>
      <c r="X444" s="1"/>
      <c r="Y444" s="1" t="s">
        <v>1497</v>
      </c>
      <c r="Z444" s="1"/>
      <c r="AA444" s="1"/>
      <c r="AB444" s="1"/>
      <c r="AC444" s="1"/>
      <c r="AD444" s="1"/>
      <c r="AE444" s="1"/>
      <c r="AF444" s="1"/>
      <c r="AG444" s="1" t="b">
        <v>0</v>
      </c>
      <c r="AH444" s="1"/>
      <c r="AI444" s="1"/>
      <c r="AJ444" s="1" t="b">
        <v>0</v>
      </c>
      <c r="AK444" s="1" t="b">
        <v>0</v>
      </c>
      <c r="AL444" s="1" t="s">
        <v>86</v>
      </c>
      <c r="AM444"/>
      <c r="AN444" s="1" t="s">
        <v>45</v>
      </c>
      <c r="AO444"/>
      <c r="AP444" s="1" t="b">
        <v>0</v>
      </c>
      <c r="AQ444" s="1"/>
      <c r="AR444" s="1"/>
      <c r="AS444" s="1" t="b">
        <v>0</v>
      </c>
      <c r="AV444" s="1" t="str">
        <f t="shared" si="75"/>
        <v>Chrysanthemum 'Cottage Apricot' - Korean (C.'Apricot')</v>
      </c>
      <c r="AW444" s="1"/>
      <c r="AX444" s="1"/>
    </row>
    <row r="445" spans="1:50" s="5" customFormat="1" ht="15" customHeight="1" x14ac:dyDescent="0.2">
      <c r="A445" s="8" t="s">
        <v>9259</v>
      </c>
      <c r="B445" s="18" t="b">
        <f t="shared" si="73"/>
        <v>1</v>
      </c>
      <c r="C445" s="4" t="str">
        <f t="shared" si="81"/>
        <v/>
      </c>
      <c r="D445" s="4" t="str">
        <f t="shared" si="82"/>
        <v/>
      </c>
      <c r="E445" s="4" t="str">
        <f t="shared" si="83"/>
        <v/>
      </c>
      <c r="F445" s="4" t="str">
        <f t="shared" si="74"/>
        <v/>
      </c>
      <c r="G445" s="4"/>
      <c r="H445" s="4" t="str">
        <f t="shared" si="84"/>
        <v>Chrysanthemum Cousin Joan' - Korean : single</v>
      </c>
      <c r="I445" s="6" t="s">
        <v>1481</v>
      </c>
      <c r="J445" s="6"/>
      <c r="K445" s="49" t="s">
        <v>11317</v>
      </c>
      <c r="L445"/>
      <c r="M445"/>
      <c r="N445" s="18" t="b">
        <v>1</v>
      </c>
      <c r="O445" t="s">
        <v>10064</v>
      </c>
      <c r="P445" s="2" t="s">
        <v>10528</v>
      </c>
      <c r="Q445"/>
      <c r="R445"/>
      <c r="S445" s="53" t="s">
        <v>11315</v>
      </c>
      <c r="T445"/>
      <c r="U445"/>
      <c r="V445"/>
      <c r="W445"/>
      <c r="X445"/>
      <c r="Y445" t="s">
        <v>11093</v>
      </c>
      <c r="Z445"/>
      <c r="AA445"/>
      <c r="AB445"/>
      <c r="AC445"/>
      <c r="AD445"/>
      <c r="AE445"/>
      <c r="AF445" s="1"/>
      <c r="AG445" s="1" t="b">
        <v>0</v>
      </c>
      <c r="AH445" s="1"/>
      <c r="AI445" s="1"/>
      <c r="AJ445" s="1" t="b">
        <v>0</v>
      </c>
      <c r="AK445" s="1" t="b">
        <v>0</v>
      </c>
      <c r="AL445" s="1" t="s">
        <v>86</v>
      </c>
      <c r="AM445"/>
      <c r="AN445" s="1" t="s">
        <v>45</v>
      </c>
      <c r="AO445"/>
      <c r="AP445" s="1" t="b">
        <v>0</v>
      </c>
      <c r="AQ445" s="1"/>
      <c r="AR445" s="1"/>
      <c r="AS445" s="1" t="b">
        <v>0</v>
      </c>
      <c r="AV445" s="1" t="str">
        <f t="shared" si="75"/>
        <v>Chrysanthemum Cousin Joan' - Korean : single</v>
      </c>
      <c r="AW445" s="1"/>
      <c r="AX445" s="1"/>
    </row>
    <row r="446" spans="1:50" s="5" customFormat="1" ht="15" customHeight="1" x14ac:dyDescent="0.2">
      <c r="A446" s="8" t="s">
        <v>9261</v>
      </c>
      <c r="B446" s="18" t="b">
        <f t="shared" si="73"/>
        <v>1</v>
      </c>
      <c r="C446" s="4" t="str">
        <f t="shared" si="81"/>
        <v/>
      </c>
      <c r="D446" s="4" t="str">
        <f t="shared" si="82"/>
        <v/>
      </c>
      <c r="E446" s="4" t="str">
        <f t="shared" si="83"/>
        <v/>
      </c>
      <c r="F446" s="4" t="str">
        <f t="shared" si="74"/>
        <v/>
      </c>
      <c r="G446" s="4"/>
      <c r="H446" s="4" t="str">
        <f t="shared" si="84"/>
        <v>Chrysanthemum Duchess of Edinburgh' - Korean : single</v>
      </c>
      <c r="I446" s="6" t="s">
        <v>1481</v>
      </c>
      <c r="J446" s="6"/>
      <c r="K446" s="49" t="s">
        <v>11316</v>
      </c>
      <c r="L446"/>
      <c r="M446"/>
      <c r="N446" s="18" t="b">
        <v>1</v>
      </c>
      <c r="O446" t="s">
        <v>10065</v>
      </c>
      <c r="P446" s="2" t="s">
        <v>10529</v>
      </c>
      <c r="Q446"/>
      <c r="R446"/>
      <c r="S446" s="53" t="s">
        <v>11315</v>
      </c>
      <c r="T446"/>
      <c r="U446"/>
      <c r="V446"/>
      <c r="W446"/>
      <c r="X446"/>
      <c r="Y446" t="s">
        <v>11094</v>
      </c>
      <c r="Z446"/>
      <c r="AA446"/>
      <c r="AB446"/>
      <c r="AC446"/>
      <c r="AD446"/>
      <c r="AE446"/>
      <c r="AF446"/>
      <c r="AG446" s="1" t="b">
        <v>1</v>
      </c>
      <c r="AH446" s="1"/>
      <c r="AI446" s="1"/>
      <c r="AJ446" s="1" t="b">
        <v>0</v>
      </c>
      <c r="AK446" s="1" t="b">
        <v>0</v>
      </c>
      <c r="AL446" s="1" t="s">
        <v>86</v>
      </c>
      <c r="AM446"/>
      <c r="AN446" s="1" t="s">
        <v>45</v>
      </c>
      <c r="AO446" s="1">
        <v>20023</v>
      </c>
      <c r="AP446" s="1" t="b">
        <v>0</v>
      </c>
      <c r="AQ446" s="1"/>
      <c r="AR446" s="1"/>
      <c r="AS446" s="1" t="b">
        <v>0</v>
      </c>
      <c r="AV446" s="1" t="str">
        <f t="shared" si="75"/>
        <v>Chrysanthemum Duchess of Edinburgh' - Korean : single</v>
      </c>
      <c r="AW446" s="1"/>
      <c r="AX446" s="1"/>
    </row>
    <row r="447" spans="1:50" s="5" customFormat="1" ht="15" customHeight="1" x14ac:dyDescent="0.2">
      <c r="A447" s="8" t="s">
        <v>8410</v>
      </c>
      <c r="B447" s="18" t="b">
        <f t="shared" si="73"/>
        <v>1</v>
      </c>
      <c r="C447" s="4" t="str">
        <f t="shared" si="81"/>
        <v/>
      </c>
      <c r="D447" s="4" t="str">
        <f t="shared" si="82"/>
        <v/>
      </c>
      <c r="E447" s="4" t="str">
        <f t="shared" si="83"/>
        <v/>
      </c>
      <c r="F447" s="4" t="str">
        <f t="shared" si="74"/>
        <v/>
      </c>
      <c r="G447" s="4" t="str">
        <f t="shared" ref="G447:G452" si="85">IF(H447=A447,"","I")</f>
        <v/>
      </c>
      <c r="H447" s="4" t="str">
        <f t="shared" si="84"/>
        <v>Chrysanthemum 'Emperor of China' - Korean (C.'Cottage Pink')</v>
      </c>
      <c r="I447" s="6" t="s">
        <v>1481</v>
      </c>
      <c r="J447" s="6"/>
      <c r="K447" s="2" t="s">
        <v>9782</v>
      </c>
      <c r="L447" s="1">
        <v>379</v>
      </c>
      <c r="M447" s="1" t="s">
        <v>39</v>
      </c>
      <c r="N447" s="18" t="b">
        <v>1</v>
      </c>
      <c r="O447" t="s">
        <v>1499</v>
      </c>
      <c r="P447" s="1" t="s">
        <v>1500</v>
      </c>
      <c r="Q447"/>
      <c r="R447"/>
      <c r="S447" s="54"/>
      <c r="T447" s="1" t="s">
        <v>42</v>
      </c>
      <c r="U447" s="1" t="s">
        <v>42</v>
      </c>
      <c r="V447" s="1" t="s">
        <v>42</v>
      </c>
      <c r="W447" s="1" t="s">
        <v>42</v>
      </c>
      <c r="X447" s="1"/>
      <c r="Y447" s="1" t="s">
        <v>1501</v>
      </c>
      <c r="Z447" s="1" t="s">
        <v>1502</v>
      </c>
      <c r="AA447" s="1" t="s">
        <v>1503</v>
      </c>
      <c r="AB447" s="1" t="s">
        <v>1504</v>
      </c>
      <c r="AC447" s="1"/>
      <c r="AD447" s="1"/>
      <c r="AE447" s="1"/>
      <c r="AF447" s="1"/>
      <c r="AG447" s="1" t="b">
        <v>0</v>
      </c>
      <c r="AH447" s="1"/>
      <c r="AI447" s="1"/>
      <c r="AJ447" s="1" t="b">
        <v>0</v>
      </c>
      <c r="AK447" s="1" t="b">
        <v>0</v>
      </c>
      <c r="AL447" s="1" t="s">
        <v>86</v>
      </c>
      <c r="AM447" s="1" t="s">
        <v>62</v>
      </c>
      <c r="AN447" s="1" t="s">
        <v>45</v>
      </c>
      <c r="AO447" s="1">
        <v>1746</v>
      </c>
      <c r="AP447" s="1" t="b">
        <v>0</v>
      </c>
      <c r="AQ447" s="1"/>
      <c r="AR447" s="1"/>
      <c r="AS447" s="1" t="b">
        <v>0</v>
      </c>
      <c r="AV447" s="1" t="str">
        <f t="shared" si="75"/>
        <v>Chrysanthemum 'Emperor of China' - Korean (C.'Cottage Pink')</v>
      </c>
      <c r="AW447" s="1"/>
      <c r="AX447" s="1"/>
    </row>
    <row r="448" spans="1:50" s="5" customFormat="1" ht="15" customHeight="1" x14ac:dyDescent="0.2">
      <c r="A448" s="8" t="s">
        <v>8412</v>
      </c>
      <c r="B448" s="18" t="b">
        <f t="shared" si="73"/>
        <v>1</v>
      </c>
      <c r="C448" s="4" t="str">
        <f t="shared" si="81"/>
        <v/>
      </c>
      <c r="D448" s="4" t="str">
        <f t="shared" si="82"/>
        <v/>
      </c>
      <c r="E448" s="4" t="str">
        <f t="shared" si="83"/>
        <v/>
      </c>
      <c r="F448" s="4" t="str">
        <f t="shared" si="74"/>
        <v/>
      </c>
      <c r="G448" s="4" t="str">
        <f t="shared" si="85"/>
        <v/>
      </c>
      <c r="H448" s="4" t="str">
        <f t="shared" si="84"/>
        <v>Chrysanthemum 'Innocence' - Korean : single</v>
      </c>
      <c r="I448" s="6" t="s">
        <v>1481</v>
      </c>
      <c r="J448" s="6"/>
      <c r="K448" s="2" t="s">
        <v>9783</v>
      </c>
      <c r="L448" s="1">
        <v>384</v>
      </c>
      <c r="M448" s="1" t="s">
        <v>39</v>
      </c>
      <c r="N448" s="18" t="b">
        <v>1</v>
      </c>
      <c r="O448" t="s">
        <v>1522</v>
      </c>
      <c r="P448" s="2" t="s">
        <v>10530</v>
      </c>
      <c r="Q448"/>
      <c r="R448"/>
      <c r="S448" s="54"/>
      <c r="T448" s="1" t="s">
        <v>42</v>
      </c>
      <c r="U448" s="1" t="s">
        <v>42</v>
      </c>
      <c r="V448" s="1" t="s">
        <v>42</v>
      </c>
      <c r="W448" s="1" t="s">
        <v>42</v>
      </c>
      <c r="X448" s="1"/>
      <c r="Y448" s="1" t="s">
        <v>1523</v>
      </c>
      <c r="Z448" s="1"/>
      <c r="AA448" s="1"/>
      <c r="AB448" s="1"/>
      <c r="AC448" s="1"/>
      <c r="AD448" s="1"/>
      <c r="AE448" s="1"/>
      <c r="AF448" s="1"/>
      <c r="AG448" s="1" t="b">
        <v>1</v>
      </c>
      <c r="AH448" s="1"/>
      <c r="AI448" s="1"/>
      <c r="AJ448" s="1" t="b">
        <v>0</v>
      </c>
      <c r="AK448" s="1" t="b">
        <v>0</v>
      </c>
      <c r="AL448" s="1" t="s">
        <v>86</v>
      </c>
      <c r="AM448" s="1" t="s">
        <v>62</v>
      </c>
      <c r="AN448" s="1" t="s">
        <v>45</v>
      </c>
      <c r="AO448" s="1">
        <v>1745</v>
      </c>
      <c r="AP448" s="1" t="b">
        <v>0</v>
      </c>
      <c r="AQ448" s="1"/>
      <c r="AR448" s="1"/>
      <c r="AS448" s="1" t="b">
        <v>0</v>
      </c>
      <c r="AV448" s="1" t="str">
        <f t="shared" si="75"/>
        <v>Chrysanthemum 'Innocence' - Korean : single</v>
      </c>
      <c r="AW448" s="1"/>
      <c r="AX448" s="1"/>
    </row>
    <row r="449" spans="1:50" s="5" customFormat="1" ht="15" customHeight="1" x14ac:dyDescent="0.2">
      <c r="A449" s="8" t="s">
        <v>8414</v>
      </c>
      <c r="B449" s="18" t="b">
        <f t="shared" si="73"/>
        <v>1</v>
      </c>
      <c r="C449" s="4" t="str">
        <f t="shared" si="81"/>
        <v/>
      </c>
      <c r="D449" s="4" t="str">
        <f t="shared" si="82"/>
        <v/>
      </c>
      <c r="E449" s="4" t="str">
        <f t="shared" si="83"/>
        <v/>
      </c>
      <c r="F449" s="4" t="str">
        <f t="shared" si="74"/>
        <v/>
      </c>
      <c r="G449" s="4" t="str">
        <f t="shared" si="85"/>
        <v/>
      </c>
      <c r="H449" s="4" t="str">
        <f t="shared" si="84"/>
        <v>Chrysanthemum 'Mary Stoker' - Korean : single</v>
      </c>
      <c r="I449" s="6" t="s">
        <v>1481</v>
      </c>
      <c r="J449" s="6"/>
      <c r="K449" s="2" t="s">
        <v>9784</v>
      </c>
      <c r="L449" s="1">
        <v>380</v>
      </c>
      <c r="M449" s="1" t="s">
        <v>39</v>
      </c>
      <c r="N449" s="18" t="b">
        <v>1</v>
      </c>
      <c r="O449" t="s">
        <v>1506</v>
      </c>
      <c r="P449" s="1" t="s">
        <v>1507</v>
      </c>
      <c r="Q449"/>
      <c r="R449"/>
      <c r="S449" s="54"/>
      <c r="T449" s="1" t="s">
        <v>42</v>
      </c>
      <c r="U449" s="1" t="s">
        <v>42</v>
      </c>
      <c r="V449" s="1" t="s">
        <v>42</v>
      </c>
      <c r="W449" s="1" t="s">
        <v>42</v>
      </c>
      <c r="X449" s="1"/>
      <c r="Y449" s="1" t="s">
        <v>1508</v>
      </c>
      <c r="Z449" s="1"/>
      <c r="AA449" s="1"/>
      <c r="AB449" s="1"/>
      <c r="AC449" s="1"/>
      <c r="AD449" s="1"/>
      <c r="AE449" s="1"/>
      <c r="AF449" s="1"/>
      <c r="AG449" s="1" t="b">
        <v>0</v>
      </c>
      <c r="AH449" s="1" t="s">
        <v>43</v>
      </c>
      <c r="AI449" s="1"/>
      <c r="AJ449" s="1" t="b">
        <v>0</v>
      </c>
      <c r="AK449" s="1" t="b">
        <v>0</v>
      </c>
      <c r="AL449" s="1" t="s">
        <v>86</v>
      </c>
      <c r="AM449"/>
      <c r="AN449" s="1" t="s">
        <v>45</v>
      </c>
      <c r="AO449" s="1">
        <v>20041</v>
      </c>
      <c r="AP449" s="1" t="b">
        <v>0</v>
      </c>
      <c r="AQ449" s="1"/>
      <c r="AR449" s="1"/>
      <c r="AS449" s="1" t="b">
        <v>0</v>
      </c>
      <c r="AV449" s="1" t="str">
        <f t="shared" si="75"/>
        <v>Chrysanthemum 'Mary Stoker' - Korean : single</v>
      </c>
      <c r="AW449" s="1"/>
      <c r="AX449" s="1"/>
    </row>
    <row r="450" spans="1:50" s="5" customFormat="1" ht="15" customHeight="1" x14ac:dyDescent="0.2">
      <c r="A450" s="8" t="s">
        <v>8416</v>
      </c>
      <c r="B450" s="18" t="b">
        <f t="shared" si="73"/>
        <v>1</v>
      </c>
      <c r="C450" s="4" t="str">
        <f t="shared" si="81"/>
        <v/>
      </c>
      <c r="D450" s="4" t="str">
        <f t="shared" si="82"/>
        <v/>
      </c>
      <c r="E450" s="4" t="str">
        <f t="shared" si="83"/>
        <v/>
      </c>
      <c r="F450" s="4" t="str">
        <f t="shared" si="74"/>
        <v/>
      </c>
      <c r="G450" s="4" t="str">
        <f t="shared" si="85"/>
        <v/>
      </c>
      <c r="H450" s="4" t="str">
        <f t="shared" si="84"/>
        <v>Chrysanthemum 'Mei-Kyo' - Early Flowering Outdoor Pompon : semi-pompon</v>
      </c>
      <c r="I450" s="6" t="s">
        <v>1481</v>
      </c>
      <c r="J450" s="6"/>
      <c r="K450" s="2" t="s">
        <v>9785</v>
      </c>
      <c r="L450" s="1">
        <v>381</v>
      </c>
      <c r="M450" s="1" t="s">
        <v>39</v>
      </c>
      <c r="N450" s="18" t="b">
        <v>1</v>
      </c>
      <c r="O450" t="s">
        <v>1510</v>
      </c>
      <c r="P450" s="1" t="s">
        <v>1511</v>
      </c>
      <c r="Q450"/>
      <c r="R450"/>
      <c r="S450" s="54"/>
      <c r="T450" s="1" t="s">
        <v>42</v>
      </c>
      <c r="U450" s="1" t="s">
        <v>42</v>
      </c>
      <c r="V450" s="1" t="s">
        <v>42</v>
      </c>
      <c r="W450" s="1" t="s">
        <v>42</v>
      </c>
      <c r="X450" s="1"/>
      <c r="Y450" s="1" t="s">
        <v>1512</v>
      </c>
      <c r="Z450" s="1"/>
      <c r="AA450" s="1"/>
      <c r="AB450" s="1"/>
      <c r="AC450" s="1"/>
      <c r="AD450" s="1"/>
      <c r="AE450" s="1"/>
      <c r="AF450"/>
      <c r="AG450" s="1" t="b">
        <v>0</v>
      </c>
      <c r="AH450"/>
      <c r="AI450"/>
      <c r="AJ450" s="1" t="b">
        <v>0</v>
      </c>
      <c r="AK450" s="1" t="b">
        <v>0</v>
      </c>
      <c r="AL450" s="1" t="s">
        <v>86</v>
      </c>
      <c r="AM450" s="1" t="s">
        <v>62</v>
      </c>
      <c r="AN450" s="1" t="s">
        <v>45</v>
      </c>
      <c r="AO450" s="1">
        <v>1738</v>
      </c>
      <c r="AP450" s="1" t="b">
        <v>1</v>
      </c>
      <c r="AQ450" s="1"/>
      <c r="AR450" s="1"/>
      <c r="AS450" s="1" t="b">
        <v>0</v>
      </c>
      <c r="AV450" s="1" t="str">
        <f t="shared" si="75"/>
        <v>Chrysanthemum 'Mei-Kyo' - Early Flowering Outdoor Pompon : semi-pompon</v>
      </c>
      <c r="AW450" s="1"/>
      <c r="AX450" s="1"/>
    </row>
    <row r="451" spans="1:50" s="5" customFormat="1" ht="15" customHeight="1" x14ac:dyDescent="0.2">
      <c r="A451" s="8" t="s">
        <v>8418</v>
      </c>
      <c r="B451" s="18" t="b">
        <f t="shared" ref="B451:B514" si="86">IF(F451="X",FALSE,TRUE)</f>
        <v>1</v>
      </c>
      <c r="C451" s="4" t="str">
        <f t="shared" si="81"/>
        <v/>
      </c>
      <c r="D451" s="4" t="str">
        <f t="shared" si="82"/>
        <v/>
      </c>
      <c r="E451" s="4" t="str">
        <f t="shared" si="83"/>
        <v/>
      </c>
      <c r="F451" s="4" t="str">
        <f t="shared" ref="F451:F514" si="87">IF(Y451="","X","")</f>
        <v/>
      </c>
      <c r="G451" s="4" t="str">
        <f t="shared" si="85"/>
        <v/>
      </c>
      <c r="H451" s="4" t="str">
        <f t="shared" si="84"/>
        <v>Chrysanthemum 'Nantyderry Sunshine' - Early Flowering Outdoor Pompon : semi-pompon</v>
      </c>
      <c r="I451" s="6" t="s">
        <v>1481</v>
      </c>
      <c r="J451" s="6"/>
      <c r="K451" s="2" t="s">
        <v>9786</v>
      </c>
      <c r="L451" s="1">
        <v>385</v>
      </c>
      <c r="M451" s="1" t="s">
        <v>39</v>
      </c>
      <c r="N451" s="18" t="b">
        <v>1</v>
      </c>
      <c r="O451" t="s">
        <v>1525</v>
      </c>
      <c r="P451" s="2" t="s">
        <v>10531</v>
      </c>
      <c r="Q451"/>
      <c r="R451"/>
      <c r="S451" s="54"/>
      <c r="T451" s="1" t="s">
        <v>42</v>
      </c>
      <c r="U451" s="1" t="s">
        <v>42</v>
      </c>
      <c r="V451" s="1" t="s">
        <v>42</v>
      </c>
      <c r="W451" s="1" t="s">
        <v>42</v>
      </c>
      <c r="X451" s="1"/>
      <c r="Y451" s="1" t="s">
        <v>1526</v>
      </c>
      <c r="Z451" s="1"/>
      <c r="AA451" s="1"/>
      <c r="AB451" s="1"/>
      <c r="AC451" s="1"/>
      <c r="AD451" s="1"/>
      <c r="AE451" s="1"/>
      <c r="AF451" s="1"/>
      <c r="AG451" s="1" t="b">
        <v>1</v>
      </c>
      <c r="AH451" s="1"/>
      <c r="AI451" s="1"/>
      <c r="AJ451" s="1" t="b">
        <v>0</v>
      </c>
      <c r="AK451" s="1" t="b">
        <v>0</v>
      </c>
      <c r="AL451" s="1" t="s">
        <v>86</v>
      </c>
      <c r="AM451"/>
      <c r="AN451" s="1" t="s">
        <v>45</v>
      </c>
      <c r="AO451" s="1">
        <v>20024</v>
      </c>
      <c r="AP451" s="1" t="b">
        <v>0</v>
      </c>
      <c r="AQ451" s="1"/>
      <c r="AR451" s="1"/>
      <c r="AS451" s="1" t="b">
        <v>0</v>
      </c>
      <c r="AV451" s="1" t="str">
        <f t="shared" si="75"/>
        <v>Chrysanthemum 'Nantyderry Sunshine' - Early Flowering Outdoor Pompon : semi-pompon</v>
      </c>
      <c r="AW451" s="1"/>
      <c r="AX451" s="1"/>
    </row>
    <row r="452" spans="1:50" s="5" customFormat="1" ht="15" customHeight="1" x14ac:dyDescent="0.2">
      <c r="A452" s="8" t="s">
        <v>8420</v>
      </c>
      <c r="B452" s="18" t="b">
        <f t="shared" si="86"/>
        <v>1</v>
      </c>
      <c r="C452" s="4" t="str">
        <f t="shared" si="81"/>
        <v/>
      </c>
      <c r="D452" s="4" t="str">
        <f t="shared" si="82"/>
        <v/>
      </c>
      <c r="E452" s="4" t="str">
        <f t="shared" si="83"/>
        <v/>
      </c>
      <c r="F452" s="4" t="str">
        <f t="shared" si="87"/>
        <v/>
      </c>
      <c r="G452" s="4" t="str">
        <f t="shared" si="85"/>
        <v/>
      </c>
      <c r="H452" s="4" t="str">
        <f t="shared" si="84"/>
        <v>Chrysanthemum 'Paul Boissier' - Early Flowering Outdoor Type : rubellum</v>
      </c>
      <c r="I452" s="6" t="s">
        <v>1481</v>
      </c>
      <c r="J452" s="6"/>
      <c r="K452" s="2" t="s">
        <v>9787</v>
      </c>
      <c r="L452" s="1">
        <v>382</v>
      </c>
      <c r="M452" s="1" t="s">
        <v>39</v>
      </c>
      <c r="N452" s="18" t="b">
        <v>1</v>
      </c>
      <c r="O452" t="s">
        <v>1514</v>
      </c>
      <c r="P452" s="1" t="s">
        <v>1515</v>
      </c>
      <c r="Q452"/>
      <c r="R452"/>
      <c r="S452" s="54"/>
      <c r="T452" s="1" t="s">
        <v>42</v>
      </c>
      <c r="U452" s="1" t="s">
        <v>42</v>
      </c>
      <c r="V452" s="1" t="s">
        <v>42</v>
      </c>
      <c r="W452" s="1" t="s">
        <v>42</v>
      </c>
      <c r="X452" s="1"/>
      <c r="Y452" s="1" t="s">
        <v>1516</v>
      </c>
      <c r="Z452" s="1"/>
      <c r="AA452" s="1"/>
      <c r="AB452" s="1"/>
      <c r="AC452" s="1"/>
      <c r="AD452" s="1"/>
      <c r="AE452" s="1"/>
      <c r="AF452" s="1"/>
      <c r="AG452" s="1" t="b">
        <v>0</v>
      </c>
      <c r="AH452" s="1"/>
      <c r="AI452" s="1"/>
      <c r="AJ452" s="1" t="b">
        <v>0</v>
      </c>
      <c r="AK452" s="1" t="b">
        <v>0</v>
      </c>
      <c r="AL452" s="1" t="s">
        <v>86</v>
      </c>
      <c r="AM452"/>
      <c r="AN452" s="1" t="s">
        <v>45</v>
      </c>
      <c r="AO452"/>
      <c r="AP452" s="1" t="b">
        <v>0</v>
      </c>
      <c r="AQ452" s="1"/>
      <c r="AR452" s="1"/>
      <c r="AS452" s="1" t="b">
        <v>0</v>
      </c>
      <c r="AV452" s="1" t="str">
        <f t="shared" ref="AV452:AW515" si="88">TRIM(TRIM(I452) &amp; " " &amp; TRIM(J452) &amp; " " &amp; K452 &amp; " " &amp;S452)</f>
        <v>Chrysanthemum 'Paul Boissier' - Early Flowering Outdoor Type : rubellum</v>
      </c>
      <c r="AW452" s="1"/>
      <c r="AX452" s="1"/>
    </row>
    <row r="453" spans="1:50" s="5" customFormat="1" ht="15" customHeight="1" x14ac:dyDescent="0.2">
      <c r="A453" s="8" t="s">
        <v>9263</v>
      </c>
      <c r="B453" s="18" t="b">
        <f t="shared" si="86"/>
        <v>1</v>
      </c>
      <c r="C453" s="4" t="str">
        <f t="shared" si="81"/>
        <v/>
      </c>
      <c r="D453" s="4" t="str">
        <f t="shared" si="82"/>
        <v/>
      </c>
      <c r="E453" s="4" t="str">
        <f t="shared" si="83"/>
        <v/>
      </c>
      <c r="F453" s="4" t="str">
        <f t="shared" si="87"/>
        <v/>
      </c>
      <c r="G453" s="4"/>
      <c r="H453" s="4" t="str">
        <f t="shared" si="84"/>
        <v>Chrysanthemum Ruby Mound' - Korean : reflexed</v>
      </c>
      <c r="I453" s="6" t="s">
        <v>1481</v>
      </c>
      <c r="J453" s="6"/>
      <c r="K453" s="49" t="s">
        <v>11318</v>
      </c>
      <c r="L453" s="1">
        <v>2027</v>
      </c>
      <c r="M453" s="1" t="s">
        <v>39</v>
      </c>
      <c r="N453" s="18" t="b">
        <v>1</v>
      </c>
      <c r="O453" t="s">
        <v>7054</v>
      </c>
      <c r="P453" s="2" t="s">
        <v>10532</v>
      </c>
      <c r="Q453"/>
      <c r="R453"/>
      <c r="S453" s="54" t="s">
        <v>11319</v>
      </c>
      <c r="T453" s="1" t="s">
        <v>42</v>
      </c>
      <c r="U453" s="1" t="s">
        <v>42</v>
      </c>
      <c r="V453" s="1" t="s">
        <v>42</v>
      </c>
      <c r="W453" s="1" t="s">
        <v>42</v>
      </c>
      <c r="X453" s="1"/>
      <c r="Y453" t="s">
        <v>11095</v>
      </c>
      <c r="Z453" s="1"/>
      <c r="AA453" s="1"/>
      <c r="AB453" s="1"/>
      <c r="AC453" s="1"/>
      <c r="AD453" s="1"/>
      <c r="AE453" s="1"/>
      <c r="AF453"/>
      <c r="AG453" s="1" t="b">
        <v>0</v>
      </c>
      <c r="AH453" s="1"/>
      <c r="AI453" s="1"/>
      <c r="AJ453" s="1" t="b">
        <v>0</v>
      </c>
      <c r="AK453" s="1" t="b">
        <v>0</v>
      </c>
      <c r="AL453" s="1" t="s">
        <v>86</v>
      </c>
      <c r="AM453" s="1" t="s">
        <v>62</v>
      </c>
      <c r="AN453" s="1" t="s">
        <v>45</v>
      </c>
      <c r="AO453" s="1">
        <v>1752</v>
      </c>
      <c r="AP453" s="1" t="b">
        <v>0</v>
      </c>
      <c r="AQ453" s="1"/>
      <c r="AR453" s="1"/>
      <c r="AS453" s="1" t="b">
        <v>0</v>
      </c>
      <c r="AV453" s="1" t="str">
        <f t="shared" si="88"/>
        <v>Chrysanthemum Ruby Mound' - Korean : reflexed</v>
      </c>
      <c r="AW453" s="1"/>
      <c r="AX453" s="1"/>
    </row>
    <row r="454" spans="1:50" s="5" customFormat="1" ht="15" customHeight="1" x14ac:dyDescent="0.2">
      <c r="A454" s="8"/>
      <c r="B454" s="18" t="b">
        <f t="shared" si="86"/>
        <v>0</v>
      </c>
      <c r="C454" s="21"/>
      <c r="D454" s="4"/>
      <c r="E454" s="4"/>
      <c r="F454" s="4" t="str">
        <f t="shared" si="87"/>
        <v>X</v>
      </c>
      <c r="G454" s="4"/>
      <c r="H454" s="4"/>
      <c r="I454" s="6" t="s">
        <v>233</v>
      </c>
      <c r="J454" s="6" t="s">
        <v>1527</v>
      </c>
      <c r="L454" s="1">
        <v>386</v>
      </c>
      <c r="M454"/>
      <c r="N454" s="18" t="b">
        <v>0</v>
      </c>
      <c r="O454"/>
      <c r="P454" s="1" t="s">
        <v>1528</v>
      </c>
      <c r="Q454"/>
      <c r="R454"/>
      <c r="S454" s="53"/>
      <c r="T454" s="1" t="s">
        <v>42</v>
      </c>
      <c r="U454" s="1" t="s">
        <v>42</v>
      </c>
      <c r="V454" s="1" t="s">
        <v>42</v>
      </c>
      <c r="W454" s="1" t="s">
        <v>42</v>
      </c>
      <c r="X454"/>
      <c r="Y454"/>
      <c r="Z454"/>
      <c r="AA454"/>
      <c r="AB454"/>
      <c r="AC454"/>
      <c r="AD454"/>
      <c r="AE454"/>
      <c r="AF454"/>
      <c r="AG454" s="1" t="b">
        <v>0</v>
      </c>
      <c r="AH454"/>
      <c r="AI454"/>
      <c r="AJ454" s="1" t="b">
        <v>0</v>
      </c>
      <c r="AK454" s="1" t="b">
        <v>0</v>
      </c>
      <c r="AL454" s="1" t="s">
        <v>86</v>
      </c>
      <c r="AM454" s="1" t="s">
        <v>62</v>
      </c>
      <c r="AN454" s="1" t="s">
        <v>45</v>
      </c>
      <c r="AO454" s="1">
        <v>1439</v>
      </c>
      <c r="AP454" s="1" t="b">
        <v>1</v>
      </c>
      <c r="AQ454" s="1"/>
      <c r="AR454" s="1"/>
      <c r="AS454" s="1" t="b">
        <v>0</v>
      </c>
      <c r="AV454" s="1" t="str">
        <f t="shared" si="88"/>
        <v>Cimicifuga dahurica</v>
      </c>
      <c r="AW454" s="1"/>
      <c r="AX454"/>
    </row>
    <row r="455" spans="1:50" s="5" customFormat="1" ht="15" customHeight="1" x14ac:dyDescent="0.2">
      <c r="A455" s="8"/>
      <c r="B455" s="18" t="b">
        <f t="shared" si="86"/>
        <v>0</v>
      </c>
      <c r="C455" s="21"/>
      <c r="D455" s="4"/>
      <c r="E455" s="4"/>
      <c r="F455" s="4" t="str">
        <f t="shared" si="87"/>
        <v>X</v>
      </c>
      <c r="G455" s="4"/>
      <c r="H455" s="4"/>
      <c r="I455" s="6" t="s">
        <v>233</v>
      </c>
      <c r="J455" s="6" t="s">
        <v>1529</v>
      </c>
      <c r="K455" s="6" t="s">
        <v>1530</v>
      </c>
      <c r="L455" s="1">
        <v>387</v>
      </c>
      <c r="M455"/>
      <c r="N455" s="18" t="b">
        <v>0</v>
      </c>
      <c r="O455"/>
      <c r="P455" s="1" t="s">
        <v>1531</v>
      </c>
      <c r="Q455"/>
      <c r="R455"/>
      <c r="S455" s="53"/>
      <c r="T455" s="1" t="s">
        <v>42</v>
      </c>
      <c r="U455" s="1" t="s">
        <v>42</v>
      </c>
      <c r="V455" s="1" t="s">
        <v>42</v>
      </c>
      <c r="W455" s="1" t="s">
        <v>42</v>
      </c>
      <c r="X455"/>
      <c r="Y455"/>
      <c r="Z455"/>
      <c r="AA455"/>
      <c r="AB455"/>
      <c r="AC455"/>
      <c r="AD455"/>
      <c r="AE455"/>
      <c r="AF455"/>
      <c r="AG455" s="1" t="b">
        <v>0</v>
      </c>
      <c r="AH455"/>
      <c r="AI455"/>
      <c r="AJ455" s="1" t="b">
        <v>0</v>
      </c>
      <c r="AK455" s="1" t="b">
        <v>0</v>
      </c>
      <c r="AL455" s="1" t="s">
        <v>86</v>
      </c>
      <c r="AM455" s="1" t="s">
        <v>62</v>
      </c>
      <c r="AN455" s="1" t="s">
        <v>45</v>
      </c>
      <c r="AO455" s="1">
        <v>1440</v>
      </c>
      <c r="AP455" s="1" t="b">
        <v>1</v>
      </c>
      <c r="AQ455" s="1"/>
      <c r="AR455" s="1"/>
      <c r="AS455" s="1" t="b">
        <v>0</v>
      </c>
      <c r="AV455" s="1" t="str">
        <f t="shared" si="88"/>
        <v>Cimicifuga racemosa Cordifolia</v>
      </c>
      <c r="AW455" s="1"/>
      <c r="AX455" s="1"/>
    </row>
    <row r="456" spans="1:50" s="5" customFormat="1" ht="15" customHeight="1" x14ac:dyDescent="0.2">
      <c r="A456" s="8"/>
      <c r="B456" s="18" t="b">
        <f t="shared" si="86"/>
        <v>1</v>
      </c>
      <c r="C456" s="21"/>
      <c r="D456" s="4"/>
      <c r="E456" s="4"/>
      <c r="F456" s="4" t="str">
        <f t="shared" si="87"/>
        <v/>
      </c>
      <c r="G456" s="4"/>
      <c r="H456" s="4"/>
      <c r="I456" s="6" t="s">
        <v>233</v>
      </c>
      <c r="J456" s="6" t="s">
        <v>1532</v>
      </c>
      <c r="K456" s="6" t="s">
        <v>1533</v>
      </c>
      <c r="L456" s="1">
        <v>388</v>
      </c>
      <c r="M456"/>
      <c r="N456" s="18" t="b">
        <v>1</v>
      </c>
      <c r="O456"/>
      <c r="P456" s="1" t="s">
        <v>1534</v>
      </c>
      <c r="Q456"/>
      <c r="R456"/>
      <c r="S456" s="53"/>
      <c r="T456" s="1" t="s">
        <v>42</v>
      </c>
      <c r="U456" s="1" t="s">
        <v>42</v>
      </c>
      <c r="V456" s="1" t="s">
        <v>42</v>
      </c>
      <c r="W456" s="1" t="s">
        <v>42</v>
      </c>
      <c r="X456"/>
      <c r="Y456" s="1" t="s">
        <v>222</v>
      </c>
      <c r="Z456"/>
      <c r="AA456"/>
      <c r="AB456"/>
      <c r="AC456"/>
      <c r="AD456"/>
      <c r="AE456"/>
      <c r="AF456"/>
      <c r="AG456" s="1" t="b">
        <v>0</v>
      </c>
      <c r="AH456"/>
      <c r="AI456"/>
      <c r="AJ456" s="1" t="b">
        <v>0</v>
      </c>
      <c r="AK456" s="1" t="b">
        <v>0</v>
      </c>
      <c r="AL456" s="1" t="s">
        <v>86</v>
      </c>
      <c r="AM456" s="1" t="s">
        <v>62</v>
      </c>
      <c r="AN456" s="1" t="s">
        <v>45</v>
      </c>
      <c r="AO456" s="1">
        <v>1441</v>
      </c>
      <c r="AP456" s="1" t="b">
        <v>0</v>
      </c>
      <c r="AQ456" s="1"/>
      <c r="AR456" s="1"/>
      <c r="AS456" s="1" t="b">
        <v>0</v>
      </c>
      <c r="AV456" s="1" t="str">
        <f t="shared" si="88"/>
        <v>Cimicifuga simplex var. simplex 'Brunette'</v>
      </c>
      <c r="AW456" s="1"/>
      <c r="AX456" s="1"/>
    </row>
    <row r="457" spans="1:50" s="5" customFormat="1" ht="15" customHeight="1" x14ac:dyDescent="0.2">
      <c r="A457" s="8" t="s">
        <v>9669</v>
      </c>
      <c r="B457" s="18" t="b">
        <f t="shared" si="86"/>
        <v>0</v>
      </c>
      <c r="C457" s="4" t="str">
        <f t="shared" ref="C457:C462" si="89">IF(O457="","C","")</f>
        <v/>
      </c>
      <c r="D457" s="4" t="str">
        <f t="shared" ref="D457:D462" si="90">IF(I457="","N","")</f>
        <v/>
      </c>
      <c r="E457" s="4" t="str">
        <f t="shared" ref="E457:E462" si="91">IF(P457="","Y","")</f>
        <v/>
      </c>
      <c r="F457" s="4" t="str">
        <f t="shared" si="87"/>
        <v>X</v>
      </c>
      <c r="G457" s="4"/>
      <c r="H457" s="4" t="str">
        <f t="shared" ref="H457:H462" si="92">TRIM(TRIM(I457) &amp; " " &amp; TRIM(J457) &amp; " " &amp; K457 &amp; " " &amp;S457)</f>
        <v>Cirsium canum Queen Anne Thistle.</v>
      </c>
      <c r="I457" s="6" t="s">
        <v>1535</v>
      </c>
      <c r="J457" s="6" t="s">
        <v>9985</v>
      </c>
      <c r="K457" s="6"/>
      <c r="L457"/>
      <c r="M457"/>
      <c r="N457" s="18" t="b">
        <v>0</v>
      </c>
      <c r="O457" t="s">
        <v>10066</v>
      </c>
      <c r="P457" s="2" t="s">
        <v>10534</v>
      </c>
      <c r="Q457"/>
      <c r="R457"/>
      <c r="S457" s="53" t="s">
        <v>10533</v>
      </c>
      <c r="T457"/>
      <c r="U457"/>
      <c r="V457"/>
      <c r="W457"/>
      <c r="X457"/>
      <c r="Y457"/>
      <c r="Z457"/>
      <c r="AA457"/>
      <c r="AB457"/>
      <c r="AC457"/>
      <c r="AD457"/>
      <c r="AE457"/>
      <c r="AF457" s="1"/>
      <c r="AG457" s="1" t="b">
        <v>0</v>
      </c>
      <c r="AH457" s="1"/>
      <c r="AI457" s="1"/>
      <c r="AJ457" s="1" t="b">
        <v>0</v>
      </c>
      <c r="AK457" s="1" t="b">
        <v>0</v>
      </c>
      <c r="AL457" s="1" t="s">
        <v>86</v>
      </c>
      <c r="AM457"/>
      <c r="AN457" s="1" t="s">
        <v>45</v>
      </c>
      <c r="AO457"/>
      <c r="AP457" s="1" t="b">
        <v>0</v>
      </c>
      <c r="AQ457" s="1"/>
      <c r="AR457" s="1"/>
      <c r="AS457" s="1" t="b">
        <v>0</v>
      </c>
      <c r="AV457" s="1" t="str">
        <f t="shared" si="88"/>
        <v>Cirsium canum Queen Anne Thistle.</v>
      </c>
      <c r="AW457" s="1"/>
      <c r="AX457" s="1"/>
    </row>
    <row r="458" spans="1:50" s="5" customFormat="1" ht="15" customHeight="1" x14ac:dyDescent="0.2">
      <c r="A458" s="8" t="s">
        <v>8330</v>
      </c>
      <c r="B458" s="18" t="b">
        <f t="shared" si="86"/>
        <v>1</v>
      </c>
      <c r="C458" s="4" t="str">
        <f t="shared" si="89"/>
        <v/>
      </c>
      <c r="D458" s="4" t="str">
        <f t="shared" si="90"/>
        <v/>
      </c>
      <c r="E458" s="4" t="str">
        <f t="shared" si="91"/>
        <v/>
      </c>
      <c r="F458" s="4" t="str">
        <f t="shared" si="87"/>
        <v/>
      </c>
      <c r="G458" s="4"/>
      <c r="H458" s="4" t="str">
        <f t="shared" si="92"/>
        <v>Cirsium heterophyllum Melancholy Thistle</v>
      </c>
      <c r="I458" s="6" t="s">
        <v>1535</v>
      </c>
      <c r="J458" s="6" t="s">
        <v>1536</v>
      </c>
      <c r="K458" s="6"/>
      <c r="L458" s="1">
        <v>389</v>
      </c>
      <c r="M458" s="1" t="s">
        <v>39</v>
      </c>
      <c r="N458" s="18" t="b">
        <v>1</v>
      </c>
      <c r="O458" t="s">
        <v>1537</v>
      </c>
      <c r="P458" s="1" t="s">
        <v>1538</v>
      </c>
      <c r="Q458"/>
      <c r="R458"/>
      <c r="S458" s="54" t="s">
        <v>1539</v>
      </c>
      <c r="T458" s="1" t="s">
        <v>42</v>
      </c>
      <c r="U458" s="1" t="s">
        <v>42</v>
      </c>
      <c r="V458" s="1" t="s">
        <v>42</v>
      </c>
      <c r="W458" s="1" t="s">
        <v>42</v>
      </c>
      <c r="X458" s="1"/>
      <c r="Y458" s="1" t="s">
        <v>1540</v>
      </c>
      <c r="Z458" s="1"/>
      <c r="AA458" s="1"/>
      <c r="AB458" s="1"/>
      <c r="AC458" s="1"/>
      <c r="AD458" s="1"/>
      <c r="AE458" s="1"/>
      <c r="AF458"/>
      <c r="AG458" s="1" t="b">
        <v>1</v>
      </c>
      <c r="AH458" s="1"/>
      <c r="AI458" s="1"/>
      <c r="AJ458" s="1" t="b">
        <v>0</v>
      </c>
      <c r="AK458" s="1" t="b">
        <v>0</v>
      </c>
      <c r="AL458" s="1" t="s">
        <v>86</v>
      </c>
      <c r="AM458"/>
      <c r="AN458" s="1" t="s">
        <v>45</v>
      </c>
      <c r="AO458" s="1">
        <v>20243</v>
      </c>
      <c r="AP458" s="1" t="b">
        <v>0</v>
      </c>
      <c r="AQ458" s="1"/>
      <c r="AR458" s="1"/>
      <c r="AS458" s="1" t="b">
        <v>0</v>
      </c>
      <c r="AV458" s="1" t="str">
        <f t="shared" si="88"/>
        <v>Cirsium heterophyllum Melancholy Thistle</v>
      </c>
      <c r="AW458" s="1"/>
      <c r="AX458" s="1"/>
    </row>
    <row r="459" spans="1:50" s="5" customFormat="1" ht="15" customHeight="1" x14ac:dyDescent="0.2">
      <c r="A459" s="8" t="s">
        <v>7817</v>
      </c>
      <c r="B459" s="18" t="b">
        <f t="shared" si="86"/>
        <v>1</v>
      </c>
      <c r="C459" s="4" t="str">
        <f t="shared" si="89"/>
        <v/>
      </c>
      <c r="D459" s="4" t="str">
        <f t="shared" si="90"/>
        <v/>
      </c>
      <c r="E459" s="4" t="str">
        <f t="shared" si="91"/>
        <v/>
      </c>
      <c r="F459" s="4" t="str">
        <f t="shared" si="87"/>
        <v/>
      </c>
      <c r="G459" s="4" t="str">
        <f>IF(H459=A459,"","I")</f>
        <v/>
      </c>
      <c r="H459" s="4" t="str">
        <f t="shared" si="92"/>
        <v>Cirsium rivulare 'Atropurpureum'</v>
      </c>
      <c r="I459" s="6" t="s">
        <v>1535</v>
      </c>
      <c r="J459" s="6" t="s">
        <v>1541</v>
      </c>
      <c r="K459" s="6" t="s">
        <v>1542</v>
      </c>
      <c r="L459" s="1">
        <v>390</v>
      </c>
      <c r="M459" s="1" t="s">
        <v>39</v>
      </c>
      <c r="N459" s="18" t="b">
        <v>1</v>
      </c>
      <c r="O459" t="s">
        <v>1543</v>
      </c>
      <c r="P459" s="1" t="s">
        <v>1544</v>
      </c>
      <c r="Q459"/>
      <c r="R459"/>
      <c r="S459" s="54"/>
      <c r="T459" s="1" t="s">
        <v>42</v>
      </c>
      <c r="U459" s="1" t="s">
        <v>42</v>
      </c>
      <c r="V459" s="1" t="s">
        <v>42</v>
      </c>
      <c r="W459" s="1" t="s">
        <v>42</v>
      </c>
      <c r="X459"/>
      <c r="Y459" s="1" t="s">
        <v>1545</v>
      </c>
      <c r="Z459"/>
      <c r="AA459"/>
      <c r="AB459"/>
      <c r="AC459"/>
      <c r="AD459"/>
      <c r="AE459"/>
      <c r="AF459"/>
      <c r="AG459" s="1" t="b">
        <v>1</v>
      </c>
      <c r="AH459"/>
      <c r="AI459"/>
      <c r="AJ459" s="1" t="b">
        <v>0</v>
      </c>
      <c r="AK459" s="1" t="b">
        <v>0</v>
      </c>
      <c r="AL459" s="1" t="s">
        <v>86</v>
      </c>
      <c r="AM459" s="1" t="s">
        <v>62</v>
      </c>
      <c r="AN459" s="1" t="s">
        <v>45</v>
      </c>
      <c r="AO459" s="1">
        <v>2253</v>
      </c>
      <c r="AP459" s="1" t="b">
        <v>0</v>
      </c>
      <c r="AQ459" s="1"/>
      <c r="AR459" s="1"/>
      <c r="AS459" s="1" t="b">
        <v>0</v>
      </c>
      <c r="AV459" s="1" t="str">
        <f t="shared" si="88"/>
        <v>Cirsium rivulare 'Atropurpureum'</v>
      </c>
      <c r="AW459" s="1"/>
      <c r="AX459" s="1"/>
    </row>
    <row r="460" spans="1:50" s="5" customFormat="1" ht="15" customHeight="1" x14ac:dyDescent="0.2">
      <c r="A460" s="8" t="s">
        <v>9367</v>
      </c>
      <c r="B460" s="18" t="b">
        <f t="shared" si="86"/>
        <v>1</v>
      </c>
      <c r="C460" s="4" t="str">
        <f t="shared" si="89"/>
        <v/>
      </c>
      <c r="D460" s="4" t="str">
        <f t="shared" si="90"/>
        <v/>
      </c>
      <c r="E460" s="4" t="str">
        <f t="shared" si="91"/>
        <v/>
      </c>
      <c r="F460" s="4" t="str">
        <f t="shared" si="87"/>
        <v/>
      </c>
      <c r="G460" s="4"/>
      <c r="H460" s="4" t="str">
        <f t="shared" si="92"/>
        <v>Cirsium rivulare 'Frosted Magic'</v>
      </c>
      <c r="I460" s="6" t="s">
        <v>1535</v>
      </c>
      <c r="J460" s="6" t="s">
        <v>1541</v>
      </c>
      <c r="K460" s="6" t="s">
        <v>7077</v>
      </c>
      <c r="L460" s="1">
        <v>2037</v>
      </c>
      <c r="M460" s="1" t="s">
        <v>39</v>
      </c>
      <c r="N460" s="18" t="b">
        <v>1</v>
      </c>
      <c r="O460" t="s">
        <v>10067</v>
      </c>
      <c r="P460" s="2" t="s">
        <v>10535</v>
      </c>
      <c r="Q460"/>
      <c r="R460"/>
      <c r="S460" s="54"/>
      <c r="T460" s="1" t="s">
        <v>42</v>
      </c>
      <c r="U460" s="1" t="s">
        <v>42</v>
      </c>
      <c r="V460" s="1" t="s">
        <v>42</v>
      </c>
      <c r="W460" s="1" t="s">
        <v>42</v>
      </c>
      <c r="X460" s="1"/>
      <c r="Y460" t="s">
        <v>11097</v>
      </c>
      <c r="Z460" s="1"/>
      <c r="AA460" s="1"/>
      <c r="AB460" s="1"/>
      <c r="AC460" s="1"/>
      <c r="AD460" s="1"/>
      <c r="AE460" s="1"/>
      <c r="AF460"/>
      <c r="AG460" s="1" t="b">
        <v>0</v>
      </c>
      <c r="AH460" s="1"/>
      <c r="AI460" s="1"/>
      <c r="AJ460" s="1" t="b">
        <v>0</v>
      </c>
      <c r="AK460" s="1" t="b">
        <v>0</v>
      </c>
      <c r="AL460" s="1" t="s">
        <v>86</v>
      </c>
      <c r="AM460"/>
      <c r="AN460" s="1" t="s">
        <v>45</v>
      </c>
      <c r="AO460" s="1">
        <v>20121</v>
      </c>
      <c r="AP460" s="1" t="b">
        <v>0</v>
      </c>
      <c r="AQ460" s="1"/>
      <c r="AR460" s="1"/>
      <c r="AS460" s="1" t="b">
        <v>0</v>
      </c>
      <c r="AV460" s="1" t="str">
        <f t="shared" si="88"/>
        <v>Cirsium rivulare 'Frosted Magic'</v>
      </c>
      <c r="AW460" s="1"/>
      <c r="AX460" s="1"/>
    </row>
    <row r="461" spans="1:50" s="5" customFormat="1" ht="15" customHeight="1" x14ac:dyDescent="0.2">
      <c r="A461" s="8" t="s">
        <v>7819</v>
      </c>
      <c r="B461" s="18" t="b">
        <f t="shared" si="86"/>
        <v>1</v>
      </c>
      <c r="C461" s="4" t="str">
        <f t="shared" si="89"/>
        <v/>
      </c>
      <c r="D461" s="4" t="str">
        <f t="shared" si="90"/>
        <v/>
      </c>
      <c r="E461" s="4" t="str">
        <f t="shared" si="91"/>
        <v/>
      </c>
      <c r="F461" s="4" t="str">
        <f t="shared" si="87"/>
        <v/>
      </c>
      <c r="G461" s="4" t="str">
        <f>IF(H461=A461,"","I")</f>
        <v/>
      </c>
      <c r="H461" s="4" t="str">
        <f t="shared" si="92"/>
        <v>Cirsium rivulare 'Trevor's Blue Wonder'</v>
      </c>
      <c r="I461" s="6" t="s">
        <v>1535</v>
      </c>
      <c r="J461" s="6" t="s">
        <v>1541</v>
      </c>
      <c r="K461" s="6" t="s">
        <v>1546</v>
      </c>
      <c r="L461" s="1">
        <v>391</v>
      </c>
      <c r="M461" s="1" t="s">
        <v>39</v>
      </c>
      <c r="N461" s="18" t="b">
        <v>1</v>
      </c>
      <c r="O461" t="s">
        <v>1547</v>
      </c>
      <c r="P461" s="1" t="s">
        <v>1548</v>
      </c>
      <c r="Q461"/>
      <c r="R461"/>
      <c r="S461" s="54"/>
      <c r="T461" s="1" t="s">
        <v>42</v>
      </c>
      <c r="U461" s="1" t="s">
        <v>42</v>
      </c>
      <c r="V461" s="1" t="s">
        <v>42</v>
      </c>
      <c r="W461" s="1" t="s">
        <v>42</v>
      </c>
      <c r="X461" s="1"/>
      <c r="Y461" s="1" t="s">
        <v>1549</v>
      </c>
      <c r="Z461" s="1"/>
      <c r="AA461" s="1"/>
      <c r="AB461" s="1"/>
      <c r="AC461" s="1"/>
      <c r="AD461" s="1"/>
      <c r="AE461" s="1"/>
      <c r="AF461" s="1"/>
      <c r="AG461" s="1" t="b">
        <v>0</v>
      </c>
      <c r="AH461" s="1"/>
      <c r="AI461" s="1"/>
      <c r="AJ461" s="1" t="b">
        <v>0</v>
      </c>
      <c r="AK461" s="1" t="b">
        <v>0</v>
      </c>
      <c r="AL461" s="1" t="s">
        <v>86</v>
      </c>
      <c r="AM461"/>
      <c r="AN461" s="1" t="s">
        <v>45</v>
      </c>
      <c r="AO461" s="1">
        <v>20173</v>
      </c>
      <c r="AP461" s="1" t="b">
        <v>0</v>
      </c>
      <c r="AQ461" s="1"/>
      <c r="AR461" s="1"/>
      <c r="AS461" s="1" t="b">
        <v>0</v>
      </c>
      <c r="AV461" s="1" t="str">
        <f t="shared" si="88"/>
        <v>Cirsium rivulare 'Trevor's Blue Wonder'</v>
      </c>
      <c r="AW461" s="1"/>
      <c r="AX461" s="1"/>
    </row>
    <row r="462" spans="1:50" s="5" customFormat="1" ht="15" customHeight="1" x14ac:dyDescent="0.2">
      <c r="A462" s="8" t="s">
        <v>8023</v>
      </c>
      <c r="B462" s="18" t="b">
        <f t="shared" si="86"/>
        <v>1</v>
      </c>
      <c r="C462" s="4" t="str">
        <f t="shared" si="89"/>
        <v/>
      </c>
      <c r="D462" s="4" t="str">
        <f t="shared" si="90"/>
        <v/>
      </c>
      <c r="E462" s="4" t="str">
        <f t="shared" si="91"/>
        <v/>
      </c>
      <c r="F462" s="4" t="str">
        <f t="shared" si="87"/>
        <v/>
      </c>
      <c r="G462" s="4" t="str">
        <f>IF(H462=A462,"","I")</f>
        <v/>
      </c>
      <c r="H462" s="4" t="str">
        <f t="shared" si="92"/>
        <v>Clematis recta 'Purpurea'</v>
      </c>
      <c r="I462" s="6" t="s">
        <v>1550</v>
      </c>
      <c r="J462" s="6" t="s">
        <v>1551</v>
      </c>
      <c r="K462" s="6" t="s">
        <v>1552</v>
      </c>
      <c r="L462" s="1">
        <v>392</v>
      </c>
      <c r="M462" s="1" t="s">
        <v>39</v>
      </c>
      <c r="N462" s="18" t="b">
        <v>1</v>
      </c>
      <c r="O462" t="s">
        <v>1553</v>
      </c>
      <c r="P462" s="1" t="s">
        <v>1554</v>
      </c>
      <c r="Q462"/>
      <c r="R462"/>
      <c r="S462" s="54"/>
      <c r="T462" s="1" t="s">
        <v>42</v>
      </c>
      <c r="U462" s="1" t="s">
        <v>42</v>
      </c>
      <c r="V462" s="1" t="s">
        <v>42</v>
      </c>
      <c r="W462" s="1" t="s">
        <v>42</v>
      </c>
      <c r="X462" s="1"/>
      <c r="Y462" s="1" t="s">
        <v>1555</v>
      </c>
      <c r="Z462" s="1" t="s">
        <v>1556</v>
      </c>
      <c r="AA462" s="1"/>
      <c r="AB462" s="1"/>
      <c r="AC462" s="1"/>
      <c r="AD462" s="1"/>
      <c r="AE462" s="1"/>
      <c r="AF462" s="1"/>
      <c r="AG462" s="1" t="b">
        <v>0</v>
      </c>
      <c r="AH462" s="1"/>
      <c r="AI462" s="1"/>
      <c r="AJ462" s="1" t="b">
        <v>0</v>
      </c>
      <c r="AK462" s="1" t="b">
        <v>0</v>
      </c>
      <c r="AL462" s="1" t="s">
        <v>86</v>
      </c>
      <c r="AM462" s="1" t="s">
        <v>62</v>
      </c>
      <c r="AN462" s="1" t="s">
        <v>45</v>
      </c>
      <c r="AO462"/>
      <c r="AP462" s="1" t="b">
        <v>0</v>
      </c>
      <c r="AQ462" s="1"/>
      <c r="AR462" s="1"/>
      <c r="AS462" s="1" t="b">
        <v>0</v>
      </c>
      <c r="AV462" s="1" t="str">
        <f t="shared" si="88"/>
        <v>Clematis recta 'Purpurea'</v>
      </c>
      <c r="AW462" s="1"/>
      <c r="AX462" s="1"/>
    </row>
    <row r="463" spans="1:50" s="5" customFormat="1" ht="15" customHeight="1" x14ac:dyDescent="0.2">
      <c r="A463" s="8"/>
      <c r="B463" s="18" t="b">
        <f t="shared" si="86"/>
        <v>1</v>
      </c>
      <c r="C463" s="21"/>
      <c r="D463" s="4"/>
      <c r="E463" s="4"/>
      <c r="F463" s="4" t="str">
        <f t="shared" si="87"/>
        <v/>
      </c>
      <c r="G463" s="4"/>
      <c r="H463" s="4"/>
      <c r="I463" s="6" t="s">
        <v>1550</v>
      </c>
      <c r="J463" s="6" t="s">
        <v>1557</v>
      </c>
      <c r="K463" s="6" t="s">
        <v>1558</v>
      </c>
      <c r="L463" s="1">
        <v>393</v>
      </c>
      <c r="M463"/>
      <c r="N463" s="18" t="b">
        <v>1</v>
      </c>
      <c r="O463"/>
      <c r="P463" s="1" t="s">
        <v>1559</v>
      </c>
      <c r="Q463"/>
      <c r="R463"/>
      <c r="S463" s="53"/>
      <c r="T463" s="1" t="s">
        <v>42</v>
      </c>
      <c r="U463" s="1" t="s">
        <v>42</v>
      </c>
      <c r="V463" s="1" t="s">
        <v>42</v>
      </c>
      <c r="W463" s="1" t="s">
        <v>42</v>
      </c>
      <c r="X463"/>
      <c r="Y463" s="1" t="s">
        <v>1560</v>
      </c>
      <c r="Z463"/>
      <c r="AA463"/>
      <c r="AB463"/>
      <c r="AC463"/>
      <c r="AD463"/>
      <c r="AE463"/>
      <c r="AF463"/>
      <c r="AG463" s="1" t="b">
        <v>0</v>
      </c>
      <c r="AH463"/>
      <c r="AI463"/>
      <c r="AJ463" s="1" t="b">
        <v>0</v>
      </c>
      <c r="AK463" s="1" t="b">
        <v>0</v>
      </c>
      <c r="AL463" s="1" t="s">
        <v>86</v>
      </c>
      <c r="AM463" s="1" t="s">
        <v>62</v>
      </c>
      <c r="AN463" s="1" t="s">
        <v>45</v>
      </c>
      <c r="AO463" s="1">
        <v>1443</v>
      </c>
      <c r="AP463" s="1" t="b">
        <v>1</v>
      </c>
      <c r="AQ463"/>
      <c r="AR463"/>
      <c r="AS463" s="1" t="b">
        <v>0</v>
      </c>
      <c r="AV463" s="1" t="str">
        <f t="shared" si="88"/>
        <v>Clematis x eriostemmon (Hendersonii seedling)</v>
      </c>
      <c r="AW463" s="1"/>
      <c r="AX463" s="1"/>
    </row>
    <row r="464" spans="1:50" s="5" customFormat="1" ht="15" customHeight="1" x14ac:dyDescent="0.2">
      <c r="A464" s="8" t="s">
        <v>8208</v>
      </c>
      <c r="B464" s="18" t="b">
        <f t="shared" si="86"/>
        <v>1</v>
      </c>
      <c r="C464" s="4" t="str">
        <f>IF(O464="","C","")</f>
        <v/>
      </c>
      <c r="D464" s="4" t="str">
        <f>IF(I464="","N","")</f>
        <v/>
      </c>
      <c r="E464" s="4" t="str">
        <f>IF(P464="","Y","")</f>
        <v/>
      </c>
      <c r="F464" s="4" t="str">
        <f t="shared" si="87"/>
        <v/>
      </c>
      <c r="G464" s="4" t="str">
        <f>IF(H464=A464,"","I")</f>
        <v/>
      </c>
      <c r="H464" s="4" t="str">
        <f>TRIM(TRIM(I464) &amp; " " &amp; TRIM(J464) &amp; " " &amp; K464 &amp; " " &amp;S464)</f>
        <v>Codonopsis clematidea</v>
      </c>
      <c r="I464" s="6" t="s">
        <v>1561</v>
      </c>
      <c r="J464" s="6" t="s">
        <v>1562</v>
      </c>
      <c r="K464" s="6"/>
      <c r="L464" s="1">
        <v>394</v>
      </c>
      <c r="M464" s="1" t="s">
        <v>39</v>
      </c>
      <c r="N464" s="18" t="b">
        <v>1</v>
      </c>
      <c r="O464" t="s">
        <v>1563</v>
      </c>
      <c r="P464" s="1" t="s">
        <v>1564</v>
      </c>
      <c r="Q464" s="1"/>
      <c r="R464" s="1"/>
      <c r="S464" s="54"/>
      <c r="T464" s="1" t="s">
        <v>42</v>
      </c>
      <c r="U464" s="1" t="s">
        <v>42</v>
      </c>
      <c r="V464" s="1" t="s">
        <v>42</v>
      </c>
      <c r="W464" s="1" t="s">
        <v>42</v>
      </c>
      <c r="X464" s="1"/>
      <c r="Y464" s="1" t="s">
        <v>1565</v>
      </c>
      <c r="Z464" s="1" t="s">
        <v>1566</v>
      </c>
      <c r="AA464" s="1" t="s">
        <v>1567</v>
      </c>
      <c r="AB464" s="1"/>
      <c r="AC464" s="1"/>
      <c r="AD464" s="1"/>
      <c r="AE464" s="1"/>
      <c r="AF464"/>
      <c r="AG464" s="1" t="b">
        <v>0</v>
      </c>
      <c r="AH464"/>
      <c r="AI464"/>
      <c r="AJ464" s="1" t="b">
        <v>0</v>
      </c>
      <c r="AK464" s="1" t="b">
        <v>0</v>
      </c>
      <c r="AL464" s="1" t="s">
        <v>86</v>
      </c>
      <c r="AM464" s="1" t="s">
        <v>62</v>
      </c>
      <c r="AN464" s="1" t="s">
        <v>45</v>
      </c>
      <c r="AO464" s="1">
        <v>1358</v>
      </c>
      <c r="AP464" s="1" t="b">
        <v>0</v>
      </c>
      <c r="AQ464" s="1"/>
      <c r="AR464" s="1"/>
      <c r="AS464" s="1" t="b">
        <v>0</v>
      </c>
      <c r="AV464" s="1" t="str">
        <f t="shared" si="88"/>
        <v>Codonopsis clematidea</v>
      </c>
      <c r="AW464" s="1"/>
      <c r="AX464"/>
    </row>
    <row r="465" spans="1:50" s="5" customFormat="1" ht="15" customHeight="1" x14ac:dyDescent="0.2">
      <c r="A465" s="8"/>
      <c r="B465" s="18" t="b">
        <f t="shared" si="86"/>
        <v>1</v>
      </c>
      <c r="C465" s="21"/>
      <c r="D465" s="4"/>
      <c r="E465" s="4"/>
      <c r="F465" s="4" t="str">
        <f t="shared" si="87"/>
        <v/>
      </c>
      <c r="G465" s="4"/>
      <c r="H465" s="4"/>
      <c r="I465" s="6" t="s">
        <v>1561</v>
      </c>
      <c r="J465" s="6" t="s">
        <v>1562</v>
      </c>
      <c r="K465" s="6"/>
      <c r="L465" s="1">
        <v>395</v>
      </c>
      <c r="M465" s="1" t="s">
        <v>263</v>
      </c>
      <c r="N465" s="18" t="b">
        <v>1</v>
      </c>
      <c r="O465" s="1" t="s">
        <v>1563</v>
      </c>
      <c r="P465" s="1" t="s">
        <v>1564</v>
      </c>
      <c r="Q465" s="1"/>
      <c r="R465" s="1"/>
      <c r="S465" s="54"/>
      <c r="T465" s="1" t="s">
        <v>42</v>
      </c>
      <c r="U465" s="1" t="s">
        <v>42</v>
      </c>
      <c r="V465" s="1" t="s">
        <v>42</v>
      </c>
      <c r="W465" s="1" t="s">
        <v>42</v>
      </c>
      <c r="X465" s="1"/>
      <c r="Y465" s="1" t="s">
        <v>1565</v>
      </c>
      <c r="Z465" s="1" t="s">
        <v>1566</v>
      </c>
      <c r="AA465" s="1" t="s">
        <v>1567</v>
      </c>
      <c r="AB465" s="1"/>
      <c r="AC465" s="1"/>
      <c r="AD465" s="1"/>
      <c r="AE465" s="1"/>
      <c r="AF465"/>
      <c r="AG465" s="1" t="b">
        <v>0</v>
      </c>
      <c r="AH465" s="1"/>
      <c r="AI465" s="1"/>
      <c r="AJ465" s="1" t="b">
        <v>0</v>
      </c>
      <c r="AK465" s="1" t="b">
        <v>0</v>
      </c>
      <c r="AL465" s="1" t="s">
        <v>250</v>
      </c>
      <c r="AM465" s="1" t="s">
        <v>62</v>
      </c>
      <c r="AN465" s="1" t="s">
        <v>45</v>
      </c>
      <c r="AO465" s="1">
        <v>2397</v>
      </c>
      <c r="AP465" s="1" t="b">
        <v>0</v>
      </c>
      <c r="AQ465" s="1"/>
      <c r="AR465" s="1"/>
      <c r="AS465" s="1" t="b">
        <v>0</v>
      </c>
      <c r="AV465" s="1" t="str">
        <f t="shared" si="88"/>
        <v>Codonopsis clematidea</v>
      </c>
      <c r="AW465" s="1"/>
      <c r="AX465" s="1"/>
    </row>
    <row r="466" spans="1:50" s="5" customFormat="1" ht="15" customHeight="1" x14ac:dyDescent="0.2">
      <c r="A466" s="8"/>
      <c r="B466" s="18" t="b">
        <f t="shared" si="86"/>
        <v>0</v>
      </c>
      <c r="C466" s="21"/>
      <c r="D466" s="4"/>
      <c r="E466" s="4"/>
      <c r="F466" s="4" t="str">
        <f t="shared" si="87"/>
        <v>X</v>
      </c>
      <c r="G466" s="4"/>
      <c r="H466" s="4"/>
      <c r="I466" s="6" t="s">
        <v>1561</v>
      </c>
      <c r="J466" s="6" t="s">
        <v>1568</v>
      </c>
      <c r="K466" s="6"/>
      <c r="L466" s="1">
        <v>396</v>
      </c>
      <c r="M466"/>
      <c r="N466" s="18" t="b">
        <v>0</v>
      </c>
      <c r="O466"/>
      <c r="P466" s="1"/>
      <c r="Q466"/>
      <c r="R466"/>
      <c r="S466" s="54"/>
      <c r="T466" s="1" t="s">
        <v>42</v>
      </c>
      <c r="U466" s="1" t="s">
        <v>42</v>
      </c>
      <c r="V466" s="1" t="s">
        <v>42</v>
      </c>
      <c r="W466" s="1" t="s">
        <v>42</v>
      </c>
      <c r="X466" s="1"/>
      <c r="Y466" s="1"/>
      <c r="Z466" s="1"/>
      <c r="AA466" s="1"/>
      <c r="AB466" s="1"/>
      <c r="AC466" s="1"/>
      <c r="AD466" s="1"/>
      <c r="AE466" s="1"/>
      <c r="AF466"/>
      <c r="AG466" s="1" t="b">
        <v>0</v>
      </c>
      <c r="AH466" s="1" t="s">
        <v>43</v>
      </c>
      <c r="AI466" s="1"/>
      <c r="AJ466" s="1" t="b">
        <v>0</v>
      </c>
      <c r="AK466" s="1" t="b">
        <v>0</v>
      </c>
      <c r="AL466" s="1" t="s">
        <v>86</v>
      </c>
      <c r="AM466"/>
      <c r="AN466" s="1" t="s">
        <v>45</v>
      </c>
      <c r="AO466" s="1">
        <v>20082</v>
      </c>
      <c r="AP466" s="1" t="b">
        <v>0</v>
      </c>
      <c r="AQ466" s="1"/>
      <c r="AR466" s="1"/>
      <c r="AS466" s="1" t="b">
        <v>0</v>
      </c>
      <c r="AV466" s="1" t="str">
        <f t="shared" si="88"/>
        <v>Codonopsis lanceolata</v>
      </c>
      <c r="AW466" s="1"/>
      <c r="AX466" s="1"/>
    </row>
    <row r="467" spans="1:50" s="5" customFormat="1" ht="15" customHeight="1" x14ac:dyDescent="0.2">
      <c r="A467" s="8"/>
      <c r="B467" s="18" t="b">
        <f t="shared" si="86"/>
        <v>0</v>
      </c>
      <c r="C467" s="21"/>
      <c r="D467" s="4"/>
      <c r="E467" s="4"/>
      <c r="F467" s="4" t="str">
        <f t="shared" si="87"/>
        <v>X</v>
      </c>
      <c r="G467" s="4"/>
      <c r="H467" s="4"/>
      <c r="I467" s="6" t="s">
        <v>1561</v>
      </c>
      <c r="J467" s="6" t="s">
        <v>1569</v>
      </c>
      <c r="L467" s="1">
        <v>397</v>
      </c>
      <c r="M467"/>
      <c r="N467" s="18" t="b">
        <v>0</v>
      </c>
      <c r="O467"/>
      <c r="P467" s="1" t="s">
        <v>1570</v>
      </c>
      <c r="Q467"/>
      <c r="R467"/>
      <c r="S467" s="53"/>
      <c r="T467" s="1" t="s">
        <v>42</v>
      </c>
      <c r="U467" s="1" t="s">
        <v>42</v>
      </c>
      <c r="V467" s="1" t="s">
        <v>42</v>
      </c>
      <c r="W467" s="1" t="s">
        <v>42</v>
      </c>
      <c r="X467"/>
      <c r="Y467"/>
      <c r="Z467"/>
      <c r="AA467"/>
      <c r="AB467"/>
      <c r="AC467"/>
      <c r="AD467"/>
      <c r="AE467"/>
      <c r="AF467"/>
      <c r="AG467" s="1" t="b">
        <v>0</v>
      </c>
      <c r="AH467"/>
      <c r="AI467"/>
      <c r="AJ467" s="1" t="b">
        <v>0</v>
      </c>
      <c r="AK467" s="1" t="b">
        <v>0</v>
      </c>
      <c r="AL467" s="1" t="s">
        <v>86</v>
      </c>
      <c r="AM467" s="1" t="s">
        <v>62</v>
      </c>
      <c r="AN467" s="1" t="s">
        <v>45</v>
      </c>
      <c r="AO467" s="1">
        <v>1444</v>
      </c>
      <c r="AP467" s="1" t="b">
        <v>1</v>
      </c>
      <c r="AQ467" s="1"/>
      <c r="AR467" s="1"/>
      <c r="AS467" s="1" t="b">
        <v>0</v>
      </c>
      <c r="AV467" s="1" t="str">
        <f t="shared" si="88"/>
        <v>Codonopsis pilosula</v>
      </c>
      <c r="AW467" s="1"/>
      <c r="AX467"/>
    </row>
    <row r="468" spans="1:50" s="5" customFormat="1" ht="15" customHeight="1" x14ac:dyDescent="0.2">
      <c r="A468" s="8"/>
      <c r="B468" s="18" t="b">
        <f t="shared" si="86"/>
        <v>0</v>
      </c>
      <c r="C468" s="21"/>
      <c r="D468" s="4"/>
      <c r="E468" s="4"/>
      <c r="F468" s="4" t="str">
        <f t="shared" si="87"/>
        <v>X</v>
      </c>
      <c r="G468" s="4"/>
      <c r="H468" s="4"/>
      <c r="I468" s="6" t="s">
        <v>1561</v>
      </c>
      <c r="J468" s="6" t="s">
        <v>1571</v>
      </c>
      <c r="L468" s="1">
        <v>398</v>
      </c>
      <c r="M468"/>
      <c r="N468" s="18" t="b">
        <v>0</v>
      </c>
      <c r="O468"/>
      <c r="P468" s="1" t="s">
        <v>1572</v>
      </c>
      <c r="Q468"/>
      <c r="R468"/>
      <c r="S468" s="53"/>
      <c r="T468" s="1" t="s">
        <v>42</v>
      </c>
      <c r="U468" s="1" t="s">
        <v>42</v>
      </c>
      <c r="V468" s="1" t="s">
        <v>42</v>
      </c>
      <c r="W468" s="1" t="s">
        <v>42</v>
      </c>
      <c r="X468"/>
      <c r="Y468"/>
      <c r="Z468"/>
      <c r="AA468"/>
      <c r="AB468"/>
      <c r="AC468"/>
      <c r="AD468"/>
      <c r="AE468"/>
      <c r="AF468"/>
      <c r="AG468" s="1" t="b">
        <v>0</v>
      </c>
      <c r="AH468"/>
      <c r="AI468"/>
      <c r="AJ468" s="1" t="b">
        <v>0</v>
      </c>
      <c r="AK468" s="1" t="b">
        <v>0</v>
      </c>
      <c r="AL468" s="1" t="s">
        <v>86</v>
      </c>
      <c r="AM468" s="1" t="s">
        <v>62</v>
      </c>
      <c r="AN468" s="1" t="s">
        <v>45</v>
      </c>
      <c r="AO468" s="1">
        <v>1445</v>
      </c>
      <c r="AP468" s="1" t="b">
        <v>1</v>
      </c>
      <c r="AQ468" s="1"/>
      <c r="AR468" s="1"/>
      <c r="AS468" s="1" t="b">
        <v>0</v>
      </c>
      <c r="AV468" s="1" t="str">
        <f t="shared" si="88"/>
        <v>Codonopsis tangshen</v>
      </c>
      <c r="AW468" s="1"/>
      <c r="AX468"/>
    </row>
    <row r="469" spans="1:50" s="5" customFormat="1" ht="15" customHeight="1" x14ac:dyDescent="0.2">
      <c r="A469" s="8"/>
      <c r="B469" s="18" t="b">
        <f t="shared" si="86"/>
        <v>1</v>
      </c>
      <c r="C469" s="21"/>
      <c r="D469" s="4"/>
      <c r="E469" s="4"/>
      <c r="F469" s="4" t="str">
        <f t="shared" si="87"/>
        <v/>
      </c>
      <c r="G469" s="4"/>
      <c r="H469" s="4"/>
      <c r="I469" s="6" t="s">
        <v>121</v>
      </c>
      <c r="J469" s="6" t="s">
        <v>1580</v>
      </c>
      <c r="K469" s="6" t="s">
        <v>1581</v>
      </c>
      <c r="L469" s="1">
        <v>402</v>
      </c>
      <c r="M469"/>
      <c r="N469" s="18" t="b">
        <v>1</v>
      </c>
      <c r="O469"/>
      <c r="P469" s="1" t="s">
        <v>1582</v>
      </c>
      <c r="Q469"/>
      <c r="R469"/>
      <c r="S469" s="54"/>
      <c r="T469" s="1" t="s">
        <v>42</v>
      </c>
      <c r="U469" s="1" t="s">
        <v>42</v>
      </c>
      <c r="V469" s="1" t="s">
        <v>42</v>
      </c>
      <c r="W469" s="1" t="s">
        <v>42</v>
      </c>
      <c r="X469" s="1"/>
      <c r="Y469" s="1" t="s">
        <v>1583</v>
      </c>
      <c r="Z469" s="1"/>
      <c r="AA469" s="1"/>
      <c r="AB469" s="1"/>
      <c r="AC469" s="1"/>
      <c r="AD469" s="1"/>
      <c r="AE469" s="1"/>
      <c r="AF469"/>
      <c r="AG469" s="1" t="b">
        <v>0</v>
      </c>
      <c r="AH469" s="1"/>
      <c r="AI469" s="1"/>
      <c r="AJ469" s="1" t="b">
        <v>0</v>
      </c>
      <c r="AK469" s="1" t="b">
        <v>0</v>
      </c>
      <c r="AL469" s="1" t="s">
        <v>86</v>
      </c>
      <c r="AM469"/>
      <c r="AN469" s="1" t="s">
        <v>45</v>
      </c>
      <c r="AO469" s="1">
        <v>2516</v>
      </c>
      <c r="AP469" s="1" t="b">
        <v>1</v>
      </c>
      <c r="AQ469" s="1"/>
      <c r="AR469" s="1"/>
      <c r="AS469" s="1" t="b">
        <v>0</v>
      </c>
      <c r="AV469" s="1" t="str">
        <f t="shared" si="88"/>
        <v>Colchicum autumnale Album</v>
      </c>
      <c r="AW469" s="1"/>
      <c r="AX469" s="1"/>
    </row>
    <row r="470" spans="1:50" s="5" customFormat="1" ht="15" customHeight="1" x14ac:dyDescent="0.2">
      <c r="A470" s="8"/>
      <c r="B470" s="18" t="b">
        <f t="shared" si="86"/>
        <v>1</v>
      </c>
      <c r="C470" s="21"/>
      <c r="D470" s="4"/>
      <c r="E470" s="4"/>
      <c r="F470" s="4" t="str">
        <f t="shared" si="87"/>
        <v/>
      </c>
      <c r="G470" s="4"/>
      <c r="H470" s="4"/>
      <c r="I470" s="6" t="s">
        <v>121</v>
      </c>
      <c r="J470" s="6" t="s">
        <v>1584</v>
      </c>
      <c r="K470" s="6"/>
      <c r="L470" s="1">
        <v>403</v>
      </c>
      <c r="M470"/>
      <c r="N470" s="18" t="b">
        <v>1</v>
      </c>
      <c r="O470"/>
      <c r="P470" s="1" t="s">
        <v>1585</v>
      </c>
      <c r="Q470"/>
      <c r="R470"/>
      <c r="S470" s="54"/>
      <c r="T470" s="1" t="s">
        <v>42</v>
      </c>
      <c r="U470" s="1" t="s">
        <v>42</v>
      </c>
      <c r="V470" s="1" t="s">
        <v>42</v>
      </c>
      <c r="W470" s="1" t="s">
        <v>42</v>
      </c>
      <c r="X470" s="1"/>
      <c r="Y470" s="1" t="s">
        <v>1575</v>
      </c>
      <c r="Z470" s="1"/>
      <c r="AA470" s="1"/>
      <c r="AB470" s="1"/>
      <c r="AC470" s="1"/>
      <c r="AD470" s="1"/>
      <c r="AE470" s="1"/>
      <c r="AF470"/>
      <c r="AG470" s="1" t="b">
        <v>0</v>
      </c>
      <c r="AH470" s="1" t="s">
        <v>43</v>
      </c>
      <c r="AI470" s="1"/>
      <c r="AJ470" s="1" t="b">
        <v>0</v>
      </c>
      <c r="AK470" s="1" t="b">
        <v>0</v>
      </c>
      <c r="AL470" s="1" t="s">
        <v>121</v>
      </c>
      <c r="AM470"/>
      <c r="AN470" s="1" t="s">
        <v>45</v>
      </c>
      <c r="AO470" s="1">
        <v>19976</v>
      </c>
      <c r="AP470" s="1" t="b">
        <v>1</v>
      </c>
      <c r="AQ470" s="1"/>
      <c r="AR470" s="1"/>
      <c r="AS470" s="1" t="b">
        <v>0</v>
      </c>
      <c r="AV470" s="1" t="str">
        <f t="shared" si="88"/>
        <v>Colchicum byzantinus</v>
      </c>
      <c r="AW470" s="1"/>
      <c r="AX470" s="1"/>
    </row>
    <row r="471" spans="1:50" s="5" customFormat="1" ht="15" customHeight="1" x14ac:dyDescent="0.2">
      <c r="A471" s="8"/>
      <c r="B471" s="18" t="b">
        <f t="shared" si="86"/>
        <v>1</v>
      </c>
      <c r="C471" s="21"/>
      <c r="D471" s="4"/>
      <c r="E471" s="4"/>
      <c r="F471" s="4" t="str">
        <f t="shared" si="87"/>
        <v/>
      </c>
      <c r="G471" s="4"/>
      <c r="H471" s="4"/>
      <c r="I471" s="6" t="s">
        <v>121</v>
      </c>
      <c r="J471" s="6" t="s">
        <v>1586</v>
      </c>
      <c r="K471" s="6"/>
      <c r="L471" s="1">
        <v>404</v>
      </c>
      <c r="M471"/>
      <c r="N471" s="18" t="b">
        <v>1</v>
      </c>
      <c r="O471"/>
      <c r="P471" s="1" t="s">
        <v>1587</v>
      </c>
      <c r="Q471"/>
      <c r="R471"/>
      <c r="S471" s="54"/>
      <c r="T471" s="1" t="s">
        <v>42</v>
      </c>
      <c r="U471" s="1" t="s">
        <v>42</v>
      </c>
      <c r="V471" s="1" t="s">
        <v>42</v>
      </c>
      <c r="W471" s="1" t="s">
        <v>42</v>
      </c>
      <c r="X471" s="1"/>
      <c r="Y471" s="1" t="s">
        <v>1575</v>
      </c>
      <c r="Z471" s="1"/>
      <c r="AA471" s="1"/>
      <c r="AB471" s="1"/>
      <c r="AC471" s="1"/>
      <c r="AD471" s="1"/>
      <c r="AE471" s="1"/>
      <c r="AF471"/>
      <c r="AG471" s="1" t="b">
        <v>0</v>
      </c>
      <c r="AH471" s="1" t="s">
        <v>43</v>
      </c>
      <c r="AI471" s="1"/>
      <c r="AJ471" s="1" t="b">
        <v>0</v>
      </c>
      <c r="AK471" s="1" t="b">
        <v>0</v>
      </c>
      <c r="AL471" s="1" t="s">
        <v>121</v>
      </c>
      <c r="AM471"/>
      <c r="AN471" s="1" t="s">
        <v>45</v>
      </c>
      <c r="AO471" s="1">
        <v>19970</v>
      </c>
      <c r="AP471" s="1" t="b">
        <v>1</v>
      </c>
      <c r="AQ471" s="1"/>
      <c r="AR471" s="1"/>
      <c r="AS471" s="1" t="b">
        <v>0</v>
      </c>
      <c r="AV471" s="1" t="str">
        <f t="shared" si="88"/>
        <v>Colchicum cilicium</v>
      </c>
      <c r="AW471" s="1"/>
      <c r="AX471" s="1"/>
    </row>
    <row r="472" spans="1:50" s="5" customFormat="1" ht="15" customHeight="1" x14ac:dyDescent="0.2">
      <c r="A472" s="8"/>
      <c r="B472" s="18" t="b">
        <f t="shared" si="86"/>
        <v>1</v>
      </c>
      <c r="C472" s="21"/>
      <c r="D472" s="4"/>
      <c r="E472" s="4"/>
      <c r="F472" s="4" t="str">
        <f t="shared" si="87"/>
        <v/>
      </c>
      <c r="G472" s="4"/>
      <c r="H472" s="4"/>
      <c r="I472" s="6" t="s">
        <v>121</v>
      </c>
      <c r="J472" s="6" t="s">
        <v>1588</v>
      </c>
      <c r="K472" s="6" t="s">
        <v>1590</v>
      </c>
      <c r="L472" s="1">
        <v>406</v>
      </c>
      <c r="M472"/>
      <c r="N472" s="18" t="b">
        <v>1</v>
      </c>
      <c r="O472"/>
      <c r="P472" s="1" t="s">
        <v>1591</v>
      </c>
      <c r="Q472"/>
      <c r="R472"/>
      <c r="S472" s="54"/>
      <c r="T472" s="1" t="s">
        <v>42</v>
      </c>
      <c r="U472" s="1" t="s">
        <v>42</v>
      </c>
      <c r="V472" s="1" t="s">
        <v>42</v>
      </c>
      <c r="W472" s="1" t="s">
        <v>42</v>
      </c>
      <c r="X472" s="1"/>
      <c r="Y472" s="1" t="s">
        <v>50</v>
      </c>
      <c r="Z472" s="1" t="s">
        <v>51</v>
      </c>
      <c r="AA472" s="1"/>
      <c r="AB472" s="1"/>
      <c r="AC472" s="1"/>
      <c r="AD472" s="1"/>
      <c r="AE472" s="1"/>
      <c r="AF472"/>
      <c r="AG472" s="1" t="b">
        <v>0</v>
      </c>
      <c r="AH472" s="1" t="s">
        <v>43</v>
      </c>
      <c r="AI472" s="1"/>
      <c r="AJ472" s="1" t="b">
        <v>0</v>
      </c>
      <c r="AK472" s="1" t="b">
        <v>0</v>
      </c>
      <c r="AL472" s="1" t="s">
        <v>37</v>
      </c>
      <c r="AM472"/>
      <c r="AN472" s="1" t="s">
        <v>45</v>
      </c>
      <c r="AO472" s="1">
        <v>19972</v>
      </c>
      <c r="AP472" s="1" t="b">
        <v>1</v>
      </c>
      <c r="AQ472" s="1"/>
      <c r="AR472" s="1"/>
      <c r="AS472" s="1" t="b">
        <v>0</v>
      </c>
      <c r="AV472" s="1" t="str">
        <f t="shared" si="88"/>
        <v>Colchicum speciosum 'Album'</v>
      </c>
      <c r="AW472" s="1"/>
      <c r="AX472" s="1"/>
    </row>
    <row r="473" spans="1:50" s="5" customFormat="1" ht="15" customHeight="1" x14ac:dyDescent="0.2">
      <c r="A473" s="8"/>
      <c r="B473" s="18" t="b">
        <f t="shared" si="86"/>
        <v>1</v>
      </c>
      <c r="C473" s="21"/>
      <c r="D473" s="4"/>
      <c r="E473" s="4"/>
      <c r="F473" s="4" t="str">
        <f t="shared" si="87"/>
        <v/>
      </c>
      <c r="G473" s="4"/>
      <c r="H473" s="4"/>
      <c r="I473" s="6" t="s">
        <v>121</v>
      </c>
      <c r="J473" s="6" t="s">
        <v>1588</v>
      </c>
      <c r="K473" s="6"/>
      <c r="L473" s="1">
        <v>405</v>
      </c>
      <c r="M473"/>
      <c r="N473" s="18" t="b">
        <v>1</v>
      </c>
      <c r="O473"/>
      <c r="P473" s="1" t="s">
        <v>1589</v>
      </c>
      <c r="Q473"/>
      <c r="R473"/>
      <c r="S473" s="54"/>
      <c r="T473" s="1" t="s">
        <v>42</v>
      </c>
      <c r="U473" s="1" t="s">
        <v>42</v>
      </c>
      <c r="V473" s="1" t="s">
        <v>42</v>
      </c>
      <c r="W473" s="1" t="s">
        <v>42</v>
      </c>
      <c r="X473" s="1"/>
      <c r="Y473" s="1" t="s">
        <v>50</v>
      </c>
      <c r="Z473" s="1" t="s">
        <v>51</v>
      </c>
      <c r="AA473" s="1"/>
      <c r="AB473" s="1"/>
      <c r="AC473" s="1"/>
      <c r="AD473" s="1"/>
      <c r="AE473" s="1"/>
      <c r="AF473"/>
      <c r="AG473" s="1" t="b">
        <v>0</v>
      </c>
      <c r="AH473" s="1" t="s">
        <v>43</v>
      </c>
      <c r="AI473" s="1"/>
      <c r="AJ473" s="1" t="b">
        <v>0</v>
      </c>
      <c r="AK473" s="1" t="b">
        <v>0</v>
      </c>
      <c r="AL473" s="1" t="s">
        <v>37</v>
      </c>
      <c r="AM473"/>
      <c r="AN473" s="1" t="s">
        <v>45</v>
      </c>
      <c r="AO473" s="1">
        <v>19971</v>
      </c>
      <c r="AP473" s="1" t="b">
        <v>1</v>
      </c>
      <c r="AQ473" s="1"/>
      <c r="AR473" s="1"/>
      <c r="AS473" s="1" t="b">
        <v>0</v>
      </c>
      <c r="AV473" s="1" t="str">
        <f t="shared" si="88"/>
        <v>Colchicum speciosum</v>
      </c>
      <c r="AW473" s="1"/>
      <c r="AX473" s="1"/>
    </row>
    <row r="474" spans="1:50" s="5" customFormat="1" ht="15" customHeight="1" x14ac:dyDescent="0.2">
      <c r="A474" s="8"/>
      <c r="B474" s="18" t="b">
        <f t="shared" si="86"/>
        <v>1</v>
      </c>
      <c r="C474" s="21"/>
      <c r="D474" s="4"/>
      <c r="E474" s="4"/>
      <c r="F474" s="4" t="str">
        <f t="shared" si="87"/>
        <v/>
      </c>
      <c r="G474" s="4"/>
      <c r="H474" s="4"/>
      <c r="I474" s="6" t="s">
        <v>121</v>
      </c>
      <c r="J474" s="6"/>
      <c r="K474" s="6" t="s">
        <v>1573</v>
      </c>
      <c r="L474" s="1">
        <v>399</v>
      </c>
      <c r="M474"/>
      <c r="N474" s="18" t="b">
        <v>1</v>
      </c>
      <c r="O474"/>
      <c r="P474" s="1" t="s">
        <v>1574</v>
      </c>
      <c r="Q474"/>
      <c r="R474"/>
      <c r="S474" s="54"/>
      <c r="T474" s="1" t="s">
        <v>42</v>
      </c>
      <c r="U474" s="1" t="s">
        <v>42</v>
      </c>
      <c r="V474" s="1" t="s">
        <v>42</v>
      </c>
      <c r="W474" s="1" t="s">
        <v>42</v>
      </c>
      <c r="X474" s="1"/>
      <c r="Y474" s="1" t="s">
        <v>1575</v>
      </c>
      <c r="Z474" s="1"/>
      <c r="AA474" s="1"/>
      <c r="AB474" s="1"/>
      <c r="AC474" s="1"/>
      <c r="AD474" s="1"/>
      <c r="AE474" s="1"/>
      <c r="AF474"/>
      <c r="AG474" s="1" t="b">
        <v>0</v>
      </c>
      <c r="AH474" s="1" t="s">
        <v>43</v>
      </c>
      <c r="AI474" s="1"/>
      <c r="AJ474" s="1" t="b">
        <v>0</v>
      </c>
      <c r="AK474" s="1" t="b">
        <v>0</v>
      </c>
      <c r="AL474" s="1" t="s">
        <v>121</v>
      </c>
      <c r="AM474"/>
      <c r="AN474" s="1" t="s">
        <v>45</v>
      </c>
      <c r="AO474" s="1">
        <v>2518</v>
      </c>
      <c r="AP474" s="1" t="b">
        <v>1</v>
      </c>
      <c r="AQ474" s="1"/>
      <c r="AR474" s="1"/>
      <c r="AS474" s="1" t="b">
        <v>0</v>
      </c>
      <c r="AV474" s="1" t="str">
        <f t="shared" si="88"/>
        <v>Colchicum 'The Giant'</v>
      </c>
      <c r="AW474" s="1"/>
      <c r="AX474" s="1"/>
    </row>
    <row r="475" spans="1:50" s="5" customFormat="1" ht="15" customHeight="1" x14ac:dyDescent="0.2">
      <c r="A475" s="8"/>
      <c r="B475" s="18" t="b">
        <f t="shared" si="86"/>
        <v>1</v>
      </c>
      <c r="C475" s="21"/>
      <c r="D475" s="4"/>
      <c r="E475" s="4"/>
      <c r="F475" s="4" t="str">
        <f t="shared" si="87"/>
        <v/>
      </c>
      <c r="G475" s="4"/>
      <c r="H475" s="4"/>
      <c r="I475" s="6" t="s">
        <v>121</v>
      </c>
      <c r="J475" s="6"/>
      <c r="K475" s="6" t="s">
        <v>1576</v>
      </c>
      <c r="L475" s="1">
        <v>400</v>
      </c>
      <c r="M475"/>
      <c r="N475" s="18" t="b">
        <v>1</v>
      </c>
      <c r="O475"/>
      <c r="P475" s="1" t="s">
        <v>1577</v>
      </c>
      <c r="Q475"/>
      <c r="R475"/>
      <c r="S475" s="54"/>
      <c r="T475" s="1" t="s">
        <v>42</v>
      </c>
      <c r="U475" s="1" t="s">
        <v>42</v>
      </c>
      <c r="V475" s="1" t="s">
        <v>42</v>
      </c>
      <c r="W475" s="1" t="s">
        <v>42</v>
      </c>
      <c r="X475" s="1"/>
      <c r="Y475" s="1" t="s">
        <v>1578</v>
      </c>
      <c r="Z475" s="1" t="s">
        <v>1579</v>
      </c>
      <c r="AA475" s="1"/>
      <c r="AB475" s="1"/>
      <c r="AC475" s="1"/>
      <c r="AD475" s="1"/>
      <c r="AE475" s="1"/>
      <c r="AF475"/>
      <c r="AG475" s="1" t="b">
        <v>1</v>
      </c>
      <c r="AH475" s="1" t="s">
        <v>43</v>
      </c>
      <c r="AI475" s="1"/>
      <c r="AJ475" s="1" t="b">
        <v>0</v>
      </c>
      <c r="AK475" s="1" t="b">
        <v>0</v>
      </c>
      <c r="AL475" s="1" t="s">
        <v>121</v>
      </c>
      <c r="AM475"/>
      <c r="AN475" s="1" t="s">
        <v>45</v>
      </c>
      <c r="AO475" s="1">
        <v>2517</v>
      </c>
      <c r="AP475" s="1" t="b">
        <v>1</v>
      </c>
      <c r="AQ475" s="1"/>
      <c r="AR475" s="1"/>
      <c r="AS475" s="1" t="b">
        <v>0</v>
      </c>
      <c r="AV475" s="1" t="str">
        <f t="shared" si="88"/>
        <v>Colchicum 'Waterlily'</v>
      </c>
      <c r="AW475" s="1"/>
      <c r="AX475" s="1"/>
    </row>
    <row r="476" spans="1:50" s="5" customFormat="1" ht="15" customHeight="1" x14ac:dyDescent="0.2">
      <c r="A476" s="8"/>
      <c r="B476" s="18" t="b">
        <f t="shared" si="86"/>
        <v>1</v>
      </c>
      <c r="C476" s="21"/>
      <c r="D476" s="4"/>
      <c r="E476" s="4"/>
      <c r="F476" s="4" t="str">
        <f t="shared" si="87"/>
        <v/>
      </c>
      <c r="G476" s="4"/>
      <c r="H476" s="4"/>
      <c r="I476" s="6" t="s">
        <v>121</v>
      </c>
      <c r="J476" s="6"/>
      <c r="K476" s="6" t="s">
        <v>1576</v>
      </c>
      <c r="L476" s="1">
        <v>401</v>
      </c>
      <c r="M476"/>
      <c r="N476" s="18" t="b">
        <v>1</v>
      </c>
      <c r="O476"/>
      <c r="P476" s="1" t="s">
        <v>1577</v>
      </c>
      <c r="Q476"/>
      <c r="R476"/>
      <c r="S476" s="54"/>
      <c r="T476" s="1" t="s">
        <v>42</v>
      </c>
      <c r="U476" s="1" t="s">
        <v>42</v>
      </c>
      <c r="V476" s="1" t="s">
        <v>42</v>
      </c>
      <c r="W476" s="1" t="s">
        <v>42</v>
      </c>
      <c r="X476" s="1"/>
      <c r="Y476" s="1" t="s">
        <v>1578</v>
      </c>
      <c r="Z476" s="1"/>
      <c r="AA476" s="1"/>
      <c r="AB476" s="1"/>
      <c r="AC476" s="1"/>
      <c r="AD476" s="1"/>
      <c r="AE476" s="1"/>
      <c r="AF476"/>
      <c r="AG476" s="1" t="b">
        <v>1</v>
      </c>
      <c r="AH476" s="1" t="s">
        <v>43</v>
      </c>
      <c r="AI476" s="1"/>
      <c r="AJ476" s="1" t="b">
        <v>0</v>
      </c>
      <c r="AK476" s="1" t="b">
        <v>0</v>
      </c>
      <c r="AL476" s="1" t="s">
        <v>37</v>
      </c>
      <c r="AM476"/>
      <c r="AN476" s="1" t="s">
        <v>45</v>
      </c>
      <c r="AO476" s="1">
        <v>2603</v>
      </c>
      <c r="AP476" s="1" t="b">
        <v>1</v>
      </c>
      <c r="AQ476" s="1"/>
      <c r="AR476" s="1"/>
      <c r="AS476" s="1" t="b">
        <v>0</v>
      </c>
      <c r="AV476" s="1" t="str">
        <f t="shared" si="88"/>
        <v>Colchicum 'Waterlily'</v>
      </c>
      <c r="AW476" s="1"/>
      <c r="AX476" s="1"/>
    </row>
    <row r="477" spans="1:50" s="5" customFormat="1" ht="15" customHeight="1" x14ac:dyDescent="0.2">
      <c r="A477" s="8" t="s">
        <v>8600</v>
      </c>
      <c r="B477" s="18" t="b">
        <f t="shared" si="86"/>
        <v>1</v>
      </c>
      <c r="C477" s="4" t="str">
        <f>IF(O477="","C","")</f>
        <v/>
      </c>
      <c r="D477" s="4" t="str">
        <f>IF(I477="","N","")</f>
        <v/>
      </c>
      <c r="E477" s="4" t="str">
        <f>IF(P477="","Y","")</f>
        <v/>
      </c>
      <c r="F477" s="4" t="str">
        <f t="shared" si="87"/>
        <v/>
      </c>
      <c r="G477" s="4" t="str">
        <f>IF(H477=A477,"","I")</f>
        <v/>
      </c>
      <c r="H477" s="4" t="str">
        <f>TRIM(TRIM(I477) &amp; " " &amp; TRIM(J477) &amp; " " &amp; K477 &amp; " " &amp;S477)</f>
        <v>Convallaria majalis 'Hardwick Hall'</v>
      </c>
      <c r="I477" s="6" t="s">
        <v>1592</v>
      </c>
      <c r="J477" s="6" t="s">
        <v>1593</v>
      </c>
      <c r="K477" s="2" t="s">
        <v>9788</v>
      </c>
      <c r="L477" s="1">
        <v>408</v>
      </c>
      <c r="M477" s="1" t="s">
        <v>302</v>
      </c>
      <c r="N477" s="18" t="b">
        <v>1</v>
      </c>
      <c r="O477" t="s">
        <v>1599</v>
      </c>
      <c r="P477" s="1" t="s">
        <v>1600</v>
      </c>
      <c r="Q477"/>
      <c r="R477"/>
      <c r="S477" s="54"/>
      <c r="T477" s="1" t="s">
        <v>42</v>
      </c>
      <c r="U477" s="1" t="s">
        <v>42</v>
      </c>
      <c r="V477" s="1" t="s">
        <v>42</v>
      </c>
      <c r="W477" s="1" t="s">
        <v>42</v>
      </c>
      <c r="X477" s="1"/>
      <c r="Y477" s="1" t="s">
        <v>1601</v>
      </c>
      <c r="Z477" s="1"/>
      <c r="AA477" s="1"/>
      <c r="AB477" s="1"/>
      <c r="AC477" s="1"/>
      <c r="AD477" s="1"/>
      <c r="AE477" s="1"/>
      <c r="AF477" s="1"/>
      <c r="AG477" s="1" t="b">
        <v>0</v>
      </c>
      <c r="AH477" s="1"/>
      <c r="AI477" s="1"/>
      <c r="AJ477" s="1" t="b">
        <v>0</v>
      </c>
      <c r="AK477" s="1" t="b">
        <v>0</v>
      </c>
      <c r="AL477" s="1" t="s">
        <v>86</v>
      </c>
      <c r="AM477"/>
      <c r="AN477" s="1" t="s">
        <v>45</v>
      </c>
      <c r="AO477"/>
      <c r="AP477" s="1" t="b">
        <v>0</v>
      </c>
      <c r="AQ477" s="1"/>
      <c r="AR477" s="1"/>
      <c r="AS477" s="1" t="b">
        <v>0</v>
      </c>
      <c r="AV477" s="1" t="str">
        <f t="shared" si="88"/>
        <v>Convallaria majalis 'Hardwick Hall'</v>
      </c>
      <c r="AW477" s="1"/>
      <c r="AX477" s="1"/>
    </row>
    <row r="478" spans="1:50" s="5" customFormat="1" ht="15" customHeight="1" x14ac:dyDescent="0.2">
      <c r="A478" s="8" t="s">
        <v>9377</v>
      </c>
      <c r="B478" s="18" t="b">
        <f t="shared" si="86"/>
        <v>1</v>
      </c>
      <c r="C478" s="4" t="str">
        <f>IF(O478="","C","")</f>
        <v/>
      </c>
      <c r="D478" s="4" t="str">
        <f>IF(I478="","N","")</f>
        <v/>
      </c>
      <c r="E478" s="4" t="str">
        <f>IF(P478="","Y","")</f>
        <v/>
      </c>
      <c r="F478" s="4" t="str">
        <f t="shared" si="87"/>
        <v/>
      </c>
      <c r="G478" s="4"/>
      <c r="H478" s="4" t="str">
        <f>TRIM(TRIM(I478) &amp; " " &amp; TRIM(J478) &amp; " " &amp; K478 &amp; " " &amp;S478)</f>
        <v>Convallaria majalis 'Prolificans'</v>
      </c>
      <c r="I478" s="6" t="s">
        <v>1592</v>
      </c>
      <c r="J478" s="6" t="s">
        <v>1593</v>
      </c>
      <c r="K478" s="2" t="s">
        <v>9789</v>
      </c>
      <c r="L478"/>
      <c r="M478"/>
      <c r="N478" s="18" t="b">
        <v>1</v>
      </c>
      <c r="O478" t="s">
        <v>10069</v>
      </c>
      <c r="P478" s="2" t="s">
        <v>10536</v>
      </c>
      <c r="Q478"/>
      <c r="R478"/>
      <c r="S478" s="53"/>
      <c r="T478"/>
      <c r="U478"/>
      <c r="V478"/>
      <c r="W478"/>
      <c r="X478"/>
      <c r="Y478" t="s">
        <v>11099</v>
      </c>
      <c r="Z478"/>
      <c r="AA478"/>
      <c r="AB478"/>
      <c r="AC478"/>
      <c r="AD478"/>
      <c r="AE478"/>
      <c r="AF478" s="1"/>
      <c r="AG478" s="1" t="b">
        <v>0</v>
      </c>
      <c r="AH478" s="1"/>
      <c r="AI478" s="1"/>
      <c r="AJ478" s="1" t="b">
        <v>0</v>
      </c>
      <c r="AK478" s="1" t="b">
        <v>0</v>
      </c>
      <c r="AL478" s="1" t="s">
        <v>86</v>
      </c>
      <c r="AM478"/>
      <c r="AN478" s="1" t="s">
        <v>45</v>
      </c>
      <c r="AO478"/>
      <c r="AP478" s="1" t="b">
        <v>0</v>
      </c>
      <c r="AQ478" s="1"/>
      <c r="AR478" s="1"/>
      <c r="AS478" s="1" t="b">
        <v>0</v>
      </c>
      <c r="AV478" s="1" t="str">
        <f t="shared" si="88"/>
        <v>Convallaria majalis 'Prolificans'</v>
      </c>
      <c r="AW478" s="1"/>
      <c r="AX478" s="1"/>
    </row>
    <row r="479" spans="1:50" s="5" customFormat="1" ht="15" customHeight="1" x14ac:dyDescent="0.2">
      <c r="A479" s="8" t="s">
        <v>9379</v>
      </c>
      <c r="B479" s="18" t="b">
        <f t="shared" si="86"/>
        <v>1</v>
      </c>
      <c r="C479" s="4" t="str">
        <f>IF(O479="","C","")</f>
        <v/>
      </c>
      <c r="D479" s="4" t="str">
        <f>IF(I479="","N","")</f>
        <v/>
      </c>
      <c r="E479" s="4" t="str">
        <f>IF(P479="","Y","")</f>
        <v/>
      </c>
      <c r="F479" s="4" t="str">
        <f t="shared" si="87"/>
        <v/>
      </c>
      <c r="G479" s="4"/>
      <c r="H479" s="4" t="str">
        <f>TRIM(TRIM(I479) &amp; " " &amp; TRIM(J479) &amp; " " &amp; K479 &amp; " " &amp;S479)</f>
        <v>Convallaria majalis 'Vic Pawlowski's Gold'</v>
      </c>
      <c r="I479" s="6" t="s">
        <v>1592</v>
      </c>
      <c r="J479" s="6" t="s">
        <v>1593</v>
      </c>
      <c r="K479" s="2" t="s">
        <v>9790</v>
      </c>
      <c r="L479"/>
      <c r="M479"/>
      <c r="N479" s="18" t="b">
        <v>1</v>
      </c>
      <c r="O479" t="s">
        <v>10070</v>
      </c>
      <c r="P479" s="2" t="s">
        <v>10537</v>
      </c>
      <c r="Q479"/>
      <c r="R479"/>
      <c r="S479" s="53"/>
      <c r="T479"/>
      <c r="U479"/>
      <c r="V479"/>
      <c r="W479"/>
      <c r="X479"/>
      <c r="Y479" t="s">
        <v>11098</v>
      </c>
      <c r="Z479"/>
      <c r="AA479"/>
      <c r="AB479"/>
      <c r="AC479"/>
      <c r="AD479"/>
      <c r="AE479"/>
      <c r="AF479"/>
      <c r="AG479" s="1" t="b">
        <v>0</v>
      </c>
      <c r="AH479"/>
      <c r="AI479"/>
      <c r="AJ479" s="1" t="b">
        <v>0</v>
      </c>
      <c r="AK479" s="1" t="b">
        <v>0</v>
      </c>
      <c r="AL479" s="1" t="s">
        <v>86</v>
      </c>
      <c r="AM479" s="1" t="s">
        <v>62</v>
      </c>
      <c r="AN479" s="1" t="s">
        <v>45</v>
      </c>
      <c r="AO479" s="1">
        <v>2222</v>
      </c>
      <c r="AP479" s="1" t="b">
        <v>0</v>
      </c>
      <c r="AQ479" s="1"/>
      <c r="AR479" s="1"/>
      <c r="AS479" s="1" t="b">
        <v>0</v>
      </c>
      <c r="AV479" s="1" t="str">
        <f t="shared" si="88"/>
        <v>Convallaria majalis 'Vic Pawlowski's Gold'</v>
      </c>
      <c r="AW479" s="1"/>
      <c r="AX479" s="1"/>
    </row>
    <row r="480" spans="1:50" s="5" customFormat="1" ht="15" customHeight="1" x14ac:dyDescent="0.2">
      <c r="A480" s="8" t="s">
        <v>8256</v>
      </c>
      <c r="B480" s="18" t="b">
        <f t="shared" si="86"/>
        <v>1</v>
      </c>
      <c r="C480" s="4" t="str">
        <f>IF(O480="","C","")</f>
        <v/>
      </c>
      <c r="D480" s="4" t="str">
        <f>IF(I480="","N","")</f>
        <v/>
      </c>
      <c r="E480" s="4" t="str">
        <f>IF(P480="","Y","")</f>
        <v/>
      </c>
      <c r="F480" s="4" t="str">
        <f t="shared" si="87"/>
        <v/>
      </c>
      <c r="G480" s="4"/>
      <c r="H480" s="4" t="str">
        <f>TRIM(TRIM(I480) &amp; " " &amp; TRIM(J480) &amp; " " &amp; K480 &amp; " " &amp;S480)</f>
        <v>Convallaria majalis Lily-of-the-Valley</v>
      </c>
      <c r="I480" s="6" t="s">
        <v>1592</v>
      </c>
      <c r="J480" s="6" t="s">
        <v>1593</v>
      </c>
      <c r="K480" s="6"/>
      <c r="L480" s="1">
        <v>407</v>
      </c>
      <c r="M480" s="1" t="s">
        <v>302</v>
      </c>
      <c r="N480" s="18" t="b">
        <v>1</v>
      </c>
      <c r="O480" t="s">
        <v>1594</v>
      </c>
      <c r="P480" s="1" t="s">
        <v>1595</v>
      </c>
      <c r="Q480"/>
      <c r="R480"/>
      <c r="S480" s="54" t="s">
        <v>1596</v>
      </c>
      <c r="T480" s="1" t="s">
        <v>42</v>
      </c>
      <c r="U480" s="1" t="s">
        <v>42</v>
      </c>
      <c r="V480" s="1" t="s">
        <v>42</v>
      </c>
      <c r="W480" s="1" t="s">
        <v>42</v>
      </c>
      <c r="X480" s="1"/>
      <c r="Y480" s="1" t="s">
        <v>1597</v>
      </c>
      <c r="Z480" s="1"/>
      <c r="AA480" s="1"/>
      <c r="AB480" s="1"/>
      <c r="AC480" s="1"/>
      <c r="AD480" s="1"/>
      <c r="AE480" s="1"/>
      <c r="AF480"/>
      <c r="AG480" s="1" t="b">
        <v>0</v>
      </c>
      <c r="AH480"/>
      <c r="AI480"/>
      <c r="AJ480" s="1" t="b">
        <v>0</v>
      </c>
      <c r="AK480" s="1" t="b">
        <v>0</v>
      </c>
      <c r="AL480" s="1" t="s">
        <v>86</v>
      </c>
      <c r="AM480" s="1" t="s">
        <v>240</v>
      </c>
      <c r="AN480" s="1" t="s">
        <v>45</v>
      </c>
      <c r="AO480" s="1">
        <v>1362</v>
      </c>
      <c r="AP480" s="1" t="b">
        <v>0</v>
      </c>
      <c r="AQ480" s="1"/>
      <c r="AR480" s="1"/>
      <c r="AS480" s="1" t="b">
        <v>0</v>
      </c>
      <c r="AV480" s="1" t="str">
        <f t="shared" si="88"/>
        <v>Convallaria majalis Lily-of-the-Valley</v>
      </c>
      <c r="AW480" s="1"/>
      <c r="AX480"/>
    </row>
    <row r="481" spans="1:56" s="5" customFormat="1" ht="15" customHeight="1" x14ac:dyDescent="0.2">
      <c r="A481" s="8" t="s">
        <v>7229</v>
      </c>
      <c r="B481" s="18" t="b">
        <f t="shared" si="86"/>
        <v>1</v>
      </c>
      <c r="C481" s="4" t="str">
        <f>IF(O481="","C","")</f>
        <v/>
      </c>
      <c r="D481" s="4" t="str">
        <f>IF(I481="","N","")</f>
        <v/>
      </c>
      <c r="E481" s="4" t="str">
        <f>IF(P481="","Y","")</f>
        <v/>
      </c>
      <c r="F481" s="4" t="str">
        <f t="shared" si="87"/>
        <v/>
      </c>
      <c r="G481" s="4"/>
      <c r="H481" s="4" t="str">
        <f>TRIM(TRIM(I481) &amp; " " &amp; TRIM(J481) &amp; " " &amp; K481 &amp; " " &amp;S481)</f>
        <v>Coreopsis auriculata 'Zamphir'</v>
      </c>
      <c r="I481" s="6" t="s">
        <v>1602</v>
      </c>
      <c r="J481" s="6" t="s">
        <v>1605</v>
      </c>
      <c r="K481" s="6" t="s">
        <v>1606</v>
      </c>
      <c r="L481" s="1">
        <v>410</v>
      </c>
      <c r="M481" s="1" t="s">
        <v>302</v>
      </c>
      <c r="N481" s="18" t="b">
        <v>1</v>
      </c>
      <c r="O481" t="s">
        <v>1607</v>
      </c>
      <c r="P481" s="1" t="s">
        <v>1608</v>
      </c>
      <c r="Q481"/>
      <c r="R481"/>
      <c r="S481" s="54"/>
      <c r="T481" s="1" t="s">
        <v>42</v>
      </c>
      <c r="U481" s="1" t="s">
        <v>42</v>
      </c>
      <c r="V481" s="1" t="s">
        <v>42</v>
      </c>
      <c r="W481" s="1" t="s">
        <v>42</v>
      </c>
      <c r="X481" s="1"/>
      <c r="Y481" s="1" t="s">
        <v>1609</v>
      </c>
      <c r="Z481" s="1" t="s">
        <v>1610</v>
      </c>
      <c r="AA481" s="1" t="s">
        <v>1611</v>
      </c>
      <c r="AB481" s="1"/>
      <c r="AC481" s="1"/>
      <c r="AD481" s="1"/>
      <c r="AE481" s="1"/>
      <c r="AF481"/>
      <c r="AG481" s="1" t="b">
        <v>0</v>
      </c>
      <c r="AH481" s="1"/>
      <c r="AI481" s="1"/>
      <c r="AJ481" s="1" t="b">
        <v>0</v>
      </c>
      <c r="AK481" s="1" t="b">
        <v>0</v>
      </c>
      <c r="AL481" s="1" t="s">
        <v>86</v>
      </c>
      <c r="AM481" s="1" t="s">
        <v>240</v>
      </c>
      <c r="AN481" s="1" t="s">
        <v>45</v>
      </c>
      <c r="AO481" s="1">
        <v>2374</v>
      </c>
      <c r="AP481" s="1" t="b">
        <v>0</v>
      </c>
      <c r="AQ481" s="1"/>
      <c r="AR481" s="1"/>
      <c r="AS481" s="1" t="b">
        <v>0</v>
      </c>
      <c r="AV481" s="1" t="str">
        <f t="shared" si="88"/>
        <v>Coreopsis auriculata 'Zamphir'</v>
      </c>
      <c r="AW481" s="1"/>
      <c r="AX481" s="1"/>
    </row>
    <row r="482" spans="1:56" s="5" customFormat="1" ht="15" customHeight="1" x14ac:dyDescent="0.2">
      <c r="A482" s="8"/>
      <c r="B482" s="18" t="b">
        <f t="shared" si="86"/>
        <v>0</v>
      </c>
      <c r="C482" s="21"/>
      <c r="D482" s="4"/>
      <c r="E482" s="4"/>
      <c r="F482" s="4" t="str">
        <f t="shared" si="87"/>
        <v>X</v>
      </c>
      <c r="G482" s="4"/>
      <c r="H482" s="4"/>
      <c r="I482" s="6" t="s">
        <v>1602</v>
      </c>
      <c r="J482" s="6" t="s">
        <v>1612</v>
      </c>
      <c r="K482" s="6" t="s">
        <v>1613</v>
      </c>
      <c r="L482" s="1">
        <v>411</v>
      </c>
      <c r="M482"/>
      <c r="N482" s="18" t="b">
        <v>0</v>
      </c>
      <c r="O482"/>
      <c r="P482" s="1" t="s">
        <v>1614</v>
      </c>
      <c r="Q482"/>
      <c r="R482"/>
      <c r="S482" s="53"/>
      <c r="T482" s="1" t="s">
        <v>42</v>
      </c>
      <c r="U482" s="1" t="s">
        <v>42</v>
      </c>
      <c r="V482" s="1" t="s">
        <v>42</v>
      </c>
      <c r="W482" s="1" t="s">
        <v>42</v>
      </c>
      <c r="X482"/>
      <c r="Y482"/>
      <c r="Z482"/>
      <c r="AA482"/>
      <c r="AB482"/>
      <c r="AC482"/>
      <c r="AD482"/>
      <c r="AE482"/>
      <c r="AF482"/>
      <c r="AG482" s="1" t="b">
        <v>0</v>
      </c>
      <c r="AH482"/>
      <c r="AI482"/>
      <c r="AJ482" s="1" t="b">
        <v>0</v>
      </c>
      <c r="AK482" s="1" t="b">
        <v>0</v>
      </c>
      <c r="AL482" s="1" t="s">
        <v>86</v>
      </c>
      <c r="AM482" s="1" t="s">
        <v>62</v>
      </c>
      <c r="AN482" s="1" t="s">
        <v>45</v>
      </c>
      <c r="AO482" s="1">
        <v>1447</v>
      </c>
      <c r="AP482" s="1" t="b">
        <v>1</v>
      </c>
      <c r="AQ482" s="1"/>
      <c r="AR482" s="1"/>
      <c r="AS482" s="1" t="b">
        <v>0</v>
      </c>
      <c r="AV482" s="1" t="str">
        <f t="shared" si="88"/>
        <v>Coreopsis grandiflora 'Early Sunrise'</v>
      </c>
      <c r="AW482" s="1"/>
      <c r="AX482" s="1"/>
    </row>
    <row r="483" spans="1:56" s="5" customFormat="1" ht="15" customHeight="1" x14ac:dyDescent="0.2">
      <c r="A483" s="8"/>
      <c r="B483" s="18" t="b">
        <f t="shared" si="86"/>
        <v>0</v>
      </c>
      <c r="C483" s="21"/>
      <c r="D483" s="4"/>
      <c r="E483" s="4"/>
      <c r="F483" s="4" t="str">
        <f t="shared" si="87"/>
        <v>X</v>
      </c>
      <c r="G483" s="4"/>
      <c r="H483" s="4"/>
      <c r="I483" s="6" t="s">
        <v>1602</v>
      </c>
      <c r="J483" s="6" t="s">
        <v>1024</v>
      </c>
      <c r="K483" s="6" t="s">
        <v>1615</v>
      </c>
      <c r="L483" s="1">
        <v>412</v>
      </c>
      <c r="M483"/>
      <c r="N483" s="18" t="b">
        <v>0</v>
      </c>
      <c r="O483"/>
      <c r="P483" s="1" t="s">
        <v>1616</v>
      </c>
      <c r="Q483"/>
      <c r="R483"/>
      <c r="S483" s="54"/>
      <c r="T483" s="1" t="s">
        <v>42</v>
      </c>
      <c r="U483" s="1" t="s">
        <v>42</v>
      </c>
      <c r="V483" s="1" t="s">
        <v>42</v>
      </c>
      <c r="W483" s="1" t="s">
        <v>42</v>
      </c>
      <c r="X483" s="1"/>
      <c r="Y483" s="1"/>
      <c r="Z483" s="1"/>
      <c r="AA483" s="1"/>
      <c r="AB483" s="1"/>
      <c r="AC483" s="1"/>
      <c r="AD483" s="1"/>
      <c r="AE483" s="1"/>
      <c r="AF483"/>
      <c r="AG483" s="1" t="b">
        <v>0</v>
      </c>
      <c r="AH483" s="1"/>
      <c r="AI483" s="1"/>
      <c r="AJ483" s="1" t="b">
        <v>0</v>
      </c>
      <c r="AK483" s="1" t="b">
        <v>0</v>
      </c>
      <c r="AL483" s="1" t="s">
        <v>86</v>
      </c>
      <c r="AM483" s="1" t="s">
        <v>62</v>
      </c>
      <c r="AN483" s="1" t="s">
        <v>45</v>
      </c>
      <c r="AO483" s="1">
        <v>1446</v>
      </c>
      <c r="AP483" s="1" t="b">
        <v>1</v>
      </c>
      <c r="AQ483" s="1"/>
      <c r="AR483" s="1"/>
      <c r="AS483" s="1" t="b">
        <v>0</v>
      </c>
      <c r="AV483" s="1" t="str">
        <f t="shared" si="88"/>
        <v>Coreopsis rosea 'American Dream'</v>
      </c>
      <c r="AW483" s="1"/>
      <c r="AX483" s="1"/>
    </row>
    <row r="484" spans="1:56" s="5" customFormat="1" ht="15" customHeight="1" x14ac:dyDescent="0.2">
      <c r="A484" s="8"/>
      <c r="B484" s="18" t="b">
        <f t="shared" si="86"/>
        <v>1</v>
      </c>
      <c r="C484" s="21"/>
      <c r="D484" s="4"/>
      <c r="E484" s="4"/>
      <c r="F484" s="4" t="str">
        <f t="shared" si="87"/>
        <v/>
      </c>
      <c r="G484" s="4"/>
      <c r="H484" s="4"/>
      <c r="I484" s="6" t="s">
        <v>1602</v>
      </c>
      <c r="J484" s="6" t="s">
        <v>1617</v>
      </c>
      <c r="K484" s="6" t="s">
        <v>1618</v>
      </c>
      <c r="L484" s="1">
        <v>413</v>
      </c>
      <c r="M484"/>
      <c r="N484" s="18" t="b">
        <v>1</v>
      </c>
      <c r="O484"/>
      <c r="P484" s="1" t="s">
        <v>1619</v>
      </c>
      <c r="Q484"/>
      <c r="R484"/>
      <c r="S484" s="53"/>
      <c r="T484" s="1" t="s">
        <v>42</v>
      </c>
      <c r="U484" s="1" t="s">
        <v>42</v>
      </c>
      <c r="V484" s="1" t="s">
        <v>42</v>
      </c>
      <c r="W484" s="1" t="s">
        <v>42</v>
      </c>
      <c r="X484"/>
      <c r="Y484" s="1" t="s">
        <v>1620</v>
      </c>
      <c r="Z484"/>
      <c r="AA484"/>
      <c r="AB484"/>
      <c r="AC484"/>
      <c r="AD484"/>
      <c r="AE484"/>
      <c r="AF484"/>
      <c r="AG484" s="1" t="b">
        <v>1</v>
      </c>
      <c r="AH484"/>
      <c r="AI484"/>
      <c r="AJ484" s="1" t="b">
        <v>0</v>
      </c>
      <c r="AK484" s="1" t="b">
        <v>0</v>
      </c>
      <c r="AL484" s="1" t="s">
        <v>86</v>
      </c>
      <c r="AM484" s="1" t="s">
        <v>62</v>
      </c>
      <c r="AN484" s="1" t="s">
        <v>45</v>
      </c>
      <c r="AO484" s="1">
        <v>1448</v>
      </c>
      <c r="AP484" s="1" t="b">
        <v>1</v>
      </c>
      <c r="AQ484" s="1"/>
      <c r="AR484" s="1"/>
      <c r="AS484" s="1" t="b">
        <v>0</v>
      </c>
      <c r="AV484" s="1" t="str">
        <f t="shared" si="88"/>
        <v>Coreopsis verticillata 'Grandiflora'</v>
      </c>
      <c r="AW484" s="1"/>
      <c r="AX484" s="1"/>
    </row>
    <row r="485" spans="1:56" s="5" customFormat="1" ht="15" customHeight="1" x14ac:dyDescent="0.2">
      <c r="A485" s="8" t="s">
        <v>9265</v>
      </c>
      <c r="B485" s="18" t="b">
        <f t="shared" si="86"/>
        <v>0</v>
      </c>
      <c r="C485" s="4" t="str">
        <f>IF(O485="","C","")</f>
        <v/>
      </c>
      <c r="D485" s="4" t="str">
        <f>IF(I485="","N","")</f>
        <v/>
      </c>
      <c r="E485" s="4" t="str">
        <f>IF(P485="","Y","")</f>
        <v/>
      </c>
      <c r="F485" s="4" t="str">
        <f t="shared" si="87"/>
        <v>X</v>
      </c>
      <c r="G485" s="4"/>
      <c r="H485" s="4" t="str">
        <f>TRIM(TRIM(I485) &amp; " " &amp; TRIM(J485) &amp; " " &amp; K485 &amp; " " &amp;S485)</f>
        <v>Coreopsis verticillata 'Moonbeam'</v>
      </c>
      <c r="I485" s="6" t="s">
        <v>1602</v>
      </c>
      <c r="J485" s="6" t="s">
        <v>1617</v>
      </c>
      <c r="K485" s="2" t="s">
        <v>9791</v>
      </c>
      <c r="L485"/>
      <c r="M485"/>
      <c r="N485" s="18" t="b">
        <v>0</v>
      </c>
      <c r="O485" t="s">
        <v>10071</v>
      </c>
      <c r="P485" s="2" t="s">
        <v>10538</v>
      </c>
      <c r="Q485"/>
      <c r="R485"/>
      <c r="S485" s="53"/>
      <c r="T485"/>
      <c r="U485"/>
      <c r="V485"/>
      <c r="W485"/>
      <c r="X485"/>
      <c r="Y485"/>
      <c r="Z485"/>
      <c r="AA485"/>
      <c r="AB485"/>
      <c r="AC485"/>
      <c r="AD485"/>
      <c r="AE485"/>
      <c r="AF485"/>
      <c r="AG485"/>
      <c r="AH485"/>
      <c r="AI485"/>
      <c r="AJ485"/>
      <c r="AK485"/>
      <c r="AL485"/>
      <c r="AM485"/>
      <c r="AN485"/>
      <c r="AO485"/>
      <c r="AP485"/>
      <c r="AQ485"/>
      <c r="AR485"/>
      <c r="AS485"/>
      <c r="AT485"/>
      <c r="AU485"/>
      <c r="AV485" s="1" t="str">
        <f t="shared" si="88"/>
        <v>Coreopsis verticillata 'Moonbeam'</v>
      </c>
      <c r="AW485"/>
      <c r="AX485"/>
      <c r="AY485"/>
      <c r="AZ485"/>
      <c r="BA485"/>
      <c r="BB485"/>
      <c r="BC485"/>
      <c r="BD485"/>
    </row>
    <row r="486" spans="1:56" s="5" customFormat="1" ht="15" customHeight="1" x14ac:dyDescent="0.2">
      <c r="A486" s="8" t="s">
        <v>9267</v>
      </c>
      <c r="B486" s="18" t="b">
        <f t="shared" si="86"/>
        <v>1</v>
      </c>
      <c r="C486" s="4" t="str">
        <f>IF(O486="","C","")</f>
        <v/>
      </c>
      <c r="D486" s="4" t="str">
        <f>IF(I486="","N","")</f>
        <v/>
      </c>
      <c r="E486" s="4" t="str">
        <f>IF(P486="","Y","")</f>
        <v/>
      </c>
      <c r="F486" s="4" t="str">
        <f t="shared" si="87"/>
        <v/>
      </c>
      <c r="G486" s="4"/>
      <c r="H486" s="4" t="str">
        <f>TRIM(TRIM(I486) &amp; " " &amp; TRIM(J486) &amp; " " &amp; K486 &amp; " " &amp;S486)</f>
        <v>Coreopsis verticillata 'Zagreb'</v>
      </c>
      <c r="I486" s="6" t="s">
        <v>1602</v>
      </c>
      <c r="J486" s="6" t="s">
        <v>1617</v>
      </c>
      <c r="K486" s="6" t="s">
        <v>1621</v>
      </c>
      <c r="L486" s="1">
        <v>414</v>
      </c>
      <c r="M486" s="1"/>
      <c r="N486" s="18" t="b">
        <v>1</v>
      </c>
      <c r="O486" t="s">
        <v>1622</v>
      </c>
      <c r="P486" s="1" t="s">
        <v>1619</v>
      </c>
      <c r="Q486" s="1"/>
      <c r="R486" s="1"/>
      <c r="S486" s="54"/>
      <c r="T486" s="1" t="s">
        <v>42</v>
      </c>
      <c r="U486" s="1" t="s">
        <v>42</v>
      </c>
      <c r="V486" s="1" t="s">
        <v>42</v>
      </c>
      <c r="W486" s="1" t="s">
        <v>42</v>
      </c>
      <c r="X486" s="1"/>
      <c r="Y486" s="1" t="s">
        <v>1623</v>
      </c>
      <c r="Z486" s="1" t="s">
        <v>1624</v>
      </c>
      <c r="AA486" s="1"/>
      <c r="AB486" s="1"/>
      <c r="AC486" s="1"/>
      <c r="AD486" s="1"/>
      <c r="AE486" s="1"/>
      <c r="AF486"/>
      <c r="AG486" s="1" t="b">
        <v>0</v>
      </c>
      <c r="AH486" s="1"/>
      <c r="AI486" s="1"/>
      <c r="AJ486" s="1" t="b">
        <v>0</v>
      </c>
      <c r="AK486" s="1" t="b">
        <v>0</v>
      </c>
      <c r="AL486" s="1" t="s">
        <v>86</v>
      </c>
      <c r="AM486" s="1" t="s">
        <v>240</v>
      </c>
      <c r="AN486" s="1" t="s">
        <v>45</v>
      </c>
      <c r="AO486" s="1">
        <v>2373</v>
      </c>
      <c r="AP486" s="1" t="b">
        <v>0</v>
      </c>
      <c r="AQ486" s="1"/>
      <c r="AR486" s="1"/>
      <c r="AS486" s="1" t="b">
        <v>0</v>
      </c>
      <c r="AV486" s="1" t="str">
        <f t="shared" si="88"/>
        <v>Coreopsis verticillata 'Zagreb'</v>
      </c>
      <c r="AW486" s="1"/>
      <c r="AX486" s="1"/>
    </row>
    <row r="487" spans="1:56" s="5" customFormat="1" ht="15" customHeight="1" x14ac:dyDescent="0.2">
      <c r="A487" s="8"/>
      <c r="B487" s="18" t="b">
        <f t="shared" si="86"/>
        <v>0</v>
      </c>
      <c r="C487" s="21"/>
      <c r="D487" s="4"/>
      <c r="E487" s="4"/>
      <c r="F487" s="4" t="str">
        <f t="shared" si="87"/>
        <v>X</v>
      </c>
      <c r="G487" s="4"/>
      <c r="H487" s="4"/>
      <c r="I487" s="6" t="s">
        <v>1602</v>
      </c>
      <c r="J487" s="6"/>
      <c r="K487" s="6" t="s">
        <v>1603</v>
      </c>
      <c r="L487" s="1">
        <v>409</v>
      </c>
      <c r="M487"/>
      <c r="N487" s="18" t="b">
        <v>0</v>
      </c>
      <c r="O487"/>
      <c r="P487" s="1" t="s">
        <v>1604</v>
      </c>
      <c r="Q487"/>
      <c r="R487"/>
      <c r="S487" s="54"/>
      <c r="T487" s="1" t="s">
        <v>42</v>
      </c>
      <c r="U487" s="1" t="s">
        <v>42</v>
      </c>
      <c r="V487" s="1" t="s">
        <v>42</v>
      </c>
      <c r="W487" s="1" t="s">
        <v>42</v>
      </c>
      <c r="X487" s="1"/>
      <c r="Y487" s="1"/>
      <c r="Z487" s="1"/>
      <c r="AA487" s="1"/>
      <c r="AB487" s="1"/>
      <c r="AC487" s="1"/>
      <c r="AD487" s="1"/>
      <c r="AE487" s="1"/>
      <c r="AF487"/>
      <c r="AG487" s="1" t="b">
        <v>0</v>
      </c>
      <c r="AH487" s="1"/>
      <c r="AI487" s="1"/>
      <c r="AJ487" s="1" t="b">
        <v>0</v>
      </c>
      <c r="AK487" s="1" t="b">
        <v>0</v>
      </c>
      <c r="AL487" s="1" t="s">
        <v>86</v>
      </c>
      <c r="AM487" s="1" t="s">
        <v>62</v>
      </c>
      <c r="AN487" s="1" t="s">
        <v>45</v>
      </c>
      <c r="AO487" s="1">
        <v>15702</v>
      </c>
      <c r="AP487" s="1" t="b">
        <v>1</v>
      </c>
      <c r="AQ487" s="1"/>
      <c r="AR487" s="1"/>
      <c r="AS487" s="1" t="b">
        <v>0</v>
      </c>
      <c r="AV487" s="1" t="str">
        <f t="shared" si="88"/>
        <v>Coreopsis 'Rum Punch'</v>
      </c>
      <c r="AW487" s="1"/>
      <c r="AX487" s="1"/>
    </row>
    <row r="488" spans="1:56" s="5" customFormat="1" ht="15" customHeight="1" x14ac:dyDescent="0.2">
      <c r="A488" s="8" t="s">
        <v>8422</v>
      </c>
      <c r="B488" s="18" t="b">
        <f t="shared" si="86"/>
        <v>1</v>
      </c>
      <c r="C488" s="4" t="str">
        <f>IF(O488="","C","")</f>
        <v/>
      </c>
      <c r="D488" s="4" t="str">
        <f>IF(I488="","N","")</f>
        <v/>
      </c>
      <c r="E488" s="4" t="str">
        <f>IF(P488="","Y","")</f>
        <v/>
      </c>
      <c r="F488" s="4" t="str">
        <f t="shared" si="87"/>
        <v/>
      </c>
      <c r="G488" s="4"/>
      <c r="H488" s="4" t="str">
        <f>TRIM(TRIM(I488) &amp; " " &amp; TRIM(J488) &amp; " " &amp; K488 &amp; " " &amp;S488)</f>
        <v>Coronilla varia Crown Vetch</v>
      </c>
      <c r="I488" s="6" t="s">
        <v>1626</v>
      </c>
      <c r="J488" s="6" t="s">
        <v>1627</v>
      </c>
      <c r="K488" s="6"/>
      <c r="L488" s="1">
        <v>415</v>
      </c>
      <c r="M488" s="1" t="s">
        <v>39</v>
      </c>
      <c r="N488" s="18" t="b">
        <v>1</v>
      </c>
      <c r="O488" t="s">
        <v>1628</v>
      </c>
      <c r="P488" s="1" t="s">
        <v>1629</v>
      </c>
      <c r="Q488"/>
      <c r="R488"/>
      <c r="S488" s="54" t="s">
        <v>1630</v>
      </c>
      <c r="T488" s="1" t="s">
        <v>42</v>
      </c>
      <c r="U488" s="1" t="s">
        <v>42</v>
      </c>
      <c r="V488" s="1" t="s">
        <v>42</v>
      </c>
      <c r="W488" s="1" t="s">
        <v>42</v>
      </c>
      <c r="X488" s="1"/>
      <c r="Y488" s="1" t="s">
        <v>1631</v>
      </c>
      <c r="Z488" s="1"/>
      <c r="AA488" s="1"/>
      <c r="AB488" s="1"/>
      <c r="AC488" s="1"/>
      <c r="AD488" s="1"/>
      <c r="AE488" s="1"/>
      <c r="AF488"/>
      <c r="AG488" s="1" t="b">
        <v>1</v>
      </c>
      <c r="AH488" s="1"/>
      <c r="AI488" s="1"/>
      <c r="AJ488" s="1" t="b">
        <v>0</v>
      </c>
      <c r="AK488" s="1" t="b">
        <v>0</v>
      </c>
      <c r="AL488" s="1" t="s">
        <v>86</v>
      </c>
      <c r="AM488"/>
      <c r="AN488" s="1" t="s">
        <v>45</v>
      </c>
      <c r="AO488" s="1">
        <v>20270</v>
      </c>
      <c r="AP488" s="1" t="b">
        <v>0</v>
      </c>
      <c r="AQ488" s="1"/>
      <c r="AR488" s="1"/>
      <c r="AS488" s="1" t="b">
        <v>0</v>
      </c>
      <c r="AV488" s="1" t="str">
        <f t="shared" si="88"/>
        <v>Coronilla varia Crown Vetch</v>
      </c>
      <c r="AW488" s="1"/>
      <c r="AX488" s="1"/>
    </row>
    <row r="489" spans="1:56" s="5" customFormat="1" ht="15" customHeight="1" x14ac:dyDescent="0.2">
      <c r="A489" s="8"/>
      <c r="B489" s="18" t="b">
        <f t="shared" si="86"/>
        <v>1</v>
      </c>
      <c r="C489" s="21"/>
      <c r="D489" s="4"/>
      <c r="E489" s="4"/>
      <c r="F489" s="4" t="str">
        <f t="shared" si="87"/>
        <v/>
      </c>
      <c r="G489" s="4"/>
      <c r="H489" s="4"/>
      <c r="I489" s="6" t="s">
        <v>1632</v>
      </c>
      <c r="J489" s="6" t="s">
        <v>1641</v>
      </c>
      <c r="L489" s="1">
        <v>418</v>
      </c>
      <c r="M489"/>
      <c r="N489" s="18" t="b">
        <v>1</v>
      </c>
      <c r="O489"/>
      <c r="P489" s="1" t="s">
        <v>1642</v>
      </c>
      <c r="Q489"/>
      <c r="R489"/>
      <c r="S489" s="53"/>
      <c r="T489" s="1" t="s">
        <v>42</v>
      </c>
      <c r="U489" s="1" t="s">
        <v>42</v>
      </c>
      <c r="V489" s="1" t="s">
        <v>42</v>
      </c>
      <c r="W489" s="1" t="s">
        <v>42</v>
      </c>
      <c r="X489"/>
      <c r="Y489" s="1" t="s">
        <v>1643</v>
      </c>
      <c r="Z489"/>
      <c r="AA489"/>
      <c r="AB489"/>
      <c r="AC489"/>
      <c r="AD489"/>
      <c r="AE489"/>
      <c r="AF489"/>
      <c r="AG489" s="1" t="b">
        <v>0</v>
      </c>
      <c r="AH489"/>
      <c r="AI489"/>
      <c r="AJ489" s="1" t="b">
        <v>0</v>
      </c>
      <c r="AK489" s="1" t="b">
        <v>0</v>
      </c>
      <c r="AL489" s="1" t="s">
        <v>86</v>
      </c>
      <c r="AM489" s="1" t="s">
        <v>62</v>
      </c>
      <c r="AN489" s="1" t="s">
        <v>45</v>
      </c>
      <c r="AO489" s="1">
        <v>1449</v>
      </c>
      <c r="AP489" s="1" t="b">
        <v>1</v>
      </c>
      <c r="AQ489" s="1"/>
      <c r="AR489" s="1"/>
      <c r="AS489" s="1" t="b">
        <v>0</v>
      </c>
      <c r="AV489" s="1" t="str">
        <f t="shared" si="88"/>
        <v>Corydalis cheilanthifolia</v>
      </c>
      <c r="AW489" s="1"/>
      <c r="AX489"/>
    </row>
    <row r="490" spans="1:56" s="5" customFormat="1" ht="15" customHeight="1" x14ac:dyDescent="0.2">
      <c r="A490" s="8"/>
      <c r="B490" s="18" t="b">
        <f t="shared" si="86"/>
        <v>1</v>
      </c>
      <c r="C490" s="21"/>
      <c r="D490" s="4"/>
      <c r="E490" s="4"/>
      <c r="F490" s="4" t="str">
        <f t="shared" si="87"/>
        <v/>
      </c>
      <c r="G490" s="4"/>
      <c r="H490" s="4"/>
      <c r="I490" s="6" t="s">
        <v>1632</v>
      </c>
      <c r="J490" s="6" t="s">
        <v>1652</v>
      </c>
      <c r="K490" s="6" t="s">
        <v>1653</v>
      </c>
      <c r="L490" s="1">
        <v>420</v>
      </c>
      <c r="M490"/>
      <c r="N490" s="18" t="b">
        <v>1</v>
      </c>
      <c r="O490"/>
      <c r="P490" s="1" t="s">
        <v>1654</v>
      </c>
      <c r="Q490"/>
      <c r="R490"/>
      <c r="S490" s="54"/>
      <c r="T490" s="1" t="s">
        <v>42</v>
      </c>
      <c r="U490" s="1" t="s">
        <v>42</v>
      </c>
      <c r="V490" s="1" t="s">
        <v>42</v>
      </c>
      <c r="W490" s="1" t="s">
        <v>42</v>
      </c>
      <c r="X490" s="1" t="s">
        <v>1655</v>
      </c>
      <c r="Y490" s="1" t="s">
        <v>1656</v>
      </c>
      <c r="Z490" s="1"/>
      <c r="AA490" s="1"/>
      <c r="AB490" s="1"/>
      <c r="AC490" s="1"/>
      <c r="AD490" s="1"/>
      <c r="AE490" s="1"/>
      <c r="AF490"/>
      <c r="AG490" s="1" t="b">
        <v>0</v>
      </c>
      <c r="AH490" s="1"/>
      <c r="AI490" s="1"/>
      <c r="AJ490" s="1" t="b">
        <v>0</v>
      </c>
      <c r="AK490" s="1" t="b">
        <v>0</v>
      </c>
      <c r="AL490" s="1" t="s">
        <v>86</v>
      </c>
      <c r="AM490" s="1" t="s">
        <v>62</v>
      </c>
      <c r="AN490" s="1" t="s">
        <v>45</v>
      </c>
      <c r="AO490" s="1">
        <v>15720</v>
      </c>
      <c r="AP490" s="1" t="b">
        <v>0</v>
      </c>
      <c r="AQ490" s="1"/>
      <c r="AR490" s="1"/>
      <c r="AS490" s="1" t="b">
        <v>1</v>
      </c>
      <c r="AV490" s="1" t="str">
        <f t="shared" si="88"/>
        <v>Corydalis flexosa 'China Blue'</v>
      </c>
      <c r="AW490" s="1"/>
      <c r="AX490" s="1"/>
    </row>
    <row r="491" spans="1:56" s="5" customFormat="1" ht="15" customHeight="1" x14ac:dyDescent="0.2">
      <c r="A491" s="8" t="s">
        <v>7223</v>
      </c>
      <c r="B491" s="18" t="b">
        <f t="shared" si="86"/>
        <v>1</v>
      </c>
      <c r="C491" s="4" t="str">
        <f>IF(O491="","C","")</f>
        <v/>
      </c>
      <c r="D491" s="4" t="str">
        <f>IF(I491="","N","")</f>
        <v/>
      </c>
      <c r="E491" s="4" t="str">
        <f>IF(P491="","Y","")</f>
        <v/>
      </c>
      <c r="F491" s="4" t="str">
        <f t="shared" si="87"/>
        <v/>
      </c>
      <c r="G491" s="4" t="str">
        <f>IF(H491=A491,"","I")</f>
        <v/>
      </c>
      <c r="H491" s="4" t="str">
        <f>TRIM(TRIM(I491) &amp; " " &amp; TRIM(J491) &amp; " " &amp; K491 &amp; " " &amp;S491)</f>
        <v>Corydalis flexuosa 'Pere David'</v>
      </c>
      <c r="I491" s="6" t="s">
        <v>1632</v>
      </c>
      <c r="J491" s="6" t="s">
        <v>9987</v>
      </c>
      <c r="K491" s="2" t="s">
        <v>9792</v>
      </c>
      <c r="L491" s="1">
        <v>421</v>
      </c>
      <c r="M491" s="1" t="s">
        <v>39</v>
      </c>
      <c r="N491" s="18" t="b">
        <v>1</v>
      </c>
      <c r="O491" t="s">
        <v>1658</v>
      </c>
      <c r="P491" s="1" t="s">
        <v>1659</v>
      </c>
      <c r="Q491" s="1"/>
      <c r="R491" s="1"/>
      <c r="S491" s="54"/>
      <c r="T491" s="1" t="s">
        <v>42</v>
      </c>
      <c r="U491" s="1" t="s">
        <v>42</v>
      </c>
      <c r="V491" s="1" t="s">
        <v>42</v>
      </c>
      <c r="W491" s="1" t="s">
        <v>42</v>
      </c>
      <c r="X491" s="1"/>
      <c r="Y491" s="1" t="s">
        <v>1655</v>
      </c>
      <c r="Z491" s="1" t="s">
        <v>1656</v>
      </c>
      <c r="AA491" s="1"/>
      <c r="AB491" s="1"/>
      <c r="AC491" s="1"/>
      <c r="AD491" s="1"/>
      <c r="AE491" s="1"/>
      <c r="AF491" s="1"/>
      <c r="AG491" s="1" t="b">
        <v>0</v>
      </c>
      <c r="AH491" s="1"/>
      <c r="AI491" s="1"/>
      <c r="AJ491" s="1" t="b">
        <v>0</v>
      </c>
      <c r="AK491" s="1" t="b">
        <v>0</v>
      </c>
      <c r="AL491" s="1" t="s">
        <v>86</v>
      </c>
      <c r="AM491" s="1" t="s">
        <v>62</v>
      </c>
      <c r="AN491" s="1" t="s">
        <v>45</v>
      </c>
      <c r="AO491" s="1">
        <v>2251</v>
      </c>
      <c r="AP491" s="1" t="b">
        <v>0</v>
      </c>
      <c r="AQ491" s="1"/>
      <c r="AR491" s="1"/>
      <c r="AS491" s="1" t="b">
        <v>0</v>
      </c>
      <c r="AV491" s="1" t="str">
        <f t="shared" si="88"/>
        <v>Corydalis flexuosa 'Pere David'</v>
      </c>
      <c r="AW491" s="1"/>
      <c r="AX491" s="1"/>
    </row>
    <row r="492" spans="1:56" s="5" customFormat="1" ht="15" customHeight="1" x14ac:dyDescent="0.2">
      <c r="A492" s="8" t="s">
        <v>7225</v>
      </c>
      <c r="B492" s="18" t="b">
        <f t="shared" si="86"/>
        <v>1</v>
      </c>
      <c r="C492" s="4" t="str">
        <f>IF(O492="","C","")</f>
        <v/>
      </c>
      <c r="D492" s="4" t="str">
        <f>IF(I492="","N","")</f>
        <v/>
      </c>
      <c r="E492" s="4" t="str">
        <f>IF(P492="","Y","")</f>
        <v/>
      </c>
      <c r="F492" s="4" t="str">
        <f t="shared" si="87"/>
        <v/>
      </c>
      <c r="G492" s="4" t="str">
        <f>IF(H492=A492,"","I")</f>
        <v/>
      </c>
      <c r="H492" s="4" t="str">
        <f>TRIM(TRIM(I492) &amp; " " &amp; TRIM(J492) &amp; " " &amp; K492 &amp; " " &amp;S492)</f>
        <v>Corydalis flexuosa 'Purple Leaf' ('Blue Dragon')</v>
      </c>
      <c r="I492" s="6" t="s">
        <v>1632</v>
      </c>
      <c r="J492" s="6" t="s">
        <v>9987</v>
      </c>
      <c r="K492" s="49" t="s">
        <v>11395</v>
      </c>
      <c r="L492" s="1">
        <v>419</v>
      </c>
      <c r="M492" s="1" t="s">
        <v>39</v>
      </c>
      <c r="N492" s="18" t="b">
        <v>1</v>
      </c>
      <c r="O492" t="s">
        <v>1646</v>
      </c>
      <c r="P492" s="1" t="s">
        <v>1647</v>
      </c>
      <c r="Q492"/>
      <c r="R492"/>
      <c r="S492" s="54" t="s">
        <v>11396</v>
      </c>
      <c r="T492" s="1" t="s">
        <v>42</v>
      </c>
      <c r="U492" s="1" t="s">
        <v>42</v>
      </c>
      <c r="V492" s="1" t="s">
        <v>42</v>
      </c>
      <c r="W492" s="1" t="s">
        <v>42</v>
      </c>
      <c r="X492" s="1"/>
      <c r="Y492" s="1" t="s">
        <v>1649</v>
      </c>
      <c r="Z492" s="1" t="s">
        <v>1650</v>
      </c>
      <c r="AA492" s="1" t="s">
        <v>1651</v>
      </c>
      <c r="AB492" s="1"/>
      <c r="AC492" s="1"/>
      <c r="AD492" s="1"/>
      <c r="AE492" s="1"/>
      <c r="AF492"/>
      <c r="AG492" s="1" t="b">
        <v>1</v>
      </c>
      <c r="AH492" s="1"/>
      <c r="AI492" s="1"/>
      <c r="AJ492" s="1" t="b">
        <v>0</v>
      </c>
      <c r="AK492" s="1" t="b">
        <v>0</v>
      </c>
      <c r="AL492" s="1" t="s">
        <v>233</v>
      </c>
      <c r="AM492" s="1" t="s">
        <v>62</v>
      </c>
      <c r="AN492" s="1" t="s">
        <v>45</v>
      </c>
      <c r="AO492" s="1">
        <v>2242</v>
      </c>
      <c r="AP492" s="1" t="b">
        <v>0</v>
      </c>
      <c r="AQ492" s="1"/>
      <c r="AR492" s="1"/>
      <c r="AS492" s="1" t="b">
        <v>0</v>
      </c>
      <c r="AV492" s="1" t="str">
        <f t="shared" si="88"/>
        <v>Corydalis flexuosa 'Purple Leaf' ('Blue Dragon')</v>
      </c>
      <c r="AW492" s="1"/>
      <c r="AX492" s="1"/>
    </row>
    <row r="493" spans="1:56" s="5" customFormat="1" ht="15" customHeight="1" x14ac:dyDescent="0.2">
      <c r="A493" s="8"/>
      <c r="B493" s="18" t="b">
        <f t="shared" si="86"/>
        <v>0</v>
      </c>
      <c r="C493" s="21"/>
      <c r="D493" s="4"/>
      <c r="E493" s="4"/>
      <c r="F493" s="4" t="str">
        <f t="shared" si="87"/>
        <v>X</v>
      </c>
      <c r="G493" s="4"/>
      <c r="H493" s="4"/>
      <c r="I493" s="6" t="s">
        <v>1632</v>
      </c>
      <c r="J493" s="6" t="s">
        <v>1660</v>
      </c>
      <c r="K493" s="6"/>
      <c r="L493" s="1">
        <v>422</v>
      </c>
      <c r="M493"/>
      <c r="N493" s="18" t="b">
        <v>0</v>
      </c>
      <c r="O493"/>
      <c r="P493" s="1" t="s">
        <v>1661</v>
      </c>
      <c r="Q493"/>
      <c r="R493"/>
      <c r="S493" s="54"/>
      <c r="T493" s="1" t="s">
        <v>42</v>
      </c>
      <c r="U493" s="1" t="s">
        <v>42</v>
      </c>
      <c r="V493" s="1" t="s">
        <v>42</v>
      </c>
      <c r="W493" s="1" t="s">
        <v>42</v>
      </c>
      <c r="X493" s="1"/>
      <c r="Y493" s="1"/>
      <c r="Z493" s="1"/>
      <c r="AA493" s="1"/>
      <c r="AB493" s="1"/>
      <c r="AC493" s="1"/>
      <c r="AD493" s="1"/>
      <c r="AE493" s="1"/>
      <c r="AF493"/>
      <c r="AG493" s="1" t="b">
        <v>0</v>
      </c>
      <c r="AH493" s="1"/>
      <c r="AI493" s="1"/>
      <c r="AJ493" s="1" t="b">
        <v>0</v>
      </c>
      <c r="AK493" s="1" t="b">
        <v>0</v>
      </c>
      <c r="AL493" s="1" t="s">
        <v>86</v>
      </c>
      <c r="AM493" s="1" t="s">
        <v>62</v>
      </c>
      <c r="AN493" s="1" t="s">
        <v>45</v>
      </c>
      <c r="AO493" s="1">
        <v>1450</v>
      </c>
      <c r="AP493" s="1" t="b">
        <v>1</v>
      </c>
      <c r="AQ493" s="1"/>
      <c r="AR493" s="1"/>
      <c r="AS493" s="1" t="b">
        <v>0</v>
      </c>
      <c r="AV493" s="1" t="str">
        <f t="shared" si="88"/>
        <v>Corydalis ochroleuca</v>
      </c>
      <c r="AW493" s="1"/>
      <c r="AX493" s="1"/>
    </row>
    <row r="494" spans="1:56" s="5" customFormat="1" ht="15" customHeight="1" x14ac:dyDescent="0.2">
      <c r="A494" s="8" t="s">
        <v>7909</v>
      </c>
      <c r="B494" s="18" t="b">
        <f t="shared" si="86"/>
        <v>1</v>
      </c>
      <c r="C494" s="4" t="str">
        <f>IF(O494="","C","")</f>
        <v/>
      </c>
      <c r="D494" s="4" t="str">
        <f>IF(I494="","N","")</f>
        <v/>
      </c>
      <c r="E494" s="4" t="str">
        <f>IF(P494="","Y","")</f>
        <v/>
      </c>
      <c r="F494" s="4" t="str">
        <f t="shared" si="87"/>
        <v/>
      </c>
      <c r="G494" s="4" t="str">
        <f>IF(H494=A494,"","I")</f>
        <v/>
      </c>
      <c r="H494" s="4" t="str">
        <f>TRIM(TRIM(I494) &amp; " " &amp; TRIM(J494) &amp; " " &amp; K494 &amp; " " &amp;S494)</f>
        <v>Corydalis shimienensis 'Berry Exciting'</v>
      </c>
      <c r="I494" s="6" t="s">
        <v>1632</v>
      </c>
      <c r="J494" s="6" t="s">
        <v>1662</v>
      </c>
      <c r="K494" s="6" t="s">
        <v>1663</v>
      </c>
      <c r="L494" s="1">
        <v>423</v>
      </c>
      <c r="M494" s="1" t="s">
        <v>39</v>
      </c>
      <c r="N494" s="18" t="b">
        <v>1</v>
      </c>
      <c r="O494" t="s">
        <v>1664</v>
      </c>
      <c r="P494" s="1" t="s">
        <v>1665</v>
      </c>
      <c r="Q494"/>
      <c r="R494"/>
      <c r="S494" s="54"/>
      <c r="T494" s="1" t="s">
        <v>42</v>
      </c>
      <c r="U494" s="1" t="s">
        <v>42</v>
      </c>
      <c r="V494" s="1" t="s">
        <v>42</v>
      </c>
      <c r="W494" s="1" t="s">
        <v>42</v>
      </c>
      <c r="X494" s="1"/>
      <c r="Y494" s="1" t="s">
        <v>1666</v>
      </c>
      <c r="Z494" s="1"/>
      <c r="AA494" s="1"/>
      <c r="AB494" s="1"/>
      <c r="AC494" s="1"/>
      <c r="AD494" s="1"/>
      <c r="AE494" s="1"/>
      <c r="AF494"/>
      <c r="AG494" s="1" t="b">
        <v>1</v>
      </c>
      <c r="AH494" s="1"/>
      <c r="AI494" s="1"/>
      <c r="AJ494" s="1" t="b">
        <v>0</v>
      </c>
      <c r="AK494" s="1" t="b">
        <v>0</v>
      </c>
      <c r="AL494" s="1" t="s">
        <v>86</v>
      </c>
      <c r="AM494" s="1" t="s">
        <v>62</v>
      </c>
      <c r="AN494" s="1" t="s">
        <v>45</v>
      </c>
      <c r="AO494" s="1">
        <v>1365</v>
      </c>
      <c r="AP494" s="1" t="b">
        <v>0</v>
      </c>
      <c r="AQ494" s="1"/>
      <c r="AR494" s="1"/>
      <c r="AS494" s="1" t="b">
        <v>0</v>
      </c>
      <c r="AV494" s="1" t="str">
        <f t="shared" si="88"/>
        <v>Corydalis shimienensis 'Berry Exciting'</v>
      </c>
      <c r="AW494" s="1"/>
      <c r="AX494" s="1"/>
    </row>
    <row r="495" spans="1:56" s="5" customFormat="1" ht="15" customHeight="1" x14ac:dyDescent="0.2">
      <c r="A495" s="8" t="s">
        <v>7691</v>
      </c>
      <c r="B495" s="18" t="b">
        <f t="shared" si="86"/>
        <v>1</v>
      </c>
      <c r="C495" s="4" t="str">
        <f>IF(O495="","C","")</f>
        <v/>
      </c>
      <c r="D495" s="4" t="str">
        <f>IF(I495="","N","")</f>
        <v/>
      </c>
      <c r="E495" s="4" t="str">
        <f>IF(P495="","Y","")</f>
        <v/>
      </c>
      <c r="F495" s="4" t="str">
        <f t="shared" si="87"/>
        <v/>
      </c>
      <c r="G495" s="4" t="str">
        <f>IF(H495=A495,"","I")</f>
        <v/>
      </c>
      <c r="H495" s="4" t="str">
        <f>TRIM(TRIM(I495) &amp; " " &amp; TRIM(J495) &amp; " " &amp; K495 &amp; " " &amp;S495)</f>
        <v>Corydalis 'Spinners'</v>
      </c>
      <c r="I495" s="6" t="s">
        <v>1632</v>
      </c>
      <c r="J495" s="6"/>
      <c r="K495" s="6" t="s">
        <v>1633</v>
      </c>
      <c r="L495" s="1">
        <v>416</v>
      </c>
      <c r="M495" s="1" t="s">
        <v>39</v>
      </c>
      <c r="N495" s="18" t="b">
        <v>1</v>
      </c>
      <c r="O495" t="s">
        <v>1634</v>
      </c>
      <c r="P495" s="1" t="s">
        <v>1635</v>
      </c>
      <c r="Q495"/>
      <c r="R495"/>
      <c r="S495" s="54"/>
      <c r="T495" s="1" t="s">
        <v>42</v>
      </c>
      <c r="U495" s="1" t="s">
        <v>42</v>
      </c>
      <c r="V495" s="1" t="s">
        <v>42</v>
      </c>
      <c r="W495" s="1" t="s">
        <v>42</v>
      </c>
      <c r="X495" s="1"/>
      <c r="Y495" s="1" t="s">
        <v>1636</v>
      </c>
      <c r="Z495" s="1"/>
      <c r="AA495" s="1"/>
      <c r="AB495" s="1"/>
      <c r="AC495" s="1"/>
      <c r="AD495" s="1"/>
      <c r="AE495" s="1"/>
      <c r="AF495"/>
      <c r="AG495" s="1" t="b">
        <v>1</v>
      </c>
      <c r="AH495" s="1" t="s">
        <v>43</v>
      </c>
      <c r="AI495" s="1"/>
      <c r="AJ495" s="1" t="b">
        <v>0</v>
      </c>
      <c r="AK495" s="1" t="b">
        <v>0</v>
      </c>
      <c r="AL495" s="1" t="s">
        <v>86</v>
      </c>
      <c r="AM495" s="1" t="s">
        <v>62</v>
      </c>
      <c r="AN495" s="1" t="s">
        <v>45</v>
      </c>
      <c r="AO495" s="1">
        <v>2421</v>
      </c>
      <c r="AP495" s="1" t="b">
        <v>0</v>
      </c>
      <c r="AQ495" s="1"/>
      <c r="AR495" s="1"/>
      <c r="AS495" s="1" t="b">
        <v>0</v>
      </c>
      <c r="AV495" s="1" t="str">
        <f t="shared" si="88"/>
        <v>Corydalis 'Spinners'</v>
      </c>
      <c r="AW495" s="1"/>
      <c r="AX495" s="1"/>
    </row>
    <row r="496" spans="1:56" s="5" customFormat="1" ht="15" customHeight="1" x14ac:dyDescent="0.2">
      <c r="A496" s="8" t="s">
        <v>7907</v>
      </c>
      <c r="B496" s="18" t="b">
        <f t="shared" si="86"/>
        <v>1</v>
      </c>
      <c r="C496" s="4" t="str">
        <f>IF(O496="","C","")</f>
        <v/>
      </c>
      <c r="D496" s="4" t="str">
        <f>IF(I496="","N","")</f>
        <v/>
      </c>
      <c r="E496" s="4" t="str">
        <f>IF(P496="","Y","")</f>
        <v/>
      </c>
      <c r="F496" s="4" t="str">
        <f t="shared" si="87"/>
        <v/>
      </c>
      <c r="G496" s="4" t="str">
        <f>IF(H496=A496,"","I")</f>
        <v/>
      </c>
      <c r="H496" s="4" t="str">
        <f>TRIM(TRIM(I496) &amp; " " &amp; TRIM(J496) &amp; " " &amp; K496 &amp; " " &amp;S496)</f>
        <v>Corydalis 'Tory MP'</v>
      </c>
      <c r="I496" s="6" t="s">
        <v>1632</v>
      </c>
      <c r="J496" s="6"/>
      <c r="K496" s="6" t="s">
        <v>1637</v>
      </c>
      <c r="L496" s="1">
        <v>417</v>
      </c>
      <c r="M496" s="1" t="s">
        <v>39</v>
      </c>
      <c r="N496" s="18" t="b">
        <v>1</v>
      </c>
      <c r="O496" t="s">
        <v>1638</v>
      </c>
      <c r="P496" s="1" t="s">
        <v>1639</v>
      </c>
      <c r="Q496"/>
      <c r="R496"/>
      <c r="S496" s="54"/>
      <c r="T496" s="1" t="s">
        <v>42</v>
      </c>
      <c r="U496" s="1" t="s">
        <v>42</v>
      </c>
      <c r="V496" s="1" t="s">
        <v>42</v>
      </c>
      <c r="W496" s="1" t="s">
        <v>42</v>
      </c>
      <c r="X496" s="1"/>
      <c r="Y496" s="1" t="s">
        <v>1640</v>
      </c>
      <c r="Z496" s="1"/>
      <c r="AA496" s="1"/>
      <c r="AB496" s="1"/>
      <c r="AC496" s="1"/>
      <c r="AD496" s="1"/>
      <c r="AE496" s="1"/>
      <c r="AF496"/>
      <c r="AG496" s="1" t="b">
        <v>1</v>
      </c>
      <c r="AH496" s="1" t="s">
        <v>43</v>
      </c>
      <c r="AI496" s="1"/>
      <c r="AJ496" s="1" t="b">
        <v>0</v>
      </c>
      <c r="AK496" s="1" t="b">
        <v>0</v>
      </c>
      <c r="AL496" s="1" t="s">
        <v>86</v>
      </c>
      <c r="AM496" s="1" t="s">
        <v>62</v>
      </c>
      <c r="AN496" s="1" t="s">
        <v>45</v>
      </c>
      <c r="AO496" s="1">
        <v>2423</v>
      </c>
      <c r="AP496" s="1" t="b">
        <v>0</v>
      </c>
      <c r="AQ496" s="1"/>
      <c r="AR496" s="1"/>
      <c r="AS496" s="1" t="b">
        <v>0</v>
      </c>
      <c r="AV496" s="1" t="str">
        <f t="shared" si="88"/>
        <v>Corydalis 'Tory MP'</v>
      </c>
      <c r="AW496" s="1"/>
      <c r="AX496" s="1"/>
    </row>
    <row r="497" spans="1:56" s="5" customFormat="1" ht="15" customHeight="1" x14ac:dyDescent="0.2">
      <c r="A497" s="8" t="s">
        <v>8332</v>
      </c>
      <c r="B497" s="18" t="b">
        <f t="shared" si="86"/>
        <v>1</v>
      </c>
      <c r="C497" s="4" t="str">
        <f>IF(O497="","C","")</f>
        <v/>
      </c>
      <c r="D497" s="4" t="str">
        <f>IF(I497="","N","")</f>
        <v/>
      </c>
      <c r="E497" s="4" t="str">
        <f>IF(P497="","Y","")</f>
        <v/>
      </c>
      <c r="F497" s="4" t="str">
        <f t="shared" si="87"/>
        <v/>
      </c>
      <c r="G497" s="4"/>
      <c r="H497" s="4" t="str">
        <f>TRIM(TRIM(I497) &amp; " " &amp; TRIM(J497) &amp; " " &amp; K497 &amp; " " &amp;S497)</f>
        <v>Cosmos atrosanguineus 'Chocamocha' syn Bidens atrosanguineus</v>
      </c>
      <c r="I497" s="6" t="s">
        <v>1667</v>
      </c>
      <c r="J497" s="6" t="s">
        <v>1668</v>
      </c>
      <c r="K497" s="6" t="s">
        <v>1669</v>
      </c>
      <c r="L497" s="1">
        <v>424</v>
      </c>
      <c r="M497" s="1" t="s">
        <v>39</v>
      </c>
      <c r="N497" s="18" t="b">
        <v>1</v>
      </c>
      <c r="O497" t="s">
        <v>1670</v>
      </c>
      <c r="P497" s="1" t="s">
        <v>1671</v>
      </c>
      <c r="Q497" s="1"/>
      <c r="R497" s="1"/>
      <c r="S497" s="54" t="s">
        <v>1672</v>
      </c>
      <c r="T497" s="1" t="s">
        <v>42</v>
      </c>
      <c r="U497" s="1" t="s">
        <v>42</v>
      </c>
      <c r="V497" s="1" t="s">
        <v>42</v>
      </c>
      <c r="W497" s="1" t="s">
        <v>42</v>
      </c>
      <c r="X497" s="1"/>
      <c r="Y497" s="1" t="s">
        <v>1673</v>
      </c>
      <c r="Z497" s="1"/>
      <c r="AA497" s="1"/>
      <c r="AB497" s="1"/>
      <c r="AC497" s="1"/>
      <c r="AD497" s="1"/>
      <c r="AE497" s="1"/>
      <c r="AF497" s="1"/>
      <c r="AG497" s="1" t="b">
        <v>0</v>
      </c>
      <c r="AH497" s="1"/>
      <c r="AI497" s="1"/>
      <c r="AJ497" s="1" t="b">
        <v>0</v>
      </c>
      <c r="AK497" s="1" t="b">
        <v>0</v>
      </c>
      <c r="AL497" s="1" t="s">
        <v>86</v>
      </c>
      <c r="AM497"/>
      <c r="AN497" s="1" t="s">
        <v>45</v>
      </c>
      <c r="AO497" s="1">
        <v>20276</v>
      </c>
      <c r="AP497" s="1" t="b">
        <v>0</v>
      </c>
      <c r="AQ497" s="1"/>
      <c r="AR497" s="1"/>
      <c r="AS497" s="1" t="b">
        <v>0</v>
      </c>
      <c r="AV497" s="1" t="str">
        <f t="shared" si="88"/>
        <v>Cosmos atrosanguineus 'Chocamocha' syn Bidens atrosanguineus</v>
      </c>
      <c r="AW497" s="1"/>
      <c r="AX497" s="1"/>
    </row>
    <row r="498" spans="1:56" s="5" customFormat="1" ht="15" customHeight="1" x14ac:dyDescent="0.2">
      <c r="A498" s="8" t="s">
        <v>7693</v>
      </c>
      <c r="B498" s="18" t="b">
        <f t="shared" si="86"/>
        <v>1</v>
      </c>
      <c r="C498" s="4" t="str">
        <f>IF(O498="","C","")</f>
        <v/>
      </c>
      <c r="D498" s="4" t="str">
        <f>IF(I498="","N","")</f>
        <v/>
      </c>
      <c r="E498" s="4" t="str">
        <f>IF(P498="","Y","")</f>
        <v/>
      </c>
      <c r="F498" s="4" t="str">
        <f t="shared" si="87"/>
        <v/>
      </c>
      <c r="G498" s="4" t="str">
        <f>IF(H498=A498,"","I")</f>
        <v/>
      </c>
      <c r="H498" s="4" t="str">
        <f>TRIM(TRIM(I498) &amp; " " &amp; TRIM(J498) &amp; " " &amp; K498 &amp; " " &amp;S498)</f>
        <v>Crambe cordifolia</v>
      </c>
      <c r="I498" s="6" t="s">
        <v>1674</v>
      </c>
      <c r="J498" s="6" t="s">
        <v>1165</v>
      </c>
      <c r="L498" s="1">
        <v>425</v>
      </c>
      <c r="M498" s="1" t="s">
        <v>39</v>
      </c>
      <c r="N498" s="18" t="b">
        <v>1</v>
      </c>
      <c r="O498" t="s">
        <v>1675</v>
      </c>
      <c r="P498" s="1" t="s">
        <v>1676</v>
      </c>
      <c r="Q498"/>
      <c r="R498"/>
      <c r="S498" s="54"/>
      <c r="T498" s="1" t="s">
        <v>42</v>
      </c>
      <c r="U498" s="1" t="s">
        <v>42</v>
      </c>
      <c r="V498" s="1" t="s">
        <v>42</v>
      </c>
      <c r="W498" s="1" t="s">
        <v>42</v>
      </c>
      <c r="X498" s="1" t="s">
        <v>1677</v>
      </c>
      <c r="Y498" s="1" t="s">
        <v>1678</v>
      </c>
      <c r="Z498"/>
      <c r="AA498"/>
      <c r="AB498"/>
      <c r="AC498"/>
      <c r="AD498"/>
      <c r="AE498"/>
      <c r="AF498" s="1"/>
      <c r="AG498" s="1" t="b">
        <v>1</v>
      </c>
      <c r="AH498" s="1"/>
      <c r="AI498" s="1"/>
      <c r="AJ498" s="1" t="b">
        <v>0</v>
      </c>
      <c r="AK498" s="1" t="b">
        <v>0</v>
      </c>
      <c r="AL498" s="1" t="s">
        <v>86</v>
      </c>
      <c r="AM498" s="1" t="s">
        <v>62</v>
      </c>
      <c r="AN498" s="1" t="s">
        <v>45</v>
      </c>
      <c r="AO498" s="1">
        <v>1505</v>
      </c>
      <c r="AP498" s="1" t="b">
        <v>0</v>
      </c>
      <c r="AQ498" s="1"/>
      <c r="AR498" s="1"/>
      <c r="AS498" s="1" t="b">
        <v>0</v>
      </c>
      <c r="AV498" s="1" t="str">
        <f t="shared" si="88"/>
        <v>Crambe cordifolia</v>
      </c>
      <c r="AW498" s="1"/>
      <c r="AX498" s="1"/>
    </row>
    <row r="499" spans="1:56" s="5" customFormat="1" ht="15" customHeight="1" x14ac:dyDescent="0.2">
      <c r="A499" s="8"/>
      <c r="B499" s="18" t="b">
        <f t="shared" si="86"/>
        <v>1</v>
      </c>
      <c r="C499" s="21"/>
      <c r="D499" s="4"/>
      <c r="E499" s="4"/>
      <c r="F499" s="4" t="str">
        <f t="shared" si="87"/>
        <v/>
      </c>
      <c r="G499" s="4"/>
      <c r="H499" s="4"/>
      <c r="I499" s="6" t="s">
        <v>1674</v>
      </c>
      <c r="J499" s="6" t="s">
        <v>1165</v>
      </c>
      <c r="K499" s="6"/>
      <c r="L499" s="1">
        <v>426</v>
      </c>
      <c r="M499" s="1"/>
      <c r="N499" s="18" t="b">
        <v>1</v>
      </c>
      <c r="O499"/>
      <c r="P499" s="1" t="s">
        <v>1676</v>
      </c>
      <c r="Q499"/>
      <c r="R499"/>
      <c r="S499" s="54"/>
      <c r="T499" s="1" t="s">
        <v>42</v>
      </c>
      <c r="U499" s="1" t="s">
        <v>42</v>
      </c>
      <c r="V499" s="1" t="s">
        <v>42</v>
      </c>
      <c r="W499" s="1" t="s">
        <v>42</v>
      </c>
      <c r="X499" s="1" t="s">
        <v>1677</v>
      </c>
      <c r="Y499" s="1" t="s">
        <v>1678</v>
      </c>
      <c r="Z499" s="1"/>
      <c r="AA499" s="1"/>
      <c r="AB499" s="1"/>
      <c r="AC499" s="1"/>
      <c r="AD499" s="1"/>
      <c r="AE499" s="1"/>
      <c r="AF499"/>
      <c r="AG499" s="1" t="b">
        <v>1</v>
      </c>
      <c r="AH499" s="1"/>
      <c r="AI499" s="1"/>
      <c r="AJ499" s="1" t="b">
        <v>0</v>
      </c>
      <c r="AK499" s="1" t="b">
        <v>0</v>
      </c>
      <c r="AL499" s="1" t="s">
        <v>86</v>
      </c>
      <c r="AM499"/>
      <c r="AN499" s="1" t="s">
        <v>45</v>
      </c>
      <c r="AO499" s="1">
        <v>15750</v>
      </c>
      <c r="AP499" s="1" t="b">
        <v>1</v>
      </c>
      <c r="AQ499" s="1"/>
      <c r="AR499" s="1"/>
      <c r="AS499" s="1" t="b">
        <v>0</v>
      </c>
      <c r="AV499" s="1" t="str">
        <f t="shared" si="88"/>
        <v>Crambe cordifolia</v>
      </c>
      <c r="AW499" s="1"/>
      <c r="AX499" s="1"/>
    </row>
    <row r="500" spans="1:56" s="5" customFormat="1" ht="15" customHeight="1" x14ac:dyDescent="0.2">
      <c r="A500" s="8"/>
      <c r="B500" s="18" t="b">
        <f t="shared" si="86"/>
        <v>1</v>
      </c>
      <c r="C500" s="21"/>
      <c r="D500" s="4"/>
      <c r="E500" s="4"/>
      <c r="F500" s="4" t="str">
        <f t="shared" si="87"/>
        <v/>
      </c>
      <c r="G500" s="4"/>
      <c r="H500" s="4"/>
      <c r="I500" s="6" t="s">
        <v>1674</v>
      </c>
      <c r="J500" s="6" t="s">
        <v>1165</v>
      </c>
      <c r="K500" s="6"/>
      <c r="L500" s="1">
        <v>427</v>
      </c>
      <c r="M500" s="1"/>
      <c r="N500" s="18" t="b">
        <v>1</v>
      </c>
      <c r="O500" s="1" t="s">
        <v>1675</v>
      </c>
      <c r="P500" s="1" t="s">
        <v>1676</v>
      </c>
      <c r="Q500"/>
      <c r="R500"/>
      <c r="S500" s="54"/>
      <c r="T500" s="1" t="s">
        <v>42</v>
      </c>
      <c r="U500" s="1" t="s">
        <v>42</v>
      </c>
      <c r="V500" s="1" t="s">
        <v>42</v>
      </c>
      <c r="W500" s="1" t="s">
        <v>42</v>
      </c>
      <c r="X500" s="1" t="s">
        <v>1677</v>
      </c>
      <c r="Y500" s="1" t="s">
        <v>1678</v>
      </c>
      <c r="Z500" s="1"/>
      <c r="AA500" s="1"/>
      <c r="AB500" s="1"/>
      <c r="AC500" s="1"/>
      <c r="AD500" s="1"/>
      <c r="AE500" s="1"/>
      <c r="AF500" s="1"/>
      <c r="AG500" s="1" t="b">
        <v>1</v>
      </c>
      <c r="AH500" s="1"/>
      <c r="AI500" s="1"/>
      <c r="AJ500" s="1" t="b">
        <v>0</v>
      </c>
      <c r="AK500" s="1" t="b">
        <v>0</v>
      </c>
      <c r="AL500" s="1" t="s">
        <v>86</v>
      </c>
      <c r="AM500" s="1" t="s">
        <v>62</v>
      </c>
      <c r="AN500" s="1" t="s">
        <v>45</v>
      </c>
      <c r="AO500" s="1">
        <v>15679</v>
      </c>
      <c r="AP500" s="1" t="b">
        <v>0</v>
      </c>
      <c r="AQ500" s="1"/>
      <c r="AR500" s="1"/>
      <c r="AS500" s="1" t="b">
        <v>0</v>
      </c>
      <c r="AV500" s="1" t="str">
        <f t="shared" si="88"/>
        <v>Crambe cordifolia</v>
      </c>
      <c r="AW500" s="1"/>
      <c r="AX500" s="1"/>
    </row>
    <row r="501" spans="1:56" s="5" customFormat="1" ht="15" customHeight="1" x14ac:dyDescent="0.2">
      <c r="A501" s="8" t="s">
        <v>9383</v>
      </c>
      <c r="B501" s="18" t="b">
        <f t="shared" si="86"/>
        <v>1</v>
      </c>
      <c r="C501" s="4" t="str">
        <f>IF(O501="","C","")</f>
        <v/>
      </c>
      <c r="D501" s="4" t="str">
        <f>IF(I501="","N","")</f>
        <v/>
      </c>
      <c r="E501" s="4" t="str">
        <f>IF(P501="","Y","")</f>
        <v/>
      </c>
      <c r="F501" s="4" t="str">
        <f t="shared" si="87"/>
        <v/>
      </c>
      <c r="G501" s="4" t="str">
        <f>IF(H501=A501,"","I")</f>
        <v/>
      </c>
      <c r="H501" s="4" t="str">
        <f>TRIM(TRIM(I501) &amp; " " &amp; TRIM(J501) &amp; " " &amp; K501 &amp; " " &amp;S501)</f>
        <v>Crocosmia masoniorum 'Rowallane Yellow'</v>
      </c>
      <c r="I501" s="6" t="s">
        <v>1679</v>
      </c>
      <c r="J501" s="6" t="s">
        <v>1684</v>
      </c>
      <c r="K501" s="6" t="s">
        <v>1687</v>
      </c>
      <c r="L501" s="1">
        <v>430</v>
      </c>
      <c r="M501"/>
      <c r="N501" s="18" t="b">
        <v>1</v>
      </c>
      <c r="O501" t="s">
        <v>10073</v>
      </c>
      <c r="P501" s="1" t="s">
        <v>1688</v>
      </c>
      <c r="Q501" s="1"/>
      <c r="R501" s="1"/>
      <c r="S501" s="54"/>
      <c r="T501" s="1" t="s">
        <v>42</v>
      </c>
      <c r="U501" s="1" t="s">
        <v>42</v>
      </c>
      <c r="V501" s="1" t="s">
        <v>42</v>
      </c>
      <c r="W501" s="1" t="s">
        <v>42</v>
      </c>
      <c r="X501" s="1"/>
      <c r="Y501" s="1" t="s">
        <v>1689</v>
      </c>
      <c r="Z501" s="1"/>
      <c r="AA501" s="1"/>
      <c r="AB501" s="1"/>
      <c r="AC501" s="1"/>
      <c r="AD501" s="1"/>
      <c r="AE501" s="1"/>
      <c r="AF501" s="1"/>
      <c r="AG501" s="1" t="b">
        <v>0</v>
      </c>
      <c r="AH501" s="1"/>
      <c r="AI501" s="1"/>
      <c r="AJ501" s="1" t="b">
        <v>0</v>
      </c>
      <c r="AK501" s="1" t="b">
        <v>0</v>
      </c>
      <c r="AL501" s="1" t="s">
        <v>86</v>
      </c>
      <c r="AM501" s="1" t="s">
        <v>62</v>
      </c>
      <c r="AN501" s="1" t="s">
        <v>45</v>
      </c>
      <c r="AO501" s="1">
        <v>1367</v>
      </c>
      <c r="AP501" s="1" t="b">
        <v>0</v>
      </c>
      <c r="AQ501" s="1"/>
      <c r="AR501" s="1"/>
      <c r="AS501" s="1" t="b">
        <v>0</v>
      </c>
      <c r="AV501" s="1" t="str">
        <f t="shared" si="88"/>
        <v>Crocosmia masoniorum 'Rowallane Yellow'</v>
      </c>
      <c r="AW501" s="1"/>
      <c r="AX501" s="1"/>
    </row>
    <row r="502" spans="1:56" s="5" customFormat="1" ht="15" customHeight="1" x14ac:dyDescent="0.2">
      <c r="A502" s="8"/>
      <c r="B502" s="18" t="b">
        <f t="shared" si="86"/>
        <v>1</v>
      </c>
      <c r="C502" s="21"/>
      <c r="D502" s="4"/>
      <c r="E502" s="4"/>
      <c r="F502" s="4" t="str">
        <f t="shared" si="87"/>
        <v/>
      </c>
      <c r="G502" s="4"/>
      <c r="H502" s="4"/>
      <c r="I502" s="6" t="s">
        <v>1679</v>
      </c>
      <c r="J502" s="6" t="s">
        <v>1684</v>
      </c>
      <c r="K502" s="6"/>
      <c r="L502" s="1">
        <v>429</v>
      </c>
      <c r="M502"/>
      <c r="N502" s="18" t="b">
        <v>1</v>
      </c>
      <c r="O502"/>
      <c r="P502" s="1" t="s">
        <v>1685</v>
      </c>
      <c r="Q502"/>
      <c r="R502"/>
      <c r="S502" s="54"/>
      <c r="T502" s="1" t="s">
        <v>42</v>
      </c>
      <c r="U502" s="1" t="s">
        <v>42</v>
      </c>
      <c r="V502" s="1" t="s">
        <v>42</v>
      </c>
      <c r="W502" s="1" t="s">
        <v>42</v>
      </c>
      <c r="X502" s="1"/>
      <c r="Y502" s="1" t="s">
        <v>1686</v>
      </c>
      <c r="Z502" s="1"/>
      <c r="AA502" s="1"/>
      <c r="AB502" s="1"/>
      <c r="AC502" s="1"/>
      <c r="AD502" s="1"/>
      <c r="AE502" s="1"/>
      <c r="AF502"/>
      <c r="AG502" s="1" t="b">
        <v>1</v>
      </c>
      <c r="AH502" s="1"/>
      <c r="AI502" s="1"/>
      <c r="AJ502" s="1" t="b">
        <v>0</v>
      </c>
      <c r="AK502" s="1" t="b">
        <v>0</v>
      </c>
      <c r="AL502" s="1" t="s">
        <v>86</v>
      </c>
      <c r="AM502" s="1" t="s">
        <v>62</v>
      </c>
      <c r="AN502" s="1" t="s">
        <v>45</v>
      </c>
      <c r="AO502" s="1">
        <v>1454</v>
      </c>
      <c r="AP502" s="1" t="b">
        <v>1</v>
      </c>
      <c r="AQ502" s="1"/>
      <c r="AR502" s="1"/>
      <c r="AS502" s="1" t="b">
        <v>0</v>
      </c>
      <c r="AV502" s="1" t="str">
        <f t="shared" si="88"/>
        <v>Crocosmia masoniorum</v>
      </c>
      <c r="AW502" s="1"/>
      <c r="AX502" s="1"/>
    </row>
    <row r="503" spans="1:56" s="5" customFormat="1" ht="15" customHeight="1" x14ac:dyDescent="0.2">
      <c r="A503" s="8" t="s">
        <v>9385</v>
      </c>
      <c r="B503" s="18" t="b">
        <f t="shared" si="86"/>
        <v>1</v>
      </c>
      <c r="C503" s="4" t="str">
        <f t="shared" ref="C503:C510" si="93">IF(O503="","C","")</f>
        <v/>
      </c>
      <c r="D503" s="4" t="str">
        <f t="shared" ref="D503:D510" si="94">IF(I503="","N","")</f>
        <v/>
      </c>
      <c r="E503" s="4" t="str">
        <f t="shared" ref="E503:E510" si="95">IF(P503="","Y","")</f>
        <v/>
      </c>
      <c r="F503" s="4" t="str">
        <f t="shared" si="87"/>
        <v/>
      </c>
      <c r="G503" s="4" t="str">
        <f t="shared" ref="G503" si="96">IF(H503=A503,"","I")</f>
        <v/>
      </c>
      <c r="H503" s="4" t="str">
        <f t="shared" ref="H503:H510" si="97">TRIM(TRIM(I503) &amp; " " &amp; TRIM(J503) &amp; " " &amp; K503 &amp; " " &amp;S503)</f>
        <v>Crocosmia paniculata</v>
      </c>
      <c r="I503" s="6" t="s">
        <v>1679</v>
      </c>
      <c r="J503" s="6" t="s">
        <v>3276</v>
      </c>
      <c r="K503" s="6"/>
      <c r="L503"/>
      <c r="M503"/>
      <c r="N503" s="18" t="b">
        <v>1</v>
      </c>
      <c r="O503" t="s">
        <v>10074</v>
      </c>
      <c r="P503" s="2" t="s">
        <v>10540</v>
      </c>
      <c r="Q503"/>
      <c r="R503"/>
      <c r="S503" s="53"/>
      <c r="T503"/>
      <c r="U503"/>
      <c r="V503"/>
      <c r="W503"/>
      <c r="X503"/>
      <c r="Y503" t="s">
        <v>11309</v>
      </c>
      <c r="Z503"/>
      <c r="AA503"/>
      <c r="AB503"/>
      <c r="AC503"/>
      <c r="AD503"/>
      <c r="AE503"/>
      <c r="AF503"/>
      <c r="AG503"/>
      <c r="AH503"/>
      <c r="AI503"/>
      <c r="AJ503"/>
      <c r="AK503"/>
      <c r="AL503"/>
      <c r="AM503"/>
      <c r="AN503"/>
      <c r="AO503"/>
      <c r="AP503"/>
      <c r="AQ503"/>
      <c r="AR503"/>
      <c r="AS503"/>
      <c r="AT503"/>
      <c r="AU503"/>
      <c r="AV503" s="1" t="str">
        <f t="shared" si="88"/>
        <v>Crocosmia paniculata</v>
      </c>
      <c r="AW503"/>
      <c r="AX503"/>
      <c r="AY503"/>
      <c r="AZ503"/>
      <c r="BA503"/>
      <c r="BB503"/>
      <c r="BC503"/>
      <c r="BD503"/>
    </row>
    <row r="504" spans="1:56" s="5" customFormat="1" ht="15" customHeight="1" x14ac:dyDescent="0.2">
      <c r="A504" s="8" t="s">
        <v>7993</v>
      </c>
      <c r="B504" s="18" t="b">
        <f t="shared" si="86"/>
        <v>1</v>
      </c>
      <c r="C504" s="4" t="str">
        <f t="shared" si="93"/>
        <v/>
      </c>
      <c r="D504" s="4" t="str">
        <f t="shared" si="94"/>
        <v/>
      </c>
      <c r="E504" s="4" t="str">
        <f t="shared" si="95"/>
        <v/>
      </c>
      <c r="F504" s="4" t="str">
        <f t="shared" si="87"/>
        <v/>
      </c>
      <c r="G504" s="4"/>
      <c r="H504" s="4" t="str">
        <f t="shared" si="97"/>
        <v>Crocosmia x crocosmiiflora 'Babylon' Montbretia</v>
      </c>
      <c r="I504" s="6" t="s">
        <v>1679</v>
      </c>
      <c r="J504" s="6" t="s">
        <v>1690</v>
      </c>
      <c r="K504" s="6" t="s">
        <v>1691</v>
      </c>
      <c r="L504" s="1">
        <v>431</v>
      </c>
      <c r="M504" s="1" t="s">
        <v>263</v>
      </c>
      <c r="N504" s="18" t="b">
        <v>1</v>
      </c>
      <c r="O504" t="s">
        <v>1692</v>
      </c>
      <c r="P504" s="1" t="s">
        <v>1693</v>
      </c>
      <c r="Q504"/>
      <c r="R504"/>
      <c r="S504" s="54" t="s">
        <v>1694</v>
      </c>
      <c r="T504" s="1" t="s">
        <v>42</v>
      </c>
      <c r="U504" s="1" t="s">
        <v>42</v>
      </c>
      <c r="V504" s="1" t="s">
        <v>42</v>
      </c>
      <c r="W504" s="1" t="s">
        <v>42</v>
      </c>
      <c r="X504" s="1"/>
      <c r="Y504" s="1" t="s">
        <v>1695</v>
      </c>
      <c r="Z504" s="1"/>
      <c r="AA504" s="1"/>
      <c r="AB504" s="1"/>
      <c r="AC504" s="1"/>
      <c r="AD504" s="1"/>
      <c r="AE504" s="1"/>
      <c r="AF504" s="1"/>
      <c r="AG504" s="1" t="b">
        <v>0</v>
      </c>
      <c r="AH504" s="1"/>
      <c r="AI504" s="1"/>
      <c r="AJ504" s="1" t="b">
        <v>0</v>
      </c>
      <c r="AK504" s="1" t="b">
        <v>0</v>
      </c>
      <c r="AL504" s="1" t="s">
        <v>86</v>
      </c>
      <c r="AM504"/>
      <c r="AN504" s="1" t="s">
        <v>45</v>
      </c>
      <c r="AO504"/>
      <c r="AP504" s="1" t="b">
        <v>0</v>
      </c>
      <c r="AQ504" s="1"/>
      <c r="AR504" s="1"/>
      <c r="AS504" s="1" t="b">
        <v>0</v>
      </c>
      <c r="AV504" s="1" t="str">
        <f t="shared" si="88"/>
        <v>Crocosmia x crocosmiiflora 'Babylon' Montbretia</v>
      </c>
      <c r="AW504" s="1"/>
      <c r="AX504" s="1"/>
    </row>
    <row r="505" spans="1:56" s="5" customFormat="1" ht="15" customHeight="1" x14ac:dyDescent="0.2">
      <c r="A505" s="8" t="s">
        <v>7995</v>
      </c>
      <c r="B505" s="18" t="b">
        <f t="shared" si="86"/>
        <v>1</v>
      </c>
      <c r="C505" s="4" t="str">
        <f t="shared" si="93"/>
        <v/>
      </c>
      <c r="D505" s="4" t="str">
        <f t="shared" si="94"/>
        <v/>
      </c>
      <c r="E505" s="4" t="str">
        <f t="shared" si="95"/>
        <v/>
      </c>
      <c r="F505" s="4" t="str">
        <f t="shared" si="87"/>
        <v/>
      </c>
      <c r="G505" s="4"/>
      <c r="H505" s="4" t="str">
        <f t="shared" si="97"/>
        <v>Crocosmia x crocosmiiflora 'Buttercup'</v>
      </c>
      <c r="I505" s="6" t="s">
        <v>1679</v>
      </c>
      <c r="J505" s="6" t="s">
        <v>1690</v>
      </c>
      <c r="K505" s="2" t="s">
        <v>9794</v>
      </c>
      <c r="L505" s="1">
        <v>432</v>
      </c>
      <c r="M505" s="1" t="s">
        <v>263</v>
      </c>
      <c r="N505" s="18" t="b">
        <v>1</v>
      </c>
      <c r="O505" t="s">
        <v>1697</v>
      </c>
      <c r="P505" s="1" t="s">
        <v>1698</v>
      </c>
      <c r="Q505"/>
      <c r="R505"/>
      <c r="S505" s="54"/>
      <c r="T505" s="1" t="s">
        <v>42</v>
      </c>
      <c r="U505" s="1" t="s">
        <v>42</v>
      </c>
      <c r="V505" s="1" t="s">
        <v>42</v>
      </c>
      <c r="W505" s="1" t="s">
        <v>42</v>
      </c>
      <c r="X505" s="1"/>
      <c r="Y505" s="1" t="s">
        <v>1699</v>
      </c>
      <c r="Z505" s="1"/>
      <c r="AA505" s="1"/>
      <c r="AB505" s="1"/>
      <c r="AC505" s="1"/>
      <c r="AD505" s="1"/>
      <c r="AE505" s="1"/>
      <c r="AF505" s="1"/>
      <c r="AG505" s="1" t="b">
        <v>0</v>
      </c>
      <c r="AH505" s="1"/>
      <c r="AI505" s="1"/>
      <c r="AJ505" s="1" t="b">
        <v>0</v>
      </c>
      <c r="AK505" s="1" t="b">
        <v>0</v>
      </c>
      <c r="AL505" s="1" t="s">
        <v>86</v>
      </c>
      <c r="AM505"/>
      <c r="AN505" s="1" t="s">
        <v>45</v>
      </c>
      <c r="AO505"/>
      <c r="AP505" s="1" t="b">
        <v>0</v>
      </c>
      <c r="AQ505" s="1"/>
      <c r="AR505" s="1"/>
      <c r="AS505" s="1" t="b">
        <v>0</v>
      </c>
      <c r="AV505" s="1" t="str">
        <f t="shared" si="88"/>
        <v>Crocosmia x crocosmiiflora 'Buttercup'</v>
      </c>
      <c r="AW505" s="1"/>
      <c r="AX505" s="1"/>
    </row>
    <row r="506" spans="1:56" s="5" customFormat="1" ht="15" customHeight="1" x14ac:dyDescent="0.2">
      <c r="A506" s="8" t="s">
        <v>7997</v>
      </c>
      <c r="B506" s="18" t="b">
        <f t="shared" si="86"/>
        <v>1</v>
      </c>
      <c r="C506" s="4" t="str">
        <f t="shared" si="93"/>
        <v/>
      </c>
      <c r="D506" s="4" t="str">
        <f t="shared" si="94"/>
        <v/>
      </c>
      <c r="E506" s="4" t="str">
        <f t="shared" si="95"/>
        <v/>
      </c>
      <c r="F506" s="4" t="str">
        <f t="shared" si="87"/>
        <v/>
      </c>
      <c r="G506" s="4"/>
      <c r="H506" s="4" t="str">
        <f t="shared" si="97"/>
        <v>Crocosmia x crocosmiiflora 'Carmin Brilliant'</v>
      </c>
      <c r="I506" s="6" t="s">
        <v>1679</v>
      </c>
      <c r="J506" s="6" t="s">
        <v>1690</v>
      </c>
      <c r="K506" s="2" t="s">
        <v>9795</v>
      </c>
      <c r="L506" s="1">
        <v>433</v>
      </c>
      <c r="M506" s="1" t="s">
        <v>263</v>
      </c>
      <c r="N506" s="18" t="b">
        <v>1</v>
      </c>
      <c r="O506" t="s">
        <v>1701</v>
      </c>
      <c r="P506" s="1" t="s">
        <v>1702</v>
      </c>
      <c r="Q506"/>
      <c r="R506"/>
      <c r="S506" s="54"/>
      <c r="T506" s="1" t="s">
        <v>42</v>
      </c>
      <c r="U506" s="1" t="s">
        <v>42</v>
      </c>
      <c r="V506" s="1" t="s">
        <v>42</v>
      </c>
      <c r="W506" s="1" t="s">
        <v>42</v>
      </c>
      <c r="X506" s="1"/>
      <c r="Y506" s="1" t="s">
        <v>1703</v>
      </c>
      <c r="Z506" s="1"/>
      <c r="AA506" s="1"/>
      <c r="AB506" s="1"/>
      <c r="AC506" s="1"/>
      <c r="AD506" s="1"/>
      <c r="AE506" s="1"/>
      <c r="AF506"/>
      <c r="AG506" s="1" t="b">
        <v>0</v>
      </c>
      <c r="AH506"/>
      <c r="AI506"/>
      <c r="AJ506" s="1" t="b">
        <v>0</v>
      </c>
      <c r="AK506" s="1" t="b">
        <v>0</v>
      </c>
      <c r="AL506" s="1" t="s">
        <v>86</v>
      </c>
      <c r="AM506" s="1" t="s">
        <v>62</v>
      </c>
      <c r="AN506" s="1" t="s">
        <v>45</v>
      </c>
      <c r="AO506" s="1">
        <v>1753</v>
      </c>
      <c r="AP506" s="1" t="b">
        <v>0</v>
      </c>
      <c r="AQ506" s="1"/>
      <c r="AR506" s="1"/>
      <c r="AS506" s="1" t="b">
        <v>0</v>
      </c>
      <c r="AV506" s="1" t="str">
        <f t="shared" si="88"/>
        <v>Crocosmia x crocosmiiflora 'Carmin Brilliant'</v>
      </c>
      <c r="AW506" s="1"/>
      <c r="AX506" s="1"/>
    </row>
    <row r="507" spans="1:56" s="5" customFormat="1" ht="15" customHeight="1" x14ac:dyDescent="0.2">
      <c r="A507" s="8" t="s">
        <v>7999</v>
      </c>
      <c r="B507" s="18" t="b">
        <f t="shared" si="86"/>
        <v>1</v>
      </c>
      <c r="C507" s="4" t="str">
        <f t="shared" si="93"/>
        <v/>
      </c>
      <c r="D507" s="4" t="str">
        <f t="shared" si="94"/>
        <v/>
      </c>
      <c r="E507" s="4" t="str">
        <f t="shared" si="95"/>
        <v/>
      </c>
      <c r="F507" s="4" t="str">
        <f t="shared" si="87"/>
        <v/>
      </c>
      <c r="G507" s="4"/>
      <c r="H507" s="4" t="str">
        <f t="shared" si="97"/>
        <v>Crocosmia x crocosmiiflora 'Constance' Montbretia</v>
      </c>
      <c r="I507" s="6" t="s">
        <v>1679</v>
      </c>
      <c r="J507" s="6" t="s">
        <v>1690</v>
      </c>
      <c r="K507" s="6" t="s">
        <v>1704</v>
      </c>
      <c r="L507" s="1">
        <v>434</v>
      </c>
      <c r="M507" s="1" t="s">
        <v>263</v>
      </c>
      <c r="N507" s="18" t="b">
        <v>1</v>
      </c>
      <c r="O507" t="s">
        <v>1705</v>
      </c>
      <c r="P507" s="1" t="s">
        <v>1693</v>
      </c>
      <c r="Q507" s="1"/>
      <c r="R507" s="1"/>
      <c r="S507" s="54" t="s">
        <v>1694</v>
      </c>
      <c r="T507" s="1" t="s">
        <v>42</v>
      </c>
      <c r="U507" s="1" t="s">
        <v>42</v>
      </c>
      <c r="V507" s="1" t="s">
        <v>42</v>
      </c>
      <c r="W507" s="1" t="s">
        <v>42</v>
      </c>
      <c r="X507" s="1"/>
      <c r="Y507" s="1" t="s">
        <v>1706</v>
      </c>
      <c r="Z507" s="1"/>
      <c r="AA507" s="1"/>
      <c r="AB507" s="1"/>
      <c r="AC507" s="1"/>
      <c r="AD507" s="1"/>
      <c r="AE507" s="1"/>
      <c r="AF507"/>
      <c r="AG507" s="1" t="b">
        <v>0</v>
      </c>
      <c r="AH507"/>
      <c r="AI507"/>
      <c r="AJ507" s="1" t="b">
        <v>0</v>
      </c>
      <c r="AK507" s="1" t="b">
        <v>0</v>
      </c>
      <c r="AL507" s="1" t="s">
        <v>86</v>
      </c>
      <c r="AM507" s="1" t="s">
        <v>62</v>
      </c>
      <c r="AN507" s="1" t="s">
        <v>45</v>
      </c>
      <c r="AO507"/>
      <c r="AP507" s="1" t="b">
        <v>0</v>
      </c>
      <c r="AQ507" s="1"/>
      <c r="AR507" s="1"/>
      <c r="AS507" s="1" t="b">
        <v>0</v>
      </c>
      <c r="AV507" s="1" t="str">
        <f t="shared" si="88"/>
        <v>Crocosmia x crocosmiiflora 'Constance' Montbretia</v>
      </c>
      <c r="AW507" s="1"/>
      <c r="AX507" s="1"/>
    </row>
    <row r="508" spans="1:56" s="5" customFormat="1" ht="15" customHeight="1" x14ac:dyDescent="0.2">
      <c r="A508" s="8" t="s">
        <v>8602</v>
      </c>
      <c r="B508" s="18" t="b">
        <f t="shared" si="86"/>
        <v>1</v>
      </c>
      <c r="C508" s="4" t="str">
        <f t="shared" si="93"/>
        <v/>
      </c>
      <c r="D508" s="4" t="str">
        <f t="shared" si="94"/>
        <v/>
      </c>
      <c r="E508" s="4" t="str">
        <f t="shared" si="95"/>
        <v/>
      </c>
      <c r="F508" s="4" t="str">
        <f t="shared" si="87"/>
        <v/>
      </c>
      <c r="G508" s="4"/>
      <c r="H508" s="4" t="str">
        <f t="shared" si="97"/>
        <v>Crocosmia x crocosmiiflora 'Dusky Maiden'</v>
      </c>
      <c r="I508" s="6" t="s">
        <v>1679</v>
      </c>
      <c r="J508" s="6" t="s">
        <v>1690</v>
      </c>
      <c r="K508" s="6" t="s">
        <v>1707</v>
      </c>
      <c r="L508" s="1">
        <v>435</v>
      </c>
      <c r="M508" s="1" t="s">
        <v>39</v>
      </c>
      <c r="N508" s="18" t="b">
        <v>1</v>
      </c>
      <c r="O508" t="s">
        <v>1708</v>
      </c>
      <c r="P508" s="1" t="s">
        <v>1709</v>
      </c>
      <c r="Q508" s="1"/>
      <c r="R508" s="1"/>
      <c r="S508" s="54"/>
      <c r="T508" s="1" t="s">
        <v>42</v>
      </c>
      <c r="U508" s="1" t="s">
        <v>42</v>
      </c>
      <c r="V508" s="1" t="s">
        <v>42</v>
      </c>
      <c r="W508" s="1" t="s">
        <v>42</v>
      </c>
      <c r="X508" s="1" t="s">
        <v>1710</v>
      </c>
      <c r="Y508" s="1" t="s">
        <v>1711</v>
      </c>
      <c r="Z508" s="1"/>
      <c r="AA508" s="1"/>
      <c r="AB508" s="1"/>
      <c r="AC508" s="1"/>
      <c r="AD508" s="1"/>
      <c r="AE508" s="1"/>
      <c r="AF508" s="1"/>
      <c r="AG508" s="1" t="b">
        <v>0</v>
      </c>
      <c r="AH508" s="1"/>
      <c r="AI508" s="1"/>
      <c r="AJ508" s="1" t="b">
        <v>0</v>
      </c>
      <c r="AK508" s="1" t="b">
        <v>0</v>
      </c>
      <c r="AL508" s="1" t="s">
        <v>86</v>
      </c>
      <c r="AM508"/>
      <c r="AN508" s="1" t="s">
        <v>45</v>
      </c>
      <c r="AO508"/>
      <c r="AP508" s="1" t="b">
        <v>0</v>
      </c>
      <c r="AQ508" s="1"/>
      <c r="AR508" s="1"/>
      <c r="AS508" s="1" t="b">
        <v>0</v>
      </c>
      <c r="AV508" s="1" t="str">
        <f t="shared" si="88"/>
        <v>Crocosmia x crocosmiiflora 'Dusky Maiden'</v>
      </c>
      <c r="AW508" s="1"/>
      <c r="AX508" s="1"/>
    </row>
    <row r="509" spans="1:56" s="5" customFormat="1" ht="15" customHeight="1" x14ac:dyDescent="0.2">
      <c r="A509" s="8" t="s">
        <v>8003</v>
      </c>
      <c r="B509" s="18" t="b">
        <f t="shared" si="86"/>
        <v>1</v>
      </c>
      <c r="C509" s="4" t="str">
        <f t="shared" si="93"/>
        <v/>
      </c>
      <c r="D509" s="4" t="str">
        <f t="shared" si="94"/>
        <v/>
      </c>
      <c r="E509" s="4" t="str">
        <f t="shared" si="95"/>
        <v/>
      </c>
      <c r="F509" s="4" t="str">
        <f t="shared" si="87"/>
        <v/>
      </c>
      <c r="G509" s="4"/>
      <c r="H509" s="4" t="str">
        <f t="shared" si="97"/>
        <v>Crocosmia x crocosmiiflora 'Emily McKenzie'</v>
      </c>
      <c r="I509" s="6" t="s">
        <v>1679</v>
      </c>
      <c r="J509" s="6" t="s">
        <v>1690</v>
      </c>
      <c r="K509" s="6" t="s">
        <v>1712</v>
      </c>
      <c r="L509" s="1">
        <v>436</v>
      </c>
      <c r="M509" s="1" t="s">
        <v>263</v>
      </c>
      <c r="N509" s="18" t="b">
        <v>1</v>
      </c>
      <c r="O509" t="s">
        <v>1713</v>
      </c>
      <c r="P509" s="1" t="s">
        <v>1714</v>
      </c>
      <c r="Q509"/>
      <c r="R509"/>
      <c r="S509" s="54"/>
      <c r="T509" s="1" t="s">
        <v>42</v>
      </c>
      <c r="U509" s="1" t="s">
        <v>42</v>
      </c>
      <c r="V509" s="1" t="s">
        <v>42</v>
      </c>
      <c r="W509" s="1" t="s">
        <v>42</v>
      </c>
      <c r="X509" s="1" t="s">
        <v>1715</v>
      </c>
      <c r="Y509" s="1" t="s">
        <v>1716</v>
      </c>
      <c r="Z509"/>
      <c r="AA509"/>
      <c r="AB509"/>
      <c r="AC509"/>
      <c r="AD509"/>
      <c r="AE509"/>
      <c r="AF509" s="1"/>
      <c r="AG509" s="1" t="b">
        <v>0</v>
      </c>
      <c r="AH509" s="1"/>
      <c r="AI509" s="1"/>
      <c r="AJ509" s="1" t="b">
        <v>0</v>
      </c>
      <c r="AK509" s="1" t="b">
        <v>0</v>
      </c>
      <c r="AL509" s="1" t="s">
        <v>86</v>
      </c>
      <c r="AM509" s="1" t="s">
        <v>62</v>
      </c>
      <c r="AN509" s="1" t="s">
        <v>45</v>
      </c>
      <c r="AO509"/>
      <c r="AP509" s="1" t="b">
        <v>0</v>
      </c>
      <c r="AQ509" s="1"/>
      <c r="AR509" s="1"/>
      <c r="AS509" s="1" t="b">
        <v>0</v>
      </c>
      <c r="AV509" s="1" t="str">
        <f t="shared" si="88"/>
        <v>Crocosmia x crocosmiiflora 'Emily McKenzie'</v>
      </c>
      <c r="AW509" s="1"/>
      <c r="AX509" s="1"/>
    </row>
    <row r="510" spans="1:56" s="5" customFormat="1" ht="15" customHeight="1" x14ac:dyDescent="0.2">
      <c r="A510" s="8" t="s">
        <v>8005</v>
      </c>
      <c r="B510" s="18" t="b">
        <f t="shared" si="86"/>
        <v>1</v>
      </c>
      <c r="C510" s="4" t="str">
        <f t="shared" si="93"/>
        <v/>
      </c>
      <c r="D510" s="4" t="str">
        <f t="shared" si="94"/>
        <v/>
      </c>
      <c r="E510" s="4" t="str">
        <f t="shared" si="95"/>
        <v/>
      </c>
      <c r="F510" s="4" t="str">
        <f t="shared" si="87"/>
        <v/>
      </c>
      <c r="G510" s="4"/>
      <c r="H510" s="4" t="str">
        <f t="shared" si="97"/>
        <v>Crocosmia x crocosmiiflora 'George Davison' (Golden Fleece)</v>
      </c>
      <c r="I510" s="6" t="s">
        <v>1679</v>
      </c>
      <c r="J510" s="6" t="s">
        <v>1690</v>
      </c>
      <c r="K510" s="2" t="s">
        <v>9796</v>
      </c>
      <c r="L510" s="1">
        <v>437</v>
      </c>
      <c r="M510" s="1" t="s">
        <v>263</v>
      </c>
      <c r="N510" s="18" t="b">
        <v>1</v>
      </c>
      <c r="O510" t="s">
        <v>1718</v>
      </c>
      <c r="P510" s="1" t="s">
        <v>1719</v>
      </c>
      <c r="Q510" s="1"/>
      <c r="R510" s="1"/>
      <c r="S510" s="54" t="s">
        <v>1720</v>
      </c>
      <c r="T510" s="1" t="s">
        <v>42</v>
      </c>
      <c r="U510" s="1" t="s">
        <v>42</v>
      </c>
      <c r="V510" s="1" t="s">
        <v>42</v>
      </c>
      <c r="W510" s="1" t="s">
        <v>42</v>
      </c>
      <c r="X510" s="1"/>
      <c r="Y510" s="1" t="s">
        <v>1721</v>
      </c>
      <c r="Z510" s="1" t="s">
        <v>1722</v>
      </c>
      <c r="AA510" s="1" t="s">
        <v>1723</v>
      </c>
      <c r="AB510" s="1"/>
      <c r="AC510" s="1"/>
      <c r="AD510" s="1"/>
      <c r="AE510" s="1"/>
      <c r="AF510" s="1"/>
      <c r="AG510" s="1" t="b">
        <v>0</v>
      </c>
      <c r="AH510" s="1"/>
      <c r="AI510" s="1"/>
      <c r="AJ510" s="1" t="b">
        <v>0</v>
      </c>
      <c r="AK510" s="1" t="b">
        <v>0</v>
      </c>
      <c r="AL510" s="1" t="s">
        <v>86</v>
      </c>
      <c r="AM510"/>
      <c r="AN510" s="1" t="s">
        <v>45</v>
      </c>
      <c r="AO510"/>
      <c r="AP510" s="1" t="b">
        <v>0</v>
      </c>
      <c r="AQ510" s="1"/>
      <c r="AR510" s="1"/>
      <c r="AS510" s="1" t="b">
        <v>0</v>
      </c>
      <c r="AV510" s="1" t="str">
        <f t="shared" si="88"/>
        <v>Crocosmia x crocosmiiflora 'George Davison' (Golden Fleece)</v>
      </c>
      <c r="AW510" s="1"/>
      <c r="AX510" s="1"/>
    </row>
    <row r="511" spans="1:56" s="5" customFormat="1" ht="15" customHeight="1" x14ac:dyDescent="0.2">
      <c r="A511" s="8"/>
      <c r="B511" s="18" t="b">
        <f t="shared" si="86"/>
        <v>1</v>
      </c>
      <c r="C511" s="21"/>
      <c r="D511" s="4"/>
      <c r="E511" s="4"/>
      <c r="F511" s="4" t="str">
        <f t="shared" si="87"/>
        <v/>
      </c>
      <c r="G511" s="4"/>
      <c r="H511" s="4"/>
      <c r="I511" s="6" t="s">
        <v>1679</v>
      </c>
      <c r="J511" s="6" t="s">
        <v>1690</v>
      </c>
      <c r="K511" s="6" t="s">
        <v>1724</v>
      </c>
      <c r="L511" s="1">
        <v>438</v>
      </c>
      <c r="M511"/>
      <c r="N511" s="18" t="b">
        <v>1</v>
      </c>
      <c r="O511"/>
      <c r="P511" s="1" t="s">
        <v>1725</v>
      </c>
      <c r="Q511"/>
      <c r="R511"/>
      <c r="S511" s="54"/>
      <c r="T511" s="1" t="s">
        <v>42</v>
      </c>
      <c r="U511" s="1" t="s">
        <v>42</v>
      </c>
      <c r="V511" s="1" t="s">
        <v>42</v>
      </c>
      <c r="W511" s="1" t="s">
        <v>42</v>
      </c>
      <c r="X511" s="1"/>
      <c r="Y511" s="1" t="s">
        <v>1726</v>
      </c>
      <c r="Z511" s="1"/>
      <c r="AA511" s="1"/>
      <c r="AB511" s="1"/>
      <c r="AC511" s="1"/>
      <c r="AD511" s="1"/>
      <c r="AE511" s="1"/>
      <c r="AF511"/>
      <c r="AG511" s="1" t="b">
        <v>0</v>
      </c>
      <c r="AH511" s="1" t="s">
        <v>43</v>
      </c>
      <c r="AI511" s="1"/>
      <c r="AJ511" s="1" t="b">
        <v>0</v>
      </c>
      <c r="AK511" s="1" t="b">
        <v>0</v>
      </c>
      <c r="AL511" s="1" t="s">
        <v>1679</v>
      </c>
      <c r="AM511" s="1" t="s">
        <v>62</v>
      </c>
      <c r="AN511" s="1" t="s">
        <v>45</v>
      </c>
      <c r="AO511" s="1">
        <v>2403</v>
      </c>
      <c r="AP511" s="1" t="b">
        <v>1</v>
      </c>
      <c r="AQ511" s="1"/>
      <c r="AR511" s="1"/>
      <c r="AS511" s="1" t="b">
        <v>0</v>
      </c>
      <c r="AV511" s="1" t="str">
        <f t="shared" si="88"/>
        <v>Crocosmia x crocosmiiflora 'Jupiter'</v>
      </c>
      <c r="AW511" s="1"/>
      <c r="AX511" s="1"/>
    </row>
    <row r="512" spans="1:56" s="5" customFormat="1" ht="15" customHeight="1" x14ac:dyDescent="0.2">
      <c r="A512" s="8" t="s">
        <v>9387</v>
      </c>
      <c r="B512" s="18" t="b">
        <f t="shared" si="86"/>
        <v>1</v>
      </c>
      <c r="C512" s="4" t="str">
        <f>IF(O512="","C","")</f>
        <v/>
      </c>
      <c r="D512" s="4" t="str">
        <f>IF(I512="","N","")</f>
        <v/>
      </c>
      <c r="E512" s="4" t="str">
        <f>IF(P512="","Y","")</f>
        <v/>
      </c>
      <c r="F512" s="4" t="str">
        <f t="shared" si="87"/>
        <v/>
      </c>
      <c r="G512" s="4"/>
      <c r="H512" s="4" t="str">
        <f>TRIM(TRIM(I512) &amp; " " &amp; TRIM(J512) &amp; " " &amp; K512 &amp; " " &amp;S512)</f>
        <v>Crocosmia x crocosmiiflora 'Lady Hamilton'</v>
      </c>
      <c r="I512" s="6" t="s">
        <v>1679</v>
      </c>
      <c r="J512" s="6" t="s">
        <v>1690</v>
      </c>
      <c r="K512" s="2" t="s">
        <v>9797</v>
      </c>
      <c r="L512"/>
      <c r="M512"/>
      <c r="N512" s="18" t="b">
        <v>1</v>
      </c>
      <c r="O512" t="s">
        <v>10075</v>
      </c>
      <c r="P512" s="2" t="s">
        <v>10541</v>
      </c>
      <c r="Q512"/>
      <c r="R512"/>
      <c r="S512" s="53"/>
      <c r="T512"/>
      <c r="U512"/>
      <c r="V512"/>
      <c r="W512"/>
      <c r="X512"/>
      <c r="Y512" t="s">
        <v>11100</v>
      </c>
      <c r="Z512"/>
      <c r="AA512"/>
      <c r="AB512"/>
      <c r="AC512"/>
      <c r="AD512"/>
      <c r="AE512"/>
      <c r="AF512" s="1"/>
      <c r="AG512" s="1" t="b">
        <v>0</v>
      </c>
      <c r="AH512" s="1"/>
      <c r="AI512" s="1"/>
      <c r="AJ512" s="1" t="b">
        <v>0</v>
      </c>
      <c r="AK512" s="1" t="b">
        <v>0</v>
      </c>
      <c r="AL512" s="1" t="s">
        <v>86</v>
      </c>
      <c r="AM512"/>
      <c r="AN512" s="1" t="s">
        <v>45</v>
      </c>
      <c r="AO512"/>
      <c r="AP512" s="1" t="b">
        <v>0</v>
      </c>
      <c r="AQ512" s="1"/>
      <c r="AR512" s="1"/>
      <c r="AS512" s="1" t="b">
        <v>0</v>
      </c>
      <c r="AV512" s="1" t="str">
        <f t="shared" si="88"/>
        <v>Crocosmia x crocosmiiflora 'Lady Hamilton'</v>
      </c>
      <c r="AW512" s="1"/>
      <c r="AX512" s="1"/>
    </row>
    <row r="513" spans="1:56" s="5" customFormat="1" ht="15" customHeight="1" x14ac:dyDescent="0.2">
      <c r="A513" s="8"/>
      <c r="B513" s="18" t="b">
        <f t="shared" si="86"/>
        <v>1</v>
      </c>
      <c r="C513" s="21"/>
      <c r="D513" s="4"/>
      <c r="E513" s="4"/>
      <c r="F513" s="4" t="str">
        <f t="shared" si="87"/>
        <v/>
      </c>
      <c r="G513" s="4"/>
      <c r="H513" s="4"/>
      <c r="I513" s="6" t="s">
        <v>1679</v>
      </c>
      <c r="J513" s="6" t="s">
        <v>1690</v>
      </c>
      <c r="K513" s="6" t="s">
        <v>1727</v>
      </c>
      <c r="L513" s="1">
        <v>440</v>
      </c>
      <c r="M513" s="1" t="s">
        <v>263</v>
      </c>
      <c r="N513" s="18" t="b">
        <v>1</v>
      </c>
      <c r="O513" s="1" t="s">
        <v>1728</v>
      </c>
      <c r="P513" s="1" t="s">
        <v>1729</v>
      </c>
      <c r="Q513"/>
      <c r="R513"/>
      <c r="S513" s="54"/>
      <c r="T513" s="1" t="s">
        <v>42</v>
      </c>
      <c r="U513" s="1" t="s">
        <v>42</v>
      </c>
      <c r="V513" s="1" t="s">
        <v>42</v>
      </c>
      <c r="W513" s="1" t="s">
        <v>42</v>
      </c>
      <c r="X513" s="1" t="s">
        <v>1730</v>
      </c>
      <c r="Y513" s="1" t="s">
        <v>1731</v>
      </c>
      <c r="Z513" s="1" t="s">
        <v>1732</v>
      </c>
      <c r="AA513" s="1" t="s">
        <v>1733</v>
      </c>
      <c r="AB513" s="1"/>
      <c r="AC513" s="1"/>
      <c r="AD513" s="1"/>
      <c r="AE513" s="1"/>
      <c r="AF513"/>
      <c r="AG513" s="1" t="b">
        <v>1</v>
      </c>
      <c r="AH513" s="1"/>
      <c r="AI513" s="1" t="s">
        <v>1679</v>
      </c>
      <c r="AJ513" s="1" t="b">
        <v>0</v>
      </c>
      <c r="AK513" s="1" t="b">
        <v>0</v>
      </c>
      <c r="AL513" s="1" t="s">
        <v>86</v>
      </c>
      <c r="AM513" s="1" t="s">
        <v>62</v>
      </c>
      <c r="AN513" s="1" t="s">
        <v>45</v>
      </c>
      <c r="AO513" s="1">
        <v>1454</v>
      </c>
      <c r="AP513" s="1" t="b">
        <v>1</v>
      </c>
      <c r="AQ513" s="1"/>
      <c r="AR513" s="1"/>
      <c r="AS513" s="1" t="b">
        <v>0</v>
      </c>
      <c r="AV513" s="1" t="str">
        <f t="shared" si="88"/>
        <v>Crocosmia x crocosmiiflora 'Lucifer'</v>
      </c>
      <c r="AW513" s="1"/>
      <c r="AX513" s="1"/>
    </row>
    <row r="514" spans="1:56" s="5" customFormat="1" ht="15" customHeight="1" x14ac:dyDescent="0.2">
      <c r="A514" s="8"/>
      <c r="B514" s="18" t="b">
        <f t="shared" si="86"/>
        <v>1</v>
      </c>
      <c r="C514" s="21"/>
      <c r="D514" s="4"/>
      <c r="E514" s="4"/>
      <c r="F514" s="4" t="str">
        <f t="shared" si="87"/>
        <v/>
      </c>
      <c r="G514" s="4"/>
      <c r="H514" s="4"/>
      <c r="I514" s="6" t="s">
        <v>1679</v>
      </c>
      <c r="J514" s="6" t="s">
        <v>1690</v>
      </c>
      <c r="K514" s="6" t="s">
        <v>1734</v>
      </c>
      <c r="L514" s="1">
        <v>441</v>
      </c>
      <c r="M514"/>
      <c r="N514" s="18" t="b">
        <v>1</v>
      </c>
      <c r="O514"/>
      <c r="P514" s="1" t="s">
        <v>1735</v>
      </c>
      <c r="Q514"/>
      <c r="R514"/>
      <c r="S514" s="54"/>
      <c r="T514" s="1" t="s">
        <v>42</v>
      </c>
      <c r="U514" s="1" t="s">
        <v>42</v>
      </c>
      <c r="V514" s="1" t="s">
        <v>42</v>
      </c>
      <c r="W514" s="1" t="s">
        <v>42</v>
      </c>
      <c r="X514" s="1"/>
      <c r="Y514" s="1" t="s">
        <v>1736</v>
      </c>
      <c r="Z514" s="1"/>
      <c r="AA514" s="1"/>
      <c r="AB514" s="1"/>
      <c r="AC514" s="1"/>
      <c r="AD514" s="1"/>
      <c r="AE514" s="1"/>
      <c r="AF514"/>
      <c r="AG514" s="1" t="b">
        <v>0</v>
      </c>
      <c r="AH514" s="1" t="s">
        <v>43</v>
      </c>
      <c r="AI514" s="1"/>
      <c r="AJ514" s="1" t="b">
        <v>0</v>
      </c>
      <c r="AK514" s="1" t="b">
        <v>0</v>
      </c>
      <c r="AL514" s="1" t="s">
        <v>1737</v>
      </c>
      <c r="AM514" s="1" t="s">
        <v>62</v>
      </c>
      <c r="AN514" s="1" t="s">
        <v>45</v>
      </c>
      <c r="AO514" s="1">
        <v>2404</v>
      </c>
      <c r="AP514" s="1" t="b">
        <v>1</v>
      </c>
      <c r="AQ514" s="1"/>
      <c r="AR514" s="1"/>
      <c r="AS514" s="1" t="b">
        <v>0</v>
      </c>
      <c r="AV514" s="1" t="str">
        <f t="shared" si="88"/>
        <v>Crocosmia x crocosmiiflora 'Mars'</v>
      </c>
      <c r="AW514" s="1"/>
      <c r="AX514" s="1"/>
    </row>
    <row r="515" spans="1:56" s="5" customFormat="1" ht="15" customHeight="1" x14ac:dyDescent="0.2">
      <c r="A515" s="8"/>
      <c r="B515" s="18" t="b">
        <f t="shared" ref="B515:B578" si="98">IF(F515="X",FALSE,TRUE)</f>
        <v>1</v>
      </c>
      <c r="C515" s="21"/>
      <c r="D515" s="4"/>
      <c r="E515" s="4"/>
      <c r="F515" s="4" t="str">
        <f t="shared" ref="F515:F578" si="99">IF(Y515="","X","")</f>
        <v/>
      </c>
      <c r="G515" s="4"/>
      <c r="H515" s="4"/>
      <c r="I515" s="6" t="s">
        <v>1679</v>
      </c>
      <c r="J515" s="6" t="s">
        <v>1690</v>
      </c>
      <c r="K515" s="6" t="s">
        <v>1738</v>
      </c>
      <c r="L515" s="1">
        <v>442</v>
      </c>
      <c r="M515"/>
      <c r="N515" s="18" t="b">
        <v>1</v>
      </c>
      <c r="O515"/>
      <c r="P515" s="1" t="s">
        <v>1739</v>
      </c>
      <c r="Q515"/>
      <c r="R515"/>
      <c r="S515" s="54"/>
      <c r="T515" s="1" t="s">
        <v>42</v>
      </c>
      <c r="U515" s="1" t="s">
        <v>42</v>
      </c>
      <c r="V515" s="1" t="s">
        <v>42</v>
      </c>
      <c r="W515" s="1" t="s">
        <v>42</v>
      </c>
      <c r="X515" s="1"/>
      <c r="Y515" s="1" t="s">
        <v>1699</v>
      </c>
      <c r="Z515" s="1" t="s">
        <v>1723</v>
      </c>
      <c r="AA515" s="1"/>
      <c r="AB515" s="1"/>
      <c r="AC515" s="1"/>
      <c r="AD515" s="1"/>
      <c r="AE515" s="1"/>
      <c r="AF515"/>
      <c r="AG515" s="1" t="b">
        <v>0</v>
      </c>
      <c r="AH515" s="1" t="s">
        <v>43</v>
      </c>
      <c r="AI515" s="1"/>
      <c r="AJ515" s="1" t="b">
        <v>0</v>
      </c>
      <c r="AK515" s="1" t="b">
        <v>0</v>
      </c>
      <c r="AL515" s="1" t="s">
        <v>1737</v>
      </c>
      <c r="AM515"/>
      <c r="AN515" s="1" t="s">
        <v>45</v>
      </c>
      <c r="AO515" s="1">
        <v>15794</v>
      </c>
      <c r="AP515" s="1" t="b">
        <v>1</v>
      </c>
      <c r="AQ515" s="1"/>
      <c r="AR515" s="1"/>
      <c r="AS515" s="1" t="b">
        <v>1</v>
      </c>
      <c r="AV515" s="1" t="str">
        <f t="shared" si="88"/>
        <v>Crocosmia x crocosmiiflora 'Meteore'</v>
      </c>
      <c r="AW515" s="1"/>
      <c r="AX515" s="1"/>
    </row>
    <row r="516" spans="1:56" s="5" customFormat="1" ht="15" customHeight="1" x14ac:dyDescent="0.2">
      <c r="A516" s="8" t="s">
        <v>8007</v>
      </c>
      <c r="B516" s="18" t="b">
        <f t="shared" si="98"/>
        <v>1</v>
      </c>
      <c r="C516" s="4" t="str">
        <f>IF(O516="","C","")</f>
        <v/>
      </c>
      <c r="D516" s="4" t="str">
        <f>IF(I516="","N","")</f>
        <v/>
      </c>
      <c r="E516" s="4" t="str">
        <f>IF(P516="","Y","")</f>
        <v/>
      </c>
      <c r="F516" s="4" t="str">
        <f t="shared" si="99"/>
        <v/>
      </c>
      <c r="G516" s="4"/>
      <c r="H516" s="4" t="str">
        <f>TRIM(TRIM(I516) &amp; " " &amp; TRIM(J516) &amp; " " &amp; K516 &amp; " " &amp;S516)</f>
        <v>Crocosmia x crocosmiiflora 'Red King'</v>
      </c>
      <c r="I516" s="6" t="s">
        <v>1679</v>
      </c>
      <c r="J516" s="6" t="s">
        <v>1690</v>
      </c>
      <c r="K516" s="6" t="s">
        <v>1740</v>
      </c>
      <c r="L516" s="1">
        <v>443</v>
      </c>
      <c r="M516" s="1" t="s">
        <v>263</v>
      </c>
      <c r="N516" s="18" t="b">
        <v>1</v>
      </c>
      <c r="O516" t="s">
        <v>1741</v>
      </c>
      <c r="P516" s="1" t="s">
        <v>1742</v>
      </c>
      <c r="Q516"/>
      <c r="R516"/>
      <c r="S516" s="54"/>
      <c r="T516" s="1" t="s">
        <v>42</v>
      </c>
      <c r="U516" s="1" t="s">
        <v>42</v>
      </c>
      <c r="V516" s="1" t="s">
        <v>42</v>
      </c>
      <c r="W516" s="1" t="s">
        <v>42</v>
      </c>
      <c r="X516" s="1"/>
      <c r="Y516" s="1" t="s">
        <v>1726</v>
      </c>
      <c r="Z516" s="1"/>
      <c r="AA516" s="1"/>
      <c r="AB516" s="1"/>
      <c r="AC516" s="1"/>
      <c r="AD516" s="1"/>
      <c r="AE516" s="1"/>
      <c r="AF516"/>
      <c r="AG516" s="1" t="b">
        <v>0</v>
      </c>
      <c r="AH516" s="1" t="s">
        <v>43</v>
      </c>
      <c r="AI516" s="1"/>
      <c r="AJ516" s="1" t="b">
        <v>0</v>
      </c>
      <c r="AK516" s="1" t="b">
        <v>0</v>
      </c>
      <c r="AL516" s="1" t="s">
        <v>86</v>
      </c>
      <c r="AM516" s="1" t="s">
        <v>62</v>
      </c>
      <c r="AN516" s="1" t="s">
        <v>45</v>
      </c>
      <c r="AO516" s="1">
        <v>2420</v>
      </c>
      <c r="AP516" s="1" t="b">
        <v>0</v>
      </c>
      <c r="AQ516" s="1"/>
      <c r="AR516" s="1"/>
      <c r="AS516" s="1" t="b">
        <v>0</v>
      </c>
      <c r="AV516" s="1" t="str">
        <f t="shared" ref="AV516:AW579" si="100">TRIM(TRIM(I516) &amp; " " &amp; TRIM(J516) &amp; " " &amp; K516 &amp; " " &amp;S516)</f>
        <v>Crocosmia x crocosmiiflora 'Red King'</v>
      </c>
      <c r="AW516" s="1"/>
      <c r="AX516" s="1"/>
    </row>
    <row r="517" spans="1:56" s="5" customFormat="1" ht="15" customHeight="1" x14ac:dyDescent="0.2">
      <c r="A517" s="8"/>
      <c r="B517" s="18" t="b">
        <f t="shared" si="98"/>
        <v>1</v>
      </c>
      <c r="C517" s="21"/>
      <c r="D517" s="4"/>
      <c r="E517" s="4"/>
      <c r="F517" s="4" t="str">
        <f t="shared" si="99"/>
        <v/>
      </c>
      <c r="G517" s="4"/>
      <c r="H517" s="4"/>
      <c r="I517" s="6" t="s">
        <v>1679</v>
      </c>
      <c r="J517" s="6" t="s">
        <v>1690</v>
      </c>
      <c r="K517" s="6" t="s">
        <v>1743</v>
      </c>
      <c r="L517" s="1">
        <v>444</v>
      </c>
      <c r="M517" s="1" t="s">
        <v>39</v>
      </c>
      <c r="N517" s="18" t="b">
        <v>1</v>
      </c>
      <c r="O517" s="1" t="s">
        <v>1744</v>
      </c>
      <c r="P517" s="1" t="s">
        <v>1745</v>
      </c>
      <c r="Q517" s="1"/>
      <c r="R517" s="1"/>
      <c r="S517" s="54"/>
      <c r="T517" s="1" t="s">
        <v>42</v>
      </c>
      <c r="U517" s="1" t="s">
        <v>42</v>
      </c>
      <c r="V517" s="1" t="s">
        <v>42</v>
      </c>
      <c r="W517" s="1" t="s">
        <v>42</v>
      </c>
      <c r="X517" s="1"/>
      <c r="Y517" s="1" t="s">
        <v>1746</v>
      </c>
      <c r="Z517" s="1" t="s">
        <v>1747</v>
      </c>
      <c r="AA517" s="1" t="s">
        <v>1748</v>
      </c>
      <c r="AB517" s="1"/>
      <c r="AC517" s="1"/>
      <c r="AD517" s="1"/>
      <c r="AE517" s="1"/>
      <c r="AF517"/>
      <c r="AG517" s="1" t="b">
        <v>0</v>
      </c>
      <c r="AH517" s="1" t="s">
        <v>43</v>
      </c>
      <c r="AI517" s="1" t="s">
        <v>1679</v>
      </c>
      <c r="AJ517" s="1" t="b">
        <v>0</v>
      </c>
      <c r="AK517" s="1" t="b">
        <v>0</v>
      </c>
      <c r="AL517" s="1" t="s">
        <v>86</v>
      </c>
      <c r="AM517" s="1" t="s">
        <v>62</v>
      </c>
      <c r="AN517" s="1" t="s">
        <v>45</v>
      </c>
      <c r="AO517" s="1">
        <v>2200</v>
      </c>
      <c r="AP517" s="1" t="b">
        <v>1</v>
      </c>
      <c r="AQ517" s="1"/>
      <c r="AR517" s="1"/>
      <c r="AS517" s="1" t="b">
        <v>1</v>
      </c>
      <c r="AV517" s="1" t="str">
        <f t="shared" si="100"/>
        <v>Crocosmia x crocosmiiflora 'Saracen'</v>
      </c>
      <c r="AW517" s="1"/>
      <c r="AX517" s="1"/>
    </row>
    <row r="518" spans="1:56" s="5" customFormat="1" ht="15" customHeight="1" x14ac:dyDescent="0.2">
      <c r="A518" s="8" t="s">
        <v>9389</v>
      </c>
      <c r="B518" s="18" t="b">
        <f t="shared" si="98"/>
        <v>1</v>
      </c>
      <c r="C518" s="4" t="str">
        <f t="shared" ref="C518:C523" si="101">IF(O518="","C","")</f>
        <v/>
      </c>
      <c r="D518" s="4" t="str">
        <f t="shared" ref="D518:D523" si="102">IF(I518="","N","")</f>
        <v/>
      </c>
      <c r="E518" s="4" t="str">
        <f t="shared" ref="E518:E523" si="103">IF(P518="","Y","")</f>
        <v/>
      </c>
      <c r="F518" s="4" t="str">
        <f t="shared" si="99"/>
        <v/>
      </c>
      <c r="G518" s="4"/>
      <c r="H518" s="4" t="str">
        <f t="shared" ref="H518:H523" si="104">TRIM(TRIM(I518) &amp; " " &amp; TRIM(J518) &amp; " " &amp; K518 &amp; " " &amp;S518)</f>
        <v>Crocosmia x crocosmiiflora 'Solfatare'</v>
      </c>
      <c r="I518" s="6" t="s">
        <v>1679</v>
      </c>
      <c r="J518" s="6" t="s">
        <v>1690</v>
      </c>
      <c r="K518" s="2" t="s">
        <v>9798</v>
      </c>
      <c r="L518"/>
      <c r="M518"/>
      <c r="N518" s="18" t="b">
        <v>1</v>
      </c>
      <c r="O518" t="s">
        <v>10076</v>
      </c>
      <c r="P518" s="2" t="s">
        <v>10542</v>
      </c>
      <c r="Q518"/>
      <c r="R518"/>
      <c r="S518" s="53"/>
      <c r="T518"/>
      <c r="U518"/>
      <c r="V518"/>
      <c r="W518"/>
      <c r="X518"/>
      <c r="Y518" t="s">
        <v>11103</v>
      </c>
      <c r="Z518"/>
      <c r="AA518"/>
      <c r="AB518"/>
      <c r="AC518"/>
      <c r="AD518"/>
      <c r="AE518"/>
      <c r="AF518"/>
      <c r="AG518"/>
      <c r="AH518"/>
      <c r="AI518"/>
      <c r="AJ518"/>
      <c r="AK518"/>
      <c r="AL518"/>
      <c r="AM518"/>
      <c r="AN518"/>
      <c r="AO518"/>
      <c r="AP518"/>
      <c r="AQ518"/>
      <c r="AR518"/>
      <c r="AS518"/>
      <c r="AT518"/>
      <c r="AU518"/>
      <c r="AV518" s="1" t="str">
        <f t="shared" si="100"/>
        <v>Crocosmia x crocosmiiflora 'Solfatare'</v>
      </c>
      <c r="AW518"/>
      <c r="AX518"/>
      <c r="AY518"/>
      <c r="AZ518"/>
      <c r="BA518"/>
      <c r="BB518"/>
      <c r="BC518"/>
      <c r="BD518"/>
    </row>
    <row r="519" spans="1:56" s="5" customFormat="1" ht="15" customHeight="1" x14ac:dyDescent="0.2">
      <c r="A519" s="8" t="s">
        <v>8604</v>
      </c>
      <c r="B519" s="18" t="b">
        <f t="shared" si="98"/>
        <v>1</v>
      </c>
      <c r="C519" s="4" t="str">
        <f t="shared" si="101"/>
        <v/>
      </c>
      <c r="D519" s="4" t="str">
        <f t="shared" si="102"/>
        <v/>
      </c>
      <c r="E519" s="4" t="str">
        <f t="shared" si="103"/>
        <v/>
      </c>
      <c r="F519" s="4" t="str">
        <f t="shared" si="99"/>
        <v/>
      </c>
      <c r="G519" s="4"/>
      <c r="H519" s="4" t="str">
        <f t="shared" si="104"/>
        <v>Crocosmia x crocosmiiflora 'Star of the East' Montbretia</v>
      </c>
      <c r="I519" s="6" t="s">
        <v>1679</v>
      </c>
      <c r="J519" s="6" t="s">
        <v>1690</v>
      </c>
      <c r="K519" s="6" t="s">
        <v>1749</v>
      </c>
      <c r="L519" s="1">
        <v>445</v>
      </c>
      <c r="M519" s="1" t="s">
        <v>263</v>
      </c>
      <c r="N519" s="18" t="b">
        <v>1</v>
      </c>
      <c r="O519" t="s">
        <v>1744</v>
      </c>
      <c r="P519" s="1" t="s">
        <v>1751</v>
      </c>
      <c r="Q519" s="1"/>
      <c r="R519"/>
      <c r="S519" s="54" t="s">
        <v>1694</v>
      </c>
      <c r="T519" s="1" t="s">
        <v>42</v>
      </c>
      <c r="U519" s="1" t="s">
        <v>42</v>
      </c>
      <c r="V519" s="1" t="s">
        <v>42</v>
      </c>
      <c r="W519" s="1" t="s">
        <v>42</v>
      </c>
      <c r="X519" s="1" t="s">
        <v>1752</v>
      </c>
      <c r="Y519" s="1" t="s">
        <v>1753</v>
      </c>
      <c r="Z519" s="1" t="s">
        <v>1754</v>
      </c>
      <c r="AA519" s="1"/>
      <c r="AB519" s="1"/>
      <c r="AC519" s="1"/>
      <c r="AD519" s="1"/>
      <c r="AE519" s="1"/>
      <c r="AF519"/>
      <c r="AG519" s="1" t="b">
        <v>1</v>
      </c>
      <c r="AH519"/>
      <c r="AI519"/>
      <c r="AJ519" s="1" t="b">
        <v>0</v>
      </c>
      <c r="AK519" s="1" t="b">
        <v>0</v>
      </c>
      <c r="AL519" s="1" t="s">
        <v>86</v>
      </c>
      <c r="AM519" s="1" t="s">
        <v>62</v>
      </c>
      <c r="AN519" s="1" t="s">
        <v>45</v>
      </c>
      <c r="AO519" s="1">
        <v>1993</v>
      </c>
      <c r="AP519" s="1" t="b">
        <v>0</v>
      </c>
      <c r="AQ519" s="1"/>
      <c r="AR519" s="1"/>
      <c r="AS519" s="1" t="b">
        <v>0</v>
      </c>
      <c r="AV519" s="1" t="str">
        <f t="shared" si="100"/>
        <v>Crocosmia x crocosmiiflora 'Star of the East' Montbretia</v>
      </c>
      <c r="AW519" s="1"/>
      <c r="AX519" s="1"/>
    </row>
    <row r="520" spans="1:56" s="5" customFormat="1" ht="15" customHeight="1" x14ac:dyDescent="0.2">
      <c r="A520" s="8" t="s">
        <v>8009</v>
      </c>
      <c r="B520" s="18" t="b">
        <f t="shared" si="98"/>
        <v>1</v>
      </c>
      <c r="C520" s="4" t="str">
        <f t="shared" si="101"/>
        <v/>
      </c>
      <c r="D520" s="4" t="str">
        <f t="shared" si="102"/>
        <v/>
      </c>
      <c r="E520" s="4" t="str">
        <f t="shared" si="103"/>
        <v/>
      </c>
      <c r="F520" s="4" t="str">
        <f t="shared" si="99"/>
        <v/>
      </c>
      <c r="G520" s="4"/>
      <c r="H520" s="4" t="str">
        <f t="shared" si="104"/>
        <v>Crocosmia x crocosmiiflora 'Venus'</v>
      </c>
      <c r="I520" s="6" t="s">
        <v>1679</v>
      </c>
      <c r="J520" s="6" t="s">
        <v>1690</v>
      </c>
      <c r="K520" s="6" t="s">
        <v>1755</v>
      </c>
      <c r="L520" s="1">
        <v>446</v>
      </c>
      <c r="M520" s="1"/>
      <c r="N520" s="18" t="b">
        <v>1</v>
      </c>
      <c r="O520" t="s">
        <v>1756</v>
      </c>
      <c r="P520" s="1" t="s">
        <v>1757</v>
      </c>
      <c r="Q520"/>
      <c r="R520"/>
      <c r="S520" s="54"/>
      <c r="T520" s="1" t="s">
        <v>42</v>
      </c>
      <c r="U520" s="1" t="s">
        <v>42</v>
      </c>
      <c r="V520" s="1" t="s">
        <v>42</v>
      </c>
      <c r="W520" s="1" t="s">
        <v>42</v>
      </c>
      <c r="X520" s="1"/>
      <c r="Y520" s="1" t="s">
        <v>1758</v>
      </c>
      <c r="Z520" s="1"/>
      <c r="AA520" s="1"/>
      <c r="AB520" s="1"/>
      <c r="AC520" s="1"/>
      <c r="AD520" s="1"/>
      <c r="AE520" s="1"/>
      <c r="AF520"/>
      <c r="AG520"/>
      <c r="AH520"/>
      <c r="AI520"/>
      <c r="AJ520"/>
      <c r="AK520"/>
      <c r="AL520"/>
      <c r="AM520"/>
      <c r="AN520"/>
      <c r="AO520"/>
      <c r="AP520"/>
      <c r="AQ520"/>
      <c r="AR520"/>
      <c r="AS520"/>
      <c r="AT520"/>
      <c r="AU520"/>
      <c r="AV520" s="1" t="str">
        <f t="shared" si="100"/>
        <v>Crocosmia x crocosmiiflora 'Venus'</v>
      </c>
      <c r="AW520"/>
      <c r="AX520"/>
      <c r="AY520"/>
      <c r="AZ520"/>
      <c r="BA520"/>
      <c r="BB520"/>
      <c r="BC520"/>
      <c r="BD520"/>
    </row>
    <row r="521" spans="1:56" s="5" customFormat="1" ht="15" customHeight="1" x14ac:dyDescent="0.2">
      <c r="A521" s="8" t="s">
        <v>8001</v>
      </c>
      <c r="B521" s="18" t="b">
        <f t="shared" si="98"/>
        <v>1</v>
      </c>
      <c r="C521" s="4" t="str">
        <f t="shared" si="101"/>
        <v/>
      </c>
      <c r="D521" s="4" t="str">
        <f t="shared" si="102"/>
        <v/>
      </c>
      <c r="E521" s="4" t="str">
        <f t="shared" si="103"/>
        <v/>
      </c>
      <c r="F521" s="4" t="str">
        <f t="shared" si="99"/>
        <v/>
      </c>
      <c r="G521" s="4" t="str">
        <f t="shared" ref="G521:G523" si="105">IF(H521=A521,"","I")</f>
        <v/>
      </c>
      <c r="H521" s="4" t="str">
        <f t="shared" si="104"/>
        <v>Crocosmia 'Emberglow'</v>
      </c>
      <c r="I521" s="6" t="s">
        <v>1679</v>
      </c>
      <c r="J521" s="6"/>
      <c r="K521" s="2" t="s">
        <v>9793</v>
      </c>
      <c r="L521" s="1">
        <v>447</v>
      </c>
      <c r="M521" s="1" t="s">
        <v>263</v>
      </c>
      <c r="N521" s="18" t="b">
        <v>1</v>
      </c>
      <c r="O521" t="s">
        <v>1760</v>
      </c>
      <c r="P521" s="1" t="s">
        <v>1761</v>
      </c>
      <c r="Q521" s="1"/>
      <c r="R521" s="1"/>
      <c r="S521" s="54"/>
      <c r="T521" s="1" t="s">
        <v>42</v>
      </c>
      <c r="U521" s="1" t="s">
        <v>42</v>
      </c>
      <c r="V521" s="1" t="s">
        <v>42</v>
      </c>
      <c r="W521" s="1" t="s">
        <v>42</v>
      </c>
      <c r="X521" s="1" t="s">
        <v>1762</v>
      </c>
      <c r="Y521" s="1" t="s">
        <v>1763</v>
      </c>
      <c r="Z521" s="1"/>
      <c r="AA521" s="1"/>
      <c r="AB521" s="1"/>
      <c r="AC521" s="1"/>
      <c r="AD521" s="1"/>
      <c r="AE521" s="1"/>
      <c r="AF521"/>
      <c r="AG521"/>
      <c r="AH521"/>
      <c r="AI521"/>
      <c r="AJ521"/>
      <c r="AK521"/>
      <c r="AL521"/>
      <c r="AM521"/>
      <c r="AN521"/>
      <c r="AO521"/>
      <c r="AP521"/>
      <c r="AQ521"/>
      <c r="AR521"/>
      <c r="AS521"/>
      <c r="AT521"/>
      <c r="AU521"/>
      <c r="AV521" s="1" t="str">
        <f t="shared" si="100"/>
        <v>Crocosmia 'Emberglow'</v>
      </c>
      <c r="AW521"/>
      <c r="AX521"/>
      <c r="AY521"/>
      <c r="AZ521"/>
      <c r="BA521"/>
      <c r="BB521"/>
      <c r="BC521"/>
      <c r="BD521"/>
    </row>
    <row r="522" spans="1:56" s="5" customFormat="1" ht="15" customHeight="1" x14ac:dyDescent="0.2">
      <c r="A522" s="8" t="s">
        <v>9381</v>
      </c>
      <c r="B522" s="18" t="b">
        <f t="shared" si="98"/>
        <v>1</v>
      </c>
      <c r="C522" s="4" t="str">
        <f t="shared" si="101"/>
        <v/>
      </c>
      <c r="D522" s="4" t="str">
        <f t="shared" si="102"/>
        <v/>
      </c>
      <c r="E522" s="4" t="str">
        <f t="shared" si="103"/>
        <v/>
      </c>
      <c r="F522" s="4" t="str">
        <f t="shared" si="99"/>
        <v/>
      </c>
      <c r="G522" s="4" t="str">
        <f t="shared" si="105"/>
        <v/>
      </c>
      <c r="H522" s="4" t="str">
        <f t="shared" si="104"/>
        <v>Crocosmia 'Firebird'</v>
      </c>
      <c r="I522" s="6" t="s">
        <v>1679</v>
      </c>
      <c r="J522" s="6"/>
      <c r="K522" s="2" t="s">
        <v>4905</v>
      </c>
      <c r="L522"/>
      <c r="M522"/>
      <c r="N522" s="18" t="b">
        <v>1</v>
      </c>
      <c r="O522" t="s">
        <v>10072</v>
      </c>
      <c r="P522" s="2" t="s">
        <v>10539</v>
      </c>
      <c r="Q522"/>
      <c r="R522"/>
      <c r="S522" s="53"/>
      <c r="T522"/>
      <c r="U522"/>
      <c r="V522"/>
      <c r="W522"/>
      <c r="X522"/>
      <c r="Y522" t="s">
        <v>11101</v>
      </c>
      <c r="Z522"/>
      <c r="AA522"/>
      <c r="AB522"/>
      <c r="AC522"/>
      <c r="AD522"/>
      <c r="AE522"/>
      <c r="AF522" s="1"/>
      <c r="AG522" s="1" t="b">
        <v>0</v>
      </c>
      <c r="AH522" s="1"/>
      <c r="AI522" s="1"/>
      <c r="AJ522" s="1" t="b">
        <v>0</v>
      </c>
      <c r="AK522" s="1" t="b">
        <v>0</v>
      </c>
      <c r="AL522" s="1" t="s">
        <v>3080</v>
      </c>
      <c r="AM522" s="1" t="s">
        <v>62</v>
      </c>
      <c r="AN522" s="1" t="s">
        <v>45</v>
      </c>
      <c r="AO522" s="1">
        <v>2239</v>
      </c>
      <c r="AP522" s="1" t="b">
        <v>0</v>
      </c>
      <c r="AQ522" s="1"/>
      <c r="AR522" s="1"/>
      <c r="AS522" s="1" t="b">
        <v>0</v>
      </c>
      <c r="AV522" s="1" t="str">
        <f t="shared" si="100"/>
        <v>Crocosmia 'Firebird'</v>
      </c>
      <c r="AW522" s="1"/>
      <c r="AX522" s="1"/>
    </row>
    <row r="523" spans="1:56" s="5" customFormat="1" ht="15" customHeight="1" x14ac:dyDescent="0.2">
      <c r="A523" s="8" t="s">
        <v>7695</v>
      </c>
      <c r="B523" s="18" t="b">
        <f t="shared" si="98"/>
        <v>1</v>
      </c>
      <c r="C523" s="4" t="str">
        <f t="shared" si="101"/>
        <v/>
      </c>
      <c r="D523" s="4" t="str">
        <f t="shared" si="102"/>
        <v/>
      </c>
      <c r="E523" s="4" t="str">
        <f t="shared" si="103"/>
        <v/>
      </c>
      <c r="F523" s="4" t="str">
        <f t="shared" si="99"/>
        <v/>
      </c>
      <c r="G523" s="4" t="str">
        <f t="shared" si="105"/>
        <v/>
      </c>
      <c r="H523" s="4" t="str">
        <f t="shared" si="104"/>
        <v>Crocosmia 'Lucifer'</v>
      </c>
      <c r="I523" s="6" t="s">
        <v>1679</v>
      </c>
      <c r="J523" s="6"/>
      <c r="K523" s="2" t="s">
        <v>1727</v>
      </c>
      <c r="L523" s="1">
        <v>439</v>
      </c>
      <c r="M523" s="1" t="s">
        <v>39</v>
      </c>
      <c r="N523" s="18" t="b">
        <v>1</v>
      </c>
      <c r="O523" t="s">
        <v>1728</v>
      </c>
      <c r="P523" s="1" t="s">
        <v>1729</v>
      </c>
      <c r="Q523"/>
      <c r="R523"/>
      <c r="S523" s="54"/>
      <c r="T523" s="1" t="s">
        <v>42</v>
      </c>
      <c r="U523" s="1" t="s">
        <v>42</v>
      </c>
      <c r="V523" s="1" t="s">
        <v>42</v>
      </c>
      <c r="W523" s="1" t="s">
        <v>42</v>
      </c>
      <c r="X523" s="1" t="s">
        <v>1730</v>
      </c>
      <c r="Y523" s="1" t="s">
        <v>1731</v>
      </c>
      <c r="Z523" s="1" t="s">
        <v>1732</v>
      </c>
      <c r="AA523" s="1" t="s">
        <v>1733</v>
      </c>
      <c r="AB523" s="1"/>
      <c r="AC523" s="1"/>
      <c r="AD523" s="1"/>
      <c r="AE523" s="1"/>
      <c r="AF523" s="1"/>
      <c r="AG523" s="1" t="b">
        <v>0</v>
      </c>
      <c r="AH523" s="1"/>
      <c r="AI523" s="1"/>
      <c r="AJ523" s="1" t="b">
        <v>0</v>
      </c>
      <c r="AK523" s="1" t="b">
        <v>0</v>
      </c>
      <c r="AL523" s="1" t="s">
        <v>86</v>
      </c>
      <c r="AM523"/>
      <c r="AN523" s="1" t="s">
        <v>45</v>
      </c>
      <c r="AO523"/>
      <c r="AP523" s="1" t="b">
        <v>0</v>
      </c>
      <c r="AQ523" s="1"/>
      <c r="AR523" s="1"/>
      <c r="AS523" s="1" t="b">
        <v>0</v>
      </c>
      <c r="AV523" s="1" t="str">
        <f t="shared" si="100"/>
        <v>Crocosmia 'Lucifer'</v>
      </c>
      <c r="AW523" s="1"/>
      <c r="AX523" s="1"/>
    </row>
    <row r="524" spans="1:56" s="5" customFormat="1" ht="15" customHeight="1" x14ac:dyDescent="0.2">
      <c r="A524" s="8"/>
      <c r="B524" s="18" t="b">
        <f t="shared" si="98"/>
        <v>1</v>
      </c>
      <c r="C524" s="21"/>
      <c r="D524" s="4"/>
      <c r="E524" s="4"/>
      <c r="F524" s="4" t="str">
        <f t="shared" si="99"/>
        <v/>
      </c>
      <c r="G524" s="4"/>
      <c r="H524" s="4"/>
      <c r="I524" s="6" t="s">
        <v>1679</v>
      </c>
      <c r="J524" s="6"/>
      <c r="K524" s="6" t="s">
        <v>1680</v>
      </c>
      <c r="L524" s="1">
        <v>428</v>
      </c>
      <c r="M524"/>
      <c r="N524" s="18" t="b">
        <v>1</v>
      </c>
      <c r="O524"/>
      <c r="P524" s="1" t="s">
        <v>1681</v>
      </c>
      <c r="Q524" s="1"/>
      <c r="R524" s="1"/>
      <c r="S524" s="54"/>
      <c r="T524" s="1" t="s">
        <v>42</v>
      </c>
      <c r="U524" s="1" t="s">
        <v>42</v>
      </c>
      <c r="V524" s="1" t="s">
        <v>42</v>
      </c>
      <c r="W524" s="1" t="s">
        <v>42</v>
      </c>
      <c r="X524" s="1"/>
      <c r="Y524" s="1" t="s">
        <v>1682</v>
      </c>
      <c r="Z524" s="1" t="s">
        <v>1683</v>
      </c>
      <c r="AA524" s="1"/>
      <c r="AB524" s="1"/>
      <c r="AC524" s="1"/>
      <c r="AD524" s="1"/>
      <c r="AE524" s="1"/>
      <c r="AF524"/>
      <c r="AG524" s="1" t="b">
        <v>0</v>
      </c>
      <c r="AH524" s="1"/>
      <c r="AI524" s="1" t="s">
        <v>1679</v>
      </c>
      <c r="AJ524" s="1" t="b">
        <v>0</v>
      </c>
      <c r="AK524" s="1" t="b">
        <v>0</v>
      </c>
      <c r="AL524" s="1" t="s">
        <v>86</v>
      </c>
      <c r="AM524" s="1" t="s">
        <v>62</v>
      </c>
      <c r="AN524" s="1" t="s">
        <v>45</v>
      </c>
      <c r="AO524" s="1">
        <v>2296</v>
      </c>
      <c r="AP524" s="1" t="b">
        <v>0</v>
      </c>
      <c r="AQ524" s="1"/>
      <c r="AR524" s="1"/>
      <c r="AS524" s="1" t="b">
        <v>1</v>
      </c>
      <c r="AV524" s="1" t="str">
        <f t="shared" si="100"/>
        <v>Crocosmia 'Zambesi'</v>
      </c>
      <c r="AW524" s="1"/>
      <c r="AX524" s="1"/>
    </row>
    <row r="525" spans="1:56" s="5" customFormat="1" ht="15" customHeight="1" x14ac:dyDescent="0.2">
      <c r="A525" s="8"/>
      <c r="B525" s="18" t="b">
        <f t="shared" si="98"/>
        <v>1</v>
      </c>
      <c r="C525" s="21"/>
      <c r="D525" s="4"/>
      <c r="E525" s="4"/>
      <c r="F525" s="4" t="str">
        <f t="shared" si="99"/>
        <v/>
      </c>
      <c r="G525" s="4"/>
      <c r="H525" s="4"/>
      <c r="I525" s="6" t="s">
        <v>1764</v>
      </c>
      <c r="J525" s="6" t="s">
        <v>1767</v>
      </c>
      <c r="K525" s="6" t="s">
        <v>1768</v>
      </c>
      <c r="L525" s="1">
        <v>449</v>
      </c>
      <c r="M525"/>
      <c r="N525" s="18" t="b">
        <v>1</v>
      </c>
      <c r="O525"/>
      <c r="P525" s="1" t="s">
        <v>1769</v>
      </c>
      <c r="Q525"/>
      <c r="R525"/>
      <c r="S525" s="54"/>
      <c r="T525" s="1" t="s">
        <v>42</v>
      </c>
      <c r="U525" s="1" t="s">
        <v>42</v>
      </c>
      <c r="V525" s="1" t="s">
        <v>42</v>
      </c>
      <c r="W525" s="1" t="s">
        <v>42</v>
      </c>
      <c r="X525" s="1"/>
      <c r="Y525" s="1" t="s">
        <v>1575</v>
      </c>
      <c r="Z525" s="1"/>
      <c r="AA525" s="1"/>
      <c r="AB525" s="1"/>
      <c r="AC525" s="1"/>
      <c r="AD525" s="1"/>
      <c r="AE525" s="1"/>
      <c r="AF525"/>
      <c r="AG525" s="1" t="b">
        <v>0</v>
      </c>
      <c r="AH525" s="1" t="s">
        <v>43</v>
      </c>
      <c r="AI525" s="1"/>
      <c r="AJ525" s="1" t="b">
        <v>0</v>
      </c>
      <c r="AK525" s="1" t="b">
        <v>0</v>
      </c>
      <c r="AL525" s="1" t="s">
        <v>121</v>
      </c>
      <c r="AM525"/>
      <c r="AN525" s="1" t="s">
        <v>45</v>
      </c>
      <c r="AO525" s="1">
        <v>19974</v>
      </c>
      <c r="AP525" s="1" t="b">
        <v>1</v>
      </c>
      <c r="AQ525" s="1"/>
      <c r="AR525" s="1"/>
      <c r="AS525" s="1" t="b">
        <v>0</v>
      </c>
      <c r="AV525" s="1" t="str">
        <f t="shared" si="100"/>
        <v>Crocus serotinus clusii</v>
      </c>
      <c r="AW525" s="1"/>
      <c r="AX525" s="1"/>
    </row>
    <row r="526" spans="1:56" s="5" customFormat="1" ht="15" customHeight="1" x14ac:dyDescent="0.2">
      <c r="A526" s="8"/>
      <c r="B526" s="18" t="b">
        <f t="shared" si="98"/>
        <v>1</v>
      </c>
      <c r="C526" s="21"/>
      <c r="D526" s="4"/>
      <c r="E526" s="4"/>
      <c r="F526" s="4" t="str">
        <f t="shared" si="99"/>
        <v/>
      </c>
      <c r="G526" s="4"/>
      <c r="H526" s="4"/>
      <c r="I526" s="6" t="s">
        <v>1764</v>
      </c>
      <c r="J526" s="6" t="s">
        <v>1767</v>
      </c>
      <c r="K526" s="6" t="s">
        <v>1770</v>
      </c>
      <c r="L526" s="1">
        <v>450</v>
      </c>
      <c r="M526"/>
      <c r="N526" s="18" t="b">
        <v>1</v>
      </c>
      <c r="O526"/>
      <c r="P526" s="1" t="s">
        <v>1771</v>
      </c>
      <c r="Q526"/>
      <c r="R526"/>
      <c r="S526" s="54"/>
      <c r="T526" s="1" t="s">
        <v>42</v>
      </c>
      <c r="U526" s="1" t="s">
        <v>42</v>
      </c>
      <c r="V526" s="1" t="s">
        <v>42</v>
      </c>
      <c r="W526" s="1" t="s">
        <v>42</v>
      </c>
      <c r="X526" s="1"/>
      <c r="Y526" s="1" t="s">
        <v>1575</v>
      </c>
      <c r="Z526" s="1"/>
      <c r="AA526" s="1"/>
      <c r="AB526" s="1"/>
      <c r="AC526" s="1"/>
      <c r="AD526" s="1"/>
      <c r="AE526" s="1"/>
      <c r="AF526"/>
      <c r="AG526" s="1" t="b">
        <v>0</v>
      </c>
      <c r="AH526" s="1" t="s">
        <v>43</v>
      </c>
      <c r="AI526" s="1"/>
      <c r="AJ526" s="1" t="b">
        <v>0</v>
      </c>
      <c r="AK526" s="1" t="b">
        <v>0</v>
      </c>
      <c r="AL526" s="1" t="s">
        <v>121</v>
      </c>
      <c r="AM526"/>
      <c r="AN526" s="1" t="s">
        <v>45</v>
      </c>
      <c r="AO526" s="1">
        <v>19973</v>
      </c>
      <c r="AP526" s="1" t="b">
        <v>1</v>
      </c>
      <c r="AQ526" s="1"/>
      <c r="AR526" s="1"/>
      <c r="AS526" s="1" t="b">
        <v>0</v>
      </c>
      <c r="AV526" s="1" t="str">
        <f t="shared" si="100"/>
        <v>Crocus serotinus salzamannii</v>
      </c>
      <c r="AW526" s="1"/>
      <c r="AX526" s="1"/>
    </row>
    <row r="527" spans="1:56" s="5" customFormat="1" ht="15" customHeight="1" x14ac:dyDescent="0.2">
      <c r="A527" s="8"/>
      <c r="B527" s="18" t="b">
        <f t="shared" si="98"/>
        <v>1</v>
      </c>
      <c r="C527" s="21"/>
      <c r="D527" s="4"/>
      <c r="E527" s="4"/>
      <c r="F527" s="4" t="str">
        <f t="shared" si="99"/>
        <v/>
      </c>
      <c r="G527" s="4"/>
      <c r="H527" s="4"/>
      <c r="I527" s="6" t="s">
        <v>1764</v>
      </c>
      <c r="J527" s="6"/>
      <c r="K527" s="6" t="s">
        <v>1765</v>
      </c>
      <c r="L527" s="1">
        <v>448</v>
      </c>
      <c r="M527"/>
      <c r="N527" s="18" t="b">
        <v>1</v>
      </c>
      <c r="O527"/>
      <c r="P527" s="1" t="s">
        <v>1766</v>
      </c>
      <c r="Q527"/>
      <c r="R527"/>
      <c r="S527" s="54"/>
      <c r="T527" s="1" t="s">
        <v>42</v>
      </c>
      <c r="U527" s="1" t="s">
        <v>42</v>
      </c>
      <c r="V527" s="1" t="s">
        <v>42</v>
      </c>
      <c r="W527" s="1" t="s">
        <v>42</v>
      </c>
      <c r="X527" s="1"/>
      <c r="Y527" s="1" t="s">
        <v>1575</v>
      </c>
      <c r="Z527" s="1"/>
      <c r="AA527" s="1"/>
      <c r="AB527" s="1"/>
      <c r="AC527" s="1"/>
      <c r="AD527" s="1"/>
      <c r="AE527" s="1"/>
      <c r="AF527"/>
      <c r="AG527" s="1" t="b">
        <v>0</v>
      </c>
      <c r="AH527" s="1" t="s">
        <v>43</v>
      </c>
      <c r="AI527" s="1"/>
      <c r="AJ527" s="1" t="b">
        <v>0</v>
      </c>
      <c r="AK527" s="1" t="b">
        <v>0</v>
      </c>
      <c r="AL527" s="1" t="s">
        <v>121</v>
      </c>
      <c r="AM527"/>
      <c r="AN527" s="1" t="s">
        <v>45</v>
      </c>
      <c r="AO527" s="1">
        <v>19975</v>
      </c>
      <c r="AP527" s="1" t="b">
        <v>1</v>
      </c>
      <c r="AQ527" s="1"/>
      <c r="AR527" s="1"/>
      <c r="AS527" s="1" t="b">
        <v>0</v>
      </c>
      <c r="AV527" s="1" t="str">
        <f t="shared" si="100"/>
        <v>Crocus 'Zephyr'</v>
      </c>
      <c r="AW527" s="1"/>
      <c r="AX527" s="1"/>
    </row>
    <row r="528" spans="1:56" s="5" customFormat="1" ht="15" customHeight="1" x14ac:dyDescent="0.2">
      <c r="A528" s="8" t="s">
        <v>7227</v>
      </c>
      <c r="B528" s="18" t="b">
        <f t="shared" si="98"/>
        <v>1</v>
      </c>
      <c r="C528" s="4" t="str">
        <f>IF(O528="","C","")</f>
        <v/>
      </c>
      <c r="D528" s="4" t="str">
        <f>IF(I528="","N","")</f>
        <v/>
      </c>
      <c r="E528" s="4" t="str">
        <f>IF(P528="","Y","")</f>
        <v/>
      </c>
      <c r="F528" s="4" t="str">
        <f t="shared" si="99"/>
        <v/>
      </c>
      <c r="G528" s="4"/>
      <c r="H528" s="4" t="str">
        <f>TRIM(TRIM(I528) &amp; " " &amp; TRIM(J528) &amp; " " &amp; K528 &amp; " " &amp;S528)</f>
        <v>Cryptotaenia japonica f. atropurpurea Japanese Angelica</v>
      </c>
      <c r="I528" s="6" t="s">
        <v>1772</v>
      </c>
      <c r="J528" s="6" t="s">
        <v>1773</v>
      </c>
      <c r="K528" s="6" t="s">
        <v>9988</v>
      </c>
      <c r="L528" s="1">
        <v>451</v>
      </c>
      <c r="M528" s="1" t="s">
        <v>39</v>
      </c>
      <c r="N528" s="18" t="b">
        <v>1</v>
      </c>
      <c r="O528" t="s">
        <v>1775</v>
      </c>
      <c r="P528" s="1" t="s">
        <v>1776</v>
      </c>
      <c r="Q528" s="1"/>
      <c r="R528"/>
      <c r="S528" s="54" t="s">
        <v>1777</v>
      </c>
      <c r="T528" s="1" t="s">
        <v>42</v>
      </c>
      <c r="U528" s="1" t="s">
        <v>42</v>
      </c>
      <c r="V528" s="1" t="s">
        <v>42</v>
      </c>
      <c r="W528" s="1" t="s">
        <v>42</v>
      </c>
      <c r="X528" s="1"/>
      <c r="Y528" s="1" t="s">
        <v>1778</v>
      </c>
      <c r="Z528" s="1"/>
      <c r="AA528" s="1"/>
      <c r="AB528" s="1"/>
      <c r="AC528" s="1"/>
      <c r="AD528" s="1"/>
      <c r="AE528" s="1"/>
      <c r="AF528"/>
      <c r="AG528"/>
      <c r="AH528"/>
      <c r="AI528"/>
      <c r="AJ528"/>
      <c r="AK528"/>
      <c r="AL528"/>
      <c r="AM528"/>
      <c r="AN528"/>
      <c r="AO528"/>
      <c r="AP528"/>
      <c r="AQ528"/>
      <c r="AR528"/>
      <c r="AS528"/>
      <c r="AT528"/>
      <c r="AU528"/>
      <c r="AV528" s="1" t="str">
        <f t="shared" si="100"/>
        <v>Cryptotaenia japonica f. atropurpurea Japanese Angelica</v>
      </c>
      <c r="AW528"/>
      <c r="AX528"/>
      <c r="AY528"/>
      <c r="AZ528"/>
      <c r="BA528"/>
      <c r="BB528"/>
      <c r="BC528"/>
      <c r="BD528"/>
    </row>
    <row r="529" spans="1:50" s="5" customFormat="1" ht="15" customHeight="1" x14ac:dyDescent="0.2">
      <c r="A529" s="8" t="s">
        <v>8606</v>
      </c>
      <c r="B529" s="18" t="b">
        <f t="shared" si="98"/>
        <v>1</v>
      </c>
      <c r="C529" s="4" t="str">
        <f>IF(O529="","C","")</f>
        <v/>
      </c>
      <c r="D529" s="4" t="str">
        <f>IF(I529="","N","")</f>
        <v/>
      </c>
      <c r="E529" s="4" t="str">
        <f>IF(P529="","Y","")</f>
        <v/>
      </c>
      <c r="F529" s="4" t="str">
        <f t="shared" si="99"/>
        <v/>
      </c>
      <c r="G529" s="4" t="str">
        <f>IF(H529=A529,"","I")</f>
        <v/>
      </c>
      <c r="H529" s="4" t="str">
        <f>TRIM(TRIM(I529) &amp; " " &amp; TRIM(J529) &amp; " " &amp; K529 &amp; " " &amp;S529)</f>
        <v>Cyclamen coum</v>
      </c>
      <c r="I529" s="6" t="s">
        <v>1779</v>
      </c>
      <c r="J529" s="6" t="s">
        <v>1780</v>
      </c>
      <c r="K529" s="6"/>
      <c r="L529" s="1">
        <v>452</v>
      </c>
      <c r="M529" s="1" t="s">
        <v>302</v>
      </c>
      <c r="N529" s="18" t="b">
        <v>1</v>
      </c>
      <c r="O529" t="s">
        <v>1781</v>
      </c>
      <c r="P529" s="1" t="s">
        <v>1782</v>
      </c>
      <c r="Q529"/>
      <c r="R529"/>
      <c r="S529" s="54"/>
      <c r="T529" s="1" t="s">
        <v>42</v>
      </c>
      <c r="U529" s="1" t="s">
        <v>42</v>
      </c>
      <c r="V529" s="1" t="s">
        <v>42</v>
      </c>
      <c r="W529" s="1" t="s">
        <v>42</v>
      </c>
      <c r="X529" s="1"/>
      <c r="Y529" s="1" t="s">
        <v>1783</v>
      </c>
      <c r="Z529" s="1"/>
      <c r="AA529" s="1"/>
      <c r="AB529" s="1"/>
      <c r="AC529" s="1"/>
      <c r="AD529" s="1"/>
      <c r="AE529" s="1"/>
      <c r="AF529" s="1"/>
      <c r="AG529" s="1" t="b">
        <v>1</v>
      </c>
      <c r="AH529" s="1"/>
      <c r="AI529" s="1"/>
      <c r="AJ529" s="1" t="b">
        <v>0</v>
      </c>
      <c r="AK529" s="1" t="b">
        <v>0</v>
      </c>
      <c r="AL529" s="1" t="s">
        <v>86</v>
      </c>
      <c r="AM529" s="1" t="s">
        <v>62</v>
      </c>
      <c r="AN529" s="1" t="s">
        <v>45</v>
      </c>
      <c r="AO529" s="1">
        <v>2142</v>
      </c>
      <c r="AP529" s="1" t="b">
        <v>0</v>
      </c>
      <c r="AQ529" s="1"/>
      <c r="AR529" s="1"/>
      <c r="AS529" s="1" t="b">
        <v>0</v>
      </c>
      <c r="AV529" s="1" t="str">
        <f t="shared" si="100"/>
        <v>Cyclamen coum</v>
      </c>
      <c r="AW529" s="1"/>
      <c r="AX529" s="1"/>
    </row>
    <row r="530" spans="1:50" s="5" customFormat="1" ht="15" customHeight="1" x14ac:dyDescent="0.2">
      <c r="A530" s="8" t="s">
        <v>9269</v>
      </c>
      <c r="B530" s="18" t="b">
        <f t="shared" si="98"/>
        <v>1</v>
      </c>
      <c r="C530" s="4" t="str">
        <f>IF(O530="","C","")</f>
        <v/>
      </c>
      <c r="D530" s="4" t="str">
        <f>IF(I530="","N","")</f>
        <v/>
      </c>
      <c r="E530" s="4" t="str">
        <f>IF(P530="","Y","")</f>
        <v/>
      </c>
      <c r="F530" s="4" t="str">
        <f t="shared" si="99"/>
        <v/>
      </c>
      <c r="G530" s="4" t="str">
        <f>IF(H530=A530,"","I")</f>
        <v/>
      </c>
      <c r="H530" s="4" t="str">
        <f>TRIM(TRIM(I530) &amp; " " &amp; TRIM(J530) &amp; " " &amp; K530 &amp; " " &amp;S530)</f>
        <v>Cyclamen hederifolium white</v>
      </c>
      <c r="I530" s="6" t="s">
        <v>1779</v>
      </c>
      <c r="J530" s="6" t="s">
        <v>1784</v>
      </c>
      <c r="K530" s="6" t="s">
        <v>9959</v>
      </c>
      <c r="L530" s="1">
        <v>1914</v>
      </c>
      <c r="M530" s="1" t="s">
        <v>302</v>
      </c>
      <c r="N530" s="18" t="b">
        <v>1</v>
      </c>
      <c r="O530" t="s">
        <v>6819</v>
      </c>
      <c r="P530" s="1" t="s">
        <v>6820</v>
      </c>
      <c r="Q530"/>
      <c r="R530"/>
      <c r="S530" s="54"/>
      <c r="T530" s="1" t="s">
        <v>42</v>
      </c>
      <c r="U530" s="1" t="s">
        <v>42</v>
      </c>
      <c r="V530" s="1" t="s">
        <v>42</v>
      </c>
      <c r="W530" s="1" t="s">
        <v>42</v>
      </c>
      <c r="X530" s="1"/>
      <c r="Y530" s="1" t="s">
        <v>6821</v>
      </c>
      <c r="Z530" s="1"/>
      <c r="AA530" s="1"/>
      <c r="AB530" s="1"/>
      <c r="AC530" s="1"/>
      <c r="AD530" s="1"/>
      <c r="AE530" s="1"/>
      <c r="AF530" s="1"/>
      <c r="AG530" s="1" t="b">
        <v>0</v>
      </c>
      <c r="AH530" s="1"/>
      <c r="AI530" s="1"/>
      <c r="AJ530" s="1" t="b">
        <v>0</v>
      </c>
      <c r="AK530" s="1" t="b">
        <v>0</v>
      </c>
      <c r="AL530" s="1" t="s">
        <v>86</v>
      </c>
      <c r="AM530"/>
      <c r="AN530" s="1" t="s">
        <v>45</v>
      </c>
      <c r="AO530"/>
      <c r="AP530" s="1" t="b">
        <v>0</v>
      </c>
      <c r="AQ530" s="1"/>
      <c r="AR530" s="1"/>
      <c r="AS530" s="1" t="b">
        <v>0</v>
      </c>
      <c r="AV530" s="1" t="str">
        <f t="shared" si="100"/>
        <v>Cyclamen hederifolium white</v>
      </c>
      <c r="AW530" s="1"/>
      <c r="AX530" s="1"/>
    </row>
    <row r="531" spans="1:50" s="5" customFormat="1" ht="15" customHeight="1" x14ac:dyDescent="0.2">
      <c r="A531" s="8" t="s">
        <v>8608</v>
      </c>
      <c r="B531" s="18" t="b">
        <f t="shared" si="98"/>
        <v>1</v>
      </c>
      <c r="C531" s="4" t="str">
        <f>IF(O531="","C","")</f>
        <v/>
      </c>
      <c r="D531" s="4" t="str">
        <f>IF(I531="","N","")</f>
        <v/>
      </c>
      <c r="E531" s="4" t="str">
        <f>IF(P531="","Y","")</f>
        <v/>
      </c>
      <c r="F531" s="4" t="str">
        <f t="shared" si="99"/>
        <v/>
      </c>
      <c r="G531" s="4" t="str">
        <f>IF(H531=A531,"","I")</f>
        <v/>
      </c>
      <c r="H531" s="4" t="str">
        <f>TRIM(TRIM(I531) &amp; " " &amp; TRIM(J531) &amp; " " &amp; K531 &amp; " " &amp;S531)</f>
        <v>Cyclamen hederifolium</v>
      </c>
      <c r="I531" s="6" t="s">
        <v>1779</v>
      </c>
      <c r="J531" s="6" t="s">
        <v>1784</v>
      </c>
      <c r="K531" s="6"/>
      <c r="L531" s="1">
        <v>453</v>
      </c>
      <c r="M531" s="1" t="s">
        <v>302</v>
      </c>
      <c r="N531" s="18" t="b">
        <v>1</v>
      </c>
      <c r="O531" t="s">
        <v>1785</v>
      </c>
      <c r="P531" s="1" t="s">
        <v>1786</v>
      </c>
      <c r="Q531"/>
      <c r="R531"/>
      <c r="S531" s="54"/>
      <c r="T531" s="1" t="s">
        <v>42</v>
      </c>
      <c r="U531" s="1" t="s">
        <v>42</v>
      </c>
      <c r="V531" s="1" t="s">
        <v>42</v>
      </c>
      <c r="W531" s="1" t="s">
        <v>42</v>
      </c>
      <c r="X531" s="1"/>
      <c r="Y531" s="1" t="s">
        <v>1787</v>
      </c>
      <c r="Z531" s="1"/>
      <c r="AA531" s="1"/>
      <c r="AB531" s="1"/>
      <c r="AC531" s="1"/>
      <c r="AD531" s="1"/>
      <c r="AE531" s="1"/>
      <c r="AF531"/>
      <c r="AG531" s="1" t="b">
        <v>1</v>
      </c>
      <c r="AH531"/>
      <c r="AI531"/>
      <c r="AJ531" s="1" t="b">
        <v>0</v>
      </c>
      <c r="AK531" s="1" t="b">
        <v>0</v>
      </c>
      <c r="AL531" s="1" t="s">
        <v>86</v>
      </c>
      <c r="AM531" s="1" t="s">
        <v>62</v>
      </c>
      <c r="AN531" s="1" t="s">
        <v>45</v>
      </c>
      <c r="AO531" s="1">
        <v>1369</v>
      </c>
      <c r="AP531" s="1" t="b">
        <v>0</v>
      </c>
      <c r="AQ531" s="1"/>
      <c r="AR531" s="1"/>
      <c r="AS531" s="1" t="b">
        <v>0</v>
      </c>
      <c r="AV531" s="1" t="str">
        <f t="shared" si="100"/>
        <v>Cyclamen hederifolium</v>
      </c>
      <c r="AW531" s="1"/>
      <c r="AX531" s="1"/>
    </row>
    <row r="532" spans="1:50" s="5" customFormat="1" ht="15" customHeight="1" x14ac:dyDescent="0.2">
      <c r="A532" s="8" t="s">
        <v>7499</v>
      </c>
      <c r="B532" s="18" t="b">
        <f t="shared" si="98"/>
        <v>1</v>
      </c>
      <c r="C532" s="4" t="str">
        <f>IF(O532="","C","")</f>
        <v/>
      </c>
      <c r="D532" s="4" t="str">
        <f>IF(I532="","N","")</f>
        <v/>
      </c>
      <c r="E532" s="4" t="str">
        <f>IF(P532="","Y","")</f>
        <v/>
      </c>
      <c r="F532" s="4" t="str">
        <f t="shared" si="99"/>
        <v/>
      </c>
      <c r="G532" s="4"/>
      <c r="H532" s="4" t="str">
        <f>TRIM(TRIM(I532) &amp; " " &amp; TRIM(J532) &amp; " " &amp; K532 &amp; " " &amp;S532)</f>
        <v>Cynara cardunculus Cardoon</v>
      </c>
      <c r="I532" s="6" t="s">
        <v>1788</v>
      </c>
      <c r="J532" s="6" t="s">
        <v>1789</v>
      </c>
      <c r="K532" s="6"/>
      <c r="L532" s="1">
        <v>454</v>
      </c>
      <c r="M532" s="1" t="s">
        <v>39</v>
      </c>
      <c r="N532" s="18" t="b">
        <v>1</v>
      </c>
      <c r="O532" t="s">
        <v>1790</v>
      </c>
      <c r="P532" s="1" t="s">
        <v>1791</v>
      </c>
      <c r="Q532" s="1"/>
      <c r="R532"/>
      <c r="S532" s="54" t="s">
        <v>1792</v>
      </c>
      <c r="T532" s="1" t="s">
        <v>42</v>
      </c>
      <c r="U532" s="1" t="s">
        <v>42</v>
      </c>
      <c r="V532" s="1" t="s">
        <v>42</v>
      </c>
      <c r="W532" s="1" t="s">
        <v>42</v>
      </c>
      <c r="X532" s="1" t="s">
        <v>1793</v>
      </c>
      <c r="Y532" s="1" t="s">
        <v>1794</v>
      </c>
      <c r="Z532" s="1"/>
      <c r="AA532" s="1"/>
      <c r="AB532" s="1"/>
      <c r="AC532" s="1"/>
      <c r="AD532" s="1"/>
      <c r="AE532" s="1"/>
      <c r="AF532"/>
      <c r="AG532" s="1" t="b">
        <v>0</v>
      </c>
      <c r="AH532" s="1" t="s">
        <v>43</v>
      </c>
      <c r="AI532" s="1"/>
      <c r="AJ532" s="1" t="b">
        <v>0</v>
      </c>
      <c r="AK532" s="1" t="b">
        <v>0</v>
      </c>
      <c r="AL532" s="1" t="s">
        <v>86</v>
      </c>
      <c r="AM532" s="1" t="s">
        <v>62</v>
      </c>
      <c r="AN532" s="1" t="s">
        <v>45</v>
      </c>
      <c r="AO532" s="1">
        <v>2463</v>
      </c>
      <c r="AP532" s="1" t="b">
        <v>0</v>
      </c>
      <c r="AQ532" s="1"/>
      <c r="AR532" s="1"/>
      <c r="AS532" s="1" t="b">
        <v>1</v>
      </c>
      <c r="AV532" s="1" t="str">
        <f t="shared" si="100"/>
        <v>Cynara cardunculus Cardoon</v>
      </c>
      <c r="AW532" s="1"/>
      <c r="AX532" s="1"/>
    </row>
    <row r="533" spans="1:50" s="5" customFormat="1" ht="15" customHeight="1" x14ac:dyDescent="0.2">
      <c r="A533" s="8"/>
      <c r="B533" s="18" t="b">
        <f t="shared" si="98"/>
        <v>1</v>
      </c>
      <c r="C533" s="21"/>
      <c r="D533" s="4"/>
      <c r="E533" s="4"/>
      <c r="F533" s="4" t="str">
        <f t="shared" si="99"/>
        <v/>
      </c>
      <c r="G533" s="4"/>
      <c r="H533" s="4"/>
      <c r="I533" s="6" t="s">
        <v>1788</v>
      </c>
      <c r="J533" s="6" t="s">
        <v>1789</v>
      </c>
      <c r="K533" s="6"/>
      <c r="L533" s="1">
        <v>455</v>
      </c>
      <c r="M533"/>
      <c r="N533" s="18" t="b">
        <v>1</v>
      </c>
      <c r="O533"/>
      <c r="P533" s="1" t="s">
        <v>1791</v>
      </c>
      <c r="Q533"/>
      <c r="R533"/>
      <c r="S533" s="54" t="s">
        <v>1792</v>
      </c>
      <c r="T533" s="1" t="s">
        <v>42</v>
      </c>
      <c r="U533" s="1" t="s">
        <v>42</v>
      </c>
      <c r="V533" s="1" t="s">
        <v>42</v>
      </c>
      <c r="W533" s="1" t="s">
        <v>42</v>
      </c>
      <c r="X533" s="1" t="s">
        <v>1793</v>
      </c>
      <c r="Y533" s="1" t="s">
        <v>1794</v>
      </c>
      <c r="Z533" s="1"/>
      <c r="AA533" s="1"/>
      <c r="AB533" s="1"/>
      <c r="AC533" s="1"/>
      <c r="AD533" s="1"/>
      <c r="AE533" s="1"/>
      <c r="AF533"/>
      <c r="AG533" s="1" t="b">
        <v>1</v>
      </c>
      <c r="AH533" s="1"/>
      <c r="AI533" s="1"/>
      <c r="AJ533" s="1" t="b">
        <v>0</v>
      </c>
      <c r="AK533" s="1" t="b">
        <v>0</v>
      </c>
      <c r="AL533" s="1" t="s">
        <v>86</v>
      </c>
      <c r="AM533"/>
      <c r="AN533" s="1" t="s">
        <v>45</v>
      </c>
      <c r="AO533" s="1">
        <v>15846</v>
      </c>
      <c r="AP533" s="1" t="b">
        <v>1</v>
      </c>
      <c r="AQ533" s="1"/>
      <c r="AR533" s="1"/>
      <c r="AS533" s="1" t="b">
        <v>0</v>
      </c>
      <c r="AV533" s="1" t="str">
        <f t="shared" si="100"/>
        <v>Cynara cardunculus Cardoon</v>
      </c>
      <c r="AW533" s="1"/>
      <c r="AX533" s="1"/>
    </row>
    <row r="534" spans="1:50" s="5" customFormat="1" ht="15" customHeight="1" x14ac:dyDescent="0.2">
      <c r="A534" s="8"/>
      <c r="B534" s="18" t="b">
        <f t="shared" si="98"/>
        <v>1</v>
      </c>
      <c r="C534" s="21"/>
      <c r="D534" s="4"/>
      <c r="E534" s="4"/>
      <c r="F534" s="4" t="str">
        <f t="shared" si="99"/>
        <v/>
      </c>
      <c r="G534" s="4"/>
      <c r="H534" s="4"/>
      <c r="I534" s="6" t="s">
        <v>1795</v>
      </c>
      <c r="J534" s="6" t="s">
        <v>1796</v>
      </c>
      <c r="K534" s="6" t="s">
        <v>1797</v>
      </c>
      <c r="L534" s="1">
        <v>456</v>
      </c>
      <c r="M534"/>
      <c r="N534" s="18" t="b">
        <v>1</v>
      </c>
      <c r="O534"/>
      <c r="P534" s="1" t="s">
        <v>1798</v>
      </c>
      <c r="Q534"/>
      <c r="R534"/>
      <c r="S534" s="54"/>
      <c r="T534" s="1" t="s">
        <v>42</v>
      </c>
      <c r="U534" s="1" t="s">
        <v>42</v>
      </c>
      <c r="V534" s="1" t="s">
        <v>42</v>
      </c>
      <c r="W534" s="1" t="s">
        <v>42</v>
      </c>
      <c r="X534" s="1" t="s">
        <v>1799</v>
      </c>
      <c r="Y534" s="1" t="s">
        <v>1800</v>
      </c>
      <c r="Z534"/>
      <c r="AA534"/>
      <c r="AB534"/>
      <c r="AC534"/>
      <c r="AD534"/>
      <c r="AE534"/>
      <c r="AF534"/>
      <c r="AG534" s="1" t="b">
        <v>0</v>
      </c>
      <c r="AH534"/>
      <c r="AI534"/>
      <c r="AJ534" s="1" t="b">
        <v>0</v>
      </c>
      <c r="AK534" s="1" t="b">
        <v>0</v>
      </c>
      <c r="AL534" s="1" t="s">
        <v>86</v>
      </c>
      <c r="AM534" s="1" t="s">
        <v>62</v>
      </c>
      <c r="AN534" s="1" t="s">
        <v>45</v>
      </c>
      <c r="AO534" s="1">
        <v>1456</v>
      </c>
      <c r="AP534" s="1" t="b">
        <v>1</v>
      </c>
      <c r="AQ534" s="1"/>
      <c r="AR534" s="1"/>
      <c r="AS534" s="1" t="b">
        <v>1</v>
      </c>
      <c r="AV534" s="1" t="str">
        <f t="shared" si="100"/>
        <v>Cynoglossum dioscoridies 'Misty Morn'</v>
      </c>
      <c r="AW534" s="1"/>
      <c r="AX534" s="1"/>
    </row>
    <row r="535" spans="1:50" s="5" customFormat="1" ht="15" customHeight="1" x14ac:dyDescent="0.2">
      <c r="A535" s="8"/>
      <c r="B535" s="18" t="b">
        <f t="shared" si="98"/>
        <v>0</v>
      </c>
      <c r="C535" s="21"/>
      <c r="D535" s="4"/>
      <c r="E535" s="4"/>
      <c r="F535" s="4" t="str">
        <f t="shared" si="99"/>
        <v>X</v>
      </c>
      <c r="G535" s="4"/>
      <c r="H535" s="4"/>
      <c r="I535" s="6" t="s">
        <v>1795</v>
      </c>
      <c r="J535" s="6" t="s">
        <v>1801</v>
      </c>
      <c r="L535" s="1">
        <v>457</v>
      </c>
      <c r="M535"/>
      <c r="N535" s="18" t="b">
        <v>0</v>
      </c>
      <c r="O535"/>
      <c r="P535" s="1" t="s">
        <v>1802</v>
      </c>
      <c r="Q535"/>
      <c r="R535"/>
      <c r="S535" s="53"/>
      <c r="T535" s="1" t="s">
        <v>42</v>
      </c>
      <c r="U535" s="1" t="s">
        <v>42</v>
      </c>
      <c r="V535" s="1" t="s">
        <v>42</v>
      </c>
      <c r="W535" s="1" t="s">
        <v>42</v>
      </c>
      <c r="X535"/>
      <c r="Y535"/>
      <c r="Z535"/>
      <c r="AA535"/>
      <c r="AB535"/>
      <c r="AC535"/>
      <c r="AD535"/>
      <c r="AE535"/>
      <c r="AF535"/>
      <c r="AG535" s="1" t="b">
        <v>0</v>
      </c>
      <c r="AH535"/>
      <c r="AI535"/>
      <c r="AJ535" s="1" t="b">
        <v>0</v>
      </c>
      <c r="AK535" s="1" t="b">
        <v>0</v>
      </c>
      <c r="AL535" s="1" t="s">
        <v>86</v>
      </c>
      <c r="AM535" s="1" t="s">
        <v>62</v>
      </c>
      <c r="AN535" s="1" t="s">
        <v>45</v>
      </c>
      <c r="AO535" s="1">
        <v>1457</v>
      </c>
      <c r="AP535" s="1" t="b">
        <v>1</v>
      </c>
      <c r="AQ535" s="1"/>
      <c r="AR535" s="1"/>
      <c r="AS535" s="1" t="b">
        <v>0</v>
      </c>
      <c r="AV535" s="1" t="str">
        <f t="shared" si="100"/>
        <v>Cynoglossum nervosum</v>
      </c>
      <c r="AW535" s="1"/>
      <c r="AX535"/>
    </row>
    <row r="536" spans="1:50" s="5" customFormat="1" ht="15" customHeight="1" x14ac:dyDescent="0.2">
      <c r="A536" s="8"/>
      <c r="B536" s="18" t="b">
        <f t="shared" si="98"/>
        <v>1</v>
      </c>
      <c r="C536" s="21"/>
      <c r="D536" s="4"/>
      <c r="E536" s="4"/>
      <c r="F536" s="4" t="str">
        <f t="shared" si="99"/>
        <v/>
      </c>
      <c r="G536" s="4"/>
      <c r="H536" s="4"/>
      <c r="I536" s="6" t="s">
        <v>1795</v>
      </c>
      <c r="J536" s="6" t="s">
        <v>1803</v>
      </c>
      <c r="L536" s="1">
        <v>458</v>
      </c>
      <c r="M536"/>
      <c r="N536" s="18" t="b">
        <v>1</v>
      </c>
      <c r="O536"/>
      <c r="P536" s="1" t="s">
        <v>1804</v>
      </c>
      <c r="Q536"/>
      <c r="R536"/>
      <c r="S536" s="53"/>
      <c r="T536" s="1" t="s">
        <v>42</v>
      </c>
      <c r="U536" s="1" t="s">
        <v>42</v>
      </c>
      <c r="V536" s="1" t="s">
        <v>42</v>
      </c>
      <c r="W536" s="1" t="s">
        <v>42</v>
      </c>
      <c r="X536"/>
      <c r="Y536" s="1" t="s">
        <v>1805</v>
      </c>
      <c r="Z536"/>
      <c r="AA536"/>
      <c r="AB536"/>
      <c r="AC536"/>
      <c r="AD536"/>
      <c r="AE536"/>
      <c r="AF536"/>
      <c r="AG536" s="1" t="b">
        <v>0</v>
      </c>
      <c r="AH536"/>
      <c r="AI536"/>
      <c r="AJ536" s="1" t="b">
        <v>0</v>
      </c>
      <c r="AK536" s="1" t="b">
        <v>0</v>
      </c>
      <c r="AL536" s="1" t="s">
        <v>86</v>
      </c>
      <c r="AM536" s="1" t="s">
        <v>62</v>
      </c>
      <c r="AN536" s="1" t="s">
        <v>45</v>
      </c>
      <c r="AO536" s="1">
        <v>1455</v>
      </c>
      <c r="AP536" s="1" t="b">
        <v>1</v>
      </c>
      <c r="AQ536"/>
      <c r="AR536"/>
      <c r="AS536" s="1" t="b">
        <v>0</v>
      </c>
      <c r="AV536" s="1" t="str">
        <f t="shared" si="100"/>
        <v>Cynoglossum officinale</v>
      </c>
      <c r="AW536" s="1"/>
      <c r="AX536"/>
    </row>
    <row r="537" spans="1:50" s="5" customFormat="1" ht="15" customHeight="1" x14ac:dyDescent="0.2">
      <c r="A537" s="8" t="s">
        <v>9700</v>
      </c>
      <c r="B537" s="18" t="b">
        <f t="shared" si="98"/>
        <v>1</v>
      </c>
      <c r="C537" s="4" t="str">
        <f>IF(O537="","C","")</f>
        <v/>
      </c>
      <c r="D537" s="4" t="str">
        <f>IF(I537="","N","")</f>
        <v/>
      </c>
      <c r="E537" s="4" t="str">
        <f>IF(P537="","Y","")</f>
        <v/>
      </c>
      <c r="F537" s="4" t="str">
        <f t="shared" si="99"/>
        <v/>
      </c>
      <c r="G537" s="4" t="str">
        <f>IF(H537=A537,"","I")</f>
        <v/>
      </c>
      <c r="H537" s="4" t="str">
        <f>TRIM(TRIM(I537) &amp; " " &amp; TRIM(J537) &amp; " " &amp; K537 &amp; " " &amp;S537)</f>
        <v>Cyrtanthus mackenii var. cooperi</v>
      </c>
      <c r="I537" s="2" t="s">
        <v>6869</v>
      </c>
      <c r="J537" s="6" t="s">
        <v>9989</v>
      </c>
      <c r="K537" s="6"/>
      <c r="L537"/>
      <c r="M537"/>
      <c r="N537" s="18" t="b">
        <v>1</v>
      </c>
      <c r="O537" t="s">
        <v>10077</v>
      </c>
      <c r="P537" s="2" t="s">
        <v>10543</v>
      </c>
      <c r="Q537"/>
      <c r="R537"/>
      <c r="S537" s="53"/>
      <c r="T537"/>
      <c r="U537"/>
      <c r="V537"/>
      <c r="W537"/>
      <c r="X537"/>
      <c r="Y537" t="s">
        <v>11104</v>
      </c>
      <c r="Z537"/>
      <c r="AA537"/>
      <c r="AB537"/>
      <c r="AC537"/>
      <c r="AD537"/>
      <c r="AE537"/>
      <c r="AF537" s="1"/>
      <c r="AG537" s="1" t="b">
        <v>0</v>
      </c>
      <c r="AH537" s="1"/>
      <c r="AI537" s="1"/>
      <c r="AJ537" s="1" t="b">
        <v>0</v>
      </c>
      <c r="AK537" s="1" t="b">
        <v>0</v>
      </c>
      <c r="AL537" s="1" t="s">
        <v>86</v>
      </c>
      <c r="AM537"/>
      <c r="AN537" s="1" t="s">
        <v>45</v>
      </c>
      <c r="AO537"/>
      <c r="AP537" s="1" t="b">
        <v>0</v>
      </c>
      <c r="AQ537" s="1"/>
      <c r="AR537" s="1"/>
      <c r="AS537" s="1" t="b">
        <v>0</v>
      </c>
      <c r="AV537" s="1" t="str">
        <f t="shared" si="100"/>
        <v>Cyrtanthus mackenii var. cooperi</v>
      </c>
      <c r="AW537" s="1"/>
      <c r="AX537" s="1"/>
    </row>
    <row r="538" spans="1:50" s="5" customFormat="1" ht="15" customHeight="1" x14ac:dyDescent="0.2">
      <c r="A538" s="8"/>
      <c r="B538" s="18" t="b">
        <f t="shared" si="98"/>
        <v>0</v>
      </c>
      <c r="C538" s="21"/>
      <c r="D538" s="4"/>
      <c r="E538" s="4"/>
      <c r="F538" s="4" t="str">
        <f t="shared" si="99"/>
        <v>X</v>
      </c>
      <c r="G538" s="4"/>
      <c r="H538" s="4"/>
      <c r="I538" s="6" t="s">
        <v>6869</v>
      </c>
      <c r="J538" s="6" t="s">
        <v>4751</v>
      </c>
      <c r="K538" s="6" t="s">
        <v>6870</v>
      </c>
      <c r="L538" s="1">
        <v>1932</v>
      </c>
      <c r="M538" s="1"/>
      <c r="N538" s="18" t="b">
        <v>0</v>
      </c>
      <c r="O538" s="1"/>
      <c r="P538" s="1"/>
      <c r="Q538"/>
      <c r="R538"/>
      <c r="S538" s="54" t="s">
        <v>6871</v>
      </c>
      <c r="T538" s="1" t="s">
        <v>42</v>
      </c>
      <c r="U538" s="1" t="s">
        <v>42</v>
      </c>
      <c r="V538" s="1" t="s">
        <v>42</v>
      </c>
      <c r="W538" s="1" t="s">
        <v>42</v>
      </c>
      <c r="X538" s="1"/>
      <c r="Y538" s="1"/>
      <c r="Z538" s="1"/>
      <c r="AA538" s="1"/>
      <c r="AB538" s="1"/>
      <c r="AC538" s="1"/>
      <c r="AD538" s="1"/>
      <c r="AE538" s="1"/>
      <c r="AF538" s="1"/>
      <c r="AG538" s="1" t="b">
        <v>0</v>
      </c>
      <c r="AH538" s="1"/>
      <c r="AI538" s="1"/>
      <c r="AJ538" s="1" t="b">
        <v>0</v>
      </c>
      <c r="AK538" s="1" t="b">
        <v>0</v>
      </c>
      <c r="AL538" s="1" t="s">
        <v>86</v>
      </c>
      <c r="AM538"/>
      <c r="AN538" s="1" t="s">
        <v>45</v>
      </c>
      <c r="AO538"/>
      <c r="AP538" s="1" t="b">
        <v>0</v>
      </c>
      <c r="AQ538" s="1"/>
      <c r="AR538" s="1"/>
      <c r="AS538" s="1" t="b">
        <v>0</v>
      </c>
      <c r="AV538" s="1" t="str">
        <f t="shared" si="100"/>
        <v>Cyrtanthus sp. Yellow Multiplex</v>
      </c>
      <c r="AW538" s="1"/>
      <c r="AX538" s="1"/>
    </row>
    <row r="539" spans="1:50" s="5" customFormat="1" ht="15" customHeight="1" x14ac:dyDescent="0.2">
      <c r="A539" s="8"/>
      <c r="B539" s="18" t="b">
        <f t="shared" si="98"/>
        <v>1</v>
      </c>
      <c r="C539" s="21"/>
      <c r="D539" s="4"/>
      <c r="E539" s="4"/>
      <c r="F539" s="4" t="str">
        <f t="shared" si="99"/>
        <v/>
      </c>
      <c r="G539" s="4"/>
      <c r="H539" s="4"/>
      <c r="I539" s="6" t="s">
        <v>1806</v>
      </c>
      <c r="J539" s="6" t="s">
        <v>1807</v>
      </c>
      <c r="L539" s="1">
        <v>459</v>
      </c>
      <c r="M539"/>
      <c r="N539" s="18" t="b">
        <v>1</v>
      </c>
      <c r="O539"/>
      <c r="P539" s="1" t="s">
        <v>1808</v>
      </c>
      <c r="Q539"/>
      <c r="R539"/>
      <c r="S539" s="53"/>
      <c r="T539" s="1" t="s">
        <v>42</v>
      </c>
      <c r="U539" s="1" t="s">
        <v>42</v>
      </c>
      <c r="V539" s="1" t="s">
        <v>42</v>
      </c>
      <c r="W539" s="1" t="s">
        <v>42</v>
      </c>
      <c r="X539"/>
      <c r="Y539" s="1" t="s">
        <v>1809</v>
      </c>
      <c r="Z539"/>
      <c r="AA539" s="1" t="s">
        <v>239</v>
      </c>
      <c r="AB539"/>
      <c r="AC539"/>
      <c r="AD539"/>
      <c r="AE539"/>
      <c r="AF539"/>
      <c r="AG539" s="1" t="b">
        <v>0</v>
      </c>
      <c r="AH539"/>
      <c r="AI539"/>
      <c r="AJ539" s="1" t="b">
        <v>0</v>
      </c>
      <c r="AK539" s="1" t="b">
        <v>0</v>
      </c>
      <c r="AL539" s="1" t="s">
        <v>86</v>
      </c>
      <c r="AM539" s="1" t="s">
        <v>240</v>
      </c>
      <c r="AN539" s="1" t="s">
        <v>45</v>
      </c>
      <c r="AO539" s="1">
        <v>1458</v>
      </c>
      <c r="AP539" s="1" t="b">
        <v>1</v>
      </c>
      <c r="AQ539"/>
      <c r="AR539"/>
      <c r="AS539" s="1" t="b">
        <v>0</v>
      </c>
      <c r="AV539" s="1" t="str">
        <f t="shared" si="100"/>
        <v>Cyrtomium falcatum</v>
      </c>
      <c r="AW539" s="1"/>
      <c r="AX539"/>
    </row>
    <row r="540" spans="1:50" s="5" customFormat="1" ht="15" customHeight="1" x14ac:dyDescent="0.2">
      <c r="A540" s="8"/>
      <c r="B540" s="18" t="b">
        <f t="shared" si="98"/>
        <v>1</v>
      </c>
      <c r="C540" s="21"/>
      <c r="D540" s="4"/>
      <c r="E540" s="4"/>
      <c r="F540" s="4" t="str">
        <f t="shared" si="99"/>
        <v/>
      </c>
      <c r="G540" s="4"/>
      <c r="H540" s="4"/>
      <c r="I540" s="6" t="s">
        <v>1806</v>
      </c>
      <c r="J540" s="6" t="s">
        <v>1807</v>
      </c>
      <c r="K540" s="6"/>
      <c r="L540" s="1">
        <v>460</v>
      </c>
      <c r="M540"/>
      <c r="N540" s="18" t="b">
        <v>1</v>
      </c>
      <c r="O540"/>
      <c r="P540" s="1" t="s">
        <v>1808</v>
      </c>
      <c r="Q540" s="1"/>
      <c r="R540" s="1"/>
      <c r="S540" s="54"/>
      <c r="T540" s="1" t="s">
        <v>42</v>
      </c>
      <c r="U540" s="1" t="s">
        <v>42</v>
      </c>
      <c r="V540" s="1" t="s">
        <v>42</v>
      </c>
      <c r="W540" s="1" t="s">
        <v>42</v>
      </c>
      <c r="X540" s="1"/>
      <c r="Y540" s="1" t="s">
        <v>1809</v>
      </c>
      <c r="Z540" s="1"/>
      <c r="AA540" s="1" t="s">
        <v>239</v>
      </c>
      <c r="AB540" s="1"/>
      <c r="AC540" s="1"/>
      <c r="AD540" s="1"/>
      <c r="AE540" s="1"/>
      <c r="AF540"/>
      <c r="AG540" s="1" t="b">
        <v>1</v>
      </c>
      <c r="AH540"/>
      <c r="AI540"/>
      <c r="AJ540" s="1" t="b">
        <v>0</v>
      </c>
      <c r="AK540" s="1" t="b">
        <v>0</v>
      </c>
      <c r="AL540" s="1" t="s">
        <v>86</v>
      </c>
      <c r="AM540" s="1" t="s">
        <v>240</v>
      </c>
      <c r="AN540" s="1" t="s">
        <v>45</v>
      </c>
      <c r="AO540" s="1">
        <v>2329</v>
      </c>
      <c r="AP540" s="1" t="b">
        <v>1</v>
      </c>
      <c r="AQ540" s="1"/>
      <c r="AR540" s="1"/>
      <c r="AS540" s="1" t="b">
        <v>0</v>
      </c>
      <c r="AV540" s="1" t="str">
        <f t="shared" si="100"/>
        <v>Cyrtomium falcatum</v>
      </c>
      <c r="AW540" s="1"/>
      <c r="AX540" s="1"/>
    </row>
    <row r="541" spans="1:50" s="5" customFormat="1" ht="15" customHeight="1" x14ac:dyDescent="0.2">
      <c r="A541" s="8"/>
      <c r="B541" s="18" t="b">
        <f t="shared" si="98"/>
        <v>0</v>
      </c>
      <c r="C541" s="21"/>
      <c r="D541" s="4"/>
      <c r="E541" s="4"/>
      <c r="F541" s="4" t="str">
        <f t="shared" si="99"/>
        <v>X</v>
      </c>
      <c r="G541" s="4"/>
      <c r="H541" s="4"/>
      <c r="I541" s="6" t="s">
        <v>1806</v>
      </c>
      <c r="J541" s="6" t="s">
        <v>1810</v>
      </c>
      <c r="K541" s="6" t="s">
        <v>1811</v>
      </c>
      <c r="L541" s="1">
        <v>461</v>
      </c>
      <c r="M541"/>
      <c r="N541" s="18" t="b">
        <v>0</v>
      </c>
      <c r="O541"/>
      <c r="P541" s="1" t="s">
        <v>1808</v>
      </c>
      <c r="Q541" s="1"/>
      <c r="R541" s="1"/>
      <c r="S541" s="54"/>
      <c r="T541" s="1" t="s">
        <v>42</v>
      </c>
      <c r="U541" s="1" t="s">
        <v>42</v>
      </c>
      <c r="V541" s="1" t="s">
        <v>42</v>
      </c>
      <c r="W541" s="1" t="s">
        <v>42</v>
      </c>
      <c r="X541" s="1"/>
      <c r="Y541" s="1"/>
      <c r="Z541" s="1"/>
      <c r="AA541" s="1" t="s">
        <v>239</v>
      </c>
      <c r="AB541" s="1"/>
      <c r="AC541" s="1"/>
      <c r="AD541" s="1"/>
      <c r="AE541" s="1"/>
      <c r="AF541"/>
      <c r="AG541" s="1" t="b">
        <v>0</v>
      </c>
      <c r="AH541"/>
      <c r="AI541"/>
      <c r="AJ541" s="1" t="b">
        <v>0</v>
      </c>
      <c r="AK541" s="1" t="b">
        <v>0</v>
      </c>
      <c r="AL541" s="1" t="s">
        <v>86</v>
      </c>
      <c r="AM541" s="1" t="s">
        <v>240</v>
      </c>
      <c r="AN541" s="1" t="s">
        <v>45</v>
      </c>
      <c r="AO541" s="1">
        <v>1503</v>
      </c>
      <c r="AP541" s="1" t="b">
        <v>1</v>
      </c>
      <c r="AQ541" s="1"/>
      <c r="AR541" s="1"/>
      <c r="AS541" s="1" t="b">
        <v>0</v>
      </c>
      <c r="AV541" s="1" t="str">
        <f t="shared" si="100"/>
        <v>Cyrtomium fortunei var clivicola</v>
      </c>
      <c r="AW541" s="1"/>
      <c r="AX541" s="1"/>
    </row>
    <row r="542" spans="1:50" s="5" customFormat="1" ht="15" customHeight="1" x14ac:dyDescent="0.2">
      <c r="A542" s="8"/>
      <c r="B542" s="18" t="b">
        <f t="shared" si="98"/>
        <v>0</v>
      </c>
      <c r="C542" s="21"/>
      <c r="D542" s="4"/>
      <c r="E542" s="4"/>
      <c r="F542" s="4" t="str">
        <f t="shared" si="99"/>
        <v>X</v>
      </c>
      <c r="G542" s="4"/>
      <c r="H542" s="4"/>
      <c r="I542" s="6" t="s">
        <v>1812</v>
      </c>
      <c r="J542" s="6"/>
      <c r="K542" s="6"/>
      <c r="L542" s="1">
        <v>462</v>
      </c>
      <c r="M542"/>
      <c r="N542" s="18" t="b">
        <v>0</v>
      </c>
      <c r="O542"/>
      <c r="P542" s="1"/>
      <c r="Q542" s="1"/>
      <c r="R542" s="1"/>
      <c r="S542" s="54"/>
      <c r="T542" s="1" t="s">
        <v>42</v>
      </c>
      <c r="U542" s="1" t="s">
        <v>42</v>
      </c>
      <c r="V542" s="1" t="s">
        <v>42</v>
      </c>
      <c r="W542" s="1" t="s">
        <v>42</v>
      </c>
      <c r="X542" s="1"/>
      <c r="Y542" s="1"/>
      <c r="Z542" s="1"/>
      <c r="AA542" s="1"/>
      <c r="AB542" s="1"/>
      <c r="AC542" s="1"/>
      <c r="AD542" s="1"/>
      <c r="AE542" s="1"/>
      <c r="AF542"/>
      <c r="AG542" s="1" t="b">
        <v>0</v>
      </c>
      <c r="AH542" s="1"/>
      <c r="AI542" s="1"/>
      <c r="AJ542" s="1" t="b">
        <v>0</v>
      </c>
      <c r="AK542" s="1" t="b">
        <v>0</v>
      </c>
      <c r="AL542" s="1" t="s">
        <v>86</v>
      </c>
      <c r="AM542" s="1" t="s">
        <v>62</v>
      </c>
      <c r="AN542" s="1" t="s">
        <v>45</v>
      </c>
      <c r="AO542" s="1">
        <v>2359</v>
      </c>
      <c r="AP542" s="1" t="b">
        <v>1</v>
      </c>
      <c r="AQ542" s="1"/>
      <c r="AR542" s="1"/>
      <c r="AS542" s="1" t="b">
        <v>0</v>
      </c>
      <c r="AV542" s="1" t="str">
        <f t="shared" si="100"/>
        <v>Daniel Preston</v>
      </c>
      <c r="AW542" s="1"/>
      <c r="AX542" s="1"/>
    </row>
    <row r="543" spans="1:50" s="5" customFormat="1" ht="15" customHeight="1" x14ac:dyDescent="0.2">
      <c r="A543" s="8" t="s">
        <v>7821</v>
      </c>
      <c r="B543" s="18" t="b">
        <f t="shared" si="98"/>
        <v>1</v>
      </c>
      <c r="C543" s="4" t="str">
        <f>IF(O543="","C","")</f>
        <v/>
      </c>
      <c r="D543" s="4" t="str">
        <f>IF(I543="","N","")</f>
        <v/>
      </c>
      <c r="E543" s="4" t="str">
        <f>IF(P543="","Y","")</f>
        <v/>
      </c>
      <c r="F543" s="4" t="str">
        <f t="shared" si="99"/>
        <v/>
      </c>
      <c r="G543" s="4" t="str">
        <f>IF(H543=A543,"","I")</f>
        <v/>
      </c>
      <c r="H543" s="4" t="str">
        <f>TRIM(TRIM(I543) &amp; " " &amp; TRIM(J543) &amp; " " &amp; K543 &amp; " " &amp;S543)</f>
        <v>Darmera peltatum (Peltiphyllum peltatum)</v>
      </c>
      <c r="I543" s="6" t="s">
        <v>1813</v>
      </c>
      <c r="J543" s="6" t="s">
        <v>1814</v>
      </c>
      <c r="K543" s="6"/>
      <c r="L543" s="1">
        <v>463</v>
      </c>
      <c r="M543" s="1" t="s">
        <v>39</v>
      </c>
      <c r="N543" s="18" t="b">
        <v>1</v>
      </c>
      <c r="O543" t="s">
        <v>1815</v>
      </c>
      <c r="P543" s="1" t="s">
        <v>1816</v>
      </c>
      <c r="Q543" s="1"/>
      <c r="R543" s="1"/>
      <c r="S543" s="54" t="s">
        <v>1817</v>
      </c>
      <c r="T543" s="1" t="s">
        <v>42</v>
      </c>
      <c r="U543" s="1" t="s">
        <v>42</v>
      </c>
      <c r="V543" s="1" t="s">
        <v>42</v>
      </c>
      <c r="W543" s="1" t="s">
        <v>42</v>
      </c>
      <c r="X543" s="1"/>
      <c r="Y543" s="1" t="s">
        <v>1818</v>
      </c>
      <c r="Z543" s="1"/>
      <c r="AA543" s="1" t="s">
        <v>1819</v>
      </c>
      <c r="AB543" s="1"/>
      <c r="AC543" s="1"/>
      <c r="AD543" s="1"/>
      <c r="AE543" s="1"/>
      <c r="AF543"/>
      <c r="AG543" s="1" t="b">
        <v>0</v>
      </c>
      <c r="AH543" s="1"/>
      <c r="AI543" s="1"/>
      <c r="AJ543" s="1" t="b">
        <v>0</v>
      </c>
      <c r="AK543" s="1" t="b">
        <v>0</v>
      </c>
      <c r="AL543" s="1" t="s">
        <v>1196</v>
      </c>
      <c r="AM543" s="1" t="s">
        <v>62</v>
      </c>
      <c r="AN543" s="1" t="s">
        <v>45</v>
      </c>
      <c r="AO543" s="1">
        <v>2342</v>
      </c>
      <c r="AP543" s="1" t="b">
        <v>0</v>
      </c>
      <c r="AQ543" s="1"/>
      <c r="AR543" s="1"/>
      <c r="AS543" s="1" t="b">
        <v>0</v>
      </c>
      <c r="AV543" s="1" t="str">
        <f t="shared" si="100"/>
        <v>Darmera peltatum (Peltiphyllum peltatum)</v>
      </c>
      <c r="AW543" s="1"/>
      <c r="AX543" s="1"/>
    </row>
    <row r="544" spans="1:50" s="5" customFormat="1" ht="15" customHeight="1" x14ac:dyDescent="0.2">
      <c r="A544" s="8"/>
      <c r="B544" s="18" t="b">
        <f t="shared" si="98"/>
        <v>0</v>
      </c>
      <c r="C544" s="21"/>
      <c r="D544" s="4"/>
      <c r="E544" s="4"/>
      <c r="F544" s="4" t="str">
        <f t="shared" si="99"/>
        <v>X</v>
      </c>
      <c r="G544" s="4"/>
      <c r="H544" s="4"/>
      <c r="I544" s="6" t="s">
        <v>1820</v>
      </c>
      <c r="J544" s="6" t="s">
        <v>1821</v>
      </c>
      <c r="K544" s="6" t="s">
        <v>1822</v>
      </c>
      <c r="L544" s="1">
        <v>464</v>
      </c>
      <c r="M544"/>
      <c r="N544" s="18" t="b">
        <v>0</v>
      </c>
      <c r="O544"/>
      <c r="P544" s="1"/>
      <c r="Q544" s="1"/>
      <c r="R544" s="1"/>
      <c r="S544" s="54"/>
      <c r="T544" s="1" t="s">
        <v>42</v>
      </c>
      <c r="U544" s="1" t="s">
        <v>42</v>
      </c>
      <c r="V544" s="1" t="s">
        <v>42</v>
      </c>
      <c r="W544" s="1" t="s">
        <v>42</v>
      </c>
      <c r="X544" s="1" t="s">
        <v>1823</v>
      </c>
      <c r="Y544" s="1"/>
      <c r="Z544" s="1"/>
      <c r="AA544" s="1"/>
      <c r="AB544" s="1"/>
      <c r="AC544" s="1"/>
      <c r="AD544" s="1"/>
      <c r="AE544" s="1"/>
      <c r="AF544"/>
      <c r="AG544" s="1" t="b">
        <v>0</v>
      </c>
      <c r="AH544"/>
      <c r="AI544"/>
      <c r="AJ544" s="1" t="b">
        <v>0</v>
      </c>
      <c r="AK544" s="1" t="b">
        <v>0</v>
      </c>
      <c r="AL544" s="1" t="s">
        <v>86</v>
      </c>
      <c r="AM544" s="1" t="s">
        <v>62</v>
      </c>
      <c r="AN544" s="1" t="s">
        <v>45</v>
      </c>
      <c r="AO544" s="1">
        <v>2046</v>
      </c>
      <c r="AP544" s="1" t="b">
        <v>1</v>
      </c>
      <c r="AQ544" s="1"/>
      <c r="AR544" s="1"/>
      <c r="AS544" s="1" t="b">
        <v>0</v>
      </c>
      <c r="AV544" s="1" t="str">
        <f t="shared" si="100"/>
        <v>Delphinium - in variety</v>
      </c>
      <c r="AW544" s="1"/>
      <c r="AX544" s="1"/>
    </row>
    <row r="545" spans="1:50" s="5" customFormat="1" ht="15" customHeight="1" x14ac:dyDescent="0.2">
      <c r="A545" s="8"/>
      <c r="B545" s="18" t="b">
        <f t="shared" si="98"/>
        <v>0</v>
      </c>
      <c r="C545" s="21"/>
      <c r="D545" s="4"/>
      <c r="E545" s="4"/>
      <c r="F545" s="4" t="str">
        <f t="shared" si="99"/>
        <v>X</v>
      </c>
      <c r="G545" s="4"/>
      <c r="H545" s="4"/>
      <c r="I545" s="6" t="s">
        <v>1820</v>
      </c>
      <c r="J545" s="6" t="s">
        <v>1821</v>
      </c>
      <c r="K545" s="6" t="s">
        <v>1824</v>
      </c>
      <c r="L545" s="1">
        <v>465</v>
      </c>
      <c r="M545"/>
      <c r="N545" s="18" t="b">
        <v>0</v>
      </c>
      <c r="O545"/>
      <c r="P545" s="1" t="s">
        <v>1825</v>
      </c>
      <c r="Q545"/>
      <c r="R545"/>
      <c r="S545" s="53"/>
      <c r="T545" s="1" t="s">
        <v>42</v>
      </c>
      <c r="U545" s="1" t="s">
        <v>42</v>
      </c>
      <c r="V545" s="1" t="s">
        <v>42</v>
      </c>
      <c r="W545" s="1" t="s">
        <v>42</v>
      </c>
      <c r="X545" s="1" t="s">
        <v>1823</v>
      </c>
      <c r="Y545"/>
      <c r="Z545"/>
      <c r="AA545"/>
      <c r="AB545"/>
      <c r="AC545"/>
      <c r="AD545"/>
      <c r="AE545"/>
      <c r="AF545"/>
      <c r="AG545" s="1" t="b">
        <v>0</v>
      </c>
      <c r="AH545"/>
      <c r="AI545"/>
      <c r="AJ545" s="1" t="b">
        <v>0</v>
      </c>
      <c r="AK545" s="1" t="b">
        <v>0</v>
      </c>
      <c r="AL545" s="1" t="s">
        <v>86</v>
      </c>
      <c r="AM545" s="1" t="s">
        <v>62</v>
      </c>
      <c r="AN545" s="1" t="s">
        <v>45</v>
      </c>
      <c r="AO545" s="1">
        <v>1469</v>
      </c>
      <c r="AP545" s="1" t="b">
        <v>1</v>
      </c>
      <c r="AQ545" s="1"/>
      <c r="AR545" s="1"/>
      <c r="AS545" s="1" t="b">
        <v>0</v>
      </c>
      <c r="AV545" s="1" t="str">
        <f t="shared" si="100"/>
        <v>Delphinium - 'Magic Fountains'</v>
      </c>
      <c r="AW545" s="1"/>
      <c r="AX545" s="1"/>
    </row>
    <row r="546" spans="1:50" s="5" customFormat="1" ht="15" customHeight="1" x14ac:dyDescent="0.2">
      <c r="A546" s="8"/>
      <c r="B546" s="18" t="b">
        <f t="shared" si="98"/>
        <v>0</v>
      </c>
      <c r="C546" s="21"/>
      <c r="D546" s="4"/>
      <c r="E546" s="4"/>
      <c r="F546" s="4" t="str">
        <f t="shared" si="99"/>
        <v>X</v>
      </c>
      <c r="G546" s="4"/>
      <c r="H546" s="4"/>
      <c r="I546" s="6" t="s">
        <v>1820</v>
      </c>
      <c r="J546" s="6" t="s">
        <v>1821</v>
      </c>
      <c r="K546" s="6" t="s">
        <v>1826</v>
      </c>
      <c r="L546" s="1">
        <v>466</v>
      </c>
      <c r="M546"/>
      <c r="N546" s="18" t="b">
        <v>0</v>
      </c>
      <c r="O546"/>
      <c r="P546" s="1" t="s">
        <v>1827</v>
      </c>
      <c r="Q546"/>
      <c r="R546"/>
      <c r="S546" s="53"/>
      <c r="T546" s="1" t="s">
        <v>42</v>
      </c>
      <c r="U546" s="1" t="s">
        <v>42</v>
      </c>
      <c r="V546" s="1" t="s">
        <v>42</v>
      </c>
      <c r="W546" s="1" t="s">
        <v>42</v>
      </c>
      <c r="X546" s="1" t="s">
        <v>1823</v>
      </c>
      <c r="Y546"/>
      <c r="Z546"/>
      <c r="AA546"/>
      <c r="AB546"/>
      <c r="AC546"/>
      <c r="AD546"/>
      <c r="AE546"/>
      <c r="AF546"/>
      <c r="AG546" s="1" t="b">
        <v>0</v>
      </c>
      <c r="AH546"/>
      <c r="AI546"/>
      <c r="AJ546" s="1" t="b">
        <v>0</v>
      </c>
      <c r="AK546" s="1" t="b">
        <v>0</v>
      </c>
      <c r="AL546" s="1" t="s">
        <v>86</v>
      </c>
      <c r="AM546" s="1" t="s">
        <v>62</v>
      </c>
      <c r="AN546" s="1" t="s">
        <v>45</v>
      </c>
      <c r="AO546" s="1">
        <v>1470</v>
      </c>
      <c r="AP546" s="1" t="b">
        <v>1</v>
      </c>
      <c r="AQ546" s="1"/>
      <c r="AR546" s="1"/>
      <c r="AS546" s="1" t="b">
        <v>0</v>
      </c>
      <c r="AV546" s="1" t="str">
        <f t="shared" si="100"/>
        <v>Delphinium - 'Magic Fountains'-Dark Blue dark bee</v>
      </c>
      <c r="AW546" s="1"/>
      <c r="AX546" s="1"/>
    </row>
    <row r="547" spans="1:50" s="5" customFormat="1" ht="15" customHeight="1" x14ac:dyDescent="0.2">
      <c r="A547" s="8"/>
      <c r="B547" s="18" t="b">
        <f t="shared" si="98"/>
        <v>0</v>
      </c>
      <c r="C547" s="21"/>
      <c r="D547" s="4"/>
      <c r="E547" s="4"/>
      <c r="F547" s="4" t="str">
        <f t="shared" si="99"/>
        <v>X</v>
      </c>
      <c r="G547" s="4"/>
      <c r="H547" s="4"/>
      <c r="I547" s="6" t="s">
        <v>1820</v>
      </c>
      <c r="J547" s="6" t="s">
        <v>1821</v>
      </c>
      <c r="K547" s="6" t="s">
        <v>1828</v>
      </c>
      <c r="L547" s="1">
        <v>467</v>
      </c>
      <c r="M547"/>
      <c r="N547" s="18" t="b">
        <v>0</v>
      </c>
      <c r="O547"/>
      <c r="P547" s="1" t="s">
        <v>1829</v>
      </c>
      <c r="Q547"/>
      <c r="R547"/>
      <c r="S547" s="53"/>
      <c r="T547" s="1" t="s">
        <v>42</v>
      </c>
      <c r="U547" s="1" t="s">
        <v>42</v>
      </c>
      <c r="V547" s="1" t="s">
        <v>42</v>
      </c>
      <c r="W547" s="1" t="s">
        <v>42</v>
      </c>
      <c r="X547" s="1" t="s">
        <v>1823</v>
      </c>
      <c r="Y547"/>
      <c r="Z547"/>
      <c r="AA547"/>
      <c r="AB547"/>
      <c r="AC547"/>
      <c r="AD547"/>
      <c r="AE547"/>
      <c r="AF547"/>
      <c r="AG547" s="1" t="b">
        <v>0</v>
      </c>
      <c r="AH547"/>
      <c r="AI547"/>
      <c r="AJ547" s="1" t="b">
        <v>0</v>
      </c>
      <c r="AK547" s="1" t="b">
        <v>0</v>
      </c>
      <c r="AL547" s="1" t="s">
        <v>86</v>
      </c>
      <c r="AM547" s="1" t="s">
        <v>62</v>
      </c>
      <c r="AN547" s="1" t="s">
        <v>45</v>
      </c>
      <c r="AO547" s="1">
        <v>1471</v>
      </c>
      <c r="AP547" s="1" t="b">
        <v>1</v>
      </c>
      <c r="AQ547" s="1"/>
      <c r="AR547" s="1"/>
      <c r="AS547" s="1" t="b">
        <v>0</v>
      </c>
      <c r="AV547" s="1" t="str">
        <f t="shared" si="100"/>
        <v>Delphinium - 'Magic Fountains'-Lavender white bee</v>
      </c>
      <c r="AW547" s="1"/>
      <c r="AX547" s="1"/>
    </row>
    <row r="548" spans="1:50" s="5" customFormat="1" ht="15" customHeight="1" x14ac:dyDescent="0.2">
      <c r="A548" s="8"/>
      <c r="B548" s="18" t="b">
        <f t="shared" si="98"/>
        <v>0</v>
      </c>
      <c r="C548" s="21"/>
      <c r="D548" s="4"/>
      <c r="E548" s="4"/>
      <c r="F548" s="4" t="str">
        <f t="shared" si="99"/>
        <v>X</v>
      </c>
      <c r="G548" s="4"/>
      <c r="H548" s="4"/>
      <c r="I548" s="6" t="s">
        <v>1820</v>
      </c>
      <c r="J548" s="6" t="s">
        <v>1821</v>
      </c>
      <c r="K548" s="6" t="s">
        <v>1830</v>
      </c>
      <c r="L548" s="1">
        <v>468</v>
      </c>
      <c r="M548"/>
      <c r="N548" s="18" t="b">
        <v>0</v>
      </c>
      <c r="O548"/>
      <c r="P548" s="1" t="s">
        <v>1831</v>
      </c>
      <c r="Q548"/>
      <c r="R548"/>
      <c r="S548" s="53"/>
      <c r="T548" s="1" t="s">
        <v>42</v>
      </c>
      <c r="U548" s="1" t="s">
        <v>42</v>
      </c>
      <c r="V548" s="1" t="s">
        <v>42</v>
      </c>
      <c r="W548" s="1" t="s">
        <v>42</v>
      </c>
      <c r="X548" s="1" t="s">
        <v>1823</v>
      </c>
      <c r="Y548"/>
      <c r="Z548"/>
      <c r="AA548"/>
      <c r="AB548"/>
      <c r="AC548"/>
      <c r="AD548"/>
      <c r="AE548"/>
      <c r="AF548"/>
      <c r="AG548" s="1" t="b">
        <v>0</v>
      </c>
      <c r="AH548"/>
      <c r="AI548"/>
      <c r="AJ548" s="1" t="b">
        <v>0</v>
      </c>
      <c r="AK548" s="1" t="b">
        <v>0</v>
      </c>
      <c r="AL548" s="1" t="s">
        <v>86</v>
      </c>
      <c r="AM548" s="1" t="s">
        <v>62</v>
      </c>
      <c r="AN548" s="1" t="s">
        <v>45</v>
      </c>
      <c r="AO548" s="1">
        <v>1472</v>
      </c>
      <c r="AP548" s="1" t="b">
        <v>1</v>
      </c>
      <c r="AQ548" s="1"/>
      <c r="AR548" s="1"/>
      <c r="AS548" s="1" t="b">
        <v>0</v>
      </c>
      <c r="AV548" s="1" t="str">
        <f t="shared" si="100"/>
        <v>Delphinium - 'Magic Fountains'-Lilac white bee</v>
      </c>
      <c r="AW548" s="1"/>
      <c r="AX548" s="1"/>
    </row>
    <row r="549" spans="1:50" s="5" customFormat="1" ht="15" customHeight="1" x14ac:dyDescent="0.2">
      <c r="A549" s="8"/>
      <c r="B549" s="18" t="b">
        <f t="shared" si="98"/>
        <v>0</v>
      </c>
      <c r="C549" s="21"/>
      <c r="D549" s="4"/>
      <c r="E549" s="4"/>
      <c r="F549" s="4" t="str">
        <f t="shared" si="99"/>
        <v>X</v>
      </c>
      <c r="G549" s="4"/>
      <c r="H549" s="4"/>
      <c r="I549" s="6" t="s">
        <v>1820</v>
      </c>
      <c r="J549" s="6" t="s">
        <v>1821</v>
      </c>
      <c r="K549" s="6" t="s">
        <v>1832</v>
      </c>
      <c r="L549" s="1">
        <v>469</v>
      </c>
      <c r="M549"/>
      <c r="N549" s="18" t="b">
        <v>0</v>
      </c>
      <c r="O549"/>
      <c r="P549" s="1" t="s">
        <v>1833</v>
      </c>
      <c r="Q549"/>
      <c r="R549"/>
      <c r="S549" s="53"/>
      <c r="T549" s="1" t="s">
        <v>42</v>
      </c>
      <c r="U549" s="1" t="s">
        <v>42</v>
      </c>
      <c r="V549" s="1" t="s">
        <v>42</v>
      </c>
      <c r="W549" s="1" t="s">
        <v>42</v>
      </c>
      <c r="X549" s="1" t="s">
        <v>1823</v>
      </c>
      <c r="Y549"/>
      <c r="Z549"/>
      <c r="AA549"/>
      <c r="AB549"/>
      <c r="AC549"/>
      <c r="AD549"/>
      <c r="AE549"/>
      <c r="AF549"/>
      <c r="AG549" s="1" t="b">
        <v>0</v>
      </c>
      <c r="AH549"/>
      <c r="AI549"/>
      <c r="AJ549" s="1" t="b">
        <v>0</v>
      </c>
      <c r="AK549" s="1" t="b">
        <v>0</v>
      </c>
      <c r="AL549" s="1" t="s">
        <v>86</v>
      </c>
      <c r="AM549" s="1" t="s">
        <v>62</v>
      </c>
      <c r="AN549" s="1" t="s">
        <v>45</v>
      </c>
      <c r="AO549" s="1">
        <v>1473</v>
      </c>
      <c r="AP549" s="1" t="b">
        <v>1</v>
      </c>
      <c r="AQ549" s="1"/>
      <c r="AR549" s="1"/>
      <c r="AS549" s="1" t="b">
        <v>0</v>
      </c>
      <c r="AV549" s="1" t="str">
        <f t="shared" si="100"/>
        <v>Delphinium - 'Magic Fountains'-Rose Shades</v>
      </c>
      <c r="AW549" s="1"/>
      <c r="AX549" s="1"/>
    </row>
    <row r="550" spans="1:50" s="5" customFormat="1" ht="15" customHeight="1" x14ac:dyDescent="0.2">
      <c r="A550" s="8"/>
      <c r="B550" s="18" t="b">
        <f t="shared" si="98"/>
        <v>0</v>
      </c>
      <c r="C550" s="21"/>
      <c r="D550" s="4"/>
      <c r="E550" s="4"/>
      <c r="F550" s="4" t="str">
        <f t="shared" si="99"/>
        <v>X</v>
      </c>
      <c r="G550" s="4"/>
      <c r="H550" s="4"/>
      <c r="I550" s="6" t="s">
        <v>1820</v>
      </c>
      <c r="J550" s="6" t="s">
        <v>1821</v>
      </c>
      <c r="K550" s="6" t="s">
        <v>1834</v>
      </c>
      <c r="L550" s="1">
        <v>470</v>
      </c>
      <c r="M550"/>
      <c r="N550" s="18" t="b">
        <v>0</v>
      </c>
      <c r="O550"/>
      <c r="P550" s="1" t="s">
        <v>1835</v>
      </c>
      <c r="Q550"/>
      <c r="R550"/>
      <c r="S550" s="53"/>
      <c r="T550" s="1" t="s">
        <v>42</v>
      </c>
      <c r="U550" s="1" t="s">
        <v>42</v>
      </c>
      <c r="V550" s="1" t="s">
        <v>42</v>
      </c>
      <c r="W550" s="1" t="s">
        <v>42</v>
      </c>
      <c r="X550" s="1" t="s">
        <v>1823</v>
      </c>
      <c r="Y550"/>
      <c r="Z550"/>
      <c r="AA550"/>
      <c r="AB550"/>
      <c r="AC550"/>
      <c r="AD550"/>
      <c r="AE550"/>
      <c r="AF550"/>
      <c r="AG550" s="1" t="b">
        <v>0</v>
      </c>
      <c r="AH550"/>
      <c r="AI550"/>
      <c r="AJ550" s="1" t="b">
        <v>0</v>
      </c>
      <c r="AK550" s="1" t="b">
        <v>0</v>
      </c>
      <c r="AL550" s="1" t="s">
        <v>86</v>
      </c>
      <c r="AM550" s="1" t="s">
        <v>62</v>
      </c>
      <c r="AN550" s="1" t="s">
        <v>45</v>
      </c>
      <c r="AO550" s="1">
        <v>1474</v>
      </c>
      <c r="AP550" s="1" t="b">
        <v>1</v>
      </c>
      <c r="AQ550" s="1"/>
      <c r="AR550" s="1"/>
      <c r="AS550" s="1" t="b">
        <v>0</v>
      </c>
      <c r="AV550" s="1" t="str">
        <f t="shared" si="100"/>
        <v>Delphinium - 'Magic Fountains'-Sky Blue white bee</v>
      </c>
      <c r="AW550" s="1"/>
      <c r="AX550" s="1"/>
    </row>
    <row r="551" spans="1:50" s="5" customFormat="1" ht="15" customHeight="1" x14ac:dyDescent="0.2">
      <c r="A551" s="8"/>
      <c r="B551" s="18" t="b">
        <f t="shared" si="98"/>
        <v>0</v>
      </c>
      <c r="C551" s="21"/>
      <c r="D551" s="4"/>
      <c r="E551" s="4"/>
      <c r="F551" s="4" t="str">
        <f t="shared" si="99"/>
        <v>X</v>
      </c>
      <c r="G551" s="4"/>
      <c r="H551" s="4"/>
      <c r="I551" s="6" t="s">
        <v>1820</v>
      </c>
      <c r="J551" s="6" t="s">
        <v>1821</v>
      </c>
      <c r="K551" s="6" t="s">
        <v>1836</v>
      </c>
      <c r="L551" s="1">
        <v>471</v>
      </c>
      <c r="M551"/>
      <c r="N551" s="18" t="b">
        <v>0</v>
      </c>
      <c r="O551"/>
      <c r="P551" s="1" t="s">
        <v>1837</v>
      </c>
      <c r="Q551"/>
      <c r="R551"/>
      <c r="S551" s="53"/>
      <c r="T551" s="1" t="s">
        <v>42</v>
      </c>
      <c r="U551" s="1" t="s">
        <v>42</v>
      </c>
      <c r="V551" s="1" t="s">
        <v>42</v>
      </c>
      <c r="W551" s="1" t="s">
        <v>42</v>
      </c>
      <c r="X551" s="1" t="s">
        <v>1823</v>
      </c>
      <c r="Y551"/>
      <c r="Z551"/>
      <c r="AA551"/>
      <c r="AB551"/>
      <c r="AC551"/>
      <c r="AD551"/>
      <c r="AE551"/>
      <c r="AF551"/>
      <c r="AG551" s="1" t="b">
        <v>0</v>
      </c>
      <c r="AH551"/>
      <c r="AI551"/>
      <c r="AJ551" s="1" t="b">
        <v>0</v>
      </c>
      <c r="AK551" s="1" t="b">
        <v>0</v>
      </c>
      <c r="AL551" s="1" t="s">
        <v>86</v>
      </c>
      <c r="AM551" s="1" t="s">
        <v>62</v>
      </c>
      <c r="AN551" s="1" t="s">
        <v>45</v>
      </c>
      <c r="AO551" s="1">
        <v>1475</v>
      </c>
      <c r="AP551" s="1" t="b">
        <v>1</v>
      </c>
      <c r="AQ551" s="1"/>
      <c r="AR551" s="1"/>
      <c r="AS551" s="1" t="b">
        <v>0</v>
      </c>
      <c r="AV551" s="1" t="str">
        <f t="shared" si="100"/>
        <v>Delphinium - 'Magic Fountains'-White</v>
      </c>
      <c r="AW551" s="1"/>
      <c r="AX551" s="1"/>
    </row>
    <row r="552" spans="1:50" s="5" customFormat="1" ht="15" customHeight="1" x14ac:dyDescent="0.2">
      <c r="A552" s="8"/>
      <c r="B552" s="18" t="b">
        <f t="shared" si="98"/>
        <v>0</v>
      </c>
      <c r="C552" s="21"/>
      <c r="D552" s="4"/>
      <c r="E552" s="4"/>
      <c r="F552" s="4" t="str">
        <f t="shared" si="99"/>
        <v>X</v>
      </c>
      <c r="G552" s="4"/>
      <c r="H552" s="4"/>
      <c r="I552" s="6" t="s">
        <v>1820</v>
      </c>
      <c r="J552" s="6" t="s">
        <v>1821</v>
      </c>
      <c r="K552" s="6" t="s">
        <v>1838</v>
      </c>
      <c r="L552" s="1">
        <v>472</v>
      </c>
      <c r="M552"/>
      <c r="N552" s="18" t="b">
        <v>0</v>
      </c>
      <c r="O552"/>
      <c r="P552" s="1" t="s">
        <v>1839</v>
      </c>
      <c r="Q552"/>
      <c r="R552"/>
      <c r="S552" s="54" t="s">
        <v>1840</v>
      </c>
      <c r="T552" s="1" t="s">
        <v>42</v>
      </c>
      <c r="U552" s="1" t="s">
        <v>42</v>
      </c>
      <c r="V552" s="1" t="s">
        <v>42</v>
      </c>
      <c r="W552" s="1" t="s">
        <v>42</v>
      </c>
      <c r="X552" s="1" t="s">
        <v>1823</v>
      </c>
      <c r="Y552" s="1"/>
      <c r="Z552" s="1"/>
      <c r="AA552" s="1"/>
      <c r="AB552" s="1"/>
      <c r="AC552" s="1"/>
      <c r="AD552" s="1"/>
      <c r="AE552" s="1"/>
      <c r="AF552"/>
      <c r="AG552" s="1" t="b">
        <v>0</v>
      </c>
      <c r="AH552" s="1"/>
      <c r="AI552" s="1"/>
      <c r="AJ552" s="1" t="b">
        <v>0</v>
      </c>
      <c r="AK552" s="1" t="b">
        <v>0</v>
      </c>
      <c r="AL552" s="1" t="s">
        <v>86</v>
      </c>
      <c r="AM552" s="1" t="s">
        <v>62</v>
      </c>
      <c r="AN552" s="1" t="s">
        <v>45</v>
      </c>
      <c r="AO552" s="1">
        <v>1460</v>
      </c>
      <c r="AP552" s="1" t="b">
        <v>1</v>
      </c>
      <c r="AQ552" s="1"/>
      <c r="AR552" s="1"/>
      <c r="AS552" s="1" t="b">
        <v>0</v>
      </c>
      <c r="AV552" s="1" t="str">
        <f t="shared" si="100"/>
        <v>Delphinium - Pacific Giant - Assorted Premium Pacific Giant Series</v>
      </c>
      <c r="AW552" s="1"/>
      <c r="AX552" s="1"/>
    </row>
    <row r="553" spans="1:50" s="5" customFormat="1" ht="15" customHeight="1" x14ac:dyDescent="0.2">
      <c r="A553" s="8"/>
      <c r="B553" s="18" t="b">
        <f t="shared" si="98"/>
        <v>1</v>
      </c>
      <c r="C553" s="21"/>
      <c r="D553" s="4"/>
      <c r="E553" s="4"/>
      <c r="F553" s="4" t="str">
        <f t="shared" si="99"/>
        <v/>
      </c>
      <c r="G553" s="4"/>
      <c r="H553" s="4"/>
      <c r="I553" s="6" t="s">
        <v>1820</v>
      </c>
      <c r="J553" s="6" t="s">
        <v>1878</v>
      </c>
      <c r="K553" s="6" t="s">
        <v>1894</v>
      </c>
      <c r="L553" s="1">
        <v>485</v>
      </c>
      <c r="M553"/>
      <c r="N553" s="18" t="b">
        <v>1</v>
      </c>
      <c r="O553"/>
      <c r="P553" s="1" t="s">
        <v>1895</v>
      </c>
      <c r="Q553"/>
      <c r="R553"/>
      <c r="S553" s="54" t="s">
        <v>1882</v>
      </c>
      <c r="T553" s="1" t="s">
        <v>42</v>
      </c>
      <c r="U553" s="1" t="s">
        <v>42</v>
      </c>
      <c r="V553" s="1" t="s">
        <v>42</v>
      </c>
      <c r="W553" s="1" t="s">
        <v>42</v>
      </c>
      <c r="X553" s="1"/>
      <c r="Y553" s="1" t="s">
        <v>1896</v>
      </c>
      <c r="Z553" s="1"/>
      <c r="AA553" s="1"/>
      <c r="AB553" s="1"/>
      <c r="AC553" s="1"/>
      <c r="AD553" s="1"/>
      <c r="AE553" s="1"/>
      <c r="AF553"/>
      <c r="AG553" s="1" t="b">
        <v>0</v>
      </c>
      <c r="AH553" s="1"/>
      <c r="AI553" s="1"/>
      <c r="AJ553" s="1" t="b">
        <v>0</v>
      </c>
      <c r="AK553" s="1" t="b">
        <v>0</v>
      </c>
      <c r="AL553" s="1" t="s">
        <v>86</v>
      </c>
      <c r="AM553"/>
      <c r="AN553" s="1" t="s">
        <v>45</v>
      </c>
      <c r="AO553" s="1">
        <v>15781</v>
      </c>
      <c r="AP553" s="1" t="b">
        <v>0</v>
      </c>
      <c r="AQ553" s="1"/>
      <c r="AR553" s="1"/>
      <c r="AS553" s="1" t="b">
        <v>1</v>
      </c>
      <c r="AV553" s="1" t="str">
        <f t="shared" si="100"/>
        <v>Delphinium elatum 'Misty Mauves' New Millenium F1 Series</v>
      </c>
      <c r="AW553" s="1"/>
      <c r="AX553" s="1"/>
    </row>
    <row r="554" spans="1:50" s="5" customFormat="1" ht="15" customHeight="1" x14ac:dyDescent="0.2">
      <c r="A554" s="8"/>
      <c r="B554" s="18" t="b">
        <f t="shared" si="98"/>
        <v>1</v>
      </c>
      <c r="C554" s="21"/>
      <c r="D554" s="4"/>
      <c r="E554" s="4"/>
      <c r="F554" s="4" t="str">
        <f t="shared" si="99"/>
        <v/>
      </c>
      <c r="G554" s="4"/>
      <c r="H554" s="4"/>
      <c r="I554" s="6" t="s">
        <v>1820</v>
      </c>
      <c r="J554" s="6" t="s">
        <v>1878</v>
      </c>
      <c r="K554" s="6" t="s">
        <v>1901</v>
      </c>
      <c r="L554" s="1">
        <v>487</v>
      </c>
      <c r="M554"/>
      <c r="N554" s="18" t="b">
        <v>1</v>
      </c>
      <c r="O554"/>
      <c r="P554" s="1" t="s">
        <v>1902</v>
      </c>
      <c r="Q554"/>
      <c r="R554"/>
      <c r="S554" s="54" t="s">
        <v>1882</v>
      </c>
      <c r="T554" s="1" t="s">
        <v>42</v>
      </c>
      <c r="U554" s="1" t="s">
        <v>42</v>
      </c>
      <c r="V554" s="1" t="s">
        <v>42</v>
      </c>
      <c r="W554" s="1" t="s">
        <v>42</v>
      </c>
      <c r="X554" s="1"/>
      <c r="Y554" s="1" t="s">
        <v>1903</v>
      </c>
      <c r="Z554" s="1"/>
      <c r="AA554" s="1"/>
      <c r="AB554" s="1"/>
      <c r="AC554" s="1"/>
      <c r="AD554" s="1"/>
      <c r="AE554" s="1"/>
      <c r="AF554"/>
      <c r="AG554" s="1" t="b">
        <v>0</v>
      </c>
      <c r="AH554" s="1" t="s">
        <v>43</v>
      </c>
      <c r="AI554" s="1"/>
      <c r="AJ554" s="1" t="b">
        <v>0</v>
      </c>
      <c r="AK554" s="1" t="b">
        <v>0</v>
      </c>
      <c r="AL554" s="1" t="s">
        <v>86</v>
      </c>
      <c r="AM554"/>
      <c r="AN554" s="1" t="s">
        <v>45</v>
      </c>
      <c r="AO554" s="1">
        <v>15829</v>
      </c>
      <c r="AP554" s="1" t="b">
        <v>0</v>
      </c>
      <c r="AQ554" s="1"/>
      <c r="AR554" s="1"/>
      <c r="AS554" s="1" t="b">
        <v>0</v>
      </c>
      <c r="AV554" s="1" t="str">
        <f t="shared" si="100"/>
        <v>Delphinium elatum Purple Passion New Millenium F1 Series</v>
      </c>
      <c r="AW554" s="1"/>
      <c r="AX554" s="1"/>
    </row>
    <row r="555" spans="1:50" s="5" customFormat="1" ht="15" customHeight="1" x14ac:dyDescent="0.2">
      <c r="A555" s="8"/>
      <c r="B555" s="18" t="b">
        <f t="shared" si="98"/>
        <v>1</v>
      </c>
      <c r="C555" s="21"/>
      <c r="D555" s="4"/>
      <c r="E555" s="4"/>
      <c r="F555" s="4" t="str">
        <f t="shared" si="99"/>
        <v/>
      </c>
      <c r="G555" s="4"/>
      <c r="H555" s="4"/>
      <c r="I555" s="6" t="s">
        <v>1820</v>
      </c>
      <c r="J555" s="6" t="s">
        <v>1878</v>
      </c>
      <c r="K555" s="6" t="s">
        <v>1904</v>
      </c>
      <c r="L555" s="1">
        <v>488</v>
      </c>
      <c r="M555"/>
      <c r="N555" s="18" t="b">
        <v>1</v>
      </c>
      <c r="O555"/>
      <c r="P555" s="1" t="s">
        <v>1905</v>
      </c>
      <c r="Q555"/>
      <c r="R555"/>
      <c r="S555" s="54" t="s">
        <v>1882</v>
      </c>
      <c r="T555" s="1" t="s">
        <v>42</v>
      </c>
      <c r="U555" s="1" t="s">
        <v>42</v>
      </c>
      <c r="V555" s="1" t="s">
        <v>42</v>
      </c>
      <c r="W555" s="1" t="s">
        <v>42</v>
      </c>
      <c r="X555" s="1"/>
      <c r="Y555" s="1" t="s">
        <v>1883</v>
      </c>
      <c r="Z555" s="1"/>
      <c r="AA555" s="1"/>
      <c r="AB555" s="1"/>
      <c r="AC555" s="1"/>
      <c r="AD555" s="1"/>
      <c r="AE555" s="1"/>
      <c r="AF555"/>
      <c r="AG555" s="1" t="b">
        <v>0</v>
      </c>
      <c r="AH555" s="1"/>
      <c r="AI555" s="1"/>
      <c r="AJ555" s="1" t="b">
        <v>0</v>
      </c>
      <c r="AK555" s="1" t="b">
        <v>0</v>
      </c>
      <c r="AL555" s="1" t="s">
        <v>86</v>
      </c>
      <c r="AM555"/>
      <c r="AN555" s="1" t="s">
        <v>45</v>
      </c>
      <c r="AO555" s="1">
        <v>19967</v>
      </c>
      <c r="AP555" s="1" t="b">
        <v>0</v>
      </c>
      <c r="AQ555" s="1"/>
      <c r="AR555" s="1"/>
      <c r="AS555" s="1" t="b">
        <v>0</v>
      </c>
      <c r="AV555" s="1" t="str">
        <f t="shared" si="100"/>
        <v>Delphinium elatum 'Royal Aspirations' New Millenium F1 Series</v>
      </c>
      <c r="AW555" s="1"/>
      <c r="AX555" s="1"/>
    </row>
    <row r="556" spans="1:50" s="5" customFormat="1" ht="15" customHeight="1" x14ac:dyDescent="0.2">
      <c r="A556" s="8"/>
      <c r="B556" s="18" t="b">
        <f t="shared" si="98"/>
        <v>0</v>
      </c>
      <c r="C556" s="21"/>
      <c r="D556" s="4"/>
      <c r="E556" s="4"/>
      <c r="F556" s="4" t="str">
        <f t="shared" si="99"/>
        <v>X</v>
      </c>
      <c r="G556" s="4"/>
      <c r="H556" s="4"/>
      <c r="I556" s="6" t="s">
        <v>1820</v>
      </c>
      <c r="J556" s="6" t="s">
        <v>1906</v>
      </c>
      <c r="K556" s="6" t="s">
        <v>1907</v>
      </c>
      <c r="L556" s="1">
        <v>489</v>
      </c>
      <c r="M556"/>
      <c r="N556" s="18" t="b">
        <v>0</v>
      </c>
      <c r="O556"/>
      <c r="P556" s="1" t="s">
        <v>1908</v>
      </c>
      <c r="Q556"/>
      <c r="R556"/>
      <c r="S556" s="53"/>
      <c r="T556" s="1" t="s">
        <v>42</v>
      </c>
      <c r="U556" s="1" t="s">
        <v>42</v>
      </c>
      <c r="V556" s="1" t="s">
        <v>42</v>
      </c>
      <c r="W556" s="1" t="s">
        <v>42</v>
      </c>
      <c r="X556"/>
      <c r="Y556"/>
      <c r="Z556"/>
      <c r="AA556"/>
      <c r="AB556"/>
      <c r="AC556"/>
      <c r="AD556"/>
      <c r="AE556"/>
      <c r="AF556"/>
      <c r="AG556" s="1" t="b">
        <v>0</v>
      </c>
      <c r="AH556"/>
      <c r="AI556"/>
      <c r="AJ556" s="1" t="b">
        <v>0</v>
      </c>
      <c r="AK556" s="1" t="b">
        <v>0</v>
      </c>
      <c r="AL556" s="1" t="s">
        <v>86</v>
      </c>
      <c r="AM556" s="1" t="s">
        <v>62</v>
      </c>
      <c r="AN556" s="1" t="s">
        <v>45</v>
      </c>
      <c r="AO556" s="1">
        <v>1477</v>
      </c>
      <c r="AP556" s="1" t="b">
        <v>1</v>
      </c>
      <c r="AQ556" s="1"/>
      <c r="AR556" s="1"/>
      <c r="AS556" s="1" t="b">
        <v>0</v>
      </c>
      <c r="AV556" s="1" t="str">
        <f t="shared" si="100"/>
        <v>Delphinium grandiflorum 'Blue Butterfly'</v>
      </c>
      <c r="AW556" s="1"/>
      <c r="AX556" s="1"/>
    </row>
    <row r="557" spans="1:50" s="5" customFormat="1" ht="15" customHeight="1" x14ac:dyDescent="0.2">
      <c r="A557" s="8"/>
      <c r="B557" s="18" t="b">
        <f t="shared" si="98"/>
        <v>0</v>
      </c>
      <c r="C557" s="21"/>
      <c r="D557" s="4"/>
      <c r="E557" s="4"/>
      <c r="F557" s="4" t="str">
        <f t="shared" si="99"/>
        <v>X</v>
      </c>
      <c r="G557" s="4"/>
      <c r="H557" s="4"/>
      <c r="I557" s="6" t="s">
        <v>1820</v>
      </c>
      <c r="J557" s="6" t="s">
        <v>1906</v>
      </c>
      <c r="K557" s="6" t="s">
        <v>1909</v>
      </c>
      <c r="L557" s="1">
        <v>490</v>
      </c>
      <c r="M557"/>
      <c r="N557" s="18" t="b">
        <v>0</v>
      </c>
      <c r="O557"/>
      <c r="P557" s="1" t="s">
        <v>1908</v>
      </c>
      <c r="Q557"/>
      <c r="R557"/>
      <c r="S557" s="53"/>
      <c r="T557" s="1" t="s">
        <v>42</v>
      </c>
      <c r="U557" s="1" t="s">
        <v>42</v>
      </c>
      <c r="V557" s="1" t="s">
        <v>42</v>
      </c>
      <c r="W557" s="1" t="s">
        <v>42</v>
      </c>
      <c r="X557"/>
      <c r="Y557"/>
      <c r="Z557"/>
      <c r="AA557"/>
      <c r="AB557"/>
      <c r="AC557"/>
      <c r="AD557"/>
      <c r="AE557"/>
      <c r="AF557"/>
      <c r="AG557" s="1" t="b">
        <v>0</v>
      </c>
      <c r="AH557"/>
      <c r="AI557"/>
      <c r="AJ557" s="1" t="b">
        <v>0</v>
      </c>
      <c r="AK557" s="1" t="b">
        <v>0</v>
      </c>
      <c r="AL557" s="1" t="s">
        <v>86</v>
      </c>
      <c r="AM557" s="1" t="s">
        <v>62</v>
      </c>
      <c r="AN557" s="1" t="s">
        <v>45</v>
      </c>
      <c r="AO557" s="1">
        <v>1478</v>
      </c>
      <c r="AP557" s="1" t="b">
        <v>1</v>
      </c>
      <c r="AQ557" s="1"/>
      <c r="AR557" s="1"/>
      <c r="AS557" s="1" t="b">
        <v>0</v>
      </c>
      <c r="AV557" s="1" t="str">
        <f t="shared" si="100"/>
        <v>Delphinium grandiflorum 'Blue Wave'</v>
      </c>
      <c r="AW557" s="1"/>
      <c r="AX557" s="1"/>
    </row>
    <row r="558" spans="1:50" s="5" customFormat="1" ht="15" customHeight="1" x14ac:dyDescent="0.2">
      <c r="A558" s="8"/>
      <c r="B558" s="18" t="b">
        <f t="shared" si="98"/>
        <v>0</v>
      </c>
      <c r="C558" s="21"/>
      <c r="D558" s="4"/>
      <c r="E558" s="4"/>
      <c r="F558" s="4" t="str">
        <f t="shared" si="99"/>
        <v>X</v>
      </c>
      <c r="G558" s="4"/>
      <c r="H558" s="4"/>
      <c r="I558" s="6" t="s">
        <v>1820</v>
      </c>
      <c r="J558" s="6" t="s">
        <v>1910</v>
      </c>
      <c r="L558" s="1">
        <v>491</v>
      </c>
      <c r="M558"/>
      <c r="N558" s="18" t="b">
        <v>0</v>
      </c>
      <c r="O558"/>
      <c r="P558" s="1" t="s">
        <v>1911</v>
      </c>
      <c r="Q558"/>
      <c r="R558"/>
      <c r="S558" s="53"/>
      <c r="T558" s="1" t="s">
        <v>42</v>
      </c>
      <c r="U558" s="1" t="s">
        <v>42</v>
      </c>
      <c r="V558" s="1" t="s">
        <v>42</v>
      </c>
      <c r="W558" s="1" t="s">
        <v>42</v>
      </c>
      <c r="X558"/>
      <c r="Y558"/>
      <c r="Z558"/>
      <c r="AA558"/>
      <c r="AB558"/>
      <c r="AC558"/>
      <c r="AD558"/>
      <c r="AE558"/>
      <c r="AF558"/>
      <c r="AG558" s="1" t="b">
        <v>0</v>
      </c>
      <c r="AH558"/>
      <c r="AI558"/>
      <c r="AJ558" s="1" t="b">
        <v>0</v>
      </c>
      <c r="AK558" s="1" t="b">
        <v>0</v>
      </c>
      <c r="AL558" s="1" t="s">
        <v>86</v>
      </c>
      <c r="AM558" s="1" t="s">
        <v>62</v>
      </c>
      <c r="AN558" s="1" t="s">
        <v>45</v>
      </c>
      <c r="AO558" s="1">
        <v>1479</v>
      </c>
      <c r="AP558" s="1" t="b">
        <v>1</v>
      </c>
      <c r="AQ558" s="1"/>
      <c r="AR558" s="1"/>
      <c r="AS558" s="1" t="b">
        <v>0</v>
      </c>
      <c r="AV558" s="1" t="str">
        <f t="shared" si="100"/>
        <v>Delphinium nudicaule</v>
      </c>
      <c r="AW558" s="1"/>
      <c r="AX558"/>
    </row>
    <row r="559" spans="1:50" s="5" customFormat="1" ht="15" customHeight="1" x14ac:dyDescent="0.2">
      <c r="A559" s="8"/>
      <c r="B559" s="18" t="b">
        <f t="shared" si="98"/>
        <v>1</v>
      </c>
      <c r="C559" s="21"/>
      <c r="D559" s="4"/>
      <c r="E559" s="4"/>
      <c r="F559" s="4" t="str">
        <f t="shared" si="99"/>
        <v/>
      </c>
      <c r="G559" s="4"/>
      <c r="H559" s="4"/>
      <c r="I559" s="6" t="s">
        <v>1820</v>
      </c>
      <c r="J559" s="6" t="s">
        <v>1912</v>
      </c>
      <c r="L559" s="1">
        <v>492</v>
      </c>
      <c r="M559"/>
      <c r="N559" s="18" t="b">
        <v>1</v>
      </c>
      <c r="O559"/>
      <c r="P559"/>
      <c r="Q559"/>
      <c r="R559"/>
      <c r="S559" s="53"/>
      <c r="T559" s="1" t="s">
        <v>42</v>
      </c>
      <c r="U559" s="1" t="s">
        <v>42</v>
      </c>
      <c r="V559" s="1" t="s">
        <v>42</v>
      </c>
      <c r="W559" s="1" t="s">
        <v>42</v>
      </c>
      <c r="X559" s="1" t="s">
        <v>1913</v>
      </c>
      <c r="Y559" s="1" t="s">
        <v>1914</v>
      </c>
      <c r="Z559"/>
      <c r="AA559"/>
      <c r="AB559"/>
      <c r="AC559"/>
      <c r="AD559"/>
      <c r="AE559"/>
      <c r="AF559"/>
      <c r="AG559" s="1" t="b">
        <v>0</v>
      </c>
      <c r="AH559"/>
      <c r="AI559"/>
      <c r="AJ559" s="1" t="b">
        <v>0</v>
      </c>
      <c r="AK559" s="1" t="b">
        <v>0</v>
      </c>
      <c r="AL559" s="1" t="s">
        <v>86</v>
      </c>
      <c r="AM559" s="1" t="s">
        <v>62</v>
      </c>
      <c r="AN559" s="1" t="s">
        <v>45</v>
      </c>
      <c r="AO559" s="1">
        <v>1480</v>
      </c>
      <c r="AP559" s="1" t="b">
        <v>0</v>
      </c>
      <c r="AQ559" s="1"/>
      <c r="AR559" s="1"/>
      <c r="AS559" s="1" t="b">
        <v>0</v>
      </c>
      <c r="AV559" s="1" t="str">
        <f t="shared" si="100"/>
        <v>Delphinium requinii</v>
      </c>
      <c r="AW559" s="1"/>
      <c r="AX559"/>
    </row>
    <row r="560" spans="1:50" s="5" customFormat="1" ht="15" customHeight="1" x14ac:dyDescent="0.2">
      <c r="A560" s="8"/>
      <c r="B560" s="18" t="b">
        <f t="shared" si="98"/>
        <v>1</v>
      </c>
      <c r="C560" s="21"/>
      <c r="D560" s="4"/>
      <c r="E560" s="4"/>
      <c r="F560" s="4" t="str">
        <f t="shared" si="99"/>
        <v/>
      </c>
      <c r="G560" s="4"/>
      <c r="H560" s="4"/>
      <c r="I560" s="6" t="s">
        <v>1820</v>
      </c>
      <c r="J560" s="6" t="s">
        <v>1915</v>
      </c>
      <c r="K560" s="6" t="s">
        <v>1916</v>
      </c>
      <c r="L560" s="1">
        <v>493</v>
      </c>
      <c r="M560"/>
      <c r="N560" s="18" t="b">
        <v>1</v>
      </c>
      <c r="O560"/>
      <c r="P560" s="1" t="s">
        <v>1917</v>
      </c>
      <c r="Q560"/>
      <c r="R560"/>
      <c r="S560" s="54"/>
      <c r="T560" s="1" t="s">
        <v>42</v>
      </c>
      <c r="U560" s="1" t="s">
        <v>42</v>
      </c>
      <c r="V560" s="1" t="s">
        <v>42</v>
      </c>
      <c r="W560" s="1" t="s">
        <v>42</v>
      </c>
      <c r="X560" s="1" t="s">
        <v>1918</v>
      </c>
      <c r="Y560" s="1" t="s">
        <v>1919</v>
      </c>
      <c r="Z560" s="1" t="s">
        <v>1920</v>
      </c>
      <c r="AA560" s="1" t="s">
        <v>1921</v>
      </c>
      <c r="AB560" s="1"/>
      <c r="AC560" s="1"/>
      <c r="AD560" s="1"/>
      <c r="AE560" s="1"/>
      <c r="AF560"/>
      <c r="AG560" s="1" t="b">
        <v>0</v>
      </c>
      <c r="AH560" s="1"/>
      <c r="AI560" s="1"/>
      <c r="AJ560" s="1" t="b">
        <v>0</v>
      </c>
      <c r="AK560" s="1" t="b">
        <v>0</v>
      </c>
      <c r="AL560" s="1" t="s">
        <v>86</v>
      </c>
      <c r="AM560" s="1" t="s">
        <v>62</v>
      </c>
      <c r="AN560" s="1" t="s">
        <v>45</v>
      </c>
      <c r="AO560" s="1">
        <v>1481</v>
      </c>
      <c r="AP560" s="1" t="b">
        <v>1</v>
      </c>
      <c r="AQ560" s="1"/>
      <c r="AR560" s="1"/>
      <c r="AS560" s="1" t="b">
        <v>0</v>
      </c>
      <c r="AV560" s="1" t="str">
        <f t="shared" si="100"/>
        <v>Delphinium x belladonna 'Bellamosum'</v>
      </c>
      <c r="AW560" s="1"/>
      <c r="AX560" s="1"/>
    </row>
    <row r="561" spans="1:56" s="5" customFormat="1" ht="15" customHeight="1" x14ac:dyDescent="0.2">
      <c r="A561" s="8"/>
      <c r="B561" s="18" t="b">
        <f t="shared" si="98"/>
        <v>0</v>
      </c>
      <c r="C561" s="21"/>
      <c r="D561" s="4"/>
      <c r="E561" s="4"/>
      <c r="F561" s="4" t="str">
        <f t="shared" si="99"/>
        <v>X</v>
      </c>
      <c r="G561" s="4"/>
      <c r="H561" s="4"/>
      <c r="I561" s="6" t="s">
        <v>1820</v>
      </c>
      <c r="J561" s="6" t="s">
        <v>1915</v>
      </c>
      <c r="K561" s="6" t="s">
        <v>1922</v>
      </c>
      <c r="L561" s="1">
        <v>494</v>
      </c>
      <c r="M561"/>
      <c r="N561" s="18" t="b">
        <v>0</v>
      </c>
      <c r="O561"/>
      <c r="P561" s="1" t="s">
        <v>1923</v>
      </c>
      <c r="Q561"/>
      <c r="R561"/>
      <c r="S561" s="53"/>
      <c r="T561" s="1" t="s">
        <v>42</v>
      </c>
      <c r="U561" s="1" t="s">
        <v>42</v>
      </c>
      <c r="V561" s="1" t="s">
        <v>42</v>
      </c>
      <c r="W561" s="1" t="s">
        <v>42</v>
      </c>
      <c r="X561"/>
      <c r="Y561"/>
      <c r="Z561"/>
      <c r="AA561"/>
      <c r="AB561"/>
      <c r="AC561"/>
      <c r="AD561"/>
      <c r="AE561"/>
      <c r="AF561"/>
      <c r="AG561" s="1" t="b">
        <v>0</v>
      </c>
      <c r="AH561"/>
      <c r="AI561"/>
      <c r="AJ561" s="1" t="b">
        <v>0</v>
      </c>
      <c r="AK561" s="1" t="b">
        <v>0</v>
      </c>
      <c r="AL561" s="1" t="s">
        <v>86</v>
      </c>
      <c r="AM561" s="1" t="s">
        <v>62</v>
      </c>
      <c r="AN561" s="1" t="s">
        <v>45</v>
      </c>
      <c r="AO561" s="1">
        <v>1482</v>
      </c>
      <c r="AP561" s="1" t="b">
        <v>1</v>
      </c>
      <c r="AQ561" s="1"/>
      <c r="AR561" s="1"/>
      <c r="AS561" s="1" t="b">
        <v>0</v>
      </c>
      <c r="AV561" s="1" t="str">
        <f t="shared" si="100"/>
        <v>Delphinium x belladonna 'Casablanca'</v>
      </c>
      <c r="AW561" s="1"/>
      <c r="AX561" s="1"/>
    </row>
    <row r="562" spans="1:56" s="5" customFormat="1" ht="15" customHeight="1" x14ac:dyDescent="0.2">
      <c r="A562" s="8"/>
      <c r="B562" s="18" t="b">
        <f t="shared" si="98"/>
        <v>1</v>
      </c>
      <c r="C562" s="21"/>
      <c r="D562" s="4"/>
      <c r="E562" s="4"/>
      <c r="F562" s="4" t="str">
        <f t="shared" si="99"/>
        <v/>
      </c>
      <c r="G562" s="4"/>
      <c r="H562" s="4"/>
      <c r="I562" s="6" t="s">
        <v>1820</v>
      </c>
      <c r="J562" s="6" t="s">
        <v>1915</v>
      </c>
      <c r="K562" s="6" t="s">
        <v>1924</v>
      </c>
      <c r="L562" s="1">
        <v>495</v>
      </c>
      <c r="M562"/>
      <c r="N562" s="18" t="b">
        <v>1</v>
      </c>
      <c r="O562"/>
      <c r="P562" s="1" t="s">
        <v>1925</v>
      </c>
      <c r="Q562"/>
      <c r="R562"/>
      <c r="S562" s="54"/>
      <c r="T562" s="1" t="s">
        <v>42</v>
      </c>
      <c r="U562" s="1" t="s">
        <v>42</v>
      </c>
      <c r="V562" s="1" t="s">
        <v>42</v>
      </c>
      <c r="W562" s="1" t="s">
        <v>42</v>
      </c>
      <c r="X562" s="1"/>
      <c r="Y562" s="1" t="s">
        <v>1926</v>
      </c>
      <c r="Z562" s="1" t="s">
        <v>1927</v>
      </c>
      <c r="AA562" s="1"/>
      <c r="AB562" s="1"/>
      <c r="AC562" s="1"/>
      <c r="AD562" s="1"/>
      <c r="AE562" s="1"/>
      <c r="AF562"/>
      <c r="AG562" s="1" t="b">
        <v>0</v>
      </c>
      <c r="AH562" s="1"/>
      <c r="AI562" s="1"/>
      <c r="AJ562" s="1" t="b">
        <v>0</v>
      </c>
      <c r="AK562" s="1" t="b">
        <v>0</v>
      </c>
      <c r="AL562" s="1" t="s">
        <v>86</v>
      </c>
      <c r="AM562" s="1" t="s">
        <v>62</v>
      </c>
      <c r="AN562" s="1" t="s">
        <v>45</v>
      </c>
      <c r="AO562" s="1">
        <v>1483</v>
      </c>
      <c r="AP562" s="1" t="b">
        <v>1</v>
      </c>
      <c r="AQ562" s="1"/>
      <c r="AR562" s="1"/>
      <c r="AS562" s="1" t="b">
        <v>0</v>
      </c>
      <c r="AV562" s="1" t="str">
        <f t="shared" si="100"/>
        <v>Delphinium x belladonna 'Cliveden Beauty'</v>
      </c>
      <c r="AW562" s="1"/>
      <c r="AX562" s="1"/>
    </row>
    <row r="563" spans="1:56" s="5" customFormat="1" ht="15" customHeight="1" x14ac:dyDescent="0.2">
      <c r="A563" s="8"/>
      <c r="B563" s="18" t="b">
        <f t="shared" si="98"/>
        <v>1</v>
      </c>
      <c r="C563" s="21"/>
      <c r="D563" s="4"/>
      <c r="E563" s="4"/>
      <c r="F563" s="4" t="str">
        <f t="shared" si="99"/>
        <v/>
      </c>
      <c r="G563" s="4"/>
      <c r="H563" s="4"/>
      <c r="I563" s="6" t="s">
        <v>1820</v>
      </c>
      <c r="J563" s="6"/>
      <c r="K563" s="6" t="s">
        <v>1841</v>
      </c>
      <c r="L563" s="1">
        <v>473</v>
      </c>
      <c r="M563"/>
      <c r="N563" s="18" t="b">
        <v>1</v>
      </c>
      <c r="O563"/>
      <c r="P563" s="1" t="s">
        <v>1842</v>
      </c>
      <c r="Q563"/>
      <c r="R563"/>
      <c r="S563" s="54" t="s">
        <v>1840</v>
      </c>
      <c r="T563" s="1" t="s">
        <v>42</v>
      </c>
      <c r="U563" s="1" t="s">
        <v>42</v>
      </c>
      <c r="V563" s="1" t="s">
        <v>42</v>
      </c>
      <c r="W563" s="1" t="s">
        <v>42</v>
      </c>
      <c r="X563" s="1" t="s">
        <v>1843</v>
      </c>
      <c r="Y563" s="1" t="s">
        <v>1844</v>
      </c>
      <c r="Z563" s="1" t="s">
        <v>1845</v>
      </c>
      <c r="AA563" s="1" t="s">
        <v>1846</v>
      </c>
      <c r="AB563" s="1"/>
      <c r="AC563" s="1"/>
      <c r="AD563" s="1"/>
      <c r="AE563" s="1"/>
      <c r="AF563"/>
      <c r="AG563" s="1" t="b">
        <v>0</v>
      </c>
      <c r="AH563" s="1"/>
      <c r="AI563" s="1"/>
      <c r="AJ563" s="1" t="b">
        <v>0</v>
      </c>
      <c r="AK563" s="1" t="b">
        <v>0</v>
      </c>
      <c r="AL563" s="1" t="s">
        <v>86</v>
      </c>
      <c r="AM563" s="1" t="s">
        <v>62</v>
      </c>
      <c r="AN563" s="1" t="s">
        <v>45</v>
      </c>
      <c r="AO563" s="1">
        <v>1461</v>
      </c>
      <c r="AP563" s="1" t="b">
        <v>1</v>
      </c>
      <c r="AQ563" s="1"/>
      <c r="AR563" s="1"/>
      <c r="AS563" s="1" t="b">
        <v>0</v>
      </c>
      <c r="AV563" s="1" t="str">
        <f t="shared" si="100"/>
        <v>Delphinium 'Astolat' Premium Pacific Giant Series</v>
      </c>
      <c r="AW563" s="1"/>
      <c r="AX563" s="1"/>
    </row>
    <row r="564" spans="1:56" s="5" customFormat="1" ht="15" customHeight="1" x14ac:dyDescent="0.2">
      <c r="A564" s="8"/>
      <c r="B564" s="18" t="b">
        <f t="shared" si="98"/>
        <v>1</v>
      </c>
      <c r="C564" s="21"/>
      <c r="D564" s="4"/>
      <c r="E564" s="4"/>
      <c r="F564" s="4" t="str">
        <f t="shared" si="99"/>
        <v/>
      </c>
      <c r="G564" s="4"/>
      <c r="H564" s="4"/>
      <c r="I564" s="6" t="s">
        <v>1820</v>
      </c>
      <c r="J564" s="6"/>
      <c r="K564" s="6" t="s">
        <v>1847</v>
      </c>
      <c r="L564" s="1">
        <v>474</v>
      </c>
      <c r="M564"/>
      <c r="N564" s="18" t="b">
        <v>1</v>
      </c>
      <c r="O564"/>
      <c r="P564" s="1" t="s">
        <v>1848</v>
      </c>
      <c r="Q564"/>
      <c r="R564"/>
      <c r="S564" s="54" t="s">
        <v>1840</v>
      </c>
      <c r="T564" s="1" t="s">
        <v>42</v>
      </c>
      <c r="U564" s="1" t="s">
        <v>42</v>
      </c>
      <c r="V564" s="1" t="s">
        <v>42</v>
      </c>
      <c r="W564" s="1" t="s">
        <v>42</v>
      </c>
      <c r="X564" s="1" t="s">
        <v>1849</v>
      </c>
      <c r="Y564" s="1" t="s">
        <v>1850</v>
      </c>
      <c r="Z564" s="1" t="s">
        <v>1851</v>
      </c>
      <c r="AA564" s="1"/>
      <c r="AB564" s="1"/>
      <c r="AC564" s="1"/>
      <c r="AD564" s="1"/>
      <c r="AE564" s="1"/>
      <c r="AF564"/>
      <c r="AG564" s="1" t="b">
        <v>0</v>
      </c>
      <c r="AH564" s="1"/>
      <c r="AI564" s="1"/>
      <c r="AJ564" s="1" t="b">
        <v>0</v>
      </c>
      <c r="AK564" s="1" t="b">
        <v>0</v>
      </c>
      <c r="AL564" s="1" t="s">
        <v>86</v>
      </c>
      <c r="AM564" s="1" t="s">
        <v>62</v>
      </c>
      <c r="AN564" s="1" t="s">
        <v>45</v>
      </c>
      <c r="AO564" s="1">
        <v>1462</v>
      </c>
      <c r="AP564" s="1" t="b">
        <v>1</v>
      </c>
      <c r="AQ564" s="1"/>
      <c r="AR564" s="1"/>
      <c r="AS564" s="1" t="b">
        <v>0</v>
      </c>
      <c r="AV564" s="1" t="str">
        <f t="shared" si="100"/>
        <v>Delphinium 'Black Knight' Premium Pacific Giant Series</v>
      </c>
      <c r="AW564" s="1"/>
      <c r="AX564" s="1"/>
    </row>
    <row r="565" spans="1:56" s="5" customFormat="1" ht="15" customHeight="1" x14ac:dyDescent="0.2">
      <c r="A565" s="8"/>
      <c r="B565" s="18" t="b">
        <f t="shared" si="98"/>
        <v>1</v>
      </c>
      <c r="C565" s="21"/>
      <c r="D565" s="4"/>
      <c r="E565" s="4"/>
      <c r="F565" s="4" t="str">
        <f t="shared" si="99"/>
        <v/>
      </c>
      <c r="G565" s="4"/>
      <c r="H565" s="4"/>
      <c r="I565" s="6" t="s">
        <v>1820</v>
      </c>
      <c r="J565" s="6"/>
      <c r="K565" s="6" t="s">
        <v>1852</v>
      </c>
      <c r="L565" s="1">
        <v>475</v>
      </c>
      <c r="M565"/>
      <c r="N565" s="18" t="b">
        <v>1</v>
      </c>
      <c r="O565"/>
      <c r="P565" s="1" t="s">
        <v>1853</v>
      </c>
      <c r="Q565"/>
      <c r="R565"/>
      <c r="S565" s="54" t="s">
        <v>1840</v>
      </c>
      <c r="T565" s="1" t="s">
        <v>42</v>
      </c>
      <c r="U565" s="1" t="s">
        <v>42</v>
      </c>
      <c r="V565" s="1" t="s">
        <v>42</v>
      </c>
      <c r="W565" s="1" t="s">
        <v>42</v>
      </c>
      <c r="X565"/>
      <c r="Y565" s="1" t="s">
        <v>1854</v>
      </c>
      <c r="Z565" s="1" t="s">
        <v>1855</v>
      </c>
      <c r="AA565"/>
      <c r="AB565"/>
      <c r="AC565"/>
      <c r="AD565"/>
      <c r="AE565"/>
      <c r="AF565"/>
      <c r="AG565" s="1" t="b">
        <v>0</v>
      </c>
      <c r="AH565"/>
      <c r="AI565"/>
      <c r="AJ565" s="1" t="b">
        <v>0</v>
      </c>
      <c r="AK565" s="1" t="b">
        <v>0</v>
      </c>
      <c r="AL565" s="1" t="s">
        <v>86</v>
      </c>
      <c r="AM565" s="1" t="s">
        <v>62</v>
      </c>
      <c r="AN565" s="1" t="s">
        <v>45</v>
      </c>
      <c r="AO565" s="1">
        <v>1463</v>
      </c>
      <c r="AP565" s="1" t="b">
        <v>1</v>
      </c>
      <c r="AQ565" s="1"/>
      <c r="AR565" s="1"/>
      <c r="AS565" s="1" t="b">
        <v>1</v>
      </c>
      <c r="AV565" s="1" t="str">
        <f t="shared" si="100"/>
        <v>Delphinium 'Blue Bird' Premium Pacific Giant Series</v>
      </c>
      <c r="AW565" s="1"/>
      <c r="AX565" s="1"/>
    </row>
    <row r="566" spans="1:56" s="5" customFormat="1" ht="15" customHeight="1" x14ac:dyDescent="0.2">
      <c r="A566" s="8"/>
      <c r="B566" s="18" t="b">
        <f t="shared" si="98"/>
        <v>1</v>
      </c>
      <c r="C566" s="21"/>
      <c r="D566" s="4"/>
      <c r="E566" s="4"/>
      <c r="F566" s="4" t="str">
        <f t="shared" si="99"/>
        <v/>
      </c>
      <c r="G566" s="4"/>
      <c r="H566" s="4"/>
      <c r="I566" s="6" t="s">
        <v>1820</v>
      </c>
      <c r="J566" s="6"/>
      <c r="K566" s="6" t="s">
        <v>1856</v>
      </c>
      <c r="L566" s="1">
        <v>476</v>
      </c>
      <c r="M566"/>
      <c r="N566" s="18" t="b">
        <v>1</v>
      </c>
      <c r="O566"/>
      <c r="P566" s="1" t="s">
        <v>1857</v>
      </c>
      <c r="Q566"/>
      <c r="R566"/>
      <c r="S566" s="54" t="s">
        <v>1840</v>
      </c>
      <c r="T566" s="1" t="s">
        <v>42</v>
      </c>
      <c r="U566" s="1" t="s">
        <v>42</v>
      </c>
      <c r="V566" s="1" t="s">
        <v>42</v>
      </c>
      <c r="W566" s="1" t="s">
        <v>42</v>
      </c>
      <c r="X566" s="1"/>
      <c r="Y566" s="1" t="s">
        <v>1855</v>
      </c>
      <c r="Z566" s="1"/>
      <c r="AA566" s="1"/>
      <c r="AB566" s="1"/>
      <c r="AC566" s="1"/>
      <c r="AD566" s="1"/>
      <c r="AE566" s="1"/>
      <c r="AF566"/>
      <c r="AG566" s="1" t="b">
        <v>0</v>
      </c>
      <c r="AH566" s="1"/>
      <c r="AI566" s="1"/>
      <c r="AJ566" s="1" t="b">
        <v>0</v>
      </c>
      <c r="AK566" s="1" t="b">
        <v>0</v>
      </c>
      <c r="AL566" s="1" t="s">
        <v>86</v>
      </c>
      <c r="AM566" s="1" t="s">
        <v>62</v>
      </c>
      <c r="AN566" s="1" t="s">
        <v>45</v>
      </c>
      <c r="AO566" s="1">
        <v>1464</v>
      </c>
      <c r="AP566" s="1" t="b">
        <v>1</v>
      </c>
      <c r="AQ566" s="1"/>
      <c r="AR566" s="1"/>
      <c r="AS566" s="1" t="b">
        <v>1</v>
      </c>
      <c r="AV566" s="1" t="str">
        <f t="shared" si="100"/>
        <v>Delphinium 'Blue Jay' Premium Pacific Giant Series</v>
      </c>
      <c r="AW566" s="1"/>
      <c r="AX566" s="1"/>
    </row>
    <row r="567" spans="1:56" s="5" customFormat="1" ht="15" customHeight="1" x14ac:dyDescent="0.2">
      <c r="A567" s="8" t="s">
        <v>8334</v>
      </c>
      <c r="B567" s="18" t="b">
        <f t="shared" si="98"/>
        <v>1</v>
      </c>
      <c r="C567" s="4" t="str">
        <f>IF(O567="","C","")</f>
        <v/>
      </c>
      <c r="D567" s="4" t="str">
        <f>IF(I567="","N","")</f>
        <v/>
      </c>
      <c r="E567" s="4" t="str">
        <f>IF(P567="","Y","")</f>
        <v/>
      </c>
      <c r="F567" s="4" t="str">
        <f t="shared" si="99"/>
        <v/>
      </c>
      <c r="G567" s="4"/>
      <c r="H567" s="4" t="str">
        <f>TRIM(TRIM(I567) &amp; " " &amp; TRIM(J567) &amp; " " &amp; K567 &amp; " " &amp;S567)</f>
        <v>Delphinium 'Blue Lace' New Millenium F1 Series</v>
      </c>
      <c r="I567" s="6" t="s">
        <v>1820</v>
      </c>
      <c r="J567" s="6"/>
      <c r="K567" s="2" t="s">
        <v>1879</v>
      </c>
      <c r="L567" s="1">
        <v>482</v>
      </c>
      <c r="M567" s="1" t="s">
        <v>39</v>
      </c>
      <c r="N567" s="18" t="b">
        <v>1</v>
      </c>
      <c r="O567" t="s">
        <v>1880</v>
      </c>
      <c r="P567" s="1" t="s">
        <v>1881</v>
      </c>
      <c r="Q567"/>
      <c r="R567"/>
      <c r="S567" s="54" t="s">
        <v>1882</v>
      </c>
      <c r="T567" s="1" t="s">
        <v>42</v>
      </c>
      <c r="U567" s="1" t="s">
        <v>42</v>
      </c>
      <c r="V567" s="1" t="s">
        <v>42</v>
      </c>
      <c r="W567" s="1" t="s">
        <v>42</v>
      </c>
      <c r="X567" s="1"/>
      <c r="Y567" s="1" t="s">
        <v>1883</v>
      </c>
      <c r="Z567" s="1"/>
      <c r="AA567" s="1"/>
      <c r="AB567" s="1"/>
      <c r="AC567" s="1"/>
      <c r="AD567" s="1"/>
      <c r="AE567" s="1"/>
      <c r="AF567" s="1"/>
      <c r="AG567" s="1" t="b">
        <v>0</v>
      </c>
      <c r="AH567" s="1"/>
      <c r="AI567" s="1"/>
      <c r="AJ567" s="1" t="b">
        <v>0</v>
      </c>
      <c r="AK567" s="1" t="b">
        <v>0</v>
      </c>
      <c r="AL567" s="1" t="s">
        <v>86</v>
      </c>
      <c r="AM567"/>
      <c r="AN567" s="1" t="s">
        <v>45</v>
      </c>
      <c r="AO567"/>
      <c r="AP567" s="1" t="b">
        <v>0</v>
      </c>
      <c r="AQ567" s="1"/>
      <c r="AR567" s="1"/>
      <c r="AS567" s="1" t="b">
        <v>0</v>
      </c>
      <c r="AV567" s="1" t="str">
        <f t="shared" si="100"/>
        <v>Delphinium 'Blue Lace' New Millenium F1 Series</v>
      </c>
      <c r="AW567" s="1"/>
      <c r="AX567" s="1"/>
    </row>
    <row r="568" spans="1:56" s="5" customFormat="1" ht="15" customHeight="1" x14ac:dyDescent="0.2">
      <c r="A568" s="8"/>
      <c r="B568" s="18" t="b">
        <f t="shared" si="98"/>
        <v>1</v>
      </c>
      <c r="C568" s="21"/>
      <c r="D568" s="4"/>
      <c r="E568" s="4"/>
      <c r="F568" s="4" t="str">
        <f t="shared" si="99"/>
        <v/>
      </c>
      <c r="G568" s="4"/>
      <c r="H568" s="4"/>
      <c r="I568" s="6" t="s">
        <v>1820</v>
      </c>
      <c r="J568" s="6"/>
      <c r="K568" s="6" t="s">
        <v>1858</v>
      </c>
      <c r="L568" s="1">
        <v>477</v>
      </c>
      <c r="M568"/>
      <c r="N568" s="18" t="b">
        <v>1</v>
      </c>
      <c r="O568"/>
      <c r="P568" s="1" t="s">
        <v>1859</v>
      </c>
      <c r="Q568"/>
      <c r="R568"/>
      <c r="S568" s="54" t="s">
        <v>1840</v>
      </c>
      <c r="T568" s="1" t="s">
        <v>42</v>
      </c>
      <c r="U568" s="1" t="s">
        <v>42</v>
      </c>
      <c r="V568" s="1" t="s">
        <v>42</v>
      </c>
      <c r="W568" s="1" t="s">
        <v>42</v>
      </c>
      <c r="X568" s="1"/>
      <c r="Y568" s="1" t="s">
        <v>1860</v>
      </c>
      <c r="Z568" s="1" t="s">
        <v>1861</v>
      </c>
      <c r="AA568" s="1" t="s">
        <v>1862</v>
      </c>
      <c r="AB568" s="1"/>
      <c r="AC568" s="1"/>
      <c r="AD568" s="1"/>
      <c r="AE568" s="1"/>
      <c r="AF568"/>
      <c r="AG568" s="1" t="b">
        <v>0</v>
      </c>
      <c r="AH568" s="1"/>
      <c r="AI568" s="1"/>
      <c r="AJ568" s="1" t="b">
        <v>0</v>
      </c>
      <c r="AK568" s="1" t="b">
        <v>0</v>
      </c>
      <c r="AL568" s="1" t="s">
        <v>86</v>
      </c>
      <c r="AM568" s="1" t="s">
        <v>62</v>
      </c>
      <c r="AN568" s="1" t="s">
        <v>45</v>
      </c>
      <c r="AO568" s="1">
        <v>1465</v>
      </c>
      <c r="AP568" s="1" t="b">
        <v>1</v>
      </c>
      <c r="AQ568" s="1"/>
      <c r="AR568" s="1"/>
      <c r="AS568" s="1" t="b">
        <v>0</v>
      </c>
      <c r="AV568" s="1" t="str">
        <f t="shared" si="100"/>
        <v>Delphinium 'Cameliard' Premium Pacific Giant Series</v>
      </c>
      <c r="AW568" s="1"/>
      <c r="AX568" s="1"/>
    </row>
    <row r="569" spans="1:56" s="5" customFormat="1" ht="15" customHeight="1" x14ac:dyDescent="0.2">
      <c r="A569" s="8" t="s">
        <v>9321</v>
      </c>
      <c r="B569" s="18" t="b">
        <f t="shared" si="98"/>
        <v>1</v>
      </c>
      <c r="C569" s="4" t="str">
        <f>IF(O569="","C","")</f>
        <v/>
      </c>
      <c r="D569" s="4" t="str">
        <f>IF(I569="","N","")</f>
        <v/>
      </c>
      <c r="E569" s="4" t="str">
        <f>IF(P569="","Y","")</f>
        <v/>
      </c>
      <c r="F569" s="4" t="str">
        <f t="shared" si="99"/>
        <v/>
      </c>
      <c r="G569" s="4"/>
      <c r="H569" s="4" t="str">
        <f>TRIM(TRIM(I569) &amp; " " &amp; TRIM(J569) &amp; " " &amp; K569 &amp; " " &amp;S569)</f>
        <v>Delphinium 'Double Innocence' New Millenium F1 Series</v>
      </c>
      <c r="I569" s="6" t="s">
        <v>1820</v>
      </c>
      <c r="J569" s="6"/>
      <c r="K569" s="49" t="s">
        <v>6978</v>
      </c>
      <c r="L569" s="1">
        <v>1996</v>
      </c>
      <c r="M569" s="1"/>
      <c r="N569" s="18" t="b">
        <v>1</v>
      </c>
      <c r="O569" t="s">
        <v>6979</v>
      </c>
      <c r="P569" s="1" t="s">
        <v>6980</v>
      </c>
      <c r="Q569"/>
      <c r="R569"/>
      <c r="S569" s="54" t="s">
        <v>1882</v>
      </c>
      <c r="T569" s="1" t="s">
        <v>42</v>
      </c>
      <c r="U569" s="1" t="s">
        <v>42</v>
      </c>
      <c r="V569" s="1" t="s">
        <v>42</v>
      </c>
      <c r="W569" s="1" t="s">
        <v>42</v>
      </c>
      <c r="X569" s="1"/>
      <c r="Y569" s="1" t="s">
        <v>1892</v>
      </c>
      <c r="Z569" s="1" t="s">
        <v>1893</v>
      </c>
      <c r="AA569" s="1"/>
      <c r="AB569" s="1"/>
      <c r="AC569" s="1"/>
      <c r="AD569" s="1"/>
      <c r="AE569" s="1"/>
      <c r="AF569"/>
      <c r="AG569"/>
      <c r="AH569"/>
      <c r="AI569"/>
      <c r="AJ569"/>
      <c r="AK569"/>
      <c r="AL569"/>
      <c r="AM569"/>
      <c r="AN569"/>
      <c r="AO569"/>
      <c r="AP569"/>
      <c r="AQ569"/>
      <c r="AR569"/>
      <c r="AS569"/>
      <c r="AT569"/>
      <c r="AU569"/>
      <c r="AV569" s="1" t="str">
        <f t="shared" si="100"/>
        <v>Delphinium 'Double Innocence' New Millenium F1 Series</v>
      </c>
      <c r="AW569"/>
      <c r="AX569"/>
      <c r="AY569"/>
      <c r="AZ569"/>
      <c r="BA569"/>
      <c r="BB569"/>
      <c r="BC569"/>
      <c r="BD569"/>
    </row>
    <row r="570" spans="1:56" s="5" customFormat="1" ht="15" customHeight="1" x14ac:dyDescent="0.2">
      <c r="A570" s="8" t="s">
        <v>9327</v>
      </c>
      <c r="B570" s="18" t="b">
        <f t="shared" si="98"/>
        <v>1</v>
      </c>
      <c r="C570" s="4" t="str">
        <f>IF(O570="","C","")</f>
        <v/>
      </c>
      <c r="D570" s="4" t="str">
        <f>IF(I570="","N","")</f>
        <v/>
      </c>
      <c r="E570" s="4" t="str">
        <f>IF(P570="","Y","")</f>
        <v/>
      </c>
      <c r="F570" s="4" t="str">
        <f t="shared" si="99"/>
        <v/>
      </c>
      <c r="G570" s="4"/>
      <c r="H570" s="4" t="str">
        <f>TRIM(TRIM(I570) &amp; " " &amp; TRIM(J570) &amp; " " &amp; K570 &amp; " " &amp;S570)</f>
        <v>Delphinium 'Dusky Maidens' New Millenium F1 Series</v>
      </c>
      <c r="I570" s="6" t="s">
        <v>1820</v>
      </c>
      <c r="J570" s="6"/>
      <c r="K570" s="49" t="s">
        <v>1884</v>
      </c>
      <c r="L570" s="1">
        <v>483</v>
      </c>
      <c r="M570" s="1"/>
      <c r="N570" s="18" t="b">
        <v>1</v>
      </c>
      <c r="O570" t="s">
        <v>1885</v>
      </c>
      <c r="P570" s="1" t="s">
        <v>1886</v>
      </c>
      <c r="Q570"/>
      <c r="R570"/>
      <c r="S570" s="54" t="s">
        <v>1882</v>
      </c>
      <c r="T570" s="1" t="s">
        <v>42</v>
      </c>
      <c r="U570" s="1" t="s">
        <v>42</v>
      </c>
      <c r="V570" s="1" t="s">
        <v>42</v>
      </c>
      <c r="W570" s="1" t="s">
        <v>42</v>
      </c>
      <c r="X570" s="1"/>
      <c r="Y570" s="1" t="s">
        <v>1887</v>
      </c>
      <c r="Z570" s="1" t="s">
        <v>1888</v>
      </c>
      <c r="AA570" s="1"/>
      <c r="AB570" s="1"/>
      <c r="AC570" s="1"/>
      <c r="AD570" s="1"/>
      <c r="AE570" s="1"/>
      <c r="AF570" s="1"/>
      <c r="AG570" s="1" t="b">
        <v>0</v>
      </c>
      <c r="AH570" s="1"/>
      <c r="AI570" s="1"/>
      <c r="AJ570" s="1" t="b">
        <v>0</v>
      </c>
      <c r="AK570" s="1" t="b">
        <v>0</v>
      </c>
      <c r="AL570" s="1" t="s">
        <v>86</v>
      </c>
      <c r="AM570" s="1" t="s">
        <v>62</v>
      </c>
      <c r="AN570" s="1" t="s">
        <v>45</v>
      </c>
      <c r="AO570" s="1">
        <v>1756</v>
      </c>
      <c r="AP570" s="1" t="b">
        <v>0</v>
      </c>
      <c r="AQ570" s="1"/>
      <c r="AR570" s="1"/>
      <c r="AS570" s="1" t="b">
        <v>0</v>
      </c>
      <c r="AV570" s="1" t="str">
        <f t="shared" si="100"/>
        <v>Delphinium 'Dusky Maidens' New Millenium F1 Series</v>
      </c>
      <c r="AW570" s="1"/>
      <c r="AX570" s="1"/>
    </row>
    <row r="571" spans="1:56" s="5" customFormat="1" ht="15" customHeight="1" x14ac:dyDescent="0.2">
      <c r="A571" s="8"/>
      <c r="B571" s="18" t="b">
        <f t="shared" si="98"/>
        <v>1</v>
      </c>
      <c r="C571" s="21"/>
      <c r="D571" s="4"/>
      <c r="E571" s="4"/>
      <c r="F571" s="4" t="str">
        <f t="shared" si="99"/>
        <v/>
      </c>
      <c r="G571" s="4"/>
      <c r="H571" s="4"/>
      <c r="I571" s="6" t="s">
        <v>1820</v>
      </c>
      <c r="J571" s="6"/>
      <c r="K571" s="6" t="s">
        <v>1863</v>
      </c>
      <c r="L571" s="1">
        <v>478</v>
      </c>
      <c r="M571"/>
      <c r="N571" s="18" t="b">
        <v>1</v>
      </c>
      <c r="O571"/>
      <c r="P571" s="1" t="s">
        <v>1864</v>
      </c>
      <c r="Q571"/>
      <c r="R571"/>
      <c r="S571" s="54" t="s">
        <v>1840</v>
      </c>
      <c r="T571" s="1" t="s">
        <v>42</v>
      </c>
      <c r="U571" s="1" t="s">
        <v>42</v>
      </c>
      <c r="V571" s="1" t="s">
        <v>42</v>
      </c>
      <c r="W571" s="1" t="s">
        <v>42</v>
      </c>
      <c r="X571"/>
      <c r="Y571" s="1" t="s">
        <v>1865</v>
      </c>
      <c r="Z571" s="1" t="s">
        <v>1866</v>
      </c>
      <c r="AA571"/>
      <c r="AB571"/>
      <c r="AC571"/>
      <c r="AD571"/>
      <c r="AE571"/>
      <c r="AF571"/>
      <c r="AG571" s="1" t="b">
        <v>0</v>
      </c>
      <c r="AH571"/>
      <c r="AI571"/>
      <c r="AJ571" s="1" t="b">
        <v>0</v>
      </c>
      <c r="AK571" s="1" t="b">
        <v>0</v>
      </c>
      <c r="AL571" s="1" t="s">
        <v>86</v>
      </c>
      <c r="AM571" s="1" t="s">
        <v>62</v>
      </c>
      <c r="AN571" s="1" t="s">
        <v>45</v>
      </c>
      <c r="AO571" s="1">
        <v>1466</v>
      </c>
      <c r="AP571" s="1" t="b">
        <v>1</v>
      </c>
      <c r="AQ571" s="1"/>
      <c r="AR571" s="1"/>
      <c r="AS571" s="1" t="b">
        <v>0</v>
      </c>
      <c r="AV571" s="1" t="str">
        <f t="shared" si="100"/>
        <v>Delphinium 'Galahad' Premium Pacific Giant Series</v>
      </c>
      <c r="AW571" s="1"/>
      <c r="AX571" s="1"/>
    </row>
    <row r="572" spans="1:56" s="5" customFormat="1" ht="15" customHeight="1" x14ac:dyDescent="0.2">
      <c r="A572" s="8" t="s">
        <v>8610</v>
      </c>
      <c r="B572" s="18" t="b">
        <f t="shared" si="98"/>
        <v>1</v>
      </c>
      <c r="C572" s="4" t="str">
        <f>IF(O572="","C","")</f>
        <v/>
      </c>
      <c r="D572" s="4" t="str">
        <f>IF(I572="","N","")</f>
        <v/>
      </c>
      <c r="E572" s="4" t="str">
        <f>IF(P572="","Y","")</f>
        <v/>
      </c>
      <c r="F572" s="4" t="str">
        <f t="shared" si="99"/>
        <v/>
      </c>
      <c r="G572" s="4"/>
      <c r="H572" s="4" t="str">
        <f>TRIM(TRIM(I572) &amp; " " &amp; TRIM(J572) &amp; " " &amp; K572 &amp; " " &amp;S572)</f>
        <v>Delphinium 'Green Twist' New Millenium F1 Series</v>
      </c>
      <c r="I572" s="6" t="s">
        <v>1820</v>
      </c>
      <c r="J572" s="6"/>
      <c r="K572" s="49" t="s">
        <v>1889</v>
      </c>
      <c r="L572" s="1">
        <v>484</v>
      </c>
      <c r="M572" s="1"/>
      <c r="N572" s="18" t="b">
        <v>1</v>
      </c>
      <c r="O572" t="s">
        <v>1890</v>
      </c>
      <c r="P572" s="1" t="s">
        <v>1891</v>
      </c>
      <c r="Q572"/>
      <c r="R572"/>
      <c r="S572" s="54" t="s">
        <v>1882</v>
      </c>
      <c r="T572" s="1" t="s">
        <v>42</v>
      </c>
      <c r="U572" s="1" t="s">
        <v>42</v>
      </c>
      <c r="V572" s="1" t="s">
        <v>42</v>
      </c>
      <c r="W572" s="1" t="s">
        <v>42</v>
      </c>
      <c r="X572" s="1"/>
      <c r="Y572" s="1" t="s">
        <v>1892</v>
      </c>
      <c r="Z572" s="1" t="s">
        <v>1893</v>
      </c>
      <c r="AA572" s="1"/>
      <c r="AB572" s="1"/>
      <c r="AC572" s="1"/>
      <c r="AD572" s="1"/>
      <c r="AE572" s="1"/>
      <c r="AF572"/>
      <c r="AG572"/>
      <c r="AH572"/>
      <c r="AI572"/>
      <c r="AJ572"/>
      <c r="AK572"/>
      <c r="AL572"/>
      <c r="AM572"/>
      <c r="AN572"/>
      <c r="AO572"/>
      <c r="AP572"/>
      <c r="AQ572"/>
      <c r="AR572"/>
      <c r="AS572"/>
      <c r="AT572"/>
      <c r="AU572"/>
      <c r="AV572" s="1" t="str">
        <f t="shared" si="100"/>
        <v>Delphinium 'Green Twist' New Millenium F1 Series</v>
      </c>
      <c r="AW572"/>
      <c r="AX572"/>
      <c r="AY572"/>
      <c r="AZ572"/>
      <c r="BA572"/>
      <c r="BB572"/>
      <c r="BC572"/>
      <c r="BD572"/>
    </row>
    <row r="573" spans="1:56" s="5" customFormat="1" ht="15" customHeight="1" x14ac:dyDescent="0.2">
      <c r="A573" s="8"/>
      <c r="B573" s="18" t="b">
        <f t="shared" si="98"/>
        <v>1</v>
      </c>
      <c r="C573" s="21"/>
      <c r="D573" s="4"/>
      <c r="E573" s="4"/>
      <c r="F573" s="4" t="str">
        <f t="shared" si="99"/>
        <v/>
      </c>
      <c r="G573" s="4"/>
      <c r="H573" s="4"/>
      <c r="I573" s="6" t="s">
        <v>1820</v>
      </c>
      <c r="J573" s="6"/>
      <c r="K573" s="6" t="s">
        <v>1867</v>
      </c>
      <c r="L573" s="1">
        <v>479</v>
      </c>
      <c r="M573"/>
      <c r="N573" s="18" t="b">
        <v>1</v>
      </c>
      <c r="O573"/>
      <c r="P573" s="1" t="s">
        <v>1868</v>
      </c>
      <c r="Q573"/>
      <c r="R573"/>
      <c r="S573" s="54" t="s">
        <v>1840</v>
      </c>
      <c r="T573" s="1" t="s">
        <v>42</v>
      </c>
      <c r="U573" s="1" t="s">
        <v>42</v>
      </c>
      <c r="V573" s="1" t="s">
        <v>42</v>
      </c>
      <c r="W573" s="1" t="s">
        <v>42</v>
      </c>
      <c r="X573"/>
      <c r="Y573" s="1" t="s">
        <v>1869</v>
      </c>
      <c r="Z573"/>
      <c r="AA573"/>
      <c r="AB573"/>
      <c r="AC573"/>
      <c r="AD573"/>
      <c r="AE573"/>
      <c r="AF573"/>
      <c r="AG573" s="1" t="b">
        <v>0</v>
      </c>
      <c r="AH573"/>
      <c r="AI573"/>
      <c r="AJ573" s="1" t="b">
        <v>0</v>
      </c>
      <c r="AK573" s="1" t="b">
        <v>0</v>
      </c>
      <c r="AL573" s="1" t="s">
        <v>86</v>
      </c>
      <c r="AM573" s="1" t="s">
        <v>62</v>
      </c>
      <c r="AN573" s="1" t="s">
        <v>45</v>
      </c>
      <c r="AO573" s="1">
        <v>1467</v>
      </c>
      <c r="AP573" s="1" t="b">
        <v>1</v>
      </c>
      <c r="AQ573" s="1"/>
      <c r="AR573" s="1"/>
      <c r="AS573" s="1" t="b">
        <v>0</v>
      </c>
      <c r="AV573" s="1" t="str">
        <f t="shared" si="100"/>
        <v>Delphinium 'Guinevere' Premium Pacific Giant Series</v>
      </c>
      <c r="AW573" s="1"/>
      <c r="AX573" s="1"/>
    </row>
    <row r="574" spans="1:56" s="5" customFormat="1" ht="15" customHeight="1" x14ac:dyDescent="0.2">
      <c r="A574" s="8"/>
      <c r="B574" s="18" t="b">
        <f t="shared" si="98"/>
        <v>1</v>
      </c>
      <c r="C574" s="21"/>
      <c r="D574" s="4"/>
      <c r="E574" s="4"/>
      <c r="F574" s="4" t="str">
        <f t="shared" si="99"/>
        <v/>
      </c>
      <c r="G574" s="4"/>
      <c r="H574" s="4"/>
      <c r="I574" s="6" t="s">
        <v>1820</v>
      </c>
      <c r="J574" s="6"/>
      <c r="K574" s="6" t="s">
        <v>1870</v>
      </c>
      <c r="L574" s="1">
        <v>480</v>
      </c>
      <c r="M574"/>
      <c r="N574" s="18" t="b">
        <v>1</v>
      </c>
      <c r="O574"/>
      <c r="P574" s="1" t="s">
        <v>1871</v>
      </c>
      <c r="Q574"/>
      <c r="R574"/>
      <c r="S574" s="54" t="s">
        <v>1840</v>
      </c>
      <c r="T574" s="1" t="s">
        <v>42</v>
      </c>
      <c r="U574" s="1" t="s">
        <v>42</v>
      </c>
      <c r="V574" s="1" t="s">
        <v>42</v>
      </c>
      <c r="W574" s="1" t="s">
        <v>42</v>
      </c>
      <c r="X574"/>
      <c r="Y574" s="1" t="s">
        <v>1872</v>
      </c>
      <c r="Z574" s="1" t="s">
        <v>1873</v>
      </c>
      <c r="AA574"/>
      <c r="AB574"/>
      <c r="AC574"/>
      <c r="AD574"/>
      <c r="AE574"/>
      <c r="AF574"/>
      <c r="AG574" s="1" t="b">
        <v>0</v>
      </c>
      <c r="AH574"/>
      <c r="AI574"/>
      <c r="AJ574" s="1" t="b">
        <v>0</v>
      </c>
      <c r="AK574" s="1" t="b">
        <v>0</v>
      </c>
      <c r="AL574" s="1" t="s">
        <v>86</v>
      </c>
      <c r="AM574" s="1" t="s">
        <v>62</v>
      </c>
      <c r="AN574" s="1" t="s">
        <v>45</v>
      </c>
      <c r="AO574" s="1">
        <v>1468</v>
      </c>
      <c r="AP574" s="1" t="b">
        <v>1</v>
      </c>
      <c r="AQ574" s="1"/>
      <c r="AR574" s="1"/>
      <c r="AS574" s="1" t="b">
        <v>0</v>
      </c>
      <c r="AV574" s="1" t="str">
        <f t="shared" si="100"/>
        <v>Delphinium 'King Arthur' Premium Pacific Giant Series</v>
      </c>
      <c r="AW574" s="1"/>
      <c r="AX574" s="1"/>
    </row>
    <row r="575" spans="1:56" s="5" customFormat="1" ht="15" customHeight="1" x14ac:dyDescent="0.2">
      <c r="A575" s="8" t="s">
        <v>9323</v>
      </c>
      <c r="B575" s="18" t="b">
        <f t="shared" si="98"/>
        <v>1</v>
      </c>
      <c r="C575" s="4" t="str">
        <f>IF(O575="","C","")</f>
        <v/>
      </c>
      <c r="D575" s="4" t="str">
        <f>IF(I575="","N","")</f>
        <v/>
      </c>
      <c r="E575" s="4" t="str">
        <f>IF(P575="","Y","")</f>
        <v/>
      </c>
      <c r="F575" s="4" t="str">
        <f t="shared" si="99"/>
        <v/>
      </c>
      <c r="G575" s="4"/>
      <c r="H575" s="4" t="str">
        <f>TRIM(TRIM(I575) &amp; " " &amp; TRIM(J575) &amp; " " &amp; K575 &amp; " " &amp;S575)</f>
        <v>Delphinium 'Morning Lights' New Millenium F1 Series</v>
      </c>
      <c r="I575" s="6" t="s">
        <v>1820</v>
      </c>
      <c r="J575" s="6"/>
      <c r="K575" s="49" t="s">
        <v>6981</v>
      </c>
      <c r="L575" s="1">
        <v>1997</v>
      </c>
      <c r="M575" s="1"/>
      <c r="N575" s="18" t="b">
        <v>1</v>
      </c>
      <c r="O575" t="s">
        <v>6982</v>
      </c>
      <c r="P575" s="1" t="s">
        <v>6983</v>
      </c>
      <c r="Q575"/>
      <c r="R575"/>
      <c r="S575" s="54" t="s">
        <v>1882</v>
      </c>
      <c r="T575" s="1" t="s">
        <v>42</v>
      </c>
      <c r="U575" s="1" t="s">
        <v>42</v>
      </c>
      <c r="V575" s="1" t="s">
        <v>42</v>
      </c>
      <c r="W575" s="1" t="s">
        <v>42</v>
      </c>
      <c r="X575" s="1"/>
      <c r="Y575" s="1" t="s">
        <v>6984</v>
      </c>
      <c r="Z575" s="1"/>
      <c r="AA575" s="1"/>
      <c r="AB575" s="1"/>
      <c r="AC575" s="1"/>
      <c r="AD575" s="1"/>
      <c r="AE575" s="1"/>
      <c r="AF575" s="1"/>
      <c r="AG575" s="1" t="b">
        <v>0</v>
      </c>
      <c r="AH575" s="1"/>
      <c r="AI575" s="1"/>
      <c r="AJ575" s="1" t="b">
        <v>0</v>
      </c>
      <c r="AK575" s="1" t="b">
        <v>0</v>
      </c>
      <c r="AL575" s="1" t="s">
        <v>86</v>
      </c>
      <c r="AM575"/>
      <c r="AN575" s="1" t="s">
        <v>45</v>
      </c>
      <c r="AO575"/>
      <c r="AP575" s="1" t="b">
        <v>0</v>
      </c>
      <c r="AQ575" s="1"/>
      <c r="AR575" s="1"/>
      <c r="AS575" s="1" t="b">
        <v>0</v>
      </c>
      <c r="AV575" s="1" t="str">
        <f t="shared" si="100"/>
        <v>Delphinium 'Morning Lights' New Millenium F1 Series</v>
      </c>
      <c r="AW575" s="1"/>
      <c r="AX575" s="1"/>
    </row>
    <row r="576" spans="1:56" s="5" customFormat="1" ht="15" customHeight="1" x14ac:dyDescent="0.2">
      <c r="A576" s="8" t="s">
        <v>9325</v>
      </c>
      <c r="B576" s="18" t="b">
        <f t="shared" si="98"/>
        <v>1</v>
      </c>
      <c r="C576" s="4" t="str">
        <f>IF(O576="","C","")</f>
        <v/>
      </c>
      <c r="D576" s="4" t="str">
        <f>IF(I576="","N","")</f>
        <v/>
      </c>
      <c r="E576" s="4" t="str">
        <f>IF(P576="","Y","")</f>
        <v/>
      </c>
      <c r="F576" s="4" t="str">
        <f t="shared" si="99"/>
        <v/>
      </c>
      <c r="G576" s="4"/>
      <c r="H576" s="4" t="str">
        <f>TRIM(TRIM(I576) &amp; " " &amp; TRIM(J576) &amp; " " &amp; K576 &amp; " " &amp;S576)</f>
        <v>Delphinium 'Pagan Purples' New Millenium F1 Series</v>
      </c>
      <c r="I576" s="6" t="s">
        <v>1820</v>
      </c>
      <c r="J576" s="6"/>
      <c r="K576" s="49" t="s">
        <v>1897</v>
      </c>
      <c r="L576" s="1">
        <v>486</v>
      </c>
      <c r="M576" s="1"/>
      <c r="N576" s="18" t="b">
        <v>1</v>
      </c>
      <c r="O576" t="s">
        <v>10078</v>
      </c>
      <c r="P576" s="1" t="s">
        <v>1899</v>
      </c>
      <c r="Q576"/>
      <c r="R576"/>
      <c r="S576" s="54" t="s">
        <v>1882</v>
      </c>
      <c r="T576" s="1" t="s">
        <v>42</v>
      </c>
      <c r="U576" s="1" t="s">
        <v>42</v>
      </c>
      <c r="V576" s="1" t="s">
        <v>42</v>
      </c>
      <c r="W576" s="1" t="s">
        <v>42</v>
      </c>
      <c r="X576" s="1"/>
      <c r="Y576" s="1" t="s">
        <v>1900</v>
      </c>
      <c r="Z576" s="1"/>
      <c r="AA576" s="1"/>
      <c r="AB576" s="1"/>
      <c r="AC576" s="1"/>
      <c r="AD576" s="1"/>
      <c r="AE576" s="1"/>
      <c r="AF576"/>
      <c r="AG576"/>
      <c r="AH576"/>
      <c r="AI576"/>
      <c r="AJ576"/>
      <c r="AK576"/>
      <c r="AL576"/>
      <c r="AM576"/>
      <c r="AN576"/>
      <c r="AO576"/>
      <c r="AP576"/>
      <c r="AQ576"/>
      <c r="AR576"/>
      <c r="AS576"/>
      <c r="AT576"/>
      <c r="AU576"/>
      <c r="AV576" s="1" t="str">
        <f t="shared" si="100"/>
        <v>Delphinium 'Pagan Purples' New Millenium F1 Series</v>
      </c>
      <c r="AW576"/>
      <c r="AX576"/>
      <c r="AY576"/>
      <c r="AZ576"/>
      <c r="BA576"/>
      <c r="BB576"/>
      <c r="BC576"/>
      <c r="BD576"/>
    </row>
    <row r="577" spans="1:56" s="5" customFormat="1" ht="15" customHeight="1" x14ac:dyDescent="0.2">
      <c r="A577" s="8"/>
      <c r="B577" s="18" t="b">
        <f t="shared" si="98"/>
        <v>1</v>
      </c>
      <c r="C577" s="21"/>
      <c r="D577" s="4"/>
      <c r="E577" s="4"/>
      <c r="F577" s="4" t="str">
        <f t="shared" si="99"/>
        <v/>
      </c>
      <c r="G577" s="4"/>
      <c r="H577" s="4"/>
      <c r="I577" s="6" t="s">
        <v>1820</v>
      </c>
      <c r="J577" s="6"/>
      <c r="K577" s="6" t="s">
        <v>1874</v>
      </c>
      <c r="L577" s="1">
        <v>481</v>
      </c>
      <c r="M577"/>
      <c r="N577" s="18" t="b">
        <v>1</v>
      </c>
      <c r="O577"/>
      <c r="P577" s="1" t="s">
        <v>1875</v>
      </c>
      <c r="Q577"/>
      <c r="R577"/>
      <c r="S577" s="54" t="s">
        <v>1840</v>
      </c>
      <c r="T577" s="1" t="s">
        <v>42</v>
      </c>
      <c r="U577" s="1" t="s">
        <v>42</v>
      </c>
      <c r="V577" s="1" t="s">
        <v>42</v>
      </c>
      <c r="W577" s="1" t="s">
        <v>42</v>
      </c>
      <c r="X577" s="1"/>
      <c r="Y577" s="1" t="s">
        <v>1876</v>
      </c>
      <c r="Z577" s="1" t="s">
        <v>1877</v>
      </c>
      <c r="AA577" s="1"/>
      <c r="AB577" s="1"/>
      <c r="AC577" s="1"/>
      <c r="AD577" s="1"/>
      <c r="AE577" s="1"/>
      <c r="AF577"/>
      <c r="AG577" s="1" t="b">
        <v>0</v>
      </c>
      <c r="AH577" s="1"/>
      <c r="AI577" s="1"/>
      <c r="AJ577" s="1" t="b">
        <v>0</v>
      </c>
      <c r="AK577" s="1" t="b">
        <v>0</v>
      </c>
      <c r="AL577" s="1" t="s">
        <v>86</v>
      </c>
      <c r="AM577" s="1" t="s">
        <v>62</v>
      </c>
      <c r="AN577" s="1" t="s">
        <v>45</v>
      </c>
      <c r="AO577" s="1">
        <v>1476</v>
      </c>
      <c r="AP577" s="1" t="b">
        <v>1</v>
      </c>
      <c r="AQ577" s="1"/>
      <c r="AR577" s="1"/>
      <c r="AS577" s="1" t="b">
        <v>0</v>
      </c>
      <c r="AV577" s="1" t="str">
        <f t="shared" si="100"/>
        <v>Delphinium 'Summer Skies' Premium Pacific Giant Series</v>
      </c>
      <c r="AW577" s="1"/>
      <c r="AX577" s="1"/>
    </row>
    <row r="578" spans="1:56" s="5" customFormat="1" ht="15" customHeight="1" x14ac:dyDescent="0.2">
      <c r="A578" s="8" t="s">
        <v>7697</v>
      </c>
      <c r="B578" s="18" t="b">
        <f t="shared" si="98"/>
        <v>1</v>
      </c>
      <c r="C578" s="4" t="str">
        <f>IF(O578="","C","")</f>
        <v/>
      </c>
      <c r="D578" s="4" t="str">
        <f>IF(I578="","N","")</f>
        <v/>
      </c>
      <c r="E578" s="4" t="str">
        <f>IF(P578="","Y","")</f>
        <v/>
      </c>
      <c r="F578" s="4" t="str">
        <f t="shared" si="99"/>
        <v/>
      </c>
      <c r="G578" s="4"/>
      <c r="H578" s="4" t="str">
        <f>TRIM(TRIM(I578) &amp; " " &amp; TRIM(J578) &amp; " " &amp; K578 &amp; " " &amp;S578)</f>
        <v>Deschampsia caespitosa 'Bronze Veil' Wavy Hair Grass</v>
      </c>
      <c r="I578" s="6" t="s">
        <v>1928</v>
      </c>
      <c r="J578" s="6" t="s">
        <v>1929</v>
      </c>
      <c r="K578" s="49" t="s">
        <v>1930</v>
      </c>
      <c r="L578" s="1">
        <v>496</v>
      </c>
      <c r="M578" s="1" t="s">
        <v>39</v>
      </c>
      <c r="N578" s="18" t="b">
        <v>1</v>
      </c>
      <c r="O578" t="s">
        <v>1931</v>
      </c>
      <c r="P578" s="1" t="s">
        <v>1932</v>
      </c>
      <c r="Q578"/>
      <c r="R578"/>
      <c r="S578" s="54" t="s">
        <v>11397</v>
      </c>
      <c r="T578" s="1" t="s">
        <v>42</v>
      </c>
      <c r="U578" s="1" t="s">
        <v>42</v>
      </c>
      <c r="V578" s="1" t="s">
        <v>42</v>
      </c>
      <c r="W578" s="1" t="s">
        <v>42</v>
      </c>
      <c r="X578" s="1"/>
      <c r="Y578" s="1" t="s">
        <v>1933</v>
      </c>
      <c r="Z578" s="1"/>
      <c r="AA578" s="1"/>
      <c r="AB578" s="1"/>
      <c r="AC578" s="1"/>
      <c r="AD578" s="1"/>
      <c r="AE578" s="1"/>
      <c r="AF578"/>
      <c r="AG578"/>
      <c r="AH578"/>
      <c r="AI578"/>
      <c r="AJ578"/>
      <c r="AK578"/>
      <c r="AL578"/>
      <c r="AM578"/>
      <c r="AN578"/>
      <c r="AO578"/>
      <c r="AP578"/>
      <c r="AQ578"/>
      <c r="AR578"/>
      <c r="AS578"/>
      <c r="AT578"/>
      <c r="AU578"/>
      <c r="AV578" s="1" t="str">
        <f t="shared" si="100"/>
        <v>Deschampsia caespitosa 'Bronze Veil' Wavy Hair Grass</v>
      </c>
      <c r="AW578"/>
      <c r="AX578"/>
      <c r="AY578"/>
      <c r="AZ578"/>
      <c r="BA578"/>
      <c r="BB578"/>
      <c r="BC578"/>
      <c r="BD578"/>
    </row>
    <row r="579" spans="1:56" s="5" customFormat="1" ht="15" customHeight="1" x14ac:dyDescent="0.2">
      <c r="A579" s="8"/>
      <c r="B579" s="18" t="b">
        <f t="shared" ref="B579:B642" si="106">IF(F579="X",FALSE,TRUE)</f>
        <v>0</v>
      </c>
      <c r="C579" s="21"/>
      <c r="D579" s="4"/>
      <c r="E579" s="4"/>
      <c r="F579" s="4" t="str">
        <f t="shared" ref="F579:F642" si="107">IF(Y579="","X","")</f>
        <v>X</v>
      </c>
      <c r="G579" s="4"/>
      <c r="H579" s="4"/>
      <c r="I579" s="6" t="s">
        <v>1934</v>
      </c>
      <c r="J579" s="6"/>
      <c r="K579" s="6" t="s">
        <v>1939</v>
      </c>
      <c r="L579" s="1">
        <v>499</v>
      </c>
      <c r="M579"/>
      <c r="N579" s="18" t="b">
        <v>0</v>
      </c>
      <c r="O579"/>
      <c r="P579" s="1"/>
      <c r="Q579" s="1"/>
      <c r="R579" s="1"/>
      <c r="S579" s="54"/>
      <c r="T579" s="1" t="s">
        <v>42</v>
      </c>
      <c r="U579" s="1" t="s">
        <v>42</v>
      </c>
      <c r="V579" s="1" t="s">
        <v>42</v>
      </c>
      <c r="W579" s="1" t="s">
        <v>42</v>
      </c>
      <c r="X579" s="1"/>
      <c r="Y579" s="1"/>
      <c r="Z579" s="1"/>
      <c r="AA579" s="1"/>
      <c r="AB579" s="1"/>
      <c r="AC579" s="1"/>
      <c r="AD579" s="1"/>
      <c r="AE579" s="1"/>
      <c r="AF579"/>
      <c r="AG579" s="1" t="b">
        <v>0</v>
      </c>
      <c r="AH579"/>
      <c r="AI579"/>
      <c r="AJ579" s="1" t="b">
        <v>0</v>
      </c>
      <c r="AK579" s="1" t="b">
        <v>0</v>
      </c>
      <c r="AL579" s="1" t="s">
        <v>86</v>
      </c>
      <c r="AM579" s="1" t="s">
        <v>62</v>
      </c>
      <c r="AN579" s="1" t="s">
        <v>45</v>
      </c>
      <c r="AO579" s="1">
        <v>2259</v>
      </c>
      <c r="AP579" s="1" t="b">
        <v>1</v>
      </c>
      <c r="AQ579" s="1"/>
      <c r="AR579" s="1"/>
      <c r="AS579" s="1" t="b">
        <v>0</v>
      </c>
      <c r="AV579" s="1" t="str">
        <f t="shared" si="100"/>
        <v>Dianthus 'Baileys Celebration'</v>
      </c>
      <c r="AW579" s="1"/>
      <c r="AX579" s="1"/>
    </row>
    <row r="580" spans="1:56" s="5" customFormat="1" ht="15" customHeight="1" x14ac:dyDescent="0.2">
      <c r="A580" s="8"/>
      <c r="B580" s="18" t="b">
        <f t="shared" si="106"/>
        <v>1</v>
      </c>
      <c r="C580" s="21"/>
      <c r="D580" s="4"/>
      <c r="E580" s="4"/>
      <c r="F580" s="4" t="str">
        <f t="shared" si="107"/>
        <v/>
      </c>
      <c r="G580" s="4"/>
      <c r="H580" s="4"/>
      <c r="I580" s="6" t="s">
        <v>1934</v>
      </c>
      <c r="J580" s="6"/>
      <c r="K580" s="6" t="s">
        <v>1942</v>
      </c>
      <c r="L580" s="1">
        <v>502</v>
      </c>
      <c r="M580" s="1"/>
      <c r="N580" s="18" t="b">
        <v>1</v>
      </c>
      <c r="O580" s="1"/>
      <c r="P580" s="1"/>
      <c r="Q580"/>
      <c r="R580"/>
      <c r="S580" s="54"/>
      <c r="T580" s="1" t="s">
        <v>42</v>
      </c>
      <c r="U580" s="1" t="s">
        <v>42</v>
      </c>
      <c r="V580" s="1" t="s">
        <v>42</v>
      </c>
      <c r="W580" s="1" t="s">
        <v>42</v>
      </c>
      <c r="X580" s="1"/>
      <c r="Y580" s="1" t="s">
        <v>1943</v>
      </c>
      <c r="Z580" s="1"/>
      <c r="AA580" s="1"/>
      <c r="AB580" s="1"/>
      <c r="AC580" s="1"/>
      <c r="AD580" s="1"/>
      <c r="AE580" s="1"/>
      <c r="AF580" s="1"/>
      <c r="AG580" s="1" t="b">
        <v>0</v>
      </c>
      <c r="AH580" s="1"/>
      <c r="AI580" s="1"/>
      <c r="AJ580" s="1" t="b">
        <v>0</v>
      </c>
      <c r="AK580" s="1" t="b">
        <v>0</v>
      </c>
      <c r="AL580" s="1" t="s">
        <v>86</v>
      </c>
      <c r="AM580"/>
      <c r="AN580" s="1" t="s">
        <v>45</v>
      </c>
      <c r="AO580" s="1">
        <v>20193</v>
      </c>
      <c r="AP580" s="1" t="b">
        <v>0</v>
      </c>
      <c r="AQ580" s="1"/>
      <c r="AR580" s="1"/>
      <c r="AS580" s="1" t="b">
        <v>0</v>
      </c>
      <c r="AV580" s="1" t="str">
        <f t="shared" ref="AV580:AW643" si="108">TRIM(TRIM(I580) &amp; " " &amp; TRIM(J580) &amp; " " &amp; K580 &amp; " " &amp;S580)</f>
        <v>Dianthus 'Candy Floss'</v>
      </c>
      <c r="AW580" s="1"/>
      <c r="AX580" s="1"/>
    </row>
    <row r="581" spans="1:56" s="5" customFormat="1" ht="15" customHeight="1" x14ac:dyDescent="0.2">
      <c r="A581" s="8"/>
      <c r="B581" s="18" t="b">
        <f t="shared" si="106"/>
        <v>0</v>
      </c>
      <c r="C581" s="21"/>
      <c r="D581" s="4"/>
      <c r="E581" s="4"/>
      <c r="F581" s="4" t="str">
        <f t="shared" si="107"/>
        <v>X</v>
      </c>
      <c r="G581" s="4"/>
      <c r="H581" s="4"/>
      <c r="I581" s="6" t="s">
        <v>1934</v>
      </c>
      <c r="J581" s="6"/>
      <c r="K581" s="6" t="s">
        <v>1940</v>
      </c>
      <c r="L581" s="1">
        <v>500</v>
      </c>
      <c r="M581"/>
      <c r="N581" s="18" t="b">
        <v>0</v>
      </c>
      <c r="O581"/>
      <c r="P581" s="1"/>
      <c r="Q581" s="1"/>
      <c r="R581" s="1"/>
      <c r="S581" s="54"/>
      <c r="T581" s="1" t="s">
        <v>42</v>
      </c>
      <c r="U581" s="1" t="s">
        <v>42</v>
      </c>
      <c r="V581" s="1" t="s">
        <v>42</v>
      </c>
      <c r="W581" s="1" t="s">
        <v>42</v>
      </c>
      <c r="X581" s="1"/>
      <c r="Y581" s="1"/>
      <c r="Z581" s="1"/>
      <c r="AA581" s="1"/>
      <c r="AB581" s="1"/>
      <c r="AC581" s="1"/>
      <c r="AD581" s="1"/>
      <c r="AE581" s="1"/>
      <c r="AF581"/>
      <c r="AG581" s="1" t="b">
        <v>0</v>
      </c>
      <c r="AH581"/>
      <c r="AI581"/>
      <c r="AJ581" s="1" t="b">
        <v>0</v>
      </c>
      <c r="AK581" s="1" t="b">
        <v>0</v>
      </c>
      <c r="AL581" s="1" t="s">
        <v>86</v>
      </c>
      <c r="AM581" s="1" t="s">
        <v>62</v>
      </c>
      <c r="AN581" s="1" t="s">
        <v>45</v>
      </c>
      <c r="AO581" s="1">
        <v>2260</v>
      </c>
      <c r="AP581" s="1" t="b">
        <v>1</v>
      </c>
      <c r="AQ581"/>
      <c r="AR581"/>
      <c r="AS581" s="1" t="b">
        <v>0</v>
      </c>
      <c r="AV581" s="1" t="str">
        <f t="shared" si="108"/>
        <v>Dianthus 'Cherry Pie'</v>
      </c>
      <c r="AW581" s="1"/>
      <c r="AX581" s="1"/>
    </row>
    <row r="582" spans="1:56" s="5" customFormat="1" ht="15" customHeight="1" x14ac:dyDescent="0.2">
      <c r="A582" s="8"/>
      <c r="B582" s="18" t="b">
        <f t="shared" si="106"/>
        <v>0</v>
      </c>
      <c r="C582" s="21"/>
      <c r="D582" s="4"/>
      <c r="E582" s="4"/>
      <c r="F582" s="4" t="str">
        <f t="shared" si="107"/>
        <v>X</v>
      </c>
      <c r="G582" s="4"/>
      <c r="H582" s="4"/>
      <c r="I582" s="6" t="s">
        <v>1934</v>
      </c>
      <c r="J582" s="6"/>
      <c r="K582" s="6" t="s">
        <v>1941</v>
      </c>
      <c r="L582" s="1">
        <v>501</v>
      </c>
      <c r="M582"/>
      <c r="N582" s="18" t="b">
        <v>0</v>
      </c>
      <c r="O582"/>
      <c r="P582" s="1"/>
      <c r="Q582" s="1"/>
      <c r="R582"/>
      <c r="S582" s="54"/>
      <c r="T582" s="1" t="s">
        <v>42</v>
      </c>
      <c r="U582" s="1" t="s">
        <v>42</v>
      </c>
      <c r="V582" s="1" t="s">
        <v>42</v>
      </c>
      <c r="W582" s="1" t="s">
        <v>42</v>
      </c>
      <c r="X582" s="1"/>
      <c r="Y582" s="1"/>
      <c r="Z582" s="1"/>
      <c r="AA582" s="1"/>
      <c r="AB582" s="1"/>
      <c r="AC582" s="1"/>
      <c r="AD582" s="1"/>
      <c r="AE582" s="1"/>
      <c r="AF582"/>
      <c r="AG582" s="1" t="b">
        <v>0</v>
      </c>
      <c r="AH582"/>
      <c r="AI582"/>
      <c r="AJ582" s="1" t="b">
        <v>0</v>
      </c>
      <c r="AK582" s="1" t="b">
        <v>0</v>
      </c>
      <c r="AL582" s="1" t="s">
        <v>86</v>
      </c>
      <c r="AM582" s="1" t="s">
        <v>62</v>
      </c>
      <c r="AN582" s="1" t="s">
        <v>45</v>
      </c>
      <c r="AO582" s="1">
        <v>1259</v>
      </c>
      <c r="AP582" s="1" t="b">
        <v>1</v>
      </c>
      <c r="AQ582" s="1"/>
      <c r="AR582" s="1"/>
      <c r="AS582" s="1" t="b">
        <v>0</v>
      </c>
      <c r="AV582" s="1" t="str">
        <f t="shared" si="108"/>
        <v>Dianthus 'Claret Joy'</v>
      </c>
      <c r="AW582" s="1"/>
      <c r="AX582" s="1"/>
    </row>
    <row r="583" spans="1:56" s="5" customFormat="1" ht="15" customHeight="1" x14ac:dyDescent="0.2">
      <c r="A583" s="8"/>
      <c r="B583" s="18" t="b">
        <f t="shared" si="106"/>
        <v>1</v>
      </c>
      <c r="C583" s="21"/>
      <c r="D583" s="4"/>
      <c r="E583" s="4"/>
      <c r="F583" s="4" t="str">
        <f t="shared" si="107"/>
        <v/>
      </c>
      <c r="G583" s="4"/>
      <c r="H583" s="4"/>
      <c r="I583" s="6" t="s">
        <v>1934</v>
      </c>
      <c r="J583" s="6"/>
      <c r="K583" s="6" t="s">
        <v>1944</v>
      </c>
      <c r="L583" s="1">
        <v>503</v>
      </c>
      <c r="M583"/>
      <c r="N583" s="18" t="b">
        <v>1</v>
      </c>
      <c r="O583"/>
      <c r="P583" s="1"/>
      <c r="Q583" s="1"/>
      <c r="R583" s="1"/>
      <c r="S583" s="54"/>
      <c r="T583" s="1" t="s">
        <v>42</v>
      </c>
      <c r="U583" s="1" t="s">
        <v>42</v>
      </c>
      <c r="V583" s="1" t="s">
        <v>42</v>
      </c>
      <c r="W583" s="1" t="s">
        <v>42</v>
      </c>
      <c r="X583" s="1"/>
      <c r="Y583" s="1" t="s">
        <v>1943</v>
      </c>
      <c r="Z583" s="1"/>
      <c r="AA583" s="1"/>
      <c r="AB583" s="1"/>
      <c r="AC583" s="1"/>
      <c r="AD583" s="1"/>
      <c r="AE583" s="1"/>
      <c r="AF583"/>
      <c r="AG583" s="1" t="b">
        <v>0</v>
      </c>
      <c r="AH583"/>
      <c r="AI583"/>
      <c r="AJ583" s="1" t="b">
        <v>0</v>
      </c>
      <c r="AK583" s="1" t="b">
        <v>0</v>
      </c>
      <c r="AL583" s="1" t="s">
        <v>86</v>
      </c>
      <c r="AM583" s="1" t="s">
        <v>62</v>
      </c>
      <c r="AN583" s="1" t="s">
        <v>45</v>
      </c>
      <c r="AO583" s="1">
        <v>2261</v>
      </c>
      <c r="AP583" s="1" t="b">
        <v>1</v>
      </c>
      <c r="AQ583"/>
      <c r="AR583"/>
      <c r="AS583" s="1" t="b">
        <v>0</v>
      </c>
      <c r="AV583" s="1" t="str">
        <f t="shared" si="108"/>
        <v>Dianthus 'Cranmere Pool'</v>
      </c>
      <c r="AW583" s="1"/>
      <c r="AX583" s="1"/>
    </row>
    <row r="584" spans="1:56" s="5" customFormat="1" ht="15" customHeight="1" x14ac:dyDescent="0.2">
      <c r="A584" s="8"/>
      <c r="B584" s="18" t="b">
        <f t="shared" si="106"/>
        <v>0</v>
      </c>
      <c r="C584" s="21"/>
      <c r="D584" s="4"/>
      <c r="E584" s="4"/>
      <c r="F584" s="4" t="str">
        <f t="shared" si="107"/>
        <v>X</v>
      </c>
      <c r="G584" s="4"/>
      <c r="H584" s="4"/>
      <c r="I584" s="6" t="s">
        <v>1934</v>
      </c>
      <c r="J584" s="6"/>
      <c r="K584" s="6" t="s">
        <v>1945</v>
      </c>
      <c r="L584" s="1">
        <v>504</v>
      </c>
      <c r="M584"/>
      <c r="N584" s="18" t="b">
        <v>0</v>
      </c>
      <c r="O584"/>
      <c r="P584" s="1"/>
      <c r="Q584" s="1"/>
      <c r="R584" s="1"/>
      <c r="S584" s="54"/>
      <c r="T584" s="1" t="s">
        <v>42</v>
      </c>
      <c r="U584" s="1" t="s">
        <v>42</v>
      </c>
      <c r="V584" s="1" t="s">
        <v>42</v>
      </c>
      <c r="W584" s="1" t="s">
        <v>42</v>
      </c>
      <c r="X584" s="1"/>
      <c r="Y584" s="1"/>
      <c r="Z584" s="1" t="s">
        <v>1946</v>
      </c>
      <c r="AA584" s="1"/>
      <c r="AB584" s="1"/>
      <c r="AC584" s="1"/>
      <c r="AD584" s="1"/>
      <c r="AE584" s="1"/>
      <c r="AF584"/>
      <c r="AG584" s="1" t="b">
        <v>0</v>
      </c>
      <c r="AH584"/>
      <c r="AI584"/>
      <c r="AJ584" s="1" t="b">
        <v>0</v>
      </c>
      <c r="AK584" s="1" t="b">
        <v>0</v>
      </c>
      <c r="AL584" s="1" t="s">
        <v>86</v>
      </c>
      <c r="AM584" s="1" t="s">
        <v>62</v>
      </c>
      <c r="AN584" s="1" t="s">
        <v>45</v>
      </c>
      <c r="AO584" s="1">
        <v>2262</v>
      </c>
      <c r="AP584" s="1" t="b">
        <v>1</v>
      </c>
      <c r="AQ584"/>
      <c r="AR584"/>
      <c r="AS584" s="1" t="b">
        <v>0</v>
      </c>
      <c r="AV584" s="1" t="str">
        <f t="shared" si="108"/>
        <v>Dianthus 'Daily Mail'</v>
      </c>
      <c r="AW584" s="1"/>
      <c r="AX584" s="1"/>
    </row>
    <row r="585" spans="1:56" s="5" customFormat="1" ht="15" customHeight="1" x14ac:dyDescent="0.2">
      <c r="A585" s="8"/>
      <c r="B585" s="18" t="b">
        <f t="shared" si="106"/>
        <v>1</v>
      </c>
      <c r="C585" s="21"/>
      <c r="D585" s="4"/>
      <c r="E585" s="4"/>
      <c r="F585" s="4" t="str">
        <f t="shared" si="107"/>
        <v/>
      </c>
      <c r="G585" s="4"/>
      <c r="H585" s="4"/>
      <c r="I585" s="6" t="s">
        <v>1934</v>
      </c>
      <c r="J585" s="6"/>
      <c r="K585" s="6" t="s">
        <v>1947</v>
      </c>
      <c r="L585" s="1">
        <v>505</v>
      </c>
      <c r="M585"/>
      <c r="N585" s="18" t="b">
        <v>1</v>
      </c>
      <c r="O585"/>
      <c r="P585" s="1"/>
      <c r="Q585" s="1"/>
      <c r="R585" s="1"/>
      <c r="S585" s="54"/>
      <c r="T585" s="1" t="s">
        <v>42</v>
      </c>
      <c r="U585" s="1" t="s">
        <v>42</v>
      </c>
      <c r="V585" s="1" t="s">
        <v>42</v>
      </c>
      <c r="W585" s="1" t="s">
        <v>42</v>
      </c>
      <c r="X585" s="1"/>
      <c r="Y585" s="1" t="s">
        <v>1948</v>
      </c>
      <c r="Z585" s="1"/>
      <c r="AA585" s="1"/>
      <c r="AB585" s="1"/>
      <c r="AC585" s="1"/>
      <c r="AD585" s="1"/>
      <c r="AE585" s="1"/>
      <c r="AF585"/>
      <c r="AG585" s="1" t="b">
        <v>0</v>
      </c>
      <c r="AH585"/>
      <c r="AI585"/>
      <c r="AJ585" s="1" t="b">
        <v>0</v>
      </c>
      <c r="AK585" s="1" t="b">
        <v>0</v>
      </c>
      <c r="AL585" s="1" t="s">
        <v>86</v>
      </c>
      <c r="AM585" s="1" t="s">
        <v>62</v>
      </c>
      <c r="AN585" s="1" t="s">
        <v>45</v>
      </c>
      <c r="AO585" s="1">
        <v>2263</v>
      </c>
      <c r="AP585" s="1" t="b">
        <v>1</v>
      </c>
      <c r="AQ585"/>
      <c r="AR585"/>
      <c r="AS585" s="1" t="b">
        <v>0</v>
      </c>
      <c r="AV585" s="1" t="str">
        <f t="shared" si="108"/>
        <v>Dianthus 'Dawlish Joy'</v>
      </c>
      <c r="AW585" s="1"/>
      <c r="AX585" s="1"/>
    </row>
    <row r="586" spans="1:56" s="5" customFormat="1" ht="15" customHeight="1" x14ac:dyDescent="0.2">
      <c r="A586" s="8"/>
      <c r="B586" s="18" t="b">
        <f t="shared" si="106"/>
        <v>0</v>
      </c>
      <c r="C586" s="21"/>
      <c r="D586" s="4"/>
      <c r="E586" s="4"/>
      <c r="F586" s="4" t="str">
        <f t="shared" si="107"/>
        <v>X</v>
      </c>
      <c r="G586" s="4"/>
      <c r="H586" s="4"/>
      <c r="I586" s="6" t="s">
        <v>1934</v>
      </c>
      <c r="K586" s="6" t="s">
        <v>1935</v>
      </c>
      <c r="L586" s="1">
        <v>497</v>
      </c>
      <c r="M586"/>
      <c r="N586" s="18" t="b">
        <v>0</v>
      </c>
      <c r="O586"/>
      <c r="P586" s="1" t="s">
        <v>1936</v>
      </c>
      <c r="Q586"/>
      <c r="R586"/>
      <c r="S586" s="53"/>
      <c r="T586" s="1" t="s">
        <v>42</v>
      </c>
      <c r="U586" s="1" t="s">
        <v>42</v>
      </c>
      <c r="V586" s="1" t="s">
        <v>42</v>
      </c>
      <c r="W586" s="1" t="s">
        <v>42</v>
      </c>
      <c r="X586"/>
      <c r="Y586"/>
      <c r="Z586"/>
      <c r="AA586"/>
      <c r="AB586"/>
      <c r="AC586"/>
      <c r="AD586"/>
      <c r="AE586"/>
      <c r="AF586"/>
      <c r="AG586" s="1" t="b">
        <v>0</v>
      </c>
      <c r="AH586"/>
      <c r="AI586"/>
      <c r="AJ586" s="1" t="b">
        <v>0</v>
      </c>
      <c r="AK586" s="1" t="b">
        <v>0</v>
      </c>
      <c r="AL586" s="1" t="s">
        <v>86</v>
      </c>
      <c r="AM586" s="1" t="s">
        <v>62</v>
      </c>
      <c r="AN586" s="1" t="s">
        <v>45</v>
      </c>
      <c r="AO586" s="1">
        <v>1490</v>
      </c>
      <c r="AP586" s="1" t="b">
        <v>1</v>
      </c>
      <c r="AQ586" s="1"/>
      <c r="AR586" s="1"/>
      <c r="AS586" s="1" t="b">
        <v>0</v>
      </c>
      <c r="AV586" s="1" t="str">
        <f t="shared" si="108"/>
        <v>Dianthus 'Devon Glow'</v>
      </c>
      <c r="AW586"/>
      <c r="AX586" s="1"/>
    </row>
    <row r="587" spans="1:56" s="5" customFormat="1" ht="15" customHeight="1" x14ac:dyDescent="0.2">
      <c r="A587" s="8"/>
      <c r="B587" s="18" t="b">
        <f t="shared" si="106"/>
        <v>1</v>
      </c>
      <c r="C587" s="21"/>
      <c r="D587" s="4"/>
      <c r="E587" s="4"/>
      <c r="F587" s="4" t="str">
        <f t="shared" si="107"/>
        <v/>
      </c>
      <c r="G587" s="4"/>
      <c r="H587" s="4"/>
      <c r="I587" s="6" t="s">
        <v>1934</v>
      </c>
      <c r="J587" s="6"/>
      <c r="K587" s="6" t="s">
        <v>1949</v>
      </c>
      <c r="L587" s="1">
        <v>506</v>
      </c>
      <c r="M587"/>
      <c r="N587" s="18" t="b">
        <v>1</v>
      </c>
      <c r="O587"/>
      <c r="P587" s="1"/>
      <c r="Q587" s="1"/>
      <c r="R587" s="1"/>
      <c r="S587" s="54"/>
      <c r="T587" s="1" t="s">
        <v>42</v>
      </c>
      <c r="U587" s="1" t="s">
        <v>42</v>
      </c>
      <c r="V587" s="1" t="s">
        <v>42</v>
      </c>
      <c r="W587" s="1" t="s">
        <v>42</v>
      </c>
      <c r="X587" s="1"/>
      <c r="Y587" s="1" t="s">
        <v>1950</v>
      </c>
      <c r="Z587" s="1"/>
      <c r="AA587" s="1"/>
      <c r="AB587" s="1"/>
      <c r="AC587" s="1"/>
      <c r="AD587" s="1"/>
      <c r="AE587" s="1"/>
      <c r="AF587"/>
      <c r="AG587" s="1" t="b">
        <v>0</v>
      </c>
      <c r="AH587"/>
      <c r="AI587"/>
      <c r="AJ587" s="1" t="b">
        <v>0</v>
      </c>
      <c r="AK587" s="1" t="b">
        <v>0</v>
      </c>
      <c r="AL587" s="1" t="s">
        <v>86</v>
      </c>
      <c r="AM587" s="1" t="s">
        <v>62</v>
      </c>
      <c r="AN587" s="1" t="s">
        <v>45</v>
      </c>
      <c r="AO587" s="1">
        <v>2167</v>
      </c>
      <c r="AP587" s="1" t="b">
        <v>1</v>
      </c>
      <c r="AQ587" s="1"/>
      <c r="AR587" s="1"/>
      <c r="AS587" s="1" t="b">
        <v>0</v>
      </c>
      <c r="AV587" s="1" t="str">
        <f t="shared" si="108"/>
        <v>Dianthus 'Devon Velvet'</v>
      </c>
      <c r="AW587" s="1"/>
      <c r="AX587" s="1"/>
    </row>
    <row r="588" spans="1:56" s="5" customFormat="1" ht="15" customHeight="1" x14ac:dyDescent="0.2">
      <c r="A588" s="8"/>
      <c r="B588" s="18" t="b">
        <f t="shared" si="106"/>
        <v>0</v>
      </c>
      <c r="C588" s="21"/>
      <c r="D588" s="4"/>
      <c r="E588" s="4"/>
      <c r="F588" s="4" t="str">
        <f t="shared" si="107"/>
        <v>X</v>
      </c>
      <c r="G588" s="4"/>
      <c r="H588" s="4"/>
      <c r="I588" s="6" t="s">
        <v>1934</v>
      </c>
      <c r="J588" s="6"/>
      <c r="K588" s="6" t="s">
        <v>1951</v>
      </c>
      <c r="L588" s="1">
        <v>507</v>
      </c>
      <c r="M588"/>
      <c r="N588" s="18" t="b">
        <v>0</v>
      </c>
      <c r="O588"/>
      <c r="P588" s="1"/>
      <c r="Q588" s="1"/>
      <c r="R588" s="1"/>
      <c r="S588" s="54"/>
      <c r="T588" s="1" t="s">
        <v>42</v>
      </c>
      <c r="U588" s="1" t="s">
        <v>42</v>
      </c>
      <c r="V588" s="1" t="s">
        <v>42</v>
      </c>
      <c r="W588" s="1" t="s">
        <v>42</v>
      </c>
      <c r="X588" s="1"/>
      <c r="Y588" s="1"/>
      <c r="Z588" s="1"/>
      <c r="AA588" s="1"/>
      <c r="AB588" s="1"/>
      <c r="AC588" s="1"/>
      <c r="AD588" s="1"/>
      <c r="AE588" s="1"/>
      <c r="AF588"/>
      <c r="AG588" s="1" t="b">
        <v>0</v>
      </c>
      <c r="AH588"/>
      <c r="AI588"/>
      <c r="AJ588" s="1" t="b">
        <v>0</v>
      </c>
      <c r="AK588" s="1" t="b">
        <v>0</v>
      </c>
      <c r="AL588" s="1" t="s">
        <v>86</v>
      </c>
      <c r="AM588" s="1" t="s">
        <v>62</v>
      </c>
      <c r="AN588" s="1" t="s">
        <v>45</v>
      </c>
      <c r="AO588" s="1">
        <v>2265</v>
      </c>
      <c r="AP588" s="1" t="b">
        <v>1</v>
      </c>
      <c r="AQ588"/>
      <c r="AR588"/>
      <c r="AS588" s="1" t="b">
        <v>0</v>
      </c>
      <c r="AV588" s="1" t="str">
        <f t="shared" si="108"/>
        <v>Dianthus 'Devon Wizard'</v>
      </c>
      <c r="AW588" s="1"/>
      <c r="AX588" s="1"/>
    </row>
    <row r="589" spans="1:56" s="5" customFormat="1" ht="15" customHeight="1" x14ac:dyDescent="0.2">
      <c r="A589" s="8"/>
      <c r="B589" s="18" t="b">
        <f t="shared" si="106"/>
        <v>1</v>
      </c>
      <c r="C589" s="21"/>
      <c r="D589" s="4"/>
      <c r="E589" s="4"/>
      <c r="F589" s="4" t="str">
        <f t="shared" si="107"/>
        <v/>
      </c>
      <c r="G589" s="4"/>
      <c r="H589" s="4"/>
      <c r="I589" s="6" t="s">
        <v>1934</v>
      </c>
      <c r="J589" s="6"/>
      <c r="K589" s="6" t="s">
        <v>1952</v>
      </c>
      <c r="L589" s="1">
        <v>508</v>
      </c>
      <c r="M589"/>
      <c r="N589" s="18" t="b">
        <v>1</v>
      </c>
      <c r="O589"/>
      <c r="P589" s="1"/>
      <c r="Q589" s="1"/>
      <c r="R589"/>
      <c r="S589" s="54"/>
      <c r="T589" s="1" t="s">
        <v>42</v>
      </c>
      <c r="U589" s="1" t="s">
        <v>42</v>
      </c>
      <c r="V589" s="1" t="s">
        <v>42</v>
      </c>
      <c r="W589" s="1" t="s">
        <v>42</v>
      </c>
      <c r="X589" s="1"/>
      <c r="Y589" s="1" t="s">
        <v>1953</v>
      </c>
      <c r="Z589" s="1"/>
      <c r="AA589" s="1"/>
      <c r="AB589" s="1"/>
      <c r="AC589" s="1"/>
      <c r="AD589" s="1"/>
      <c r="AE589" s="1"/>
      <c r="AF589"/>
      <c r="AG589" s="1" t="b">
        <v>0</v>
      </c>
      <c r="AH589"/>
      <c r="AI589"/>
      <c r="AJ589" s="1" t="b">
        <v>0</v>
      </c>
      <c r="AK589" s="1" t="b">
        <v>0</v>
      </c>
      <c r="AL589" s="1" t="s">
        <v>86</v>
      </c>
      <c r="AM589" s="1" t="s">
        <v>62</v>
      </c>
      <c r="AN589" s="1" t="s">
        <v>45</v>
      </c>
      <c r="AO589" s="1">
        <v>1260</v>
      </c>
      <c r="AP589" s="1" t="b">
        <v>1</v>
      </c>
      <c r="AQ589" s="1"/>
      <c r="AR589" s="1"/>
      <c r="AS589" s="1" t="b">
        <v>0</v>
      </c>
      <c r="AV589" s="1" t="str">
        <f t="shared" si="108"/>
        <v>Dianthus 'Doris'</v>
      </c>
      <c r="AW589" s="1"/>
      <c r="AX589" s="1"/>
    </row>
    <row r="590" spans="1:56" s="5" customFormat="1" ht="15" customHeight="1" x14ac:dyDescent="0.2">
      <c r="A590" s="8"/>
      <c r="B590" s="18" t="b">
        <f t="shared" si="106"/>
        <v>1</v>
      </c>
      <c r="C590" s="21"/>
      <c r="D590" s="4"/>
      <c r="E590" s="4"/>
      <c r="F590" s="4" t="str">
        <f t="shared" si="107"/>
        <v/>
      </c>
      <c r="G590" s="4"/>
      <c r="H590" s="4"/>
      <c r="I590" s="6" t="s">
        <v>1934</v>
      </c>
      <c r="J590" s="6"/>
      <c r="K590" s="6" t="s">
        <v>1954</v>
      </c>
      <c r="L590" s="1">
        <v>509</v>
      </c>
      <c r="M590"/>
      <c r="N590" s="18" t="b">
        <v>1</v>
      </c>
      <c r="O590"/>
      <c r="P590" s="1" t="s">
        <v>1955</v>
      </c>
      <c r="Q590" s="1"/>
      <c r="R590" s="1"/>
      <c r="S590" s="54"/>
      <c r="T590" s="1" t="s">
        <v>42</v>
      </c>
      <c r="U590" s="1" t="s">
        <v>42</v>
      </c>
      <c r="V590" s="1" t="s">
        <v>42</v>
      </c>
      <c r="W590" s="1" t="s">
        <v>42</v>
      </c>
      <c r="X590" s="1"/>
      <c r="Y590" s="1" t="s">
        <v>1956</v>
      </c>
      <c r="Z590" s="1"/>
      <c r="AA590" s="1"/>
      <c r="AB590" s="1"/>
      <c r="AC590" s="1"/>
      <c r="AD590" s="1"/>
      <c r="AE590" s="1"/>
      <c r="AF590"/>
      <c r="AG590" s="1" t="b">
        <v>0</v>
      </c>
      <c r="AH590"/>
      <c r="AI590"/>
      <c r="AJ590" s="1" t="b">
        <v>0</v>
      </c>
      <c r="AK590" s="1" t="b">
        <v>0</v>
      </c>
      <c r="AL590" s="1" t="s">
        <v>86</v>
      </c>
      <c r="AM590" s="1" t="s">
        <v>62</v>
      </c>
      <c r="AN590" s="1" t="s">
        <v>45</v>
      </c>
      <c r="AO590" s="1">
        <v>2168</v>
      </c>
      <c r="AP590" s="1" t="b">
        <v>1</v>
      </c>
      <c r="AQ590"/>
      <c r="AR590"/>
      <c r="AS590" s="1" t="b">
        <v>0</v>
      </c>
      <c r="AV590" s="1" t="str">
        <f t="shared" si="108"/>
        <v>Dianthus 'Gran's Favourite'</v>
      </c>
      <c r="AW590" s="1"/>
      <c r="AX590" s="1"/>
    </row>
    <row r="591" spans="1:56" s="5" customFormat="1" ht="15" customHeight="1" x14ac:dyDescent="0.2">
      <c r="A591" s="8"/>
      <c r="B591" s="18" t="b">
        <f t="shared" si="106"/>
        <v>0</v>
      </c>
      <c r="C591" s="21"/>
      <c r="D591" s="4"/>
      <c r="E591" s="4"/>
      <c r="F591" s="4" t="str">
        <f t="shared" si="107"/>
        <v>X</v>
      </c>
      <c r="G591" s="4"/>
      <c r="H591" s="4"/>
      <c r="I591" s="6" t="s">
        <v>1934</v>
      </c>
      <c r="J591" s="6"/>
      <c r="K591" s="6" t="s">
        <v>1957</v>
      </c>
      <c r="L591" s="1">
        <v>510</v>
      </c>
      <c r="M591"/>
      <c r="N591" s="18" t="b">
        <v>0</v>
      </c>
      <c r="O591"/>
      <c r="P591" s="1"/>
      <c r="Q591" s="1"/>
      <c r="R591"/>
      <c r="S591" s="54"/>
      <c r="T591" s="1" t="s">
        <v>42</v>
      </c>
      <c r="U591" s="1" t="s">
        <v>42</v>
      </c>
      <c r="V591" s="1" t="s">
        <v>42</v>
      </c>
      <c r="W591" s="1" t="s">
        <v>42</v>
      </c>
      <c r="X591" s="1"/>
      <c r="Y591" s="1"/>
      <c r="Z591" s="1" t="s">
        <v>1958</v>
      </c>
      <c r="AA591" s="1"/>
      <c r="AB591" s="1"/>
      <c r="AC591" s="1"/>
      <c r="AD591" s="1"/>
      <c r="AE591" s="1"/>
      <c r="AF591"/>
      <c r="AG591" s="1" t="b">
        <v>0</v>
      </c>
      <c r="AH591"/>
      <c r="AI591"/>
      <c r="AJ591" s="1" t="b">
        <v>0</v>
      </c>
      <c r="AK591" s="1" t="b">
        <v>0</v>
      </c>
      <c r="AL591" s="1" t="s">
        <v>86</v>
      </c>
      <c r="AM591" s="1" t="s">
        <v>62</v>
      </c>
      <c r="AN591" s="1" t="s">
        <v>45</v>
      </c>
      <c r="AO591" s="1">
        <v>1261</v>
      </c>
      <c r="AP591" s="1" t="b">
        <v>1</v>
      </c>
      <c r="AQ591" s="1"/>
      <c r="AR591" s="1"/>
      <c r="AS591" s="1" t="b">
        <v>0</v>
      </c>
      <c r="AV591" s="1" t="str">
        <f t="shared" si="108"/>
        <v>Dianthus 'Haytor'</v>
      </c>
      <c r="AW591" s="1"/>
      <c r="AX591" s="1"/>
    </row>
    <row r="592" spans="1:56" s="5" customFormat="1" ht="15" customHeight="1" x14ac:dyDescent="0.2">
      <c r="A592" s="8"/>
      <c r="B592" s="18" t="b">
        <f t="shared" si="106"/>
        <v>0</v>
      </c>
      <c r="C592" s="21"/>
      <c r="D592" s="4"/>
      <c r="E592" s="4"/>
      <c r="F592" s="4" t="str">
        <f t="shared" si="107"/>
        <v>X</v>
      </c>
      <c r="G592" s="4"/>
      <c r="H592" s="4"/>
      <c r="I592" s="6" t="s">
        <v>1934</v>
      </c>
      <c r="J592" s="6"/>
      <c r="K592" s="6" t="s">
        <v>1959</v>
      </c>
      <c r="L592" s="1">
        <v>511</v>
      </c>
      <c r="M592"/>
      <c r="N592" s="18" t="b">
        <v>0</v>
      </c>
      <c r="O592"/>
      <c r="P592" s="1"/>
      <c r="Q592" s="1"/>
      <c r="R592" s="1"/>
      <c r="S592" s="54"/>
      <c r="T592" s="1" t="s">
        <v>42</v>
      </c>
      <c r="U592" s="1" t="s">
        <v>42</v>
      </c>
      <c r="V592" s="1" t="s">
        <v>42</v>
      </c>
      <c r="W592" s="1" t="s">
        <v>42</v>
      </c>
      <c r="X592" s="1"/>
      <c r="Y592" s="1"/>
      <c r="Z592" s="1"/>
      <c r="AA592" s="1"/>
      <c r="AB592" s="1"/>
      <c r="AC592" s="1"/>
      <c r="AD592" s="1"/>
      <c r="AE592" s="1"/>
      <c r="AF592"/>
      <c r="AG592" s="1" t="b">
        <v>0</v>
      </c>
      <c r="AH592"/>
      <c r="AI592"/>
      <c r="AJ592" s="1" t="b">
        <v>0</v>
      </c>
      <c r="AK592" s="1" t="b">
        <v>0</v>
      </c>
      <c r="AL592" s="1" t="s">
        <v>86</v>
      </c>
      <c r="AM592" s="1" t="s">
        <v>62</v>
      </c>
      <c r="AN592" s="1" t="s">
        <v>45</v>
      </c>
      <c r="AO592" s="1">
        <v>2266</v>
      </c>
      <c r="AP592" s="1" t="b">
        <v>1</v>
      </c>
      <c r="AQ592"/>
      <c r="AR592"/>
      <c r="AS592" s="1" t="b">
        <v>0</v>
      </c>
      <c r="AV592" s="1" t="str">
        <f t="shared" si="108"/>
        <v>Dianthus 'Houndspool Ruby'</v>
      </c>
      <c r="AW592" s="1"/>
      <c r="AX592" s="1"/>
    </row>
    <row r="593" spans="1:50" s="5" customFormat="1" ht="15" customHeight="1" x14ac:dyDescent="0.2">
      <c r="A593" s="8"/>
      <c r="B593" s="18" t="b">
        <f t="shared" si="106"/>
        <v>0</v>
      </c>
      <c r="C593" s="21"/>
      <c r="D593" s="4"/>
      <c r="E593" s="4"/>
      <c r="F593" s="4" t="str">
        <f t="shared" si="107"/>
        <v>X</v>
      </c>
      <c r="G593" s="4"/>
      <c r="H593" s="4"/>
      <c r="I593" s="6" t="s">
        <v>1934</v>
      </c>
      <c r="J593" s="6"/>
      <c r="K593" s="6" t="s">
        <v>1960</v>
      </c>
      <c r="L593" s="1">
        <v>512</v>
      </c>
      <c r="M593"/>
      <c r="N593" s="18" t="b">
        <v>0</v>
      </c>
      <c r="O593"/>
      <c r="P593" s="1"/>
      <c r="Q593" s="1"/>
      <c r="R593" s="1"/>
      <c r="S593" s="54"/>
      <c r="T593" s="1" t="s">
        <v>42</v>
      </c>
      <c r="U593" s="1" t="s">
        <v>42</v>
      </c>
      <c r="V593" s="1" t="s">
        <v>42</v>
      </c>
      <c r="W593" s="1" t="s">
        <v>42</v>
      </c>
      <c r="X593" s="1"/>
      <c r="Y593" s="1"/>
      <c r="Z593" s="1"/>
      <c r="AA593" s="1"/>
      <c r="AB593" s="1"/>
      <c r="AC593" s="1"/>
      <c r="AD593" s="1"/>
      <c r="AE593" s="1"/>
      <c r="AF593"/>
      <c r="AG593" s="1" t="b">
        <v>0</v>
      </c>
      <c r="AH593"/>
      <c r="AI593"/>
      <c r="AJ593" s="1" t="b">
        <v>0</v>
      </c>
      <c r="AK593" s="1" t="b">
        <v>0</v>
      </c>
      <c r="AL593" s="1" t="s">
        <v>86</v>
      </c>
      <c r="AM593" s="1" t="s">
        <v>62</v>
      </c>
      <c r="AN593" s="1" t="s">
        <v>45</v>
      </c>
      <c r="AO593" s="1">
        <v>2351</v>
      </c>
      <c r="AP593" s="1" t="b">
        <v>1</v>
      </c>
      <c r="AQ593" s="1"/>
      <c r="AR593" s="1"/>
      <c r="AS593" s="1" t="b">
        <v>0</v>
      </c>
      <c r="AV593" s="1" t="str">
        <f t="shared" si="108"/>
        <v>Dianthus 'Joy'</v>
      </c>
      <c r="AW593" s="1"/>
      <c r="AX593" s="1"/>
    </row>
    <row r="594" spans="1:50" s="5" customFormat="1" ht="15" customHeight="1" x14ac:dyDescent="0.2">
      <c r="A594" s="8"/>
      <c r="B594" s="18" t="b">
        <f t="shared" si="106"/>
        <v>0</v>
      </c>
      <c r="C594" s="21"/>
      <c r="D594" s="4"/>
      <c r="E594" s="4"/>
      <c r="F594" s="4" t="str">
        <f t="shared" si="107"/>
        <v>X</v>
      </c>
      <c r="G594" s="4"/>
      <c r="H594" s="4"/>
      <c r="I594" s="6" t="s">
        <v>1934</v>
      </c>
      <c r="K594" s="6" t="s">
        <v>1937</v>
      </c>
      <c r="L594" s="1">
        <v>498</v>
      </c>
      <c r="M594"/>
      <c r="N594" s="18" t="b">
        <v>0</v>
      </c>
      <c r="O594"/>
      <c r="P594" s="1" t="s">
        <v>1938</v>
      </c>
      <c r="Q594"/>
      <c r="R594"/>
      <c r="S594" s="53"/>
      <c r="T594" s="1" t="s">
        <v>42</v>
      </c>
      <c r="U594" s="1" t="s">
        <v>42</v>
      </c>
      <c r="V594" s="1" t="s">
        <v>42</v>
      </c>
      <c r="W594" s="1" t="s">
        <v>42</v>
      </c>
      <c r="X594"/>
      <c r="Y594"/>
      <c r="Z594"/>
      <c r="AA594"/>
      <c r="AB594"/>
      <c r="AC594"/>
      <c r="AD594"/>
      <c r="AE594"/>
      <c r="AF594"/>
      <c r="AG594" s="1" t="b">
        <v>0</v>
      </c>
      <c r="AH594"/>
      <c r="AI594"/>
      <c r="AJ594" s="1" t="b">
        <v>0</v>
      </c>
      <c r="AK594" s="1" t="b">
        <v>0</v>
      </c>
      <c r="AL594" s="1" t="s">
        <v>86</v>
      </c>
      <c r="AM594" s="1" t="s">
        <v>62</v>
      </c>
      <c r="AN594" s="1" t="s">
        <v>45</v>
      </c>
      <c r="AO594" s="1">
        <v>1491</v>
      </c>
      <c r="AP594" s="1" t="b">
        <v>1</v>
      </c>
      <c r="AQ594" s="1"/>
      <c r="AR594" s="1"/>
      <c r="AS594" s="1" t="b">
        <v>0</v>
      </c>
      <c r="AV594" s="1" t="str">
        <f t="shared" si="108"/>
        <v>Dianthus 'Laced Monarch'</v>
      </c>
      <c r="AW594"/>
      <c r="AX594" s="1"/>
    </row>
    <row r="595" spans="1:50" s="5" customFormat="1" ht="15" customHeight="1" x14ac:dyDescent="0.2">
      <c r="A595" s="8"/>
      <c r="B595" s="18" t="b">
        <f t="shared" si="106"/>
        <v>0</v>
      </c>
      <c r="C595" s="21"/>
      <c r="D595" s="4"/>
      <c r="E595" s="4"/>
      <c r="F595" s="4" t="str">
        <f t="shared" si="107"/>
        <v>X</v>
      </c>
      <c r="G595" s="4"/>
      <c r="H595" s="4"/>
      <c r="I595" s="6" t="s">
        <v>1934</v>
      </c>
      <c r="J595" s="6"/>
      <c r="K595" s="6" t="s">
        <v>1961</v>
      </c>
      <c r="L595" s="1">
        <v>513</v>
      </c>
      <c r="M595"/>
      <c r="N595" s="18" t="b">
        <v>0</v>
      </c>
      <c r="O595"/>
      <c r="P595" s="1"/>
      <c r="Q595" s="1"/>
      <c r="R595" s="1"/>
      <c r="S595" s="54"/>
      <c r="T595" s="1" t="s">
        <v>42</v>
      </c>
      <c r="U595" s="1" t="s">
        <v>42</v>
      </c>
      <c r="V595" s="1" t="s">
        <v>42</v>
      </c>
      <c r="W595" s="1" t="s">
        <v>42</v>
      </c>
      <c r="X595" s="1"/>
      <c r="Y595" s="1"/>
      <c r="Z595" s="1"/>
      <c r="AA595" s="1"/>
      <c r="AB595" s="1"/>
      <c r="AC595" s="1"/>
      <c r="AD595" s="1"/>
      <c r="AE595" s="1"/>
      <c r="AF595"/>
      <c r="AG595" s="1" t="b">
        <v>0</v>
      </c>
      <c r="AH595"/>
      <c r="AI595"/>
      <c r="AJ595" s="1" t="b">
        <v>0</v>
      </c>
      <c r="AK595" s="1" t="b">
        <v>0</v>
      </c>
      <c r="AL595" s="1" t="s">
        <v>86</v>
      </c>
      <c r="AM595" s="1" t="s">
        <v>62</v>
      </c>
      <c r="AN595" s="1" t="s">
        <v>45</v>
      </c>
      <c r="AO595" s="1">
        <v>2321</v>
      </c>
      <c r="AP595" s="1" t="b">
        <v>1</v>
      </c>
      <c r="AQ595" s="1"/>
      <c r="AR595" s="1"/>
      <c r="AS595" s="1" t="b">
        <v>0</v>
      </c>
      <c r="AV595" s="1" t="str">
        <f t="shared" si="108"/>
        <v>Dianthus 'Lady in Red'</v>
      </c>
      <c r="AW595" s="1"/>
      <c r="AX595" s="1"/>
    </row>
    <row r="596" spans="1:50" s="5" customFormat="1" ht="15" customHeight="1" x14ac:dyDescent="0.2">
      <c r="A596" s="8"/>
      <c r="B596" s="18" t="b">
        <f t="shared" si="106"/>
        <v>0</v>
      </c>
      <c r="C596" s="21"/>
      <c r="D596" s="4"/>
      <c r="E596" s="4"/>
      <c r="F596" s="4" t="str">
        <f t="shared" si="107"/>
        <v>X</v>
      </c>
      <c r="G596" s="4"/>
      <c r="H596" s="4"/>
      <c r="I596" s="6" t="s">
        <v>1934</v>
      </c>
      <c r="J596" s="6"/>
      <c r="K596" s="6" t="s">
        <v>1962</v>
      </c>
      <c r="L596" s="1">
        <v>514</v>
      </c>
      <c r="M596"/>
      <c r="N596" s="18" t="b">
        <v>0</v>
      </c>
      <c r="O596"/>
      <c r="P596" s="1"/>
      <c r="Q596" s="1"/>
      <c r="R596" s="1"/>
      <c r="S596" s="54"/>
      <c r="T596" s="1" t="s">
        <v>42</v>
      </c>
      <c r="U596" s="1" t="s">
        <v>42</v>
      </c>
      <c r="V596" s="1" t="s">
        <v>42</v>
      </c>
      <c r="W596" s="1" t="s">
        <v>42</v>
      </c>
      <c r="X596" s="1"/>
      <c r="Y596" s="1"/>
      <c r="Z596" s="1"/>
      <c r="AA596" s="1"/>
      <c r="AB596" s="1"/>
      <c r="AC596" s="1"/>
      <c r="AD596" s="1"/>
      <c r="AE596" s="1"/>
      <c r="AF596"/>
      <c r="AG596" s="1" t="b">
        <v>0</v>
      </c>
      <c r="AH596"/>
      <c r="AI596"/>
      <c r="AJ596" s="1" t="b">
        <v>0</v>
      </c>
      <c r="AK596" s="1" t="b">
        <v>0</v>
      </c>
      <c r="AL596" s="1" t="s">
        <v>86</v>
      </c>
      <c r="AM596" s="1" t="s">
        <v>62</v>
      </c>
      <c r="AN596" s="1" t="s">
        <v>45</v>
      </c>
      <c r="AO596" s="1">
        <v>2322</v>
      </c>
      <c r="AP596" s="1" t="b">
        <v>1</v>
      </c>
      <c r="AQ596" s="1"/>
      <c r="AR596" s="1"/>
      <c r="AS596" s="1" t="b">
        <v>0</v>
      </c>
      <c r="AV596" s="1" t="str">
        <f t="shared" si="108"/>
        <v>Dianthus 'Lady Madonna'</v>
      </c>
      <c r="AW596" s="1"/>
      <c r="AX596" s="1"/>
    </row>
    <row r="597" spans="1:50" s="5" customFormat="1" ht="15" customHeight="1" x14ac:dyDescent="0.2">
      <c r="A597" s="8"/>
      <c r="B597" s="18" t="b">
        <f t="shared" si="106"/>
        <v>0</v>
      </c>
      <c r="C597" s="21"/>
      <c r="D597" s="4"/>
      <c r="E597" s="4"/>
      <c r="F597" s="4" t="str">
        <f t="shared" si="107"/>
        <v>X</v>
      </c>
      <c r="G597" s="4"/>
      <c r="H597" s="4"/>
      <c r="I597" s="6" t="s">
        <v>1934</v>
      </c>
      <c r="J597" s="6"/>
      <c r="K597" s="6" t="s">
        <v>1963</v>
      </c>
      <c r="L597" s="1">
        <v>515</v>
      </c>
      <c r="M597"/>
      <c r="N597" s="18" t="b">
        <v>0</v>
      </c>
      <c r="O597"/>
      <c r="P597" s="1"/>
      <c r="Q597" s="1"/>
      <c r="R597"/>
      <c r="S597" s="54"/>
      <c r="T597" s="1" t="s">
        <v>42</v>
      </c>
      <c r="U597" s="1" t="s">
        <v>42</v>
      </c>
      <c r="V597" s="1" t="s">
        <v>42</v>
      </c>
      <c r="W597" s="1" t="s">
        <v>42</v>
      </c>
      <c r="X597" s="1"/>
      <c r="Y597" s="1"/>
      <c r="Z597" s="1"/>
      <c r="AA597" s="1"/>
      <c r="AB597" s="1"/>
      <c r="AC597" s="1"/>
      <c r="AD597" s="1"/>
      <c r="AE597" s="1"/>
      <c r="AF597"/>
      <c r="AG597" s="1" t="b">
        <v>0</v>
      </c>
      <c r="AH597"/>
      <c r="AI597"/>
      <c r="AJ597" s="1" t="b">
        <v>0</v>
      </c>
      <c r="AK597" s="1" t="b">
        <v>0</v>
      </c>
      <c r="AL597" s="1" t="s">
        <v>86</v>
      </c>
      <c r="AM597" s="1" t="s">
        <v>62</v>
      </c>
      <c r="AN597" s="1" t="s">
        <v>45</v>
      </c>
      <c r="AO597" s="1">
        <v>1262</v>
      </c>
      <c r="AP597" s="1" t="b">
        <v>1</v>
      </c>
      <c r="AQ597" s="1"/>
      <c r="AR597" s="1"/>
      <c r="AS597" s="1" t="b">
        <v>0</v>
      </c>
      <c r="AV597" s="1" t="str">
        <f t="shared" si="108"/>
        <v>Dianthus 'Letitia Wyatt'</v>
      </c>
      <c r="AW597" s="1"/>
      <c r="AX597" s="1"/>
    </row>
    <row r="598" spans="1:50" s="5" customFormat="1" ht="15" customHeight="1" x14ac:dyDescent="0.2">
      <c r="A598" s="8"/>
      <c r="B598" s="18" t="b">
        <f t="shared" si="106"/>
        <v>0</v>
      </c>
      <c r="C598" s="21"/>
      <c r="D598" s="4"/>
      <c r="E598" s="4"/>
      <c r="F598" s="4" t="str">
        <f t="shared" si="107"/>
        <v>X</v>
      </c>
      <c r="G598" s="4"/>
      <c r="H598" s="4"/>
      <c r="I598" s="6" t="s">
        <v>1934</v>
      </c>
      <c r="J598" s="6"/>
      <c r="K598" s="6" t="s">
        <v>1964</v>
      </c>
      <c r="L598" s="1">
        <v>516</v>
      </c>
      <c r="M598"/>
      <c r="N598" s="18" t="b">
        <v>0</v>
      </c>
      <c r="O598"/>
      <c r="P598" s="1"/>
      <c r="Q598" s="1"/>
      <c r="R598" s="1"/>
      <c r="S598" s="54"/>
      <c r="T598" s="1" t="s">
        <v>42</v>
      </c>
      <c r="U598" s="1" t="s">
        <v>42</v>
      </c>
      <c r="V598" s="1" t="s">
        <v>42</v>
      </c>
      <c r="W598" s="1" t="s">
        <v>42</v>
      </c>
      <c r="X598" s="1"/>
      <c r="Y598" s="1"/>
      <c r="Z598" s="1"/>
      <c r="AA598" s="1"/>
      <c r="AB598" s="1"/>
      <c r="AC598" s="1"/>
      <c r="AD598" s="1"/>
      <c r="AE598" s="1"/>
      <c r="AF598"/>
      <c r="AG598" s="1" t="b">
        <v>0</v>
      </c>
      <c r="AH598"/>
      <c r="AI598"/>
      <c r="AJ598" s="1" t="b">
        <v>0</v>
      </c>
      <c r="AK598" s="1" t="b">
        <v>0</v>
      </c>
      <c r="AL598" s="1" t="s">
        <v>86</v>
      </c>
      <c r="AM598" s="1" t="s">
        <v>62</v>
      </c>
      <c r="AN598" s="1" t="s">
        <v>45</v>
      </c>
      <c r="AO598" s="1">
        <v>2267</v>
      </c>
      <c r="AP598" s="1" t="b">
        <v>1</v>
      </c>
      <c r="AQ598"/>
      <c r="AR598"/>
      <c r="AS598" s="1" t="b">
        <v>0</v>
      </c>
      <c r="AV598" s="1" t="str">
        <f t="shared" si="108"/>
        <v>Dianthus 'Lily the Pink'</v>
      </c>
      <c r="AW598" s="1"/>
      <c r="AX598" s="1"/>
    </row>
    <row r="599" spans="1:50" s="5" customFormat="1" ht="15" customHeight="1" x14ac:dyDescent="0.2">
      <c r="A599" s="8"/>
      <c r="B599" s="18" t="b">
        <f t="shared" si="106"/>
        <v>0</v>
      </c>
      <c r="C599" s="21"/>
      <c r="D599" s="4"/>
      <c r="E599" s="4"/>
      <c r="F599" s="4" t="str">
        <f t="shared" si="107"/>
        <v>X</v>
      </c>
      <c r="G599" s="4"/>
      <c r="H599" s="4"/>
      <c r="I599" s="6" t="s">
        <v>1934</v>
      </c>
      <c r="J599" s="6"/>
      <c r="K599" s="6" t="s">
        <v>1965</v>
      </c>
      <c r="L599" s="1">
        <v>517</v>
      </c>
      <c r="M599"/>
      <c r="N599" s="18" t="b">
        <v>0</v>
      </c>
      <c r="O599"/>
      <c r="P599" s="1"/>
      <c r="Q599" s="1"/>
      <c r="R599" s="1"/>
      <c r="S599" s="54"/>
      <c r="T599" s="1" t="s">
        <v>42</v>
      </c>
      <c r="U599" s="1" t="s">
        <v>42</v>
      </c>
      <c r="V599" s="1" t="s">
        <v>42</v>
      </c>
      <c r="W599" s="1" t="s">
        <v>42</v>
      </c>
      <c r="X599" s="1"/>
      <c r="Y599" s="1"/>
      <c r="Z599" s="1"/>
      <c r="AA599" s="1"/>
      <c r="AB599" s="1"/>
      <c r="AC599" s="1"/>
      <c r="AD599" s="1"/>
      <c r="AE599" s="1"/>
      <c r="AF599"/>
      <c r="AG599" s="1" t="b">
        <v>0</v>
      </c>
      <c r="AH599"/>
      <c r="AI599"/>
      <c r="AJ599" s="1" t="b">
        <v>0</v>
      </c>
      <c r="AK599" s="1" t="b">
        <v>0</v>
      </c>
      <c r="AL599" s="1" t="s">
        <v>86</v>
      </c>
      <c r="AM599" s="1" t="s">
        <v>62</v>
      </c>
      <c r="AN599" s="1" t="s">
        <v>45</v>
      </c>
      <c r="AO599" s="1">
        <v>2268</v>
      </c>
      <c r="AP599" s="1" t="b">
        <v>1</v>
      </c>
      <c r="AQ599"/>
      <c r="AR599"/>
      <c r="AS599" s="1" t="b">
        <v>0</v>
      </c>
      <c r="AV599" s="1" t="str">
        <f t="shared" si="108"/>
        <v>Dianthus 'Marshmallow'</v>
      </c>
      <c r="AW599" s="1"/>
      <c r="AX599" s="1"/>
    </row>
    <row r="600" spans="1:50" s="5" customFormat="1" ht="15" customHeight="1" x14ac:dyDescent="0.2">
      <c r="A600" s="8"/>
      <c r="B600" s="18" t="b">
        <f t="shared" si="106"/>
        <v>1</v>
      </c>
      <c r="C600" s="21"/>
      <c r="D600" s="4"/>
      <c r="E600" s="4"/>
      <c r="F600" s="4" t="str">
        <f t="shared" si="107"/>
        <v/>
      </c>
      <c r="G600" s="4"/>
      <c r="H600" s="4"/>
      <c r="I600" s="6" t="s">
        <v>1934</v>
      </c>
      <c r="J600" s="6"/>
      <c r="K600" s="6" t="s">
        <v>1006</v>
      </c>
      <c r="L600" s="1">
        <v>518</v>
      </c>
      <c r="M600"/>
      <c r="N600" s="18" t="b">
        <v>1</v>
      </c>
      <c r="O600"/>
      <c r="P600" s="1"/>
      <c r="Q600" s="1"/>
      <c r="R600" s="1"/>
      <c r="S600" s="54"/>
      <c r="T600" s="1" t="s">
        <v>42</v>
      </c>
      <c r="U600" s="1" t="s">
        <v>42</v>
      </c>
      <c r="V600" s="1" t="s">
        <v>42</v>
      </c>
      <c r="W600" s="1" t="s">
        <v>42</v>
      </c>
      <c r="X600" s="1"/>
      <c r="Y600" s="1" t="s">
        <v>1966</v>
      </c>
      <c r="Z600" s="1"/>
      <c r="AA600" s="1"/>
      <c r="AB600" s="1"/>
      <c r="AC600" s="1"/>
      <c r="AD600" s="1"/>
      <c r="AE600" s="1"/>
      <c r="AF600"/>
      <c r="AG600" s="1" t="b">
        <v>0</v>
      </c>
      <c r="AH600"/>
      <c r="AI600"/>
      <c r="AJ600" s="1" t="b">
        <v>0</v>
      </c>
      <c r="AK600" s="1" t="b">
        <v>0</v>
      </c>
      <c r="AL600" s="1" t="s">
        <v>86</v>
      </c>
      <c r="AM600" s="1" t="s">
        <v>62</v>
      </c>
      <c r="AN600" s="1" t="s">
        <v>45</v>
      </c>
      <c r="AO600" s="1">
        <v>2195</v>
      </c>
      <c r="AP600" s="1" t="b">
        <v>1</v>
      </c>
      <c r="AQ600" s="1"/>
      <c r="AR600" s="1"/>
      <c r="AS600" s="1" t="b">
        <v>0</v>
      </c>
      <c r="AV600" s="1" t="str">
        <f t="shared" si="108"/>
        <v>Dianthus 'Moulin Rouge'</v>
      </c>
      <c r="AW600" s="1"/>
      <c r="AX600" s="1"/>
    </row>
    <row r="601" spans="1:50" s="5" customFormat="1" ht="15" customHeight="1" x14ac:dyDescent="0.2">
      <c r="A601" s="8"/>
      <c r="B601" s="18" t="b">
        <f t="shared" si="106"/>
        <v>1</v>
      </c>
      <c r="C601" s="21"/>
      <c r="D601" s="4"/>
      <c r="E601" s="4"/>
      <c r="F601" s="4" t="str">
        <f t="shared" si="107"/>
        <v/>
      </c>
      <c r="G601" s="4"/>
      <c r="H601" s="4"/>
      <c r="I601" s="6" t="s">
        <v>1934</v>
      </c>
      <c r="J601" s="6"/>
      <c r="K601" s="6" t="s">
        <v>1967</v>
      </c>
      <c r="L601" s="1">
        <v>519</v>
      </c>
      <c r="M601"/>
      <c r="N601" s="18" t="b">
        <v>1</v>
      </c>
      <c r="O601"/>
      <c r="P601" s="1"/>
      <c r="Q601" s="1"/>
      <c r="R601"/>
      <c r="S601" s="54"/>
      <c r="T601" s="1" t="s">
        <v>42</v>
      </c>
      <c r="U601" s="1" t="s">
        <v>42</v>
      </c>
      <c r="V601" s="1" t="s">
        <v>42</v>
      </c>
      <c r="W601" s="1" t="s">
        <v>42</v>
      </c>
      <c r="X601" s="1"/>
      <c r="Y601" s="1" t="s">
        <v>1968</v>
      </c>
      <c r="Z601" s="1"/>
      <c r="AA601" s="1"/>
      <c r="AB601" s="1"/>
      <c r="AC601" s="1"/>
      <c r="AD601" s="1"/>
      <c r="AE601" s="1"/>
      <c r="AF601"/>
      <c r="AG601" s="1" t="b">
        <v>0</v>
      </c>
      <c r="AH601"/>
      <c r="AI601"/>
      <c r="AJ601" s="1" t="b">
        <v>0</v>
      </c>
      <c r="AK601" s="1" t="b">
        <v>0</v>
      </c>
      <c r="AL601" s="1" t="s">
        <v>86</v>
      </c>
      <c r="AM601" s="1" t="s">
        <v>62</v>
      </c>
      <c r="AN601" s="1" t="s">
        <v>45</v>
      </c>
      <c r="AO601" s="1">
        <v>2098</v>
      </c>
      <c r="AP601" s="1" t="b">
        <v>1</v>
      </c>
      <c r="AQ601" s="1"/>
      <c r="AR601" s="1"/>
      <c r="AS601" s="1" t="b">
        <v>0</v>
      </c>
      <c r="AV601" s="1" t="str">
        <f t="shared" si="108"/>
        <v>Dianthus 'Mrs Sinkins'</v>
      </c>
      <c r="AW601" s="1"/>
      <c r="AX601" s="1"/>
    </row>
    <row r="602" spans="1:50" s="5" customFormat="1" ht="15" customHeight="1" x14ac:dyDescent="0.2">
      <c r="A602" s="8"/>
      <c r="B602" s="18" t="b">
        <f t="shared" si="106"/>
        <v>0</v>
      </c>
      <c r="C602" s="21"/>
      <c r="D602" s="4"/>
      <c r="E602" s="4"/>
      <c r="F602" s="4" t="str">
        <f t="shared" si="107"/>
        <v>X</v>
      </c>
      <c r="G602" s="4"/>
      <c r="H602" s="4"/>
      <c r="I602" s="6" t="s">
        <v>1934</v>
      </c>
      <c r="J602" s="6"/>
      <c r="K602" s="6" t="s">
        <v>1969</v>
      </c>
      <c r="L602" s="1">
        <v>520</v>
      </c>
      <c r="M602"/>
      <c r="N602" s="18" t="b">
        <v>0</v>
      </c>
      <c r="O602"/>
      <c r="P602" s="1"/>
      <c r="Q602" s="1"/>
      <c r="R602"/>
      <c r="S602" s="54"/>
      <c r="T602" s="1" t="s">
        <v>42</v>
      </c>
      <c r="U602" s="1" t="s">
        <v>42</v>
      </c>
      <c r="V602" s="1" t="s">
        <v>42</v>
      </c>
      <c r="W602" s="1" t="s">
        <v>42</v>
      </c>
      <c r="X602" s="1"/>
      <c r="Y602" s="1"/>
      <c r="Z602" s="1"/>
      <c r="AA602" s="1"/>
      <c r="AB602" s="1"/>
      <c r="AC602" s="1"/>
      <c r="AD602" s="1"/>
      <c r="AE602" s="1"/>
      <c r="AF602"/>
      <c r="AG602" s="1" t="b">
        <v>0</v>
      </c>
      <c r="AH602"/>
      <c r="AI602"/>
      <c r="AJ602" s="1" t="b">
        <v>0</v>
      </c>
      <c r="AK602" s="1" t="b">
        <v>0</v>
      </c>
      <c r="AL602" s="1" t="s">
        <v>86</v>
      </c>
      <c r="AM602" s="1" t="s">
        <v>62</v>
      </c>
      <c r="AN602" s="1" t="s">
        <v>45</v>
      </c>
      <c r="AO602" s="1">
        <v>1263</v>
      </c>
      <c r="AP602" s="1" t="b">
        <v>1</v>
      </c>
      <c r="AQ602" s="1"/>
      <c r="AR602" s="1"/>
      <c r="AS602" s="1" t="b">
        <v>0</v>
      </c>
      <c r="AV602" s="1" t="str">
        <f t="shared" si="108"/>
        <v>Dianthus 'Strawberries &amp; Cream'</v>
      </c>
      <c r="AW602" s="1"/>
      <c r="AX602" s="1"/>
    </row>
    <row r="603" spans="1:50" s="5" customFormat="1" ht="15" customHeight="1" x14ac:dyDescent="0.2">
      <c r="A603" s="8"/>
      <c r="B603" s="18" t="b">
        <f t="shared" si="106"/>
        <v>0</v>
      </c>
      <c r="C603" s="21"/>
      <c r="D603" s="4"/>
      <c r="E603" s="4"/>
      <c r="F603" s="4" t="str">
        <f t="shared" si="107"/>
        <v>X</v>
      </c>
      <c r="G603" s="4"/>
      <c r="H603" s="4"/>
      <c r="I603" s="6" t="s">
        <v>1934</v>
      </c>
      <c r="J603" s="6"/>
      <c r="K603" s="6" t="s">
        <v>1970</v>
      </c>
      <c r="L603" s="1">
        <v>521</v>
      </c>
      <c r="M603"/>
      <c r="N603" s="18" t="b">
        <v>0</v>
      </c>
      <c r="O603"/>
      <c r="P603" s="1"/>
      <c r="Q603" s="1"/>
      <c r="R603"/>
      <c r="S603" s="54"/>
      <c r="T603" s="1" t="s">
        <v>42</v>
      </c>
      <c r="U603" s="1" t="s">
        <v>42</v>
      </c>
      <c r="V603" s="1" t="s">
        <v>42</v>
      </c>
      <c r="W603" s="1" t="s">
        <v>42</v>
      </c>
      <c r="X603" s="1"/>
      <c r="Y603" s="1"/>
      <c r="Z603" s="1"/>
      <c r="AA603" s="1"/>
      <c r="AB603" s="1"/>
      <c r="AC603" s="1"/>
      <c r="AD603" s="1"/>
      <c r="AE603" s="1"/>
      <c r="AF603"/>
      <c r="AG603" s="1" t="b">
        <v>0</v>
      </c>
      <c r="AH603"/>
      <c r="AI603"/>
      <c r="AJ603" s="1" t="b">
        <v>0</v>
      </c>
      <c r="AK603" s="1" t="b">
        <v>0</v>
      </c>
      <c r="AL603" s="1" t="s">
        <v>86</v>
      </c>
      <c r="AM603" s="1" t="s">
        <v>62</v>
      </c>
      <c r="AN603" s="1" t="s">
        <v>45</v>
      </c>
      <c r="AO603" s="1">
        <v>1264</v>
      </c>
      <c r="AP603" s="1" t="b">
        <v>1</v>
      </c>
      <c r="AQ603" s="1"/>
      <c r="AR603" s="1"/>
      <c r="AS603" s="1" t="b">
        <v>0</v>
      </c>
      <c r="AV603" s="1" t="str">
        <f t="shared" si="108"/>
        <v>Dianthus Valda Wyatt</v>
      </c>
      <c r="AW603" s="1"/>
      <c r="AX603" s="1"/>
    </row>
    <row r="604" spans="1:50" s="5" customFormat="1" ht="15" customHeight="1" x14ac:dyDescent="0.2">
      <c r="A604" s="8"/>
      <c r="B604" s="18" t="b">
        <f t="shared" si="106"/>
        <v>0</v>
      </c>
      <c r="C604" s="21"/>
      <c r="D604" s="4"/>
      <c r="E604" s="4"/>
      <c r="F604" s="4" t="str">
        <f t="shared" si="107"/>
        <v>X</v>
      </c>
      <c r="G604" s="4"/>
      <c r="H604" s="4"/>
      <c r="I604" s="6" t="s">
        <v>1934</v>
      </c>
      <c r="J604" s="6"/>
      <c r="K604" s="6" t="s">
        <v>1971</v>
      </c>
      <c r="L604" s="1">
        <v>522</v>
      </c>
      <c r="M604"/>
      <c r="N604" s="18" t="b">
        <v>0</v>
      </c>
      <c r="O604"/>
      <c r="P604" s="1"/>
      <c r="Q604" s="1"/>
      <c r="R604" s="1"/>
      <c r="S604" s="54"/>
      <c r="T604" s="1" t="s">
        <v>42</v>
      </c>
      <c r="U604" s="1" t="s">
        <v>42</v>
      </c>
      <c r="V604" s="1" t="s">
        <v>42</v>
      </c>
      <c r="W604" s="1" t="s">
        <v>42</v>
      </c>
      <c r="X604" s="1"/>
      <c r="Y604" s="1"/>
      <c r="Z604" s="1"/>
      <c r="AA604" s="1"/>
      <c r="AB604" s="1"/>
      <c r="AC604" s="1"/>
      <c r="AD604" s="1"/>
      <c r="AE604" s="1"/>
      <c r="AF604"/>
      <c r="AG604" s="1" t="b">
        <v>0</v>
      </c>
      <c r="AH604"/>
      <c r="AI604"/>
      <c r="AJ604" s="1" t="b">
        <v>0</v>
      </c>
      <c r="AK604" s="1" t="b">
        <v>0</v>
      </c>
      <c r="AL604" s="1" t="s">
        <v>86</v>
      </c>
      <c r="AM604" s="1" t="s">
        <v>62</v>
      </c>
      <c r="AN604" s="1" t="s">
        <v>45</v>
      </c>
      <c r="AO604" s="1">
        <v>2313</v>
      </c>
      <c r="AP604" s="1" t="b">
        <v>1</v>
      </c>
      <c r="AQ604" s="1"/>
      <c r="AR604" s="1"/>
      <c r="AS604" s="1" t="b">
        <v>0</v>
      </c>
      <c r="AV604" s="1" t="str">
        <f t="shared" si="108"/>
        <v>Dianthus 'White Joy'</v>
      </c>
      <c r="AW604" s="1"/>
      <c r="AX604" s="1"/>
    </row>
    <row r="605" spans="1:50" s="5" customFormat="1" ht="15" customHeight="1" x14ac:dyDescent="0.2">
      <c r="A605" s="8"/>
      <c r="B605" s="18" t="b">
        <f t="shared" si="106"/>
        <v>1</v>
      </c>
      <c r="C605" s="21"/>
      <c r="D605" s="4"/>
      <c r="E605" s="4"/>
      <c r="F605" s="4" t="str">
        <f t="shared" si="107"/>
        <v/>
      </c>
      <c r="G605" s="4"/>
      <c r="H605" s="4"/>
      <c r="I605" s="6" t="s">
        <v>1934</v>
      </c>
      <c r="J605" s="6"/>
      <c r="K605" s="6" t="s">
        <v>1972</v>
      </c>
      <c r="L605" s="1">
        <v>523</v>
      </c>
      <c r="M605"/>
      <c r="N605" s="18" t="b">
        <v>1</v>
      </c>
      <c r="O605"/>
      <c r="P605" s="1"/>
      <c r="Q605" s="1"/>
      <c r="R605" s="1"/>
      <c r="S605" s="54"/>
      <c r="T605" s="1" t="s">
        <v>42</v>
      </c>
      <c r="U605" s="1" t="s">
        <v>42</v>
      </c>
      <c r="V605" s="1" t="s">
        <v>42</v>
      </c>
      <c r="W605" s="1" t="s">
        <v>42</v>
      </c>
      <c r="X605" s="1"/>
      <c r="Y605" s="1" t="s">
        <v>1973</v>
      </c>
      <c r="Z605" s="1"/>
      <c r="AA605" s="1"/>
      <c r="AB605" s="1"/>
      <c r="AC605" s="1"/>
      <c r="AD605" s="1"/>
      <c r="AE605" s="1"/>
      <c r="AF605"/>
      <c r="AG605" s="1" t="b">
        <v>0</v>
      </c>
      <c r="AH605"/>
      <c r="AI605"/>
      <c r="AJ605" s="1" t="b">
        <v>0</v>
      </c>
      <c r="AK605" s="1" t="b">
        <v>0</v>
      </c>
      <c r="AL605" s="1" t="s">
        <v>86</v>
      </c>
      <c r="AM605" s="1" t="s">
        <v>62</v>
      </c>
      <c r="AN605" s="1" t="s">
        <v>45</v>
      </c>
      <c r="AO605" s="1">
        <v>2269</v>
      </c>
      <c r="AP605" s="1" t="b">
        <v>1</v>
      </c>
      <c r="AQ605"/>
      <c r="AR605"/>
      <c r="AS605" s="1" t="b">
        <v>0</v>
      </c>
      <c r="AV605" s="1" t="str">
        <f t="shared" si="108"/>
        <v>Dianthus 'Widecombe Fair'</v>
      </c>
      <c r="AW605" s="1"/>
      <c r="AX605" s="1"/>
    </row>
    <row r="606" spans="1:50" s="5" customFormat="1" ht="15" customHeight="1" x14ac:dyDescent="0.2">
      <c r="A606" s="8"/>
      <c r="B606" s="18" t="b">
        <f t="shared" si="106"/>
        <v>1</v>
      </c>
      <c r="C606" s="21"/>
      <c r="D606" s="4"/>
      <c r="E606" s="4"/>
      <c r="F606" s="4" t="str">
        <f t="shared" si="107"/>
        <v/>
      </c>
      <c r="G606" s="4"/>
      <c r="H606" s="4"/>
      <c r="I606" s="6" t="s">
        <v>1974</v>
      </c>
      <c r="J606" s="6"/>
      <c r="K606" s="6" t="s">
        <v>1975</v>
      </c>
      <c r="L606" s="1">
        <v>524</v>
      </c>
      <c r="M606"/>
      <c r="N606" s="18" t="b">
        <v>1</v>
      </c>
      <c r="O606"/>
      <c r="P606" s="1"/>
      <c r="Q606" s="1"/>
      <c r="R606"/>
      <c r="S606" s="54"/>
      <c r="T606" s="1" t="s">
        <v>42</v>
      </c>
      <c r="U606" s="1" t="s">
        <v>42</v>
      </c>
      <c r="V606" s="1" t="s">
        <v>42</v>
      </c>
      <c r="W606" s="1" t="s">
        <v>42</v>
      </c>
      <c r="X606" s="1" t="s">
        <v>1976</v>
      </c>
      <c r="Y606" s="1" t="s">
        <v>1977</v>
      </c>
      <c r="Z606" s="1" t="s">
        <v>1978</v>
      </c>
      <c r="AA606" s="1" t="s">
        <v>1979</v>
      </c>
      <c r="AB606" s="1" t="s">
        <v>1980</v>
      </c>
      <c r="AC606" s="1" t="s">
        <v>1981</v>
      </c>
      <c r="AD606" s="1" t="s">
        <v>1982</v>
      </c>
      <c r="AE606" s="1" t="s">
        <v>1983</v>
      </c>
      <c r="AF606"/>
      <c r="AG606" s="1" t="b">
        <v>0</v>
      </c>
      <c r="AH606"/>
      <c r="AI606"/>
      <c r="AJ606" s="1" t="b">
        <v>0</v>
      </c>
      <c r="AK606" s="1" t="b">
        <v>0</v>
      </c>
      <c r="AL606" s="1" t="s">
        <v>86</v>
      </c>
      <c r="AM606" s="1" t="s">
        <v>62</v>
      </c>
      <c r="AN606" s="1" t="s">
        <v>45</v>
      </c>
      <c r="AO606" s="1">
        <v>1611</v>
      </c>
      <c r="AP606" s="1" t="b">
        <v>1</v>
      </c>
      <c r="AQ606" s="1"/>
      <c r="AR606" s="1"/>
      <c r="AS606" s="1" t="b">
        <v>0</v>
      </c>
      <c r="AV606" s="1" t="str">
        <f t="shared" si="108"/>
        <v>Dianthus - Alpine pinks Assorted 1L</v>
      </c>
      <c r="AW606" s="1"/>
      <c r="AX606" s="1"/>
    </row>
    <row r="607" spans="1:50" s="5" customFormat="1" ht="15" customHeight="1" x14ac:dyDescent="0.2">
      <c r="A607" s="8"/>
      <c r="B607" s="18" t="b">
        <f t="shared" si="106"/>
        <v>1</v>
      </c>
      <c r="C607" s="21"/>
      <c r="D607" s="4"/>
      <c r="E607" s="4"/>
      <c r="F607" s="4" t="str">
        <f t="shared" si="107"/>
        <v/>
      </c>
      <c r="G607" s="4"/>
      <c r="H607" s="4"/>
      <c r="I607" s="6" t="s">
        <v>1974</v>
      </c>
      <c r="J607" s="6"/>
      <c r="K607" s="6" t="s">
        <v>1984</v>
      </c>
      <c r="L607" s="1">
        <v>525</v>
      </c>
      <c r="M607"/>
      <c r="N607" s="18" t="b">
        <v>1</v>
      </c>
      <c r="O607"/>
      <c r="P607" s="1"/>
      <c r="Q607" s="1"/>
      <c r="R607"/>
      <c r="S607" s="54"/>
      <c r="T607" s="1" t="s">
        <v>42</v>
      </c>
      <c r="U607" s="1" t="s">
        <v>42</v>
      </c>
      <c r="V607" s="1" t="s">
        <v>42</v>
      </c>
      <c r="W607" s="1" t="s">
        <v>42</v>
      </c>
      <c r="X607" s="1"/>
      <c r="Y607" s="1" t="s">
        <v>1985</v>
      </c>
      <c r="Z607" s="1" t="s">
        <v>1986</v>
      </c>
      <c r="AA607" s="1"/>
      <c r="AB607" s="1"/>
      <c r="AC607" s="1"/>
      <c r="AD607" s="1"/>
      <c r="AE607" s="1"/>
      <c r="AF607"/>
      <c r="AG607" s="1" t="b">
        <v>0</v>
      </c>
      <c r="AH607"/>
      <c r="AI607"/>
      <c r="AJ607" s="1" t="b">
        <v>0</v>
      </c>
      <c r="AK607" s="1" t="b">
        <v>0</v>
      </c>
      <c r="AL607" s="1" t="s">
        <v>86</v>
      </c>
      <c r="AM607" s="1" t="s">
        <v>62</v>
      </c>
      <c r="AN607" s="1" t="s">
        <v>45</v>
      </c>
      <c r="AO607" s="1">
        <v>1612</v>
      </c>
      <c r="AP607" s="1" t="b">
        <v>1</v>
      </c>
      <c r="AQ607" s="1"/>
      <c r="AR607" s="1"/>
      <c r="AS607" s="1" t="b">
        <v>0</v>
      </c>
      <c r="AV607" s="1" t="str">
        <f t="shared" si="108"/>
        <v>Dianthus - Cottage Garden Pinks 9cm</v>
      </c>
      <c r="AW607" s="1"/>
      <c r="AX607" s="1"/>
    </row>
    <row r="608" spans="1:50" s="5" customFormat="1" ht="15" customHeight="1" x14ac:dyDescent="0.2">
      <c r="A608" s="8" t="s">
        <v>9601</v>
      </c>
      <c r="B608" s="18" t="b">
        <f t="shared" si="106"/>
        <v>1</v>
      </c>
      <c r="C608" s="4" t="str">
        <f>IF(O608="","C","")</f>
        <v/>
      </c>
      <c r="D608" s="4" t="str">
        <f>IF(I608="","N","")</f>
        <v/>
      </c>
      <c r="E608" s="4" t="str">
        <f>IF(P608="","Y","")</f>
        <v/>
      </c>
      <c r="F608" s="4" t="str">
        <f t="shared" si="107"/>
        <v/>
      </c>
      <c r="G608" s="4" t="str">
        <f>IF(H608=A608,"","I")</f>
        <v/>
      </c>
      <c r="H608" s="4" t="str">
        <f>TRIM(TRIM(I608) &amp; " " &amp; TRIM(J608) &amp; " " &amp; K608 &amp; " " &amp;S608)</f>
        <v>Diascia personata - peach</v>
      </c>
      <c r="I608" s="6" t="s">
        <v>6729</v>
      </c>
      <c r="J608" s="6" t="s">
        <v>6730</v>
      </c>
      <c r="K608" s="6" t="s">
        <v>9990</v>
      </c>
      <c r="L608"/>
      <c r="M608"/>
      <c r="N608" s="18" t="b">
        <v>1</v>
      </c>
      <c r="O608" t="s">
        <v>10079</v>
      </c>
      <c r="P608" s="2" t="s">
        <v>10427</v>
      </c>
      <c r="Q608"/>
      <c r="R608"/>
      <c r="S608" s="53"/>
      <c r="T608"/>
      <c r="U608"/>
      <c r="V608"/>
      <c r="W608"/>
      <c r="X608"/>
      <c r="Y608" t="s">
        <v>11105</v>
      </c>
      <c r="Z608"/>
      <c r="AA608"/>
      <c r="AB608"/>
      <c r="AC608"/>
      <c r="AD608"/>
      <c r="AE608"/>
      <c r="AF608"/>
      <c r="AG608" s="1" t="b">
        <v>0</v>
      </c>
      <c r="AH608"/>
      <c r="AI608"/>
      <c r="AJ608" s="1" t="b">
        <v>0</v>
      </c>
      <c r="AK608" s="1" t="b">
        <v>0</v>
      </c>
      <c r="AL608" s="1" t="s">
        <v>86</v>
      </c>
      <c r="AM608" s="1" t="s">
        <v>62</v>
      </c>
      <c r="AN608" s="1" t="s">
        <v>45</v>
      </c>
      <c r="AO608" s="1">
        <v>2226</v>
      </c>
      <c r="AP608" s="1" t="b">
        <v>0</v>
      </c>
      <c r="AQ608" s="1"/>
      <c r="AR608" s="1"/>
      <c r="AS608" s="1" t="b">
        <v>0</v>
      </c>
      <c r="AV608" s="1" t="str">
        <f t="shared" si="108"/>
        <v>Diascia personata - peach</v>
      </c>
      <c r="AW608" s="1"/>
      <c r="AX608" s="1"/>
    </row>
    <row r="609" spans="1:56" s="5" customFormat="1" ht="15" customHeight="1" x14ac:dyDescent="0.2">
      <c r="A609" s="8" t="s">
        <v>9021</v>
      </c>
      <c r="B609" s="18" t="b">
        <f t="shared" si="106"/>
        <v>1</v>
      </c>
      <c r="C609" s="4" t="str">
        <f>IF(O609="","C","")</f>
        <v/>
      </c>
      <c r="D609" s="4" t="str">
        <f>IF(I609="","N","")</f>
        <v/>
      </c>
      <c r="E609" s="4" t="str">
        <f>IF(P609="","Y","")</f>
        <v/>
      </c>
      <c r="F609" s="4" t="str">
        <f t="shared" si="107"/>
        <v/>
      </c>
      <c r="G609" s="4" t="str">
        <f>IF(H609=A609,"","I")</f>
        <v/>
      </c>
      <c r="H609" s="4" t="str">
        <f>TRIM(TRIM(I609) &amp; " " &amp; TRIM(J609) &amp; " " &amp; K609 &amp; " " &amp;S609)</f>
        <v>Diascia personata</v>
      </c>
      <c r="I609" s="6" t="s">
        <v>6729</v>
      </c>
      <c r="J609" s="6" t="s">
        <v>6730</v>
      </c>
      <c r="K609" s="6"/>
      <c r="L609" s="1">
        <v>1878</v>
      </c>
      <c r="M609" s="1"/>
      <c r="N609" s="18" t="b">
        <v>1</v>
      </c>
      <c r="O609" t="s">
        <v>6731</v>
      </c>
      <c r="P609" s="1" t="s">
        <v>6732</v>
      </c>
      <c r="Q609"/>
      <c r="R609"/>
      <c r="S609" s="54"/>
      <c r="T609" s="1" t="s">
        <v>42</v>
      </c>
      <c r="U609" s="1" t="s">
        <v>42</v>
      </c>
      <c r="V609" s="1" t="s">
        <v>42</v>
      </c>
      <c r="W609" s="1" t="s">
        <v>42</v>
      </c>
      <c r="X609" s="1"/>
      <c r="Y609" s="1" t="s">
        <v>6733</v>
      </c>
      <c r="Z609" s="1"/>
      <c r="AA609" s="1"/>
      <c r="AB609" s="1"/>
      <c r="AC609" s="1"/>
      <c r="AD609" s="1"/>
      <c r="AE609" s="1"/>
      <c r="AF609"/>
      <c r="AG609" s="1" t="b">
        <v>0</v>
      </c>
      <c r="AH609"/>
      <c r="AI609"/>
      <c r="AJ609" s="1" t="b">
        <v>0</v>
      </c>
      <c r="AK609" s="1" t="b">
        <v>0</v>
      </c>
      <c r="AL609" s="1" t="s">
        <v>86</v>
      </c>
      <c r="AM609" s="1" t="s">
        <v>62</v>
      </c>
      <c r="AN609" s="1" t="s">
        <v>45</v>
      </c>
      <c r="AO609"/>
      <c r="AP609" s="1" t="b">
        <v>0</v>
      </c>
      <c r="AQ609" s="1"/>
      <c r="AR609" s="1"/>
      <c r="AS609" s="1" t="b">
        <v>0</v>
      </c>
      <c r="AV609" s="1" t="str">
        <f t="shared" si="108"/>
        <v>Diascia personata</v>
      </c>
      <c r="AW609" s="1"/>
      <c r="AX609" s="1"/>
    </row>
    <row r="610" spans="1:56" s="5" customFormat="1" ht="15" customHeight="1" x14ac:dyDescent="0.2">
      <c r="A610" s="8" t="s">
        <v>9119</v>
      </c>
      <c r="B610" s="18" t="b">
        <f t="shared" si="106"/>
        <v>1</v>
      </c>
      <c r="C610" s="4" t="str">
        <f>IF(O610="","C","")</f>
        <v/>
      </c>
      <c r="D610" s="4" t="str">
        <f>IF(I610="","N","")</f>
        <v/>
      </c>
      <c r="E610" s="4" t="str">
        <f>IF(P610="","Y","")</f>
        <v/>
      </c>
      <c r="F610" s="4" t="str">
        <f t="shared" si="107"/>
        <v/>
      </c>
      <c r="G610" s="4" t="str">
        <f>IF(H610=A610,"","I")</f>
        <v/>
      </c>
      <c r="H610" s="4" t="str">
        <f>TRIM(TRIM(I610) &amp; " " &amp; TRIM(J610) &amp; " " &amp; K610 &amp; " " &amp;S610)</f>
        <v>Dicentra eximia 'Snowdrift' (Alba)</v>
      </c>
      <c r="I610" s="6" t="s">
        <v>1987</v>
      </c>
      <c r="J610" s="6" t="s">
        <v>9991</v>
      </c>
      <c r="K610" s="2" t="s">
        <v>9799</v>
      </c>
      <c r="L610"/>
      <c r="M610"/>
      <c r="N610" s="18" t="b">
        <v>1</v>
      </c>
      <c r="O610" t="s">
        <v>10080</v>
      </c>
      <c r="P610" s="2" t="s">
        <v>10428</v>
      </c>
      <c r="Q610"/>
      <c r="R610"/>
      <c r="S610" s="53"/>
      <c r="T610"/>
      <c r="U610"/>
      <c r="V610"/>
      <c r="W610"/>
      <c r="X610"/>
      <c r="Y610" t="s">
        <v>11106</v>
      </c>
      <c r="Z610"/>
      <c r="AA610"/>
      <c r="AB610"/>
      <c r="AC610"/>
      <c r="AD610"/>
      <c r="AE610"/>
      <c r="AF610" s="1"/>
      <c r="AG610" s="1" t="b">
        <v>0</v>
      </c>
      <c r="AH610" s="1"/>
      <c r="AI610" s="1"/>
      <c r="AJ610" s="1" t="b">
        <v>0</v>
      </c>
      <c r="AK610" s="1" t="b">
        <v>0</v>
      </c>
      <c r="AL610" s="1" t="s">
        <v>86</v>
      </c>
      <c r="AM610"/>
      <c r="AN610" s="1" t="s">
        <v>45</v>
      </c>
      <c r="AO610"/>
      <c r="AP610" s="1" t="b">
        <v>0</v>
      </c>
      <c r="AQ610" s="1"/>
      <c r="AR610" s="1"/>
      <c r="AS610" s="1" t="b">
        <v>0</v>
      </c>
      <c r="AV610" s="1" t="str">
        <f t="shared" si="108"/>
        <v>Dicentra eximia 'Snowdrift' (Alba)</v>
      </c>
      <c r="AW610" s="1"/>
      <c r="AX610" s="1"/>
    </row>
    <row r="611" spans="1:56" s="5" customFormat="1" ht="15" customHeight="1" x14ac:dyDescent="0.2">
      <c r="A611" s="8"/>
      <c r="B611" s="18" t="b">
        <f t="shared" si="106"/>
        <v>0</v>
      </c>
      <c r="C611" s="21"/>
      <c r="D611" s="4"/>
      <c r="E611" s="4"/>
      <c r="F611" s="4" t="str">
        <f t="shared" si="107"/>
        <v>X</v>
      </c>
      <c r="G611" s="4"/>
      <c r="H611" s="4"/>
      <c r="I611" s="6" t="s">
        <v>1987</v>
      </c>
      <c r="J611" s="6" t="s">
        <v>1994</v>
      </c>
      <c r="K611" s="6" t="s">
        <v>1996</v>
      </c>
      <c r="L611" s="1">
        <v>529</v>
      </c>
      <c r="M611"/>
      <c r="N611" s="18" t="b">
        <v>0</v>
      </c>
      <c r="O611"/>
      <c r="P611" s="1" t="s">
        <v>1997</v>
      </c>
      <c r="Q611"/>
      <c r="R611"/>
      <c r="S611" s="53"/>
      <c r="T611" s="1" t="s">
        <v>42</v>
      </c>
      <c r="U611" s="1" t="s">
        <v>42</v>
      </c>
      <c r="V611" s="1" t="s">
        <v>42</v>
      </c>
      <c r="W611" s="1" t="s">
        <v>42</v>
      </c>
      <c r="X611"/>
      <c r="Y611"/>
      <c r="Z611"/>
      <c r="AA611"/>
      <c r="AB611"/>
      <c r="AC611"/>
      <c r="AD611"/>
      <c r="AE611"/>
      <c r="AF611"/>
      <c r="AG611" s="1" t="b">
        <v>0</v>
      </c>
      <c r="AH611"/>
      <c r="AI611"/>
      <c r="AJ611" s="1" t="b">
        <v>0</v>
      </c>
      <c r="AK611" s="1" t="b">
        <v>0</v>
      </c>
      <c r="AL611" s="1" t="s">
        <v>86</v>
      </c>
      <c r="AM611" s="1" t="s">
        <v>62</v>
      </c>
      <c r="AN611" s="1" t="s">
        <v>45</v>
      </c>
      <c r="AO611" s="1">
        <v>1495</v>
      </c>
      <c r="AP611" s="1" t="b">
        <v>1</v>
      </c>
      <c r="AQ611" s="1"/>
      <c r="AR611" s="1"/>
      <c r="AS611" s="1" t="b">
        <v>0</v>
      </c>
      <c r="AV611" s="1" t="str">
        <f t="shared" si="108"/>
        <v>Dicentra formosa 'Adrian Bloom'</v>
      </c>
      <c r="AW611" s="1"/>
      <c r="AX611" s="1"/>
    </row>
    <row r="612" spans="1:56" s="5" customFormat="1" ht="15" customHeight="1" x14ac:dyDescent="0.2">
      <c r="A612" s="8"/>
      <c r="B612" s="18" t="b">
        <f t="shared" si="106"/>
        <v>1</v>
      </c>
      <c r="C612" s="21"/>
      <c r="D612" s="4"/>
      <c r="E612" s="4"/>
      <c r="F612" s="4" t="str">
        <f t="shared" si="107"/>
        <v/>
      </c>
      <c r="G612" s="4"/>
      <c r="H612" s="4"/>
      <c r="I612" s="6" t="s">
        <v>1987</v>
      </c>
      <c r="J612" s="6" t="s">
        <v>1994</v>
      </c>
      <c r="K612" s="6" t="s">
        <v>1998</v>
      </c>
      <c r="L612" s="1">
        <v>530</v>
      </c>
      <c r="M612"/>
      <c r="N612" s="18" t="b">
        <v>1</v>
      </c>
      <c r="O612"/>
      <c r="P612" s="1" t="s">
        <v>1999</v>
      </c>
      <c r="Q612" s="1"/>
      <c r="R612" s="1"/>
      <c r="S612" s="54"/>
      <c r="T612" s="1" t="s">
        <v>42</v>
      </c>
      <c r="U612" s="1" t="s">
        <v>42</v>
      </c>
      <c r="V612" s="1" t="s">
        <v>42</v>
      </c>
      <c r="W612" s="1" t="s">
        <v>42</v>
      </c>
      <c r="X612" s="1"/>
      <c r="Y612" s="1" t="s">
        <v>2000</v>
      </c>
      <c r="Z612" s="1" t="s">
        <v>2001</v>
      </c>
      <c r="AA612" s="1"/>
      <c r="AB612" s="1"/>
      <c r="AC612" s="1"/>
      <c r="AD612" s="1"/>
      <c r="AE612" s="1"/>
      <c r="AF612"/>
      <c r="AG612" s="1" t="b">
        <v>0</v>
      </c>
      <c r="AH612"/>
      <c r="AI612"/>
      <c r="AJ612" s="1" t="b">
        <v>0</v>
      </c>
      <c r="AK612" s="1" t="b">
        <v>0</v>
      </c>
      <c r="AL612" s="1" t="s">
        <v>86</v>
      </c>
      <c r="AM612" s="1" t="s">
        <v>62</v>
      </c>
      <c r="AN612" s="1" t="s">
        <v>45</v>
      </c>
      <c r="AO612" s="1">
        <v>1501</v>
      </c>
      <c r="AP612" s="1" t="b">
        <v>1</v>
      </c>
      <c r="AQ612" s="1"/>
      <c r="AR612" s="1"/>
      <c r="AS612" s="1" t="b">
        <v>0</v>
      </c>
      <c r="AV612" s="1" t="str">
        <f t="shared" si="108"/>
        <v>Dicentra formosa 'Aurora'</v>
      </c>
      <c r="AW612" s="1"/>
      <c r="AX612" s="1"/>
    </row>
    <row r="613" spans="1:56" s="5" customFormat="1" ht="15" customHeight="1" x14ac:dyDescent="0.2">
      <c r="A613" s="8"/>
      <c r="B613" s="18" t="b">
        <f t="shared" si="106"/>
        <v>1</v>
      </c>
      <c r="C613" s="21"/>
      <c r="D613" s="4"/>
      <c r="E613" s="4"/>
      <c r="F613" s="4" t="str">
        <f t="shared" si="107"/>
        <v/>
      </c>
      <c r="G613" s="4"/>
      <c r="H613" s="4"/>
      <c r="I613" s="6" t="s">
        <v>1987</v>
      </c>
      <c r="J613" s="6" t="s">
        <v>1994</v>
      </c>
      <c r="K613" s="6" t="s">
        <v>1216</v>
      </c>
      <c r="L613" s="1">
        <v>531</v>
      </c>
      <c r="M613"/>
      <c r="N613" s="18" t="b">
        <v>1</v>
      </c>
      <c r="O613"/>
      <c r="P613" s="1" t="s">
        <v>1999</v>
      </c>
      <c r="Q613"/>
      <c r="R613"/>
      <c r="S613" s="53"/>
      <c r="T613" s="1" t="s">
        <v>42</v>
      </c>
      <c r="U613" s="1" t="s">
        <v>42</v>
      </c>
      <c r="V613" s="1" t="s">
        <v>42</v>
      </c>
      <c r="W613" s="1" t="s">
        <v>42</v>
      </c>
      <c r="X613"/>
      <c r="Y613" s="1" t="s">
        <v>2002</v>
      </c>
      <c r="Z613" s="1" t="s">
        <v>2003</v>
      </c>
      <c r="AA613"/>
      <c r="AB613"/>
      <c r="AC613"/>
      <c r="AD613"/>
      <c r="AE613"/>
      <c r="AF613"/>
      <c r="AG613" s="1" t="b">
        <v>1</v>
      </c>
      <c r="AH613"/>
      <c r="AI613"/>
      <c r="AJ613" s="1" t="b">
        <v>0</v>
      </c>
      <c r="AK613" s="1" t="b">
        <v>0</v>
      </c>
      <c r="AL613" s="1" t="s">
        <v>86</v>
      </c>
      <c r="AM613" s="1" t="s">
        <v>62</v>
      </c>
      <c r="AN613" s="1" t="s">
        <v>45</v>
      </c>
      <c r="AO613" s="1">
        <v>1498</v>
      </c>
      <c r="AP613" s="1" t="b">
        <v>1</v>
      </c>
      <c r="AQ613" s="1"/>
      <c r="AR613" s="1"/>
      <c r="AS613" s="1" t="b">
        <v>0</v>
      </c>
      <c r="AV613" s="1" t="str">
        <f t="shared" si="108"/>
        <v>Dicentra formosa 'Langtrees'</v>
      </c>
      <c r="AW613" s="1"/>
      <c r="AX613" s="1"/>
    </row>
    <row r="614" spans="1:56" s="5" customFormat="1" ht="15" customHeight="1" x14ac:dyDescent="0.2">
      <c r="A614" s="8"/>
      <c r="B614" s="18" t="b">
        <f t="shared" si="106"/>
        <v>1</v>
      </c>
      <c r="C614" s="21"/>
      <c r="D614" s="4"/>
      <c r="E614" s="4"/>
      <c r="F614" s="4" t="str">
        <f t="shared" si="107"/>
        <v/>
      </c>
      <c r="G614" s="4"/>
      <c r="H614" s="4"/>
      <c r="I614" s="6" t="s">
        <v>1987</v>
      </c>
      <c r="J614" s="6" t="s">
        <v>1994</v>
      </c>
      <c r="K614" s="6" t="s">
        <v>2004</v>
      </c>
      <c r="L614" s="1">
        <v>532</v>
      </c>
      <c r="M614"/>
      <c r="N614" s="18" t="b">
        <v>1</v>
      </c>
      <c r="O614"/>
      <c r="P614" s="1" t="s">
        <v>2005</v>
      </c>
      <c r="Q614" s="1"/>
      <c r="R614"/>
      <c r="S614" s="54"/>
      <c r="T614" s="1" t="s">
        <v>42</v>
      </c>
      <c r="U614" s="1" t="s">
        <v>42</v>
      </c>
      <c r="V614" s="1" t="s">
        <v>42</v>
      </c>
      <c r="W614" s="1" t="s">
        <v>42</v>
      </c>
      <c r="X614" s="1"/>
      <c r="Y614" s="1" t="s">
        <v>2006</v>
      </c>
      <c r="Z614" s="1"/>
      <c r="AA614" s="1"/>
      <c r="AB614" s="1"/>
      <c r="AC614" s="1"/>
      <c r="AD614" s="1"/>
      <c r="AE614" s="1"/>
      <c r="AF614"/>
      <c r="AG614" s="1" t="b">
        <v>1</v>
      </c>
      <c r="AH614"/>
      <c r="AI614"/>
      <c r="AJ614" s="1" t="b">
        <v>0</v>
      </c>
      <c r="AK614" s="1" t="b">
        <v>0</v>
      </c>
      <c r="AL614" s="1" t="s">
        <v>86</v>
      </c>
      <c r="AM614" s="1" t="s">
        <v>62</v>
      </c>
      <c r="AN614" s="1" t="s">
        <v>45</v>
      </c>
      <c r="AO614" s="1">
        <v>1267</v>
      </c>
      <c r="AP614" s="1" t="b">
        <v>0</v>
      </c>
      <c r="AQ614" s="1"/>
      <c r="AR614" s="1"/>
      <c r="AS614" s="1" t="b">
        <v>0</v>
      </c>
      <c r="AV614" s="1" t="str">
        <f t="shared" si="108"/>
        <v>Dicentra formosa 'Luxuriant'</v>
      </c>
      <c r="AW614" s="1"/>
      <c r="AX614" s="1"/>
    </row>
    <row r="615" spans="1:56" s="5" customFormat="1" ht="15" customHeight="1" x14ac:dyDescent="0.2">
      <c r="A615" s="8"/>
      <c r="B615" s="18" t="b">
        <f t="shared" si="106"/>
        <v>0</v>
      </c>
      <c r="C615" s="21"/>
      <c r="D615" s="4"/>
      <c r="E615" s="4"/>
      <c r="F615" s="4" t="str">
        <f t="shared" si="107"/>
        <v>X</v>
      </c>
      <c r="G615" s="4"/>
      <c r="H615" s="4"/>
      <c r="I615" s="6" t="s">
        <v>1987</v>
      </c>
      <c r="J615" s="6" t="s">
        <v>1994</v>
      </c>
      <c r="K615" s="6" t="s">
        <v>2007</v>
      </c>
      <c r="L615" s="1">
        <v>533</v>
      </c>
      <c r="M615"/>
      <c r="N615" s="18" t="b">
        <v>0</v>
      </c>
      <c r="O615"/>
      <c r="P615" s="1" t="s">
        <v>1997</v>
      </c>
      <c r="Q615"/>
      <c r="R615"/>
      <c r="S615" s="53"/>
      <c r="T615" s="1" t="s">
        <v>42</v>
      </c>
      <c r="U615" s="1" t="s">
        <v>42</v>
      </c>
      <c r="V615" s="1" t="s">
        <v>42</v>
      </c>
      <c r="W615" s="1" t="s">
        <v>42</v>
      </c>
      <c r="X615"/>
      <c r="Y615"/>
      <c r="Z615"/>
      <c r="AA615"/>
      <c r="AB615"/>
      <c r="AC615"/>
      <c r="AD615"/>
      <c r="AE615"/>
      <c r="AF615"/>
      <c r="AG615" s="1" t="b">
        <v>1</v>
      </c>
      <c r="AH615"/>
      <c r="AI615"/>
      <c r="AJ615" s="1" t="b">
        <v>0</v>
      </c>
      <c r="AK615" s="1" t="b">
        <v>0</v>
      </c>
      <c r="AL615" s="1" t="s">
        <v>86</v>
      </c>
      <c r="AM615" s="1" t="s">
        <v>62</v>
      </c>
      <c r="AN615" s="1" t="s">
        <v>45</v>
      </c>
      <c r="AO615" s="1">
        <v>1216</v>
      </c>
      <c r="AP615" s="1" t="b">
        <v>1</v>
      </c>
      <c r="AQ615" s="1"/>
      <c r="AR615" s="1"/>
      <c r="AS615" s="1" t="b">
        <v>0</v>
      </c>
      <c r="AV615" s="1" t="str">
        <f t="shared" si="108"/>
        <v>Dicentra formosa 'Stuart Boothman'</v>
      </c>
      <c r="AW615" s="1"/>
      <c r="AX615" s="1"/>
    </row>
    <row r="616" spans="1:56" s="5" customFormat="1" ht="15" customHeight="1" x14ac:dyDescent="0.2">
      <c r="A616" s="8"/>
      <c r="B616" s="18" t="b">
        <f t="shared" si="106"/>
        <v>0</v>
      </c>
      <c r="C616" s="21"/>
      <c r="D616" s="4"/>
      <c r="E616" s="4"/>
      <c r="F616" s="4" t="str">
        <f t="shared" si="107"/>
        <v>X</v>
      </c>
      <c r="G616" s="4"/>
      <c r="H616" s="4"/>
      <c r="I616" s="6" t="s">
        <v>1987</v>
      </c>
      <c r="J616" s="6" t="s">
        <v>1994</v>
      </c>
      <c r="L616" s="1">
        <v>528</v>
      </c>
      <c r="M616"/>
      <c r="N616" s="18" t="b">
        <v>0</v>
      </c>
      <c r="O616"/>
      <c r="P616" s="1" t="s">
        <v>1995</v>
      </c>
      <c r="Q616"/>
      <c r="R616"/>
      <c r="S616" s="53"/>
      <c r="T616" s="1" t="s">
        <v>42</v>
      </c>
      <c r="U616" s="1" t="s">
        <v>42</v>
      </c>
      <c r="V616" s="1" t="s">
        <v>42</v>
      </c>
      <c r="W616" s="1" t="s">
        <v>42</v>
      </c>
      <c r="X616"/>
      <c r="Y616"/>
      <c r="Z616"/>
      <c r="AA616"/>
      <c r="AB616"/>
      <c r="AC616"/>
      <c r="AD616"/>
      <c r="AE616"/>
      <c r="AF616"/>
      <c r="AG616" s="1" t="b">
        <v>0</v>
      </c>
      <c r="AH616"/>
      <c r="AI616"/>
      <c r="AJ616" s="1" t="b">
        <v>0</v>
      </c>
      <c r="AK616" s="1" t="b">
        <v>0</v>
      </c>
      <c r="AL616" s="1" t="s">
        <v>86</v>
      </c>
      <c r="AM616" s="1" t="s">
        <v>62</v>
      </c>
      <c r="AN616" s="1" t="s">
        <v>45</v>
      </c>
      <c r="AO616" s="1">
        <v>1497</v>
      </c>
      <c r="AP616" s="1" t="b">
        <v>0</v>
      </c>
      <c r="AQ616" s="1"/>
      <c r="AR616" s="1"/>
      <c r="AS616" s="1" t="b">
        <v>0</v>
      </c>
      <c r="AV616" s="1" t="str">
        <f t="shared" si="108"/>
        <v>Dicentra formosa</v>
      </c>
      <c r="AW616" s="1"/>
      <c r="AX616"/>
    </row>
    <row r="617" spans="1:56" s="5" customFormat="1" ht="15" customHeight="1" x14ac:dyDescent="0.2">
      <c r="A617" s="8"/>
      <c r="B617" s="18" t="b">
        <f t="shared" si="106"/>
        <v>1</v>
      </c>
      <c r="C617" s="21"/>
      <c r="D617" s="4"/>
      <c r="E617" s="4"/>
      <c r="F617" s="4" t="str">
        <f t="shared" si="107"/>
        <v/>
      </c>
      <c r="G617" s="4"/>
      <c r="H617" s="4"/>
      <c r="I617" s="6" t="s">
        <v>1987</v>
      </c>
      <c r="J617" s="6" t="s">
        <v>2008</v>
      </c>
      <c r="L617" s="1">
        <v>534</v>
      </c>
      <c r="M617"/>
      <c r="N617" s="18" t="b">
        <v>1</v>
      </c>
      <c r="O617"/>
      <c r="P617" s="1" t="s">
        <v>1995</v>
      </c>
      <c r="Q617"/>
      <c r="R617"/>
      <c r="S617" s="53"/>
      <c r="T617" s="1" t="s">
        <v>42</v>
      </c>
      <c r="U617" s="1" t="s">
        <v>42</v>
      </c>
      <c r="V617" s="1" t="s">
        <v>42</v>
      </c>
      <c r="W617" s="1" t="s">
        <v>42</v>
      </c>
      <c r="X617"/>
      <c r="Y617" s="1" t="s">
        <v>2009</v>
      </c>
      <c r="Z617"/>
      <c r="AA617"/>
      <c r="AB617"/>
      <c r="AC617"/>
      <c r="AD617"/>
      <c r="AE617"/>
      <c r="AF617"/>
      <c r="AG617" s="1" t="b">
        <v>0</v>
      </c>
      <c r="AH617"/>
      <c r="AI617"/>
      <c r="AJ617" s="1" t="b">
        <v>0</v>
      </c>
      <c r="AK617" s="1" t="b">
        <v>0</v>
      </c>
      <c r="AL617" s="1" t="s">
        <v>86</v>
      </c>
      <c r="AM617" s="1" t="s">
        <v>62</v>
      </c>
      <c r="AN617" s="1" t="s">
        <v>45</v>
      </c>
      <c r="AO617" s="1">
        <v>1492</v>
      </c>
      <c r="AP617" s="1" t="b">
        <v>1</v>
      </c>
      <c r="AQ617" s="1"/>
      <c r="AR617" s="1"/>
      <c r="AS617" s="1" t="b">
        <v>0</v>
      </c>
      <c r="AV617" s="1" t="str">
        <f t="shared" si="108"/>
        <v>Dicentra peregrina</v>
      </c>
      <c r="AW617" s="1"/>
      <c r="AX617"/>
    </row>
    <row r="618" spans="1:56" s="5" customFormat="1" ht="15" customHeight="1" x14ac:dyDescent="0.2">
      <c r="A618" s="8"/>
      <c r="B618" s="18" t="b">
        <f t="shared" si="106"/>
        <v>0</v>
      </c>
      <c r="C618" s="21"/>
      <c r="D618" s="4"/>
      <c r="E618" s="4"/>
      <c r="F618" s="4" t="str">
        <f t="shared" si="107"/>
        <v>X</v>
      </c>
      <c r="G618" s="4"/>
      <c r="H618" s="4"/>
      <c r="I618" s="6" t="s">
        <v>1987</v>
      </c>
      <c r="J618" s="6" t="s">
        <v>2010</v>
      </c>
      <c r="K618" s="6"/>
      <c r="L618" s="1">
        <v>535</v>
      </c>
      <c r="M618"/>
      <c r="N618" s="18" t="b">
        <v>0</v>
      </c>
      <c r="O618"/>
      <c r="P618" s="1" t="s">
        <v>2011</v>
      </c>
      <c r="Q618"/>
      <c r="R618"/>
      <c r="S618" s="54"/>
      <c r="T618" s="1" t="s">
        <v>42</v>
      </c>
      <c r="U618" s="1" t="s">
        <v>42</v>
      </c>
      <c r="V618" s="1" t="s">
        <v>42</v>
      </c>
      <c r="W618" s="1" t="s">
        <v>42</v>
      </c>
      <c r="X618" s="1"/>
      <c r="Y618" s="1"/>
      <c r="Z618" s="1"/>
      <c r="AA618" s="1"/>
      <c r="AB618" s="1"/>
      <c r="AC618" s="1"/>
      <c r="AD618" s="1"/>
      <c r="AE618" s="1"/>
      <c r="AF618"/>
      <c r="AG618" s="1" t="b">
        <v>0</v>
      </c>
      <c r="AH618" s="1" t="s">
        <v>43</v>
      </c>
      <c r="AI618" s="1"/>
      <c r="AJ618" s="1" t="b">
        <v>0</v>
      </c>
      <c r="AK618" s="1" t="b">
        <v>0</v>
      </c>
      <c r="AL618" s="1" t="s">
        <v>86</v>
      </c>
      <c r="AM618"/>
      <c r="AN618" s="1" t="s">
        <v>45</v>
      </c>
      <c r="AO618" s="1">
        <v>19983</v>
      </c>
      <c r="AP618" s="1" t="b">
        <v>0</v>
      </c>
      <c r="AQ618" s="1"/>
      <c r="AR618" s="1"/>
      <c r="AS618" s="1" t="b">
        <v>0</v>
      </c>
      <c r="AV618" s="1" t="str">
        <f t="shared" si="108"/>
        <v>Dicentra scandens</v>
      </c>
      <c r="AW618" s="1"/>
      <c r="AX618" s="1"/>
    </row>
    <row r="619" spans="1:56" s="5" customFormat="1" ht="15" customHeight="1" x14ac:dyDescent="0.2">
      <c r="A619" s="8" t="s">
        <v>8947</v>
      </c>
      <c r="B619" s="18" t="b">
        <f t="shared" si="106"/>
        <v>1</v>
      </c>
      <c r="C619" s="4" t="str">
        <f>IF(O619="","C","")</f>
        <v/>
      </c>
      <c r="D619" s="4" t="str">
        <f>IF(I619="","N","")</f>
        <v/>
      </c>
      <c r="E619" s="4" t="str">
        <f>IF(P619="","Y","")</f>
        <v/>
      </c>
      <c r="F619" s="4" t="str">
        <f t="shared" si="107"/>
        <v/>
      </c>
      <c r="G619" s="4" t="str">
        <f>IF(H619=A619,"","I")</f>
        <v/>
      </c>
      <c r="H619" s="4" t="str">
        <f>TRIM(TRIM(I619) &amp; " " &amp; TRIM(J619) &amp; " " &amp; K619 &amp; " " &amp;S619)</f>
        <v>Dicentra spectabilis (Lamprocapnos)</v>
      </c>
      <c r="I619" s="6" t="s">
        <v>1987</v>
      </c>
      <c r="J619" s="6" t="s">
        <v>2012</v>
      </c>
      <c r="K619" s="6" t="s">
        <v>9992</v>
      </c>
      <c r="L619" s="1">
        <v>536</v>
      </c>
      <c r="M619" s="1"/>
      <c r="N619" s="18" t="b">
        <v>1</v>
      </c>
      <c r="O619" t="s">
        <v>2013</v>
      </c>
      <c r="P619" s="1" t="s">
        <v>2014</v>
      </c>
      <c r="Q619"/>
      <c r="R619"/>
      <c r="S619" s="54"/>
      <c r="T619" s="1" t="s">
        <v>42</v>
      </c>
      <c r="U619" s="1" t="s">
        <v>42</v>
      </c>
      <c r="V619" s="1" t="s">
        <v>42</v>
      </c>
      <c r="W619" s="1" t="s">
        <v>42</v>
      </c>
      <c r="X619" s="1"/>
      <c r="Y619" s="1" t="s">
        <v>2015</v>
      </c>
      <c r="Z619" s="1" t="s">
        <v>2016</v>
      </c>
      <c r="AA619" s="1"/>
      <c r="AB619" s="1"/>
      <c r="AC619" s="1"/>
      <c r="AD619" s="1"/>
      <c r="AE619" s="1"/>
      <c r="AF619"/>
      <c r="AG619" s="1" t="b">
        <v>0</v>
      </c>
      <c r="AH619"/>
      <c r="AI619"/>
      <c r="AJ619" s="1" t="b">
        <v>0</v>
      </c>
      <c r="AK619" s="1" t="b">
        <v>0</v>
      </c>
      <c r="AL619" s="1" t="s">
        <v>86</v>
      </c>
      <c r="AM619" s="1" t="s">
        <v>62</v>
      </c>
      <c r="AN619" s="1" t="s">
        <v>45</v>
      </c>
      <c r="AO619" s="1">
        <v>2344</v>
      </c>
      <c r="AP619" s="1" t="b">
        <v>0</v>
      </c>
      <c r="AQ619" s="1"/>
      <c r="AR619" s="1"/>
      <c r="AS619" s="1" t="b">
        <v>0</v>
      </c>
      <c r="AV619" s="1" t="str">
        <f t="shared" si="108"/>
        <v>Dicentra spectabilis (Lamprocapnos)</v>
      </c>
      <c r="AW619" s="1"/>
      <c r="AX619" s="1"/>
    </row>
    <row r="620" spans="1:56" s="5" customFormat="1" ht="15" customHeight="1" x14ac:dyDescent="0.2">
      <c r="A620" s="8" t="s">
        <v>8949</v>
      </c>
      <c r="B620" s="18" t="b">
        <f t="shared" si="106"/>
        <v>1</v>
      </c>
      <c r="C620" s="4" t="str">
        <f>IF(O620="","C","")</f>
        <v/>
      </c>
      <c r="D620" s="4" t="str">
        <f>IF(I620="","N","")</f>
        <v/>
      </c>
      <c r="E620" s="4" t="str">
        <f>IF(P620="","Y","")</f>
        <v/>
      </c>
      <c r="F620" s="4" t="str">
        <f t="shared" si="107"/>
        <v/>
      </c>
      <c r="G620" s="4" t="str">
        <f>IF(H620=A620,"","I")</f>
        <v/>
      </c>
      <c r="H620" s="4" t="str">
        <f>TRIM(TRIM(I620) &amp; " " &amp; TRIM(J620) &amp; " " &amp; K620 &amp; " " &amp;S620)</f>
        <v>Dicentra spectabilis 'Alba' (Lamprocapnos)</v>
      </c>
      <c r="I620" s="6" t="s">
        <v>1987</v>
      </c>
      <c r="J620" s="6" t="s">
        <v>2012</v>
      </c>
      <c r="K620" s="6" t="s">
        <v>9800</v>
      </c>
      <c r="L620" s="1">
        <v>538</v>
      </c>
      <c r="M620" s="1"/>
      <c r="N620" s="18" t="b">
        <v>1</v>
      </c>
      <c r="O620" t="s">
        <v>2018</v>
      </c>
      <c r="P620" s="1" t="s">
        <v>2019</v>
      </c>
      <c r="Q620"/>
      <c r="R620"/>
      <c r="S620" s="54"/>
      <c r="T620" s="1" t="s">
        <v>42</v>
      </c>
      <c r="U620" s="1" t="s">
        <v>42</v>
      </c>
      <c r="V620" s="1" t="s">
        <v>42</v>
      </c>
      <c r="W620" s="1" t="s">
        <v>42</v>
      </c>
      <c r="X620" s="1"/>
      <c r="Y620" s="1" t="s">
        <v>2020</v>
      </c>
      <c r="Z620" s="1" t="s">
        <v>2021</v>
      </c>
      <c r="AA620" s="1"/>
      <c r="AB620" s="1"/>
      <c r="AC620" s="1"/>
      <c r="AD620" s="1"/>
      <c r="AE620" s="1"/>
      <c r="AF620" s="1"/>
      <c r="AG620" s="1" t="b">
        <v>0</v>
      </c>
      <c r="AH620" s="1"/>
      <c r="AI620" s="1"/>
      <c r="AJ620" s="1" t="b">
        <v>0</v>
      </c>
      <c r="AK620" s="1" t="b">
        <v>0</v>
      </c>
      <c r="AL620" s="1" t="s">
        <v>86</v>
      </c>
      <c r="AM620"/>
      <c r="AN620" s="1" t="s">
        <v>45</v>
      </c>
      <c r="AO620"/>
      <c r="AP620" s="1" t="b">
        <v>0</v>
      </c>
      <c r="AQ620" s="1"/>
      <c r="AR620" s="1"/>
      <c r="AS620" s="1" t="b">
        <v>0</v>
      </c>
      <c r="AV620" s="1" t="str">
        <f t="shared" si="108"/>
        <v>Dicentra spectabilis 'Alba' (Lamprocapnos)</v>
      </c>
      <c r="AW620" s="1"/>
      <c r="AX620" s="1"/>
    </row>
    <row r="621" spans="1:56" s="5" customFormat="1" ht="15" customHeight="1" x14ac:dyDescent="0.2">
      <c r="A621" s="8" t="s">
        <v>8870</v>
      </c>
      <c r="B621" s="18" t="b">
        <f t="shared" si="106"/>
        <v>1</v>
      </c>
      <c r="C621" s="4" t="str">
        <f>IF(O621="","C","")</f>
        <v/>
      </c>
      <c r="D621" s="4" t="str">
        <f>IF(I621="","N","")</f>
        <v/>
      </c>
      <c r="E621" s="4" t="str">
        <f>IF(P621="","Y","")</f>
        <v/>
      </c>
      <c r="F621" s="4" t="str">
        <f t="shared" si="107"/>
        <v/>
      </c>
      <c r="G621" s="4" t="str">
        <f>IF(H621=A621,"","I")</f>
        <v/>
      </c>
      <c r="H621" s="4" t="str">
        <f>TRIM(TRIM(I621) &amp; " " &amp; TRIM(J621) &amp; " " &amp; K621 &amp; " " &amp;S621)</f>
        <v>Dicentra spectabilis 'Valentine' (Lamprocapnos)</v>
      </c>
      <c r="I621" s="6" t="s">
        <v>1987</v>
      </c>
      <c r="J621" s="6" t="s">
        <v>2012</v>
      </c>
      <c r="K621" s="2" t="s">
        <v>9801</v>
      </c>
      <c r="L621" s="1">
        <v>539</v>
      </c>
      <c r="M621" s="1" t="s">
        <v>39</v>
      </c>
      <c r="N621" s="18" t="b">
        <v>1</v>
      </c>
      <c r="O621" t="s">
        <v>2023</v>
      </c>
      <c r="P621" s="1" t="s">
        <v>2024</v>
      </c>
      <c r="Q621"/>
      <c r="R621"/>
      <c r="S621" s="54"/>
      <c r="T621" s="1" t="s">
        <v>42</v>
      </c>
      <c r="U621" s="1" t="s">
        <v>42</v>
      </c>
      <c r="V621" s="1" t="s">
        <v>42</v>
      </c>
      <c r="W621" s="1" t="s">
        <v>42</v>
      </c>
      <c r="X621" s="1"/>
      <c r="Y621" s="1" t="s">
        <v>2025</v>
      </c>
      <c r="Z621" s="1" t="s">
        <v>2016</v>
      </c>
      <c r="AA621" s="1"/>
      <c r="AB621" s="1"/>
      <c r="AC621" s="1"/>
      <c r="AD621" s="1"/>
      <c r="AE621" s="1"/>
      <c r="AF621" s="1"/>
      <c r="AG621" s="1" t="b">
        <v>0</v>
      </c>
      <c r="AH621" s="1"/>
      <c r="AI621" s="1"/>
      <c r="AJ621" s="1" t="b">
        <v>0</v>
      </c>
      <c r="AK621" s="1" t="b">
        <v>0</v>
      </c>
      <c r="AL621" s="1" t="s">
        <v>86</v>
      </c>
      <c r="AM621"/>
      <c r="AN621" s="1" t="s">
        <v>45</v>
      </c>
      <c r="AO621"/>
      <c r="AP621" s="1" t="b">
        <v>0</v>
      </c>
      <c r="AQ621" s="1"/>
      <c r="AR621" s="1"/>
      <c r="AS621" s="1" t="b">
        <v>0</v>
      </c>
      <c r="AV621" s="1" t="str">
        <f t="shared" si="108"/>
        <v>Dicentra spectabilis 'Valentine' (Lamprocapnos)</v>
      </c>
      <c r="AW621" s="1"/>
      <c r="AX621" s="1"/>
    </row>
    <row r="622" spans="1:56" s="5" customFormat="1" ht="15" customHeight="1" x14ac:dyDescent="0.2">
      <c r="A622" s="8"/>
      <c r="B622" s="18" t="b">
        <f t="shared" si="106"/>
        <v>1</v>
      </c>
      <c r="C622" s="21"/>
      <c r="D622" s="4"/>
      <c r="E622" s="4"/>
      <c r="F622" s="4" t="str">
        <f t="shared" si="107"/>
        <v/>
      </c>
      <c r="G622" s="4"/>
      <c r="H622" s="4"/>
      <c r="I622" s="6" t="s">
        <v>1987</v>
      </c>
      <c r="J622" s="6" t="s">
        <v>2012</v>
      </c>
      <c r="K622" s="6"/>
      <c r="L622" s="1">
        <v>537</v>
      </c>
      <c r="M622"/>
      <c r="N622" s="18" t="b">
        <v>1</v>
      </c>
      <c r="O622"/>
      <c r="P622" s="1" t="s">
        <v>2014</v>
      </c>
      <c r="Q622" s="1"/>
      <c r="R622" s="1"/>
      <c r="S622" s="54" t="s">
        <v>2017</v>
      </c>
      <c r="T622" s="1" t="s">
        <v>42</v>
      </c>
      <c r="U622" s="1" t="s">
        <v>42</v>
      </c>
      <c r="V622" s="1" t="s">
        <v>42</v>
      </c>
      <c r="W622" s="1" t="s">
        <v>42</v>
      </c>
      <c r="X622" s="1"/>
      <c r="Y622" s="1" t="s">
        <v>2015</v>
      </c>
      <c r="Z622" s="1" t="s">
        <v>2016</v>
      </c>
      <c r="AA622" s="1"/>
      <c r="AB622" s="1"/>
      <c r="AC622" s="1"/>
      <c r="AD622" s="1"/>
      <c r="AE622" s="1"/>
      <c r="AF622"/>
      <c r="AG622" s="1" t="b">
        <v>1</v>
      </c>
      <c r="AH622"/>
      <c r="AI622"/>
      <c r="AJ622" s="1" t="b">
        <v>0</v>
      </c>
      <c r="AK622" s="1" t="b">
        <v>0</v>
      </c>
      <c r="AL622" s="1" t="s">
        <v>86</v>
      </c>
      <c r="AM622" s="1" t="s">
        <v>62</v>
      </c>
      <c r="AN622" s="1" t="s">
        <v>45</v>
      </c>
      <c r="AO622" s="1">
        <v>2276</v>
      </c>
      <c r="AP622" s="1" t="b">
        <v>1</v>
      </c>
      <c r="AQ622" s="1"/>
      <c r="AR622" s="1"/>
      <c r="AS622" s="1" t="b">
        <v>0</v>
      </c>
      <c r="AV622" s="1" t="str">
        <f t="shared" si="108"/>
        <v>Dicentra spectabilis Bleeding Heart</v>
      </c>
      <c r="AW622" s="1"/>
      <c r="AX622" s="1"/>
    </row>
    <row r="623" spans="1:56" s="5" customFormat="1" ht="15" customHeight="1" x14ac:dyDescent="0.2">
      <c r="A623" s="8"/>
      <c r="B623" s="18" t="b">
        <f t="shared" si="106"/>
        <v>1</v>
      </c>
      <c r="C623" s="21"/>
      <c r="D623" s="4"/>
      <c r="E623" s="4"/>
      <c r="F623" s="4" t="str">
        <f t="shared" si="107"/>
        <v/>
      </c>
      <c r="G623" s="4"/>
      <c r="H623" s="4"/>
      <c r="I623" s="6" t="s">
        <v>1987</v>
      </c>
      <c r="J623" s="6"/>
      <c r="K623" s="6" t="s">
        <v>1988</v>
      </c>
      <c r="L623" s="1">
        <v>526</v>
      </c>
      <c r="M623"/>
      <c r="N623" s="18" t="b">
        <v>1</v>
      </c>
      <c r="O623"/>
      <c r="P623" s="1" t="s">
        <v>1989</v>
      </c>
      <c r="Q623"/>
      <c r="R623"/>
      <c r="S623" s="54"/>
      <c r="T623" s="1" t="s">
        <v>42</v>
      </c>
      <c r="U623" s="1" t="s">
        <v>42</v>
      </c>
      <c r="V623" s="1" t="s">
        <v>42</v>
      </c>
      <c r="W623" s="1" t="s">
        <v>42</v>
      </c>
      <c r="X623"/>
      <c r="Y623" s="1" t="s">
        <v>1990</v>
      </c>
      <c r="Z623"/>
      <c r="AA623"/>
      <c r="AB623"/>
      <c r="AC623"/>
      <c r="AD623"/>
      <c r="AE623"/>
      <c r="AF623"/>
      <c r="AG623" s="1" t="b">
        <v>0</v>
      </c>
      <c r="AH623"/>
      <c r="AI623"/>
      <c r="AJ623" s="1" t="b">
        <v>0</v>
      </c>
      <c r="AK623" s="1" t="b">
        <v>0</v>
      </c>
      <c r="AL623" s="1" t="s">
        <v>86</v>
      </c>
      <c r="AM623" s="1" t="s">
        <v>62</v>
      </c>
      <c r="AN623" s="1" t="s">
        <v>45</v>
      </c>
      <c r="AO623" s="1">
        <v>1496</v>
      </c>
      <c r="AP623" s="1" t="b">
        <v>0</v>
      </c>
      <c r="AQ623" s="1"/>
      <c r="AR623" s="1"/>
      <c r="AS623" s="1" t="b">
        <v>0</v>
      </c>
      <c r="AV623" s="1" t="str">
        <f t="shared" si="108"/>
        <v>Dicentra 'Bacchanal'</v>
      </c>
      <c r="AW623" s="1"/>
      <c r="AX623" s="1"/>
    </row>
    <row r="624" spans="1:56" s="5" customFormat="1" ht="15" customHeight="1" x14ac:dyDescent="0.2">
      <c r="A624" s="8" t="s">
        <v>9023</v>
      </c>
      <c r="B624" s="18" t="b">
        <f t="shared" si="106"/>
        <v>1</v>
      </c>
      <c r="C624" s="4" t="str">
        <f>IF(O624="","C","")</f>
        <v/>
      </c>
      <c r="D624" s="4" t="str">
        <f>IF(I624="","N","")</f>
        <v/>
      </c>
      <c r="E624" s="4" t="str">
        <f>IF(P624="","Y","")</f>
        <v/>
      </c>
      <c r="F624" s="4" t="str">
        <f t="shared" si="107"/>
        <v/>
      </c>
      <c r="G624" s="4" t="str">
        <f>IF(H624=A624,"","I")</f>
        <v/>
      </c>
      <c r="H624" s="4" t="str">
        <f>TRIM(TRIM(I624) &amp; " " &amp; TRIM(J624) &amp; " " &amp; K624 &amp; " " &amp;S624)</f>
        <v>Dicentra 'King of Hearts'</v>
      </c>
      <c r="I624" s="6" t="s">
        <v>1987</v>
      </c>
      <c r="J624" s="6"/>
      <c r="K624" s="6" t="s">
        <v>6827</v>
      </c>
      <c r="L624" s="1">
        <v>1918</v>
      </c>
      <c r="M624" s="1"/>
      <c r="N624" s="18" t="b">
        <v>1</v>
      </c>
      <c r="O624" t="s">
        <v>6828</v>
      </c>
      <c r="P624" s="1" t="s">
        <v>6829</v>
      </c>
      <c r="Q624"/>
      <c r="R624"/>
      <c r="S624" s="54"/>
      <c r="T624" s="1" t="s">
        <v>42</v>
      </c>
      <c r="U624" s="1" t="s">
        <v>42</v>
      </c>
      <c r="V624" s="1" t="s">
        <v>42</v>
      </c>
      <c r="W624" s="1" t="s">
        <v>42</v>
      </c>
      <c r="X624" s="1"/>
      <c r="Y624" s="1" t="s">
        <v>6830</v>
      </c>
      <c r="Z624" s="1"/>
      <c r="AA624" s="1"/>
      <c r="AB624" s="1"/>
      <c r="AC624" s="1"/>
      <c r="AD624" s="1"/>
      <c r="AE624" s="1"/>
      <c r="AF624"/>
      <c r="AG624"/>
      <c r="AH624"/>
      <c r="AI624"/>
      <c r="AJ624"/>
      <c r="AK624"/>
      <c r="AL624"/>
      <c r="AM624"/>
      <c r="AN624"/>
      <c r="AO624"/>
      <c r="AP624"/>
      <c r="AQ624"/>
      <c r="AR624"/>
      <c r="AS624"/>
      <c r="AT624"/>
      <c r="AU624"/>
      <c r="AV624" s="1" t="str">
        <f t="shared" si="108"/>
        <v>Dicentra 'King of Hearts'</v>
      </c>
      <c r="AW624"/>
      <c r="AX624"/>
      <c r="AY624"/>
      <c r="AZ624"/>
      <c r="BA624"/>
      <c r="BB624"/>
      <c r="BC624"/>
      <c r="BD624"/>
    </row>
    <row r="625" spans="1:66" s="5" customFormat="1" ht="15" customHeight="1" x14ac:dyDescent="0.2">
      <c r="A625" s="8"/>
      <c r="B625" s="18" t="b">
        <f t="shared" si="106"/>
        <v>1</v>
      </c>
      <c r="C625" s="21"/>
      <c r="D625" s="4"/>
      <c r="E625" s="4"/>
      <c r="F625" s="4" t="str">
        <f t="shared" si="107"/>
        <v/>
      </c>
      <c r="G625" s="4"/>
      <c r="H625" s="4"/>
      <c r="I625" s="6" t="s">
        <v>1987</v>
      </c>
      <c r="J625" s="6"/>
      <c r="K625" s="6" t="s">
        <v>1991</v>
      </c>
      <c r="L625" s="1">
        <v>527</v>
      </c>
      <c r="M625"/>
      <c r="N625" s="18" t="b">
        <v>1</v>
      </c>
      <c r="O625"/>
      <c r="P625" s="1" t="s">
        <v>1992</v>
      </c>
      <c r="Q625"/>
      <c r="R625"/>
      <c r="S625" s="54"/>
      <c r="T625" s="1" t="s">
        <v>42</v>
      </c>
      <c r="U625" s="1" t="s">
        <v>42</v>
      </c>
      <c r="V625" s="1" t="s">
        <v>42</v>
      </c>
      <c r="W625" s="1" t="s">
        <v>42</v>
      </c>
      <c r="X625"/>
      <c r="Y625" s="1" t="s">
        <v>1993</v>
      </c>
      <c r="Z625"/>
      <c r="AA625"/>
      <c r="AB625"/>
      <c r="AC625"/>
      <c r="AD625"/>
      <c r="AE625"/>
      <c r="AF625"/>
      <c r="AG625" s="1" t="b">
        <v>0</v>
      </c>
      <c r="AH625"/>
      <c r="AI625"/>
      <c r="AJ625" s="1" t="b">
        <v>0</v>
      </c>
      <c r="AK625" s="1" t="b">
        <v>0</v>
      </c>
      <c r="AL625" s="1" t="s">
        <v>86</v>
      </c>
      <c r="AM625" s="1" t="s">
        <v>62</v>
      </c>
      <c r="AN625" s="1" t="s">
        <v>45</v>
      </c>
      <c r="AO625" s="1">
        <v>1493</v>
      </c>
      <c r="AP625" s="1" t="b">
        <v>0</v>
      </c>
      <c r="AQ625" s="1"/>
      <c r="AR625" s="1"/>
      <c r="AS625" s="1" t="b">
        <v>0</v>
      </c>
      <c r="AV625" s="1" t="str">
        <f t="shared" si="108"/>
        <v>Dicentra 'Pearl Drops'</v>
      </c>
      <c r="AW625" s="1"/>
      <c r="AX625" s="1"/>
    </row>
    <row r="626" spans="1:66" s="5" customFormat="1" ht="15" customHeight="1" x14ac:dyDescent="0.2">
      <c r="A626" s="8" t="s">
        <v>9121</v>
      </c>
      <c r="B626" s="18" t="b">
        <f t="shared" si="106"/>
        <v>1</v>
      </c>
      <c r="C626" s="4" t="str">
        <f>IF(O626="","C","")</f>
        <v/>
      </c>
      <c r="D626" s="4" t="str">
        <f>IF(I626="","N","")</f>
        <v/>
      </c>
      <c r="E626" s="4" t="str">
        <f>IF(P626="","Y","")</f>
        <v/>
      </c>
      <c r="F626" s="4" t="str">
        <f t="shared" si="107"/>
        <v/>
      </c>
      <c r="G626" s="4" t="str">
        <f>IF(H626=A626,"","I")</f>
        <v/>
      </c>
      <c r="H626" s="4" t="str">
        <f>TRIM(TRIM(I626) &amp; " " &amp; TRIM(J626) &amp; " " &amp; K626 &amp; " " &amp;S626)</f>
        <v>Dicentra 'Spring Morning'</v>
      </c>
      <c r="I626" s="6" t="s">
        <v>1987</v>
      </c>
      <c r="J626" s="6"/>
      <c r="K626" s="2" t="s">
        <v>9802</v>
      </c>
      <c r="L626"/>
      <c r="M626"/>
      <c r="N626" s="18" t="b">
        <v>1</v>
      </c>
      <c r="O626" t="s">
        <v>10081</v>
      </c>
      <c r="P626" s="2" t="s">
        <v>10429</v>
      </c>
      <c r="Q626"/>
      <c r="R626"/>
      <c r="S626" s="53"/>
      <c r="T626"/>
      <c r="U626"/>
      <c r="V626"/>
      <c r="W626"/>
      <c r="X626"/>
      <c r="Y626" t="s">
        <v>11107</v>
      </c>
      <c r="Z626"/>
      <c r="AA626"/>
      <c r="AB626"/>
      <c r="AC626"/>
      <c r="AD626"/>
      <c r="AE626"/>
      <c r="AF626" s="1"/>
      <c r="AG626" s="1" t="b">
        <v>0</v>
      </c>
      <c r="AH626" s="1"/>
      <c r="AI626" s="1"/>
      <c r="AJ626" s="1" t="b">
        <v>0</v>
      </c>
      <c r="AK626" s="1" t="b">
        <v>0</v>
      </c>
      <c r="AL626" s="1" t="s">
        <v>86</v>
      </c>
      <c r="AM626" s="1" t="s">
        <v>62</v>
      </c>
      <c r="AN626" s="1" t="s">
        <v>45</v>
      </c>
      <c r="AO626" s="1">
        <v>1758</v>
      </c>
      <c r="AP626" s="1" t="b">
        <v>0</v>
      </c>
      <c r="AQ626" s="1"/>
      <c r="AR626" s="1"/>
      <c r="AS626" s="1" t="b">
        <v>0</v>
      </c>
      <c r="AV626" s="1" t="str">
        <f t="shared" si="108"/>
        <v>Dicentra 'Spring Morning'</v>
      </c>
      <c r="AW626" s="1"/>
      <c r="AX626" s="1"/>
    </row>
    <row r="627" spans="1:66" s="5" customFormat="1" ht="15" customHeight="1" x14ac:dyDescent="0.2">
      <c r="A627" s="8"/>
      <c r="B627" s="18" t="b">
        <f t="shared" si="106"/>
        <v>1</v>
      </c>
      <c r="C627" s="21"/>
      <c r="D627" s="4"/>
      <c r="E627" s="4"/>
      <c r="F627" s="4" t="str">
        <f t="shared" si="107"/>
        <v/>
      </c>
      <c r="G627" s="4"/>
      <c r="H627" s="4"/>
      <c r="I627" s="6" t="s">
        <v>2026</v>
      </c>
      <c r="J627" s="6" t="s">
        <v>2027</v>
      </c>
      <c r="K627" s="6"/>
      <c r="L627" s="1">
        <v>540</v>
      </c>
      <c r="M627" s="1"/>
      <c r="N627" s="18" t="b">
        <v>1</v>
      </c>
      <c r="O627" s="1"/>
      <c r="P627" s="1" t="s">
        <v>2028</v>
      </c>
      <c r="Q627"/>
      <c r="R627"/>
      <c r="S627" s="54" t="s">
        <v>2029</v>
      </c>
      <c r="T627" s="1" t="s">
        <v>42</v>
      </c>
      <c r="U627" s="1" t="s">
        <v>42</v>
      </c>
      <c r="V627" s="1" t="s">
        <v>42</v>
      </c>
      <c r="W627" s="1" t="s">
        <v>42</v>
      </c>
      <c r="X627" s="1"/>
      <c r="Y627" s="1" t="s">
        <v>2030</v>
      </c>
      <c r="Z627" s="1" t="s">
        <v>2031</v>
      </c>
      <c r="AA627" s="1"/>
      <c r="AB627" s="1"/>
      <c r="AC627" s="1"/>
      <c r="AD627" s="1"/>
      <c r="AE627" s="1"/>
      <c r="AF627" s="1"/>
      <c r="AG627" s="1" t="b">
        <v>1</v>
      </c>
      <c r="AH627" s="1"/>
      <c r="AI627" s="1"/>
      <c r="AJ627" s="1" t="b">
        <v>0</v>
      </c>
      <c r="AK627" s="1" t="b">
        <v>0</v>
      </c>
      <c r="AL627" s="1" t="s">
        <v>86</v>
      </c>
      <c r="AM627" s="1" t="s">
        <v>62</v>
      </c>
      <c r="AN627" s="1" t="s">
        <v>45</v>
      </c>
      <c r="AO627" s="1">
        <v>1218</v>
      </c>
      <c r="AP627" s="1" t="b">
        <v>0</v>
      </c>
      <c r="AQ627" s="1"/>
      <c r="AR627" s="1"/>
      <c r="AS627" s="1" t="b">
        <v>0</v>
      </c>
      <c r="AV627" s="1" t="str">
        <f t="shared" si="108"/>
        <v>Dictamnus albus Burning Bush</v>
      </c>
      <c r="AW627" s="1"/>
      <c r="AX627" s="1"/>
      <c r="BI627"/>
      <c r="BJ627"/>
      <c r="BK627"/>
      <c r="BL627"/>
      <c r="BM627"/>
    </row>
    <row r="628" spans="1:66" s="5" customFormat="1" ht="15" customHeight="1" x14ac:dyDescent="0.2">
      <c r="A628" s="8" t="s">
        <v>9643</v>
      </c>
      <c r="B628" s="18" t="b">
        <f t="shared" si="106"/>
        <v>1</v>
      </c>
      <c r="C628" s="4" t="str">
        <f>IF(O628="","C","")</f>
        <v/>
      </c>
      <c r="D628" s="4" t="str">
        <f>IF(I628="","N","")</f>
        <v/>
      </c>
      <c r="E628" s="4" t="str">
        <f>IF(P628="","Y","")</f>
        <v/>
      </c>
      <c r="F628" s="4" t="str">
        <f t="shared" si="107"/>
        <v/>
      </c>
      <c r="G628" s="4"/>
      <c r="H628" s="4" t="str">
        <f>TRIM(TRIM(I628) &amp; " " &amp; TRIM(J628) &amp; " " &amp; K628 &amp; " " &amp;S628)</f>
        <v>Dictamnus albus var. albus White Burning Bush.</v>
      </c>
      <c r="I628" s="6" t="s">
        <v>2026</v>
      </c>
      <c r="J628" s="6" t="s">
        <v>10280</v>
      </c>
      <c r="K628" s="6"/>
      <c r="L628"/>
      <c r="M628"/>
      <c r="N628" s="18" t="b">
        <v>1</v>
      </c>
      <c r="O628" t="s">
        <v>10082</v>
      </c>
      <c r="P628" t="s">
        <v>10431</v>
      </c>
      <c r="Q628"/>
      <c r="R628"/>
      <c r="S628" s="53" t="s">
        <v>10430</v>
      </c>
      <c r="T628"/>
      <c r="U628"/>
      <c r="V628"/>
      <c r="W628"/>
      <c r="X628"/>
      <c r="Y628" t="s">
        <v>11108</v>
      </c>
      <c r="Z628"/>
      <c r="AA628"/>
      <c r="AB628"/>
      <c r="AC628"/>
      <c r="AD628"/>
      <c r="AE628"/>
      <c r="AF628"/>
      <c r="AG628"/>
      <c r="AH628"/>
      <c r="AI628"/>
      <c r="AJ628"/>
      <c r="AK628"/>
      <c r="AL628"/>
      <c r="AM628"/>
      <c r="AN628"/>
      <c r="AO628"/>
      <c r="AP628"/>
      <c r="AQ628"/>
      <c r="AR628"/>
      <c r="AS628"/>
      <c r="AT628"/>
      <c r="AU628"/>
      <c r="AV628" s="1" t="str">
        <f t="shared" si="108"/>
        <v>Dictamnus albus var. albus White Burning Bush.</v>
      </c>
      <c r="AW628"/>
      <c r="AX628"/>
      <c r="AY628"/>
      <c r="AZ628"/>
      <c r="BA628"/>
      <c r="BB628"/>
      <c r="BC628"/>
      <c r="BD628"/>
    </row>
    <row r="629" spans="1:66" s="5" customFormat="1" ht="15" customHeight="1" x14ac:dyDescent="0.2">
      <c r="A629" s="8" t="s">
        <v>8874</v>
      </c>
      <c r="B629" s="18" t="b">
        <f t="shared" si="106"/>
        <v>1</v>
      </c>
      <c r="C629" s="4" t="str">
        <f>IF(O629="","C","")</f>
        <v/>
      </c>
      <c r="D629" s="4" t="str">
        <f>IF(I629="","N","")</f>
        <v/>
      </c>
      <c r="E629" s="4" t="str">
        <f>IF(P629="","Y","")</f>
        <v/>
      </c>
      <c r="F629" s="4" t="str">
        <f t="shared" si="107"/>
        <v/>
      </c>
      <c r="G629" s="4"/>
      <c r="H629" s="4" t="str">
        <f>TRIM(TRIM(I629) &amp; " " &amp; TRIM(J629) &amp; " " &amp; K629 &amp; " " &amp;S629)</f>
        <v>Dierama igneum Angel's fishing rods</v>
      </c>
      <c r="I629" s="6" t="s">
        <v>2032</v>
      </c>
      <c r="J629" s="6" t="s">
        <v>2042</v>
      </c>
      <c r="K629" s="6"/>
      <c r="L629" s="1">
        <v>543</v>
      </c>
      <c r="M629" s="1"/>
      <c r="N629" s="18" t="b">
        <v>1</v>
      </c>
      <c r="O629" t="s">
        <v>2043</v>
      </c>
      <c r="P629" s="1" t="s">
        <v>2044</v>
      </c>
      <c r="Q629"/>
      <c r="R629"/>
      <c r="S629" s="54" t="s">
        <v>2035</v>
      </c>
      <c r="T629" s="1" t="s">
        <v>42</v>
      </c>
      <c r="U629" s="1" t="s">
        <v>42</v>
      </c>
      <c r="V629" s="1" t="s">
        <v>42</v>
      </c>
      <c r="W629" s="1" t="s">
        <v>42</v>
      </c>
      <c r="X629" s="1"/>
      <c r="Y629" s="1" t="s">
        <v>2045</v>
      </c>
      <c r="Z629" s="1"/>
      <c r="AA629" s="1"/>
      <c r="AB629" s="1"/>
      <c r="AC629" s="1"/>
      <c r="AD629" s="1"/>
      <c r="AE629" s="1"/>
      <c r="AF629" s="1"/>
      <c r="AG629" s="1" t="b">
        <v>0</v>
      </c>
      <c r="AH629" s="1" t="s">
        <v>43</v>
      </c>
      <c r="AI629" s="1"/>
      <c r="AJ629" s="1" t="b">
        <v>0</v>
      </c>
      <c r="AK629" s="1" t="b">
        <v>0</v>
      </c>
      <c r="AL629" s="1" t="s">
        <v>86</v>
      </c>
      <c r="AM629" s="1" t="s">
        <v>62</v>
      </c>
      <c r="AN629" s="1" t="s">
        <v>45</v>
      </c>
      <c r="AO629" s="1">
        <v>1502</v>
      </c>
      <c r="AP629" s="1" t="b">
        <v>0</v>
      </c>
      <c r="AQ629" s="1"/>
      <c r="AR629" s="1"/>
      <c r="AS629" s="1" t="b">
        <v>0</v>
      </c>
      <c r="AV629" s="1" t="str">
        <f t="shared" si="108"/>
        <v>Dierama igneum Angel's fishing rods</v>
      </c>
      <c r="AW629" s="1"/>
      <c r="AX629" s="1"/>
    </row>
    <row r="630" spans="1:66" s="5" customFormat="1" ht="15" customHeight="1" x14ac:dyDescent="0.2">
      <c r="A630" s="8"/>
      <c r="B630" s="18" t="b">
        <f t="shared" si="106"/>
        <v>1</v>
      </c>
      <c r="C630" s="21"/>
      <c r="D630" s="4"/>
      <c r="E630" s="4"/>
      <c r="F630" s="4" t="str">
        <f t="shared" si="107"/>
        <v/>
      </c>
      <c r="G630" s="4"/>
      <c r="H630" s="4"/>
      <c r="I630" s="6" t="s">
        <v>2032</v>
      </c>
      <c r="J630" s="6" t="s">
        <v>2046</v>
      </c>
      <c r="K630" s="6" t="s">
        <v>1160</v>
      </c>
      <c r="L630" s="1">
        <v>545</v>
      </c>
      <c r="M630"/>
      <c r="N630" s="18" t="b">
        <v>1</v>
      </c>
      <c r="O630"/>
      <c r="P630" s="1" t="s">
        <v>2049</v>
      </c>
      <c r="Q630" s="1"/>
      <c r="R630"/>
      <c r="S630" s="54"/>
      <c r="T630" s="1" t="s">
        <v>42</v>
      </c>
      <c r="U630" s="1" t="s">
        <v>42</v>
      </c>
      <c r="V630" s="1" t="s">
        <v>42</v>
      </c>
      <c r="W630" s="1" t="s">
        <v>42</v>
      </c>
      <c r="X630" s="1"/>
      <c r="Y630" s="1" t="s">
        <v>2050</v>
      </c>
      <c r="Z630" s="1"/>
      <c r="AA630" s="1"/>
      <c r="AB630" s="1"/>
      <c r="AC630" s="1"/>
      <c r="AD630" s="1"/>
      <c r="AE630" s="1"/>
      <c r="AF630"/>
      <c r="AG630" s="1" t="b">
        <v>0</v>
      </c>
      <c r="AH630"/>
      <c r="AI630"/>
      <c r="AJ630" s="1" t="b">
        <v>0</v>
      </c>
      <c r="AK630" s="1" t="b">
        <v>0</v>
      </c>
      <c r="AL630" s="1" t="s">
        <v>2032</v>
      </c>
      <c r="AM630" s="1" t="s">
        <v>62</v>
      </c>
      <c r="AN630" s="1" t="s">
        <v>45</v>
      </c>
      <c r="AO630" s="1">
        <v>2117</v>
      </c>
      <c r="AP630" s="1" t="b">
        <v>1</v>
      </c>
      <c r="AQ630" s="1"/>
      <c r="AR630" s="1"/>
      <c r="AS630" s="1" t="b">
        <v>0</v>
      </c>
      <c r="AV630" s="1" t="str">
        <f t="shared" si="108"/>
        <v>Dierama pulcherrimum 'Alba'</v>
      </c>
      <c r="AW630" s="1"/>
      <c r="AX630" s="1"/>
      <c r="BG630"/>
      <c r="BH630"/>
      <c r="BI630"/>
      <c r="BJ630"/>
      <c r="BK630"/>
      <c r="BL630"/>
      <c r="BM630"/>
      <c r="BN630"/>
    </row>
    <row r="631" spans="1:66" s="5" customFormat="1" ht="15" customHeight="1" x14ac:dyDescent="0.2">
      <c r="A631" s="8" t="s">
        <v>8876</v>
      </c>
      <c r="B631" s="18" t="b">
        <f t="shared" si="106"/>
        <v>1</v>
      </c>
      <c r="C631" s="4" t="str">
        <f>IF(O631="","C","")</f>
        <v/>
      </c>
      <c r="D631" s="4" t="str">
        <f>IF(I631="","N","")</f>
        <v/>
      </c>
      <c r="E631" s="4" t="str">
        <f>IF(P631="","Y","")</f>
        <v/>
      </c>
      <c r="F631" s="4" t="str">
        <f t="shared" si="107"/>
        <v/>
      </c>
      <c r="G631" s="4"/>
      <c r="H631" s="4" t="str">
        <f>TRIM(TRIM(I631) &amp; " " &amp; TRIM(J631) &amp; " " &amp; K631 &amp; " " &amp;S631)</f>
        <v>Dierama pulcherrimum 'Merlin' Angel's fishing rods</v>
      </c>
      <c r="I631" s="6" t="s">
        <v>2032</v>
      </c>
      <c r="J631" s="6" t="s">
        <v>2046</v>
      </c>
      <c r="K631" s="6" t="s">
        <v>2051</v>
      </c>
      <c r="L631" s="1">
        <v>546</v>
      </c>
      <c r="M631" s="1" t="s">
        <v>39</v>
      </c>
      <c r="N631" s="18" t="b">
        <v>1</v>
      </c>
      <c r="O631" t="s">
        <v>2052</v>
      </c>
      <c r="P631" s="1" t="s">
        <v>2053</v>
      </c>
      <c r="Q631" s="1"/>
      <c r="R631" s="1"/>
      <c r="S631" s="54" t="s">
        <v>2035</v>
      </c>
      <c r="T631" s="1" t="s">
        <v>42</v>
      </c>
      <c r="U631" s="1" t="s">
        <v>42</v>
      </c>
      <c r="V631" s="1" t="s">
        <v>42</v>
      </c>
      <c r="W631" s="1" t="s">
        <v>42</v>
      </c>
      <c r="X631" s="1"/>
      <c r="Y631" s="1" t="s">
        <v>2054</v>
      </c>
      <c r="Z631" s="1" t="s">
        <v>2055</v>
      </c>
      <c r="AA631" s="1" t="s">
        <v>2056</v>
      </c>
      <c r="AB631" s="1"/>
      <c r="AC631" s="1"/>
      <c r="AD631" s="1"/>
      <c r="AE631" s="1"/>
      <c r="AF631"/>
      <c r="AG631"/>
      <c r="AH631"/>
      <c r="AI631"/>
      <c r="AJ631"/>
      <c r="AK631"/>
      <c r="AL631"/>
      <c r="AM631"/>
      <c r="AN631"/>
      <c r="AO631"/>
      <c r="AP631"/>
      <c r="AQ631"/>
      <c r="AR631"/>
      <c r="AS631"/>
      <c r="AT631"/>
      <c r="AU631"/>
      <c r="AV631" s="1" t="str">
        <f t="shared" si="108"/>
        <v>Dierama pulcherrimum 'Merlin' Angel's fishing rods</v>
      </c>
      <c r="AW631"/>
      <c r="AX631"/>
      <c r="AY631"/>
      <c r="AZ631"/>
      <c r="BA631"/>
      <c r="BB631"/>
      <c r="BC631"/>
      <c r="BD631"/>
    </row>
    <row r="632" spans="1:66" s="5" customFormat="1" ht="15" customHeight="1" x14ac:dyDescent="0.2">
      <c r="A632" s="8"/>
      <c r="B632" s="18" t="b">
        <f t="shared" si="106"/>
        <v>1</v>
      </c>
      <c r="C632" s="21"/>
      <c r="D632" s="4"/>
      <c r="E632" s="4"/>
      <c r="F632" s="4" t="str">
        <f t="shared" si="107"/>
        <v/>
      </c>
      <c r="G632" s="4"/>
      <c r="H632" s="4"/>
      <c r="I632" s="6" t="s">
        <v>2032</v>
      </c>
      <c r="J632" s="6" t="s">
        <v>2046</v>
      </c>
      <c r="K632" s="6"/>
      <c r="L632" s="1">
        <v>544</v>
      </c>
      <c r="M632" s="1" t="s">
        <v>39</v>
      </c>
      <c r="N632" s="18" t="b">
        <v>1</v>
      </c>
      <c r="O632" s="1" t="s">
        <v>2043</v>
      </c>
      <c r="P632" s="1" t="s">
        <v>2047</v>
      </c>
      <c r="Q632" s="1"/>
      <c r="R632" s="1"/>
      <c r="S632" s="54" t="s">
        <v>2035</v>
      </c>
      <c r="T632" s="1" t="s">
        <v>42</v>
      </c>
      <c r="U632" s="1" t="s">
        <v>42</v>
      </c>
      <c r="V632" s="1" t="s">
        <v>42</v>
      </c>
      <c r="W632" s="1" t="s">
        <v>42</v>
      </c>
      <c r="X632" s="1"/>
      <c r="Y632" s="1" t="s">
        <v>2048</v>
      </c>
      <c r="Z632" s="1"/>
      <c r="AA632" s="1"/>
      <c r="AB632" s="1"/>
      <c r="AC632" s="1"/>
      <c r="AD632" s="1"/>
      <c r="AE632" s="1"/>
      <c r="AF632"/>
      <c r="AG632" s="1" t="b">
        <v>0</v>
      </c>
      <c r="AH632"/>
      <c r="AI632"/>
      <c r="AJ632" s="1" t="b">
        <v>0</v>
      </c>
      <c r="AK632" s="1" t="b">
        <v>0</v>
      </c>
      <c r="AL632" s="1" t="s">
        <v>2032</v>
      </c>
      <c r="AM632" s="1" t="s">
        <v>62</v>
      </c>
      <c r="AN632" s="1" t="s">
        <v>45</v>
      </c>
      <c r="AO632" s="1">
        <v>2300</v>
      </c>
      <c r="AP632" s="1" t="b">
        <v>1</v>
      </c>
      <c r="AQ632" s="1"/>
      <c r="AR632" s="1"/>
      <c r="AS632" s="1" t="b">
        <v>0</v>
      </c>
      <c r="AV632" s="1" t="str">
        <f t="shared" si="108"/>
        <v>Dierama pulcherrimum Angel's fishing rods</v>
      </c>
      <c r="AW632" s="1"/>
      <c r="AX632" s="1"/>
      <c r="BE632"/>
      <c r="BF632"/>
      <c r="BG632"/>
      <c r="BH632"/>
      <c r="BI632"/>
      <c r="BJ632"/>
      <c r="BK632"/>
      <c r="BL632"/>
      <c r="BM632"/>
      <c r="BN632"/>
    </row>
    <row r="633" spans="1:66" s="5" customFormat="1" ht="15" customHeight="1" x14ac:dyDescent="0.2">
      <c r="A633" s="8" t="s">
        <v>8872</v>
      </c>
      <c r="B633" s="18" t="b">
        <f t="shared" si="106"/>
        <v>1</v>
      </c>
      <c r="C633" s="4" t="str">
        <f>IF(O633="","C","")</f>
        <v/>
      </c>
      <c r="D633" s="4" t="str">
        <f>IF(I633="","N","")</f>
        <v/>
      </c>
      <c r="E633" s="4" t="str">
        <f>IF(P633="","Y","")</f>
        <v/>
      </c>
      <c r="F633" s="4" t="str">
        <f t="shared" si="107"/>
        <v/>
      </c>
      <c r="G633" s="4"/>
      <c r="H633" s="4" t="str">
        <f>TRIM(TRIM(I633) &amp; " " &amp; TRIM(J633) &amp; " " &amp; K633 &amp; " " &amp;S633)</f>
        <v>Dierama 'Blackberry Bells'</v>
      </c>
      <c r="I633" s="6" t="s">
        <v>2032</v>
      </c>
      <c r="K633" s="6" t="s">
        <v>9803</v>
      </c>
      <c r="L633" s="1">
        <v>547</v>
      </c>
      <c r="M633" s="1" t="s">
        <v>39</v>
      </c>
      <c r="N633" s="18" t="b">
        <v>1</v>
      </c>
      <c r="O633" t="s">
        <v>2058</v>
      </c>
      <c r="P633" s="23" t="s">
        <v>10404</v>
      </c>
      <c r="Q633"/>
      <c r="R633"/>
      <c r="S633" s="54"/>
      <c r="T633" s="1" t="s">
        <v>42</v>
      </c>
      <c r="U633" s="1" t="s">
        <v>42</v>
      </c>
      <c r="V633" s="1" t="s">
        <v>42</v>
      </c>
      <c r="W633" s="1" t="s">
        <v>42</v>
      </c>
      <c r="X633"/>
      <c r="Y633" t="s">
        <v>11109</v>
      </c>
      <c r="Z633"/>
      <c r="AA633"/>
      <c r="AB633"/>
      <c r="AC633"/>
      <c r="AD633"/>
      <c r="AE633"/>
      <c r="AF633" s="1"/>
      <c r="AG633" s="1" t="b">
        <v>0</v>
      </c>
      <c r="AH633" s="1"/>
      <c r="AI633" s="1"/>
      <c r="AJ633" s="1" t="b">
        <v>0</v>
      </c>
      <c r="AK633" s="1" t="b">
        <v>0</v>
      </c>
      <c r="AL633" s="1" t="s">
        <v>86</v>
      </c>
      <c r="AM633"/>
      <c r="AN633" s="1" t="s">
        <v>45</v>
      </c>
      <c r="AO633"/>
      <c r="AP633" s="1" t="b">
        <v>0</v>
      </c>
      <c r="AQ633" s="1"/>
      <c r="AR633" s="1"/>
      <c r="AS633" s="1" t="b">
        <v>0</v>
      </c>
      <c r="AV633" s="1" t="str">
        <f t="shared" si="108"/>
        <v>Dierama 'Blackberry Bells'</v>
      </c>
      <c r="AW633" s="1"/>
      <c r="AX633" s="1"/>
    </row>
    <row r="634" spans="1:66" s="5" customFormat="1" ht="15" customHeight="1" x14ac:dyDescent="0.2">
      <c r="A634" s="8" t="s">
        <v>9671</v>
      </c>
      <c r="B634" s="18" t="b">
        <f t="shared" si="106"/>
        <v>1</v>
      </c>
      <c r="C634" s="4" t="str">
        <f>IF(O634="","C","")</f>
        <v/>
      </c>
      <c r="D634" s="4" t="str">
        <f>IF(I634="","N","")</f>
        <v/>
      </c>
      <c r="E634" s="4" t="str">
        <f>IF(P634="","Y","")</f>
        <v/>
      </c>
      <c r="F634" s="4" t="str">
        <f t="shared" si="107"/>
        <v/>
      </c>
      <c r="G634" s="4"/>
      <c r="H634" s="4" t="str">
        <f>TRIM(TRIM(I634) &amp; " " &amp; TRIM(J634) &amp; " " &amp; K634 &amp; " " &amp;S634)</f>
        <v>Dierama dark cerise</v>
      </c>
      <c r="I634" s="6" t="s">
        <v>2032</v>
      </c>
      <c r="J634" s="6"/>
      <c r="K634" s="6" t="s">
        <v>10281</v>
      </c>
      <c r="L634"/>
      <c r="M634"/>
      <c r="N634" s="18" t="b">
        <v>1</v>
      </c>
      <c r="O634" t="s">
        <v>10083</v>
      </c>
      <c r="P634" s="23" t="s">
        <v>10404</v>
      </c>
      <c r="Q634"/>
      <c r="R634"/>
      <c r="S634" s="53"/>
      <c r="T634"/>
      <c r="U634"/>
      <c r="V634"/>
      <c r="W634"/>
      <c r="X634"/>
      <c r="Y634" t="s">
        <v>11110</v>
      </c>
      <c r="Z634"/>
      <c r="AA634"/>
      <c r="AB634"/>
      <c r="AC634"/>
      <c r="AD634"/>
      <c r="AE634"/>
      <c r="AF634" s="1"/>
      <c r="AG634" s="1" t="b">
        <v>0</v>
      </c>
      <c r="AH634" s="1"/>
      <c r="AI634" s="1"/>
      <c r="AJ634" s="1" t="b">
        <v>0</v>
      </c>
      <c r="AK634" s="1" t="b">
        <v>0</v>
      </c>
      <c r="AL634" s="1" t="s">
        <v>86</v>
      </c>
      <c r="AM634"/>
      <c r="AN634" s="1" t="s">
        <v>45</v>
      </c>
      <c r="AO634" s="1">
        <v>20287</v>
      </c>
      <c r="AP634" s="1" t="b">
        <v>0</v>
      </c>
      <c r="AQ634" s="1"/>
      <c r="AR634" s="1"/>
      <c r="AS634" s="1" t="b">
        <v>0</v>
      </c>
      <c r="AV634" s="1" t="str">
        <f t="shared" si="108"/>
        <v>Dierama dark cerise</v>
      </c>
      <c r="AW634" s="1"/>
      <c r="AX634" s="1"/>
    </row>
    <row r="635" spans="1:66" s="5" customFormat="1" ht="15" customHeight="1" x14ac:dyDescent="0.2">
      <c r="A635" s="8" t="s">
        <v>8210</v>
      </c>
      <c r="B635" s="18" t="b">
        <f t="shared" si="106"/>
        <v>1</v>
      </c>
      <c r="C635" s="4" t="str">
        <f>IF(O635="","C","")</f>
        <v/>
      </c>
      <c r="D635" s="4" t="str">
        <f>IF(I635="","N","")</f>
        <v/>
      </c>
      <c r="E635" s="4" t="str">
        <f>IF(P635="","Y","")</f>
        <v/>
      </c>
      <c r="F635" s="4" t="str">
        <f t="shared" si="107"/>
        <v/>
      </c>
      <c r="G635" s="4"/>
      <c r="H635" s="4" t="str">
        <f>TRIM(TRIM(I635) &amp; " " &amp; TRIM(J635) &amp; " " &amp; K635 &amp; " " &amp;S635)</f>
        <v>Dierama 'Guinevere' Angel's fishing rods</v>
      </c>
      <c r="I635" s="6" t="s">
        <v>2032</v>
      </c>
      <c r="J635" s="6"/>
      <c r="K635" s="6" t="s">
        <v>1867</v>
      </c>
      <c r="L635" s="1">
        <v>541</v>
      </c>
      <c r="M635" s="1" t="s">
        <v>39</v>
      </c>
      <c r="N635" s="18" t="b">
        <v>1</v>
      </c>
      <c r="O635" t="s">
        <v>2033</v>
      </c>
      <c r="P635" s="1" t="s">
        <v>2034</v>
      </c>
      <c r="Q635"/>
      <c r="R635"/>
      <c r="S635" s="54" t="s">
        <v>2035</v>
      </c>
      <c r="T635" s="1" t="s">
        <v>42</v>
      </c>
      <c r="U635" s="1" t="s">
        <v>42</v>
      </c>
      <c r="V635" s="1" t="s">
        <v>42</v>
      </c>
      <c r="W635" s="1" t="s">
        <v>42</v>
      </c>
      <c r="X635"/>
      <c r="Y635" s="1" t="s">
        <v>2036</v>
      </c>
      <c r="Z635" s="1" t="s">
        <v>2037</v>
      </c>
      <c r="AA635"/>
      <c r="AB635"/>
      <c r="AC635"/>
      <c r="AD635"/>
      <c r="AE635"/>
      <c r="AF635"/>
      <c r="AG635" s="1" t="b">
        <v>0</v>
      </c>
      <c r="AH635"/>
      <c r="AI635"/>
      <c r="AJ635" s="1" t="b">
        <v>0</v>
      </c>
      <c r="AK635" s="1" t="b">
        <v>0</v>
      </c>
      <c r="AL635" s="1" t="s">
        <v>86</v>
      </c>
      <c r="AM635" s="1" t="s">
        <v>62</v>
      </c>
      <c r="AN635" s="1" t="s">
        <v>45</v>
      </c>
      <c r="AO635"/>
      <c r="AP635" s="1" t="b">
        <v>0</v>
      </c>
      <c r="AQ635" s="1"/>
      <c r="AR635" s="1"/>
      <c r="AS635" s="1" t="b">
        <v>0</v>
      </c>
      <c r="AV635" s="1" t="str">
        <f t="shared" si="108"/>
        <v>Dierama 'Guinevere' Angel's fishing rods</v>
      </c>
      <c r="AW635" s="1"/>
      <c r="AX635" s="1"/>
    </row>
    <row r="636" spans="1:66" s="5" customFormat="1" ht="15" customHeight="1" x14ac:dyDescent="0.2">
      <c r="A636" s="8"/>
      <c r="B636" s="18" t="b">
        <f t="shared" si="106"/>
        <v>1</v>
      </c>
      <c r="C636" s="21"/>
      <c r="D636" s="4"/>
      <c r="E636" s="4"/>
      <c r="F636" s="4" t="str">
        <f t="shared" si="107"/>
        <v/>
      </c>
      <c r="G636" s="4"/>
      <c r="H636" s="4"/>
      <c r="I636" s="6" t="s">
        <v>2032</v>
      </c>
      <c r="J636" s="6"/>
      <c r="K636" s="6" t="s">
        <v>2038</v>
      </c>
      <c r="L636" s="1">
        <v>542</v>
      </c>
      <c r="M636"/>
      <c r="N636" s="18" t="b">
        <v>1</v>
      </c>
      <c r="O636"/>
      <c r="P636" s="1" t="s">
        <v>2039</v>
      </c>
      <c r="Q636" s="1"/>
      <c r="R636" s="1"/>
      <c r="S636" s="54" t="s">
        <v>2035</v>
      </c>
      <c r="T636" s="1" t="s">
        <v>42</v>
      </c>
      <c r="U636" s="1" t="s">
        <v>42</v>
      </c>
      <c r="V636" s="1" t="s">
        <v>42</v>
      </c>
      <c r="W636" s="1" t="s">
        <v>42</v>
      </c>
      <c r="X636" s="1"/>
      <c r="Y636" s="1" t="s">
        <v>2040</v>
      </c>
      <c r="Z636" s="1" t="s">
        <v>2041</v>
      </c>
      <c r="AA636" s="1"/>
      <c r="AB636" s="1"/>
      <c r="AC636" s="1"/>
      <c r="AD636" s="1"/>
      <c r="AE636" s="1"/>
      <c r="AF636"/>
      <c r="AG636" s="1" t="b">
        <v>0</v>
      </c>
      <c r="AH636" s="1"/>
      <c r="AI636" s="1"/>
      <c r="AJ636" s="1" t="b">
        <v>0</v>
      </c>
      <c r="AK636" s="1" t="b">
        <v>0</v>
      </c>
      <c r="AL636" s="1" t="s">
        <v>2032</v>
      </c>
      <c r="AM636" s="1" t="s">
        <v>62</v>
      </c>
      <c r="AN636" s="1" t="s">
        <v>45</v>
      </c>
      <c r="AO636" s="1">
        <v>2209</v>
      </c>
      <c r="AP636" s="1" t="b">
        <v>0</v>
      </c>
      <c r="AQ636" s="1"/>
      <c r="AR636" s="1"/>
      <c r="AS636" s="1" t="b">
        <v>0</v>
      </c>
      <c r="AV636" s="1" t="str">
        <f t="shared" si="108"/>
        <v>Dierama 'Lancelot' Angel's fishing rods</v>
      </c>
      <c r="AW636" s="1"/>
      <c r="AX636" s="1"/>
      <c r="BE636"/>
      <c r="BF636"/>
      <c r="BG636"/>
      <c r="BH636"/>
      <c r="BI636"/>
      <c r="BJ636"/>
      <c r="BK636"/>
      <c r="BL636"/>
      <c r="BM636"/>
      <c r="BN636"/>
    </row>
    <row r="637" spans="1:66" s="5" customFormat="1" ht="15" customHeight="1" x14ac:dyDescent="0.2">
      <c r="A637" s="8" t="s">
        <v>9673</v>
      </c>
      <c r="B637" s="18" t="b">
        <f t="shared" si="106"/>
        <v>1</v>
      </c>
      <c r="C637" s="4" t="str">
        <f>IF(O637="","C","")</f>
        <v/>
      </c>
      <c r="D637" s="4" t="str">
        <f>IF(I637="","N","")</f>
        <v/>
      </c>
      <c r="E637" s="4" t="str">
        <f>IF(P637="","Y","")</f>
        <v/>
      </c>
      <c r="F637" s="4" t="str">
        <f t="shared" si="107"/>
        <v/>
      </c>
      <c r="G637" s="4"/>
      <c r="H637" s="4" t="str">
        <f>TRIM(TRIM(I637) &amp; " " &amp; TRIM(J637) &amp; " " &amp; K637 &amp; " " &amp;S637)</f>
        <v>Dierama 'Pink Rocket' Angel's fishing rods</v>
      </c>
      <c r="I637" s="6" t="s">
        <v>2032</v>
      </c>
      <c r="J637" s="6"/>
      <c r="K637" s="6" t="s">
        <v>7130</v>
      </c>
      <c r="L637" s="1">
        <v>2057</v>
      </c>
      <c r="M637" s="1"/>
      <c r="N637" s="18" t="b">
        <v>1</v>
      </c>
      <c r="O637" t="s">
        <v>7131</v>
      </c>
      <c r="P637" s="1" t="s">
        <v>7132</v>
      </c>
      <c r="Q637"/>
      <c r="R637"/>
      <c r="S637" s="54" t="s">
        <v>2035</v>
      </c>
      <c r="T637" s="1" t="s">
        <v>42</v>
      </c>
      <c r="U637" s="1" t="s">
        <v>42</v>
      </c>
      <c r="V637" s="1" t="s">
        <v>42</v>
      </c>
      <c r="W637" s="1" t="s">
        <v>42</v>
      </c>
      <c r="X637" s="1"/>
      <c r="Y637" t="s">
        <v>11111</v>
      </c>
      <c r="Z637" s="1"/>
      <c r="AA637" s="1"/>
      <c r="AB637" s="1"/>
      <c r="AC637" s="1"/>
      <c r="AD637" s="1"/>
      <c r="AE637" s="1"/>
      <c r="AF637"/>
      <c r="AG637"/>
      <c r="AH637"/>
      <c r="AI637"/>
      <c r="AJ637"/>
      <c r="AK637"/>
      <c r="AL637"/>
      <c r="AM637"/>
      <c r="AN637"/>
      <c r="AO637"/>
      <c r="AP637"/>
      <c r="AQ637"/>
      <c r="AR637"/>
      <c r="AS637"/>
      <c r="AT637"/>
      <c r="AU637"/>
      <c r="AV637" s="1" t="str">
        <f t="shared" si="108"/>
        <v>Dierama 'Pink Rocket' Angel's fishing rods</v>
      </c>
      <c r="AW637"/>
      <c r="AX637"/>
      <c r="AY637"/>
      <c r="AZ637"/>
      <c r="BA637"/>
      <c r="BB637"/>
      <c r="BC637"/>
      <c r="BD637"/>
    </row>
    <row r="638" spans="1:66" s="5" customFormat="1" ht="15" customHeight="1" x14ac:dyDescent="0.2">
      <c r="A638" s="8" t="s">
        <v>9061</v>
      </c>
      <c r="B638" s="18" t="b">
        <f t="shared" si="106"/>
        <v>1</v>
      </c>
      <c r="C638" s="4" t="str">
        <f>IF(O638="","C","")</f>
        <v/>
      </c>
      <c r="D638" s="4" t="str">
        <f>IF(I638="","N","")</f>
        <v/>
      </c>
      <c r="E638" s="4" t="str">
        <f>IF(P638="","Y","")</f>
        <v/>
      </c>
      <c r="F638" s="4" t="str">
        <f t="shared" si="107"/>
        <v/>
      </c>
      <c r="G638" s="4"/>
      <c r="H638" s="4" t="str">
        <f>TRIM(TRIM(I638) &amp; " " &amp; TRIM(J638) &amp; " " &amp; K638 &amp; " " &amp;S638)</f>
        <v>Digitalis ambigua [syn. grandiflora]</v>
      </c>
      <c r="I638" s="6" t="s">
        <v>1128</v>
      </c>
      <c r="J638" s="6" t="s">
        <v>2074</v>
      </c>
      <c r="K638" s="6"/>
      <c r="L638" s="1">
        <v>551</v>
      </c>
      <c r="M638" s="1"/>
      <c r="N638" s="18" t="b">
        <v>1</v>
      </c>
      <c r="O638" t="s">
        <v>2075</v>
      </c>
      <c r="P638" s="1" t="s">
        <v>2076</v>
      </c>
      <c r="Q638"/>
      <c r="R638"/>
      <c r="S638" s="54" t="s">
        <v>2077</v>
      </c>
      <c r="T638" s="1" t="s">
        <v>42</v>
      </c>
      <c r="U638" s="1" t="s">
        <v>42</v>
      </c>
      <c r="V638" s="1" t="s">
        <v>42</v>
      </c>
      <c r="W638" s="1" t="s">
        <v>42</v>
      </c>
      <c r="X638" s="1"/>
      <c r="Y638" s="1" t="s">
        <v>2078</v>
      </c>
      <c r="Z638" s="1" t="s">
        <v>2079</v>
      </c>
      <c r="AA638" s="1" t="s">
        <v>2080</v>
      </c>
      <c r="AB638" s="1"/>
      <c r="AC638" s="1"/>
      <c r="AD638" s="1"/>
      <c r="AE638" s="1"/>
      <c r="AF638" s="1"/>
      <c r="AG638" s="1" t="b">
        <v>0</v>
      </c>
      <c r="AH638" s="1"/>
      <c r="AI638" s="1"/>
      <c r="AJ638" s="1" t="b">
        <v>0</v>
      </c>
      <c r="AK638" s="1" t="b">
        <v>0</v>
      </c>
      <c r="AL638" s="1" t="s">
        <v>86</v>
      </c>
      <c r="AM638"/>
      <c r="AN638" s="1" t="s">
        <v>45</v>
      </c>
      <c r="AO638"/>
      <c r="AP638" s="1" t="b">
        <v>0</v>
      </c>
      <c r="AQ638" s="1"/>
      <c r="AR638" s="1"/>
      <c r="AS638" s="1" t="b">
        <v>0</v>
      </c>
      <c r="AV638" s="1" t="str">
        <f t="shared" si="108"/>
        <v>Digitalis ambigua [syn. grandiflora]</v>
      </c>
      <c r="AW638" s="1"/>
      <c r="AX638" s="1"/>
    </row>
    <row r="639" spans="1:66" s="5" customFormat="1" ht="15" customHeight="1" x14ac:dyDescent="0.2">
      <c r="A639" s="8" t="s">
        <v>9025</v>
      </c>
      <c r="B639" s="18" t="b">
        <f t="shared" si="106"/>
        <v>1</v>
      </c>
      <c r="C639" s="4" t="str">
        <f>IF(O639="","C","")</f>
        <v/>
      </c>
      <c r="D639" s="4" t="str">
        <f>IF(I639="","N","")</f>
        <v/>
      </c>
      <c r="E639" s="4" t="str">
        <f>IF(P639="","Y","")</f>
        <v/>
      </c>
      <c r="F639" s="4" t="str">
        <f t="shared" si="107"/>
        <v/>
      </c>
      <c r="G639" s="4"/>
      <c r="H639" s="4" t="str">
        <f>TRIM(TRIM(I639) &amp; " " &amp; TRIM(J639) &amp; " " &amp; K639 &amp; " " &amp;S639)</f>
        <v>Digitalis ferruginea 'Gelber Herold' 'Yellow Herald'</v>
      </c>
      <c r="I639" s="6" t="s">
        <v>1128</v>
      </c>
      <c r="J639" s="6" t="s">
        <v>2081</v>
      </c>
      <c r="K639" s="6" t="s">
        <v>6831</v>
      </c>
      <c r="L639" s="1">
        <v>1919</v>
      </c>
      <c r="M639" s="1"/>
      <c r="N639" s="18" t="b">
        <v>1</v>
      </c>
      <c r="O639" t="s">
        <v>6832</v>
      </c>
      <c r="P639" s="1" t="s">
        <v>6833</v>
      </c>
      <c r="Q639"/>
      <c r="R639"/>
      <c r="S639" s="54" t="s">
        <v>6834</v>
      </c>
      <c r="T639" s="1" t="s">
        <v>42</v>
      </c>
      <c r="U639" s="1" t="s">
        <v>42</v>
      </c>
      <c r="V639" s="1" t="s">
        <v>42</v>
      </c>
      <c r="W639" s="1" t="s">
        <v>42</v>
      </c>
      <c r="X639" s="1"/>
      <c r="Y639" s="1" t="s">
        <v>6835</v>
      </c>
      <c r="Z639" s="1"/>
      <c r="AA639" s="1"/>
      <c r="AB639" s="1"/>
      <c r="AC639" s="1"/>
      <c r="AD639" s="1"/>
      <c r="AE639" s="1"/>
      <c r="AF639"/>
      <c r="AG639" s="1" t="b">
        <v>0</v>
      </c>
      <c r="AH639"/>
      <c r="AI639"/>
      <c r="AJ639" s="1" t="b">
        <v>0</v>
      </c>
      <c r="AK639" s="1" t="b">
        <v>0</v>
      </c>
      <c r="AL639" s="1" t="s">
        <v>86</v>
      </c>
      <c r="AM639" s="1" t="s">
        <v>62</v>
      </c>
      <c r="AN639" s="1" t="s">
        <v>45</v>
      </c>
      <c r="AO639" s="1">
        <v>1370</v>
      </c>
      <c r="AP639" s="1" t="b">
        <v>0</v>
      </c>
      <c r="AQ639" s="1"/>
      <c r="AR639" s="1"/>
      <c r="AS639" s="1" t="b">
        <v>0</v>
      </c>
      <c r="AV639" s="1" t="str">
        <f t="shared" si="108"/>
        <v>Digitalis ferruginea 'Gelber Herold' 'Yellow Herald'</v>
      </c>
      <c r="AW639" s="1"/>
      <c r="AX639" s="1"/>
    </row>
    <row r="640" spans="1:66" s="5" customFormat="1" ht="15" customHeight="1" x14ac:dyDescent="0.2">
      <c r="A640" s="8"/>
      <c r="B640" s="18" t="b">
        <f t="shared" si="106"/>
        <v>1</v>
      </c>
      <c r="C640" s="21"/>
      <c r="D640" s="4"/>
      <c r="E640" s="4"/>
      <c r="F640" s="4" t="str">
        <f t="shared" si="107"/>
        <v/>
      </c>
      <c r="G640" s="4"/>
      <c r="H640" s="4"/>
      <c r="I640" s="6" t="s">
        <v>1128</v>
      </c>
      <c r="J640" s="6" t="s">
        <v>2081</v>
      </c>
      <c r="K640" s="6" t="s">
        <v>2085</v>
      </c>
      <c r="L640" s="1">
        <v>553</v>
      </c>
      <c r="M640"/>
      <c r="N640" s="18" t="b">
        <v>1</v>
      </c>
      <c r="O640"/>
      <c r="P640" s="1" t="s">
        <v>2083</v>
      </c>
      <c r="Q640"/>
      <c r="R640"/>
      <c r="S640" s="54"/>
      <c r="T640" s="1" t="s">
        <v>42</v>
      </c>
      <c r="U640" s="1" t="s">
        <v>42</v>
      </c>
      <c r="V640" s="1" t="s">
        <v>42</v>
      </c>
      <c r="W640" s="1" t="s">
        <v>42</v>
      </c>
      <c r="X640" s="1"/>
      <c r="Y640" s="1" t="s">
        <v>2084</v>
      </c>
      <c r="Z640" s="1"/>
      <c r="AA640" s="1"/>
      <c r="AB640" s="1"/>
      <c r="AC640" s="1"/>
      <c r="AD640" s="1"/>
      <c r="AE640" s="1"/>
      <c r="AF640"/>
      <c r="AG640" s="1" t="b">
        <v>0</v>
      </c>
      <c r="AH640" s="1"/>
      <c r="AI640" s="1"/>
      <c r="AJ640" s="1" t="b">
        <v>0</v>
      </c>
      <c r="AK640" s="1" t="b">
        <v>0</v>
      </c>
      <c r="AL640" s="1" t="s">
        <v>86</v>
      </c>
      <c r="AM640" s="1" t="s">
        <v>62</v>
      </c>
      <c r="AN640" s="1" t="s">
        <v>45</v>
      </c>
      <c r="AO640" s="1">
        <v>1221</v>
      </c>
      <c r="AP640" s="1" t="b">
        <v>0</v>
      </c>
      <c r="AQ640" s="1"/>
      <c r="AR640" s="1"/>
      <c r="AS640" s="1" t="b">
        <v>0</v>
      </c>
      <c r="AV640" s="1" t="str">
        <f t="shared" si="108"/>
        <v>Digitalis ferruginea 'Gigantea'</v>
      </c>
      <c r="AW640" s="1"/>
      <c r="AX640" s="1"/>
      <c r="BE640"/>
      <c r="BF640"/>
      <c r="BG640"/>
      <c r="BH640"/>
      <c r="BI640"/>
      <c r="BJ640"/>
      <c r="BK640"/>
      <c r="BL640"/>
      <c r="BM640"/>
      <c r="BN640"/>
    </row>
    <row r="641" spans="1:66" s="5" customFormat="1" ht="15" customHeight="1" x14ac:dyDescent="0.2">
      <c r="A641" s="8" t="s">
        <v>7825</v>
      </c>
      <c r="B641" s="18" t="b">
        <f t="shared" si="106"/>
        <v>1</v>
      </c>
      <c r="C641" s="4" t="str">
        <f>IF(O641="","C","")</f>
        <v/>
      </c>
      <c r="D641" s="4" t="str">
        <f>IF(I641="","N","")</f>
        <v/>
      </c>
      <c r="E641" s="4" t="str">
        <f>IF(P641="","Y","")</f>
        <v/>
      </c>
      <c r="F641" s="4" t="str">
        <f t="shared" si="107"/>
        <v/>
      </c>
      <c r="G641" s="4" t="str">
        <f>IF(H641=A641,"","I")</f>
        <v/>
      </c>
      <c r="H641" s="4" t="str">
        <f>TRIM(TRIM(I641) &amp; " " &amp; TRIM(J641) &amp; " " &amp; K641 &amp; " " &amp;S641)</f>
        <v>Digitalis ferruginea</v>
      </c>
      <c r="I641" s="6" t="s">
        <v>1128</v>
      </c>
      <c r="J641" s="6" t="s">
        <v>2081</v>
      </c>
      <c r="K641" s="6"/>
      <c r="L641" s="1">
        <v>552</v>
      </c>
      <c r="M641" s="1" t="s">
        <v>39</v>
      </c>
      <c r="N641" s="18" t="b">
        <v>1</v>
      </c>
      <c r="O641" t="s">
        <v>2082</v>
      </c>
      <c r="P641" s="1" t="s">
        <v>2083</v>
      </c>
      <c r="Q641"/>
      <c r="R641"/>
      <c r="S641" s="54"/>
      <c r="T641" s="1" t="s">
        <v>42</v>
      </c>
      <c r="U641" s="1" t="s">
        <v>42</v>
      </c>
      <c r="V641" s="1" t="s">
        <v>42</v>
      </c>
      <c r="W641" s="1" t="s">
        <v>42</v>
      </c>
      <c r="X641" s="1"/>
      <c r="Y641" s="1" t="s">
        <v>2084</v>
      </c>
      <c r="Z641" s="1"/>
      <c r="AA641" s="1"/>
      <c r="AB641" s="1"/>
      <c r="AC641" s="1"/>
      <c r="AD641" s="1"/>
      <c r="AE641" s="1"/>
      <c r="AF641"/>
      <c r="AG641"/>
      <c r="AH641"/>
      <c r="AI641"/>
      <c r="AJ641"/>
      <c r="AK641"/>
      <c r="AL641"/>
      <c r="AM641"/>
      <c r="AN641"/>
      <c r="AO641"/>
      <c r="AP641"/>
      <c r="AQ641"/>
      <c r="AR641"/>
      <c r="AS641"/>
      <c r="AT641"/>
      <c r="AU641"/>
      <c r="AV641" s="1" t="str">
        <f t="shared" si="108"/>
        <v>Digitalis ferruginea</v>
      </c>
      <c r="AW641"/>
      <c r="AX641"/>
      <c r="AY641"/>
      <c r="AZ641"/>
      <c r="BA641"/>
      <c r="BB641"/>
      <c r="BC641"/>
      <c r="BD641"/>
    </row>
    <row r="642" spans="1:66" s="5" customFormat="1" ht="15" customHeight="1" x14ac:dyDescent="0.2">
      <c r="A642" s="8" t="s">
        <v>7901</v>
      </c>
      <c r="B642" s="18" t="b">
        <f t="shared" si="106"/>
        <v>1</v>
      </c>
      <c r="C642" s="4" t="str">
        <f>IF(O642="","C","")</f>
        <v/>
      </c>
      <c r="D642" s="4" t="str">
        <f>IF(I642="","N","")</f>
        <v/>
      </c>
      <c r="E642" s="4" t="str">
        <f>IF(P642="","Y","")</f>
        <v/>
      </c>
      <c r="F642" s="4" t="str">
        <f t="shared" si="107"/>
        <v/>
      </c>
      <c r="G642" s="4"/>
      <c r="H642" s="4" t="str">
        <f>TRIM(TRIM(I642) &amp; " " &amp; TRIM(J642) &amp; " " &amp; K642 &amp; " " &amp;S642)</f>
        <v>Digitalis lanata ' ( Cafe Creme ) - Woolly Foxglove</v>
      </c>
      <c r="I642" s="6" t="s">
        <v>1128</v>
      </c>
      <c r="J642" s="6" t="s">
        <v>2086</v>
      </c>
      <c r="K642" s="6"/>
      <c r="L642" s="1">
        <v>554</v>
      </c>
      <c r="M642" s="1" t="s">
        <v>302</v>
      </c>
      <c r="N642" s="18" t="b">
        <v>1</v>
      </c>
      <c r="O642" t="s">
        <v>2088</v>
      </c>
      <c r="P642" s="1" t="s">
        <v>2089</v>
      </c>
      <c r="Q642"/>
      <c r="R642"/>
      <c r="S642" s="54" t="s">
        <v>11398</v>
      </c>
      <c r="T642" s="1" t="s">
        <v>42</v>
      </c>
      <c r="U642" s="1" t="s">
        <v>42</v>
      </c>
      <c r="V642" s="1" t="s">
        <v>42</v>
      </c>
      <c r="W642" s="1" t="s">
        <v>42</v>
      </c>
      <c r="X642" s="1"/>
      <c r="Y642" s="1" t="s">
        <v>2090</v>
      </c>
      <c r="Z642" s="1" t="s">
        <v>2091</v>
      </c>
      <c r="AA642" s="1"/>
      <c r="AB642" s="1"/>
      <c r="AC642" s="1"/>
      <c r="AD642" s="1"/>
      <c r="AE642" s="1"/>
      <c r="AF642"/>
      <c r="AG642" s="1" t="b">
        <v>1</v>
      </c>
      <c r="AH642"/>
      <c r="AI642"/>
      <c r="AJ642" s="1" t="b">
        <v>0</v>
      </c>
      <c r="AK642" s="1" t="b">
        <v>0</v>
      </c>
      <c r="AL642" s="1" t="s">
        <v>86</v>
      </c>
      <c r="AM642" s="1" t="s">
        <v>62</v>
      </c>
      <c r="AN642" s="1" t="s">
        <v>45</v>
      </c>
      <c r="AO642" s="1">
        <v>2307</v>
      </c>
      <c r="AP642" s="1" t="b">
        <v>0</v>
      </c>
      <c r="AQ642" s="1"/>
      <c r="AR642" s="1"/>
      <c r="AS642" s="1" t="b">
        <v>1</v>
      </c>
      <c r="AV642" s="1" t="str">
        <f t="shared" si="108"/>
        <v>Digitalis lanata ' ( Cafe Creme ) - Woolly Foxglove</v>
      </c>
      <c r="AW642" s="1"/>
      <c r="AX642" s="1"/>
    </row>
    <row r="643" spans="1:66" s="5" customFormat="1" ht="15" customHeight="1" x14ac:dyDescent="0.2">
      <c r="A643" s="8"/>
      <c r="B643" s="18" t="b">
        <f t="shared" ref="B643:B706" si="109">IF(F643="X",FALSE,TRUE)</f>
        <v>0</v>
      </c>
      <c r="C643" s="21"/>
      <c r="D643" s="4"/>
      <c r="E643" s="4"/>
      <c r="F643" s="4" t="str">
        <f t="shared" ref="F643:F706" si="110">IF(Y643="","X","")</f>
        <v>X</v>
      </c>
      <c r="G643" s="4"/>
      <c r="H643" s="4"/>
      <c r="I643" s="6" t="s">
        <v>1128</v>
      </c>
      <c r="J643" s="6" t="s">
        <v>2086</v>
      </c>
      <c r="K643" s="6" t="s">
        <v>2092</v>
      </c>
      <c r="L643" s="1">
        <v>555</v>
      </c>
      <c r="M643"/>
      <c r="N643" s="18" t="b">
        <v>0</v>
      </c>
      <c r="O643"/>
      <c r="P643" s="1" t="s">
        <v>2093</v>
      </c>
      <c r="Q643"/>
      <c r="R643"/>
      <c r="S643" s="53"/>
      <c r="T643" s="1" t="s">
        <v>42</v>
      </c>
      <c r="U643" s="1" t="s">
        <v>42</v>
      </c>
      <c r="V643" s="1" t="s">
        <v>42</v>
      </c>
      <c r="W643" s="1" t="s">
        <v>42</v>
      </c>
      <c r="X643"/>
      <c r="Y643"/>
      <c r="Z643"/>
      <c r="AA643"/>
      <c r="AB643"/>
      <c r="AC643"/>
      <c r="AD643"/>
      <c r="AE643"/>
      <c r="AF643"/>
      <c r="AG643" s="1" t="b">
        <v>0</v>
      </c>
      <c r="AH643"/>
      <c r="AI643"/>
      <c r="AJ643" s="1" t="b">
        <v>0</v>
      </c>
      <c r="AK643" s="1" t="b">
        <v>0</v>
      </c>
      <c r="AL643" s="1" t="s">
        <v>86</v>
      </c>
      <c r="AM643" s="1" t="s">
        <v>62</v>
      </c>
      <c r="AN643" s="1" t="s">
        <v>45</v>
      </c>
      <c r="AO643" s="1">
        <v>1223</v>
      </c>
      <c r="AP643" s="1" t="b">
        <v>0</v>
      </c>
      <c r="AQ643" s="1"/>
      <c r="AR643" s="1"/>
      <c r="AS643" s="1" t="b">
        <v>0</v>
      </c>
      <c r="AV643" s="1" t="str">
        <f t="shared" si="108"/>
        <v>Digitalis lanata x ambigua 'John Innes Tetra'</v>
      </c>
      <c r="AW643" s="1"/>
      <c r="AX643" s="1"/>
      <c r="BE643"/>
      <c r="BF643"/>
      <c r="BG643"/>
      <c r="BH643"/>
      <c r="BI643"/>
      <c r="BJ643"/>
      <c r="BK643"/>
      <c r="BL643"/>
      <c r="BM643"/>
      <c r="BN643"/>
    </row>
    <row r="644" spans="1:66" s="11" customFormat="1" ht="15" customHeight="1" x14ac:dyDescent="0.2">
      <c r="A644" s="8" t="s">
        <v>9063</v>
      </c>
      <c r="B644" s="18" t="b">
        <f t="shared" si="109"/>
        <v>1</v>
      </c>
      <c r="C644" s="4" t="str">
        <f>IF(O644="","C","")</f>
        <v/>
      </c>
      <c r="D644" s="4" t="str">
        <f>IF(I644="","N","")</f>
        <v/>
      </c>
      <c r="E644" s="4" t="str">
        <f>IF(P644="","Y","")</f>
        <v/>
      </c>
      <c r="F644" s="4" t="str">
        <f t="shared" si="110"/>
        <v/>
      </c>
      <c r="G644" s="4" t="str">
        <f>IF(H644=A644,"","I")</f>
        <v/>
      </c>
      <c r="H644" s="4" t="str">
        <f>TRIM(TRIM(I644) &amp; " " &amp; TRIM(J644) &amp; " " &amp; K644 &amp; " " &amp;S644)</f>
        <v>Digitalis lutea (eriostachya)</v>
      </c>
      <c r="I644" s="6" t="s">
        <v>1128</v>
      </c>
      <c r="J644" s="6" t="s">
        <v>792</v>
      </c>
      <c r="K644" s="6"/>
      <c r="L644" s="1">
        <v>556</v>
      </c>
      <c r="M644" s="1"/>
      <c r="N644" s="18" t="b">
        <v>1</v>
      </c>
      <c r="O644" t="s">
        <v>2094</v>
      </c>
      <c r="P644" s="1" t="s">
        <v>2095</v>
      </c>
      <c r="Q644"/>
      <c r="R644"/>
      <c r="S644" s="54" t="s">
        <v>11399</v>
      </c>
      <c r="T644" s="1" t="s">
        <v>42</v>
      </c>
      <c r="U644" s="1" t="s">
        <v>42</v>
      </c>
      <c r="V644" s="1" t="s">
        <v>42</v>
      </c>
      <c r="W644" s="1" t="s">
        <v>42</v>
      </c>
      <c r="X644" s="1"/>
      <c r="Y644" s="1" t="s">
        <v>2096</v>
      </c>
      <c r="Z644" s="1"/>
      <c r="AA644" s="1"/>
      <c r="AB644" s="1"/>
      <c r="AC644" s="1"/>
      <c r="AD644" s="1"/>
      <c r="AE644" s="1"/>
      <c r="AF644"/>
      <c r="AG644" s="1" t="b">
        <v>0</v>
      </c>
      <c r="AH644"/>
      <c r="AI644"/>
      <c r="AJ644" s="1" t="b">
        <v>0</v>
      </c>
      <c r="AK644" s="1" t="b">
        <v>0</v>
      </c>
      <c r="AL644" s="1" t="s">
        <v>86</v>
      </c>
      <c r="AM644" s="1" t="s">
        <v>62</v>
      </c>
      <c r="AN644" s="1" t="s">
        <v>45</v>
      </c>
      <c r="AO644" s="1">
        <v>1760</v>
      </c>
      <c r="AP644" s="1" t="b">
        <v>0</v>
      </c>
      <c r="AQ644" s="1"/>
      <c r="AR644" s="1"/>
      <c r="AS644" s="1" t="b">
        <v>0</v>
      </c>
      <c r="AT644" s="5"/>
      <c r="AU644" s="5"/>
      <c r="AV644" s="1" t="str">
        <f t="shared" ref="AV644:AW707" si="111">TRIM(TRIM(I644) &amp; " " &amp; TRIM(J644) &amp; " " &amp; K644 &amp; " " &amp;S644)</f>
        <v>Digitalis lutea (eriostachya)</v>
      </c>
      <c r="AW644" s="1"/>
      <c r="AX644" s="1"/>
      <c r="AY644" s="5"/>
      <c r="AZ644" s="5"/>
      <c r="BA644" s="5"/>
      <c r="BB644" s="5"/>
      <c r="BC644" s="5"/>
      <c r="BD644" s="5"/>
      <c r="BE644" s="5"/>
      <c r="BF644" s="5"/>
      <c r="BG644" s="5"/>
      <c r="BH644" s="5"/>
      <c r="BI644" s="5"/>
      <c r="BJ644" s="5"/>
      <c r="BK644" s="5"/>
      <c r="BL644" s="5"/>
      <c r="BM644" s="5"/>
      <c r="BN644" s="5"/>
    </row>
    <row r="645" spans="1:66" s="5" customFormat="1" ht="15" customHeight="1" x14ac:dyDescent="0.2">
      <c r="A645" s="8" t="s">
        <v>9123</v>
      </c>
      <c r="B645" s="18" t="b">
        <f t="shared" si="109"/>
        <v>1</v>
      </c>
      <c r="C645" s="4" t="str">
        <f>IF(O645="","C","")</f>
        <v/>
      </c>
      <c r="D645" s="4" t="str">
        <f>IF(I645="","N","")</f>
        <v/>
      </c>
      <c r="E645" s="4" t="str">
        <f>IF(P645="","Y","")</f>
        <v/>
      </c>
      <c r="F645" s="4" t="str">
        <f t="shared" si="110"/>
        <v/>
      </c>
      <c r="G645" s="4" t="str">
        <f>IF(H645=A645,"","I")</f>
        <v/>
      </c>
      <c r="H645" s="4" t="str">
        <f>TRIM(TRIM(I645) &amp; " " &amp; TRIM(J645) &amp; " " &amp; K645 &amp; " " &amp;S645)</f>
        <v>Digitalis obscura</v>
      </c>
      <c r="I645" s="6" t="s">
        <v>1128</v>
      </c>
      <c r="J645" s="6" t="s">
        <v>6962</v>
      </c>
      <c r="K645" s="6"/>
      <c r="L645" s="1">
        <v>1988</v>
      </c>
      <c r="M645" s="1"/>
      <c r="N645" s="18" t="b">
        <v>1</v>
      </c>
      <c r="O645" t="s">
        <v>6963</v>
      </c>
      <c r="P645" s="1" t="s">
        <v>2095</v>
      </c>
      <c r="Q645"/>
      <c r="R645"/>
      <c r="S645" s="54"/>
      <c r="T645" s="1" t="s">
        <v>42</v>
      </c>
      <c r="U645" s="1" t="s">
        <v>42</v>
      </c>
      <c r="V645" s="1" t="s">
        <v>42</v>
      </c>
      <c r="W645" s="1" t="s">
        <v>42</v>
      </c>
      <c r="X645" s="1"/>
      <c r="Y645" t="s">
        <v>11112</v>
      </c>
      <c r="Z645" s="1"/>
      <c r="AA645" s="1"/>
      <c r="AB645" s="1"/>
      <c r="AC645" s="1"/>
      <c r="AD645" s="1"/>
      <c r="AE645" s="1"/>
      <c r="AF645"/>
      <c r="AG645" s="1" t="b">
        <v>0</v>
      </c>
      <c r="AH645" s="1"/>
      <c r="AI645" s="1"/>
      <c r="AJ645" s="1" t="b">
        <v>0</v>
      </c>
      <c r="AK645" s="1" t="b">
        <v>0</v>
      </c>
      <c r="AL645" s="1" t="s">
        <v>86</v>
      </c>
      <c r="AM645" s="1" t="s">
        <v>62</v>
      </c>
      <c r="AN645" s="1" t="s">
        <v>45</v>
      </c>
      <c r="AO645" s="1">
        <v>2207</v>
      </c>
      <c r="AP645" s="1" t="b">
        <v>0</v>
      </c>
      <c r="AQ645" s="1"/>
      <c r="AR645" s="1"/>
      <c r="AS645" s="1" t="b">
        <v>0</v>
      </c>
      <c r="AV645" s="1" t="str">
        <f t="shared" si="111"/>
        <v>Digitalis obscura</v>
      </c>
      <c r="AW645" s="1"/>
      <c r="AX645" s="1"/>
    </row>
    <row r="646" spans="1:66" s="5" customFormat="1" ht="15" customHeight="1" x14ac:dyDescent="0.2">
      <c r="A646" s="8" t="s">
        <v>7567</v>
      </c>
      <c r="B646" s="18" t="b">
        <f t="shared" si="109"/>
        <v>1</v>
      </c>
      <c r="C646" s="4" t="str">
        <f>IF(O646="","C","")</f>
        <v/>
      </c>
      <c r="D646" s="4" t="str">
        <f>IF(I646="","N","")</f>
        <v/>
      </c>
      <c r="E646" s="4" t="str">
        <f>IF(P646="","Y","")</f>
        <v/>
      </c>
      <c r="F646" s="4" t="str">
        <f t="shared" si="110"/>
        <v/>
      </c>
      <c r="G646" s="4" t="str">
        <f>IF(H646=A646,"","I")</f>
        <v/>
      </c>
      <c r="H646" s="4" t="str">
        <f>TRIM(TRIM(I646) &amp; " " &amp; TRIM(J646) &amp; " " &amp; K646 &amp; " " &amp;S646)</f>
        <v>Digitalis parviflora 'Milk Chocolate'</v>
      </c>
      <c r="I646" s="6" t="s">
        <v>1128</v>
      </c>
      <c r="J646" s="6" t="s">
        <v>2097</v>
      </c>
      <c r="K646" s="6" t="s">
        <v>2098</v>
      </c>
      <c r="L646" s="1">
        <v>557</v>
      </c>
      <c r="M646" s="1" t="s">
        <v>39</v>
      </c>
      <c r="N646" s="18" t="b">
        <v>1</v>
      </c>
      <c r="O646" t="s">
        <v>2099</v>
      </c>
      <c r="P646" s="1" t="s">
        <v>2100</v>
      </c>
      <c r="Q646" s="1"/>
      <c r="R646" s="1"/>
      <c r="S646" s="54"/>
      <c r="T646" s="1" t="s">
        <v>42</v>
      </c>
      <c r="U646" s="1" t="s">
        <v>42</v>
      </c>
      <c r="V646" s="1" t="s">
        <v>42</v>
      </c>
      <c r="W646" s="1" t="s">
        <v>42</v>
      </c>
      <c r="X646" s="1"/>
      <c r="Y646" s="1" t="s">
        <v>2101</v>
      </c>
      <c r="Z646" s="1"/>
      <c r="AA646" s="1"/>
      <c r="AB646" s="1"/>
      <c r="AC646" s="1"/>
      <c r="AD646" s="1"/>
      <c r="AE646" s="1"/>
      <c r="AF646"/>
      <c r="AG646"/>
      <c r="AH646"/>
      <c r="AI646"/>
      <c r="AJ646"/>
      <c r="AK646"/>
      <c r="AL646"/>
      <c r="AM646"/>
      <c r="AN646"/>
      <c r="AO646"/>
      <c r="AP646"/>
      <c r="AQ646"/>
      <c r="AR646"/>
      <c r="AS646"/>
      <c r="AT646"/>
      <c r="AU646"/>
      <c r="AV646" s="1" t="str">
        <f t="shared" si="111"/>
        <v>Digitalis parviflora 'Milk Chocolate'</v>
      </c>
      <c r="AW646"/>
      <c r="AX646"/>
      <c r="AY646"/>
      <c r="AZ646"/>
      <c r="BA646"/>
      <c r="BB646"/>
      <c r="BC646"/>
      <c r="BD646"/>
    </row>
    <row r="647" spans="1:66" s="5" customFormat="1" ht="15" customHeight="1" x14ac:dyDescent="0.2">
      <c r="A647" s="8"/>
      <c r="B647" s="18" t="b">
        <f t="shared" si="109"/>
        <v>1</v>
      </c>
      <c r="C647" s="21"/>
      <c r="D647" s="4"/>
      <c r="E647" s="4"/>
      <c r="F647" s="4" t="str">
        <f t="shared" si="110"/>
        <v/>
      </c>
      <c r="G647" s="4"/>
      <c r="H647" s="4"/>
      <c r="I647" s="6" t="s">
        <v>1128</v>
      </c>
      <c r="J647" s="6" t="s">
        <v>1175</v>
      </c>
      <c r="K647" s="6" t="s">
        <v>1160</v>
      </c>
      <c r="L647" s="1">
        <v>558</v>
      </c>
      <c r="M647"/>
      <c r="N647" s="18" t="b">
        <v>1</v>
      </c>
      <c r="O647"/>
      <c r="P647" s="1" t="s">
        <v>2102</v>
      </c>
      <c r="Q647"/>
      <c r="R647"/>
      <c r="S647" s="54"/>
      <c r="T647" s="1" t="s">
        <v>42</v>
      </c>
      <c r="U647" s="1" t="s">
        <v>42</v>
      </c>
      <c r="V647" s="1" t="s">
        <v>42</v>
      </c>
      <c r="W647" s="1" t="s">
        <v>42</v>
      </c>
      <c r="X647" s="1"/>
      <c r="Y647" s="1" t="s">
        <v>2103</v>
      </c>
      <c r="Z647" s="1" t="s">
        <v>2104</v>
      </c>
      <c r="AA647" s="1" t="s">
        <v>2105</v>
      </c>
      <c r="AB647" s="1"/>
      <c r="AC647" s="1"/>
      <c r="AD647" s="1"/>
      <c r="AE647" s="1"/>
      <c r="AF647"/>
      <c r="AG647" s="1" t="b">
        <v>0</v>
      </c>
      <c r="AH647" s="1"/>
      <c r="AI647" s="1"/>
      <c r="AJ647" s="1" t="b">
        <v>0</v>
      </c>
      <c r="AK647" s="1" t="b">
        <v>0</v>
      </c>
      <c r="AL647" s="1" t="s">
        <v>86</v>
      </c>
      <c r="AM647" s="1" t="s">
        <v>62</v>
      </c>
      <c r="AN647" s="1" t="s">
        <v>45</v>
      </c>
      <c r="AO647" s="1">
        <v>1225</v>
      </c>
      <c r="AP647" s="1" t="b">
        <v>0</v>
      </c>
      <c r="AQ647" s="1"/>
      <c r="AR647" s="1"/>
      <c r="AS647" s="1" t="b">
        <v>0</v>
      </c>
      <c r="AV647" s="1" t="str">
        <f t="shared" si="111"/>
        <v>Digitalis purpurea 'Alba'</v>
      </c>
      <c r="AW647" s="1"/>
      <c r="AX647" s="1"/>
      <c r="BE647"/>
      <c r="BF647"/>
      <c r="BG647"/>
      <c r="BH647"/>
      <c r="BI647"/>
      <c r="BJ647"/>
      <c r="BK647"/>
      <c r="BL647"/>
      <c r="BM647"/>
      <c r="BN647"/>
    </row>
    <row r="648" spans="1:66" s="5" customFormat="1" ht="15" customHeight="1" x14ac:dyDescent="0.2">
      <c r="A648" s="8"/>
      <c r="B648" s="18" t="b">
        <f t="shared" si="109"/>
        <v>0</v>
      </c>
      <c r="C648" s="21"/>
      <c r="D648" s="4"/>
      <c r="E648" s="4"/>
      <c r="F648" s="4" t="str">
        <f t="shared" si="110"/>
        <v>X</v>
      </c>
      <c r="G648" s="4"/>
      <c r="H648" s="4"/>
      <c r="I648" s="6" t="s">
        <v>1128</v>
      </c>
      <c r="J648" s="6" t="s">
        <v>1175</v>
      </c>
      <c r="K648" s="6" t="s">
        <v>2106</v>
      </c>
      <c r="L648" s="1">
        <v>559</v>
      </c>
      <c r="M648"/>
      <c r="N648" s="18" t="b">
        <v>0</v>
      </c>
      <c r="O648"/>
      <c r="P648" s="1" t="s">
        <v>2107</v>
      </c>
      <c r="Q648"/>
      <c r="R648"/>
      <c r="S648" s="54" t="s">
        <v>2062</v>
      </c>
      <c r="T648" s="1" t="s">
        <v>42</v>
      </c>
      <c r="U648" s="1" t="s">
        <v>42</v>
      </c>
      <c r="V648" s="1" t="s">
        <v>42</v>
      </c>
      <c r="W648" s="1" t="s">
        <v>42</v>
      </c>
      <c r="X648" s="1"/>
      <c r="Y648" s="1"/>
      <c r="Z648" s="1"/>
      <c r="AA648" s="1"/>
      <c r="AB648" s="1"/>
      <c r="AC648" s="1"/>
      <c r="AD648" s="1"/>
      <c r="AE648" s="1"/>
      <c r="AF648"/>
      <c r="AG648" s="1" t="b">
        <v>0</v>
      </c>
      <c r="AH648" s="1"/>
      <c r="AI648" s="1"/>
      <c r="AJ648" s="1" t="b">
        <v>0</v>
      </c>
      <c r="AK648" s="1" t="b">
        <v>0</v>
      </c>
      <c r="AL648" s="1" t="s">
        <v>86</v>
      </c>
      <c r="AM648" s="1" t="s">
        <v>62</v>
      </c>
      <c r="AN648" s="1" t="s">
        <v>45</v>
      </c>
      <c r="AO648" s="1">
        <v>1220</v>
      </c>
      <c r="AP648" s="1" t="b">
        <v>1</v>
      </c>
      <c r="AQ648" s="1"/>
      <c r="AR648" s="1"/>
      <c r="AS648" s="1" t="b">
        <v>0</v>
      </c>
      <c r="AV648" s="1" t="str">
        <f t="shared" si="111"/>
        <v>Digitalis purpurea 'Camelot Cream' Foxglove</v>
      </c>
      <c r="AW648" s="1"/>
      <c r="AX648" s="1"/>
      <c r="BE648"/>
      <c r="BF648"/>
      <c r="BG648"/>
      <c r="BH648"/>
      <c r="BI648"/>
      <c r="BJ648"/>
      <c r="BK648"/>
      <c r="BL648"/>
      <c r="BM648"/>
      <c r="BN648"/>
    </row>
    <row r="649" spans="1:66" s="5" customFormat="1" ht="15" customHeight="1" x14ac:dyDescent="0.2">
      <c r="A649" s="8"/>
      <c r="B649" s="18" t="b">
        <f t="shared" si="109"/>
        <v>0</v>
      </c>
      <c r="C649" s="21"/>
      <c r="D649" s="4"/>
      <c r="E649" s="4"/>
      <c r="F649" s="4" t="str">
        <f t="shared" si="110"/>
        <v>X</v>
      </c>
      <c r="G649" s="4"/>
      <c r="H649" s="4"/>
      <c r="I649" s="6" t="s">
        <v>1128</v>
      </c>
      <c r="J649" s="6" t="s">
        <v>1175</v>
      </c>
      <c r="K649" s="6" t="s">
        <v>2108</v>
      </c>
      <c r="L649" s="1">
        <v>560</v>
      </c>
      <c r="M649"/>
      <c r="N649" s="18" t="b">
        <v>0</v>
      </c>
      <c r="O649"/>
      <c r="P649" s="1" t="s">
        <v>2109</v>
      </c>
      <c r="Q649" s="1"/>
      <c r="R649" s="1"/>
      <c r="S649" s="54" t="s">
        <v>2062</v>
      </c>
      <c r="T649" s="1" t="s">
        <v>42</v>
      </c>
      <c r="U649" s="1" t="s">
        <v>42</v>
      </c>
      <c r="V649" s="1" t="s">
        <v>42</v>
      </c>
      <c r="W649" s="1" t="s">
        <v>42</v>
      </c>
      <c r="X649" s="1"/>
      <c r="Y649" s="1"/>
      <c r="Z649" s="1"/>
      <c r="AA649" s="1"/>
      <c r="AB649" s="1"/>
      <c r="AC649" s="1"/>
      <c r="AD649" s="1"/>
      <c r="AE649" s="1"/>
      <c r="AF649"/>
      <c r="AG649" s="1" t="b">
        <v>0</v>
      </c>
      <c r="AH649"/>
      <c r="AI649"/>
      <c r="AJ649" s="1" t="b">
        <v>0</v>
      </c>
      <c r="AK649" s="1" t="b">
        <v>0</v>
      </c>
      <c r="AL649" s="1" t="s">
        <v>86</v>
      </c>
      <c r="AM649" s="1" t="s">
        <v>62</v>
      </c>
      <c r="AN649" s="1" t="s">
        <v>45</v>
      </c>
      <c r="AO649" s="1">
        <v>2327</v>
      </c>
      <c r="AP649" s="1" t="b">
        <v>1</v>
      </c>
      <c r="AQ649" s="1"/>
      <c r="AR649" s="1"/>
      <c r="AS649" s="1" t="b">
        <v>0</v>
      </c>
      <c r="AV649" s="1" t="str">
        <f t="shared" si="111"/>
        <v>Digitalis purpurea 'Camelot Rose' Foxglove</v>
      </c>
      <c r="AW649" s="1"/>
      <c r="AX649" s="1"/>
      <c r="BE649"/>
      <c r="BF649"/>
      <c r="BG649"/>
      <c r="BH649"/>
      <c r="BI649"/>
      <c r="BJ649"/>
      <c r="BK649"/>
      <c r="BL649"/>
      <c r="BM649"/>
      <c r="BN649"/>
    </row>
    <row r="650" spans="1:66" s="5" customFormat="1" ht="15" customHeight="1" x14ac:dyDescent="0.2">
      <c r="A650" s="8"/>
      <c r="B650" s="18" t="b">
        <f t="shared" si="109"/>
        <v>0</v>
      </c>
      <c r="C650" s="21"/>
      <c r="D650" s="4"/>
      <c r="E650" s="4"/>
      <c r="F650" s="4" t="str">
        <f t="shared" si="110"/>
        <v>X</v>
      </c>
      <c r="G650" s="4"/>
      <c r="H650" s="4"/>
      <c r="I650" s="6" t="s">
        <v>1128</v>
      </c>
      <c r="J650" s="6" t="s">
        <v>1175</v>
      </c>
      <c r="K650" s="6" t="s">
        <v>2110</v>
      </c>
      <c r="L650" s="1">
        <v>561</v>
      </c>
      <c r="M650"/>
      <c r="N650" s="18" t="b">
        <v>0</v>
      </c>
      <c r="O650"/>
      <c r="P650" s="1" t="s">
        <v>2111</v>
      </c>
      <c r="Q650" s="1"/>
      <c r="R650" s="1"/>
      <c r="S650" s="54" t="s">
        <v>2062</v>
      </c>
      <c r="T650" s="1" t="s">
        <v>42</v>
      </c>
      <c r="U650" s="1" t="s">
        <v>42</v>
      </c>
      <c r="V650" s="1" t="s">
        <v>42</v>
      </c>
      <c r="W650" s="1" t="s">
        <v>42</v>
      </c>
      <c r="X650" s="1"/>
      <c r="Y650" s="1"/>
      <c r="Z650" s="1"/>
      <c r="AA650" s="1"/>
      <c r="AB650" s="1"/>
      <c r="AC650" s="1"/>
      <c r="AD650" s="1"/>
      <c r="AE650" s="1"/>
      <c r="AF650"/>
      <c r="AG650" s="1" t="b">
        <v>0</v>
      </c>
      <c r="AH650"/>
      <c r="AI650"/>
      <c r="AJ650" s="1" t="b">
        <v>0</v>
      </c>
      <c r="AK650" s="1" t="b">
        <v>0</v>
      </c>
      <c r="AL650" s="1" t="s">
        <v>86</v>
      </c>
      <c r="AM650" s="1" t="s">
        <v>62</v>
      </c>
      <c r="AN650" s="1" t="s">
        <v>45</v>
      </c>
      <c r="AO650" s="1">
        <v>2328</v>
      </c>
      <c r="AP650" s="1" t="b">
        <v>1</v>
      </c>
      <c r="AQ650" s="1"/>
      <c r="AR650" s="1"/>
      <c r="AS650" s="1" t="b">
        <v>0</v>
      </c>
      <c r="AV650" s="1" t="str">
        <f t="shared" si="111"/>
        <v>Digitalis purpurea 'Camelot White' Foxglove</v>
      </c>
      <c r="AW650" s="1"/>
      <c r="AX650" s="1"/>
      <c r="BE650"/>
      <c r="BF650"/>
      <c r="BG650"/>
      <c r="BH650"/>
      <c r="BI650"/>
      <c r="BJ650"/>
      <c r="BK650"/>
      <c r="BL650"/>
      <c r="BM650"/>
      <c r="BN650"/>
    </row>
    <row r="651" spans="1:66" s="5" customFormat="1" ht="15" customHeight="1" x14ac:dyDescent="0.2">
      <c r="A651" s="8" t="s">
        <v>7289</v>
      </c>
      <c r="B651" s="18" t="b">
        <f t="shared" si="109"/>
        <v>1</v>
      </c>
      <c r="C651" s="4" t="str">
        <f>IF(O651="","C","")</f>
        <v/>
      </c>
      <c r="D651" s="4" t="str">
        <f>IF(I651="","N","")</f>
        <v/>
      </c>
      <c r="E651" s="4" t="str">
        <f>IF(P651="","Y","")</f>
        <v/>
      </c>
      <c r="F651" s="4" t="str">
        <f t="shared" si="110"/>
        <v/>
      </c>
      <c r="G651" s="4" t="str">
        <f>IF(H651=A651,"","I")</f>
        <v/>
      </c>
      <c r="H651" s="4" t="str">
        <f>TRIM(TRIM(I651) &amp; " " &amp; TRIM(J651) &amp; " " &amp; K651 &amp; " " &amp;S651)</f>
        <v>Digitalis purpurea 'Excelsior Hybrids'</v>
      </c>
      <c r="I651" s="6" t="s">
        <v>1128</v>
      </c>
      <c r="J651" s="6" t="s">
        <v>1175</v>
      </c>
      <c r="K651" s="6" t="s">
        <v>2112</v>
      </c>
      <c r="L651" s="1">
        <v>562</v>
      </c>
      <c r="M651" s="1" t="s">
        <v>302</v>
      </c>
      <c r="N651" s="18" t="b">
        <v>1</v>
      </c>
      <c r="O651" t="s">
        <v>2113</v>
      </c>
      <c r="P651" s="1" t="s">
        <v>2114</v>
      </c>
      <c r="Q651"/>
      <c r="R651"/>
      <c r="S651" s="54"/>
      <c r="T651" s="1" t="s">
        <v>42</v>
      </c>
      <c r="U651" s="1" t="s">
        <v>42</v>
      </c>
      <c r="V651" s="1" t="s">
        <v>42</v>
      </c>
      <c r="W651" s="1" t="s">
        <v>42</v>
      </c>
      <c r="X651" s="1" t="s">
        <v>2115</v>
      </c>
      <c r="Y651" s="1" t="s">
        <v>2116</v>
      </c>
      <c r="Z651" s="1" t="s">
        <v>2117</v>
      </c>
      <c r="AA651" s="1" t="s">
        <v>2118</v>
      </c>
      <c r="AB651"/>
      <c r="AC651"/>
      <c r="AD651"/>
      <c r="AE651"/>
      <c r="AF651"/>
      <c r="AG651" s="1" t="b">
        <v>0</v>
      </c>
      <c r="AH651" s="1"/>
      <c r="AI651" s="1"/>
      <c r="AJ651" s="1" t="b">
        <v>0</v>
      </c>
      <c r="AK651" s="1" t="b">
        <v>0</v>
      </c>
      <c r="AL651" s="1" t="s">
        <v>86</v>
      </c>
      <c r="AM651" s="1" t="s">
        <v>62</v>
      </c>
      <c r="AN651" s="1" t="s">
        <v>45</v>
      </c>
      <c r="AO651" s="1">
        <v>1506</v>
      </c>
      <c r="AP651" s="1" t="b">
        <v>0</v>
      </c>
      <c r="AQ651" s="1"/>
      <c r="AR651" s="1"/>
      <c r="AS651" s="1" t="b">
        <v>1</v>
      </c>
      <c r="AV651" s="1" t="str">
        <f t="shared" si="111"/>
        <v>Digitalis purpurea 'Excelsior Hybrids'</v>
      </c>
      <c r="AW651" s="1"/>
      <c r="AX651" s="1"/>
    </row>
    <row r="652" spans="1:66" s="5" customFormat="1" ht="15" customHeight="1" x14ac:dyDescent="0.2">
      <c r="A652" s="8" t="s">
        <v>7291</v>
      </c>
      <c r="B652" s="18" t="b">
        <f t="shared" si="109"/>
        <v>1</v>
      </c>
      <c r="C652" s="4" t="str">
        <f>IF(O652="","C","")</f>
        <v/>
      </c>
      <c r="D652" s="4" t="str">
        <f>IF(I652="","N","")</f>
        <v/>
      </c>
      <c r="E652" s="4" t="str">
        <f>IF(P652="","Y","")</f>
        <v/>
      </c>
      <c r="F652" s="4" t="str">
        <f t="shared" si="110"/>
        <v/>
      </c>
      <c r="G652" s="4"/>
      <c r="H652" s="4" t="str">
        <f>TRIM(TRIM(I652) &amp; " " &amp; TRIM(J652) &amp; " " &amp; K652 &amp; " " &amp;S652)</f>
        <v>Digitalis purpurea 'Pam's Choice' syn D. 'Elsie Kelsey'</v>
      </c>
      <c r="I652" s="6" t="s">
        <v>1128</v>
      </c>
      <c r="J652" s="6" t="s">
        <v>1175</v>
      </c>
      <c r="K652" s="6" t="s">
        <v>2119</v>
      </c>
      <c r="L652" s="1">
        <v>563</v>
      </c>
      <c r="M652" s="1" t="s">
        <v>302</v>
      </c>
      <c r="N652" s="18" t="b">
        <v>1</v>
      </c>
      <c r="O652" t="s">
        <v>2120</v>
      </c>
      <c r="P652" s="1" t="s">
        <v>2121</v>
      </c>
      <c r="Q652" s="1"/>
      <c r="R652" s="1"/>
      <c r="S652" s="54" t="s">
        <v>2122</v>
      </c>
      <c r="T652" s="1" t="s">
        <v>42</v>
      </c>
      <c r="U652" s="1" t="s">
        <v>42</v>
      </c>
      <c r="V652" s="1" t="s">
        <v>42</v>
      </c>
      <c r="W652" s="1" t="s">
        <v>42</v>
      </c>
      <c r="X652" s="1"/>
      <c r="Y652" s="1" t="s">
        <v>2123</v>
      </c>
      <c r="Z652" s="1"/>
      <c r="AA652" s="1"/>
      <c r="AB652" s="1"/>
      <c r="AC652" s="1"/>
      <c r="AD652" s="1"/>
      <c r="AE652" s="1"/>
      <c r="AF652"/>
      <c r="AG652" s="1" t="b">
        <v>0</v>
      </c>
      <c r="AH652" s="1"/>
      <c r="AI652" s="1"/>
      <c r="AJ652" s="1" t="b">
        <v>0</v>
      </c>
      <c r="AK652" s="1" t="b">
        <v>0</v>
      </c>
      <c r="AL652" s="1" t="s">
        <v>86</v>
      </c>
      <c r="AM652" s="1" t="s">
        <v>62</v>
      </c>
      <c r="AN652" s="1" t="s">
        <v>45</v>
      </c>
      <c r="AO652" s="1">
        <v>2619</v>
      </c>
      <c r="AP652" s="1" t="b">
        <v>0</v>
      </c>
      <c r="AQ652" s="1"/>
      <c r="AR652" s="1"/>
      <c r="AS652" s="1" t="b">
        <v>0</v>
      </c>
      <c r="AV652" s="1" t="str">
        <f t="shared" si="111"/>
        <v>Digitalis purpurea 'Pam's Choice' syn D. 'Elsie Kelsey'</v>
      </c>
      <c r="AW652" s="1"/>
      <c r="AX652" s="1"/>
    </row>
    <row r="653" spans="1:66" s="5" customFormat="1" ht="15" customHeight="1" x14ac:dyDescent="0.2">
      <c r="A653" s="8"/>
      <c r="B653" s="18" t="b">
        <f t="shared" si="109"/>
        <v>1</v>
      </c>
      <c r="C653" s="21"/>
      <c r="D653" s="4"/>
      <c r="E653" s="4"/>
      <c r="F653" s="4" t="str">
        <f t="shared" si="110"/>
        <v/>
      </c>
      <c r="G653" s="4"/>
      <c r="H653" s="4"/>
      <c r="I653" s="6" t="s">
        <v>1128</v>
      </c>
      <c r="J653" s="6" t="s">
        <v>1175</v>
      </c>
      <c r="K653" s="6" t="s">
        <v>2124</v>
      </c>
      <c r="L653" s="1">
        <v>564</v>
      </c>
      <c r="M653"/>
      <c r="N653" s="18" t="b">
        <v>1</v>
      </c>
      <c r="O653"/>
      <c r="P653" s="1" t="s">
        <v>2125</v>
      </c>
      <c r="Q653" s="1"/>
      <c r="R653" s="1"/>
      <c r="S653" s="54"/>
      <c r="T653" s="1" t="s">
        <v>42</v>
      </c>
      <c r="U653" s="1" t="s">
        <v>42</v>
      </c>
      <c r="V653" s="1" t="s">
        <v>42</v>
      </c>
      <c r="W653" s="1" t="s">
        <v>42</v>
      </c>
      <c r="X653" s="1"/>
      <c r="Y653" s="1" t="s">
        <v>2126</v>
      </c>
      <c r="Z653" s="1"/>
      <c r="AA653" s="1"/>
      <c r="AB653" s="1"/>
      <c r="AC653" s="1"/>
      <c r="AD653" s="1"/>
      <c r="AE653" s="1"/>
      <c r="AF653"/>
      <c r="AG653" s="1" t="b">
        <v>0</v>
      </c>
      <c r="AH653" s="1"/>
      <c r="AI653" s="1"/>
      <c r="AJ653" s="1" t="b">
        <v>0</v>
      </c>
      <c r="AK653" s="1" t="b">
        <v>0</v>
      </c>
      <c r="AL653" s="1" t="s">
        <v>86</v>
      </c>
      <c r="AM653" s="1" t="s">
        <v>62</v>
      </c>
      <c r="AN653" s="1" t="s">
        <v>45</v>
      </c>
      <c r="AO653" s="1">
        <v>2394</v>
      </c>
      <c r="AP653" s="1" t="b">
        <v>1</v>
      </c>
      <c r="AQ653" s="1"/>
      <c r="AR653" s="1"/>
      <c r="AS653" s="1" t="b">
        <v>1</v>
      </c>
      <c r="AV653" s="1" t="str">
        <f t="shared" si="111"/>
        <v>Digitalis purpurea 'Primrose Carousel'</v>
      </c>
      <c r="AW653" s="1"/>
      <c r="AX653" s="1"/>
      <c r="BE653"/>
      <c r="BF653"/>
      <c r="BG653"/>
      <c r="BH653"/>
      <c r="BI653"/>
      <c r="BJ653"/>
      <c r="BK653"/>
      <c r="BL653"/>
      <c r="BM653"/>
      <c r="BN653"/>
    </row>
    <row r="654" spans="1:66" s="5" customFormat="1" ht="15" customHeight="1" x14ac:dyDescent="0.2">
      <c r="A654" s="8" t="s">
        <v>7419</v>
      </c>
      <c r="B654" s="18" t="b">
        <f t="shared" si="109"/>
        <v>1</v>
      </c>
      <c r="C654" s="4" t="str">
        <f>IF(O654="","C","")</f>
        <v/>
      </c>
      <c r="D654" s="4" t="str">
        <f>IF(I654="","N","")</f>
        <v/>
      </c>
      <c r="E654" s="4" t="str">
        <f>IF(P654="","Y","")</f>
        <v/>
      </c>
      <c r="F654" s="4" t="str">
        <f t="shared" si="110"/>
        <v/>
      </c>
      <c r="G654" s="4"/>
      <c r="H654" s="4" t="str">
        <f>TRIM(TRIM(I654) &amp; " " &amp; TRIM(J654) &amp; " " &amp; K654 &amp; " " &amp;S654)</f>
        <v>Digitalis purpurea 'Snow Thimble'</v>
      </c>
      <c r="I654" s="6" t="s">
        <v>1128</v>
      </c>
      <c r="J654" s="6" t="s">
        <v>1175</v>
      </c>
      <c r="K654" s="6" t="s">
        <v>2127</v>
      </c>
      <c r="L654" s="1">
        <v>565</v>
      </c>
      <c r="M654" s="1" t="s">
        <v>39</v>
      </c>
      <c r="N654" s="18" t="b">
        <v>1</v>
      </c>
      <c r="O654" t="s">
        <v>2128</v>
      </c>
      <c r="P654" s="1" t="s">
        <v>2129</v>
      </c>
      <c r="Q654"/>
      <c r="R654"/>
      <c r="S654" s="54"/>
      <c r="T654" s="1" t="s">
        <v>42</v>
      </c>
      <c r="U654" s="1" t="s">
        <v>42</v>
      </c>
      <c r="V654" s="1" t="s">
        <v>42</v>
      </c>
      <c r="W654" s="1" t="s">
        <v>42</v>
      </c>
      <c r="X654" s="1"/>
      <c r="Y654" s="1" t="s">
        <v>2105</v>
      </c>
      <c r="Z654" s="1"/>
      <c r="AA654" s="1"/>
      <c r="AB654" s="1"/>
      <c r="AC654" s="1"/>
      <c r="AD654" s="1"/>
      <c r="AE654" s="1"/>
      <c r="AF654"/>
      <c r="AG654" s="1" t="b">
        <v>0</v>
      </c>
      <c r="AH654" s="1"/>
      <c r="AI654" s="1"/>
      <c r="AJ654" s="1" t="b">
        <v>0</v>
      </c>
      <c r="AK654" s="1" t="b">
        <v>0</v>
      </c>
      <c r="AL654" s="1" t="s">
        <v>86</v>
      </c>
      <c r="AM654"/>
      <c r="AN654" s="1" t="s">
        <v>45</v>
      </c>
      <c r="AO654" s="1">
        <v>20216</v>
      </c>
      <c r="AP654" s="1" t="b">
        <v>0</v>
      </c>
      <c r="AQ654" s="1"/>
      <c r="AR654" s="1"/>
      <c r="AS654" s="1" t="b">
        <v>0</v>
      </c>
      <c r="AV654" s="1" t="str">
        <f t="shared" si="111"/>
        <v>Digitalis purpurea 'Snow Thimble'</v>
      </c>
      <c r="AW654" s="1"/>
      <c r="AX654" s="1"/>
    </row>
    <row r="655" spans="1:66" s="5" customFormat="1" ht="15" customHeight="1" x14ac:dyDescent="0.2">
      <c r="A655" s="8"/>
      <c r="B655" s="18" t="b">
        <f t="shared" si="109"/>
        <v>1</v>
      </c>
      <c r="C655" s="21"/>
      <c r="D655" s="4"/>
      <c r="E655" s="4"/>
      <c r="F655" s="4" t="str">
        <f t="shared" si="110"/>
        <v/>
      </c>
      <c r="G655" s="4"/>
      <c r="H655" s="4"/>
      <c r="I655" s="6" t="s">
        <v>1128</v>
      </c>
      <c r="J655" s="6" t="s">
        <v>1175</v>
      </c>
      <c r="K655" s="6" t="s">
        <v>2127</v>
      </c>
      <c r="L655" s="1">
        <v>566</v>
      </c>
      <c r="M655" s="1" t="s">
        <v>302</v>
      </c>
      <c r="N655" s="18" t="b">
        <v>1</v>
      </c>
      <c r="O655" s="1" t="s">
        <v>2128</v>
      </c>
      <c r="P655" s="1" t="s">
        <v>2129</v>
      </c>
      <c r="Q655"/>
      <c r="R655"/>
      <c r="S655" s="54"/>
      <c r="T655" s="1" t="s">
        <v>42</v>
      </c>
      <c r="U655" s="1" t="s">
        <v>42</v>
      </c>
      <c r="V655" s="1" t="s">
        <v>42</v>
      </c>
      <c r="W655" s="1" t="s">
        <v>42</v>
      </c>
      <c r="X655" s="1"/>
      <c r="Y655" s="1" t="s">
        <v>2105</v>
      </c>
      <c r="Z655" s="1"/>
      <c r="AA655" s="1"/>
      <c r="AB655" s="1"/>
      <c r="AC655" s="1"/>
      <c r="AD655" s="1"/>
      <c r="AE655" s="1"/>
      <c r="AF655"/>
      <c r="AG655" s="1" t="b">
        <v>0</v>
      </c>
      <c r="AH655" s="1"/>
      <c r="AI655" s="1"/>
      <c r="AJ655" s="1" t="b">
        <v>0</v>
      </c>
      <c r="AK655" s="1" t="b">
        <v>0</v>
      </c>
      <c r="AL655" s="1" t="s">
        <v>86</v>
      </c>
      <c r="AM655"/>
      <c r="AN655" s="1" t="s">
        <v>45</v>
      </c>
      <c r="AO655" s="1">
        <v>15841</v>
      </c>
      <c r="AP655" s="1" t="b">
        <v>0</v>
      </c>
      <c r="AQ655" s="1"/>
      <c r="AR655" s="1"/>
      <c r="AS655" s="1" t="b">
        <v>0</v>
      </c>
      <c r="AV655" s="1" t="str">
        <f t="shared" si="111"/>
        <v>Digitalis purpurea 'Snow Thimble'</v>
      </c>
      <c r="AW655" s="1"/>
      <c r="AX655" s="1"/>
      <c r="BE655"/>
      <c r="BF655"/>
      <c r="BG655"/>
      <c r="BH655"/>
      <c r="BI655"/>
      <c r="BJ655"/>
      <c r="BK655"/>
      <c r="BL655"/>
      <c r="BM655"/>
      <c r="BN655"/>
    </row>
    <row r="656" spans="1:66" s="5" customFormat="1" ht="15" customHeight="1" x14ac:dyDescent="0.2">
      <c r="A656" s="8"/>
      <c r="B656" s="18" t="b">
        <f t="shared" si="109"/>
        <v>1</v>
      </c>
      <c r="C656" s="21"/>
      <c r="D656" s="4"/>
      <c r="E656" s="4"/>
      <c r="F656" s="4" t="str">
        <f t="shared" si="110"/>
        <v/>
      </c>
      <c r="G656" s="4"/>
      <c r="H656" s="4"/>
      <c r="I656" s="6" t="s">
        <v>1128</v>
      </c>
      <c r="J656" s="6" t="s">
        <v>1175</v>
      </c>
      <c r="K656" s="6" t="s">
        <v>2130</v>
      </c>
      <c r="L656" s="1">
        <v>567</v>
      </c>
      <c r="M656"/>
      <c r="N656" s="18" t="b">
        <v>1</v>
      </c>
      <c r="O656"/>
      <c r="P656" s="1" t="s">
        <v>2131</v>
      </c>
      <c r="Q656"/>
      <c r="R656"/>
      <c r="S656" s="53"/>
      <c r="T656" s="1" t="s">
        <v>42</v>
      </c>
      <c r="U656" s="1" t="s">
        <v>42</v>
      </c>
      <c r="V656" s="1" t="s">
        <v>42</v>
      </c>
      <c r="W656" s="1" t="s">
        <v>42</v>
      </c>
      <c r="X656"/>
      <c r="Y656" s="1" t="s">
        <v>2132</v>
      </c>
      <c r="Z656"/>
      <c r="AA656"/>
      <c r="AB656"/>
      <c r="AC656"/>
      <c r="AD656"/>
      <c r="AE656"/>
      <c r="AF656"/>
      <c r="AG656" s="1" t="b">
        <v>0</v>
      </c>
      <c r="AH656"/>
      <c r="AI656"/>
      <c r="AJ656" s="1" t="b">
        <v>0</v>
      </c>
      <c r="AK656" s="1" t="b">
        <v>0</v>
      </c>
      <c r="AL656" s="1" t="s">
        <v>86</v>
      </c>
      <c r="AM656" s="1" t="s">
        <v>62</v>
      </c>
      <c r="AN656" s="1" t="s">
        <v>45</v>
      </c>
      <c r="AO656" s="1">
        <v>1228</v>
      </c>
      <c r="AP656" s="1" t="b">
        <v>1</v>
      </c>
      <c r="AQ656" s="1"/>
      <c r="AR656" s="1"/>
      <c r="AS656" s="1" t="b">
        <v>0</v>
      </c>
      <c r="AV656" s="1" t="str">
        <f t="shared" si="111"/>
        <v>Digitalis purpurea ssp. heywoodii</v>
      </c>
      <c r="AW656" s="1"/>
      <c r="AX656" s="1"/>
      <c r="BE656"/>
      <c r="BF656"/>
      <c r="BG656"/>
      <c r="BH656"/>
      <c r="BI656"/>
      <c r="BJ656"/>
      <c r="BK656"/>
      <c r="BL656"/>
      <c r="BM656"/>
      <c r="BN656"/>
    </row>
    <row r="657" spans="1:66" s="5" customFormat="1" ht="15" customHeight="1" x14ac:dyDescent="0.2">
      <c r="A657" s="8" t="s">
        <v>7293</v>
      </c>
      <c r="B657" s="18" t="b">
        <f t="shared" si="109"/>
        <v>1</v>
      </c>
      <c r="C657" s="4" t="str">
        <f>IF(O657="","C","")</f>
        <v/>
      </c>
      <c r="D657" s="4" t="str">
        <f>IF(I657="","N","")</f>
        <v/>
      </c>
      <c r="E657" s="4" t="str">
        <f>IF(P657="","Y","")</f>
        <v/>
      </c>
      <c r="F657" s="4" t="str">
        <f t="shared" si="110"/>
        <v/>
      </c>
      <c r="G657" s="4" t="str">
        <f>IF(H657=A657,"","I")</f>
        <v/>
      </c>
      <c r="H657" s="4" t="str">
        <f>TRIM(TRIM(I657) &amp; " " &amp; TRIM(J657) &amp; " " &amp; K657 &amp; " " &amp;S657)</f>
        <v>Digitalis purpurea 'Sutton's Apricot' (Apricot Delight, Apricot Beauty)</v>
      </c>
      <c r="I657" s="6" t="s">
        <v>1128</v>
      </c>
      <c r="J657" s="6" t="s">
        <v>1175</v>
      </c>
      <c r="K657" s="6" t="s">
        <v>2133</v>
      </c>
      <c r="L657" s="1">
        <v>568</v>
      </c>
      <c r="M657" s="1" t="s">
        <v>302</v>
      </c>
      <c r="N657" s="18" t="b">
        <v>1</v>
      </c>
      <c r="O657" t="s">
        <v>2134</v>
      </c>
      <c r="P657" s="1" t="s">
        <v>2135</v>
      </c>
      <c r="Q657"/>
      <c r="R657"/>
      <c r="S657" s="54" t="s">
        <v>11400</v>
      </c>
      <c r="T657" s="1" t="s">
        <v>42</v>
      </c>
      <c r="U657" s="1" t="s">
        <v>42</v>
      </c>
      <c r="V657" s="1" t="s">
        <v>42</v>
      </c>
      <c r="W657" s="1" t="s">
        <v>42</v>
      </c>
      <c r="X657" s="1"/>
      <c r="Y657" s="1" t="s">
        <v>2136</v>
      </c>
      <c r="Z657" s="1" t="s">
        <v>2137</v>
      </c>
      <c r="AA657" s="1" t="s">
        <v>2138</v>
      </c>
      <c r="AB657" s="1" t="s">
        <v>2139</v>
      </c>
      <c r="AC657" s="1" t="s">
        <v>2140</v>
      </c>
      <c r="AD657" s="1"/>
      <c r="AE657" s="1"/>
      <c r="AF657"/>
      <c r="AG657" s="1" t="b">
        <v>1</v>
      </c>
      <c r="AH657"/>
      <c r="AI657"/>
      <c r="AJ657" s="1" t="b">
        <v>0</v>
      </c>
      <c r="AK657" s="1" t="b">
        <v>0</v>
      </c>
      <c r="AL657" s="1" t="s">
        <v>86</v>
      </c>
      <c r="AM657" s="1" t="s">
        <v>62</v>
      </c>
      <c r="AN657" s="1" t="s">
        <v>45</v>
      </c>
      <c r="AO657" s="1">
        <v>1988</v>
      </c>
      <c r="AP657" s="1" t="b">
        <v>0</v>
      </c>
      <c r="AQ657" s="1"/>
      <c r="AR657" s="1"/>
      <c r="AS657" s="1" t="b">
        <v>0</v>
      </c>
      <c r="AV657" s="1" t="str">
        <f t="shared" si="111"/>
        <v>Digitalis purpurea 'Sutton's Apricot' (Apricot Delight, Apricot Beauty)</v>
      </c>
      <c r="AW657" s="1"/>
      <c r="AX657" s="1"/>
    </row>
    <row r="658" spans="1:66" s="5" customFormat="1" ht="15" customHeight="1" x14ac:dyDescent="0.2">
      <c r="A658" s="8"/>
      <c r="B658" s="18" t="b">
        <f t="shared" si="109"/>
        <v>0</v>
      </c>
      <c r="C658" s="21"/>
      <c r="D658" s="4"/>
      <c r="E658" s="4"/>
      <c r="F658" s="4" t="str">
        <f t="shared" si="110"/>
        <v>X</v>
      </c>
      <c r="G658" s="4"/>
      <c r="H658" s="4"/>
      <c r="I658" s="6" t="s">
        <v>1128</v>
      </c>
      <c r="J658" s="6" t="s">
        <v>2141</v>
      </c>
      <c r="L658" s="1">
        <v>569</v>
      </c>
      <c r="M658"/>
      <c r="N658" s="18" t="b">
        <v>0</v>
      </c>
      <c r="O658"/>
      <c r="P658" s="1" t="s">
        <v>2142</v>
      </c>
      <c r="Q658"/>
      <c r="R658"/>
      <c r="S658" s="53"/>
      <c r="T658" s="1" t="s">
        <v>42</v>
      </c>
      <c r="U658" s="1" t="s">
        <v>42</v>
      </c>
      <c r="V658" s="1" t="s">
        <v>42</v>
      </c>
      <c r="W658" s="1" t="s">
        <v>42</v>
      </c>
      <c r="X658"/>
      <c r="Y658"/>
      <c r="Z658"/>
      <c r="AA658"/>
      <c r="AB658"/>
      <c r="AC658"/>
      <c r="AD658"/>
      <c r="AE658"/>
      <c r="AF658"/>
      <c r="AG658" s="1" t="b">
        <v>0</v>
      </c>
      <c r="AH658"/>
      <c r="AI658"/>
      <c r="AJ658" s="1" t="b">
        <v>0</v>
      </c>
      <c r="AK658" s="1" t="b">
        <v>0</v>
      </c>
      <c r="AL658" s="1" t="s">
        <v>86</v>
      </c>
      <c r="AM658" s="1" t="s">
        <v>62</v>
      </c>
      <c r="AN658" s="1" t="s">
        <v>45</v>
      </c>
      <c r="AO658" s="1">
        <v>1229</v>
      </c>
      <c r="AP658" s="1" t="b">
        <v>1</v>
      </c>
      <c r="AQ658" s="1"/>
      <c r="AR658" s="1"/>
      <c r="AS658" s="1" t="b">
        <v>0</v>
      </c>
      <c r="AV658" s="1" t="str">
        <f t="shared" si="111"/>
        <v>Digitalis trojana</v>
      </c>
      <c r="AW658" s="1"/>
      <c r="AX658"/>
      <c r="BE658"/>
      <c r="BF658"/>
      <c r="BG658"/>
      <c r="BH658"/>
      <c r="BI658"/>
      <c r="BJ658"/>
      <c r="BK658"/>
      <c r="BL658"/>
      <c r="BM658"/>
      <c r="BN658"/>
    </row>
    <row r="659" spans="1:66" s="5" customFormat="1" ht="15" customHeight="1" x14ac:dyDescent="0.2">
      <c r="A659" s="8" t="s">
        <v>7903</v>
      </c>
      <c r="B659" s="18" t="b">
        <f t="shared" si="109"/>
        <v>1</v>
      </c>
      <c r="C659" s="4" t="str">
        <f t="shared" ref="C659:C669" si="112">IF(O659="","C","")</f>
        <v/>
      </c>
      <c r="D659" s="4" t="str">
        <f t="shared" ref="D659:D669" si="113">IF(I659="","N","")</f>
        <v/>
      </c>
      <c r="E659" s="4" t="str">
        <f t="shared" ref="E659:E669" si="114">IF(P659="","Y","")</f>
        <v/>
      </c>
      <c r="F659" s="4" t="str">
        <f t="shared" si="110"/>
        <v/>
      </c>
      <c r="G659" s="4"/>
      <c r="H659" s="4" t="str">
        <f t="shared" ref="H659:H669" si="115">TRIM(TRIM(I659) &amp; " " &amp; TRIM(J659) &amp; " " &amp; K659 &amp; " " &amp;S659)</f>
        <v>Digitalis x mertonensis Summer King</v>
      </c>
      <c r="I659" s="6" t="s">
        <v>1128</v>
      </c>
      <c r="J659" s="6" t="s">
        <v>2143</v>
      </c>
      <c r="K659" s="6"/>
      <c r="L659" s="1">
        <v>570</v>
      </c>
      <c r="M659" s="1" t="s">
        <v>302</v>
      </c>
      <c r="N659" s="18" t="b">
        <v>1</v>
      </c>
      <c r="O659" t="s">
        <v>2144</v>
      </c>
      <c r="P659" s="1" t="s">
        <v>2145</v>
      </c>
      <c r="Q659" s="1"/>
      <c r="R659" s="1"/>
      <c r="S659" s="54" t="s">
        <v>2146</v>
      </c>
      <c r="T659" s="1" t="s">
        <v>42</v>
      </c>
      <c r="U659" s="1" t="s">
        <v>42</v>
      </c>
      <c r="V659" s="1" t="s">
        <v>42</v>
      </c>
      <c r="W659" s="1" t="s">
        <v>42</v>
      </c>
      <c r="X659" s="1"/>
      <c r="Y659" s="1" t="s">
        <v>2147</v>
      </c>
      <c r="Z659" s="1"/>
      <c r="AA659" s="1"/>
      <c r="AB659" s="1"/>
      <c r="AC659" s="1"/>
      <c r="AD659" s="1"/>
      <c r="AE659" s="1"/>
      <c r="AF659"/>
      <c r="AG659" s="1" t="b">
        <v>0</v>
      </c>
      <c r="AH659" s="1"/>
      <c r="AI659" s="1"/>
      <c r="AJ659" s="1" t="b">
        <v>0</v>
      </c>
      <c r="AK659" s="1" t="b">
        <v>0</v>
      </c>
      <c r="AL659" s="1" t="s">
        <v>86</v>
      </c>
      <c r="AM659"/>
      <c r="AN659" s="1" t="s">
        <v>45</v>
      </c>
      <c r="AO659" s="1">
        <v>20210</v>
      </c>
      <c r="AP659" s="1" t="b">
        <v>0</v>
      </c>
      <c r="AQ659" s="1"/>
      <c r="AR659" s="1"/>
      <c r="AS659" s="1" t="b">
        <v>0</v>
      </c>
      <c r="AV659" s="1" t="str">
        <f t="shared" si="111"/>
        <v>Digitalis x mertonensis Summer King</v>
      </c>
      <c r="AW659" s="1"/>
      <c r="AX659" s="1"/>
    </row>
    <row r="660" spans="1:66" s="5" customFormat="1" ht="15" customHeight="1" x14ac:dyDescent="0.2">
      <c r="A660" s="8" t="s">
        <v>7823</v>
      </c>
      <c r="B660" s="18" t="b">
        <f t="shared" si="109"/>
        <v>1</v>
      </c>
      <c r="C660" s="4" t="str">
        <f t="shared" si="112"/>
        <v/>
      </c>
      <c r="D660" s="4" t="str">
        <f t="shared" si="113"/>
        <v/>
      </c>
      <c r="E660" s="4" t="str">
        <f t="shared" si="114"/>
        <v/>
      </c>
      <c r="F660" s="4" t="str">
        <f t="shared" si="110"/>
        <v/>
      </c>
      <c r="G660" s="4"/>
      <c r="H660" s="4" t="str">
        <f t="shared" si="115"/>
        <v>Digitalis 'Glory of Roundway' Foxglove</v>
      </c>
      <c r="I660" s="6" t="s">
        <v>1128</v>
      </c>
      <c r="J660" s="6"/>
      <c r="K660" s="6" t="s">
        <v>2059</v>
      </c>
      <c r="L660" s="1">
        <v>548</v>
      </c>
      <c r="M660" s="1" t="s">
        <v>39</v>
      </c>
      <c r="N660" s="18" t="b">
        <v>1</v>
      </c>
      <c r="O660" t="s">
        <v>2060</v>
      </c>
      <c r="P660" s="1" t="s">
        <v>2061</v>
      </c>
      <c r="Q660" s="1"/>
      <c r="R660"/>
      <c r="S660" s="54" t="s">
        <v>2062</v>
      </c>
      <c r="T660" s="1" t="s">
        <v>42</v>
      </c>
      <c r="U660" s="1" t="s">
        <v>42</v>
      </c>
      <c r="V660" s="1" t="s">
        <v>42</v>
      </c>
      <c r="W660" s="1" t="s">
        <v>42</v>
      </c>
      <c r="X660" s="1"/>
      <c r="Y660" s="1" t="s">
        <v>2063</v>
      </c>
      <c r="Z660" s="1" t="s">
        <v>2064</v>
      </c>
      <c r="AA660" s="1" t="s">
        <v>2065</v>
      </c>
      <c r="AB660" s="1"/>
      <c r="AC660" s="1"/>
      <c r="AD660" s="1"/>
      <c r="AE660" s="1"/>
      <c r="AF660"/>
      <c r="AG660" s="1" t="b">
        <v>0</v>
      </c>
      <c r="AH660"/>
      <c r="AI660"/>
      <c r="AJ660" s="1" t="b">
        <v>0</v>
      </c>
      <c r="AK660" s="1" t="b">
        <v>0</v>
      </c>
      <c r="AL660" s="1" t="s">
        <v>86</v>
      </c>
      <c r="AM660" s="1" t="s">
        <v>62</v>
      </c>
      <c r="AN660" s="1" t="s">
        <v>45</v>
      </c>
      <c r="AO660"/>
      <c r="AP660" s="1" t="b">
        <v>0</v>
      </c>
      <c r="AQ660" s="1"/>
      <c r="AR660" s="1"/>
      <c r="AS660" s="1" t="b">
        <v>0</v>
      </c>
      <c r="AV660" s="1" t="str">
        <f t="shared" si="111"/>
        <v>Digitalis 'Glory of Roundway' Foxglove</v>
      </c>
      <c r="AW660" s="1"/>
      <c r="AX660" s="1"/>
    </row>
    <row r="661" spans="1:66" s="5" customFormat="1" ht="15" customHeight="1" x14ac:dyDescent="0.2">
      <c r="A661" s="8" t="s">
        <v>7827</v>
      </c>
      <c r="B661" s="18" t="b">
        <f t="shared" si="109"/>
        <v>1</v>
      </c>
      <c r="C661" s="4" t="str">
        <f t="shared" si="112"/>
        <v/>
      </c>
      <c r="D661" s="4" t="str">
        <f t="shared" si="113"/>
        <v/>
      </c>
      <c r="E661" s="4" t="str">
        <f t="shared" si="114"/>
        <v/>
      </c>
      <c r="F661" s="4" t="str">
        <f t="shared" si="110"/>
        <v/>
      </c>
      <c r="G661" s="4" t="str">
        <f>IF(H661=A661,"","I")</f>
        <v/>
      </c>
      <c r="H661" s="4" t="str">
        <f t="shared" si="115"/>
        <v>Digitalis 'Illumination Pink'</v>
      </c>
      <c r="I661" s="6" t="s">
        <v>1128</v>
      </c>
      <c r="J661" s="6"/>
      <c r="K661" s="6" t="s">
        <v>11401</v>
      </c>
      <c r="L661" s="1">
        <v>549</v>
      </c>
      <c r="M661" s="1" t="s">
        <v>39</v>
      </c>
      <c r="N661" s="18" t="b">
        <v>1</v>
      </c>
      <c r="O661" t="s">
        <v>2067</v>
      </c>
      <c r="P661" s="1" t="s">
        <v>2068</v>
      </c>
      <c r="Q661"/>
      <c r="R661"/>
      <c r="S661" s="54"/>
      <c r="T661" s="1" t="s">
        <v>42</v>
      </c>
      <c r="U661" s="1" t="s">
        <v>42</v>
      </c>
      <c r="V661" s="1" t="s">
        <v>42</v>
      </c>
      <c r="W661" s="1" t="s">
        <v>42</v>
      </c>
      <c r="X661" s="1"/>
      <c r="Y661" s="1" t="s">
        <v>2069</v>
      </c>
      <c r="Z661" s="1"/>
      <c r="AA661" s="1"/>
      <c r="AB661" s="1"/>
      <c r="AC661" s="1"/>
      <c r="AD661" s="1"/>
      <c r="AE661" s="1"/>
      <c r="AF661" s="1"/>
      <c r="AG661" s="1" t="b">
        <v>1</v>
      </c>
      <c r="AH661" s="1"/>
      <c r="AI661" s="1"/>
      <c r="AJ661" s="1" t="b">
        <v>0</v>
      </c>
      <c r="AK661" s="1" t="b">
        <v>0</v>
      </c>
      <c r="AL661" s="1" t="s">
        <v>86</v>
      </c>
      <c r="AM661"/>
      <c r="AN661" s="1" t="s">
        <v>45</v>
      </c>
      <c r="AO661"/>
      <c r="AP661" s="1" t="b">
        <v>0</v>
      </c>
      <c r="AQ661" s="1"/>
      <c r="AR661" s="1"/>
      <c r="AS661" s="1" t="b">
        <v>0</v>
      </c>
      <c r="AV661" s="1" t="str">
        <f t="shared" si="111"/>
        <v>Digitalis 'Illumination Pink'</v>
      </c>
      <c r="AW661" s="1"/>
      <c r="AX661" s="1"/>
    </row>
    <row r="662" spans="1:66" s="5" customFormat="1" ht="15" customHeight="1" x14ac:dyDescent="0.2">
      <c r="A662" s="8" t="s">
        <v>7829</v>
      </c>
      <c r="B662" s="18" t="b">
        <f t="shared" si="109"/>
        <v>1</v>
      </c>
      <c r="C662" s="4" t="str">
        <f t="shared" si="112"/>
        <v/>
      </c>
      <c r="D662" s="4" t="str">
        <f t="shared" si="113"/>
        <v/>
      </c>
      <c r="E662" s="4" t="str">
        <f t="shared" si="114"/>
        <v/>
      </c>
      <c r="F662" s="4" t="str">
        <f t="shared" si="110"/>
        <v/>
      </c>
      <c r="G662" s="4" t="str">
        <f>IF(H662=A662,"","I")</f>
        <v/>
      </c>
      <c r="H662" s="4" t="str">
        <f t="shared" si="115"/>
        <v>Digitalis 'Spice Island'</v>
      </c>
      <c r="I662" s="6" t="s">
        <v>1128</v>
      </c>
      <c r="J662" s="6"/>
      <c r="K662" s="6" t="s">
        <v>2070</v>
      </c>
      <c r="L662" s="1">
        <v>550</v>
      </c>
      <c r="M662" s="1" t="s">
        <v>39</v>
      </c>
      <c r="N662" s="18" t="b">
        <v>1</v>
      </c>
      <c r="O662" t="s">
        <v>2071</v>
      </c>
      <c r="P662" s="1" t="s">
        <v>2072</v>
      </c>
      <c r="Q662"/>
      <c r="R662"/>
      <c r="S662" s="54"/>
      <c r="T662" s="1" t="s">
        <v>42</v>
      </c>
      <c r="U662" s="1" t="s">
        <v>42</v>
      </c>
      <c r="V662" s="1" t="s">
        <v>42</v>
      </c>
      <c r="W662" s="1" t="s">
        <v>42</v>
      </c>
      <c r="X662" s="1"/>
      <c r="Y662" s="1" t="s">
        <v>2073</v>
      </c>
      <c r="Z662" s="1"/>
      <c r="AA662" s="1"/>
      <c r="AB662" s="1"/>
      <c r="AC662" s="1"/>
      <c r="AD662" s="1"/>
      <c r="AE662" s="1"/>
      <c r="AF662"/>
      <c r="AG662"/>
      <c r="AH662"/>
      <c r="AI662"/>
      <c r="AJ662"/>
      <c r="AK662"/>
      <c r="AL662"/>
      <c r="AM662"/>
      <c r="AN662"/>
      <c r="AO662"/>
      <c r="AP662"/>
      <c r="AQ662"/>
      <c r="AR662"/>
      <c r="AS662"/>
      <c r="AT662"/>
      <c r="AU662"/>
      <c r="AV662" s="1" t="str">
        <f t="shared" si="111"/>
        <v>Digitalis 'Spice Island'</v>
      </c>
      <c r="AW662"/>
      <c r="AX662"/>
      <c r="AY662"/>
      <c r="AZ662"/>
      <c r="BA662"/>
      <c r="BB662"/>
      <c r="BC662"/>
      <c r="BD662"/>
    </row>
    <row r="663" spans="1:66" s="5" customFormat="1" ht="15" customHeight="1" x14ac:dyDescent="0.2">
      <c r="A663" s="8" t="s">
        <v>9645</v>
      </c>
      <c r="B663" s="18" t="b">
        <f t="shared" si="109"/>
        <v>1</v>
      </c>
      <c r="C663" s="4" t="str">
        <f t="shared" si="112"/>
        <v/>
      </c>
      <c r="D663" s="4" t="str">
        <f t="shared" si="113"/>
        <v/>
      </c>
      <c r="E663" s="4" t="str">
        <f t="shared" si="114"/>
        <v/>
      </c>
      <c r="F663" s="4" t="str">
        <f t="shared" si="110"/>
        <v/>
      </c>
      <c r="G663" s="4"/>
      <c r="H663" s="4" t="str">
        <f t="shared" si="115"/>
        <v>Diplarrena moraea Butterfly Iris, or White Flag</v>
      </c>
      <c r="I663" s="2" t="s">
        <v>9804</v>
      </c>
      <c r="J663" s="6" t="s">
        <v>10306</v>
      </c>
      <c r="K663" s="2"/>
      <c r="L663"/>
      <c r="M663"/>
      <c r="N663" s="18" t="b">
        <v>1</v>
      </c>
      <c r="O663" t="s">
        <v>10084</v>
      </c>
      <c r="P663" s="28" t="s">
        <v>10340</v>
      </c>
      <c r="Q663"/>
      <c r="R663"/>
      <c r="S663" s="55" t="s">
        <v>10339</v>
      </c>
      <c r="T663"/>
      <c r="U663"/>
      <c r="V663"/>
      <c r="W663"/>
      <c r="X663"/>
      <c r="Y663" t="s">
        <v>11113</v>
      </c>
      <c r="Z663"/>
      <c r="AA663"/>
      <c r="AB663"/>
      <c r="AC663"/>
      <c r="AD663"/>
      <c r="AE663"/>
      <c r="AF663"/>
      <c r="AG663" s="1" t="b">
        <v>0</v>
      </c>
      <c r="AH663"/>
      <c r="AI663"/>
      <c r="AJ663" s="1" t="b">
        <v>0</v>
      </c>
      <c r="AK663" s="1" t="b">
        <v>0</v>
      </c>
      <c r="AL663" s="1" t="s">
        <v>86</v>
      </c>
      <c r="AM663" s="1" t="s">
        <v>62</v>
      </c>
      <c r="AN663" s="1" t="s">
        <v>45</v>
      </c>
      <c r="AO663" s="1">
        <v>1542</v>
      </c>
      <c r="AP663" s="1" t="b">
        <v>0</v>
      </c>
      <c r="AQ663" s="1"/>
      <c r="AR663" s="1"/>
      <c r="AS663" s="1" t="b">
        <v>0</v>
      </c>
      <c r="AV663" s="1" t="str">
        <f t="shared" si="111"/>
        <v>Diplarrena moraea Butterfly Iris, or White Flag</v>
      </c>
      <c r="AW663" s="1"/>
      <c r="AX663" s="1"/>
    </row>
    <row r="664" spans="1:66" s="5" customFormat="1" ht="15" customHeight="1" x14ac:dyDescent="0.2">
      <c r="A664" s="8" t="s">
        <v>7699</v>
      </c>
      <c r="B664" s="18" t="b">
        <f t="shared" si="109"/>
        <v>1</v>
      </c>
      <c r="C664" s="4" t="str">
        <f t="shared" si="112"/>
        <v/>
      </c>
      <c r="D664" s="4" t="str">
        <f t="shared" si="113"/>
        <v/>
      </c>
      <c r="E664" s="4" t="str">
        <f t="shared" si="114"/>
        <v/>
      </c>
      <c r="F664" s="4" t="str">
        <f t="shared" si="110"/>
        <v/>
      </c>
      <c r="G664" s="4"/>
      <c r="H664" s="4" t="str">
        <f t="shared" si="115"/>
        <v>Disporopsis pernyi Evergreen Solomon's Seal</v>
      </c>
      <c r="I664" s="6" t="s">
        <v>2148</v>
      </c>
      <c r="J664" s="6" t="s">
        <v>2149</v>
      </c>
      <c r="K664" s="6"/>
      <c r="L664" s="1">
        <v>571</v>
      </c>
      <c r="M664" s="1" t="s">
        <v>39</v>
      </c>
      <c r="N664" s="18" t="b">
        <v>1</v>
      </c>
      <c r="O664" t="s">
        <v>2150</v>
      </c>
      <c r="P664" s="1" t="s">
        <v>2151</v>
      </c>
      <c r="Q664"/>
      <c r="R664"/>
      <c r="S664" s="54" t="s">
        <v>11402</v>
      </c>
      <c r="T664" s="1" t="s">
        <v>42</v>
      </c>
      <c r="U664" s="1" t="s">
        <v>42</v>
      </c>
      <c r="V664" s="1" t="s">
        <v>42</v>
      </c>
      <c r="W664" s="1" t="s">
        <v>42</v>
      </c>
      <c r="X664" s="1"/>
      <c r="Y664" s="1" t="s">
        <v>2152</v>
      </c>
      <c r="Z664" s="1"/>
      <c r="AA664" s="1"/>
      <c r="AB664" s="1"/>
      <c r="AC664" s="1"/>
      <c r="AD664" s="1"/>
      <c r="AE664" s="1"/>
      <c r="AF664"/>
      <c r="AG664"/>
      <c r="AH664"/>
      <c r="AI664"/>
      <c r="AJ664"/>
      <c r="AK664"/>
      <c r="AL664"/>
      <c r="AM664"/>
      <c r="AN664"/>
      <c r="AO664"/>
      <c r="AP664"/>
      <c r="AQ664"/>
      <c r="AR664"/>
      <c r="AS664"/>
      <c r="AT664"/>
      <c r="AU664"/>
      <c r="AV664" s="1" t="str">
        <f t="shared" si="111"/>
        <v>Disporopsis pernyi Evergreen Solomon's Seal</v>
      </c>
      <c r="AW664"/>
      <c r="AX664"/>
      <c r="AY664"/>
      <c r="AZ664"/>
      <c r="BA664"/>
      <c r="BB664"/>
      <c r="BC664"/>
      <c r="BD664"/>
    </row>
    <row r="665" spans="1:66" s="5" customFormat="1" ht="15" customHeight="1" x14ac:dyDescent="0.2">
      <c r="A665" s="8" t="s">
        <v>9125</v>
      </c>
      <c r="B665" s="18" t="b">
        <f t="shared" si="109"/>
        <v>1</v>
      </c>
      <c r="C665" s="4" t="str">
        <f t="shared" si="112"/>
        <v/>
      </c>
      <c r="D665" s="4" t="str">
        <f t="shared" si="113"/>
        <v/>
      </c>
      <c r="E665" s="4" t="str">
        <f t="shared" si="114"/>
        <v/>
      </c>
      <c r="F665" s="4" t="str">
        <f t="shared" si="110"/>
        <v/>
      </c>
      <c r="G665" s="4" t="str">
        <f t="shared" ref="G665:G669" si="116">IF(H665=A665,"","I")</f>
        <v/>
      </c>
      <c r="H665" s="4" t="str">
        <f t="shared" si="115"/>
        <v>Disporum longistylum 'Night Heron'</v>
      </c>
      <c r="I665" s="6" t="s">
        <v>2153</v>
      </c>
      <c r="J665" s="6" t="s">
        <v>6905</v>
      </c>
      <c r="K665" s="6" t="s">
        <v>6906</v>
      </c>
      <c r="L665" s="1">
        <v>1944</v>
      </c>
      <c r="M665" s="1" t="s">
        <v>39</v>
      </c>
      <c r="N665" s="18" t="b">
        <v>1</v>
      </c>
      <c r="O665" t="s">
        <v>6907</v>
      </c>
      <c r="P665" s="1" t="s">
        <v>6908</v>
      </c>
      <c r="Q665"/>
      <c r="R665"/>
      <c r="S665" s="54"/>
      <c r="T665" s="1" t="s">
        <v>42</v>
      </c>
      <c r="U665" s="1" t="s">
        <v>42</v>
      </c>
      <c r="V665" s="1" t="s">
        <v>42</v>
      </c>
      <c r="W665" s="1" t="s">
        <v>42</v>
      </c>
      <c r="X665" s="1"/>
      <c r="Y665" s="1" t="s">
        <v>6909</v>
      </c>
      <c r="Z665" s="1"/>
      <c r="AA665" s="1"/>
      <c r="AB665" s="1"/>
      <c r="AC665" s="1"/>
      <c r="AD665" s="1"/>
      <c r="AE665" s="1"/>
      <c r="AF665"/>
      <c r="AG665"/>
      <c r="AH665"/>
      <c r="AI665"/>
      <c r="AJ665"/>
      <c r="AK665"/>
      <c r="AL665"/>
      <c r="AM665"/>
      <c r="AN665"/>
      <c r="AO665"/>
      <c r="AP665"/>
      <c r="AQ665"/>
      <c r="AR665"/>
      <c r="AS665"/>
      <c r="AT665"/>
      <c r="AU665"/>
      <c r="AV665" s="1" t="str">
        <f t="shared" si="111"/>
        <v>Disporum longistylum 'Night Heron'</v>
      </c>
      <c r="AW665"/>
      <c r="AX665"/>
      <c r="AY665"/>
      <c r="AZ665"/>
      <c r="BA665"/>
      <c r="BB665"/>
      <c r="BC665"/>
      <c r="BD665"/>
    </row>
    <row r="666" spans="1:66" s="5" customFormat="1" ht="15" customHeight="1" x14ac:dyDescent="0.2">
      <c r="A666" s="8" t="s">
        <v>8878</v>
      </c>
      <c r="B666" s="18" t="b">
        <f t="shared" si="109"/>
        <v>1</v>
      </c>
      <c r="C666" s="4" t="str">
        <f t="shared" si="112"/>
        <v/>
      </c>
      <c r="D666" s="4" t="str">
        <f t="shared" si="113"/>
        <v/>
      </c>
      <c r="E666" s="4" t="str">
        <f t="shared" si="114"/>
        <v/>
      </c>
      <c r="F666" s="4" t="str">
        <f t="shared" si="110"/>
        <v/>
      </c>
      <c r="G666" s="4" t="str">
        <f t="shared" si="116"/>
        <v/>
      </c>
      <c r="H666" s="4" t="str">
        <f t="shared" si="115"/>
        <v>Disporum sessile 'Variegatum'</v>
      </c>
      <c r="I666" s="6" t="s">
        <v>2153</v>
      </c>
      <c r="J666" s="6" t="s">
        <v>2154</v>
      </c>
      <c r="K666" s="6" t="s">
        <v>5213</v>
      </c>
      <c r="L666" s="1">
        <v>572</v>
      </c>
      <c r="M666" s="1" t="s">
        <v>39</v>
      </c>
      <c r="N666" s="18" t="b">
        <v>1</v>
      </c>
      <c r="O666" t="s">
        <v>2156</v>
      </c>
      <c r="P666" s="2" t="s">
        <v>10432</v>
      </c>
      <c r="Q666"/>
      <c r="R666"/>
      <c r="S666" s="54"/>
      <c r="T666" s="1" t="s">
        <v>42</v>
      </c>
      <c r="U666" s="1" t="s">
        <v>42</v>
      </c>
      <c r="V666" s="1" t="s">
        <v>42</v>
      </c>
      <c r="W666" s="1" t="s">
        <v>42</v>
      </c>
      <c r="X666" s="1"/>
      <c r="Y666" s="1" t="s">
        <v>2157</v>
      </c>
      <c r="Z666" s="1"/>
      <c r="AA666" s="1"/>
      <c r="AB666" s="1"/>
      <c r="AC666" s="1"/>
      <c r="AD666" s="1"/>
      <c r="AE666" s="1"/>
      <c r="AF666"/>
      <c r="AG666" s="1" t="b">
        <v>0</v>
      </c>
      <c r="AH666"/>
      <c r="AI666"/>
      <c r="AJ666" s="1" t="b">
        <v>0</v>
      </c>
      <c r="AK666" s="1" t="b">
        <v>0</v>
      </c>
      <c r="AL666" s="1" t="s">
        <v>86</v>
      </c>
      <c r="AM666" s="1" t="s">
        <v>62</v>
      </c>
      <c r="AN666" s="1" t="s">
        <v>45</v>
      </c>
      <c r="AO666" s="1">
        <v>1548</v>
      </c>
      <c r="AP666" s="1" t="b">
        <v>0</v>
      </c>
      <c r="AQ666" s="1"/>
      <c r="AR666" s="1"/>
      <c r="AS666" s="1" t="b">
        <v>0</v>
      </c>
      <c r="AV666" s="1" t="str">
        <f t="shared" si="111"/>
        <v>Disporum sessile 'Variegatum'</v>
      </c>
      <c r="AW666" s="1"/>
      <c r="AX666" s="1"/>
    </row>
    <row r="667" spans="1:66" s="5" customFormat="1" ht="15" customHeight="1" x14ac:dyDescent="0.2">
      <c r="A667" s="8" t="s">
        <v>8880</v>
      </c>
      <c r="B667" s="18" t="b">
        <f t="shared" si="109"/>
        <v>1</v>
      </c>
      <c r="C667" s="4" t="str">
        <f t="shared" si="112"/>
        <v/>
      </c>
      <c r="D667" s="4" t="str">
        <f t="shared" si="113"/>
        <v/>
      </c>
      <c r="E667" s="4" t="str">
        <f t="shared" si="114"/>
        <v/>
      </c>
      <c r="F667" s="4" t="str">
        <f t="shared" si="110"/>
        <v/>
      </c>
      <c r="G667" s="4" t="str">
        <f t="shared" si="116"/>
        <v/>
      </c>
      <c r="H667" s="4" t="str">
        <f t="shared" si="115"/>
        <v>Disporum trabeculatum</v>
      </c>
      <c r="I667" s="6" t="s">
        <v>2153</v>
      </c>
      <c r="J667" s="6" t="s">
        <v>2158</v>
      </c>
      <c r="K667" s="6"/>
      <c r="L667" s="1">
        <v>573</v>
      </c>
      <c r="M667" s="1" t="s">
        <v>39</v>
      </c>
      <c r="N667" s="18" t="b">
        <v>1</v>
      </c>
      <c r="O667" t="s">
        <v>2159</v>
      </c>
      <c r="P667" s="2" t="s">
        <v>10433</v>
      </c>
      <c r="Q667"/>
      <c r="R667"/>
      <c r="S667" s="54"/>
      <c r="T667" s="1" t="s">
        <v>42</v>
      </c>
      <c r="U667" s="1" t="s">
        <v>42</v>
      </c>
      <c r="V667" s="1" t="s">
        <v>42</v>
      </c>
      <c r="W667" s="1" t="s">
        <v>42</v>
      </c>
      <c r="X667" s="1"/>
      <c r="Y667" s="1" t="s">
        <v>2160</v>
      </c>
      <c r="Z667" s="1"/>
      <c r="AA667" s="1"/>
      <c r="AB667" s="1"/>
      <c r="AC667" s="1"/>
      <c r="AD667" s="1"/>
      <c r="AE667" s="1"/>
      <c r="AF667"/>
      <c r="AG667" s="1" t="b">
        <v>0</v>
      </c>
      <c r="AH667"/>
      <c r="AI667"/>
      <c r="AJ667" s="1" t="b">
        <v>0</v>
      </c>
      <c r="AK667" s="1" t="b">
        <v>0</v>
      </c>
      <c r="AL667" s="1" t="s">
        <v>86</v>
      </c>
      <c r="AM667" s="1" t="s">
        <v>62</v>
      </c>
      <c r="AN667" s="1" t="s">
        <v>45</v>
      </c>
      <c r="AO667" s="1">
        <v>1371</v>
      </c>
      <c r="AP667" s="1" t="b">
        <v>0</v>
      </c>
      <c r="AQ667" s="1"/>
      <c r="AR667" s="1"/>
      <c r="AS667" s="1" t="b">
        <v>0</v>
      </c>
      <c r="AV667" s="1" t="str">
        <f t="shared" si="111"/>
        <v>Disporum trabeculatum</v>
      </c>
      <c r="AW667" s="1"/>
      <c r="AX667" s="1"/>
    </row>
    <row r="668" spans="1:66" s="5" customFormat="1" ht="15" customHeight="1" x14ac:dyDescent="0.2">
      <c r="A668" s="8" t="s">
        <v>9675</v>
      </c>
      <c r="B668" s="18" t="b">
        <f t="shared" si="109"/>
        <v>1</v>
      </c>
      <c r="C668" s="4" t="str">
        <f t="shared" si="112"/>
        <v/>
      </c>
      <c r="D668" s="4" t="str">
        <f t="shared" si="113"/>
        <v/>
      </c>
      <c r="E668" s="4" t="str">
        <f t="shared" si="114"/>
        <v/>
      </c>
      <c r="F668" s="4" t="str">
        <f t="shared" si="110"/>
        <v/>
      </c>
      <c r="G668" s="4" t="str">
        <f t="shared" si="116"/>
        <v/>
      </c>
      <c r="H668" s="4" t="str">
        <f t="shared" si="115"/>
        <v>Dodecatheon dentatum</v>
      </c>
      <c r="I668" s="6" t="s">
        <v>2161</v>
      </c>
      <c r="J668" s="6" t="s">
        <v>11320</v>
      </c>
      <c r="K668" s="6"/>
      <c r="L668" s="1">
        <v>1995</v>
      </c>
      <c r="M668" s="1"/>
      <c r="N668" s="18" t="b">
        <v>1</v>
      </c>
      <c r="O668" t="s">
        <v>10085</v>
      </c>
      <c r="P668" s="1" t="s">
        <v>6977</v>
      </c>
      <c r="Q668"/>
      <c r="R668"/>
      <c r="S668" s="54"/>
      <c r="T668" s="1" t="s">
        <v>42</v>
      </c>
      <c r="U668" s="1" t="s">
        <v>42</v>
      </c>
      <c r="V668" s="1" t="s">
        <v>42</v>
      </c>
      <c r="W668" s="1" t="s">
        <v>42</v>
      </c>
      <c r="X668" s="1"/>
      <c r="Y668" t="s">
        <v>11114</v>
      </c>
      <c r="Z668" s="1"/>
      <c r="AA668" s="1"/>
      <c r="AB668" s="1"/>
      <c r="AC668" s="1"/>
      <c r="AD668" s="1"/>
      <c r="AE668" s="1"/>
      <c r="AF668"/>
      <c r="AG668" s="1" t="b">
        <v>0</v>
      </c>
      <c r="AH668"/>
      <c r="AI668"/>
      <c r="AJ668" s="1" t="b">
        <v>0</v>
      </c>
      <c r="AK668" s="1" t="b">
        <v>0</v>
      </c>
      <c r="AL668" s="1" t="s">
        <v>86</v>
      </c>
      <c r="AM668" s="1" t="s">
        <v>62</v>
      </c>
      <c r="AN668" s="1" t="s">
        <v>45</v>
      </c>
      <c r="AO668" s="1">
        <v>1236</v>
      </c>
      <c r="AP668" s="1" t="b">
        <v>0</v>
      </c>
      <c r="AQ668" s="1"/>
      <c r="AR668" s="1"/>
      <c r="AS668" s="1" t="b">
        <v>1</v>
      </c>
      <c r="AV668" s="1" t="str">
        <f t="shared" si="111"/>
        <v>Dodecatheon dentatum</v>
      </c>
      <c r="AW668" s="1"/>
      <c r="AX668" s="1"/>
    </row>
    <row r="669" spans="1:66" s="5" customFormat="1" ht="15" customHeight="1" x14ac:dyDescent="0.2">
      <c r="A669" s="8" t="s">
        <v>9702</v>
      </c>
      <c r="B669" s="18" t="b">
        <f t="shared" si="109"/>
        <v>1</v>
      </c>
      <c r="C669" s="4" t="str">
        <f t="shared" si="112"/>
        <v/>
      </c>
      <c r="D669" s="4" t="str">
        <f t="shared" si="113"/>
        <v/>
      </c>
      <c r="E669" s="4" t="str">
        <f t="shared" si="114"/>
        <v/>
      </c>
      <c r="F669" s="4" t="str">
        <f t="shared" si="110"/>
        <v/>
      </c>
      <c r="G669" s="4" t="str">
        <f t="shared" si="116"/>
        <v/>
      </c>
      <c r="H669" s="4" t="str">
        <f t="shared" si="115"/>
        <v>Dodecatheon meadia</v>
      </c>
      <c r="I669" s="6" t="s">
        <v>2161</v>
      </c>
      <c r="J669" s="6" t="s">
        <v>2162</v>
      </c>
      <c r="K669" s="6"/>
      <c r="L669" s="1">
        <v>574</v>
      </c>
      <c r="M669"/>
      <c r="N669" s="18" t="b">
        <v>1</v>
      </c>
      <c r="O669" t="s">
        <v>10086</v>
      </c>
      <c r="P669" s="1" t="s">
        <v>2163</v>
      </c>
      <c r="Q669" s="1"/>
      <c r="R669"/>
      <c r="S669" s="54"/>
      <c r="T669" s="1" t="s">
        <v>42</v>
      </c>
      <c r="U669" s="1" t="s">
        <v>42</v>
      </c>
      <c r="V669" s="1" t="s">
        <v>42</v>
      </c>
      <c r="W669" s="1" t="s">
        <v>42</v>
      </c>
      <c r="X669" s="1"/>
      <c r="Y669" s="1" t="s">
        <v>2164</v>
      </c>
      <c r="Z669" s="1"/>
      <c r="AA669" s="1"/>
      <c r="AB669" s="1"/>
      <c r="AC669" s="1"/>
      <c r="AD669" s="1"/>
      <c r="AE669" s="1"/>
      <c r="AF669"/>
      <c r="AG669"/>
      <c r="AH669"/>
      <c r="AI669"/>
      <c r="AJ669"/>
      <c r="AK669"/>
      <c r="AL669"/>
      <c r="AM669"/>
      <c r="AN669"/>
      <c r="AO669"/>
      <c r="AP669"/>
      <c r="AQ669"/>
      <c r="AR669"/>
      <c r="AS669"/>
      <c r="AT669"/>
      <c r="AU669"/>
      <c r="AV669" s="1" t="str">
        <f t="shared" si="111"/>
        <v>Dodecatheon meadia</v>
      </c>
      <c r="AW669"/>
      <c r="AX669"/>
      <c r="AY669"/>
      <c r="AZ669"/>
      <c r="BA669"/>
      <c r="BB669"/>
      <c r="BC669"/>
      <c r="BD669"/>
    </row>
    <row r="670" spans="1:66" s="5" customFormat="1" ht="15" customHeight="1" x14ac:dyDescent="0.2">
      <c r="A670" s="8"/>
      <c r="B670" s="18" t="b">
        <f t="shared" si="109"/>
        <v>1</v>
      </c>
      <c r="C670" s="21"/>
      <c r="D670" s="4"/>
      <c r="E670" s="4"/>
      <c r="F670" s="4" t="str">
        <f t="shared" si="110"/>
        <v/>
      </c>
      <c r="G670" s="4"/>
      <c r="H670" s="4"/>
      <c r="I670" s="6" t="s">
        <v>2165</v>
      </c>
      <c r="J670" s="6" t="s">
        <v>2166</v>
      </c>
      <c r="K670" s="6"/>
      <c r="L670" s="1">
        <v>575</v>
      </c>
      <c r="M670"/>
      <c r="N670" s="18" t="b">
        <v>1</v>
      </c>
      <c r="O670"/>
      <c r="P670" s="1" t="s">
        <v>2167</v>
      </c>
      <c r="Q670" s="1"/>
      <c r="R670" s="1"/>
      <c r="S670" s="54" t="s">
        <v>2168</v>
      </c>
      <c r="T670" s="1" t="s">
        <v>42</v>
      </c>
      <c r="U670" s="1" t="s">
        <v>42</v>
      </c>
      <c r="V670" s="1" t="s">
        <v>42</v>
      </c>
      <c r="W670" s="1" t="s">
        <v>42</v>
      </c>
      <c r="X670" s="1"/>
      <c r="Y670" s="1" t="s">
        <v>2169</v>
      </c>
      <c r="Z670" s="1" t="s">
        <v>2170</v>
      </c>
      <c r="AA670" s="1"/>
      <c r="AB670" s="1"/>
      <c r="AC670" s="1"/>
      <c r="AD670" s="1"/>
      <c r="AE670" s="1"/>
      <c r="AF670"/>
      <c r="AG670" s="1" t="b">
        <v>0</v>
      </c>
      <c r="AH670" s="1"/>
      <c r="AI670" s="1"/>
      <c r="AJ670" s="1" t="b">
        <v>0</v>
      </c>
      <c r="AK670" s="1" t="b">
        <v>0</v>
      </c>
      <c r="AL670" s="1" t="s">
        <v>86</v>
      </c>
      <c r="AM670" s="1" t="s">
        <v>62</v>
      </c>
      <c r="AN670" s="1" t="s">
        <v>45</v>
      </c>
      <c r="AO670" s="1">
        <v>2376</v>
      </c>
      <c r="AP670" s="1" t="b">
        <v>1</v>
      </c>
      <c r="AQ670" s="1"/>
      <c r="AR670" s="1"/>
      <c r="AS670" s="1" t="b">
        <v>0</v>
      </c>
      <c r="AV670" s="1" t="str">
        <f t="shared" si="111"/>
        <v>Doronicum caucasicum (syn. orientale) Leopard's Bane</v>
      </c>
      <c r="AW670" s="1"/>
      <c r="AX670" s="1"/>
      <c r="BE670"/>
      <c r="BF670"/>
      <c r="BG670"/>
      <c r="BH670"/>
      <c r="BI670"/>
      <c r="BJ670"/>
      <c r="BK670"/>
      <c r="BL670"/>
      <c r="BM670"/>
      <c r="BN670"/>
    </row>
    <row r="671" spans="1:66" s="5" customFormat="1" ht="15" customHeight="1" x14ac:dyDescent="0.2">
      <c r="A671" s="8"/>
      <c r="B671" s="18" t="b">
        <f t="shared" si="109"/>
        <v>1</v>
      </c>
      <c r="C671" s="21"/>
      <c r="D671" s="4"/>
      <c r="E671" s="4"/>
      <c r="F671" s="4" t="str">
        <f t="shared" si="110"/>
        <v/>
      </c>
      <c r="G671" s="4"/>
      <c r="H671" s="4"/>
      <c r="I671" s="6" t="s">
        <v>2171</v>
      </c>
      <c r="J671" s="6" t="s">
        <v>1588</v>
      </c>
      <c r="L671" s="1">
        <v>576</v>
      </c>
      <c r="M671"/>
      <c r="N671" s="18" t="b">
        <v>1</v>
      </c>
      <c r="O671"/>
      <c r="P671" s="1" t="s">
        <v>2172</v>
      </c>
      <c r="Q671"/>
      <c r="R671"/>
      <c r="S671" s="53"/>
      <c r="T671" s="1" t="s">
        <v>42</v>
      </c>
      <c r="U671" s="1" t="s">
        <v>42</v>
      </c>
      <c r="V671" s="1" t="s">
        <v>42</v>
      </c>
      <c r="W671" s="1" t="s">
        <v>42</v>
      </c>
      <c r="X671"/>
      <c r="Y671" s="1" t="s">
        <v>2173</v>
      </c>
      <c r="Z671"/>
      <c r="AA671"/>
      <c r="AB671"/>
      <c r="AC671"/>
      <c r="AD671"/>
      <c r="AE671"/>
      <c r="AF671"/>
      <c r="AG671" s="1" t="b">
        <v>0</v>
      </c>
      <c r="AH671"/>
      <c r="AI671"/>
      <c r="AJ671" s="1" t="b">
        <v>0</v>
      </c>
      <c r="AK671" s="1" t="b">
        <v>0</v>
      </c>
      <c r="AL671" s="1" t="s">
        <v>86</v>
      </c>
      <c r="AM671" s="1" t="s">
        <v>62</v>
      </c>
      <c r="AN671" s="1" t="s">
        <v>45</v>
      </c>
      <c r="AO671" s="1">
        <v>1230</v>
      </c>
      <c r="AP671" s="1" t="b">
        <v>1</v>
      </c>
      <c r="AQ671"/>
      <c r="AR671"/>
      <c r="AS671" s="1" t="b">
        <v>0</v>
      </c>
      <c r="AV671" s="1" t="str">
        <f t="shared" si="111"/>
        <v>Dracocephalum speciosum</v>
      </c>
      <c r="AW671" s="1"/>
      <c r="AX671"/>
      <c r="BE671"/>
      <c r="BF671"/>
      <c r="BG671"/>
      <c r="BH671"/>
      <c r="BI671"/>
      <c r="BJ671"/>
      <c r="BK671"/>
      <c r="BL671"/>
      <c r="BM671"/>
      <c r="BN671"/>
    </row>
    <row r="672" spans="1:66" s="5" customFormat="1" ht="15" customHeight="1" x14ac:dyDescent="0.2">
      <c r="A672" s="8"/>
      <c r="B672" s="18" t="b">
        <f t="shared" si="109"/>
        <v>0</v>
      </c>
      <c r="C672" s="21"/>
      <c r="D672" s="4"/>
      <c r="E672" s="4"/>
      <c r="F672" s="4" t="str">
        <f t="shared" si="110"/>
        <v>X</v>
      </c>
      <c r="G672" s="4"/>
      <c r="H672" s="4"/>
      <c r="I672" s="6" t="s">
        <v>2174</v>
      </c>
      <c r="J672" s="6" t="s">
        <v>2175</v>
      </c>
      <c r="K672" s="6" t="s">
        <v>2179</v>
      </c>
      <c r="L672" s="1">
        <v>578</v>
      </c>
      <c r="M672"/>
      <c r="N672" s="18" t="b">
        <v>0</v>
      </c>
      <c r="O672"/>
      <c r="P672" s="1" t="s">
        <v>2180</v>
      </c>
      <c r="Q672" s="1"/>
      <c r="R672" s="1"/>
      <c r="S672" s="54"/>
      <c r="T672" s="1" t="s">
        <v>42</v>
      </c>
      <c r="U672" s="1" t="s">
        <v>42</v>
      </c>
      <c r="V672" s="1" t="s">
        <v>42</v>
      </c>
      <c r="W672" s="1" t="s">
        <v>42</v>
      </c>
      <c r="X672" s="1"/>
      <c r="Y672" s="1"/>
      <c r="Z672" s="1"/>
      <c r="AA672" s="1" t="s">
        <v>239</v>
      </c>
      <c r="AB672" s="1"/>
      <c r="AC672" s="1"/>
      <c r="AD672" s="1"/>
      <c r="AE672" s="1"/>
      <c r="AF672"/>
      <c r="AG672" s="1" t="b">
        <v>0</v>
      </c>
      <c r="AH672"/>
      <c r="AI672"/>
      <c r="AJ672" s="1" t="b">
        <v>0</v>
      </c>
      <c r="AK672" s="1" t="b">
        <v>0</v>
      </c>
      <c r="AL672" s="1" t="s">
        <v>86</v>
      </c>
      <c r="AM672" s="1" t="s">
        <v>240</v>
      </c>
      <c r="AN672" s="1" t="s">
        <v>45</v>
      </c>
      <c r="AO672" s="1">
        <v>2136</v>
      </c>
      <c r="AP672" s="1" t="b">
        <v>1</v>
      </c>
      <c r="AQ672" s="1"/>
      <c r="AR672" s="1"/>
      <c r="AS672" s="1" t="b">
        <v>0</v>
      </c>
      <c r="AV672" s="1" t="str">
        <f t="shared" si="111"/>
        <v>Dryopteris affinis 'Crispa'</v>
      </c>
      <c r="AW672" s="1"/>
      <c r="AX672" s="1"/>
      <c r="BE672"/>
      <c r="BF672"/>
      <c r="BG672"/>
      <c r="BH672"/>
      <c r="BI672"/>
      <c r="BJ672"/>
      <c r="BK672"/>
      <c r="BL672"/>
      <c r="BM672"/>
      <c r="BN672"/>
    </row>
    <row r="673" spans="1:66" s="5" customFormat="1" ht="15" customHeight="1" x14ac:dyDescent="0.2">
      <c r="A673" s="8"/>
      <c r="B673" s="18" t="b">
        <f t="shared" si="109"/>
        <v>0</v>
      </c>
      <c r="C673" s="21"/>
      <c r="D673" s="4"/>
      <c r="E673" s="4"/>
      <c r="F673" s="4" t="str">
        <f t="shared" si="110"/>
        <v>X</v>
      </c>
      <c r="G673" s="4"/>
      <c r="H673" s="4"/>
      <c r="I673" s="6" t="s">
        <v>2174</v>
      </c>
      <c r="J673" s="6" t="s">
        <v>2175</v>
      </c>
      <c r="K673" s="6" t="s">
        <v>2179</v>
      </c>
      <c r="L673" s="1">
        <v>579</v>
      </c>
      <c r="M673"/>
      <c r="N673" s="18" t="b">
        <v>0</v>
      </c>
      <c r="O673"/>
      <c r="P673" s="1" t="s">
        <v>2180</v>
      </c>
      <c r="Q673" s="1"/>
      <c r="R673" s="1"/>
      <c r="S673" s="54"/>
      <c r="T673" s="1" t="s">
        <v>42</v>
      </c>
      <c r="U673" s="1" t="s">
        <v>42</v>
      </c>
      <c r="V673" s="1" t="s">
        <v>42</v>
      </c>
      <c r="W673" s="1" t="s">
        <v>42</v>
      </c>
      <c r="X673" s="1"/>
      <c r="Y673" s="1"/>
      <c r="Z673" s="1"/>
      <c r="AA673" s="1" t="s">
        <v>239</v>
      </c>
      <c r="AB673" s="1"/>
      <c r="AC673" s="1"/>
      <c r="AD673" s="1"/>
      <c r="AE673" s="1"/>
      <c r="AF673"/>
      <c r="AG673" s="1" t="b">
        <v>0</v>
      </c>
      <c r="AH673" s="1"/>
      <c r="AI673" s="1"/>
      <c r="AJ673" s="1" t="b">
        <v>0</v>
      </c>
      <c r="AK673" s="1" t="b">
        <v>0</v>
      </c>
      <c r="AL673" s="1" t="s">
        <v>86</v>
      </c>
      <c r="AM673" s="1" t="s">
        <v>240</v>
      </c>
      <c r="AN673" s="1" t="s">
        <v>45</v>
      </c>
      <c r="AO673" s="1">
        <v>2371</v>
      </c>
      <c r="AP673" s="1" t="b">
        <v>0</v>
      </c>
      <c r="AQ673" s="1"/>
      <c r="AR673" s="1"/>
      <c r="AS673" s="1" t="b">
        <v>0</v>
      </c>
      <c r="AV673" s="1" t="str">
        <f t="shared" si="111"/>
        <v>Dryopteris affinis 'Crispa'</v>
      </c>
      <c r="AW673" s="1"/>
      <c r="AX673" s="1"/>
      <c r="BE673"/>
      <c r="BF673"/>
      <c r="BG673"/>
      <c r="BH673"/>
      <c r="BI673"/>
      <c r="BJ673"/>
      <c r="BK673"/>
      <c r="BL673"/>
      <c r="BM673"/>
      <c r="BN673"/>
    </row>
    <row r="674" spans="1:66" s="5" customFormat="1" ht="15" customHeight="1" x14ac:dyDescent="0.2">
      <c r="A674" s="8" t="s">
        <v>7457</v>
      </c>
      <c r="B674" s="18" t="b">
        <f t="shared" si="109"/>
        <v>1</v>
      </c>
      <c r="C674" s="4" t="str">
        <f>IF(O674="","C","")</f>
        <v/>
      </c>
      <c r="D674" s="4" t="str">
        <f>IF(I674="","N","")</f>
        <v/>
      </c>
      <c r="E674" s="4" t="str">
        <f>IF(P674="","Y","")</f>
        <v/>
      </c>
      <c r="F674" s="4" t="str">
        <f t="shared" si="110"/>
        <v/>
      </c>
      <c r="G674" s="4"/>
      <c r="H674" s="4" t="str">
        <f>TRIM(TRIM(I674) &amp; " " &amp; TRIM(J674) &amp; " " &amp; K674 &amp; " " &amp;S674)</f>
        <v>Dryopteris affinis 'Cristata' (The King)</v>
      </c>
      <c r="I674" s="6" t="s">
        <v>2174</v>
      </c>
      <c r="J674" s="6" t="s">
        <v>2175</v>
      </c>
      <c r="K674" s="6" t="s">
        <v>2181</v>
      </c>
      <c r="L674" s="1">
        <v>580</v>
      </c>
      <c r="M674" s="1" t="s">
        <v>39</v>
      </c>
      <c r="N674" s="18" t="b">
        <v>1</v>
      </c>
      <c r="O674" t="s">
        <v>2182</v>
      </c>
      <c r="P674" s="1" t="s">
        <v>2183</v>
      </c>
      <c r="Q674"/>
      <c r="R674"/>
      <c r="S674" s="54"/>
      <c r="T674" s="1" t="s">
        <v>42</v>
      </c>
      <c r="U674" s="1" t="s">
        <v>42</v>
      </c>
      <c r="V674" s="1" t="s">
        <v>42</v>
      </c>
      <c r="W674" s="1" t="s">
        <v>42</v>
      </c>
      <c r="X674" s="1"/>
      <c r="Y674" s="1" t="s">
        <v>2184</v>
      </c>
      <c r="Z674" s="1"/>
      <c r="AA674" s="1" t="s">
        <v>239</v>
      </c>
      <c r="AB674" s="1"/>
      <c r="AC674" s="1"/>
      <c r="AD674" s="1"/>
      <c r="AE674" s="1"/>
      <c r="AF674"/>
      <c r="AG674" s="1" t="b">
        <v>0</v>
      </c>
      <c r="AH674" s="1"/>
      <c r="AI674" s="1"/>
      <c r="AJ674" s="1" t="b">
        <v>0</v>
      </c>
      <c r="AK674" s="1" t="b">
        <v>0</v>
      </c>
      <c r="AL674" s="1" t="s">
        <v>86</v>
      </c>
      <c r="AM674" s="1" t="s">
        <v>62</v>
      </c>
      <c r="AN674" s="1" t="s">
        <v>45</v>
      </c>
      <c r="AO674" s="1">
        <v>2293</v>
      </c>
      <c r="AP674" s="1" t="b">
        <v>0</v>
      </c>
      <c r="AQ674" s="1"/>
      <c r="AR674" s="1"/>
      <c r="AS674" s="1" t="b">
        <v>0</v>
      </c>
      <c r="AV674" s="1" t="str">
        <f t="shared" si="111"/>
        <v>Dryopteris affinis 'Cristata' (The King)</v>
      </c>
      <c r="AW674" s="1"/>
      <c r="AX674" s="1"/>
    </row>
    <row r="675" spans="1:66" s="5" customFormat="1" ht="15" customHeight="1" x14ac:dyDescent="0.2">
      <c r="A675" s="8" t="s">
        <v>7459</v>
      </c>
      <c r="B675" s="18" t="b">
        <f t="shared" si="109"/>
        <v>1</v>
      </c>
      <c r="C675" s="4" t="str">
        <f>IF(O675="","C","")</f>
        <v/>
      </c>
      <c r="D675" s="4" t="str">
        <f>IF(I675="","N","")</f>
        <v/>
      </c>
      <c r="E675" s="4" t="str">
        <f>IF(P675="","Y","")</f>
        <v/>
      </c>
      <c r="F675" s="4" t="str">
        <f t="shared" si="110"/>
        <v/>
      </c>
      <c r="G675" s="4" t="str">
        <f>IF(H675=A675,"","I")</f>
        <v/>
      </c>
      <c r="H675" s="4" t="str">
        <f>TRIM(TRIM(I675) &amp; " " &amp; TRIM(J675) &amp; " " &amp; K675 &amp; " " &amp;S675)</f>
        <v>Dryopteris affinis</v>
      </c>
      <c r="I675" s="6" t="s">
        <v>2174</v>
      </c>
      <c r="J675" s="6" t="s">
        <v>2175</v>
      </c>
      <c r="K675" s="6"/>
      <c r="L675" s="1">
        <v>577</v>
      </c>
      <c r="M675" s="1" t="s">
        <v>39</v>
      </c>
      <c r="N675" s="18" t="b">
        <v>1</v>
      </c>
      <c r="O675" t="s">
        <v>2176</v>
      </c>
      <c r="P675" s="1" t="s">
        <v>2177</v>
      </c>
      <c r="Q675"/>
      <c r="R675"/>
      <c r="S675" s="54"/>
      <c r="T675" s="1" t="s">
        <v>42</v>
      </c>
      <c r="U675" s="1" t="s">
        <v>42</v>
      </c>
      <c r="V675" s="1" t="s">
        <v>42</v>
      </c>
      <c r="W675" s="1" t="s">
        <v>42</v>
      </c>
      <c r="X675" s="1"/>
      <c r="Y675" s="1" t="s">
        <v>2178</v>
      </c>
      <c r="Z675" s="1"/>
      <c r="AA675" s="1" t="s">
        <v>239</v>
      </c>
      <c r="AB675" s="1"/>
      <c r="AC675" s="1"/>
      <c r="AD675" s="1"/>
      <c r="AE675" s="1"/>
      <c r="AF675"/>
      <c r="AG675" s="1" t="b">
        <v>0</v>
      </c>
      <c r="AH675" s="1"/>
      <c r="AI675" s="1"/>
      <c r="AJ675" s="1" t="b">
        <v>0</v>
      </c>
      <c r="AK675" s="1" t="b">
        <v>0</v>
      </c>
      <c r="AL675" s="1" t="s">
        <v>86</v>
      </c>
      <c r="AM675" s="1" t="s">
        <v>62</v>
      </c>
      <c r="AN675" s="1" t="s">
        <v>45</v>
      </c>
      <c r="AO675" s="1">
        <v>1372</v>
      </c>
      <c r="AP675" s="1" t="b">
        <v>0</v>
      </c>
      <c r="AQ675" s="1"/>
      <c r="AR675" s="1"/>
      <c r="AS675" s="1" t="b">
        <v>0</v>
      </c>
      <c r="AV675" s="1" t="str">
        <f t="shared" si="111"/>
        <v>Dryopteris affinis</v>
      </c>
      <c r="AW675" s="1"/>
      <c r="AX675" s="1"/>
    </row>
    <row r="676" spans="1:66" s="5" customFormat="1" ht="15" customHeight="1" x14ac:dyDescent="0.2">
      <c r="A676" s="8"/>
      <c r="B676" s="18" t="b">
        <f t="shared" si="109"/>
        <v>1</v>
      </c>
      <c r="C676" s="21"/>
      <c r="D676" s="4"/>
      <c r="E676" s="4"/>
      <c r="F676" s="4" t="str">
        <f t="shared" si="110"/>
        <v/>
      </c>
      <c r="G676" s="4"/>
      <c r="H676" s="4"/>
      <c r="I676" s="6" t="s">
        <v>2174</v>
      </c>
      <c r="J676" s="6" t="s">
        <v>2185</v>
      </c>
      <c r="K676" s="6"/>
      <c r="L676" s="1">
        <v>581</v>
      </c>
      <c r="M676"/>
      <c r="N676" s="18" t="b">
        <v>1</v>
      </c>
      <c r="O676"/>
      <c r="P676" s="1" t="s">
        <v>2186</v>
      </c>
      <c r="Q676" s="1"/>
      <c r="R676"/>
      <c r="S676" s="54" t="s">
        <v>2187</v>
      </c>
      <c r="T676" s="1" t="s">
        <v>42</v>
      </c>
      <c r="U676" s="1" t="s">
        <v>42</v>
      </c>
      <c r="V676" s="1" t="s">
        <v>42</v>
      </c>
      <c r="W676" s="1" t="s">
        <v>42</v>
      </c>
      <c r="X676" s="1"/>
      <c r="Y676" s="1" t="s">
        <v>2188</v>
      </c>
      <c r="Z676" s="1"/>
      <c r="AA676" s="1" t="s">
        <v>239</v>
      </c>
      <c r="AB676" s="1"/>
      <c r="AC676" s="1"/>
      <c r="AD676" s="1"/>
      <c r="AE676" s="1"/>
      <c r="AF676"/>
      <c r="AG676" s="1" t="b">
        <v>1</v>
      </c>
      <c r="AH676"/>
      <c r="AI676"/>
      <c r="AJ676" s="1" t="b">
        <v>0</v>
      </c>
      <c r="AK676" s="1" t="b">
        <v>0</v>
      </c>
      <c r="AL676" s="1" t="s">
        <v>86</v>
      </c>
      <c r="AM676" s="1" t="s">
        <v>240</v>
      </c>
      <c r="AN676" s="1" t="s">
        <v>45</v>
      </c>
      <c r="AO676" s="1">
        <v>1982</v>
      </c>
      <c r="AP676" s="1" t="b">
        <v>1</v>
      </c>
      <c r="AQ676" s="1"/>
      <c r="AR676" s="1"/>
      <c r="AS676" s="1" t="b">
        <v>0</v>
      </c>
      <c r="AV676" s="1" t="str">
        <f t="shared" si="111"/>
        <v>Dryopteris cycadina (D.atrata)</v>
      </c>
      <c r="AW676" s="1"/>
      <c r="AX676" s="1"/>
      <c r="BE676"/>
      <c r="BF676"/>
      <c r="BG676"/>
      <c r="BH676"/>
      <c r="BI676"/>
      <c r="BJ676"/>
      <c r="BK676"/>
      <c r="BL676"/>
      <c r="BM676"/>
      <c r="BN676"/>
    </row>
    <row r="677" spans="1:66" s="5" customFormat="1" ht="15" customHeight="1" x14ac:dyDescent="0.2">
      <c r="A677" s="8" t="s">
        <v>7465</v>
      </c>
      <c r="B677" s="18" t="b">
        <f t="shared" si="109"/>
        <v>1</v>
      </c>
      <c r="C677" s="4" t="str">
        <f>IF(O677="","C","")</f>
        <v/>
      </c>
      <c r="D677" s="4" t="str">
        <f>IF(I677="","N","")</f>
        <v/>
      </c>
      <c r="E677" s="4" t="str">
        <f>IF(P677="","Y","")</f>
        <v/>
      </c>
      <c r="F677" s="4" t="str">
        <f t="shared" si="110"/>
        <v/>
      </c>
      <c r="G677" s="4"/>
      <c r="H677" s="4" t="str">
        <f>TRIM(TRIM(I677) &amp; " " &amp; TRIM(J677) &amp; " " &amp; K677 &amp; " " &amp;S677)</f>
        <v>Dryopteris dilitata 'Crispa Whiteside' (D.austriaca)</v>
      </c>
      <c r="I677" s="6" t="s">
        <v>2174</v>
      </c>
      <c r="J677" s="6" t="s">
        <v>2189</v>
      </c>
      <c r="K677" s="6" t="s">
        <v>11403</v>
      </c>
      <c r="L677" s="1">
        <v>583</v>
      </c>
      <c r="M677" s="1" t="s">
        <v>39</v>
      </c>
      <c r="N677" s="18" t="b">
        <v>1</v>
      </c>
      <c r="O677" t="s">
        <v>2194</v>
      </c>
      <c r="P677" s="1" t="s">
        <v>2195</v>
      </c>
      <c r="Q677"/>
      <c r="R677"/>
      <c r="S677" s="54" t="s">
        <v>2191</v>
      </c>
      <c r="T677" s="1" t="s">
        <v>42</v>
      </c>
      <c r="U677" s="1" t="s">
        <v>42</v>
      </c>
      <c r="V677" s="1" t="s">
        <v>42</v>
      </c>
      <c r="W677" s="1" t="s">
        <v>42</v>
      </c>
      <c r="X677" s="1"/>
      <c r="Y677" s="1" t="s">
        <v>2196</v>
      </c>
      <c r="Z677" s="1" t="s">
        <v>2197</v>
      </c>
      <c r="AA677" s="1" t="s">
        <v>239</v>
      </c>
      <c r="AB677" s="1"/>
      <c r="AC677" s="1"/>
      <c r="AD677" s="1"/>
      <c r="AE677" s="1"/>
      <c r="AF677"/>
      <c r="AG677" s="1" t="b">
        <v>0</v>
      </c>
      <c r="AH677"/>
      <c r="AI677"/>
      <c r="AJ677" s="1" t="b">
        <v>0</v>
      </c>
      <c r="AK677" s="1" t="b">
        <v>0</v>
      </c>
      <c r="AL677" s="1" t="s">
        <v>482</v>
      </c>
      <c r="AM677" s="1" t="s">
        <v>62</v>
      </c>
      <c r="AN677" s="1" t="s">
        <v>45</v>
      </c>
      <c r="AO677" s="1">
        <v>1942</v>
      </c>
      <c r="AP677" s="1" t="b">
        <v>0</v>
      </c>
      <c r="AQ677" s="1"/>
      <c r="AR677" s="1"/>
      <c r="AS677" s="1" t="b">
        <v>0</v>
      </c>
      <c r="AV677" s="1" t="str">
        <f t="shared" si="111"/>
        <v>Dryopteris dilitata 'Crispa Whiteside' (D.austriaca)</v>
      </c>
      <c r="AW677" s="1"/>
      <c r="AX677" s="1"/>
    </row>
    <row r="678" spans="1:66" s="5" customFormat="1" ht="15" customHeight="1" x14ac:dyDescent="0.2">
      <c r="A678" s="8"/>
      <c r="B678" s="18" t="b">
        <f t="shared" si="109"/>
        <v>1</v>
      </c>
      <c r="C678" s="21"/>
      <c r="D678" s="4"/>
      <c r="E678" s="4"/>
      <c r="F678" s="4" t="str">
        <f t="shared" si="110"/>
        <v/>
      </c>
      <c r="G678" s="4"/>
      <c r="H678" s="4"/>
      <c r="I678" s="6" t="s">
        <v>2174</v>
      </c>
      <c r="J678" s="6" t="s">
        <v>2189</v>
      </c>
      <c r="K678" s="6"/>
      <c r="L678" s="1">
        <v>582</v>
      </c>
      <c r="M678"/>
      <c r="N678" s="18" t="b">
        <v>1</v>
      </c>
      <c r="O678"/>
      <c r="P678" s="1" t="s">
        <v>2190</v>
      </c>
      <c r="Q678"/>
      <c r="R678"/>
      <c r="S678" s="54" t="s">
        <v>2191</v>
      </c>
      <c r="T678" s="1" t="s">
        <v>42</v>
      </c>
      <c r="U678" s="1" t="s">
        <v>42</v>
      </c>
      <c r="V678" s="1" t="s">
        <v>42</v>
      </c>
      <c r="W678" s="1" t="s">
        <v>42</v>
      </c>
      <c r="X678"/>
      <c r="Y678" s="1" t="s">
        <v>2192</v>
      </c>
      <c r="Z678"/>
      <c r="AA678" s="1" t="s">
        <v>239</v>
      </c>
      <c r="AB678"/>
      <c r="AC678"/>
      <c r="AD678"/>
      <c r="AE678"/>
      <c r="AF678"/>
      <c r="AG678" s="1" t="b">
        <v>1</v>
      </c>
      <c r="AH678"/>
      <c r="AI678"/>
      <c r="AJ678" s="1" t="b">
        <v>0</v>
      </c>
      <c r="AK678" s="1" t="b">
        <v>0</v>
      </c>
      <c r="AL678" s="1" t="s">
        <v>86</v>
      </c>
      <c r="AM678" s="1" t="s">
        <v>240</v>
      </c>
      <c r="AN678" s="1" t="s">
        <v>45</v>
      </c>
      <c r="AO678" s="1">
        <v>1232</v>
      </c>
      <c r="AP678" s="1" t="b">
        <v>0</v>
      </c>
      <c r="AQ678" s="1"/>
      <c r="AR678" s="1"/>
      <c r="AS678" s="1" t="b">
        <v>0</v>
      </c>
      <c r="AV678" s="1" t="str">
        <f t="shared" si="111"/>
        <v>Dryopteris dilitata (D.austriaca)</v>
      </c>
      <c r="AW678" s="1"/>
      <c r="AX678" s="1"/>
      <c r="BE678"/>
      <c r="BF678"/>
      <c r="BG678"/>
      <c r="BH678"/>
      <c r="BI678"/>
      <c r="BJ678"/>
      <c r="BK678"/>
      <c r="BL678"/>
      <c r="BM678"/>
      <c r="BN678"/>
    </row>
    <row r="679" spans="1:66" s="5" customFormat="1" ht="15" customHeight="1" x14ac:dyDescent="0.2">
      <c r="A679" s="8" t="s">
        <v>7463</v>
      </c>
      <c r="B679" s="18" t="b">
        <f t="shared" si="109"/>
        <v>1</v>
      </c>
      <c r="C679" s="4" t="str">
        <f>IF(O679="","C","")</f>
        <v/>
      </c>
      <c r="D679" s="4" t="str">
        <f>IF(I679="","N","")</f>
        <v/>
      </c>
      <c r="E679" s="4" t="str">
        <f>IF(P679="","Y","")</f>
        <v/>
      </c>
      <c r="F679" s="4" t="str">
        <f t="shared" si="110"/>
        <v/>
      </c>
      <c r="G679" s="4"/>
      <c r="H679" s="4" t="str">
        <f>TRIM(TRIM(I679) &amp; " " &amp; TRIM(J679) &amp; " " &amp; K679 &amp; " " &amp;S679)</f>
        <v>Dryopteris erythrosora Copper Shield Fern</v>
      </c>
      <c r="I679" s="6" t="s">
        <v>2174</v>
      </c>
      <c r="J679" s="6" t="s">
        <v>2198</v>
      </c>
      <c r="L679" s="1">
        <v>584</v>
      </c>
      <c r="M679" s="1" t="s">
        <v>39</v>
      </c>
      <c r="N679" s="18" t="b">
        <v>1</v>
      </c>
      <c r="O679" t="s">
        <v>2199</v>
      </c>
      <c r="P679" s="1" t="s">
        <v>2200</v>
      </c>
      <c r="Q679"/>
      <c r="R679"/>
      <c r="S679" s="54" t="s">
        <v>2201</v>
      </c>
      <c r="T679" s="1" t="s">
        <v>42</v>
      </c>
      <c r="U679" s="1" t="s">
        <v>42</v>
      </c>
      <c r="V679" s="1" t="s">
        <v>42</v>
      </c>
      <c r="W679" s="1" t="s">
        <v>42</v>
      </c>
      <c r="X679"/>
      <c r="Y679" s="1" t="s">
        <v>2202</v>
      </c>
      <c r="Z679"/>
      <c r="AA679" s="1" t="s">
        <v>239</v>
      </c>
      <c r="AB679"/>
      <c r="AC679"/>
      <c r="AD679"/>
      <c r="AE679"/>
      <c r="AF679"/>
      <c r="AG679" s="1" t="b">
        <v>0</v>
      </c>
      <c r="AH679"/>
      <c r="AI679"/>
      <c r="AJ679" s="1" t="b">
        <v>0</v>
      </c>
      <c r="AK679" s="1" t="b">
        <v>0</v>
      </c>
      <c r="AL679" s="1" t="s">
        <v>86</v>
      </c>
      <c r="AM679" s="1" t="s">
        <v>62</v>
      </c>
      <c r="AN679" s="1" t="s">
        <v>45</v>
      </c>
      <c r="AO679"/>
      <c r="AP679" s="1" t="b">
        <v>0</v>
      </c>
      <c r="AQ679" s="1"/>
      <c r="AR679" s="1"/>
      <c r="AS679" s="1" t="b">
        <v>0</v>
      </c>
      <c r="AV679" s="1" t="str">
        <f t="shared" si="111"/>
        <v>Dryopteris erythrosora Copper Shield Fern</v>
      </c>
      <c r="AW679" s="1"/>
      <c r="AX679" s="1"/>
    </row>
    <row r="680" spans="1:66" s="5" customFormat="1" ht="15" customHeight="1" x14ac:dyDescent="0.2">
      <c r="A680" s="8"/>
      <c r="B680" s="18" t="b">
        <f t="shared" si="109"/>
        <v>0</v>
      </c>
      <c r="C680" s="21"/>
      <c r="D680" s="4"/>
      <c r="E680" s="4"/>
      <c r="F680" s="4" t="str">
        <f t="shared" si="110"/>
        <v>X</v>
      </c>
      <c r="G680" s="4"/>
      <c r="H680" s="4"/>
      <c r="I680" s="6" t="s">
        <v>2174</v>
      </c>
      <c r="J680" s="6" t="s">
        <v>2203</v>
      </c>
      <c r="K680" s="6" t="s">
        <v>2207</v>
      </c>
      <c r="L680" s="1">
        <v>586</v>
      </c>
      <c r="M680"/>
      <c r="N680" s="18" t="b">
        <v>0</v>
      </c>
      <c r="O680"/>
      <c r="P680" s="1" t="s">
        <v>2208</v>
      </c>
      <c r="Q680"/>
      <c r="R680"/>
      <c r="S680" s="54"/>
      <c r="T680" s="1" t="s">
        <v>42</v>
      </c>
      <c r="U680" s="1" t="s">
        <v>42</v>
      </c>
      <c r="V680" s="1" t="s">
        <v>42</v>
      </c>
      <c r="W680" s="1" t="s">
        <v>42</v>
      </c>
      <c r="X680"/>
      <c r="Y680"/>
      <c r="Z680"/>
      <c r="AA680" s="1" t="s">
        <v>239</v>
      </c>
      <c r="AB680"/>
      <c r="AC680"/>
      <c r="AD680"/>
      <c r="AE680"/>
      <c r="AF680"/>
      <c r="AG680" s="1" t="b">
        <v>0</v>
      </c>
      <c r="AH680"/>
      <c r="AI680"/>
      <c r="AJ680" s="1" t="b">
        <v>0</v>
      </c>
      <c r="AK680" s="1" t="b">
        <v>0</v>
      </c>
      <c r="AL680" s="1" t="s">
        <v>86</v>
      </c>
      <c r="AM680" s="1" t="s">
        <v>240</v>
      </c>
      <c r="AN680" s="1" t="s">
        <v>45</v>
      </c>
      <c r="AO680" s="1">
        <v>1598</v>
      </c>
      <c r="AP680" s="1" t="b">
        <v>0</v>
      </c>
      <c r="AQ680" s="1"/>
      <c r="AR680" s="1"/>
      <c r="AS680" s="1" t="b">
        <v>0</v>
      </c>
      <c r="AV680" s="1" t="str">
        <f t="shared" si="111"/>
        <v>Dryopteris filix-mas 'Crispa Cristata'</v>
      </c>
      <c r="AW680" s="1"/>
      <c r="AX680" s="1"/>
      <c r="BE680"/>
      <c r="BF680"/>
      <c r="BG680"/>
      <c r="BH680"/>
      <c r="BI680"/>
      <c r="BJ680"/>
      <c r="BK680"/>
      <c r="BL680"/>
      <c r="BM680"/>
      <c r="BN680"/>
    </row>
    <row r="681" spans="1:66" s="5" customFormat="1" ht="15" customHeight="1" x14ac:dyDescent="0.2">
      <c r="A681" s="8" t="s">
        <v>7467</v>
      </c>
      <c r="B681" s="18" t="b">
        <f t="shared" si="109"/>
        <v>1</v>
      </c>
      <c r="C681" s="4" t="str">
        <f>IF(O681="","C","")</f>
        <v/>
      </c>
      <c r="D681" s="4" t="str">
        <f>IF(I681="","N","")</f>
        <v/>
      </c>
      <c r="E681" s="4" t="str">
        <f>IF(P681="","Y","")</f>
        <v/>
      </c>
      <c r="F681" s="4" t="str">
        <f t="shared" si="110"/>
        <v/>
      </c>
      <c r="G681" s="4"/>
      <c r="H681" s="4" t="str">
        <f>TRIM(TRIM(I681) &amp; " " &amp; TRIM(J681) &amp; " " &amp; K681 &amp; " " &amp;S681)</f>
        <v>Dryopteris filix-mas 'Linerais Polydactyla' Male Fern</v>
      </c>
      <c r="I681" s="6" t="s">
        <v>2174</v>
      </c>
      <c r="J681" s="6" t="s">
        <v>2203</v>
      </c>
      <c r="K681" s="6" t="s">
        <v>2209</v>
      </c>
      <c r="L681" s="1">
        <v>587</v>
      </c>
      <c r="M681" s="1" t="s">
        <v>39</v>
      </c>
      <c r="N681" s="18" t="b">
        <v>1</v>
      </c>
      <c r="O681" t="s">
        <v>2210</v>
      </c>
      <c r="P681" s="1" t="s">
        <v>2211</v>
      </c>
      <c r="Q681"/>
      <c r="R681"/>
      <c r="S681" s="54" t="s">
        <v>2205</v>
      </c>
      <c r="T681" s="1" t="s">
        <v>42</v>
      </c>
      <c r="U681" s="1" t="s">
        <v>42</v>
      </c>
      <c r="V681" s="1" t="s">
        <v>42</v>
      </c>
      <c r="W681" s="1" t="s">
        <v>42</v>
      </c>
      <c r="X681" s="1"/>
      <c r="Y681" s="1" t="s">
        <v>2212</v>
      </c>
      <c r="Z681" s="1" t="s">
        <v>2213</v>
      </c>
      <c r="AA681" s="1"/>
      <c r="AB681" s="1"/>
      <c r="AC681" s="1"/>
      <c r="AD681" s="1"/>
      <c r="AE681" s="1"/>
      <c r="AF681"/>
      <c r="AG681" s="1" t="b">
        <v>0</v>
      </c>
      <c r="AH681" s="1"/>
      <c r="AI681" s="1"/>
      <c r="AJ681" s="1" t="b">
        <v>0</v>
      </c>
      <c r="AK681" s="1" t="b">
        <v>0</v>
      </c>
      <c r="AL681" s="1" t="s">
        <v>86</v>
      </c>
      <c r="AM681" s="1" t="s">
        <v>62</v>
      </c>
      <c r="AN681" s="1" t="s">
        <v>45</v>
      </c>
      <c r="AO681" s="1">
        <v>1997</v>
      </c>
      <c r="AP681" s="1" t="b">
        <v>0</v>
      </c>
      <c r="AQ681" s="1"/>
      <c r="AR681" s="1"/>
      <c r="AS681" s="1" t="b">
        <v>0</v>
      </c>
      <c r="AV681" s="1" t="str">
        <f t="shared" si="111"/>
        <v>Dryopteris filix-mas 'Linerais Polydactyla' Male Fern</v>
      </c>
      <c r="AW681" s="1"/>
      <c r="AX681" s="1"/>
    </row>
    <row r="682" spans="1:66" s="5" customFormat="1" ht="15" customHeight="1" x14ac:dyDescent="0.2">
      <c r="A682" s="8"/>
      <c r="B682" s="18" t="b">
        <f t="shared" si="109"/>
        <v>1</v>
      </c>
      <c r="C682" s="21"/>
      <c r="D682" s="4"/>
      <c r="E682" s="4"/>
      <c r="F682" s="4" t="str">
        <f t="shared" si="110"/>
        <v/>
      </c>
      <c r="G682" s="4"/>
      <c r="H682" s="4"/>
      <c r="I682" s="6" t="s">
        <v>2174</v>
      </c>
      <c r="J682" s="6" t="s">
        <v>2203</v>
      </c>
      <c r="K682" s="6"/>
      <c r="L682" s="1">
        <v>585</v>
      </c>
      <c r="M682"/>
      <c r="N682" s="18" t="b">
        <v>1</v>
      </c>
      <c r="O682"/>
      <c r="P682" s="1" t="s">
        <v>2204</v>
      </c>
      <c r="Q682"/>
      <c r="R682"/>
      <c r="S682" s="54" t="s">
        <v>2205</v>
      </c>
      <c r="T682" s="1" t="s">
        <v>42</v>
      </c>
      <c r="U682" s="1" t="s">
        <v>42</v>
      </c>
      <c r="V682" s="1" t="s">
        <v>42</v>
      </c>
      <c r="W682" s="1" t="s">
        <v>42</v>
      </c>
      <c r="X682" s="1"/>
      <c r="Y682" s="1" t="s">
        <v>2206</v>
      </c>
      <c r="Z682" s="1"/>
      <c r="AA682" s="1"/>
      <c r="AB682" s="1"/>
      <c r="AC682" s="1"/>
      <c r="AD682" s="1"/>
      <c r="AE682" s="1"/>
      <c r="AF682"/>
      <c r="AG682" s="1" t="b">
        <v>1</v>
      </c>
      <c r="AH682" s="1" t="s">
        <v>43</v>
      </c>
      <c r="AI682" s="1"/>
      <c r="AJ682" s="1" t="b">
        <v>0</v>
      </c>
      <c r="AK682" s="1" t="b">
        <v>0</v>
      </c>
      <c r="AL682" s="1" t="s">
        <v>86</v>
      </c>
      <c r="AM682" s="1" t="s">
        <v>240</v>
      </c>
      <c r="AN682" s="1" t="s">
        <v>45</v>
      </c>
      <c r="AO682" s="1">
        <v>2602</v>
      </c>
      <c r="AP682" s="1" t="b">
        <v>0</v>
      </c>
      <c r="AQ682" s="1"/>
      <c r="AR682" s="1"/>
      <c r="AS682" s="1" t="b">
        <v>0</v>
      </c>
      <c r="AV682" s="1" t="str">
        <f t="shared" si="111"/>
        <v>Dryopteris filix-mas Male Fern</v>
      </c>
      <c r="AW682" s="1"/>
      <c r="AX682" s="1"/>
      <c r="BE682"/>
      <c r="BF682"/>
      <c r="BG682"/>
      <c r="BH682"/>
      <c r="BI682"/>
      <c r="BJ682"/>
      <c r="BK682"/>
      <c r="BL682"/>
      <c r="BM682"/>
      <c r="BN682"/>
    </row>
    <row r="683" spans="1:66" s="5" customFormat="1" ht="15" customHeight="1" x14ac:dyDescent="0.2">
      <c r="A683" s="8"/>
      <c r="B683" s="18" t="b">
        <f t="shared" si="109"/>
        <v>1</v>
      </c>
      <c r="C683" s="21"/>
      <c r="D683" s="4"/>
      <c r="E683" s="4"/>
      <c r="F683" s="4" t="str">
        <f t="shared" si="110"/>
        <v/>
      </c>
      <c r="G683" s="4"/>
      <c r="H683" s="4"/>
      <c r="I683" s="6" t="s">
        <v>2174</v>
      </c>
      <c r="J683" s="6" t="s">
        <v>2214</v>
      </c>
      <c r="K683" s="6"/>
      <c r="L683" s="1">
        <v>588</v>
      </c>
      <c r="M683"/>
      <c r="N683" s="18" t="b">
        <v>1</v>
      </c>
      <c r="O683"/>
      <c r="P683" s="1" t="s">
        <v>2215</v>
      </c>
      <c r="Q683"/>
      <c r="R683"/>
      <c r="S683" s="54" t="s">
        <v>2216</v>
      </c>
      <c r="T683" s="1" t="s">
        <v>42</v>
      </c>
      <c r="U683" s="1" t="s">
        <v>42</v>
      </c>
      <c r="V683" s="1" t="s">
        <v>42</v>
      </c>
      <c r="W683" s="1" t="s">
        <v>42</v>
      </c>
      <c r="X683" s="1"/>
      <c r="Y683" s="1" t="s">
        <v>2217</v>
      </c>
      <c r="Z683" s="1" t="s">
        <v>2218</v>
      </c>
      <c r="AA683" s="1"/>
      <c r="AB683" s="1"/>
      <c r="AC683" s="1"/>
      <c r="AD683" s="1"/>
      <c r="AE683" s="1"/>
      <c r="AF683"/>
      <c r="AG683" s="1" t="b">
        <v>0</v>
      </c>
      <c r="AH683" s="1" t="s">
        <v>43</v>
      </c>
      <c r="AI683" s="1"/>
      <c r="AJ683" s="1" t="b">
        <v>0</v>
      </c>
      <c r="AK683" s="1" t="b">
        <v>0</v>
      </c>
      <c r="AL683" s="1" t="s">
        <v>86</v>
      </c>
      <c r="AM683" s="1" t="s">
        <v>240</v>
      </c>
      <c r="AN683" s="1" t="s">
        <v>45</v>
      </c>
      <c r="AO683" s="1">
        <v>2437</v>
      </c>
      <c r="AP683" s="1" t="b">
        <v>1</v>
      </c>
      <c r="AQ683" s="1"/>
      <c r="AR683" s="1"/>
      <c r="AS683" s="1" t="b">
        <v>0</v>
      </c>
      <c r="AV683" s="1" t="str">
        <f t="shared" si="111"/>
        <v>Dryopteris goldiana Goldie's Shield Fern</v>
      </c>
      <c r="AW683" s="1"/>
      <c r="AX683" s="1"/>
      <c r="BE683"/>
      <c r="BF683"/>
      <c r="BG683"/>
      <c r="BH683"/>
      <c r="BI683"/>
      <c r="BJ683"/>
      <c r="BK683"/>
      <c r="BL683"/>
      <c r="BM683"/>
      <c r="BN683"/>
    </row>
    <row r="684" spans="1:66" s="5" customFormat="1" ht="15" customHeight="1" x14ac:dyDescent="0.2">
      <c r="A684" s="8" t="s">
        <v>9027</v>
      </c>
      <c r="B684" s="18" t="b">
        <f t="shared" si="109"/>
        <v>1</v>
      </c>
      <c r="C684" s="4" t="str">
        <f>IF(O684="","C","")</f>
        <v/>
      </c>
      <c r="D684" s="4" t="str">
        <f>IF(I684="","N","")</f>
        <v/>
      </c>
      <c r="E684" s="4" t="str">
        <f>IF(P684="","Y","")</f>
        <v/>
      </c>
      <c r="F684" s="4" t="str">
        <f t="shared" si="110"/>
        <v/>
      </c>
      <c r="G684" s="4" t="str">
        <f>IF(H684=A684,"","I")</f>
        <v/>
      </c>
      <c r="H684" s="4" t="str">
        <f>TRIM(TRIM(I684) &amp; " " &amp; TRIM(J684) &amp; " " &amp; K684 &amp; " " &amp;S684)</f>
        <v>Dryopteris lepidopoda (Sunset Fern)</v>
      </c>
      <c r="I684" s="6" t="s">
        <v>2174</v>
      </c>
      <c r="J684" s="6" t="s">
        <v>2219</v>
      </c>
      <c r="K684" s="6"/>
      <c r="L684" s="1">
        <v>589</v>
      </c>
      <c r="M684" s="1"/>
      <c r="N684" s="18" t="b">
        <v>1</v>
      </c>
      <c r="O684" t="s">
        <v>2220</v>
      </c>
      <c r="P684" s="1" t="s">
        <v>2221</v>
      </c>
      <c r="Q684"/>
      <c r="R684"/>
      <c r="S684" s="54" t="s">
        <v>11404</v>
      </c>
      <c r="T684" s="1" t="s">
        <v>42</v>
      </c>
      <c r="U684" s="1" t="s">
        <v>42</v>
      </c>
      <c r="V684" s="1" t="s">
        <v>42</v>
      </c>
      <c r="W684" s="1" t="s">
        <v>42</v>
      </c>
      <c r="X684" s="1"/>
      <c r="Y684" s="1" t="s">
        <v>2222</v>
      </c>
      <c r="Z684" s="1"/>
      <c r="AA684" s="1"/>
      <c r="AB684" s="1"/>
      <c r="AC684" s="1"/>
      <c r="AD684" s="1"/>
      <c r="AE684" s="1"/>
      <c r="AF684"/>
      <c r="AG684"/>
      <c r="AH684"/>
      <c r="AI684"/>
      <c r="AJ684"/>
      <c r="AK684"/>
      <c r="AL684"/>
      <c r="AM684"/>
      <c r="AN684"/>
      <c r="AO684"/>
      <c r="AP684"/>
      <c r="AQ684"/>
      <c r="AR684"/>
      <c r="AS684"/>
      <c r="AT684"/>
      <c r="AU684"/>
      <c r="AV684" s="1" t="str">
        <f t="shared" si="111"/>
        <v>Dryopteris lepidopoda (Sunset Fern)</v>
      </c>
      <c r="AW684"/>
      <c r="AX684"/>
      <c r="AY684"/>
      <c r="AZ684"/>
      <c r="BA684"/>
      <c r="BB684"/>
      <c r="BC684"/>
      <c r="BD684"/>
    </row>
    <row r="685" spans="1:66" s="5" customFormat="1" ht="15" customHeight="1" x14ac:dyDescent="0.2">
      <c r="A685" s="8" t="s">
        <v>9127</v>
      </c>
      <c r="B685" s="18" t="b">
        <f t="shared" si="109"/>
        <v>1</v>
      </c>
      <c r="C685" s="4" t="str">
        <f>IF(O685="","C","")</f>
        <v/>
      </c>
      <c r="D685" s="4" t="str">
        <f>IF(I685="","N","")</f>
        <v/>
      </c>
      <c r="E685" s="4" t="str">
        <f>IF(P685="","Y","")</f>
        <v/>
      </c>
      <c r="F685" s="4" t="str">
        <f t="shared" si="110"/>
        <v/>
      </c>
      <c r="G685" s="4" t="str">
        <f>IF(H685=A685,"","I")</f>
        <v/>
      </c>
      <c r="H685" s="4" t="str">
        <f>TRIM(TRIM(I685) &amp; " " &amp; TRIM(J685) &amp; " " &amp; K685 &amp; " " &amp;S685)</f>
        <v>Dryopteris sieboldii</v>
      </c>
      <c r="I685" s="6" t="s">
        <v>2174</v>
      </c>
      <c r="J685" s="6" t="s">
        <v>5418</v>
      </c>
      <c r="K685" s="6"/>
      <c r="L685" s="1">
        <v>2038</v>
      </c>
      <c r="M685" s="1" t="s">
        <v>39</v>
      </c>
      <c r="N685" s="18" t="b">
        <v>1</v>
      </c>
      <c r="O685" t="s">
        <v>10087</v>
      </c>
      <c r="P685" s="2" t="s">
        <v>10434</v>
      </c>
      <c r="Q685"/>
      <c r="R685"/>
      <c r="S685" s="54"/>
      <c r="T685" s="1" t="s">
        <v>42</v>
      </c>
      <c r="U685" s="1" t="s">
        <v>42</v>
      </c>
      <c r="V685" s="1" t="s">
        <v>42</v>
      </c>
      <c r="W685" s="1" t="s">
        <v>42</v>
      </c>
      <c r="X685" s="1"/>
      <c r="Y685" t="s">
        <v>11115</v>
      </c>
      <c r="Z685" s="1"/>
      <c r="AA685" s="1" t="s">
        <v>239</v>
      </c>
      <c r="AB685" s="1"/>
      <c r="AC685" s="1"/>
      <c r="AD685" s="1"/>
      <c r="AE685" s="1"/>
      <c r="AF685"/>
      <c r="AG685"/>
      <c r="AH685"/>
      <c r="AI685"/>
      <c r="AJ685"/>
      <c r="AK685"/>
      <c r="AL685"/>
      <c r="AM685"/>
      <c r="AN685"/>
      <c r="AO685"/>
      <c r="AP685"/>
      <c r="AQ685"/>
      <c r="AR685"/>
      <c r="AS685"/>
      <c r="AT685"/>
      <c r="AU685"/>
      <c r="AV685" s="1" t="str">
        <f t="shared" si="111"/>
        <v>Dryopteris sieboldii</v>
      </c>
      <c r="AW685"/>
      <c r="AX685"/>
      <c r="AY685"/>
      <c r="AZ685"/>
      <c r="BA685"/>
      <c r="BB685"/>
      <c r="BC685"/>
      <c r="BD685"/>
    </row>
    <row r="686" spans="1:66" s="5" customFormat="1" ht="15" customHeight="1" x14ac:dyDescent="0.2">
      <c r="A686" s="8" t="s">
        <v>7461</v>
      </c>
      <c r="B686" s="18" t="b">
        <f t="shared" si="109"/>
        <v>1</v>
      </c>
      <c r="C686" s="4" t="str">
        <f>IF(O686="","C","")</f>
        <v/>
      </c>
      <c r="D686" s="4" t="str">
        <f>IF(I686="","N","")</f>
        <v/>
      </c>
      <c r="E686" s="4" t="str">
        <f>IF(P686="","Y","")</f>
        <v/>
      </c>
      <c r="F686" s="4" t="str">
        <f t="shared" si="110"/>
        <v/>
      </c>
      <c r="G686" s="4" t="str">
        <f>IF(H686=A686,"","I")</f>
        <v/>
      </c>
      <c r="H686" s="4" t="str">
        <f>TRIM(TRIM(I686) &amp; " " &amp; TRIM(J686) &amp; " " &amp; K686 &amp; " " &amp;S686)</f>
        <v>Dryopteris wallichiana</v>
      </c>
      <c r="I686" s="6" t="s">
        <v>2174</v>
      </c>
      <c r="J686" s="6" t="s">
        <v>2223</v>
      </c>
      <c r="K686" s="6"/>
      <c r="L686" s="1">
        <v>590</v>
      </c>
      <c r="M686" s="1" t="s">
        <v>39</v>
      </c>
      <c r="N686" s="18" t="b">
        <v>1</v>
      </c>
      <c r="O686" t="s">
        <v>2224</v>
      </c>
      <c r="P686" s="1" t="s">
        <v>2225</v>
      </c>
      <c r="Q686"/>
      <c r="R686"/>
      <c r="S686" s="54"/>
      <c r="T686" s="1" t="s">
        <v>42</v>
      </c>
      <c r="U686" s="1" t="s">
        <v>42</v>
      </c>
      <c r="V686" s="1" t="s">
        <v>42</v>
      </c>
      <c r="W686" s="1" t="s">
        <v>42</v>
      </c>
      <c r="X686" s="1" t="s">
        <v>2226</v>
      </c>
      <c r="Y686" s="1" t="s">
        <v>2227</v>
      </c>
      <c r="Z686" s="1"/>
      <c r="AA686" s="1" t="s">
        <v>239</v>
      </c>
      <c r="AB686" s="1"/>
      <c r="AC686" s="1"/>
      <c r="AD686" s="1"/>
      <c r="AE686" s="1"/>
      <c r="AF686"/>
      <c r="AG686"/>
      <c r="AH686"/>
      <c r="AI686"/>
      <c r="AJ686"/>
      <c r="AK686"/>
      <c r="AL686"/>
      <c r="AM686"/>
      <c r="AN686"/>
      <c r="AO686"/>
      <c r="AP686"/>
      <c r="AQ686"/>
      <c r="AR686"/>
      <c r="AS686"/>
      <c r="AT686"/>
      <c r="AU686"/>
      <c r="AV686" s="1" t="str">
        <f t="shared" si="111"/>
        <v>Dryopteris wallichiana</v>
      </c>
      <c r="AW686"/>
      <c r="AX686"/>
      <c r="AY686"/>
      <c r="AZ686"/>
      <c r="BA686"/>
      <c r="BB686"/>
      <c r="BC686"/>
      <c r="BD686"/>
    </row>
    <row r="687" spans="1:66" s="68" customFormat="1" ht="15" customHeight="1" x14ac:dyDescent="0.2">
      <c r="A687" s="61" t="s">
        <v>7569</v>
      </c>
      <c r="B687" s="62" t="b">
        <f t="shared" si="109"/>
        <v>1</v>
      </c>
      <c r="C687" s="63" t="str">
        <f>IF(O687="","C","")</f>
        <v/>
      </c>
      <c r="D687" s="63" t="str">
        <f>IF(I687="","N","")</f>
        <v/>
      </c>
      <c r="E687" s="63" t="str">
        <f>IF(P687="","Y","")</f>
        <v/>
      </c>
      <c r="F687" s="63" t="str">
        <f t="shared" si="110"/>
        <v/>
      </c>
      <c r="G687" s="63" t="str">
        <f>IF(H687=A687,"","I")</f>
        <v>I</v>
      </c>
      <c r="H687" s="63" t="str">
        <f>TRIM(TRIM(I687) &amp; " " &amp; TRIM(J687) &amp; " " &amp; K687 &amp; " " &amp;S687)</f>
        <v>Echinacea angustifolia</v>
      </c>
      <c r="I687" s="64" t="s">
        <v>2228</v>
      </c>
      <c r="J687" s="64" t="s">
        <v>2275</v>
      </c>
      <c r="K687" s="64"/>
      <c r="L687" s="65">
        <v>603</v>
      </c>
      <c r="M687" s="66"/>
      <c r="N687" s="62" t="b">
        <v>1</v>
      </c>
      <c r="O687" s="66" t="s">
        <v>2234</v>
      </c>
      <c r="P687" s="65" t="s">
        <v>2276</v>
      </c>
      <c r="Q687" s="65"/>
      <c r="R687" s="65"/>
      <c r="S687" s="67"/>
      <c r="T687" s="65" t="s">
        <v>42</v>
      </c>
      <c r="U687" s="65" t="s">
        <v>42</v>
      </c>
      <c r="V687" s="65" t="s">
        <v>42</v>
      </c>
      <c r="W687" s="65" t="s">
        <v>42</v>
      </c>
      <c r="X687" s="65"/>
      <c r="Y687" s="65" t="s">
        <v>2277</v>
      </c>
      <c r="Z687" s="65"/>
      <c r="AA687" s="65"/>
      <c r="AB687" s="65"/>
      <c r="AC687" s="65"/>
      <c r="AD687" s="65"/>
      <c r="AE687" s="65"/>
      <c r="AF687" s="66"/>
      <c r="AG687" s="65" t="b">
        <v>0</v>
      </c>
      <c r="AH687" s="65" t="s">
        <v>43</v>
      </c>
      <c r="AI687" s="65"/>
      <c r="AJ687" s="65" t="b">
        <v>0</v>
      </c>
      <c r="AK687" s="65" t="b">
        <v>0</v>
      </c>
      <c r="AL687" s="65" t="s">
        <v>86</v>
      </c>
      <c r="AM687" s="65" t="s">
        <v>62</v>
      </c>
      <c r="AN687" s="65" t="s">
        <v>45</v>
      </c>
      <c r="AO687" s="65">
        <v>2467</v>
      </c>
      <c r="AP687" s="65" t="b">
        <v>0</v>
      </c>
      <c r="AQ687" s="65"/>
      <c r="AR687" s="65"/>
      <c r="AS687" s="65" t="b">
        <v>0</v>
      </c>
      <c r="AV687" s="1" t="str">
        <f t="shared" si="111"/>
        <v>Echinacea angustifolia</v>
      </c>
      <c r="AW687" s="65"/>
      <c r="AX687" s="65"/>
    </row>
    <row r="688" spans="1:66" s="5" customFormat="1" ht="15" customHeight="1" x14ac:dyDescent="0.2">
      <c r="A688" s="8" t="s">
        <v>7425</v>
      </c>
      <c r="B688" s="18" t="b">
        <f t="shared" si="109"/>
        <v>1</v>
      </c>
      <c r="C688" s="4" t="str">
        <f>IF(O688="","C","")</f>
        <v/>
      </c>
      <c r="D688" s="4" t="str">
        <f>IF(I688="","N","")</f>
        <v/>
      </c>
      <c r="E688" s="4" t="str">
        <f>IF(P688="","Y","")</f>
        <v/>
      </c>
      <c r="F688" s="4" t="str">
        <f t="shared" si="110"/>
        <v/>
      </c>
      <c r="G688" s="4" t="str">
        <f>IF(H688=A688,"","I")</f>
        <v/>
      </c>
      <c r="H688" s="4" t="str">
        <f>TRIM(TRIM(I688) &amp; " " &amp; TRIM(J688) &amp; " " &amp; K688 &amp; " " &amp;S688)</f>
        <v>Echinacea pallida 'Hula Dancer'</v>
      </c>
      <c r="I688" s="6" t="s">
        <v>2228</v>
      </c>
      <c r="J688" s="6" t="s">
        <v>2278</v>
      </c>
      <c r="K688" s="6" t="s">
        <v>2279</v>
      </c>
      <c r="L688" s="1">
        <v>604</v>
      </c>
      <c r="M688" s="1" t="s">
        <v>39</v>
      </c>
      <c r="N688" s="18" t="b">
        <v>1</v>
      </c>
      <c r="O688" t="s">
        <v>2280</v>
      </c>
      <c r="P688" s="1" t="s">
        <v>2281</v>
      </c>
      <c r="Q688"/>
      <c r="R688"/>
      <c r="S688" s="54"/>
      <c r="T688" s="1" t="s">
        <v>42</v>
      </c>
      <c r="U688" s="1" t="s">
        <v>42</v>
      </c>
      <c r="V688" s="1" t="s">
        <v>42</v>
      </c>
      <c r="W688" s="1" t="s">
        <v>42</v>
      </c>
      <c r="X688" s="1"/>
      <c r="Y688" s="1" t="s">
        <v>2282</v>
      </c>
      <c r="Z688" s="1"/>
      <c r="AA688" s="1"/>
      <c r="AB688" s="1"/>
      <c r="AC688" s="1"/>
      <c r="AD688" s="1"/>
      <c r="AE688" s="1"/>
      <c r="AF688"/>
      <c r="AG688" s="1" t="b">
        <v>0</v>
      </c>
      <c r="AH688"/>
      <c r="AI688"/>
      <c r="AJ688" s="1" t="b">
        <v>0</v>
      </c>
      <c r="AK688" s="1" t="b">
        <v>0</v>
      </c>
      <c r="AL688" s="1" t="s">
        <v>86</v>
      </c>
      <c r="AM688" s="1" t="s">
        <v>62</v>
      </c>
      <c r="AN688" s="1" t="s">
        <v>45</v>
      </c>
      <c r="AO688" s="1">
        <v>1373</v>
      </c>
      <c r="AP688" s="1" t="b">
        <v>0</v>
      </c>
      <c r="AQ688" s="1"/>
      <c r="AR688" s="1"/>
      <c r="AS688" s="1" t="b">
        <v>0</v>
      </c>
      <c r="AV688" s="1" t="str">
        <f t="shared" si="111"/>
        <v>Echinacea pallida 'Hula Dancer'</v>
      </c>
      <c r="AW688" s="1"/>
      <c r="AX688" s="1"/>
    </row>
    <row r="689" spans="1:66" s="5" customFormat="1" ht="15" customHeight="1" x14ac:dyDescent="0.2">
      <c r="A689" s="8"/>
      <c r="B689" s="18" t="b">
        <f t="shared" si="109"/>
        <v>0</v>
      </c>
      <c r="C689" s="21"/>
      <c r="D689" s="4"/>
      <c r="E689" s="4"/>
      <c r="F689" s="4" t="str">
        <f t="shared" si="110"/>
        <v>X</v>
      </c>
      <c r="G689" s="4"/>
      <c r="H689" s="4"/>
      <c r="I689" s="6" t="s">
        <v>2228</v>
      </c>
      <c r="J689" s="6" t="s">
        <v>2278</v>
      </c>
      <c r="K689" s="6"/>
      <c r="L689" s="1">
        <v>2001</v>
      </c>
      <c r="M689" s="1" t="s">
        <v>39</v>
      </c>
      <c r="N689" s="18" t="b">
        <v>0</v>
      </c>
      <c r="O689" s="1"/>
      <c r="P689" s="1"/>
      <c r="Q689"/>
      <c r="R689"/>
      <c r="S689" s="54"/>
      <c r="T689" s="1" t="s">
        <v>42</v>
      </c>
      <c r="U689" s="1" t="s">
        <v>42</v>
      </c>
      <c r="V689" s="1" t="s">
        <v>42</v>
      </c>
      <c r="W689" s="1" t="s">
        <v>42</v>
      </c>
      <c r="X689" s="1"/>
      <c r="Y689" s="1"/>
      <c r="Z689" s="1"/>
      <c r="AA689" s="1"/>
      <c r="AB689" s="1"/>
      <c r="AC689" s="1"/>
      <c r="AD689" s="1"/>
      <c r="AE689" s="1"/>
      <c r="AF689" s="1"/>
      <c r="AG689" s="1" t="b">
        <v>0</v>
      </c>
      <c r="AH689" s="1"/>
      <c r="AI689" s="1"/>
      <c r="AJ689" s="1" t="b">
        <v>0</v>
      </c>
      <c r="AK689" s="1" t="b">
        <v>0</v>
      </c>
      <c r="AL689" s="1" t="s">
        <v>86</v>
      </c>
      <c r="AM689"/>
      <c r="AN689" s="1" t="s">
        <v>45</v>
      </c>
      <c r="AO689"/>
      <c r="AP689" s="1" t="b">
        <v>0</v>
      </c>
      <c r="AQ689" s="1"/>
      <c r="AR689" s="1"/>
      <c r="AS689" s="1" t="b">
        <v>0</v>
      </c>
      <c r="AV689" s="1" t="str">
        <f t="shared" si="111"/>
        <v>Echinacea pallida</v>
      </c>
      <c r="AW689" s="1"/>
      <c r="AX689" s="1"/>
      <c r="BE689"/>
      <c r="BF689"/>
      <c r="BG689"/>
      <c r="BH689"/>
      <c r="BI689"/>
      <c r="BJ689"/>
      <c r="BK689"/>
      <c r="BL689"/>
      <c r="BM689"/>
      <c r="BN689"/>
    </row>
    <row r="690" spans="1:66" s="5" customFormat="1" ht="15" customHeight="1" x14ac:dyDescent="0.2">
      <c r="A690" s="8"/>
      <c r="B690" s="18" t="b">
        <f t="shared" si="109"/>
        <v>1</v>
      </c>
      <c r="C690" s="21"/>
      <c r="D690" s="4"/>
      <c r="E690" s="4"/>
      <c r="F690" s="4" t="str">
        <f t="shared" si="110"/>
        <v/>
      </c>
      <c r="G690" s="4"/>
      <c r="H690" s="4"/>
      <c r="I690" s="6" t="s">
        <v>2228</v>
      </c>
      <c r="J690" s="6" t="s">
        <v>2283</v>
      </c>
      <c r="K690" s="6"/>
      <c r="L690" s="1">
        <v>605</v>
      </c>
      <c r="M690"/>
      <c r="N690" s="18" t="b">
        <v>1</v>
      </c>
      <c r="O690"/>
      <c r="P690" s="1" t="s">
        <v>2284</v>
      </c>
      <c r="Q690" s="1"/>
      <c r="R690" s="1"/>
      <c r="S690" s="54" t="s">
        <v>2272</v>
      </c>
      <c r="T690" s="1" t="s">
        <v>42</v>
      </c>
      <c r="U690" s="1" t="s">
        <v>42</v>
      </c>
      <c r="V690" s="1" t="s">
        <v>42</v>
      </c>
      <c r="W690" s="1" t="s">
        <v>42</v>
      </c>
      <c r="X690" s="1"/>
      <c r="Y690" s="1" t="s">
        <v>2274</v>
      </c>
      <c r="Z690" s="1"/>
      <c r="AA690" s="1"/>
      <c r="AB690" s="1"/>
      <c r="AC690" s="1"/>
      <c r="AD690" s="1"/>
      <c r="AE690" s="1"/>
      <c r="AF690"/>
      <c r="AG690" s="1" t="b">
        <v>0</v>
      </c>
      <c r="AH690"/>
      <c r="AI690"/>
      <c r="AJ690" s="1" t="b">
        <v>0</v>
      </c>
      <c r="AK690" s="1" t="b">
        <v>0</v>
      </c>
      <c r="AL690" s="1" t="s">
        <v>1625</v>
      </c>
      <c r="AM690" s="1" t="s">
        <v>62</v>
      </c>
      <c r="AN690" s="1" t="s">
        <v>45</v>
      </c>
      <c r="AO690" s="1">
        <v>2314</v>
      </c>
      <c r="AP690" s="1" t="b">
        <v>1</v>
      </c>
      <c r="AQ690" s="1"/>
      <c r="AR690" s="1"/>
      <c r="AS690" s="1" t="b">
        <v>0</v>
      </c>
      <c r="AV690" s="1" t="str">
        <f t="shared" si="111"/>
        <v>Echinacea paradoxa Coneflower</v>
      </c>
      <c r="AW690" s="1"/>
      <c r="AX690" s="1"/>
      <c r="BE690"/>
      <c r="BF690"/>
      <c r="BG690"/>
      <c r="BH690"/>
      <c r="BI690"/>
      <c r="BJ690"/>
      <c r="BK690"/>
      <c r="BL690"/>
      <c r="BM690"/>
      <c r="BN690"/>
    </row>
    <row r="691" spans="1:66" s="5" customFormat="1" ht="15" customHeight="1" x14ac:dyDescent="0.2">
      <c r="A691" s="8" t="s">
        <v>7831</v>
      </c>
      <c r="B691" s="18" t="b">
        <f t="shared" si="109"/>
        <v>1</v>
      </c>
      <c r="C691" s="4" t="str">
        <f t="shared" ref="C691:C696" si="117">IF(O691="","C","")</f>
        <v/>
      </c>
      <c r="D691" s="4" t="str">
        <f t="shared" ref="D691:D696" si="118">IF(I691="","N","")</f>
        <v/>
      </c>
      <c r="E691" s="4" t="str">
        <f t="shared" ref="E691:E696" si="119">IF(P691="","Y","")</f>
        <v/>
      </c>
      <c r="F691" s="4" t="str">
        <f t="shared" si="110"/>
        <v/>
      </c>
      <c r="G691" s="4" t="str">
        <f t="shared" ref="G691:G696" si="120">IF(H691=A691,"","I")</f>
        <v/>
      </c>
      <c r="H691" s="4" t="str">
        <f t="shared" ref="H691:H696" si="121">TRIM(TRIM(I691) &amp; " " &amp; TRIM(J691) &amp; " " &amp; K691 &amp; " " &amp;S691)</f>
        <v>Echinacea purpurea 'Green Jewel'</v>
      </c>
      <c r="I691" s="6" t="s">
        <v>2228</v>
      </c>
      <c r="J691" s="6" t="s">
        <v>1175</v>
      </c>
      <c r="K691" s="6" t="s">
        <v>2287</v>
      </c>
      <c r="L691" s="1">
        <v>608</v>
      </c>
      <c r="M691" s="1" t="s">
        <v>39</v>
      </c>
      <c r="N691" s="18" t="b">
        <v>1</v>
      </c>
      <c r="O691" t="s">
        <v>2288</v>
      </c>
      <c r="P691" s="1" t="s">
        <v>2289</v>
      </c>
      <c r="Q691"/>
      <c r="R691"/>
      <c r="S691" s="54"/>
      <c r="T691" s="1" t="s">
        <v>42</v>
      </c>
      <c r="U691" s="1" t="s">
        <v>42</v>
      </c>
      <c r="V691" s="1" t="s">
        <v>42</v>
      </c>
      <c r="W691" s="1" t="s">
        <v>42</v>
      </c>
      <c r="X691" s="1"/>
      <c r="Y691" s="1" t="s">
        <v>2290</v>
      </c>
      <c r="Z691" s="1"/>
      <c r="AA691" s="1"/>
      <c r="AB691" s="1"/>
      <c r="AC691" s="1"/>
      <c r="AD691" s="1"/>
      <c r="AE691" s="1"/>
      <c r="AF691" s="1"/>
      <c r="AG691" s="1" t="b">
        <v>0</v>
      </c>
      <c r="AH691" s="1"/>
      <c r="AI691" s="1" t="s">
        <v>816</v>
      </c>
      <c r="AJ691" s="1" t="b">
        <v>0</v>
      </c>
      <c r="AK691" s="1" t="b">
        <v>0</v>
      </c>
      <c r="AL691" s="1" t="s">
        <v>86</v>
      </c>
      <c r="AM691" s="1" t="s">
        <v>62</v>
      </c>
      <c r="AN691" s="1" t="s">
        <v>45</v>
      </c>
      <c r="AO691" s="1">
        <v>2358</v>
      </c>
      <c r="AP691" s="1" t="b">
        <v>0</v>
      </c>
      <c r="AQ691" s="1"/>
      <c r="AR691" s="1"/>
      <c r="AS691" s="1" t="b">
        <v>0</v>
      </c>
      <c r="AV691" s="1" t="str">
        <f t="shared" si="111"/>
        <v>Echinacea purpurea 'Green Jewel'</v>
      </c>
      <c r="AW691" s="1"/>
      <c r="AX691" s="1"/>
    </row>
    <row r="692" spans="1:66" s="5" customFormat="1" ht="15" customHeight="1" x14ac:dyDescent="0.2">
      <c r="A692" s="8" t="s">
        <v>7281</v>
      </c>
      <c r="B692" s="18" t="b">
        <f t="shared" si="109"/>
        <v>1</v>
      </c>
      <c r="C692" s="4" t="str">
        <f t="shared" si="117"/>
        <v/>
      </c>
      <c r="D692" s="4" t="str">
        <f t="shared" si="118"/>
        <v/>
      </c>
      <c r="E692" s="4" t="str">
        <f t="shared" si="119"/>
        <v/>
      </c>
      <c r="F692" s="4" t="str">
        <f t="shared" si="110"/>
        <v/>
      </c>
      <c r="G692" s="4" t="str">
        <f t="shared" si="120"/>
        <v/>
      </c>
      <c r="H692" s="4" t="str">
        <f t="shared" si="121"/>
        <v>Echinacea purpurea 'Happy Star'</v>
      </c>
      <c r="I692" s="6" t="s">
        <v>2228</v>
      </c>
      <c r="J692" s="6" t="s">
        <v>1175</v>
      </c>
      <c r="K692" s="6" t="s">
        <v>2291</v>
      </c>
      <c r="L692" s="1">
        <v>609</v>
      </c>
      <c r="M692" s="1" t="s">
        <v>39</v>
      </c>
      <c r="N692" s="18" t="b">
        <v>1</v>
      </c>
      <c r="O692" t="s">
        <v>2292</v>
      </c>
      <c r="P692" s="1" t="s">
        <v>2293</v>
      </c>
      <c r="Q692"/>
      <c r="R692"/>
      <c r="S692" s="54"/>
      <c r="T692" s="1" t="s">
        <v>42</v>
      </c>
      <c r="U692" s="1" t="s">
        <v>42</v>
      </c>
      <c r="V692" s="1" t="s">
        <v>42</v>
      </c>
      <c r="W692" s="1" t="s">
        <v>42</v>
      </c>
      <c r="X692" s="1"/>
      <c r="Y692" s="1" t="s">
        <v>2294</v>
      </c>
      <c r="Z692" s="1"/>
      <c r="AA692" s="1"/>
      <c r="AB692" s="1"/>
      <c r="AC692" s="1"/>
      <c r="AD692" s="1"/>
      <c r="AE692" s="1"/>
      <c r="AF692" s="1"/>
      <c r="AG692" s="1" t="b">
        <v>0</v>
      </c>
      <c r="AH692" s="1"/>
      <c r="AI692" s="1" t="s">
        <v>816</v>
      </c>
      <c r="AJ692" s="1" t="b">
        <v>0</v>
      </c>
      <c r="AK692" s="1" t="b">
        <v>0</v>
      </c>
      <c r="AL692" s="1" t="s">
        <v>86</v>
      </c>
      <c r="AM692" s="1" t="s">
        <v>62</v>
      </c>
      <c r="AN692" s="1" t="s">
        <v>45</v>
      </c>
      <c r="AO692" s="1">
        <v>1374</v>
      </c>
      <c r="AP692" s="1" t="b">
        <v>0</v>
      </c>
      <c r="AQ692" s="1"/>
      <c r="AR692" s="1"/>
      <c r="AS692" s="1" t="b">
        <v>1</v>
      </c>
      <c r="AV692" s="1" t="str">
        <f t="shared" si="111"/>
        <v>Echinacea purpurea 'Happy Star'</v>
      </c>
      <c r="AW692" s="1"/>
      <c r="AX692" s="1"/>
    </row>
    <row r="693" spans="1:66" s="5" customFormat="1" ht="15" customHeight="1" x14ac:dyDescent="0.2">
      <c r="A693" s="8" t="s">
        <v>7279</v>
      </c>
      <c r="B693" s="18" t="b">
        <f t="shared" si="109"/>
        <v>1</v>
      </c>
      <c r="C693" s="4" t="str">
        <f t="shared" si="117"/>
        <v/>
      </c>
      <c r="D693" s="4" t="str">
        <f t="shared" si="118"/>
        <v/>
      </c>
      <c r="E693" s="4" t="str">
        <f t="shared" si="119"/>
        <v/>
      </c>
      <c r="F693" s="4" t="str">
        <f t="shared" si="110"/>
        <v/>
      </c>
      <c r="G693" s="4" t="str">
        <f t="shared" si="120"/>
        <v>I</v>
      </c>
      <c r="H693" s="4" t="str">
        <f t="shared" si="121"/>
        <v>Echinacea purpurea 'Magnus' Echinacea 'Magnus' superioir</v>
      </c>
      <c r="I693" s="6" t="s">
        <v>2228</v>
      </c>
      <c r="J693" s="6" t="s">
        <v>1175</v>
      </c>
      <c r="K693" s="6" t="s">
        <v>2295</v>
      </c>
      <c r="L693" s="1">
        <v>610</v>
      </c>
      <c r="M693" s="1" t="s">
        <v>39</v>
      </c>
      <c r="N693" s="18" t="b">
        <v>1</v>
      </c>
      <c r="O693" t="s">
        <v>2296</v>
      </c>
      <c r="P693" s="1" t="s">
        <v>2297</v>
      </c>
      <c r="Q693" s="1"/>
      <c r="R693" s="1"/>
      <c r="S693" s="54" t="s">
        <v>2298</v>
      </c>
      <c r="T693" s="1" t="s">
        <v>42</v>
      </c>
      <c r="U693" s="1" t="s">
        <v>42</v>
      </c>
      <c r="V693" s="1" t="s">
        <v>42</v>
      </c>
      <c r="W693" s="1" t="s">
        <v>42</v>
      </c>
      <c r="X693" s="1"/>
      <c r="Y693" s="1" t="s">
        <v>2286</v>
      </c>
      <c r="Z693" s="1"/>
      <c r="AA693" s="1"/>
      <c r="AB693" s="1"/>
      <c r="AC693" s="1"/>
      <c r="AD693" s="1"/>
      <c r="AE693" s="1"/>
      <c r="AF693"/>
      <c r="AG693" s="1" t="b">
        <v>0</v>
      </c>
      <c r="AH693" s="1" t="s">
        <v>43</v>
      </c>
      <c r="AI693" s="1"/>
      <c r="AJ693" s="1" t="b">
        <v>0</v>
      </c>
      <c r="AK693" s="1" t="b">
        <v>0</v>
      </c>
      <c r="AL693" s="1" t="s">
        <v>86</v>
      </c>
      <c r="AM693"/>
      <c r="AN693" s="1" t="s">
        <v>45</v>
      </c>
      <c r="AO693" s="1">
        <v>20116</v>
      </c>
      <c r="AP693" s="1" t="b">
        <v>0</v>
      </c>
      <c r="AQ693" s="1"/>
      <c r="AR693" s="1"/>
      <c r="AS693" s="1" t="b">
        <v>0</v>
      </c>
      <c r="AV693" s="1" t="str">
        <f t="shared" si="111"/>
        <v>Echinacea purpurea 'Magnus' Echinacea 'Magnus' superioir</v>
      </c>
      <c r="AW693" s="1"/>
      <c r="AX693" s="1"/>
    </row>
    <row r="694" spans="1:66" s="5" customFormat="1" ht="15" customHeight="1" x14ac:dyDescent="0.2">
      <c r="A694" s="8" t="s">
        <v>8430</v>
      </c>
      <c r="B694" s="18" t="b">
        <f t="shared" si="109"/>
        <v>1</v>
      </c>
      <c r="C694" s="4" t="str">
        <f t="shared" si="117"/>
        <v/>
      </c>
      <c r="D694" s="4" t="str">
        <f t="shared" si="118"/>
        <v/>
      </c>
      <c r="E694" s="4" t="str">
        <f t="shared" si="119"/>
        <v/>
      </c>
      <c r="F694" s="4" t="str">
        <f t="shared" si="110"/>
        <v/>
      </c>
      <c r="G694" s="4" t="str">
        <f t="shared" si="120"/>
        <v/>
      </c>
      <c r="H694" s="4" t="str">
        <f t="shared" si="121"/>
        <v>Echinacea purpurea 'Ruby Giant'</v>
      </c>
      <c r="I694" s="6" t="s">
        <v>2228</v>
      </c>
      <c r="J694" s="6" t="s">
        <v>1175</v>
      </c>
      <c r="K694" s="6" t="s">
        <v>2299</v>
      </c>
      <c r="L694" s="1">
        <v>611</v>
      </c>
      <c r="M694" s="1" t="s">
        <v>39</v>
      </c>
      <c r="N694" s="18" t="b">
        <v>1</v>
      </c>
      <c r="O694" t="s">
        <v>2300</v>
      </c>
      <c r="P694" s="1" t="s">
        <v>2301</v>
      </c>
      <c r="Q694"/>
      <c r="R694"/>
      <c r="S694" s="54"/>
      <c r="T694" s="1" t="s">
        <v>42</v>
      </c>
      <c r="U694" s="1" t="s">
        <v>42</v>
      </c>
      <c r="V694" s="1" t="s">
        <v>42</v>
      </c>
      <c r="W694" s="1" t="s">
        <v>42</v>
      </c>
      <c r="X694" s="1"/>
      <c r="Y694" s="1" t="s">
        <v>2302</v>
      </c>
      <c r="Z694" s="1"/>
      <c r="AA694" s="1"/>
      <c r="AB694" s="1"/>
      <c r="AC694" s="1"/>
      <c r="AD694" s="1"/>
      <c r="AE694" s="1"/>
      <c r="AF694"/>
      <c r="AG694"/>
      <c r="AH694"/>
      <c r="AI694"/>
      <c r="AJ694"/>
      <c r="AK694"/>
      <c r="AL694"/>
      <c r="AM694"/>
      <c r="AN694"/>
      <c r="AO694"/>
      <c r="AP694"/>
      <c r="AQ694"/>
      <c r="AR694"/>
      <c r="AS694"/>
      <c r="AT694"/>
      <c r="AU694"/>
      <c r="AV694" s="1" t="str">
        <f t="shared" si="111"/>
        <v>Echinacea purpurea 'Ruby Giant'</v>
      </c>
      <c r="AW694"/>
      <c r="AX694"/>
      <c r="AY694"/>
      <c r="AZ694"/>
      <c r="BA694"/>
      <c r="BB694"/>
      <c r="BC694"/>
      <c r="BD694"/>
    </row>
    <row r="695" spans="1:66" s="5" customFormat="1" ht="15" customHeight="1" x14ac:dyDescent="0.2">
      <c r="A695" s="8" t="s">
        <v>8432</v>
      </c>
      <c r="B695" s="18" t="b">
        <f t="shared" si="109"/>
        <v>1</v>
      </c>
      <c r="C695" s="4" t="str">
        <f t="shared" si="117"/>
        <v/>
      </c>
      <c r="D695" s="4" t="str">
        <f t="shared" si="118"/>
        <v/>
      </c>
      <c r="E695" s="4" t="str">
        <f t="shared" si="119"/>
        <v/>
      </c>
      <c r="F695" s="4" t="str">
        <f t="shared" si="110"/>
        <v/>
      </c>
      <c r="G695" s="4" t="str">
        <f t="shared" si="120"/>
        <v/>
      </c>
      <c r="H695" s="4" t="str">
        <f t="shared" si="121"/>
        <v>Echinacea purpurea 'Southern Belle'</v>
      </c>
      <c r="I695" s="6" t="s">
        <v>2228</v>
      </c>
      <c r="J695" s="6" t="s">
        <v>1175</v>
      </c>
      <c r="K695" s="6" t="s">
        <v>2303</v>
      </c>
      <c r="L695" s="1">
        <v>612</v>
      </c>
      <c r="M695" s="1" t="s">
        <v>39</v>
      </c>
      <c r="N695" s="18" t="b">
        <v>1</v>
      </c>
      <c r="O695" t="s">
        <v>2304</v>
      </c>
      <c r="P695" s="1" t="s">
        <v>2305</v>
      </c>
      <c r="Q695"/>
      <c r="R695"/>
      <c r="S695" s="54"/>
      <c r="T695" s="1" t="s">
        <v>42</v>
      </c>
      <c r="U695" s="1" t="s">
        <v>42</v>
      </c>
      <c r="V695" s="1" t="s">
        <v>42</v>
      </c>
      <c r="W695" s="1" t="s">
        <v>42</v>
      </c>
      <c r="X695" s="1"/>
      <c r="Y695" s="1" t="s">
        <v>2306</v>
      </c>
      <c r="Z695" s="1"/>
      <c r="AA695" s="1"/>
      <c r="AB695" s="1"/>
      <c r="AC695" s="1"/>
      <c r="AD695" s="1"/>
      <c r="AE695" s="1"/>
      <c r="AF695"/>
      <c r="AG695" s="1" t="b">
        <v>0</v>
      </c>
      <c r="AH695"/>
      <c r="AI695"/>
      <c r="AJ695" s="1" t="b">
        <v>0</v>
      </c>
      <c r="AK695" s="1" t="b">
        <v>0</v>
      </c>
      <c r="AL695" s="1" t="s">
        <v>86</v>
      </c>
      <c r="AM695" s="1" t="s">
        <v>62</v>
      </c>
      <c r="AN695" s="1" t="s">
        <v>45</v>
      </c>
      <c r="AO695"/>
      <c r="AP695" s="1" t="b">
        <v>0</v>
      </c>
      <c r="AQ695" s="1"/>
      <c r="AR695" s="1"/>
      <c r="AS695" s="1" t="b">
        <v>0</v>
      </c>
      <c r="AV695" s="1" t="str">
        <f t="shared" si="111"/>
        <v>Echinacea purpurea 'Southern Belle'</v>
      </c>
      <c r="AW695" s="1"/>
      <c r="AX695" s="1"/>
    </row>
    <row r="696" spans="1:66" s="5" customFormat="1" ht="15" customHeight="1" x14ac:dyDescent="0.2">
      <c r="A696" s="8" t="s">
        <v>8434</v>
      </c>
      <c r="B696" s="18" t="b">
        <f t="shared" si="109"/>
        <v>1</v>
      </c>
      <c r="C696" s="4" t="str">
        <f t="shared" si="117"/>
        <v/>
      </c>
      <c r="D696" s="4" t="str">
        <f t="shared" si="118"/>
        <v/>
      </c>
      <c r="E696" s="4" t="str">
        <f t="shared" si="119"/>
        <v/>
      </c>
      <c r="F696" s="4" t="str">
        <f t="shared" si="110"/>
        <v/>
      </c>
      <c r="G696" s="4" t="str">
        <f t="shared" si="120"/>
        <v/>
      </c>
      <c r="H696" s="4" t="str">
        <f t="shared" si="121"/>
        <v>Echinacea purpurea 'Vintage Wine'</v>
      </c>
      <c r="I696" s="6" t="s">
        <v>2228</v>
      </c>
      <c r="J696" s="6" t="s">
        <v>1175</v>
      </c>
      <c r="K696" s="6" t="s">
        <v>2307</v>
      </c>
      <c r="L696" s="1">
        <v>613</v>
      </c>
      <c r="M696" s="1" t="s">
        <v>39</v>
      </c>
      <c r="N696" s="18" t="b">
        <v>1</v>
      </c>
      <c r="O696" t="s">
        <v>2308</v>
      </c>
      <c r="P696" s="1" t="s">
        <v>2309</v>
      </c>
      <c r="Q696"/>
      <c r="R696"/>
      <c r="S696" s="54"/>
      <c r="T696" s="1" t="s">
        <v>42</v>
      </c>
      <c r="U696" s="1" t="s">
        <v>42</v>
      </c>
      <c r="V696" s="1" t="s">
        <v>42</v>
      </c>
      <c r="W696" s="1" t="s">
        <v>42</v>
      </c>
      <c r="X696" s="1"/>
      <c r="Y696" s="1" t="s">
        <v>2310</v>
      </c>
      <c r="Z696" s="1"/>
      <c r="AA696" s="1"/>
      <c r="AB696" s="1"/>
      <c r="AC696" s="1"/>
      <c r="AD696" s="1"/>
      <c r="AE696" s="1"/>
      <c r="AF696"/>
      <c r="AG696"/>
      <c r="AH696"/>
      <c r="AI696"/>
      <c r="AJ696"/>
      <c r="AK696"/>
      <c r="AL696"/>
      <c r="AM696"/>
      <c r="AN696"/>
      <c r="AO696"/>
      <c r="AP696"/>
      <c r="AQ696"/>
      <c r="AR696"/>
      <c r="AS696"/>
      <c r="AT696"/>
      <c r="AU696"/>
      <c r="AV696" s="1" t="str">
        <f t="shared" si="111"/>
        <v>Echinacea purpurea 'Vintage Wine'</v>
      </c>
      <c r="AW696"/>
      <c r="AX696"/>
      <c r="AY696"/>
      <c r="AZ696"/>
      <c r="BA696"/>
      <c r="BB696"/>
      <c r="BC696"/>
      <c r="BD696"/>
    </row>
    <row r="697" spans="1:66" s="5" customFormat="1" ht="15" customHeight="1" x14ac:dyDescent="0.2">
      <c r="A697" s="8"/>
      <c r="B697" s="18" t="b">
        <f t="shared" si="109"/>
        <v>1</v>
      </c>
      <c r="C697" s="21"/>
      <c r="D697" s="4"/>
      <c r="E697" s="4"/>
      <c r="F697" s="4" t="str">
        <f t="shared" si="110"/>
        <v/>
      </c>
      <c r="G697" s="4"/>
      <c r="H697" s="4"/>
      <c r="I697" s="6" t="s">
        <v>2228</v>
      </c>
      <c r="J697" s="6" t="s">
        <v>1175</v>
      </c>
      <c r="K697" s="6" t="s">
        <v>2311</v>
      </c>
      <c r="L697" s="1">
        <v>614</v>
      </c>
      <c r="M697"/>
      <c r="N697" s="18" t="b">
        <v>1</v>
      </c>
      <c r="O697"/>
      <c r="P697" s="1" t="s">
        <v>2293</v>
      </c>
      <c r="Q697"/>
      <c r="R697"/>
      <c r="S697" s="54"/>
      <c r="T697" s="1" t="s">
        <v>42</v>
      </c>
      <c r="U697" s="1" t="s">
        <v>42</v>
      </c>
      <c r="V697" s="1" t="s">
        <v>42</v>
      </c>
      <c r="W697" s="1" t="s">
        <v>42</v>
      </c>
      <c r="X697"/>
      <c r="Y697" s="1" t="s">
        <v>2294</v>
      </c>
      <c r="Z697"/>
      <c r="AA697"/>
      <c r="AB697"/>
      <c r="AC697"/>
      <c r="AD697"/>
      <c r="AE697"/>
      <c r="AF697"/>
      <c r="AG697" s="1" t="b">
        <v>0</v>
      </c>
      <c r="AH697"/>
      <c r="AI697"/>
      <c r="AJ697" s="1" t="b">
        <v>0</v>
      </c>
      <c r="AK697" s="1" t="b">
        <v>0</v>
      </c>
      <c r="AL697" s="1" t="s">
        <v>86</v>
      </c>
      <c r="AM697" s="1" t="s">
        <v>62</v>
      </c>
      <c r="AN697" s="1" t="s">
        <v>45</v>
      </c>
      <c r="AO697" s="1">
        <v>1235</v>
      </c>
      <c r="AP697" s="1" t="b">
        <v>1</v>
      </c>
      <c r="AQ697" s="1"/>
      <c r="AR697" s="1"/>
      <c r="AS697" s="1" t="b">
        <v>0</v>
      </c>
      <c r="AV697" s="1" t="str">
        <f t="shared" si="111"/>
        <v>Echinacea purpurea 'White Swan'</v>
      </c>
      <c r="AW697" s="1"/>
      <c r="AX697" s="1"/>
      <c r="BE697"/>
      <c r="BF697"/>
      <c r="BG697"/>
      <c r="BH697"/>
      <c r="BI697"/>
      <c r="BJ697"/>
      <c r="BK697"/>
      <c r="BL697"/>
      <c r="BM697"/>
      <c r="BN697"/>
    </row>
    <row r="698" spans="1:66" s="5" customFormat="1" ht="15" customHeight="1" x14ac:dyDescent="0.2">
      <c r="A698" s="8"/>
      <c r="B698" s="18" t="b">
        <f t="shared" si="109"/>
        <v>1</v>
      </c>
      <c r="C698" s="21"/>
      <c r="D698" s="4"/>
      <c r="E698" s="4"/>
      <c r="F698" s="4" t="str">
        <f t="shared" si="110"/>
        <v/>
      </c>
      <c r="G698" s="4"/>
      <c r="H698" s="4"/>
      <c r="I698" s="6" t="s">
        <v>2228</v>
      </c>
      <c r="J698" s="6" t="s">
        <v>1175</v>
      </c>
      <c r="K698" s="6"/>
      <c r="L698" s="1">
        <v>606</v>
      </c>
      <c r="M698"/>
      <c r="N698" s="18" t="b">
        <v>1</v>
      </c>
      <c r="O698"/>
      <c r="P698" s="1" t="s">
        <v>2285</v>
      </c>
      <c r="Q698" s="1"/>
      <c r="R698" s="1"/>
      <c r="S698" s="54"/>
      <c r="T698" s="1" t="s">
        <v>42</v>
      </c>
      <c r="U698" s="1" t="s">
        <v>42</v>
      </c>
      <c r="V698" s="1" t="s">
        <v>42</v>
      </c>
      <c r="W698" s="1" t="s">
        <v>42</v>
      </c>
      <c r="X698" s="1"/>
      <c r="Y698" s="1" t="s">
        <v>2286</v>
      </c>
      <c r="Z698" s="1"/>
      <c r="AA698" s="1"/>
      <c r="AB698" s="1"/>
      <c r="AC698" s="1"/>
      <c r="AD698" s="1"/>
      <c r="AE698" s="1"/>
      <c r="AF698"/>
      <c r="AG698" s="1" t="b">
        <v>0</v>
      </c>
      <c r="AH698"/>
      <c r="AI698"/>
      <c r="AJ698" s="1" t="b">
        <v>0</v>
      </c>
      <c r="AK698" s="1" t="b">
        <v>0</v>
      </c>
      <c r="AL698" s="1" t="s">
        <v>86</v>
      </c>
      <c r="AM698" s="1" t="s">
        <v>62</v>
      </c>
      <c r="AN698" s="1" t="s">
        <v>45</v>
      </c>
      <c r="AO698" s="1">
        <v>2025</v>
      </c>
      <c r="AP698" s="1" t="b">
        <v>1</v>
      </c>
      <c r="AQ698" s="1"/>
      <c r="AR698" s="1"/>
      <c r="AS698" s="1" t="b">
        <v>0</v>
      </c>
      <c r="AV698" s="1" t="str">
        <f t="shared" si="111"/>
        <v>Echinacea purpurea</v>
      </c>
      <c r="AW698" s="1"/>
      <c r="AX698" s="1"/>
      <c r="BE698"/>
      <c r="BF698"/>
      <c r="BG698"/>
      <c r="BH698"/>
      <c r="BI698"/>
      <c r="BJ698"/>
      <c r="BK698"/>
      <c r="BL698"/>
      <c r="BM698"/>
      <c r="BN698"/>
    </row>
    <row r="699" spans="1:66" s="5" customFormat="1" ht="15" customHeight="1" x14ac:dyDescent="0.2">
      <c r="A699" s="8"/>
      <c r="B699" s="18" t="b">
        <f t="shared" si="109"/>
        <v>1</v>
      </c>
      <c r="C699" s="21"/>
      <c r="D699" s="4"/>
      <c r="E699" s="4"/>
      <c r="F699" s="4" t="str">
        <f t="shared" si="110"/>
        <v/>
      </c>
      <c r="G699" s="4"/>
      <c r="H699" s="4"/>
      <c r="I699" s="6" t="s">
        <v>2228</v>
      </c>
      <c r="J699" s="6" t="s">
        <v>1175</v>
      </c>
      <c r="K699" s="6"/>
      <c r="L699" s="1">
        <v>607</v>
      </c>
      <c r="M699"/>
      <c r="N699" s="18" t="b">
        <v>1</v>
      </c>
      <c r="O699"/>
      <c r="P699" s="1" t="s">
        <v>2285</v>
      </c>
      <c r="Q699"/>
      <c r="R699"/>
      <c r="S699" s="54"/>
      <c r="T699" s="1" t="s">
        <v>42</v>
      </c>
      <c r="U699" s="1" t="s">
        <v>42</v>
      </c>
      <c r="V699" s="1" t="s">
        <v>42</v>
      </c>
      <c r="W699" s="1" t="s">
        <v>42</v>
      </c>
      <c r="X699" s="1"/>
      <c r="Y699" s="1" t="s">
        <v>2286</v>
      </c>
      <c r="Z699" s="1"/>
      <c r="AA699" s="1"/>
      <c r="AB699" s="1"/>
      <c r="AC699" s="1"/>
      <c r="AD699" s="1"/>
      <c r="AE699" s="1"/>
      <c r="AF699"/>
      <c r="AG699" s="1" t="b">
        <v>0</v>
      </c>
      <c r="AH699" s="1"/>
      <c r="AI699" s="1"/>
      <c r="AJ699" s="1" t="b">
        <v>0</v>
      </c>
      <c r="AK699" s="1" t="b">
        <v>0</v>
      </c>
      <c r="AL699" s="1" t="s">
        <v>86</v>
      </c>
      <c r="AM699" s="1" t="s">
        <v>62</v>
      </c>
      <c r="AN699" s="1" t="s">
        <v>45</v>
      </c>
      <c r="AO699" s="1">
        <v>1234</v>
      </c>
      <c r="AP699" s="1" t="b">
        <v>1</v>
      </c>
      <c r="AQ699" s="1"/>
      <c r="AR699" s="1"/>
      <c r="AS699" s="1" t="b">
        <v>0</v>
      </c>
      <c r="AV699" s="1" t="str">
        <f t="shared" si="111"/>
        <v>Echinacea purpurea</v>
      </c>
      <c r="AW699" s="1"/>
      <c r="AX699" s="1"/>
      <c r="BE699"/>
      <c r="BF699"/>
      <c r="BG699"/>
      <c r="BH699"/>
      <c r="BI699"/>
      <c r="BJ699"/>
      <c r="BK699"/>
      <c r="BL699"/>
      <c r="BM699"/>
      <c r="BN699"/>
    </row>
    <row r="700" spans="1:66" s="5" customFormat="1" ht="15" customHeight="1" x14ac:dyDescent="0.2">
      <c r="A700" s="8"/>
      <c r="B700" s="18" t="b">
        <f t="shared" si="109"/>
        <v>1</v>
      </c>
      <c r="C700" s="21"/>
      <c r="D700" s="4"/>
      <c r="E700" s="4"/>
      <c r="F700" s="4" t="str">
        <f t="shared" si="110"/>
        <v/>
      </c>
      <c r="G700" s="4"/>
      <c r="H700" s="4"/>
      <c r="I700" s="6" t="s">
        <v>2228</v>
      </c>
      <c r="J700" s="6" t="s">
        <v>2312</v>
      </c>
      <c r="K700" s="6" t="s">
        <v>2313</v>
      </c>
      <c r="L700" s="1">
        <v>615</v>
      </c>
      <c r="M700"/>
      <c r="N700" s="18" t="b">
        <v>1</v>
      </c>
      <c r="O700"/>
      <c r="P700" s="1" t="s">
        <v>2314</v>
      </c>
      <c r="Q700"/>
      <c r="R700"/>
      <c r="S700" s="54"/>
      <c r="T700" s="1" t="s">
        <v>42</v>
      </c>
      <c r="U700" s="1" t="s">
        <v>42</v>
      </c>
      <c r="V700" s="1" t="s">
        <v>42</v>
      </c>
      <c r="W700" s="1" t="s">
        <v>42</v>
      </c>
      <c r="X700" s="1"/>
      <c r="Y700" s="1" t="s">
        <v>2315</v>
      </c>
      <c r="Z700" s="1"/>
      <c r="AA700" s="1"/>
      <c r="AB700" s="1"/>
      <c r="AC700" s="1"/>
      <c r="AD700" s="1"/>
      <c r="AE700" s="1"/>
      <c r="AF700"/>
      <c r="AG700" s="1" t="b">
        <v>0</v>
      </c>
      <c r="AH700" s="1"/>
      <c r="AI700" s="1"/>
      <c r="AJ700" s="1" t="b">
        <v>0</v>
      </c>
      <c r="AK700" s="1" t="b">
        <v>0</v>
      </c>
      <c r="AL700" s="1" t="s">
        <v>86</v>
      </c>
      <c r="AM700"/>
      <c r="AN700" s="1" t="s">
        <v>45</v>
      </c>
      <c r="AO700" s="1">
        <v>15773</v>
      </c>
      <c r="AP700" s="1" t="b">
        <v>0</v>
      </c>
      <c r="AQ700" s="1"/>
      <c r="AR700" s="1"/>
      <c r="AS700" s="1" t="b">
        <v>0</v>
      </c>
      <c r="AV700" s="1" t="str">
        <f t="shared" si="111"/>
        <v>Echinacea tennesseensis 'Rocky Top Hybrids'</v>
      </c>
      <c r="AW700" s="1"/>
      <c r="AX700" s="1"/>
      <c r="BE700"/>
      <c r="BF700"/>
      <c r="BG700"/>
      <c r="BH700"/>
      <c r="BI700"/>
      <c r="BJ700"/>
      <c r="BK700"/>
      <c r="BL700"/>
      <c r="BM700"/>
      <c r="BN700"/>
    </row>
    <row r="701" spans="1:66" s="5" customFormat="1" ht="15" customHeight="1" x14ac:dyDescent="0.2">
      <c r="A701" s="8"/>
      <c r="B701" s="18" t="b">
        <f t="shared" si="109"/>
        <v>1</v>
      </c>
      <c r="C701" s="21"/>
      <c r="D701" s="4"/>
      <c r="E701" s="4"/>
      <c r="F701" s="4" t="str">
        <f t="shared" si="110"/>
        <v/>
      </c>
      <c r="G701" s="4"/>
      <c r="H701" s="4"/>
      <c r="I701" s="6" t="s">
        <v>2228</v>
      </c>
      <c r="J701" s="6"/>
      <c r="K701" s="6" t="s">
        <v>2229</v>
      </c>
      <c r="L701" s="1">
        <v>591</v>
      </c>
      <c r="M701"/>
      <c r="N701" s="18" t="b">
        <v>1</v>
      </c>
      <c r="O701"/>
      <c r="P701" s="1" t="s">
        <v>2230</v>
      </c>
      <c r="Q701" s="1"/>
      <c r="R701" s="1"/>
      <c r="S701" s="54"/>
      <c r="T701" s="1" t="s">
        <v>42</v>
      </c>
      <c r="U701" s="1" t="s">
        <v>42</v>
      </c>
      <c r="V701" s="1" t="s">
        <v>42</v>
      </c>
      <c r="W701" s="1" t="s">
        <v>42</v>
      </c>
      <c r="X701" s="1" t="s">
        <v>2231</v>
      </c>
      <c r="Y701" s="1" t="s">
        <v>2232</v>
      </c>
      <c r="Z701" s="1"/>
      <c r="AA701" s="1"/>
      <c r="AB701" s="1"/>
      <c r="AC701" s="1"/>
      <c r="AD701" s="1"/>
      <c r="AE701" s="1"/>
      <c r="AF701"/>
      <c r="AG701" s="1" t="b">
        <v>0</v>
      </c>
      <c r="AH701" s="1"/>
      <c r="AI701" s="1"/>
      <c r="AJ701" s="1" t="b">
        <v>0</v>
      </c>
      <c r="AK701" s="1" t="b">
        <v>0</v>
      </c>
      <c r="AL701" s="1" t="s">
        <v>86</v>
      </c>
      <c r="AM701" s="1" t="s">
        <v>62</v>
      </c>
      <c r="AN701" s="1" t="s">
        <v>45</v>
      </c>
      <c r="AO701" s="1">
        <v>2352</v>
      </c>
      <c r="AP701" s="1" t="b">
        <v>1</v>
      </c>
      <c r="AQ701"/>
      <c r="AR701"/>
      <c r="AS701" s="1" t="b">
        <v>0</v>
      </c>
      <c r="AV701" s="1" t="str">
        <f t="shared" si="111"/>
        <v>Echinacea 'Art's Pride'</v>
      </c>
      <c r="AW701" s="1"/>
      <c r="AX701" s="1"/>
      <c r="BE701"/>
      <c r="BF701"/>
      <c r="BG701"/>
      <c r="BH701"/>
      <c r="BI701"/>
      <c r="BJ701"/>
      <c r="BK701"/>
      <c r="BL701"/>
      <c r="BM701"/>
      <c r="BN701"/>
    </row>
    <row r="702" spans="1:66" s="5" customFormat="1" ht="15" customHeight="1" x14ac:dyDescent="0.2">
      <c r="A702" s="8"/>
      <c r="B702" s="18" t="b">
        <f t="shared" si="109"/>
        <v>1</v>
      </c>
      <c r="C702" s="21"/>
      <c r="D702" s="4"/>
      <c r="E702" s="4"/>
      <c r="F702" s="4" t="str">
        <f t="shared" si="110"/>
        <v/>
      </c>
      <c r="G702" s="4"/>
      <c r="H702" s="4"/>
      <c r="I702" s="6" t="s">
        <v>2228</v>
      </c>
      <c r="J702" s="6"/>
      <c r="K702" s="6" t="s">
        <v>2233</v>
      </c>
      <c r="L702" s="1">
        <v>592</v>
      </c>
      <c r="M702" s="1" t="s">
        <v>39</v>
      </c>
      <c r="N702" s="18" t="b">
        <v>1</v>
      </c>
      <c r="O702" s="1" t="s">
        <v>2234</v>
      </c>
      <c r="P702" s="1" t="s">
        <v>2235</v>
      </c>
      <c r="Q702"/>
      <c r="R702"/>
      <c r="S702" s="54"/>
      <c r="T702" s="1" t="s">
        <v>42</v>
      </c>
      <c r="U702" s="1" t="s">
        <v>42</v>
      </c>
      <c r="V702" s="1" t="s">
        <v>42</v>
      </c>
      <c r="W702" s="1" t="s">
        <v>42</v>
      </c>
      <c r="X702" s="1"/>
      <c r="Y702" s="1" t="s">
        <v>2236</v>
      </c>
      <c r="Z702" s="1"/>
      <c r="AA702" s="1"/>
      <c r="AB702" s="1"/>
      <c r="AC702" s="1"/>
      <c r="AD702" s="1"/>
      <c r="AE702" s="1"/>
      <c r="AF702"/>
      <c r="AG702" s="1" t="b">
        <v>0</v>
      </c>
      <c r="AH702" s="1"/>
      <c r="AI702" s="1"/>
      <c r="AJ702" s="1" t="b">
        <v>0</v>
      </c>
      <c r="AK702" s="1" t="b">
        <v>0</v>
      </c>
      <c r="AL702" s="1" t="s">
        <v>86</v>
      </c>
      <c r="AM702"/>
      <c r="AN702" s="1" t="s">
        <v>45</v>
      </c>
      <c r="AO702" s="1">
        <v>20052</v>
      </c>
      <c r="AP702" s="1" t="b">
        <v>0</v>
      </c>
      <c r="AQ702" s="1"/>
      <c r="AR702" s="1"/>
      <c r="AS702" s="1" t="b">
        <v>0</v>
      </c>
      <c r="AV702" s="1" t="str">
        <f t="shared" si="111"/>
        <v>Echinacea 'Cheyenne Spirit'</v>
      </c>
      <c r="AW702" s="1"/>
      <c r="AX702" s="1"/>
      <c r="BE702"/>
      <c r="BF702"/>
      <c r="BG702"/>
      <c r="BH702"/>
      <c r="BI702"/>
      <c r="BJ702"/>
      <c r="BK702"/>
      <c r="BL702"/>
      <c r="BM702"/>
      <c r="BN702"/>
    </row>
    <row r="703" spans="1:66" s="5" customFormat="1" ht="15" customHeight="1" x14ac:dyDescent="0.2">
      <c r="A703" s="8" t="s">
        <v>8424</v>
      </c>
      <c r="B703" s="18" t="b">
        <f t="shared" si="109"/>
        <v>1</v>
      </c>
      <c r="C703" s="4" t="str">
        <f>IF(O703="","C","")</f>
        <v/>
      </c>
      <c r="D703" s="4" t="str">
        <f>IF(I703="","N","")</f>
        <v/>
      </c>
      <c r="E703" s="4" t="str">
        <f>IF(P703="","Y","")</f>
        <v/>
      </c>
      <c r="F703" s="4" t="str">
        <f t="shared" si="110"/>
        <v/>
      </c>
      <c r="G703" s="4" t="str">
        <f>IF(H703=A703,"","I")</f>
        <v/>
      </c>
      <c r="H703" s="4" t="str">
        <f>TRIM(TRIM(I703) &amp; " " &amp; TRIM(J703) &amp; " " &amp; K703 &amp; " " &amp;S703)</f>
        <v>Echinacea 'Guava Ice'</v>
      </c>
      <c r="I703" s="6" t="s">
        <v>2228</v>
      </c>
      <c r="J703" s="6"/>
      <c r="K703" s="6" t="s">
        <v>2237</v>
      </c>
      <c r="L703" s="1">
        <v>593</v>
      </c>
      <c r="M703" s="1" t="s">
        <v>39</v>
      </c>
      <c r="N703" s="18" t="b">
        <v>1</v>
      </c>
      <c r="O703" t="s">
        <v>2238</v>
      </c>
      <c r="P703" s="2" t="s">
        <v>10548</v>
      </c>
      <c r="Q703"/>
      <c r="R703"/>
      <c r="S703" s="54"/>
      <c r="T703" s="1" t="s">
        <v>42</v>
      </c>
      <c r="U703" s="1" t="s">
        <v>42</v>
      </c>
      <c r="V703" s="1" t="s">
        <v>42</v>
      </c>
      <c r="W703" s="1" t="s">
        <v>42</v>
      </c>
      <c r="X703" s="1"/>
      <c r="Y703" t="s">
        <v>11116</v>
      </c>
      <c r="Z703" s="1"/>
      <c r="AA703" s="1"/>
      <c r="AB703" s="1"/>
      <c r="AC703" s="1"/>
      <c r="AD703" s="1"/>
      <c r="AE703" s="1"/>
      <c r="AF703"/>
      <c r="AG703" s="1" t="b">
        <v>0</v>
      </c>
      <c r="AH703" s="1"/>
      <c r="AI703" s="1"/>
      <c r="AJ703" s="1" t="b">
        <v>0</v>
      </c>
      <c r="AK703" s="1" t="b">
        <v>0</v>
      </c>
      <c r="AL703" s="1" t="s">
        <v>86</v>
      </c>
      <c r="AM703" s="1" t="s">
        <v>62</v>
      </c>
      <c r="AN703" s="1" t="s">
        <v>45</v>
      </c>
      <c r="AO703" s="1">
        <v>1364</v>
      </c>
      <c r="AP703" s="1" t="b">
        <v>0</v>
      </c>
      <c r="AQ703" s="1"/>
      <c r="AR703" s="1"/>
      <c r="AS703" s="1" t="b">
        <v>1</v>
      </c>
      <c r="AV703" s="1" t="str">
        <f t="shared" si="111"/>
        <v>Echinacea 'Guava Ice'</v>
      </c>
      <c r="AW703" s="1"/>
      <c r="AX703" s="1"/>
    </row>
    <row r="704" spans="1:66" s="5" customFormat="1" ht="15" customHeight="1" x14ac:dyDescent="0.2">
      <c r="A704" s="8"/>
      <c r="B704" s="18" t="b">
        <f t="shared" si="109"/>
        <v>1</v>
      </c>
      <c r="C704" s="21"/>
      <c r="D704" s="4"/>
      <c r="E704" s="4"/>
      <c r="F704" s="4" t="str">
        <f t="shared" si="110"/>
        <v/>
      </c>
      <c r="G704" s="4"/>
      <c r="H704" s="4"/>
      <c r="I704" s="6" t="s">
        <v>2228</v>
      </c>
      <c r="J704" s="6"/>
      <c r="K704" s="6" t="s">
        <v>2239</v>
      </c>
      <c r="L704" s="1">
        <v>594</v>
      </c>
      <c r="M704"/>
      <c r="N704" s="18" t="b">
        <v>1</v>
      </c>
      <c r="O704"/>
      <c r="P704" s="1" t="s">
        <v>2240</v>
      </c>
      <c r="Q704"/>
      <c r="R704"/>
      <c r="S704" s="54"/>
      <c r="T704" s="1" t="s">
        <v>42</v>
      </c>
      <c r="U704" s="1" t="s">
        <v>42</v>
      </c>
      <c r="V704" s="1" t="s">
        <v>42</v>
      </c>
      <c r="W704" s="1" t="s">
        <v>42</v>
      </c>
      <c r="X704" s="1" t="s">
        <v>2241</v>
      </c>
      <c r="Y704" s="1" t="s">
        <v>2242</v>
      </c>
      <c r="Z704" s="1" t="s">
        <v>2243</v>
      </c>
      <c r="AA704" s="1"/>
      <c r="AB704" s="1"/>
      <c r="AC704" s="1"/>
      <c r="AD704" s="1"/>
      <c r="AE704" s="1"/>
      <c r="AF704"/>
      <c r="AG704" s="1" t="b">
        <v>0</v>
      </c>
      <c r="AH704" s="1" t="s">
        <v>43</v>
      </c>
      <c r="AI704" s="1"/>
      <c r="AJ704" s="1" t="b">
        <v>0</v>
      </c>
      <c r="AK704" s="1" t="b">
        <v>0</v>
      </c>
      <c r="AL704" s="1" t="s">
        <v>86</v>
      </c>
      <c r="AM704" s="1" t="s">
        <v>62</v>
      </c>
      <c r="AN704" s="1" t="s">
        <v>45</v>
      </c>
      <c r="AO704" s="1">
        <v>2487</v>
      </c>
      <c r="AP704" s="1" t="b">
        <v>1</v>
      </c>
      <c r="AQ704" s="1"/>
      <c r="AR704" s="1"/>
      <c r="AS704" s="1" t="b">
        <v>1</v>
      </c>
      <c r="AV704" s="1" t="str">
        <f t="shared" si="111"/>
        <v>Echinacea 'Harvest Moon'</v>
      </c>
      <c r="AW704" s="1"/>
      <c r="AX704" s="1"/>
      <c r="BE704"/>
      <c r="BF704"/>
      <c r="BG704"/>
      <c r="BH704"/>
      <c r="BI704"/>
      <c r="BJ704"/>
      <c r="BK704"/>
      <c r="BL704"/>
      <c r="BM704"/>
      <c r="BN704"/>
    </row>
    <row r="705" spans="1:66" s="5" customFormat="1" ht="15" customHeight="1" x14ac:dyDescent="0.2">
      <c r="A705" s="8" t="s">
        <v>8426</v>
      </c>
      <c r="B705" s="18" t="b">
        <f t="shared" si="109"/>
        <v>1</v>
      </c>
      <c r="C705" s="4" t="str">
        <f>IF(O705="","C","")</f>
        <v/>
      </c>
      <c r="D705" s="4" t="str">
        <f>IF(I705="","N","")</f>
        <v/>
      </c>
      <c r="E705" s="4" t="str">
        <f>IF(P705="","Y","")</f>
        <v/>
      </c>
      <c r="F705" s="4" t="str">
        <f t="shared" si="110"/>
        <v/>
      </c>
      <c r="G705" s="4" t="str">
        <f>IF(H705=A705,"","I")</f>
        <v/>
      </c>
      <c r="H705" s="4" t="str">
        <f>TRIM(TRIM(I705) &amp; " " &amp; TRIM(J705) &amp; " " &amp; K705 &amp; " " &amp;S705)</f>
        <v>Echinacea 'Hot Papaya'</v>
      </c>
      <c r="I705" s="6" t="s">
        <v>2228</v>
      </c>
      <c r="J705" s="6"/>
      <c r="K705" s="6" t="s">
        <v>2244</v>
      </c>
      <c r="L705" s="1">
        <v>595</v>
      </c>
      <c r="M705" s="1" t="s">
        <v>39</v>
      </c>
      <c r="N705" s="18" t="b">
        <v>1</v>
      </c>
      <c r="O705" t="s">
        <v>2245</v>
      </c>
      <c r="P705" s="1" t="s">
        <v>2246</v>
      </c>
      <c r="Q705"/>
      <c r="R705"/>
      <c r="S705" s="54"/>
      <c r="T705" s="1" t="s">
        <v>42</v>
      </c>
      <c r="U705" s="1" t="s">
        <v>42</v>
      </c>
      <c r="V705" s="1" t="s">
        <v>42</v>
      </c>
      <c r="W705" s="1" t="s">
        <v>42</v>
      </c>
      <c r="X705" s="1"/>
      <c r="Y705" s="1" t="s">
        <v>2247</v>
      </c>
      <c r="Z705" s="1"/>
      <c r="AA705" s="1"/>
      <c r="AB705" s="1"/>
      <c r="AC705" s="1"/>
      <c r="AD705" s="1"/>
      <c r="AE705" s="1"/>
      <c r="AF705"/>
      <c r="AG705"/>
      <c r="AH705"/>
      <c r="AI705"/>
      <c r="AJ705"/>
      <c r="AK705"/>
      <c r="AL705"/>
      <c r="AM705"/>
      <c r="AN705"/>
      <c r="AO705"/>
      <c r="AP705"/>
      <c r="AQ705"/>
      <c r="AR705"/>
      <c r="AS705"/>
      <c r="AT705"/>
      <c r="AU705"/>
      <c r="AV705" s="1" t="str">
        <f t="shared" si="111"/>
        <v>Echinacea 'Hot Papaya'</v>
      </c>
      <c r="AW705"/>
      <c r="AX705"/>
      <c r="AY705"/>
      <c r="AZ705"/>
      <c r="BA705"/>
      <c r="BB705"/>
      <c r="BC705"/>
      <c r="BD705"/>
      <c r="BK705" s="11"/>
      <c r="BL705" s="11"/>
      <c r="BM705" s="11"/>
    </row>
    <row r="706" spans="1:66" s="5" customFormat="1" ht="15" customHeight="1" x14ac:dyDescent="0.2">
      <c r="A706" s="8" t="s">
        <v>8428</v>
      </c>
      <c r="B706" s="18" t="b">
        <f t="shared" si="109"/>
        <v>1</v>
      </c>
      <c r="C706" s="4" t="str">
        <f>IF(O706="","C","")</f>
        <v/>
      </c>
      <c r="D706" s="4" t="str">
        <f>IF(I706="","N","")</f>
        <v/>
      </c>
      <c r="E706" s="4" t="str">
        <f>IF(P706="","Y","")</f>
        <v/>
      </c>
      <c r="F706" s="4" t="str">
        <f t="shared" si="110"/>
        <v/>
      </c>
      <c r="G706" s="4" t="str">
        <f>IF(H706=A706,"","I")</f>
        <v/>
      </c>
      <c r="H706" s="4" t="str">
        <f>TRIM(TRIM(I706) &amp; " " &amp; TRIM(J706) &amp; " " &amp; K706 &amp; " " &amp;S706)</f>
        <v>Echinacea 'Marmalade'</v>
      </c>
      <c r="I706" s="6" t="s">
        <v>2228</v>
      </c>
      <c r="J706" s="6"/>
      <c r="K706" s="6" t="s">
        <v>107</v>
      </c>
      <c r="L706" s="1">
        <v>596</v>
      </c>
      <c r="M706" s="1" t="s">
        <v>39</v>
      </c>
      <c r="N706" s="18" t="b">
        <v>1</v>
      </c>
      <c r="O706" t="s">
        <v>2248</v>
      </c>
      <c r="P706" s="1" t="s">
        <v>2249</v>
      </c>
      <c r="Q706"/>
      <c r="R706"/>
      <c r="S706" s="54"/>
      <c r="T706" s="1" t="s">
        <v>42</v>
      </c>
      <c r="U706" s="1" t="s">
        <v>42</v>
      </c>
      <c r="V706" s="1" t="s">
        <v>42</v>
      </c>
      <c r="W706" s="1" t="s">
        <v>42</v>
      </c>
      <c r="X706" s="1"/>
      <c r="Y706" s="1" t="s">
        <v>2250</v>
      </c>
      <c r="Z706" s="1"/>
      <c r="AA706" s="1"/>
      <c r="AB706" s="1"/>
      <c r="AC706" s="1"/>
      <c r="AD706" s="1"/>
      <c r="AE706" s="1"/>
      <c r="AF706"/>
      <c r="AG706" s="1" t="b">
        <v>0</v>
      </c>
      <c r="AH706" s="1"/>
      <c r="AI706" s="1" t="s">
        <v>816</v>
      </c>
      <c r="AJ706" s="1" t="b">
        <v>0</v>
      </c>
      <c r="AK706" s="1" t="b">
        <v>0</v>
      </c>
      <c r="AL706" s="1" t="s">
        <v>86</v>
      </c>
      <c r="AM706"/>
      <c r="AN706" s="1" t="s">
        <v>45</v>
      </c>
      <c r="AO706" s="1">
        <v>15839</v>
      </c>
      <c r="AP706" s="1" t="b">
        <v>0</v>
      </c>
      <c r="AQ706" s="1"/>
      <c r="AR706" s="1"/>
      <c r="AS706" s="1" t="b">
        <v>0</v>
      </c>
      <c r="AV706" s="1" t="str">
        <f t="shared" si="111"/>
        <v>Echinacea 'Marmalade'</v>
      </c>
      <c r="AW706" s="1"/>
      <c r="AX706" s="1"/>
    </row>
    <row r="707" spans="1:66" s="5" customFormat="1" ht="15" customHeight="1" x14ac:dyDescent="0.2">
      <c r="A707" s="8"/>
      <c r="B707" s="18" t="b">
        <f t="shared" ref="B707:B770" si="122">IF(F707="X",FALSE,TRUE)</f>
        <v>1</v>
      </c>
      <c r="C707" s="21"/>
      <c r="D707" s="4"/>
      <c r="E707" s="4"/>
      <c r="F707" s="4" t="str">
        <f t="shared" ref="F707:F770" si="123">IF(Y707="","X","")</f>
        <v/>
      </c>
      <c r="G707" s="4"/>
      <c r="H707" s="4"/>
      <c r="I707" s="6" t="s">
        <v>2228</v>
      </c>
      <c r="J707" s="6"/>
      <c r="K707" s="6" t="s">
        <v>2251</v>
      </c>
      <c r="L707" s="1">
        <v>597</v>
      </c>
      <c r="M707"/>
      <c r="N707" s="18" t="b">
        <v>1</v>
      </c>
      <c r="O707"/>
      <c r="P707" s="1" t="s">
        <v>2252</v>
      </c>
      <c r="Q707"/>
      <c r="R707"/>
      <c r="S707" s="54"/>
      <c r="T707" s="1" t="s">
        <v>42</v>
      </c>
      <c r="U707" s="1" t="s">
        <v>42</v>
      </c>
      <c r="V707" s="1" t="s">
        <v>42</v>
      </c>
      <c r="W707" s="1" t="s">
        <v>42</v>
      </c>
      <c r="X707" s="1"/>
      <c r="Y707" s="1" t="s">
        <v>2253</v>
      </c>
      <c r="Z707" s="1"/>
      <c r="AA707" s="1"/>
      <c r="AB707" s="1"/>
      <c r="AC707" s="1"/>
      <c r="AD707" s="1"/>
      <c r="AE707" s="1"/>
      <c r="AF707"/>
      <c r="AG707" s="1" t="b">
        <v>0</v>
      </c>
      <c r="AH707" s="1" t="s">
        <v>43</v>
      </c>
      <c r="AI707" s="1"/>
      <c r="AJ707" s="1" t="b">
        <v>0</v>
      </c>
      <c r="AK707" s="1" t="b">
        <v>0</v>
      </c>
      <c r="AL707" s="1" t="s">
        <v>86</v>
      </c>
      <c r="AM707" s="1" t="s">
        <v>62</v>
      </c>
      <c r="AN707" s="1" t="s">
        <v>45</v>
      </c>
      <c r="AO707" s="1">
        <v>15684</v>
      </c>
      <c r="AP707" s="1" t="b">
        <v>1</v>
      </c>
      <c r="AQ707" s="1"/>
      <c r="AR707" s="1"/>
      <c r="AS707" s="1" t="b">
        <v>0</v>
      </c>
      <c r="AV707" s="1" t="str">
        <f t="shared" si="111"/>
        <v>Echinacea 'Sundown'</v>
      </c>
      <c r="AW707" s="1"/>
      <c r="AX707" s="1"/>
      <c r="BE707"/>
      <c r="BF707"/>
      <c r="BG707"/>
      <c r="BH707"/>
      <c r="BI707"/>
      <c r="BJ707"/>
      <c r="BK707"/>
      <c r="BL707"/>
      <c r="BM707"/>
      <c r="BN707"/>
    </row>
    <row r="708" spans="1:66" s="5" customFormat="1" ht="15" customHeight="1" x14ac:dyDescent="0.2">
      <c r="A708" s="8"/>
      <c r="B708" s="18" t="b">
        <f t="shared" si="122"/>
        <v>1</v>
      </c>
      <c r="C708" s="21"/>
      <c r="D708" s="4"/>
      <c r="E708" s="4"/>
      <c r="F708" s="4" t="str">
        <f t="shared" si="123"/>
        <v/>
      </c>
      <c r="G708" s="4"/>
      <c r="H708" s="4"/>
      <c r="I708" s="6" t="s">
        <v>2228</v>
      </c>
      <c r="J708" s="6"/>
      <c r="K708" s="6" t="s">
        <v>2254</v>
      </c>
      <c r="L708" s="1">
        <v>598</v>
      </c>
      <c r="M708"/>
      <c r="N708" s="18" t="b">
        <v>1</v>
      </c>
      <c r="O708"/>
      <c r="P708" s="1" t="s">
        <v>2255</v>
      </c>
      <c r="Q708"/>
      <c r="R708"/>
      <c r="S708" s="54"/>
      <c r="T708" s="1" t="s">
        <v>42</v>
      </c>
      <c r="U708" s="1" t="s">
        <v>42</v>
      </c>
      <c r="V708" s="1" t="s">
        <v>42</v>
      </c>
      <c r="W708" s="1" t="s">
        <v>42</v>
      </c>
      <c r="X708" s="1"/>
      <c r="Y708" s="1" t="s">
        <v>2256</v>
      </c>
      <c r="Z708" s="1" t="s">
        <v>2257</v>
      </c>
      <c r="AA708" s="1" t="s">
        <v>2258</v>
      </c>
      <c r="AB708" s="1" t="s">
        <v>2259</v>
      </c>
      <c r="AC708" s="1"/>
      <c r="AD708" s="1"/>
      <c r="AE708" s="1"/>
      <c r="AF708"/>
      <c r="AG708" s="1" t="b">
        <v>0</v>
      </c>
      <c r="AH708" s="1" t="s">
        <v>43</v>
      </c>
      <c r="AI708" s="1"/>
      <c r="AJ708" s="1" t="b">
        <v>0</v>
      </c>
      <c r="AK708" s="1" t="b">
        <v>0</v>
      </c>
      <c r="AL708" s="1" t="s">
        <v>86</v>
      </c>
      <c r="AM708" s="1" t="s">
        <v>62</v>
      </c>
      <c r="AN708" s="1" t="s">
        <v>45</v>
      </c>
      <c r="AO708" s="1">
        <v>2468</v>
      </c>
      <c r="AP708" s="1" t="b">
        <v>1</v>
      </c>
      <c r="AQ708" s="1"/>
      <c r="AR708" s="1"/>
      <c r="AS708" s="1" t="b">
        <v>0</v>
      </c>
      <c r="AV708" s="1" t="str">
        <f t="shared" ref="AV708:AW771" si="124">TRIM(TRIM(I708) &amp; " " &amp; TRIM(J708) &amp; " " &amp; K708 &amp; " " &amp;S708)</f>
        <v>Echinacea 'Sunrise'</v>
      </c>
      <c r="AW708" s="1"/>
      <c r="AX708" s="1"/>
      <c r="BE708"/>
      <c r="BF708"/>
      <c r="BG708"/>
      <c r="BH708"/>
      <c r="BI708"/>
      <c r="BJ708"/>
      <c r="BK708"/>
      <c r="BL708"/>
      <c r="BM708"/>
      <c r="BN708"/>
    </row>
    <row r="709" spans="1:66" s="5" customFormat="1" ht="15" customHeight="1" x14ac:dyDescent="0.2">
      <c r="A709" s="8"/>
      <c r="B709" s="18" t="b">
        <f t="shared" si="122"/>
        <v>1</v>
      </c>
      <c r="C709" s="21"/>
      <c r="D709" s="4"/>
      <c r="E709" s="4"/>
      <c r="F709" s="4" t="str">
        <f t="shared" si="123"/>
        <v/>
      </c>
      <c r="G709" s="4"/>
      <c r="H709" s="4"/>
      <c r="I709" s="6" t="s">
        <v>2228</v>
      </c>
      <c r="J709" s="6"/>
      <c r="K709" s="6" t="s">
        <v>2260</v>
      </c>
      <c r="L709" s="1">
        <v>599</v>
      </c>
      <c r="M709"/>
      <c r="N709" s="18" t="b">
        <v>1</v>
      </c>
      <c r="O709"/>
      <c r="P709" s="1" t="s">
        <v>2252</v>
      </c>
      <c r="Q709" s="1"/>
      <c r="R709" s="1"/>
      <c r="S709" s="54"/>
      <c r="T709" s="1" t="s">
        <v>42</v>
      </c>
      <c r="U709" s="1" t="s">
        <v>42</v>
      </c>
      <c r="V709" s="1" t="s">
        <v>42</v>
      </c>
      <c r="W709" s="1" t="s">
        <v>42</v>
      </c>
      <c r="X709" s="1"/>
      <c r="Y709" s="1" t="s">
        <v>2261</v>
      </c>
      <c r="Z709" s="1"/>
      <c r="AA709" s="1"/>
      <c r="AB709" s="1"/>
      <c r="AC709" s="1"/>
      <c r="AD709" s="1"/>
      <c r="AE709" s="1"/>
      <c r="AF709"/>
      <c r="AG709" s="1" t="b">
        <v>0</v>
      </c>
      <c r="AH709" s="1"/>
      <c r="AI709" s="1"/>
      <c r="AJ709" s="1" t="b">
        <v>0</v>
      </c>
      <c r="AK709" s="1" t="b">
        <v>0</v>
      </c>
      <c r="AL709" s="1" t="s">
        <v>86</v>
      </c>
      <c r="AM709" s="1" t="s">
        <v>62</v>
      </c>
      <c r="AN709" s="1" t="s">
        <v>45</v>
      </c>
      <c r="AO709" s="1">
        <v>2353</v>
      </c>
      <c r="AP709" s="1" t="b">
        <v>1</v>
      </c>
      <c r="AQ709" s="1"/>
      <c r="AR709" s="1"/>
      <c r="AS709" s="1" t="b">
        <v>0</v>
      </c>
      <c r="AV709" s="1" t="str">
        <f t="shared" si="124"/>
        <v>Echinacea 'Sunset'</v>
      </c>
      <c r="AW709" s="1"/>
      <c r="AX709" s="1"/>
      <c r="BE709"/>
      <c r="BF709"/>
      <c r="BG709"/>
      <c r="BH709"/>
      <c r="BI709"/>
      <c r="BJ709"/>
      <c r="BK709"/>
      <c r="BL709"/>
      <c r="BM709"/>
      <c r="BN709"/>
    </row>
    <row r="710" spans="1:66" s="5" customFormat="1" ht="15" customHeight="1" x14ac:dyDescent="0.2">
      <c r="A710" s="8" t="s">
        <v>7833</v>
      </c>
      <c r="B710" s="18" t="b">
        <f t="shared" si="122"/>
        <v>1</v>
      </c>
      <c r="C710" s="4" t="str">
        <f>IF(O710="","C","")</f>
        <v/>
      </c>
      <c r="D710" s="4" t="str">
        <f>IF(I710="","N","")</f>
        <v/>
      </c>
      <c r="E710" s="4" t="str">
        <f>IF(P710="","Y","")</f>
        <v/>
      </c>
      <c r="F710" s="4" t="str">
        <f t="shared" si="123"/>
        <v/>
      </c>
      <c r="G710" s="4" t="str">
        <f>IF(H710=A710,"","I")</f>
        <v/>
      </c>
      <c r="H710" s="4" t="str">
        <f>TRIM(TRIM(I710) &amp; " " &amp; TRIM(J710) &amp; " " &amp; K710 &amp; " " &amp;S710)</f>
        <v>Echinacea 'Tiki Torch'</v>
      </c>
      <c r="I710" s="6" t="s">
        <v>2228</v>
      </c>
      <c r="J710" s="6"/>
      <c r="K710" s="6" t="s">
        <v>2262</v>
      </c>
      <c r="L710" s="1">
        <v>600</v>
      </c>
      <c r="M710" s="1" t="s">
        <v>39</v>
      </c>
      <c r="N710" s="18" t="b">
        <v>1</v>
      </c>
      <c r="O710" t="s">
        <v>2263</v>
      </c>
      <c r="P710" s="1" t="s">
        <v>2264</v>
      </c>
      <c r="Q710"/>
      <c r="R710"/>
      <c r="S710" s="54"/>
      <c r="T710" s="1" t="s">
        <v>42</v>
      </c>
      <c r="U710" s="1" t="s">
        <v>42</v>
      </c>
      <c r="V710" s="1" t="s">
        <v>42</v>
      </c>
      <c r="W710" s="1" t="s">
        <v>42</v>
      </c>
      <c r="X710" s="1"/>
      <c r="Y710" s="1" t="s">
        <v>2265</v>
      </c>
      <c r="Z710" s="1"/>
      <c r="AA710" s="1"/>
      <c r="AB710" s="1"/>
      <c r="AC710" s="1"/>
      <c r="AD710" s="1"/>
      <c r="AE710" s="1"/>
      <c r="AF710"/>
      <c r="AG710"/>
      <c r="AH710"/>
      <c r="AI710"/>
      <c r="AJ710"/>
      <c r="AK710"/>
      <c r="AL710"/>
      <c r="AM710"/>
      <c r="AN710"/>
      <c r="AO710"/>
      <c r="AP710"/>
      <c r="AQ710"/>
      <c r="AR710"/>
      <c r="AS710"/>
      <c r="AT710"/>
      <c r="AU710"/>
      <c r="AV710" s="1" t="str">
        <f t="shared" si="124"/>
        <v>Echinacea 'Tiki Torch'</v>
      </c>
      <c r="AW710"/>
      <c r="AX710"/>
      <c r="AY710"/>
      <c r="AZ710"/>
      <c r="BA710"/>
      <c r="BB710"/>
      <c r="BC710"/>
      <c r="BD710"/>
    </row>
    <row r="711" spans="1:66" s="5" customFormat="1" ht="15" customHeight="1" x14ac:dyDescent="0.2">
      <c r="A711" s="8" t="s">
        <v>7835</v>
      </c>
      <c r="B711" s="18" t="b">
        <f t="shared" si="122"/>
        <v>1</v>
      </c>
      <c r="C711" s="4" t="str">
        <f>IF(O711="","C","")</f>
        <v/>
      </c>
      <c r="D711" s="4" t="str">
        <f>IF(I711="","N","")</f>
        <v/>
      </c>
      <c r="E711" s="4" t="str">
        <f>IF(P711="","Y","")</f>
        <v/>
      </c>
      <c r="F711" s="4" t="str">
        <f t="shared" si="123"/>
        <v/>
      </c>
      <c r="G711" s="4" t="str">
        <f>IF(H711=A711,"","I")</f>
        <v/>
      </c>
      <c r="H711" s="4" t="str">
        <f>TRIM(TRIM(I711) &amp; " " &amp; TRIM(J711) &amp; " " &amp; K711 &amp; " " &amp;S711)</f>
        <v>Echinacea 'Tomato Soup'</v>
      </c>
      <c r="I711" s="6" t="s">
        <v>2228</v>
      </c>
      <c r="J711" s="6"/>
      <c r="K711" s="6" t="s">
        <v>2266</v>
      </c>
      <c r="L711" s="1">
        <v>601</v>
      </c>
      <c r="M711" s="1" t="s">
        <v>39</v>
      </c>
      <c r="N711" s="18" t="b">
        <v>1</v>
      </c>
      <c r="O711" t="s">
        <v>2267</v>
      </c>
      <c r="P711" s="1" t="s">
        <v>2268</v>
      </c>
      <c r="Q711"/>
      <c r="R711"/>
      <c r="S711" s="54"/>
      <c r="T711" s="1" t="s">
        <v>42</v>
      </c>
      <c r="U711" s="1" t="s">
        <v>42</v>
      </c>
      <c r="V711" s="1" t="s">
        <v>42</v>
      </c>
      <c r="W711" s="1" t="s">
        <v>42</v>
      </c>
      <c r="X711" s="1"/>
      <c r="Y711" s="1" t="s">
        <v>2269</v>
      </c>
      <c r="Z711" s="1"/>
      <c r="AA711" s="1"/>
      <c r="AB711" s="1"/>
      <c r="AC711" s="1"/>
      <c r="AD711" s="1"/>
      <c r="AE711" s="1"/>
      <c r="AF711"/>
      <c r="AG711" s="1" t="b">
        <v>0</v>
      </c>
      <c r="AH711" s="1"/>
      <c r="AI711" s="1"/>
      <c r="AJ711" s="1" t="b">
        <v>0</v>
      </c>
      <c r="AK711" s="1" t="b">
        <v>0</v>
      </c>
      <c r="AL711" s="1" t="s">
        <v>86</v>
      </c>
      <c r="AM711" s="1" t="s">
        <v>62</v>
      </c>
      <c r="AN711" s="1" t="s">
        <v>45</v>
      </c>
      <c r="AO711" s="1">
        <v>2230</v>
      </c>
      <c r="AP711" s="1" t="b">
        <v>0</v>
      </c>
      <c r="AQ711" s="1"/>
      <c r="AR711" s="1"/>
      <c r="AS711" s="1" t="b">
        <v>0</v>
      </c>
      <c r="AV711" s="1" t="str">
        <f t="shared" si="124"/>
        <v>Echinacea 'Tomato Soup'</v>
      </c>
      <c r="AW711" s="1"/>
      <c r="AX711" s="1"/>
    </row>
    <row r="712" spans="1:66" s="5" customFormat="1" ht="15" customHeight="1" x14ac:dyDescent="0.2">
      <c r="A712" s="8"/>
      <c r="B712" s="18" t="b">
        <f t="shared" si="122"/>
        <v>1</v>
      </c>
      <c r="C712" s="21"/>
      <c r="D712" s="4"/>
      <c r="E712" s="4"/>
      <c r="F712" s="4" t="str">
        <f t="shared" si="123"/>
        <v/>
      </c>
      <c r="G712" s="4"/>
      <c r="H712" s="4"/>
      <c r="I712" s="6" t="s">
        <v>2228</v>
      </c>
      <c r="J712" s="6"/>
      <c r="K712" s="6" t="s">
        <v>2270</v>
      </c>
      <c r="L712" s="1">
        <v>602</v>
      </c>
      <c r="M712"/>
      <c r="N712" s="18" t="b">
        <v>1</v>
      </c>
      <c r="O712"/>
      <c r="P712" s="1" t="s">
        <v>2271</v>
      </c>
      <c r="Q712" s="1"/>
      <c r="R712" s="1"/>
      <c r="S712" s="54" t="s">
        <v>2272</v>
      </c>
      <c r="T712" s="1" t="s">
        <v>42</v>
      </c>
      <c r="U712" s="1" t="s">
        <v>42</v>
      </c>
      <c r="V712" s="1" t="s">
        <v>42</v>
      </c>
      <c r="W712" s="1" t="s">
        <v>42</v>
      </c>
      <c r="X712" s="1"/>
      <c r="Y712" s="1" t="s">
        <v>2273</v>
      </c>
      <c r="Z712" s="1" t="s">
        <v>2274</v>
      </c>
      <c r="AA712" s="1"/>
      <c r="AB712" s="1"/>
      <c r="AC712" s="1"/>
      <c r="AD712" s="1"/>
      <c r="AE712" s="1"/>
      <c r="AF712"/>
      <c r="AG712" s="1" t="b">
        <v>0</v>
      </c>
      <c r="AH712" s="1"/>
      <c r="AI712" s="1"/>
      <c r="AJ712" s="1" t="b">
        <v>0</v>
      </c>
      <c r="AK712" s="1" t="b">
        <v>0</v>
      </c>
      <c r="AL712" s="1" t="s">
        <v>1625</v>
      </c>
      <c r="AM712" s="1" t="s">
        <v>62</v>
      </c>
      <c r="AN712" s="1" t="s">
        <v>45</v>
      </c>
      <c r="AO712" s="1">
        <v>2391</v>
      </c>
      <c r="AP712" s="1" t="b">
        <v>1</v>
      </c>
      <c r="AQ712"/>
      <c r="AR712"/>
      <c r="AS712" s="1" t="b">
        <v>0</v>
      </c>
      <c r="AV712" s="1" t="str">
        <f t="shared" si="124"/>
        <v>Echinacea 'Yellow Mellow' Coneflower</v>
      </c>
      <c r="AW712" s="1"/>
      <c r="AX712" s="1"/>
      <c r="BE712"/>
      <c r="BF712"/>
      <c r="BG712"/>
      <c r="BH712"/>
      <c r="BI712"/>
      <c r="BJ712"/>
      <c r="BK712"/>
      <c r="BL712"/>
      <c r="BM712"/>
      <c r="BN712"/>
    </row>
    <row r="713" spans="1:66" s="5" customFormat="1" ht="15" customHeight="1" x14ac:dyDescent="0.2">
      <c r="A713" s="8"/>
      <c r="B713" s="18" t="b">
        <f t="shared" si="122"/>
        <v>1</v>
      </c>
      <c r="C713" s="21"/>
      <c r="D713" s="4"/>
      <c r="E713" s="4"/>
      <c r="F713" s="4" t="str">
        <f t="shared" si="123"/>
        <v/>
      </c>
      <c r="G713" s="4"/>
      <c r="H713" s="4"/>
      <c r="I713" s="6" t="s">
        <v>2316</v>
      </c>
      <c r="J713" s="6" t="s">
        <v>2317</v>
      </c>
      <c r="K713" s="6" t="s">
        <v>2318</v>
      </c>
      <c r="L713" s="1">
        <v>616</v>
      </c>
      <c r="M713"/>
      <c r="N713" s="18" t="b">
        <v>1</v>
      </c>
      <c r="O713"/>
      <c r="P713" s="1" t="s">
        <v>2319</v>
      </c>
      <c r="Q713"/>
      <c r="R713"/>
      <c r="S713" s="53"/>
      <c r="T713" s="1" t="s">
        <v>42</v>
      </c>
      <c r="U713" s="1" t="s">
        <v>42</v>
      </c>
      <c r="V713" s="1" t="s">
        <v>42</v>
      </c>
      <c r="W713" s="1" t="s">
        <v>42</v>
      </c>
      <c r="X713"/>
      <c r="Y713" s="1" t="s">
        <v>2320</v>
      </c>
      <c r="Z713"/>
      <c r="AA713"/>
      <c r="AB713"/>
      <c r="AC713"/>
      <c r="AD713"/>
      <c r="AE713"/>
      <c r="AF713"/>
      <c r="AG713" s="1" t="b">
        <v>0</v>
      </c>
      <c r="AH713"/>
      <c r="AI713"/>
      <c r="AJ713" s="1" t="b">
        <v>0</v>
      </c>
      <c r="AK713" s="1" t="b">
        <v>0</v>
      </c>
      <c r="AL713" s="1" t="s">
        <v>86</v>
      </c>
      <c r="AM713" s="1" t="s">
        <v>62</v>
      </c>
      <c r="AN713" s="1" t="s">
        <v>45</v>
      </c>
      <c r="AO713" s="1">
        <v>1509</v>
      </c>
      <c r="AP713" s="1" t="b">
        <v>0</v>
      </c>
      <c r="AQ713" s="1"/>
      <c r="AR713" s="1"/>
      <c r="AS713" s="1" t="b">
        <v>0</v>
      </c>
      <c r="AV713" s="1" t="str">
        <f t="shared" si="124"/>
        <v>Echinops bannaticus 'Blue Globe'</v>
      </c>
      <c r="AW713" s="1"/>
      <c r="AX713" s="1"/>
      <c r="BE713"/>
      <c r="BF713"/>
      <c r="BG713"/>
      <c r="BH713"/>
      <c r="BI713"/>
      <c r="BJ713"/>
      <c r="BK713"/>
      <c r="BL713"/>
      <c r="BM713"/>
      <c r="BN713"/>
    </row>
    <row r="714" spans="1:66" s="5" customFormat="1" ht="15" customHeight="1" x14ac:dyDescent="0.2">
      <c r="A714" s="8"/>
      <c r="B714" s="18" t="b">
        <f t="shared" si="122"/>
        <v>1</v>
      </c>
      <c r="C714" s="21"/>
      <c r="D714" s="4"/>
      <c r="E714" s="4"/>
      <c r="F714" s="4" t="str">
        <f t="shared" si="123"/>
        <v/>
      </c>
      <c r="G714" s="4"/>
      <c r="H714" s="4"/>
      <c r="I714" s="6" t="s">
        <v>2316</v>
      </c>
      <c r="J714" s="6" t="s">
        <v>2317</v>
      </c>
      <c r="K714" s="6" t="s">
        <v>2321</v>
      </c>
      <c r="L714" s="1">
        <v>617</v>
      </c>
      <c r="M714"/>
      <c r="N714" s="18" t="b">
        <v>1</v>
      </c>
      <c r="O714"/>
      <c r="P714" s="1" t="s">
        <v>2322</v>
      </c>
      <c r="Q714"/>
      <c r="R714"/>
      <c r="S714" s="54"/>
      <c r="T714" s="1" t="s">
        <v>42</v>
      </c>
      <c r="U714" s="1" t="s">
        <v>42</v>
      </c>
      <c r="V714" s="1" t="s">
        <v>42</v>
      </c>
      <c r="W714" s="1" t="s">
        <v>42</v>
      </c>
      <c r="X714" s="1" t="s">
        <v>2323</v>
      </c>
      <c r="Y714" s="1" t="s">
        <v>2324</v>
      </c>
      <c r="Z714" s="1"/>
      <c r="AA714" s="1"/>
      <c r="AB714" s="1"/>
      <c r="AC714" s="1"/>
      <c r="AD714" s="1"/>
      <c r="AE714" s="1"/>
      <c r="AF714"/>
      <c r="AG714" s="1" t="b">
        <v>1</v>
      </c>
      <c r="AH714" s="1"/>
      <c r="AI714" s="1"/>
      <c r="AJ714" s="1" t="b">
        <v>0</v>
      </c>
      <c r="AK714" s="1" t="b">
        <v>0</v>
      </c>
      <c r="AL714" s="1" t="s">
        <v>2316</v>
      </c>
      <c r="AM714" s="1" t="s">
        <v>62</v>
      </c>
      <c r="AN714" s="1" t="s">
        <v>45</v>
      </c>
      <c r="AO714" s="1">
        <v>1510</v>
      </c>
      <c r="AP714" s="1" t="b">
        <v>0</v>
      </c>
      <c r="AQ714" s="1"/>
      <c r="AR714" s="1"/>
      <c r="AS714" s="1" t="b">
        <v>0</v>
      </c>
      <c r="AV714" s="1" t="str">
        <f t="shared" si="124"/>
        <v>Echinops bannaticus 'Taplow Blue'</v>
      </c>
      <c r="AW714" s="1"/>
      <c r="AX714" s="1"/>
      <c r="BE714"/>
      <c r="BF714"/>
      <c r="BG714"/>
      <c r="BH714"/>
      <c r="BI714"/>
      <c r="BJ714"/>
      <c r="BK714"/>
      <c r="BL714"/>
      <c r="BM714"/>
      <c r="BN714"/>
    </row>
    <row r="715" spans="1:66" s="5" customFormat="1" ht="15" customHeight="1" x14ac:dyDescent="0.2">
      <c r="A715" s="8" t="s">
        <v>9129</v>
      </c>
      <c r="B715" s="18" t="b">
        <f t="shared" si="122"/>
        <v>1</v>
      </c>
      <c r="C715" s="4" t="str">
        <f>IF(O715="","C","")</f>
        <v/>
      </c>
      <c r="D715" s="4" t="str">
        <f>IF(I715="","N","")</f>
        <v/>
      </c>
      <c r="E715" s="4" t="str">
        <f>IF(P715="","Y","")</f>
        <v/>
      </c>
      <c r="F715" s="4" t="str">
        <f t="shared" si="123"/>
        <v/>
      </c>
      <c r="G715" s="4" t="str">
        <f>IF(H715=A715,"","I")</f>
        <v>I</v>
      </c>
      <c r="H715" s="4" t="str">
        <f>TRIM(TRIM(I715) &amp; " " &amp; TRIM(J715) &amp; " " &amp; K715 &amp; " " &amp;S715)</f>
        <v>Echinops bannaticus 'Veitch's Blue'</v>
      </c>
      <c r="I715" s="6" t="s">
        <v>2316</v>
      </c>
      <c r="J715" s="6" t="s">
        <v>2317</v>
      </c>
      <c r="K715" s="6" t="s">
        <v>2325</v>
      </c>
      <c r="L715" s="1">
        <v>618</v>
      </c>
      <c r="M715" s="1"/>
      <c r="N715" s="18" t="b">
        <v>1</v>
      </c>
      <c r="O715" t="s">
        <v>2326</v>
      </c>
      <c r="P715" s="1" t="s">
        <v>2327</v>
      </c>
      <c r="Q715" s="1"/>
      <c r="R715" s="1"/>
      <c r="S715" s="54"/>
      <c r="T715" s="1" t="s">
        <v>42</v>
      </c>
      <c r="U715" s="1" t="s">
        <v>42</v>
      </c>
      <c r="V715" s="1" t="s">
        <v>42</v>
      </c>
      <c r="W715" s="1" t="s">
        <v>42</v>
      </c>
      <c r="X715" s="1"/>
      <c r="Y715" s="1" t="s">
        <v>2328</v>
      </c>
      <c r="Z715" s="1"/>
      <c r="AA715" s="1"/>
      <c r="AB715" s="1"/>
      <c r="AC715" s="1"/>
      <c r="AD715" s="1"/>
      <c r="AE715" s="1"/>
      <c r="AF715"/>
      <c r="AG715" s="1" t="b">
        <v>0</v>
      </c>
      <c r="AH715" s="1" t="s">
        <v>43</v>
      </c>
      <c r="AI715" s="1"/>
      <c r="AJ715" s="1" t="b">
        <v>0</v>
      </c>
      <c r="AK715" s="1" t="b">
        <v>0</v>
      </c>
      <c r="AL715" s="1" t="s">
        <v>86</v>
      </c>
      <c r="AM715" s="1" t="s">
        <v>62</v>
      </c>
      <c r="AN715" s="1" t="s">
        <v>45</v>
      </c>
      <c r="AO715" s="1">
        <v>2622</v>
      </c>
      <c r="AP715" s="1" t="b">
        <v>0</v>
      </c>
      <c r="AQ715" s="1"/>
      <c r="AR715" s="1"/>
      <c r="AS715" s="1" t="b">
        <v>0</v>
      </c>
      <c r="AV715" s="1" t="str">
        <f t="shared" si="124"/>
        <v>Echinops bannaticus 'Veitch's Blue'</v>
      </c>
      <c r="AW715" s="1"/>
      <c r="AX715" s="1"/>
    </row>
    <row r="716" spans="1:66" s="5" customFormat="1" ht="15" customHeight="1" x14ac:dyDescent="0.2">
      <c r="A716" s="8"/>
      <c r="B716" s="18" t="b">
        <f t="shared" si="122"/>
        <v>1</v>
      </c>
      <c r="C716" s="21"/>
      <c r="D716" s="4"/>
      <c r="E716" s="4"/>
      <c r="F716" s="4" t="str">
        <f t="shared" si="123"/>
        <v/>
      </c>
      <c r="G716" s="4"/>
      <c r="H716" s="4"/>
      <c r="I716" s="6" t="s">
        <v>2316</v>
      </c>
      <c r="J716" s="6" t="s">
        <v>2329</v>
      </c>
      <c r="K716" s="6" t="s">
        <v>2330</v>
      </c>
      <c r="L716" s="1">
        <v>619</v>
      </c>
      <c r="M716"/>
      <c r="N716" s="18" t="b">
        <v>1</v>
      </c>
      <c r="O716"/>
      <c r="P716" s="1" t="s">
        <v>2331</v>
      </c>
      <c r="Q716" s="1"/>
      <c r="R716" s="1"/>
      <c r="S716" s="54" t="s">
        <v>2332</v>
      </c>
      <c r="T716" s="1" t="s">
        <v>42</v>
      </c>
      <c r="U716" s="1" t="s">
        <v>42</v>
      </c>
      <c r="V716" s="1" t="s">
        <v>42</v>
      </c>
      <c r="W716" s="1" t="s">
        <v>42</v>
      </c>
      <c r="X716" s="1" t="s">
        <v>2333</v>
      </c>
      <c r="Y716" s="1" t="s">
        <v>2334</v>
      </c>
      <c r="Z716" s="1" t="s">
        <v>2335</v>
      </c>
      <c r="AA716" s="1"/>
      <c r="AB716" s="1"/>
      <c r="AC716" s="1"/>
      <c r="AD716" s="1"/>
      <c r="AE716" s="1"/>
      <c r="AF716"/>
      <c r="AG716" s="1" t="b">
        <v>0</v>
      </c>
      <c r="AH716" s="1"/>
      <c r="AI716" s="1"/>
      <c r="AJ716" s="1" t="b">
        <v>0</v>
      </c>
      <c r="AK716" s="1" t="b">
        <v>0</v>
      </c>
      <c r="AL716" s="1" t="s">
        <v>2316</v>
      </c>
      <c r="AM716" s="1" t="s">
        <v>62</v>
      </c>
      <c r="AN716" s="1" t="s">
        <v>45</v>
      </c>
      <c r="AO716" s="1">
        <v>2180</v>
      </c>
      <c r="AP716" s="1" t="b">
        <v>0</v>
      </c>
      <c r="AQ716" s="1"/>
      <c r="AR716" s="1"/>
      <c r="AS716" s="1" t="b">
        <v>0</v>
      </c>
      <c r="AV716" s="1" t="str">
        <f t="shared" si="124"/>
        <v>Echinops ruthenicus 'Platinum Blue' Globe Thistle</v>
      </c>
      <c r="AW716" s="1"/>
      <c r="AX716" s="1"/>
      <c r="BE716"/>
      <c r="BF716"/>
      <c r="BG716"/>
      <c r="BH716"/>
      <c r="BI716"/>
      <c r="BJ716"/>
      <c r="BK716"/>
      <c r="BL716"/>
      <c r="BM716"/>
      <c r="BN716"/>
    </row>
    <row r="717" spans="1:66" s="5" customFormat="1" ht="15" customHeight="1" x14ac:dyDescent="0.2">
      <c r="A717" s="8"/>
      <c r="B717" s="18" t="b">
        <f t="shared" si="122"/>
        <v>1</v>
      </c>
      <c r="C717" s="21"/>
      <c r="D717" s="4"/>
      <c r="E717" s="4"/>
      <c r="F717" s="4" t="str">
        <f t="shared" si="123"/>
        <v/>
      </c>
      <c r="G717" s="4"/>
      <c r="H717" s="4"/>
      <c r="I717" s="6" t="s">
        <v>2316</v>
      </c>
      <c r="J717" s="6" t="s">
        <v>2336</v>
      </c>
      <c r="K717" s="6" t="s">
        <v>2337</v>
      </c>
      <c r="L717" s="1">
        <v>620</v>
      </c>
      <c r="M717"/>
      <c r="N717" s="18" t="b">
        <v>1</v>
      </c>
      <c r="O717"/>
      <c r="P717" s="1" t="s">
        <v>2338</v>
      </c>
      <c r="Q717" s="1"/>
      <c r="R717" s="1"/>
      <c r="S717" s="54"/>
      <c r="T717" s="1" t="s">
        <v>42</v>
      </c>
      <c r="U717" s="1" t="s">
        <v>42</v>
      </c>
      <c r="V717" s="1" t="s">
        <v>42</v>
      </c>
      <c r="W717" s="1" t="s">
        <v>42</v>
      </c>
      <c r="X717" s="1" t="s">
        <v>2339</v>
      </c>
      <c r="Y717" s="1" t="s">
        <v>2340</v>
      </c>
      <c r="Z717" s="1" t="s">
        <v>2341</v>
      </c>
      <c r="AA717" s="1"/>
      <c r="AB717" s="1"/>
      <c r="AC717" s="1"/>
      <c r="AD717" s="1"/>
      <c r="AE717" s="1"/>
      <c r="AF717"/>
      <c r="AG717" s="1" t="b">
        <v>0</v>
      </c>
      <c r="AH717" s="1"/>
      <c r="AI717" s="1"/>
      <c r="AJ717" s="1" t="b">
        <v>0</v>
      </c>
      <c r="AK717" s="1" t="b">
        <v>0</v>
      </c>
      <c r="AL717" s="1" t="s">
        <v>397</v>
      </c>
      <c r="AM717" s="1" t="s">
        <v>62</v>
      </c>
      <c r="AN717" s="1" t="s">
        <v>45</v>
      </c>
      <c r="AO717" s="1">
        <v>2044</v>
      </c>
      <c r="AP717" s="1" t="b">
        <v>0</v>
      </c>
      <c r="AQ717" s="1"/>
      <c r="AR717" s="1"/>
      <c r="AS717" s="1" t="b">
        <v>0</v>
      </c>
      <c r="AV717" s="1" t="str">
        <f t="shared" si="124"/>
        <v>Echinops sphaerocephalus 'Arctic Glow'</v>
      </c>
      <c r="AW717" s="1"/>
      <c r="AX717" s="1"/>
      <c r="BE717"/>
      <c r="BF717"/>
      <c r="BG717"/>
      <c r="BH717"/>
      <c r="BI717"/>
      <c r="BJ717"/>
      <c r="BK717"/>
      <c r="BL717"/>
      <c r="BM717"/>
      <c r="BN717"/>
    </row>
    <row r="718" spans="1:66" s="5" customFormat="1" ht="15" customHeight="1" x14ac:dyDescent="0.2">
      <c r="A718" s="8" t="s">
        <v>7683</v>
      </c>
      <c r="B718" s="18" t="b">
        <f t="shared" si="122"/>
        <v>1</v>
      </c>
      <c r="C718" s="4" t="str">
        <f t="shared" ref="C718:C733" si="125">IF(O718="","C","")</f>
        <v/>
      </c>
      <c r="D718" s="4" t="str">
        <f t="shared" ref="D718:D733" si="126">IF(I718="","N","")</f>
        <v/>
      </c>
      <c r="E718" s="4" t="str">
        <f t="shared" ref="E718:E733" si="127">IF(P718="","Y","")</f>
        <v/>
      </c>
      <c r="F718" s="4" t="str">
        <f t="shared" si="123"/>
        <v/>
      </c>
      <c r="G718" s="4" t="str">
        <f>IF(H718=A718,"","I")</f>
        <v>I</v>
      </c>
      <c r="H718" s="4" t="str">
        <f t="shared" ref="H718:H734" si="128">TRIM(TRIM(I718) &amp; " " &amp; TRIM(J718) &amp; " " &amp; K718 &amp; " " &amp;S718)</f>
        <v>Epilobium angustifolium subsp. angustifolium 'Album' Chamaenerion angustifolium 'Album'</v>
      </c>
      <c r="I718" s="6" t="s">
        <v>2342</v>
      </c>
      <c r="J718" s="6" t="s">
        <v>2343</v>
      </c>
      <c r="K718" s="6" t="s">
        <v>1590</v>
      </c>
      <c r="L718" s="1">
        <v>621</v>
      </c>
      <c r="M718" s="1" t="s">
        <v>39</v>
      </c>
      <c r="N718" s="18" t="b">
        <v>1</v>
      </c>
      <c r="O718" t="s">
        <v>2344</v>
      </c>
      <c r="P718" s="1" t="s">
        <v>2345</v>
      </c>
      <c r="Q718"/>
      <c r="R718"/>
      <c r="S718" s="54" t="s">
        <v>2346</v>
      </c>
      <c r="T718" s="1" t="s">
        <v>42</v>
      </c>
      <c r="U718" s="1" t="s">
        <v>42</v>
      </c>
      <c r="V718" s="1" t="s">
        <v>42</v>
      </c>
      <c r="W718" s="1" t="s">
        <v>42</v>
      </c>
      <c r="X718" s="1"/>
      <c r="Y718" s="1" t="s">
        <v>2347</v>
      </c>
      <c r="Z718" s="1"/>
      <c r="AA718" s="1"/>
      <c r="AB718" s="1"/>
      <c r="AC718" s="1"/>
      <c r="AD718" s="1"/>
      <c r="AE718" s="1"/>
      <c r="AF718"/>
      <c r="AG718" s="1" t="b">
        <v>0</v>
      </c>
      <c r="AH718" s="1" t="s">
        <v>43</v>
      </c>
      <c r="AI718" s="1"/>
      <c r="AJ718" s="1" t="b">
        <v>0</v>
      </c>
      <c r="AK718" s="1" t="b">
        <v>0</v>
      </c>
      <c r="AL718" s="1" t="s">
        <v>86</v>
      </c>
      <c r="AM718"/>
      <c r="AN718" s="1" t="s">
        <v>45</v>
      </c>
      <c r="AO718" s="1">
        <v>20100</v>
      </c>
      <c r="AP718" s="1" t="b">
        <v>0</v>
      </c>
      <c r="AQ718" s="1"/>
      <c r="AR718" s="1"/>
      <c r="AS718" s="1" t="b">
        <v>0</v>
      </c>
      <c r="AV718" s="1" t="str">
        <f t="shared" si="124"/>
        <v>Epilobium angustifolium subsp. angustifolium 'Album' Chamaenerion angustifolium 'Album'</v>
      </c>
      <c r="AW718" s="1"/>
      <c r="AX718" s="1"/>
    </row>
    <row r="719" spans="1:66" s="5" customFormat="1" ht="15" customHeight="1" x14ac:dyDescent="0.2">
      <c r="A719" s="8" t="s">
        <v>7701</v>
      </c>
      <c r="B719" s="18" t="b">
        <f t="shared" si="122"/>
        <v>1</v>
      </c>
      <c r="C719" s="4" t="str">
        <f t="shared" si="125"/>
        <v/>
      </c>
      <c r="D719" s="4" t="str">
        <f t="shared" si="126"/>
        <v/>
      </c>
      <c r="E719" s="4" t="str">
        <f t="shared" si="127"/>
        <v/>
      </c>
      <c r="F719" s="4" t="str">
        <f t="shared" si="123"/>
        <v/>
      </c>
      <c r="G719" s="4" t="str">
        <f>IF(H719=A719,"","I")</f>
        <v/>
      </c>
      <c r="H719" s="4" t="str">
        <f t="shared" si="128"/>
        <v>Epilobium glabellum</v>
      </c>
      <c r="I719" s="6" t="s">
        <v>2342</v>
      </c>
      <c r="J719" s="6" t="s">
        <v>2348</v>
      </c>
      <c r="K719" s="6"/>
      <c r="L719" s="1">
        <v>622</v>
      </c>
      <c r="M719" s="1" t="s">
        <v>302</v>
      </c>
      <c r="N719" s="18" t="b">
        <v>1</v>
      </c>
      <c r="O719" t="s">
        <v>2349</v>
      </c>
      <c r="P719" s="1" t="s">
        <v>2350</v>
      </c>
      <c r="Q719"/>
      <c r="R719"/>
      <c r="S719" s="54"/>
      <c r="T719" s="1" t="s">
        <v>42</v>
      </c>
      <c r="U719" s="1" t="s">
        <v>42</v>
      </c>
      <c r="V719" s="1" t="s">
        <v>42</v>
      </c>
      <c r="W719" s="1" t="s">
        <v>42</v>
      </c>
      <c r="X719" s="1"/>
      <c r="Y719" t="s">
        <v>11117</v>
      </c>
      <c r="Z719" s="1"/>
      <c r="AA719" s="1"/>
      <c r="AB719" s="1"/>
      <c r="AC719" s="1"/>
      <c r="AD719" s="1"/>
      <c r="AE719" s="1"/>
      <c r="AF719"/>
      <c r="AG719" s="1" t="b">
        <v>0</v>
      </c>
      <c r="AH719" s="1"/>
      <c r="AI719" s="1"/>
      <c r="AJ719" s="1" t="b">
        <v>0</v>
      </c>
      <c r="AK719" s="1" t="b">
        <v>0</v>
      </c>
      <c r="AL719" s="1" t="s">
        <v>86</v>
      </c>
      <c r="AM719" s="1" t="s">
        <v>62</v>
      </c>
      <c r="AN719" s="1" t="s">
        <v>45</v>
      </c>
      <c r="AO719" s="1">
        <v>2206</v>
      </c>
      <c r="AP719" s="1" t="b">
        <v>0</v>
      </c>
      <c r="AQ719" s="1"/>
      <c r="AR719" s="1"/>
      <c r="AS719" s="1" t="b">
        <v>1</v>
      </c>
      <c r="AV719" s="1" t="str">
        <f t="shared" si="124"/>
        <v>Epilobium glabellum</v>
      </c>
      <c r="AW719" s="1"/>
      <c r="AX719" s="1"/>
    </row>
    <row r="720" spans="1:66" s="5" customFormat="1" ht="15" customHeight="1" x14ac:dyDescent="0.2">
      <c r="A720" s="8" t="s">
        <v>9139</v>
      </c>
      <c r="B720" s="18" t="b">
        <f t="shared" si="122"/>
        <v>1</v>
      </c>
      <c r="C720" s="4" t="str">
        <f t="shared" si="125"/>
        <v/>
      </c>
      <c r="D720" s="4" t="str">
        <f t="shared" si="126"/>
        <v/>
      </c>
      <c r="E720" s="4" t="str">
        <f t="shared" si="127"/>
        <v/>
      </c>
      <c r="F720" s="4" t="str">
        <f t="shared" si="123"/>
        <v/>
      </c>
      <c r="G720" s="4" t="str">
        <f>IF(H720=A720,"","I")</f>
        <v/>
      </c>
      <c r="H720" s="4" t="str">
        <f t="shared" si="128"/>
        <v>Epimedium brevicornu OG 88.010</v>
      </c>
      <c r="I720" s="6" t="s">
        <v>2351</v>
      </c>
      <c r="J720" s="6" t="s">
        <v>7048</v>
      </c>
      <c r="K720" s="6" t="s">
        <v>7049</v>
      </c>
      <c r="L720" s="1">
        <v>2025</v>
      </c>
      <c r="M720" s="1" t="s">
        <v>39</v>
      </c>
      <c r="N720" s="18" t="b">
        <v>1</v>
      </c>
      <c r="O720" t="s">
        <v>7050</v>
      </c>
      <c r="P720" s="2" t="s">
        <v>10551</v>
      </c>
      <c r="Q720"/>
      <c r="R720"/>
      <c r="S720" s="54"/>
      <c r="T720" s="1" t="s">
        <v>42</v>
      </c>
      <c r="U720" s="1" t="s">
        <v>42</v>
      </c>
      <c r="V720" s="1" t="s">
        <v>42</v>
      </c>
      <c r="W720" s="1" t="s">
        <v>42</v>
      </c>
      <c r="X720" s="1"/>
      <c r="Y720" s="1" t="s">
        <v>7051</v>
      </c>
      <c r="Z720" s="1"/>
      <c r="AA720" s="1"/>
      <c r="AB720" s="1"/>
      <c r="AC720" s="1"/>
      <c r="AD720" s="1"/>
      <c r="AE720" s="1"/>
      <c r="AF720" s="1"/>
      <c r="AG720" s="1" t="b">
        <v>0</v>
      </c>
      <c r="AH720" s="1"/>
      <c r="AI720" s="1"/>
      <c r="AJ720" s="1" t="b">
        <v>0</v>
      </c>
      <c r="AK720" s="1" t="b">
        <v>0</v>
      </c>
      <c r="AL720" s="1" t="s">
        <v>86</v>
      </c>
      <c r="AM720"/>
      <c r="AN720" s="1" t="s">
        <v>45</v>
      </c>
      <c r="AO720"/>
      <c r="AP720" s="1" t="b">
        <v>0</v>
      </c>
      <c r="AQ720" s="1"/>
      <c r="AR720" s="1"/>
      <c r="AS720" s="1" t="b">
        <v>0</v>
      </c>
      <c r="AV720" s="1" t="str">
        <f t="shared" si="124"/>
        <v>Epimedium brevicornu OG 88.010</v>
      </c>
      <c r="AW720" s="1"/>
      <c r="AX720" s="1"/>
    </row>
    <row r="721" spans="1:66" s="5" customFormat="1" ht="15" customHeight="1" x14ac:dyDescent="0.2">
      <c r="A721" s="8" t="s">
        <v>9141</v>
      </c>
      <c r="B721" s="18" t="b">
        <f t="shared" si="122"/>
        <v>1</v>
      </c>
      <c r="C721" s="4" t="str">
        <f t="shared" si="125"/>
        <v/>
      </c>
      <c r="D721" s="4" t="str">
        <f t="shared" si="126"/>
        <v/>
      </c>
      <c r="E721" s="4" t="str">
        <f t="shared" si="127"/>
        <v/>
      </c>
      <c r="F721" s="4" t="str">
        <f t="shared" si="123"/>
        <v/>
      </c>
      <c r="G721" s="4" t="str">
        <f>IF(H721=A721,"","I")</f>
        <v/>
      </c>
      <c r="H721" s="4" t="str">
        <f t="shared" si="128"/>
        <v>Epimedium campanulatum</v>
      </c>
      <c r="I721" s="6" t="s">
        <v>2351</v>
      </c>
      <c r="J721" s="6" t="s">
        <v>7057</v>
      </c>
      <c r="K721" s="6"/>
      <c r="L721" s="1">
        <v>2029</v>
      </c>
      <c r="M721" s="1"/>
      <c r="N721" s="18" t="b">
        <v>1</v>
      </c>
      <c r="O721" t="s">
        <v>7058</v>
      </c>
      <c r="P721" s="2" t="s">
        <v>10552</v>
      </c>
      <c r="Q721"/>
      <c r="R721"/>
      <c r="S721" s="54"/>
      <c r="T721" s="1" t="s">
        <v>42</v>
      </c>
      <c r="U721" s="1" t="s">
        <v>42</v>
      </c>
      <c r="V721" s="1" t="s">
        <v>42</v>
      </c>
      <c r="W721" s="1" t="s">
        <v>42</v>
      </c>
      <c r="X721" s="1"/>
      <c r="Y721" t="s">
        <v>11122</v>
      </c>
      <c r="Z721" s="1"/>
      <c r="AA721" s="1"/>
      <c r="AB721" s="1"/>
      <c r="AC721" s="1"/>
      <c r="AD721" s="1"/>
      <c r="AE721" s="1"/>
      <c r="AF721"/>
      <c r="AG721"/>
      <c r="AH721"/>
      <c r="AI721"/>
      <c r="AJ721"/>
      <c r="AK721"/>
      <c r="AL721"/>
      <c r="AM721"/>
      <c r="AN721"/>
      <c r="AO721"/>
      <c r="AP721"/>
      <c r="AQ721"/>
      <c r="AR721"/>
      <c r="AS721"/>
      <c r="AT721"/>
      <c r="AU721"/>
      <c r="AV721" s="1" t="str">
        <f t="shared" si="124"/>
        <v>Epimedium campanulatum</v>
      </c>
      <c r="AW721"/>
      <c r="AX721"/>
      <c r="AY721"/>
      <c r="AZ721"/>
      <c r="BA721"/>
      <c r="BB721"/>
      <c r="BC721"/>
      <c r="BD721"/>
    </row>
    <row r="722" spans="1:66" s="5" customFormat="1" ht="15" customHeight="1" x14ac:dyDescent="0.2">
      <c r="A722" s="8" t="s">
        <v>9143</v>
      </c>
      <c r="B722" s="18" t="b">
        <f t="shared" si="122"/>
        <v>1</v>
      </c>
      <c r="C722" s="4" t="str">
        <f t="shared" si="125"/>
        <v/>
      </c>
      <c r="D722" s="4" t="str">
        <f t="shared" si="126"/>
        <v/>
      </c>
      <c r="E722" s="4" t="str">
        <f t="shared" si="127"/>
        <v/>
      </c>
      <c r="F722" s="4" t="str">
        <f t="shared" si="123"/>
        <v/>
      </c>
      <c r="G722" s="4" t="str">
        <f>IF(H722=A722,"","I")</f>
        <v/>
      </c>
      <c r="H722" s="4" t="str">
        <f t="shared" si="128"/>
        <v>Epimedium chlorandrum</v>
      </c>
      <c r="I722" s="6" t="s">
        <v>2351</v>
      </c>
      <c r="J722" s="6" t="s">
        <v>7068</v>
      </c>
      <c r="K722" s="6"/>
      <c r="L722" s="1">
        <v>2034</v>
      </c>
      <c r="M722" s="1"/>
      <c r="N722" s="18" t="b">
        <v>1</v>
      </c>
      <c r="O722" t="s">
        <v>7069</v>
      </c>
      <c r="P722" s="2" t="s">
        <v>10553</v>
      </c>
      <c r="Q722"/>
      <c r="R722"/>
      <c r="S722" s="54"/>
      <c r="T722" s="1" t="s">
        <v>42</v>
      </c>
      <c r="U722" s="1" t="s">
        <v>42</v>
      </c>
      <c r="V722" s="1" t="s">
        <v>42</v>
      </c>
      <c r="W722" s="1" t="s">
        <v>42</v>
      </c>
      <c r="X722" s="1"/>
      <c r="Y722" s="1" t="s">
        <v>7070</v>
      </c>
      <c r="Z722" s="1"/>
      <c r="AA722" s="1"/>
      <c r="AB722" s="1"/>
      <c r="AC722" s="1"/>
      <c r="AD722" s="1"/>
      <c r="AE722" s="1"/>
      <c r="AF722" s="1"/>
      <c r="AG722" s="1" t="b">
        <v>0</v>
      </c>
      <c r="AH722" s="1"/>
      <c r="AI722" s="1"/>
      <c r="AJ722" s="1" t="b">
        <v>0</v>
      </c>
      <c r="AK722" s="1" t="b">
        <v>0</v>
      </c>
      <c r="AL722" s="1" t="s">
        <v>86</v>
      </c>
      <c r="AM722" s="1" t="s">
        <v>62</v>
      </c>
      <c r="AN722" s="1" t="s">
        <v>45</v>
      </c>
      <c r="AO722"/>
      <c r="AP722" s="1" t="b">
        <v>0</v>
      </c>
      <c r="AQ722" s="1"/>
      <c r="AR722" s="1"/>
      <c r="AS722" s="1" t="b">
        <v>0</v>
      </c>
      <c r="AV722" s="1" t="str">
        <f t="shared" si="124"/>
        <v>Epimedium chlorandrum</v>
      </c>
      <c r="AW722" s="1"/>
      <c r="AX722" s="1"/>
    </row>
    <row r="723" spans="1:66" s="5" customFormat="1" ht="15" customHeight="1" x14ac:dyDescent="0.2">
      <c r="A723" s="8" t="s">
        <v>9147</v>
      </c>
      <c r="B723" s="18" t="b">
        <f t="shared" si="122"/>
        <v>1</v>
      </c>
      <c r="C723" s="4" t="str">
        <f t="shared" si="125"/>
        <v/>
      </c>
      <c r="D723" s="4" t="str">
        <f t="shared" si="126"/>
        <v/>
      </c>
      <c r="E723" s="4" t="str">
        <f t="shared" si="127"/>
        <v/>
      </c>
      <c r="F723" s="4" t="str">
        <f t="shared" si="123"/>
        <v/>
      </c>
      <c r="G723" s="4"/>
      <c r="H723" s="4" t="str">
        <f t="shared" si="128"/>
        <v>Epimedium davidii hybrid ( ex Spinners )</v>
      </c>
      <c r="I723" s="6" t="s">
        <v>2351</v>
      </c>
      <c r="J723" s="6" t="s">
        <v>7021</v>
      </c>
      <c r="K723" s="6" t="s">
        <v>7022</v>
      </c>
      <c r="L723" s="1">
        <v>2013</v>
      </c>
      <c r="M723" s="1" t="s">
        <v>39</v>
      </c>
      <c r="N723" s="18" t="b">
        <v>1</v>
      </c>
      <c r="O723" t="s">
        <v>7023</v>
      </c>
      <c r="P723" s="2" t="s">
        <v>10554</v>
      </c>
      <c r="Q723"/>
      <c r="R723"/>
      <c r="S723" s="54"/>
      <c r="T723" s="1" t="s">
        <v>42</v>
      </c>
      <c r="U723" s="1" t="s">
        <v>42</v>
      </c>
      <c r="V723" s="1" t="s">
        <v>42</v>
      </c>
      <c r="W723" s="1" t="s">
        <v>42</v>
      </c>
      <c r="X723" s="1"/>
      <c r="Y723" t="s">
        <v>11124</v>
      </c>
      <c r="Z723" s="1"/>
      <c r="AA723" s="1"/>
      <c r="AB723" s="1"/>
      <c r="AC723" s="1"/>
      <c r="AD723" s="1"/>
      <c r="AE723" s="1"/>
      <c r="AF723"/>
      <c r="AG723" s="1" t="b">
        <v>0</v>
      </c>
      <c r="AH723" s="1" t="s">
        <v>43</v>
      </c>
      <c r="AI723" s="1"/>
      <c r="AJ723" s="1" t="b">
        <v>0</v>
      </c>
      <c r="AK723" s="1" t="b">
        <v>0</v>
      </c>
      <c r="AL723" s="1" t="s">
        <v>86</v>
      </c>
      <c r="AM723"/>
      <c r="AN723" s="1" t="s">
        <v>45</v>
      </c>
      <c r="AO723" s="1">
        <v>20240</v>
      </c>
      <c r="AP723" s="1" t="b">
        <v>0</v>
      </c>
      <c r="AQ723" s="1"/>
      <c r="AR723" s="1"/>
      <c r="AS723" s="1" t="b">
        <v>0</v>
      </c>
      <c r="AV723" s="1" t="str">
        <f t="shared" si="124"/>
        <v>Epimedium davidii hybrid ( ex Spinners )</v>
      </c>
      <c r="AW723" s="1"/>
      <c r="AX723" s="1"/>
    </row>
    <row r="724" spans="1:66" s="5" customFormat="1" ht="15" customHeight="1" x14ac:dyDescent="0.2">
      <c r="A724" s="8" t="s">
        <v>8882</v>
      </c>
      <c r="B724" s="18" t="b">
        <f t="shared" si="122"/>
        <v>1</v>
      </c>
      <c r="C724" s="4" t="str">
        <f t="shared" si="125"/>
        <v/>
      </c>
      <c r="D724" s="4" t="str">
        <f t="shared" si="126"/>
        <v/>
      </c>
      <c r="E724" s="4" t="str">
        <f t="shared" si="127"/>
        <v/>
      </c>
      <c r="F724" s="4" t="str">
        <f t="shared" si="123"/>
        <v/>
      </c>
      <c r="G724" s="4" t="str">
        <f>IF(H724=A724,"","I")</f>
        <v/>
      </c>
      <c r="H724" s="4" t="str">
        <f t="shared" si="128"/>
        <v>Epimedium epsteinii</v>
      </c>
      <c r="I724" s="6" t="s">
        <v>2351</v>
      </c>
      <c r="J724" s="6" t="s">
        <v>2354</v>
      </c>
      <c r="K724" s="6"/>
      <c r="L724" s="1">
        <v>624</v>
      </c>
      <c r="M724" s="1" t="s">
        <v>39</v>
      </c>
      <c r="N724" s="18" t="b">
        <v>1</v>
      </c>
      <c r="O724" t="s">
        <v>2355</v>
      </c>
      <c r="P724" s="1" t="s">
        <v>2356</v>
      </c>
      <c r="Q724"/>
      <c r="R724"/>
      <c r="S724" s="54"/>
      <c r="T724" s="1" t="s">
        <v>42</v>
      </c>
      <c r="U724" s="1" t="s">
        <v>42</v>
      </c>
      <c r="V724" s="1" t="s">
        <v>42</v>
      </c>
      <c r="W724" s="1" t="s">
        <v>42</v>
      </c>
      <c r="X724" s="1"/>
      <c r="Y724" s="1" t="s">
        <v>2357</v>
      </c>
      <c r="Z724" s="1"/>
      <c r="AA724" s="1"/>
      <c r="AB724" s="1"/>
      <c r="AC724" s="1"/>
      <c r="AD724" s="1"/>
      <c r="AE724" s="1"/>
      <c r="AF724"/>
      <c r="AG724" s="1" t="b">
        <v>0</v>
      </c>
      <c r="AH724"/>
      <c r="AI724"/>
      <c r="AJ724" s="1" t="b">
        <v>0</v>
      </c>
      <c r="AK724" s="1" t="b">
        <v>0</v>
      </c>
      <c r="AL724" s="1" t="s">
        <v>86</v>
      </c>
      <c r="AM724" s="1" t="s">
        <v>62</v>
      </c>
      <c r="AN724" s="1" t="s">
        <v>45</v>
      </c>
      <c r="AO724"/>
      <c r="AP724" s="1" t="b">
        <v>0</v>
      </c>
      <c r="AQ724" s="1"/>
      <c r="AR724" s="1"/>
      <c r="AS724" s="1" t="b">
        <v>0</v>
      </c>
      <c r="AV724" s="1" t="str">
        <f t="shared" si="124"/>
        <v>Epimedium epsteinii</v>
      </c>
      <c r="AW724" s="1"/>
      <c r="AX724"/>
    </row>
    <row r="725" spans="1:66" s="5" customFormat="1" ht="15" customHeight="1" x14ac:dyDescent="0.2">
      <c r="A725" s="8" t="s">
        <v>9153</v>
      </c>
      <c r="B725" s="18" t="b">
        <f t="shared" si="122"/>
        <v>1</v>
      </c>
      <c r="C725" s="4" t="str">
        <f t="shared" si="125"/>
        <v/>
      </c>
      <c r="D725" s="4" t="str">
        <f t="shared" si="126"/>
        <v/>
      </c>
      <c r="E725" s="4" t="str">
        <f t="shared" si="127"/>
        <v/>
      </c>
      <c r="F725" s="4" t="str">
        <f t="shared" si="123"/>
        <v/>
      </c>
      <c r="G725" s="4"/>
      <c r="H725" s="4" t="str">
        <f t="shared" si="128"/>
        <v>Epimedium fargesii 'Pink Constellation' (OG 93023)</v>
      </c>
      <c r="I725" s="2" t="s">
        <v>2351</v>
      </c>
      <c r="J725" s="6" t="s">
        <v>10310</v>
      </c>
      <c r="K725" s="2" t="s">
        <v>9806</v>
      </c>
      <c r="L725"/>
      <c r="M725"/>
      <c r="N725" s="18" t="b">
        <v>1</v>
      </c>
      <c r="O725" t="s">
        <v>10091</v>
      </c>
      <c r="P725" s="23" t="s">
        <v>10369</v>
      </c>
      <c r="Q725"/>
      <c r="R725"/>
      <c r="S725" s="53" t="s">
        <v>10368</v>
      </c>
      <c r="T725"/>
      <c r="U725"/>
      <c r="V725"/>
      <c r="W725"/>
      <c r="X725"/>
      <c r="Y725" t="s">
        <v>11126</v>
      </c>
      <c r="Z725"/>
      <c r="AA725"/>
      <c r="AB725"/>
      <c r="AC725"/>
      <c r="AD725"/>
      <c r="AE725"/>
      <c r="AF725"/>
      <c r="AG725" s="1" t="b">
        <v>1</v>
      </c>
      <c r="AH725" s="1"/>
      <c r="AI725" s="1"/>
      <c r="AJ725" s="1" t="b">
        <v>0</v>
      </c>
      <c r="AK725" s="1" t="b">
        <v>0</v>
      </c>
      <c r="AL725" s="1" t="s">
        <v>86</v>
      </c>
      <c r="AM725" s="1" t="s">
        <v>62</v>
      </c>
      <c r="AN725" s="1" t="s">
        <v>45</v>
      </c>
      <c r="AO725" s="1">
        <v>1241</v>
      </c>
      <c r="AP725" s="1" t="b">
        <v>0</v>
      </c>
      <c r="AQ725" s="1"/>
      <c r="AR725" s="1"/>
      <c r="AS725" s="1" t="b">
        <v>1</v>
      </c>
      <c r="AV725" s="1" t="str">
        <f t="shared" si="124"/>
        <v>Epimedium fargesii 'Pink Constellation' (OG 93023)</v>
      </c>
      <c r="AW725" s="1"/>
      <c r="AX725" s="1"/>
    </row>
    <row r="726" spans="1:66" s="5" customFormat="1" ht="15" customHeight="1" x14ac:dyDescent="0.2">
      <c r="A726" s="8" t="s">
        <v>9151</v>
      </c>
      <c r="B726" s="18" t="b">
        <f t="shared" si="122"/>
        <v>1</v>
      </c>
      <c r="C726" s="4" t="str">
        <f t="shared" si="125"/>
        <v/>
      </c>
      <c r="D726" s="4" t="str">
        <f t="shared" si="126"/>
        <v/>
      </c>
      <c r="E726" s="4" t="str">
        <f t="shared" si="127"/>
        <v/>
      </c>
      <c r="F726" s="4" t="str">
        <f t="shared" si="123"/>
        <v/>
      </c>
      <c r="G726" s="4" t="str">
        <f t="shared" ref="G726:G733" si="129">IF(H726=A726,"","I")</f>
        <v/>
      </c>
      <c r="H726" s="4" t="str">
        <f t="shared" si="128"/>
        <v>Epimedium fargesii</v>
      </c>
      <c r="I726" s="2" t="s">
        <v>2351</v>
      </c>
      <c r="J726" s="6" t="s">
        <v>10310</v>
      </c>
      <c r="K726" s="2"/>
      <c r="L726"/>
      <c r="M726"/>
      <c r="N726" s="18" t="b">
        <v>1</v>
      </c>
      <c r="O726" t="s">
        <v>10090</v>
      </c>
      <c r="P726" s="23" t="s">
        <v>10367</v>
      </c>
      <c r="Q726"/>
      <c r="R726"/>
      <c r="S726" s="53"/>
      <c r="T726"/>
      <c r="U726"/>
      <c r="V726"/>
      <c r="W726"/>
      <c r="X726"/>
      <c r="Y726" t="s">
        <v>11125</v>
      </c>
      <c r="Z726"/>
      <c r="AA726"/>
      <c r="AB726"/>
      <c r="AC726"/>
      <c r="AD726"/>
      <c r="AE726"/>
      <c r="AF726"/>
      <c r="AG726" s="1" t="b">
        <v>0</v>
      </c>
      <c r="AH726"/>
      <c r="AI726"/>
      <c r="AJ726" s="1" t="b">
        <v>0</v>
      </c>
      <c r="AK726" s="1" t="b">
        <v>0</v>
      </c>
      <c r="AL726" s="1" t="s">
        <v>613</v>
      </c>
      <c r="AM726" s="1" t="s">
        <v>62</v>
      </c>
      <c r="AN726" s="1" t="s">
        <v>45</v>
      </c>
      <c r="AO726" s="1">
        <v>2345</v>
      </c>
      <c r="AP726" s="1" t="b">
        <v>0</v>
      </c>
      <c r="AQ726" s="1"/>
      <c r="AR726" s="1"/>
      <c r="AS726" s="1" t="b">
        <v>1</v>
      </c>
      <c r="AV726" s="1" t="str">
        <f t="shared" si="124"/>
        <v>Epimedium fargesii</v>
      </c>
      <c r="AW726" s="1"/>
      <c r="AX726" s="1"/>
    </row>
    <row r="727" spans="1:66" s="5" customFormat="1" ht="15" customHeight="1" x14ac:dyDescent="0.2">
      <c r="A727" s="8" t="s">
        <v>9157</v>
      </c>
      <c r="B727" s="18" t="b">
        <f t="shared" si="122"/>
        <v>1</v>
      </c>
      <c r="C727" s="4" t="str">
        <f t="shared" si="125"/>
        <v/>
      </c>
      <c r="D727" s="4" t="str">
        <f t="shared" si="126"/>
        <v/>
      </c>
      <c r="E727" s="4" t="str">
        <f t="shared" si="127"/>
        <v/>
      </c>
      <c r="F727" s="4" t="str">
        <f t="shared" si="123"/>
        <v/>
      </c>
      <c r="G727" s="4" t="str">
        <f t="shared" si="129"/>
        <v/>
      </c>
      <c r="H727" s="4" t="str">
        <f t="shared" si="128"/>
        <v>Epimedium franchetii 'Brimstone Butterfly' OG 87.001</v>
      </c>
      <c r="I727" s="6" t="s">
        <v>2351</v>
      </c>
      <c r="J727" s="6" t="s">
        <v>7030</v>
      </c>
      <c r="K727" s="6" t="s">
        <v>7031</v>
      </c>
      <c r="L727" s="1">
        <v>2017</v>
      </c>
      <c r="M727" s="1" t="s">
        <v>39</v>
      </c>
      <c r="N727" s="18" t="b">
        <v>1</v>
      </c>
      <c r="O727" t="s">
        <v>7032</v>
      </c>
      <c r="P727" s="2" t="s">
        <v>10557</v>
      </c>
      <c r="Q727"/>
      <c r="R727"/>
      <c r="S727" s="54"/>
      <c r="T727" s="1" t="s">
        <v>42</v>
      </c>
      <c r="U727" s="1" t="s">
        <v>42</v>
      </c>
      <c r="V727" s="1" t="s">
        <v>42</v>
      </c>
      <c r="W727" s="1" t="s">
        <v>42</v>
      </c>
      <c r="X727" s="1"/>
      <c r="Y727" t="s">
        <v>11121</v>
      </c>
      <c r="Z727" s="1"/>
      <c r="AA727" s="1"/>
      <c r="AB727" s="1"/>
      <c r="AC727" s="1"/>
      <c r="AD727" s="1"/>
      <c r="AE727" s="1"/>
      <c r="AF727"/>
      <c r="AG727"/>
      <c r="AH727"/>
      <c r="AI727"/>
      <c r="AJ727"/>
      <c r="AK727"/>
      <c r="AL727"/>
      <c r="AM727"/>
      <c r="AN727"/>
      <c r="AO727"/>
      <c r="AP727"/>
      <c r="AQ727"/>
      <c r="AR727"/>
      <c r="AS727"/>
      <c r="AT727"/>
      <c r="AU727"/>
      <c r="AV727" s="1" t="str">
        <f t="shared" si="124"/>
        <v>Epimedium franchetii 'Brimstone Butterfly' OG 87.001</v>
      </c>
      <c r="AW727"/>
      <c r="AX727"/>
      <c r="AY727"/>
      <c r="AZ727"/>
      <c r="BA727"/>
      <c r="BB727"/>
      <c r="BC727"/>
      <c r="BD727"/>
    </row>
    <row r="728" spans="1:66" s="5" customFormat="1" ht="15" customHeight="1" x14ac:dyDescent="0.2">
      <c r="A728" s="8" t="s">
        <v>9145</v>
      </c>
      <c r="B728" s="18" t="b">
        <f t="shared" si="122"/>
        <v>1</v>
      </c>
      <c r="C728" s="4" t="str">
        <f t="shared" si="125"/>
        <v/>
      </c>
      <c r="D728" s="4" t="str">
        <f t="shared" si="126"/>
        <v/>
      </c>
      <c r="E728" s="4" t="str">
        <f t="shared" si="127"/>
        <v/>
      </c>
      <c r="F728" s="4" t="str">
        <f t="shared" si="123"/>
        <v/>
      </c>
      <c r="G728" s="4" t="str">
        <f t="shared" si="129"/>
        <v/>
      </c>
      <c r="H728" s="4" t="str">
        <f t="shared" si="128"/>
        <v>Epimedium grandiflorum creeping yellow</v>
      </c>
      <c r="I728" s="6" t="s">
        <v>2351</v>
      </c>
      <c r="J728" s="6" t="s">
        <v>1906</v>
      </c>
      <c r="K728" s="6" t="s">
        <v>6634</v>
      </c>
      <c r="L728" s="1">
        <v>1848</v>
      </c>
      <c r="M728" s="1" t="s">
        <v>39</v>
      </c>
      <c r="N728" s="18" t="b">
        <v>1</v>
      </c>
      <c r="O728" t="s">
        <v>6635</v>
      </c>
      <c r="P728" s="2" t="s">
        <v>10558</v>
      </c>
      <c r="Q728"/>
      <c r="R728"/>
      <c r="S728" s="54"/>
      <c r="T728" s="1" t="s">
        <v>42</v>
      </c>
      <c r="U728" s="1" t="s">
        <v>42</v>
      </c>
      <c r="V728" s="1" t="s">
        <v>42</v>
      </c>
      <c r="W728" s="1" t="s">
        <v>42</v>
      </c>
      <c r="X728" s="1"/>
      <c r="Y728" t="s">
        <v>11123</v>
      </c>
      <c r="Z728" s="1"/>
      <c r="AA728" s="1"/>
      <c r="AB728" s="1"/>
      <c r="AC728" s="1"/>
      <c r="AD728" s="1"/>
      <c r="AE728" s="1"/>
      <c r="AF728" s="1"/>
      <c r="AG728" s="1" t="b">
        <v>0</v>
      </c>
      <c r="AH728" s="1"/>
      <c r="AI728" s="1"/>
      <c r="AJ728" s="1" t="b">
        <v>0</v>
      </c>
      <c r="AK728" s="1" t="b">
        <v>0</v>
      </c>
      <c r="AL728" s="1" t="s">
        <v>86</v>
      </c>
      <c r="AM728" s="1" t="s">
        <v>62</v>
      </c>
      <c r="AN728" s="1" t="s">
        <v>45</v>
      </c>
      <c r="AO728" s="1">
        <v>1366</v>
      </c>
      <c r="AP728" s="1" t="b">
        <v>0</v>
      </c>
      <c r="AQ728" s="1"/>
      <c r="AR728" s="1"/>
      <c r="AS728" s="1" t="b">
        <v>0</v>
      </c>
      <c r="AV728" s="1" t="str">
        <f t="shared" si="124"/>
        <v>Epimedium grandiflorum creeping yellow</v>
      </c>
      <c r="AW728" s="1"/>
      <c r="AX728" s="1"/>
    </row>
    <row r="729" spans="1:66" s="5" customFormat="1" ht="15" customHeight="1" x14ac:dyDescent="0.2">
      <c r="A729" s="8" t="s">
        <v>7271</v>
      </c>
      <c r="B729" s="18" t="b">
        <f t="shared" si="122"/>
        <v>1</v>
      </c>
      <c r="C729" s="4" t="str">
        <f t="shared" si="125"/>
        <v/>
      </c>
      <c r="D729" s="4" t="str">
        <f t="shared" si="126"/>
        <v/>
      </c>
      <c r="E729" s="4" t="str">
        <f t="shared" si="127"/>
        <v/>
      </c>
      <c r="F729" s="4" t="str">
        <f t="shared" si="123"/>
        <v/>
      </c>
      <c r="G729" s="4" t="str">
        <f t="shared" si="129"/>
        <v>I</v>
      </c>
      <c r="H729" s="4" t="str">
        <f t="shared" si="128"/>
        <v>Epimedium grandiflorum 'Lilafee'</v>
      </c>
      <c r="I729" s="6" t="s">
        <v>2351</v>
      </c>
      <c r="J729" s="6" t="s">
        <v>1906</v>
      </c>
      <c r="K729" s="6" t="s">
        <v>2358</v>
      </c>
      <c r="L729" s="1">
        <v>625</v>
      </c>
      <c r="M729" s="1" t="s">
        <v>39</v>
      </c>
      <c r="N729" s="18" t="b">
        <v>1</v>
      </c>
      <c r="O729" t="s">
        <v>2359</v>
      </c>
      <c r="P729" s="1" t="s">
        <v>2360</v>
      </c>
      <c r="Q729" s="1"/>
      <c r="R729"/>
      <c r="S729" s="54"/>
      <c r="T729" s="1" t="s">
        <v>42</v>
      </c>
      <c r="U729" s="1" t="s">
        <v>42</v>
      </c>
      <c r="V729" s="1" t="s">
        <v>42</v>
      </c>
      <c r="W729" s="1" t="s">
        <v>42</v>
      </c>
      <c r="X729" s="1"/>
      <c r="Y729" s="1" t="s">
        <v>2361</v>
      </c>
      <c r="Z729" s="1"/>
      <c r="AA729" s="1"/>
      <c r="AB729" s="1"/>
      <c r="AC729" s="1"/>
      <c r="AD729" s="1"/>
      <c r="AE729" s="1"/>
      <c r="AF729"/>
      <c r="AG729" s="1" t="b">
        <v>1</v>
      </c>
      <c r="AH729" s="1"/>
      <c r="AI729" s="1"/>
      <c r="AJ729" s="1" t="b">
        <v>0</v>
      </c>
      <c r="AK729" s="1" t="b">
        <v>0</v>
      </c>
      <c r="AL729" s="1" t="s">
        <v>86</v>
      </c>
      <c r="AM729"/>
      <c r="AN729" s="1" t="s">
        <v>45</v>
      </c>
      <c r="AO729" s="1">
        <v>20010</v>
      </c>
      <c r="AP729" s="1" t="b">
        <v>0</v>
      </c>
      <c r="AQ729" s="1"/>
      <c r="AR729" s="1"/>
      <c r="AS729" s="1" t="b">
        <v>0</v>
      </c>
      <c r="AV729" s="1" t="str">
        <f t="shared" si="124"/>
        <v>Epimedium grandiflorum 'Lilafee'</v>
      </c>
      <c r="AW729" s="1"/>
      <c r="AX729" s="1"/>
    </row>
    <row r="730" spans="1:66" s="5" customFormat="1" ht="15" customHeight="1" x14ac:dyDescent="0.2">
      <c r="A730" s="8" t="s">
        <v>9159</v>
      </c>
      <c r="B730" s="18" t="b">
        <f t="shared" si="122"/>
        <v>1</v>
      </c>
      <c r="C730" s="4" t="str">
        <f t="shared" si="125"/>
        <v/>
      </c>
      <c r="D730" s="4" t="str">
        <f t="shared" si="126"/>
        <v/>
      </c>
      <c r="E730" s="4" t="str">
        <f t="shared" si="127"/>
        <v/>
      </c>
      <c r="F730" s="4" t="str">
        <f t="shared" si="123"/>
        <v/>
      </c>
      <c r="G730" s="4" t="str">
        <f t="shared" si="129"/>
        <v/>
      </c>
      <c r="H730" s="4" t="str">
        <f t="shared" si="128"/>
        <v>Epimedium ilicifolium</v>
      </c>
      <c r="I730" s="6" t="s">
        <v>2351</v>
      </c>
      <c r="J730" s="6" t="s">
        <v>7064</v>
      </c>
      <c r="K730" s="6"/>
      <c r="L730" s="1">
        <v>2032</v>
      </c>
      <c r="M730" s="1" t="s">
        <v>39</v>
      </c>
      <c r="N730" s="18" t="b">
        <v>1</v>
      </c>
      <c r="O730" t="s">
        <v>7065</v>
      </c>
      <c r="P730" s="2" t="s">
        <v>10561</v>
      </c>
      <c r="Q730"/>
      <c r="R730"/>
      <c r="S730" s="54"/>
      <c r="T730" s="1" t="s">
        <v>42</v>
      </c>
      <c r="U730" s="1" t="s">
        <v>42</v>
      </c>
      <c r="V730" s="1" t="s">
        <v>42</v>
      </c>
      <c r="W730" s="1" t="s">
        <v>42</v>
      </c>
      <c r="X730" s="1"/>
      <c r="Y730" t="s">
        <v>11128</v>
      </c>
      <c r="Z730" s="1"/>
      <c r="AA730" s="1"/>
      <c r="AB730" s="1"/>
      <c r="AC730" s="1"/>
      <c r="AD730" s="1"/>
      <c r="AE730" s="1"/>
      <c r="AF730"/>
      <c r="AG730" s="1" t="b">
        <v>0</v>
      </c>
      <c r="AH730" s="1"/>
      <c r="AI730" s="1"/>
      <c r="AJ730" s="1" t="b">
        <v>0</v>
      </c>
      <c r="AK730" s="1" t="b">
        <v>0</v>
      </c>
      <c r="AL730" s="1" t="s">
        <v>86</v>
      </c>
      <c r="AM730" s="1" t="s">
        <v>62</v>
      </c>
      <c r="AN730" s="1" t="s">
        <v>45</v>
      </c>
      <c r="AO730" s="1">
        <v>2289</v>
      </c>
      <c r="AP730" s="1" t="b">
        <v>0</v>
      </c>
      <c r="AQ730" s="1"/>
      <c r="AR730" s="1"/>
      <c r="AS730" s="1" t="b">
        <v>0</v>
      </c>
      <c r="AV730" s="1" t="str">
        <f t="shared" si="124"/>
        <v>Epimedium ilicifolium</v>
      </c>
      <c r="AW730"/>
      <c r="AX730" s="1"/>
    </row>
    <row r="731" spans="1:66" s="5" customFormat="1" ht="15" customHeight="1" x14ac:dyDescent="0.2">
      <c r="A731" s="8" t="s">
        <v>7837</v>
      </c>
      <c r="B731" s="18" t="b">
        <f t="shared" si="122"/>
        <v>1</v>
      </c>
      <c r="C731" s="4" t="str">
        <f t="shared" si="125"/>
        <v/>
      </c>
      <c r="D731" s="4" t="str">
        <f t="shared" si="126"/>
        <v/>
      </c>
      <c r="E731" s="4" t="str">
        <f t="shared" si="127"/>
        <v/>
      </c>
      <c r="F731" s="4" t="str">
        <f t="shared" si="123"/>
        <v/>
      </c>
      <c r="G731" s="4" t="str">
        <f t="shared" si="129"/>
        <v/>
      </c>
      <c r="H731" s="4" t="str">
        <f t="shared" si="128"/>
        <v>Epimedium leptorrhizum</v>
      </c>
      <c r="I731" s="6" t="s">
        <v>2351</v>
      </c>
      <c r="J731" s="6" t="s">
        <v>2362</v>
      </c>
      <c r="K731" s="6"/>
      <c r="L731" s="1">
        <v>626</v>
      </c>
      <c r="M731" s="1" t="s">
        <v>39</v>
      </c>
      <c r="N731" s="18" t="b">
        <v>1</v>
      </c>
      <c r="O731" t="s">
        <v>2363</v>
      </c>
      <c r="P731" s="1" t="s">
        <v>2364</v>
      </c>
      <c r="Q731"/>
      <c r="R731"/>
      <c r="S731" s="54"/>
      <c r="T731" s="1" t="s">
        <v>42</v>
      </c>
      <c r="U731" s="1" t="s">
        <v>42</v>
      </c>
      <c r="V731" s="1" t="s">
        <v>42</v>
      </c>
      <c r="W731" s="1" t="s">
        <v>42</v>
      </c>
      <c r="X731" s="1"/>
      <c r="Y731" s="1" t="s">
        <v>2365</v>
      </c>
      <c r="Z731" s="1" t="s">
        <v>2366</v>
      </c>
      <c r="AA731" s="1"/>
      <c r="AB731" s="1"/>
      <c r="AC731" s="1"/>
      <c r="AD731" s="1"/>
      <c r="AE731" s="1"/>
      <c r="AF731"/>
      <c r="AG731" s="1" t="b">
        <v>0</v>
      </c>
      <c r="AH731" s="1"/>
      <c r="AI731" s="1"/>
      <c r="AJ731" s="1" t="b">
        <v>0</v>
      </c>
      <c r="AK731" s="1" t="b">
        <v>0</v>
      </c>
      <c r="AL731" s="1" t="s">
        <v>86</v>
      </c>
      <c r="AM731" s="1" t="s">
        <v>62</v>
      </c>
      <c r="AN731" s="1" t="s">
        <v>45</v>
      </c>
      <c r="AO731" s="1">
        <v>1380</v>
      </c>
      <c r="AP731" s="1" t="b">
        <v>0</v>
      </c>
      <c r="AQ731" s="1"/>
      <c r="AR731" s="1"/>
      <c r="AS731" s="1" t="b">
        <v>1</v>
      </c>
      <c r="AV731" s="1" t="str">
        <f t="shared" si="124"/>
        <v>Epimedium leptorrhizum</v>
      </c>
      <c r="AW731" s="1"/>
      <c r="AX731" s="1"/>
    </row>
    <row r="732" spans="1:66" s="5" customFormat="1" ht="15" customHeight="1" x14ac:dyDescent="0.2">
      <c r="A732" s="8" t="s">
        <v>9163</v>
      </c>
      <c r="B732" s="18" t="b">
        <f t="shared" si="122"/>
        <v>1</v>
      </c>
      <c r="C732" s="4" t="str">
        <f t="shared" si="125"/>
        <v/>
      </c>
      <c r="D732" s="4" t="str">
        <f t="shared" si="126"/>
        <v/>
      </c>
      <c r="E732" s="4" t="str">
        <f t="shared" si="127"/>
        <v/>
      </c>
      <c r="F732" s="4" t="str">
        <f t="shared" si="123"/>
        <v/>
      </c>
      <c r="G732" s="4" t="str">
        <f t="shared" si="129"/>
        <v/>
      </c>
      <c r="H732" s="4" t="str">
        <f t="shared" si="128"/>
        <v>Epimedium myrianthum</v>
      </c>
      <c r="I732" s="2" t="s">
        <v>2351</v>
      </c>
      <c r="J732" s="6" t="s">
        <v>10309</v>
      </c>
      <c r="K732" s="2"/>
      <c r="L732"/>
      <c r="M732"/>
      <c r="N732" s="18" t="b">
        <v>1</v>
      </c>
      <c r="O732" t="s">
        <v>10094</v>
      </c>
      <c r="P732" s="2" t="s">
        <v>10563</v>
      </c>
      <c r="Q732"/>
      <c r="R732"/>
      <c r="S732" s="53"/>
      <c r="T732"/>
      <c r="U732"/>
      <c r="V732"/>
      <c r="W732"/>
      <c r="X732"/>
      <c r="Y732" t="s">
        <v>11130</v>
      </c>
      <c r="Z732"/>
      <c r="AA732"/>
      <c r="AB732"/>
      <c r="AC732"/>
      <c r="AD732"/>
      <c r="AE732"/>
      <c r="AF732"/>
      <c r="AG732" s="1" t="b">
        <v>0</v>
      </c>
      <c r="AH732" s="1" t="s">
        <v>43</v>
      </c>
      <c r="AI732" s="1"/>
      <c r="AJ732" s="1" t="b">
        <v>0</v>
      </c>
      <c r="AK732" s="1" t="b">
        <v>0</v>
      </c>
      <c r="AL732" s="1" t="s">
        <v>86</v>
      </c>
      <c r="AM732"/>
      <c r="AN732" s="1" t="s">
        <v>45</v>
      </c>
      <c r="AO732" s="1">
        <v>20208</v>
      </c>
      <c r="AP732" s="1" t="b">
        <v>0</v>
      </c>
      <c r="AQ732" s="1"/>
      <c r="AR732" s="1"/>
      <c r="AS732" s="1" t="b">
        <v>0</v>
      </c>
      <c r="AV732" s="1" t="str">
        <f t="shared" si="124"/>
        <v>Epimedium myrianthum</v>
      </c>
      <c r="AW732" s="1"/>
      <c r="AX732" s="1"/>
    </row>
    <row r="733" spans="1:66" s="5" customFormat="1" ht="15" customHeight="1" x14ac:dyDescent="0.2">
      <c r="A733" s="8" t="s">
        <v>8884</v>
      </c>
      <c r="B733" s="18" t="b">
        <f t="shared" si="122"/>
        <v>1</v>
      </c>
      <c r="C733" s="4" t="str">
        <f t="shared" si="125"/>
        <v/>
      </c>
      <c r="D733" s="4" t="str">
        <f t="shared" si="126"/>
        <v/>
      </c>
      <c r="E733" s="4" t="str">
        <f t="shared" si="127"/>
        <v/>
      </c>
      <c r="F733" s="4" t="str">
        <f t="shared" si="123"/>
        <v/>
      </c>
      <c r="G733" s="4" t="str">
        <f t="shared" si="129"/>
        <v/>
      </c>
      <c r="H733" s="4" t="str">
        <f t="shared" si="128"/>
        <v>Epimedium ogisui</v>
      </c>
      <c r="I733" s="6" t="s">
        <v>2351</v>
      </c>
      <c r="J733" s="6" t="s">
        <v>2367</v>
      </c>
      <c r="K733" s="6"/>
      <c r="L733" s="1">
        <v>627</v>
      </c>
      <c r="M733" s="1" t="s">
        <v>39</v>
      </c>
      <c r="N733" s="18" t="b">
        <v>1</v>
      </c>
      <c r="O733" t="s">
        <v>2368</v>
      </c>
      <c r="P733" s="1" t="s">
        <v>2369</v>
      </c>
      <c r="Q733"/>
      <c r="R733"/>
      <c r="S733" s="54"/>
      <c r="T733" s="1" t="s">
        <v>42</v>
      </c>
      <c r="U733" s="1" t="s">
        <v>42</v>
      </c>
      <c r="V733" s="1" t="s">
        <v>42</v>
      </c>
      <c r="W733" s="1" t="s">
        <v>42</v>
      </c>
      <c r="X733" s="1"/>
      <c r="Y733" s="1" t="s">
        <v>2370</v>
      </c>
      <c r="Z733" s="1"/>
      <c r="AA733" s="1"/>
      <c r="AB733" s="1"/>
      <c r="AC733" s="1"/>
      <c r="AD733" s="1"/>
      <c r="AE733" s="1"/>
      <c r="AF733"/>
      <c r="AG733" s="1" t="b">
        <v>0</v>
      </c>
      <c r="AH733"/>
      <c r="AI733"/>
      <c r="AJ733" s="1" t="b">
        <v>0</v>
      </c>
      <c r="AK733" s="1" t="b">
        <v>0</v>
      </c>
      <c r="AL733" s="1" t="s">
        <v>86</v>
      </c>
      <c r="AM733" s="1" t="s">
        <v>62</v>
      </c>
      <c r="AN733" s="1" t="s">
        <v>45</v>
      </c>
      <c r="AO733" s="1">
        <v>1379</v>
      </c>
      <c r="AP733" s="1" t="b">
        <v>0</v>
      </c>
      <c r="AQ733" s="1"/>
      <c r="AR733" s="1"/>
      <c r="AS733" s="1" t="b">
        <v>0</v>
      </c>
      <c r="AV733" s="1" t="str">
        <f t="shared" si="124"/>
        <v>Epimedium ogisui</v>
      </c>
      <c r="AW733" s="1"/>
      <c r="AX733" s="1"/>
    </row>
    <row r="734" spans="1:66" s="5" customFormat="1" ht="15" customHeight="1" x14ac:dyDescent="0.2">
      <c r="A734" s="8"/>
      <c r="B734" s="18" t="b">
        <f t="shared" si="122"/>
        <v>1</v>
      </c>
      <c r="C734" s="21"/>
      <c r="D734" s="4"/>
      <c r="E734" s="4"/>
      <c r="F734" s="4" t="str">
        <f t="shared" si="123"/>
        <v/>
      </c>
      <c r="G734" s="4"/>
      <c r="H734" s="4"/>
      <c r="I734" s="6" t="s">
        <v>2351</v>
      </c>
      <c r="J734" s="6" t="s">
        <v>2371</v>
      </c>
      <c r="K734" s="6"/>
      <c r="L734" s="1">
        <v>628</v>
      </c>
      <c r="M734"/>
      <c r="N734" s="18" t="b">
        <v>1</v>
      </c>
      <c r="O734"/>
      <c r="P734" s="1" t="s">
        <v>2372</v>
      </c>
      <c r="Q734"/>
      <c r="R734"/>
      <c r="S734" s="54"/>
      <c r="T734" s="1" t="s">
        <v>42</v>
      </c>
      <c r="U734" s="1" t="s">
        <v>42</v>
      </c>
      <c r="V734" s="1" t="s">
        <v>42</v>
      </c>
      <c r="W734" s="1" t="s">
        <v>42</v>
      </c>
      <c r="X734" s="1"/>
      <c r="Y734" s="1" t="s">
        <v>2373</v>
      </c>
      <c r="Z734" s="1" t="s">
        <v>2374</v>
      </c>
      <c r="AA734" s="1" t="s">
        <v>2375</v>
      </c>
      <c r="AB734" s="1"/>
      <c r="AC734" s="1"/>
      <c r="AD734" s="1"/>
      <c r="AE734" s="1"/>
      <c r="AF734"/>
      <c r="AG734" s="1" t="b">
        <v>0</v>
      </c>
      <c r="AH734" s="1" t="s">
        <v>43</v>
      </c>
      <c r="AI734" s="1"/>
      <c r="AJ734" s="1" t="b">
        <v>0</v>
      </c>
      <c r="AK734" s="1" t="b">
        <v>0</v>
      </c>
      <c r="AL734" s="1" t="s">
        <v>86</v>
      </c>
      <c r="AM734" s="1" t="s">
        <v>62</v>
      </c>
      <c r="AN734" s="1" t="s">
        <v>45</v>
      </c>
      <c r="AO734" s="1">
        <v>15667</v>
      </c>
      <c r="AP734" s="1" t="b">
        <v>0</v>
      </c>
      <c r="AQ734" s="1"/>
      <c r="AR734" s="1"/>
      <c r="AS734" s="1" t="b">
        <v>0</v>
      </c>
      <c r="AV734" s="1" t="str">
        <f t="shared" si="124"/>
        <v>Epimedium pauciflorum</v>
      </c>
      <c r="AW734" s="1"/>
      <c r="AX734" s="1"/>
      <c r="BE734"/>
      <c r="BF734"/>
      <c r="BG734"/>
      <c r="BH734"/>
      <c r="BI734"/>
      <c r="BJ734"/>
      <c r="BK734"/>
      <c r="BL734"/>
      <c r="BM734"/>
      <c r="BN734"/>
    </row>
    <row r="735" spans="1:66" s="5" customFormat="1" ht="15" customHeight="1" x14ac:dyDescent="0.2">
      <c r="A735" s="8" t="s">
        <v>7703</v>
      </c>
      <c r="B735" s="18" t="b">
        <f t="shared" si="122"/>
        <v>1</v>
      </c>
      <c r="C735" s="4" t="str">
        <f>IF(O735="","C","")</f>
        <v/>
      </c>
      <c r="D735" s="4" t="str">
        <f>IF(I735="","N","")</f>
        <v/>
      </c>
      <c r="E735" s="4" t="str">
        <f>IF(P735="","Y","")</f>
        <v/>
      </c>
      <c r="F735" s="4" t="str">
        <f t="shared" si="123"/>
        <v/>
      </c>
      <c r="G735" s="4" t="str">
        <f>IF(H735=A735,"","I")</f>
        <v/>
      </c>
      <c r="H735" s="4" t="str">
        <f>TRIM(TRIM(I735) &amp; " " &amp; TRIM(J735) &amp; " " &amp; K735 &amp; " " &amp;S735)</f>
        <v>Epimedium pubigerum</v>
      </c>
      <c r="I735" s="6" t="s">
        <v>2351</v>
      </c>
      <c r="J735" s="6" t="s">
        <v>2376</v>
      </c>
      <c r="K735" s="6"/>
      <c r="L735" s="1">
        <v>629</v>
      </c>
      <c r="M735" s="1" t="s">
        <v>39</v>
      </c>
      <c r="N735" s="18" t="b">
        <v>1</v>
      </c>
      <c r="O735" t="s">
        <v>2377</v>
      </c>
      <c r="P735" s="2" t="s">
        <v>10566</v>
      </c>
      <c r="Q735"/>
      <c r="R735"/>
      <c r="S735" s="54"/>
      <c r="T735" s="1" t="s">
        <v>42</v>
      </c>
      <c r="U735" s="1" t="s">
        <v>42</v>
      </c>
      <c r="V735" s="1" t="s">
        <v>42</v>
      </c>
      <c r="W735" s="1" t="s">
        <v>42</v>
      </c>
      <c r="X735" s="1"/>
      <c r="Y735" s="1" t="s">
        <v>2378</v>
      </c>
      <c r="Z735" s="1"/>
      <c r="AA735" s="1"/>
      <c r="AB735" s="1"/>
      <c r="AC735" s="1"/>
      <c r="AD735" s="1"/>
      <c r="AE735" s="1"/>
      <c r="AF735" s="1"/>
      <c r="AG735" s="1" t="b">
        <v>0</v>
      </c>
      <c r="AH735" s="1"/>
      <c r="AI735" s="1"/>
      <c r="AJ735" s="1" t="b">
        <v>0</v>
      </c>
      <c r="AK735" s="1" t="b">
        <v>0</v>
      </c>
      <c r="AL735" s="1" t="s">
        <v>86</v>
      </c>
      <c r="AM735"/>
      <c r="AN735" s="1" t="s">
        <v>45</v>
      </c>
      <c r="AO735" s="1">
        <v>20046</v>
      </c>
      <c r="AP735" s="1" t="b">
        <v>0</v>
      </c>
      <c r="AQ735" s="1"/>
      <c r="AR735" s="1"/>
      <c r="AS735" s="1" t="b">
        <v>0</v>
      </c>
      <c r="AV735" s="1" t="str">
        <f t="shared" si="124"/>
        <v>Epimedium pubigerum</v>
      </c>
      <c r="AW735" s="1"/>
      <c r="AX735" s="1"/>
    </row>
    <row r="736" spans="1:66" s="5" customFormat="1" ht="15" customHeight="1" x14ac:dyDescent="0.2">
      <c r="A736" s="8" t="s">
        <v>8886</v>
      </c>
      <c r="B736" s="18" t="b">
        <f t="shared" si="122"/>
        <v>1</v>
      </c>
      <c r="C736" s="4" t="str">
        <f>IF(O736="","C","")</f>
        <v/>
      </c>
      <c r="D736" s="4" t="str">
        <f>IF(I736="","N","")</f>
        <v/>
      </c>
      <c r="E736" s="4" t="str">
        <f>IF(P736="","Y","")</f>
        <v/>
      </c>
      <c r="F736" s="4" t="str">
        <f t="shared" si="123"/>
        <v/>
      </c>
      <c r="G736" s="4" t="str">
        <f>IF(H736=A736,"","I")</f>
        <v/>
      </c>
      <c r="H736" s="4" t="str">
        <f>TRIM(TRIM(I736) &amp; " " &amp; TRIM(J736) &amp; " " &amp; K736 &amp; " " &amp;S736)</f>
        <v>Epimedium rhizomatosum</v>
      </c>
      <c r="I736" s="6" t="s">
        <v>2351</v>
      </c>
      <c r="J736" s="6" t="s">
        <v>2379</v>
      </c>
      <c r="K736" s="6"/>
      <c r="L736" s="1">
        <v>630</v>
      </c>
      <c r="M736" s="1" t="s">
        <v>39</v>
      </c>
      <c r="N736" s="18" t="b">
        <v>1</v>
      </c>
      <c r="O736" t="s">
        <v>2380</v>
      </c>
      <c r="P736" s="1" t="s">
        <v>2381</v>
      </c>
      <c r="Q736"/>
      <c r="R736"/>
      <c r="S736" s="54"/>
      <c r="T736" s="1" t="s">
        <v>42</v>
      </c>
      <c r="U736" s="1" t="s">
        <v>42</v>
      </c>
      <c r="V736" s="1" t="s">
        <v>42</v>
      </c>
      <c r="W736" s="1" t="s">
        <v>42</v>
      </c>
      <c r="X736" s="1"/>
      <c r="Y736" s="1" t="s">
        <v>2382</v>
      </c>
      <c r="Z736" s="1"/>
      <c r="AA736" s="1"/>
      <c r="AB736" s="1"/>
      <c r="AC736" s="1"/>
      <c r="AD736" s="1"/>
      <c r="AE736" s="1"/>
      <c r="AF736"/>
      <c r="AG736" s="1" t="b">
        <v>0</v>
      </c>
      <c r="AH736" s="1" t="s">
        <v>43</v>
      </c>
      <c r="AI736" s="1"/>
      <c r="AJ736" s="1" t="b">
        <v>0</v>
      </c>
      <c r="AK736" s="1" t="b">
        <v>0</v>
      </c>
      <c r="AL736" s="1" t="s">
        <v>86</v>
      </c>
      <c r="AM736" s="1" t="s">
        <v>62</v>
      </c>
      <c r="AN736" s="1" t="s">
        <v>45</v>
      </c>
      <c r="AO736" s="1">
        <v>2406</v>
      </c>
      <c r="AP736" s="1" t="b">
        <v>0</v>
      </c>
      <c r="AQ736" s="1"/>
      <c r="AR736" s="1"/>
      <c r="AS736" s="1" t="b">
        <v>1</v>
      </c>
      <c r="AV736" s="1" t="str">
        <f t="shared" si="124"/>
        <v>Epimedium rhizomatosum</v>
      </c>
      <c r="AW736" s="1"/>
      <c r="AX736" s="1"/>
    </row>
    <row r="737" spans="1:66" s="5" customFormat="1" ht="15" customHeight="1" x14ac:dyDescent="0.2">
      <c r="A737" s="8" t="s">
        <v>9169</v>
      </c>
      <c r="B737" s="18" t="b">
        <f t="shared" si="122"/>
        <v>1</v>
      </c>
      <c r="C737" s="4" t="str">
        <f>IF(O737="","C","")</f>
        <v/>
      </c>
      <c r="D737" s="4" t="str">
        <f>IF(I737="","N","")</f>
        <v/>
      </c>
      <c r="E737" s="4" t="str">
        <f>IF(P737="","Y","")</f>
        <v/>
      </c>
      <c r="F737" s="4" t="str">
        <f t="shared" si="123"/>
        <v/>
      </c>
      <c r="G737" s="4"/>
      <c r="H737" s="4" t="str">
        <f>TRIM(TRIM(I737) &amp; " " &amp; TRIM(J737) &amp; " " &amp; K737 &amp; " " &amp;S737)</f>
        <v>Epimedium sp. nova 'Spine Tingler' Cc 001764 syn. Sphinx Twinkler</v>
      </c>
      <c r="I737" s="6" t="s">
        <v>2351</v>
      </c>
      <c r="J737" s="6" t="s">
        <v>6809</v>
      </c>
      <c r="K737" s="6" t="s">
        <v>6810</v>
      </c>
      <c r="L737" s="1">
        <v>1911</v>
      </c>
      <c r="M737" s="1" t="s">
        <v>39</v>
      </c>
      <c r="N737" s="18" t="b">
        <v>1</v>
      </c>
      <c r="O737" t="s">
        <v>6811</v>
      </c>
      <c r="P737" s="2" t="s">
        <v>10567</v>
      </c>
      <c r="Q737"/>
      <c r="R737"/>
      <c r="S737" s="54" t="s">
        <v>6812</v>
      </c>
      <c r="T737" s="1" t="s">
        <v>42</v>
      </c>
      <c r="U737" s="1" t="s">
        <v>42</v>
      </c>
      <c r="V737" s="1" t="s">
        <v>42</v>
      </c>
      <c r="W737" s="1" t="s">
        <v>42</v>
      </c>
      <c r="X737" s="1"/>
      <c r="Y737" t="s">
        <v>11131</v>
      </c>
      <c r="Z737" s="1"/>
      <c r="AA737" s="1"/>
      <c r="AB737" s="1"/>
      <c r="AC737" s="1"/>
      <c r="AD737" s="1"/>
      <c r="AE737" s="1"/>
      <c r="AF737"/>
      <c r="AG737" s="1" t="b">
        <v>0</v>
      </c>
      <c r="AH737" s="1" t="s">
        <v>43</v>
      </c>
      <c r="AI737" s="1"/>
      <c r="AJ737" s="1" t="b">
        <v>0</v>
      </c>
      <c r="AK737" s="1" t="b">
        <v>0</v>
      </c>
      <c r="AL737" s="1" t="s">
        <v>86</v>
      </c>
      <c r="AM737"/>
      <c r="AN737" s="1" t="s">
        <v>45</v>
      </c>
      <c r="AO737" s="1">
        <v>20205</v>
      </c>
      <c r="AP737" s="1" t="b">
        <v>0</v>
      </c>
      <c r="AQ737" s="1"/>
      <c r="AR737" s="1"/>
      <c r="AS737" s="1" t="b">
        <v>0</v>
      </c>
      <c r="AV737" s="1" t="str">
        <f t="shared" si="124"/>
        <v>Epimedium sp. nova 'Spine Tingler' Cc 001764 syn. Sphinx Twinkler</v>
      </c>
      <c r="AW737" s="1"/>
      <c r="AX737" s="1"/>
    </row>
    <row r="738" spans="1:66" s="5" customFormat="1" ht="15" customHeight="1" x14ac:dyDescent="0.2">
      <c r="A738" s="8" t="s">
        <v>9171</v>
      </c>
      <c r="B738" s="18" t="b">
        <f t="shared" si="122"/>
        <v>1</v>
      </c>
      <c r="C738" s="4" t="str">
        <f>IF(O738="","C","")</f>
        <v/>
      </c>
      <c r="D738" s="4" t="str">
        <f>IF(I738="","N","")</f>
        <v/>
      </c>
      <c r="E738" s="4" t="str">
        <f>IF(P738="","Y","")</f>
        <v/>
      </c>
      <c r="F738" s="4" t="str">
        <f t="shared" si="123"/>
        <v/>
      </c>
      <c r="G738" s="4" t="str">
        <f>IF(H738=A738,"","I")</f>
        <v/>
      </c>
      <c r="H738" s="4" t="str">
        <f>TRIM(TRIM(I738) &amp; " " &amp; TRIM(J738) &amp; " " &amp; K738 &amp; " " &amp;S738)</f>
        <v>Epimedium stellulatum 'Wudang Star'</v>
      </c>
      <c r="I738" s="6" t="s">
        <v>2351</v>
      </c>
      <c r="J738" s="6" t="s">
        <v>6621</v>
      </c>
      <c r="K738" s="6" t="s">
        <v>6624</v>
      </c>
      <c r="L738" s="1">
        <v>1844</v>
      </c>
      <c r="M738" s="1"/>
      <c r="N738" s="18" t="b">
        <v>1</v>
      </c>
      <c r="O738" t="s">
        <v>6625</v>
      </c>
      <c r="P738" s="2" t="s">
        <v>10560</v>
      </c>
      <c r="Q738"/>
      <c r="R738"/>
      <c r="S738" s="54"/>
      <c r="T738" s="1"/>
      <c r="U738" s="1"/>
      <c r="V738" s="1"/>
      <c r="W738" s="1"/>
      <c r="X738" s="1"/>
      <c r="Y738" t="s">
        <v>11132</v>
      </c>
      <c r="Z738" s="1"/>
      <c r="AA738" s="1"/>
      <c r="AB738" s="1"/>
      <c r="AC738" s="1"/>
      <c r="AD738" s="1"/>
      <c r="AE738" s="1"/>
      <c r="AF738"/>
      <c r="AG738" s="1" t="b">
        <v>0</v>
      </c>
      <c r="AH738" s="1"/>
      <c r="AI738" s="1"/>
      <c r="AJ738" s="1" t="b">
        <v>0</v>
      </c>
      <c r="AK738" s="1" t="b">
        <v>0</v>
      </c>
      <c r="AL738" s="1" t="s">
        <v>86</v>
      </c>
      <c r="AM738"/>
      <c r="AN738" s="1" t="s">
        <v>45</v>
      </c>
      <c r="AO738" s="1">
        <v>20221</v>
      </c>
      <c r="AP738" s="1" t="b">
        <v>0</v>
      </c>
      <c r="AQ738" s="1"/>
      <c r="AR738" s="1"/>
      <c r="AS738" s="1" t="b">
        <v>0</v>
      </c>
      <c r="AV738" s="1" t="str">
        <f t="shared" si="124"/>
        <v>Epimedium stellulatum 'Wudang Star'</v>
      </c>
      <c r="AW738" s="1"/>
      <c r="AX738" s="1"/>
    </row>
    <row r="739" spans="1:66" s="5" customFormat="1" ht="15" customHeight="1" x14ac:dyDescent="0.2">
      <c r="A739" s="8"/>
      <c r="B739" s="18" t="b">
        <f t="shared" si="122"/>
        <v>1</v>
      </c>
      <c r="C739" s="21"/>
      <c r="D739" s="4"/>
      <c r="E739" s="4"/>
      <c r="F739" s="4" t="str">
        <f t="shared" si="123"/>
        <v/>
      </c>
      <c r="G739" s="4"/>
      <c r="H739" s="4"/>
      <c r="I739" s="6" t="s">
        <v>2351</v>
      </c>
      <c r="J739" s="6" t="s">
        <v>6621</v>
      </c>
      <c r="K739" s="6" t="s">
        <v>6624</v>
      </c>
      <c r="L739" s="1">
        <v>1845</v>
      </c>
      <c r="M739" s="1" t="s">
        <v>39</v>
      </c>
      <c r="N739" s="18" t="b">
        <v>1</v>
      </c>
      <c r="O739" s="1" t="s">
        <v>6625</v>
      </c>
      <c r="P739" s="1" t="s">
        <v>6626</v>
      </c>
      <c r="Q739"/>
      <c r="R739"/>
      <c r="S739" s="54"/>
      <c r="T739" s="1" t="s">
        <v>42</v>
      </c>
      <c r="U739" s="1" t="s">
        <v>42</v>
      </c>
      <c r="V739" s="1" t="s">
        <v>42</v>
      </c>
      <c r="W739" s="1" t="s">
        <v>42</v>
      </c>
      <c r="X739" s="1"/>
      <c r="Y739" s="1" t="s">
        <v>6627</v>
      </c>
      <c r="Z739" s="1"/>
      <c r="AA739" s="1"/>
      <c r="AB739" s="1"/>
      <c r="AC739" s="1"/>
      <c r="AD739" s="1"/>
      <c r="AE739" s="1"/>
      <c r="AF739" s="1"/>
      <c r="AG739" s="1" t="b">
        <v>0</v>
      </c>
      <c r="AH739" s="1" t="s">
        <v>43</v>
      </c>
      <c r="AI739" s="1"/>
      <c r="AJ739" s="1" t="b">
        <v>0</v>
      </c>
      <c r="AK739" s="1" t="b">
        <v>0</v>
      </c>
      <c r="AL739" s="1" t="s">
        <v>482</v>
      </c>
      <c r="AM739"/>
      <c r="AN739" s="1" t="s">
        <v>45</v>
      </c>
      <c r="AO739"/>
      <c r="AP739" s="1" t="b">
        <v>0</v>
      </c>
      <c r="AQ739" s="1"/>
      <c r="AR739" s="1"/>
      <c r="AS739" s="1" t="b">
        <v>0</v>
      </c>
      <c r="AV739" s="1" t="str">
        <f t="shared" si="124"/>
        <v>Epimedium stellulatum 'Wudang Star'</v>
      </c>
      <c r="AW739" s="1"/>
      <c r="AX739" s="1"/>
      <c r="BE739"/>
      <c r="BF739"/>
      <c r="BG739"/>
      <c r="BH739"/>
      <c r="BI739"/>
      <c r="BJ739"/>
      <c r="BK739"/>
      <c r="BL739"/>
      <c r="BM739"/>
      <c r="BN739"/>
    </row>
    <row r="740" spans="1:66" s="5" customFormat="1" ht="15" customHeight="1" x14ac:dyDescent="0.2">
      <c r="A740" s="8"/>
      <c r="B740" s="18" t="b">
        <f t="shared" si="122"/>
        <v>0</v>
      </c>
      <c r="C740" s="21"/>
      <c r="D740" s="4"/>
      <c r="E740" s="4"/>
      <c r="F740" s="4" t="str">
        <f t="shared" si="123"/>
        <v>X</v>
      </c>
      <c r="G740" s="4"/>
      <c r="H740" s="4"/>
      <c r="I740" s="6" t="s">
        <v>2351</v>
      </c>
      <c r="J740" s="6" t="s">
        <v>6621</v>
      </c>
      <c r="K740" s="6" t="s">
        <v>6622</v>
      </c>
      <c r="L740" s="1">
        <v>1843</v>
      </c>
      <c r="M740" s="1"/>
      <c r="N740" s="18" t="b">
        <v>0</v>
      </c>
      <c r="O740" s="1"/>
      <c r="P740" s="1"/>
      <c r="Q740"/>
      <c r="R740"/>
      <c r="S740" s="54"/>
      <c r="T740" s="1"/>
      <c r="U740" s="1"/>
      <c r="V740" s="1"/>
      <c r="W740" s="1"/>
      <c r="X740" s="1"/>
      <c r="Y740" s="1"/>
      <c r="Z740" s="1"/>
      <c r="AA740" s="1"/>
      <c r="AB740" s="1"/>
      <c r="AC740" s="1"/>
      <c r="AD740" s="1"/>
      <c r="AE740" s="1"/>
      <c r="AF740" s="1"/>
      <c r="AG740" s="1" t="b">
        <v>0</v>
      </c>
      <c r="AH740" s="1" t="s">
        <v>43</v>
      </c>
      <c r="AI740" s="1"/>
      <c r="AJ740" s="1" t="b">
        <v>0</v>
      </c>
      <c r="AK740" s="1" t="b">
        <v>0</v>
      </c>
      <c r="AL740" s="1" t="s">
        <v>86</v>
      </c>
      <c r="AM740"/>
      <c r="AN740" s="1" t="s">
        <v>6623</v>
      </c>
      <c r="AO740"/>
      <c r="AP740" s="1" t="b">
        <v>0</v>
      </c>
      <c r="AQ740" s="1"/>
      <c r="AR740" s="1"/>
      <c r="AS740" s="1" t="b">
        <v>0</v>
      </c>
      <c r="AV740" s="1" t="str">
        <f t="shared" si="124"/>
        <v>Epimedium stellulatum 'Wudang Star;</v>
      </c>
      <c r="AW740" s="1"/>
      <c r="AX740" s="1"/>
      <c r="BE740"/>
      <c r="BF740"/>
      <c r="BG740"/>
      <c r="BH740"/>
      <c r="BI740"/>
      <c r="BJ740"/>
      <c r="BK740"/>
      <c r="BL740"/>
      <c r="BM740"/>
      <c r="BN740"/>
    </row>
    <row r="741" spans="1:66" s="5" customFormat="1" ht="15" customHeight="1" x14ac:dyDescent="0.2">
      <c r="A741" s="8" t="s">
        <v>9173</v>
      </c>
      <c r="B741" s="18" t="b">
        <f t="shared" si="122"/>
        <v>1</v>
      </c>
      <c r="C741" s="4" t="str">
        <f t="shared" ref="C741:C760" si="130">IF(O741="","C","")</f>
        <v/>
      </c>
      <c r="D741" s="4" t="str">
        <f t="shared" ref="D741:D760" si="131">IF(I741="","N","")</f>
        <v/>
      </c>
      <c r="E741" s="4" t="str">
        <f t="shared" ref="E741:E760" si="132">IF(P741="","Y","")</f>
        <v/>
      </c>
      <c r="F741" s="4" t="str">
        <f t="shared" si="123"/>
        <v/>
      </c>
      <c r="G741" s="4" t="str">
        <f t="shared" ref="G741:G760" si="133">IF(H741=A741,"","I")</f>
        <v/>
      </c>
      <c r="H741" s="4" t="str">
        <f t="shared" ref="H741:H760" si="134">TRIM(TRIM(I741) &amp; " " &amp; TRIM(J741) &amp; " " &amp; K741 &amp; " " &amp;S741)</f>
        <v>Epimedium wushanense OG 93.019</v>
      </c>
      <c r="I741" s="6" t="s">
        <v>2351</v>
      </c>
      <c r="J741" s="6" t="s">
        <v>7033</v>
      </c>
      <c r="K741" s="6" t="s">
        <v>7034</v>
      </c>
      <c r="L741" s="1">
        <v>2018</v>
      </c>
      <c r="M741" s="1" t="s">
        <v>39</v>
      </c>
      <c r="N741" s="18" t="b">
        <v>1</v>
      </c>
      <c r="O741" t="s">
        <v>7035</v>
      </c>
      <c r="P741" s="2" t="s">
        <v>10559</v>
      </c>
      <c r="Q741"/>
      <c r="R741"/>
      <c r="S741" s="54"/>
      <c r="T741" s="1" t="s">
        <v>42</v>
      </c>
      <c r="U741" s="1" t="s">
        <v>42</v>
      </c>
      <c r="V741" s="1" t="s">
        <v>42</v>
      </c>
      <c r="W741" s="1" t="s">
        <v>42</v>
      </c>
      <c r="X741" s="1"/>
      <c r="Y741" t="s">
        <v>11133</v>
      </c>
      <c r="Z741" s="1"/>
      <c r="AA741" s="1"/>
      <c r="AB741" s="1"/>
      <c r="AC741" s="1"/>
      <c r="AD741" s="1"/>
      <c r="AE741" s="1"/>
      <c r="AF741" s="1"/>
      <c r="AG741" s="1" t="b">
        <v>1</v>
      </c>
      <c r="AH741" s="1" t="s">
        <v>43</v>
      </c>
      <c r="AI741" s="1"/>
      <c r="AJ741" s="1" t="b">
        <v>0</v>
      </c>
      <c r="AK741" s="1" t="b">
        <v>0</v>
      </c>
      <c r="AL741" s="1" t="s">
        <v>86</v>
      </c>
      <c r="AM741" s="1" t="s">
        <v>62</v>
      </c>
      <c r="AN741" s="1" t="s">
        <v>45</v>
      </c>
      <c r="AO741" s="1">
        <v>2469</v>
      </c>
      <c r="AP741" s="1" t="b">
        <v>0</v>
      </c>
      <c r="AQ741" s="1"/>
      <c r="AR741" s="1"/>
      <c r="AS741" s="1" t="b">
        <v>0</v>
      </c>
      <c r="AV741" s="1" t="str">
        <f t="shared" si="124"/>
        <v>Epimedium wushanense OG 93.019</v>
      </c>
      <c r="AW741" s="1"/>
      <c r="AX741" s="1"/>
    </row>
    <row r="742" spans="1:66" s="5" customFormat="1" ht="15" customHeight="1" x14ac:dyDescent="0.2">
      <c r="A742" s="8" t="s">
        <v>7839</v>
      </c>
      <c r="B742" s="18" t="b">
        <f t="shared" si="122"/>
        <v>1</v>
      </c>
      <c r="C742" s="4" t="str">
        <f t="shared" si="130"/>
        <v/>
      </c>
      <c r="D742" s="4" t="str">
        <f t="shared" si="131"/>
        <v/>
      </c>
      <c r="E742" s="4" t="str">
        <f t="shared" si="132"/>
        <v/>
      </c>
      <c r="F742" s="4" t="str">
        <f t="shared" si="123"/>
        <v/>
      </c>
      <c r="G742" s="4" t="str">
        <f t="shared" si="133"/>
        <v>I</v>
      </c>
      <c r="H742" s="4" t="str">
        <f t="shared" si="134"/>
        <v>Epimedium x cantabrigiense</v>
      </c>
      <c r="I742" s="6" t="s">
        <v>2351</v>
      </c>
      <c r="J742" s="6" t="s">
        <v>2383</v>
      </c>
      <c r="K742" s="6" t="s">
        <v>2384</v>
      </c>
      <c r="L742" s="1">
        <v>631</v>
      </c>
      <c r="M742" s="1" t="s">
        <v>39</v>
      </c>
      <c r="N742" s="18" t="b">
        <v>1</v>
      </c>
      <c r="O742" t="s">
        <v>2385</v>
      </c>
      <c r="P742" s="1" t="s">
        <v>2386</v>
      </c>
      <c r="Q742" s="1"/>
      <c r="R742" s="1"/>
      <c r="S742" s="54"/>
      <c r="T742" s="1" t="s">
        <v>42</v>
      </c>
      <c r="U742" s="1" t="s">
        <v>42</v>
      </c>
      <c r="V742" s="1" t="s">
        <v>42</v>
      </c>
      <c r="W742" s="1" t="s">
        <v>42</v>
      </c>
      <c r="X742" s="1"/>
      <c r="Y742" s="1" t="s">
        <v>2387</v>
      </c>
      <c r="Z742" s="1"/>
      <c r="AA742" s="1"/>
      <c r="AB742" s="1"/>
      <c r="AC742" s="1"/>
      <c r="AD742" s="1"/>
      <c r="AE742" s="1"/>
      <c r="AF742" s="1"/>
      <c r="AG742" s="1" t="b">
        <v>1</v>
      </c>
      <c r="AH742" s="1"/>
      <c r="AI742" s="1"/>
      <c r="AJ742" s="1" t="b">
        <v>0</v>
      </c>
      <c r="AK742" s="1" t="b">
        <v>0</v>
      </c>
      <c r="AL742" s="1" t="s">
        <v>86</v>
      </c>
      <c r="AM742"/>
      <c r="AN742" s="1" t="s">
        <v>45</v>
      </c>
      <c r="AO742"/>
      <c r="AP742" s="1" t="b">
        <v>0</v>
      </c>
      <c r="AQ742" s="1"/>
      <c r="AR742" s="1"/>
      <c r="AS742" s="1" t="b">
        <v>0</v>
      </c>
      <c r="AV742" s="1" t="str">
        <f t="shared" si="124"/>
        <v>Epimedium x cantabrigiense</v>
      </c>
      <c r="AW742" s="1"/>
      <c r="AX742" s="1"/>
    </row>
    <row r="743" spans="1:66" s="5" customFormat="1" ht="15" customHeight="1" x14ac:dyDescent="0.2">
      <c r="A743" s="8" t="s">
        <v>7933</v>
      </c>
      <c r="B743" s="18" t="b">
        <f t="shared" si="122"/>
        <v>1</v>
      </c>
      <c r="C743" s="4" t="str">
        <f t="shared" si="130"/>
        <v/>
      </c>
      <c r="D743" s="4" t="str">
        <f t="shared" si="131"/>
        <v/>
      </c>
      <c r="E743" s="4" t="str">
        <f t="shared" si="132"/>
        <v/>
      </c>
      <c r="F743" s="4" t="str">
        <f t="shared" si="123"/>
        <v/>
      </c>
      <c r="G743" s="4" t="str">
        <f t="shared" si="133"/>
        <v/>
      </c>
      <c r="H743" s="4" t="str">
        <f t="shared" si="134"/>
        <v>Epimedium x perralchicum 'Frohnleiten'</v>
      </c>
      <c r="I743" s="6" t="s">
        <v>2351</v>
      </c>
      <c r="J743" s="6" t="s">
        <v>2383</v>
      </c>
      <c r="K743" s="6" t="s">
        <v>2388</v>
      </c>
      <c r="L743" s="1">
        <v>632</v>
      </c>
      <c r="M743" s="1" t="s">
        <v>39</v>
      </c>
      <c r="N743" s="18" t="b">
        <v>1</v>
      </c>
      <c r="O743" t="s">
        <v>2389</v>
      </c>
      <c r="P743" s="1" t="s">
        <v>2390</v>
      </c>
      <c r="Q743"/>
      <c r="R743"/>
      <c r="S743" s="54"/>
      <c r="T743" s="1" t="s">
        <v>42</v>
      </c>
      <c r="U743" s="1" t="s">
        <v>42</v>
      </c>
      <c r="V743" s="1" t="s">
        <v>42</v>
      </c>
      <c r="W743" s="1" t="s">
        <v>42</v>
      </c>
      <c r="X743"/>
      <c r="Y743" s="1" t="s">
        <v>2391</v>
      </c>
      <c r="Z743"/>
      <c r="AA743"/>
      <c r="AB743"/>
      <c r="AC743"/>
      <c r="AD743"/>
      <c r="AE743"/>
      <c r="AF743"/>
      <c r="AG743" s="1" t="b">
        <v>1</v>
      </c>
      <c r="AH743" s="1"/>
      <c r="AI743" s="1"/>
      <c r="AJ743" s="1" t="b">
        <v>0</v>
      </c>
      <c r="AK743" s="1" t="b">
        <v>0</v>
      </c>
      <c r="AL743" s="1" t="s">
        <v>56</v>
      </c>
      <c r="AM743" s="1" t="s">
        <v>62</v>
      </c>
      <c r="AN743" s="1" t="s">
        <v>45</v>
      </c>
      <c r="AO743" s="1">
        <v>2305</v>
      </c>
      <c r="AP743" s="1" t="b">
        <v>0</v>
      </c>
      <c r="AQ743" s="1"/>
      <c r="AR743" s="1"/>
      <c r="AS743" s="1" t="b">
        <v>0</v>
      </c>
      <c r="AV743" s="1" t="str">
        <f t="shared" si="124"/>
        <v>Epimedium x perralchicum 'Frohnleiten'</v>
      </c>
      <c r="AW743" s="1"/>
      <c r="AX743" s="1"/>
    </row>
    <row r="744" spans="1:66" s="5" customFormat="1" ht="15" customHeight="1" x14ac:dyDescent="0.2">
      <c r="A744" s="8" t="s">
        <v>7935</v>
      </c>
      <c r="B744" s="18" t="b">
        <f t="shared" si="122"/>
        <v>1</v>
      </c>
      <c r="C744" s="4" t="str">
        <f t="shared" si="130"/>
        <v/>
      </c>
      <c r="D744" s="4" t="str">
        <f t="shared" si="131"/>
        <v/>
      </c>
      <c r="E744" s="4" t="str">
        <f t="shared" si="132"/>
        <v/>
      </c>
      <c r="F744" s="4" t="str">
        <f t="shared" si="123"/>
        <v/>
      </c>
      <c r="G744" s="4" t="str">
        <f t="shared" si="133"/>
        <v>I</v>
      </c>
      <c r="H744" s="4" t="str">
        <f t="shared" si="134"/>
        <v>Epimedium x perralchicum 'Wisley Form'</v>
      </c>
      <c r="I744" s="6" t="s">
        <v>2351</v>
      </c>
      <c r="J744" s="6" t="s">
        <v>2383</v>
      </c>
      <c r="K744" s="6" t="s">
        <v>2392</v>
      </c>
      <c r="L744" s="1">
        <v>633</v>
      </c>
      <c r="M744" s="1" t="s">
        <v>39</v>
      </c>
      <c r="N744" s="18" t="b">
        <v>1</v>
      </c>
      <c r="O744" t="s">
        <v>2393</v>
      </c>
      <c r="P744" s="1" t="s">
        <v>2394</v>
      </c>
      <c r="Q744" s="1"/>
      <c r="R744" s="1"/>
      <c r="S744" s="54"/>
      <c r="T744" s="1" t="s">
        <v>42</v>
      </c>
      <c r="U744" s="1" t="s">
        <v>42</v>
      </c>
      <c r="V744" s="1" t="s">
        <v>42</v>
      </c>
      <c r="W744" s="1" t="s">
        <v>42</v>
      </c>
      <c r="X744" s="1"/>
      <c r="Y744" s="1" t="s">
        <v>2395</v>
      </c>
      <c r="Z744" s="1"/>
      <c r="AA744" s="1"/>
      <c r="AB744" s="1"/>
      <c r="AC744" s="1"/>
      <c r="AD744" s="1"/>
      <c r="AE744" s="1"/>
      <c r="AF744"/>
      <c r="AG744" s="1" t="b">
        <v>1</v>
      </c>
      <c r="AH744" s="1"/>
      <c r="AI744" s="1"/>
      <c r="AJ744" s="1" t="b">
        <v>0</v>
      </c>
      <c r="AK744" s="1" t="b">
        <v>0</v>
      </c>
      <c r="AL744" s="1" t="s">
        <v>86</v>
      </c>
      <c r="AM744" s="1" t="s">
        <v>62</v>
      </c>
      <c r="AN744" s="1" t="s">
        <v>45</v>
      </c>
      <c r="AO744" s="1">
        <v>1507</v>
      </c>
      <c r="AP744" s="1" t="b">
        <v>0</v>
      </c>
      <c r="AQ744" s="1"/>
      <c r="AR744" s="1"/>
      <c r="AS744" s="1" t="b">
        <v>0</v>
      </c>
      <c r="AV744" s="1" t="str">
        <f t="shared" si="124"/>
        <v>Epimedium x perralchicum 'Wisley Form'</v>
      </c>
      <c r="AW744" s="1"/>
      <c r="AX744" s="1"/>
    </row>
    <row r="745" spans="1:66" s="5" customFormat="1" ht="15" customHeight="1" x14ac:dyDescent="0.2">
      <c r="A745" s="8" t="s">
        <v>7273</v>
      </c>
      <c r="B745" s="18" t="b">
        <f t="shared" si="122"/>
        <v>1</v>
      </c>
      <c r="C745" s="4" t="str">
        <f t="shared" si="130"/>
        <v/>
      </c>
      <c r="D745" s="4" t="str">
        <f t="shared" si="131"/>
        <v/>
      </c>
      <c r="E745" s="4" t="str">
        <f t="shared" si="132"/>
        <v/>
      </c>
      <c r="F745" s="4" t="str">
        <f t="shared" si="123"/>
        <v/>
      </c>
      <c r="G745" s="4" t="str">
        <f t="shared" si="133"/>
        <v>I</v>
      </c>
      <c r="H745" s="4" t="str">
        <f t="shared" si="134"/>
        <v>Epimedium x rubrum</v>
      </c>
      <c r="I745" s="6" t="s">
        <v>2351</v>
      </c>
      <c r="J745" s="6" t="s">
        <v>2383</v>
      </c>
      <c r="K745" s="6" t="s">
        <v>2396</v>
      </c>
      <c r="L745" s="1">
        <v>634</v>
      </c>
      <c r="M745" s="1" t="s">
        <v>39</v>
      </c>
      <c r="N745" s="18" t="b">
        <v>1</v>
      </c>
      <c r="O745" t="s">
        <v>2397</v>
      </c>
      <c r="P745" s="1" t="s">
        <v>2398</v>
      </c>
      <c r="Q745"/>
      <c r="R745"/>
      <c r="S745" s="54"/>
      <c r="T745" s="1" t="s">
        <v>42</v>
      </c>
      <c r="U745" s="1" t="s">
        <v>42</v>
      </c>
      <c r="V745" s="1" t="s">
        <v>42</v>
      </c>
      <c r="W745" s="1" t="s">
        <v>42</v>
      </c>
      <c r="X745"/>
      <c r="Y745" s="1" t="s">
        <v>2399</v>
      </c>
      <c r="Z745"/>
      <c r="AA745"/>
      <c r="AB745"/>
      <c r="AC745"/>
      <c r="AD745"/>
      <c r="AE745"/>
      <c r="AF745"/>
      <c r="AG745" s="1" t="b">
        <v>0</v>
      </c>
      <c r="AH745" s="1"/>
      <c r="AI745" s="1"/>
      <c r="AJ745" s="1" t="b">
        <v>0</v>
      </c>
      <c r="AK745" s="1" t="b">
        <v>0</v>
      </c>
      <c r="AL745" s="1" t="s">
        <v>86</v>
      </c>
      <c r="AM745" s="1" t="s">
        <v>62</v>
      </c>
      <c r="AN745" s="1" t="s">
        <v>45</v>
      </c>
      <c r="AO745" s="1">
        <v>1243</v>
      </c>
      <c r="AP745" s="1" t="b">
        <v>0</v>
      </c>
      <c r="AQ745" s="1"/>
      <c r="AR745" s="1"/>
      <c r="AS745" s="1" t="b">
        <v>0</v>
      </c>
      <c r="AV745" s="1" t="str">
        <f t="shared" si="124"/>
        <v>Epimedium x rubrum</v>
      </c>
      <c r="AW745" s="1"/>
      <c r="AX745" s="1"/>
    </row>
    <row r="746" spans="1:66" s="5" customFormat="1" ht="15" customHeight="1" x14ac:dyDescent="0.2">
      <c r="A746" s="8" t="s">
        <v>9175</v>
      </c>
      <c r="B746" s="18" t="b">
        <f t="shared" si="122"/>
        <v>1</v>
      </c>
      <c r="C746" s="4" t="str">
        <f t="shared" si="130"/>
        <v/>
      </c>
      <c r="D746" s="4" t="str">
        <f t="shared" si="131"/>
        <v/>
      </c>
      <c r="E746" s="4" t="str">
        <f t="shared" si="132"/>
        <v/>
      </c>
      <c r="F746" s="4" t="str">
        <f t="shared" si="123"/>
        <v/>
      </c>
      <c r="G746" s="4" t="str">
        <f t="shared" si="133"/>
        <v/>
      </c>
      <c r="H746" s="4" t="str">
        <f t="shared" si="134"/>
        <v>Epimedium x rubrum 'Galadriel'</v>
      </c>
      <c r="I746" s="6" t="s">
        <v>2351</v>
      </c>
      <c r="J746" s="6" t="s">
        <v>2383</v>
      </c>
      <c r="K746" s="6" t="s">
        <v>6636</v>
      </c>
      <c r="L746" s="1">
        <v>1849</v>
      </c>
      <c r="M746" s="1" t="s">
        <v>39</v>
      </c>
      <c r="N746" s="18" t="b">
        <v>1</v>
      </c>
      <c r="O746" t="s">
        <v>6637</v>
      </c>
      <c r="P746" s="1" t="s">
        <v>6638</v>
      </c>
      <c r="Q746"/>
      <c r="R746"/>
      <c r="S746" s="54"/>
      <c r="T746" s="1" t="s">
        <v>42</v>
      </c>
      <c r="U746" s="1" t="s">
        <v>42</v>
      </c>
      <c r="V746" s="1" t="s">
        <v>42</v>
      </c>
      <c r="W746" s="1" t="s">
        <v>42</v>
      </c>
      <c r="X746" s="1"/>
      <c r="Y746" s="1" t="s">
        <v>2399</v>
      </c>
      <c r="Z746" s="1"/>
      <c r="AA746" s="1"/>
      <c r="AB746" s="1"/>
      <c r="AC746" s="1"/>
      <c r="AD746" s="1"/>
      <c r="AE746" s="1"/>
      <c r="AF746"/>
      <c r="AG746" s="1" t="b">
        <v>0</v>
      </c>
      <c r="AH746" s="1"/>
      <c r="AI746" s="1"/>
      <c r="AJ746" s="1" t="b">
        <v>0</v>
      </c>
      <c r="AK746" s="1" t="b">
        <v>0</v>
      </c>
      <c r="AL746" s="1" t="s">
        <v>1047</v>
      </c>
      <c r="AM746"/>
      <c r="AN746" s="1" t="s">
        <v>45</v>
      </c>
      <c r="AO746" s="1">
        <v>15832</v>
      </c>
      <c r="AP746" s="1" t="b">
        <v>0</v>
      </c>
      <c r="AQ746" s="1"/>
      <c r="AR746" s="1"/>
      <c r="AS746" s="1" t="b">
        <v>0</v>
      </c>
      <c r="AV746" s="1" t="str">
        <f t="shared" si="124"/>
        <v>Epimedium x rubrum 'Galadriel'</v>
      </c>
      <c r="AW746" s="1"/>
      <c r="AX746" s="1"/>
    </row>
    <row r="747" spans="1:66" s="5" customFormat="1" ht="15" customHeight="1" x14ac:dyDescent="0.2">
      <c r="A747" s="8" t="s">
        <v>7931</v>
      </c>
      <c r="B747" s="18" t="b">
        <f t="shared" si="122"/>
        <v>1</v>
      </c>
      <c r="C747" s="4" t="str">
        <f t="shared" si="130"/>
        <v/>
      </c>
      <c r="D747" s="4" t="str">
        <f t="shared" si="131"/>
        <v/>
      </c>
      <c r="E747" s="4" t="str">
        <f t="shared" si="132"/>
        <v/>
      </c>
      <c r="F747" s="4" t="str">
        <f t="shared" si="123"/>
        <v/>
      </c>
      <c r="G747" s="4" t="str">
        <f t="shared" si="133"/>
        <v/>
      </c>
      <c r="H747" s="4" t="str">
        <f t="shared" si="134"/>
        <v>Epimedium x versicolor 'Sulphureum'</v>
      </c>
      <c r="I747" s="6" t="s">
        <v>2351</v>
      </c>
      <c r="J747" s="6" t="s">
        <v>2383</v>
      </c>
      <c r="K747" s="6" t="s">
        <v>2400</v>
      </c>
      <c r="L747" s="1">
        <v>635</v>
      </c>
      <c r="M747" s="1" t="s">
        <v>39</v>
      </c>
      <c r="N747" s="18" t="b">
        <v>1</v>
      </c>
      <c r="O747" t="s">
        <v>2401</v>
      </c>
      <c r="P747" s="1" t="s">
        <v>2402</v>
      </c>
      <c r="Q747"/>
      <c r="R747"/>
      <c r="S747" s="54"/>
      <c r="T747" s="1" t="s">
        <v>42</v>
      </c>
      <c r="U747" s="1" t="s">
        <v>42</v>
      </c>
      <c r="V747" s="1" t="s">
        <v>42</v>
      </c>
      <c r="W747" s="1" t="s">
        <v>42</v>
      </c>
      <c r="X747" s="1" t="s">
        <v>2403</v>
      </c>
      <c r="Y747" s="1" t="s">
        <v>2404</v>
      </c>
      <c r="Z747"/>
      <c r="AA747"/>
      <c r="AB747"/>
      <c r="AC747"/>
      <c r="AD747"/>
      <c r="AE747"/>
      <c r="AF747"/>
      <c r="AG747" s="1" t="b">
        <v>0</v>
      </c>
      <c r="AH747" s="1"/>
      <c r="AI747" s="1"/>
      <c r="AJ747" s="1" t="b">
        <v>0</v>
      </c>
      <c r="AK747" s="1" t="b">
        <v>0</v>
      </c>
      <c r="AL747" s="1" t="s">
        <v>86</v>
      </c>
      <c r="AM747" s="1" t="s">
        <v>62</v>
      </c>
      <c r="AN747" s="1" t="s">
        <v>45</v>
      </c>
      <c r="AO747" s="1">
        <v>1378</v>
      </c>
      <c r="AP747" s="1" t="b">
        <v>0</v>
      </c>
      <c r="AQ747" s="1"/>
      <c r="AR747" s="1"/>
      <c r="AS747" s="1" t="b">
        <v>0</v>
      </c>
      <c r="AV747" s="1" t="str">
        <f t="shared" si="124"/>
        <v>Epimedium x versicolor 'Sulphureum'</v>
      </c>
      <c r="AW747" s="1"/>
      <c r="AX747" s="1"/>
    </row>
    <row r="748" spans="1:66" s="5" customFormat="1" ht="15" customHeight="1" x14ac:dyDescent="0.2">
      <c r="A748" s="8" t="s">
        <v>7929</v>
      </c>
      <c r="B748" s="18" t="b">
        <f t="shared" si="122"/>
        <v>1</v>
      </c>
      <c r="C748" s="4" t="str">
        <f t="shared" si="130"/>
        <v/>
      </c>
      <c r="D748" s="4" t="str">
        <f t="shared" si="131"/>
        <v/>
      </c>
      <c r="E748" s="4" t="str">
        <f t="shared" si="132"/>
        <v/>
      </c>
      <c r="F748" s="4" t="str">
        <f t="shared" si="123"/>
        <v/>
      </c>
      <c r="G748" s="4" t="str">
        <f t="shared" si="133"/>
        <v>I</v>
      </c>
      <c r="H748" s="4" t="str">
        <f t="shared" si="134"/>
        <v>Epimedium x warleyense (Ellen Willmott)</v>
      </c>
      <c r="I748" s="6" t="s">
        <v>2351</v>
      </c>
      <c r="J748" s="6" t="s">
        <v>2405</v>
      </c>
      <c r="K748" s="6" t="s">
        <v>2406</v>
      </c>
      <c r="L748" s="1">
        <v>636</v>
      </c>
      <c r="M748" s="1" t="s">
        <v>39</v>
      </c>
      <c r="N748" s="18" t="b">
        <v>1</v>
      </c>
      <c r="O748" t="s">
        <v>2407</v>
      </c>
      <c r="P748" s="1" t="s">
        <v>2386</v>
      </c>
      <c r="Q748"/>
      <c r="R748"/>
      <c r="S748" s="54"/>
      <c r="T748" s="1" t="s">
        <v>42</v>
      </c>
      <c r="U748" s="1" t="s">
        <v>42</v>
      </c>
      <c r="V748" s="1" t="s">
        <v>42</v>
      </c>
      <c r="W748" s="1" t="s">
        <v>42</v>
      </c>
      <c r="X748" s="1"/>
      <c r="Y748" s="1" t="s">
        <v>2408</v>
      </c>
      <c r="Z748" s="1" t="s">
        <v>2409</v>
      </c>
      <c r="AA748" s="1" t="s">
        <v>2410</v>
      </c>
      <c r="AB748" s="1" t="s">
        <v>2411</v>
      </c>
      <c r="AC748" s="1"/>
      <c r="AD748" s="1"/>
      <c r="AE748" s="1"/>
      <c r="AF748"/>
      <c r="AG748" s="1" t="b">
        <v>0</v>
      </c>
      <c r="AH748"/>
      <c r="AI748"/>
      <c r="AJ748" s="1" t="b">
        <v>0</v>
      </c>
      <c r="AK748" s="1" t="b">
        <v>0</v>
      </c>
      <c r="AL748" s="1" t="s">
        <v>86</v>
      </c>
      <c r="AM748" s="1" t="s">
        <v>62</v>
      </c>
      <c r="AN748" s="1" t="s">
        <v>45</v>
      </c>
      <c r="AO748" s="1">
        <v>1244</v>
      </c>
      <c r="AP748" s="1" t="b">
        <v>0</v>
      </c>
      <c r="AQ748" s="1"/>
      <c r="AR748" s="1"/>
      <c r="AS748" s="1" t="b">
        <v>0</v>
      </c>
      <c r="AV748" s="1" t="str">
        <f t="shared" si="124"/>
        <v>Epimedium x warleyense (Ellen Willmott)</v>
      </c>
      <c r="AW748" s="1"/>
      <c r="AX748" s="1"/>
    </row>
    <row r="749" spans="1:66" s="5" customFormat="1" ht="15" customHeight="1" x14ac:dyDescent="0.2">
      <c r="A749" s="8" t="s">
        <v>7937</v>
      </c>
      <c r="B749" s="18" t="b">
        <f t="shared" si="122"/>
        <v>1</v>
      </c>
      <c r="C749" s="4" t="str">
        <f t="shared" si="130"/>
        <v/>
      </c>
      <c r="D749" s="4" t="str">
        <f t="shared" si="131"/>
        <v/>
      </c>
      <c r="E749" s="4" t="str">
        <f t="shared" si="132"/>
        <v/>
      </c>
      <c r="F749" s="4" t="str">
        <f t="shared" si="123"/>
        <v/>
      </c>
      <c r="G749" s="4" t="str">
        <f t="shared" si="133"/>
        <v>I</v>
      </c>
      <c r="H749" s="4" t="str">
        <f t="shared" si="134"/>
        <v>Epimedium x youngianum 'Merlin' E.diphyllum x E.grandiflorum</v>
      </c>
      <c r="I749" s="6" t="s">
        <v>2351</v>
      </c>
      <c r="J749" s="6" t="s">
        <v>2412</v>
      </c>
      <c r="K749" s="6" t="s">
        <v>2051</v>
      </c>
      <c r="L749" s="1">
        <v>637</v>
      </c>
      <c r="M749" s="1" t="s">
        <v>39</v>
      </c>
      <c r="N749" s="18" t="b">
        <v>1</v>
      </c>
      <c r="O749" t="s">
        <v>2413</v>
      </c>
      <c r="P749" s="1" t="s">
        <v>2414</v>
      </c>
      <c r="Q749"/>
      <c r="R749"/>
      <c r="S749" s="54" t="s">
        <v>2415</v>
      </c>
      <c r="T749" s="1" t="s">
        <v>42</v>
      </c>
      <c r="U749" s="1" t="s">
        <v>42</v>
      </c>
      <c r="V749" s="1" t="s">
        <v>42</v>
      </c>
      <c r="W749" s="1" t="s">
        <v>42</v>
      </c>
      <c r="X749" s="1"/>
      <c r="Y749" s="1" t="s">
        <v>2416</v>
      </c>
      <c r="Z749" s="1" t="s">
        <v>2417</v>
      </c>
      <c r="AA749" s="1" t="s">
        <v>2418</v>
      </c>
      <c r="AB749" s="1" t="s">
        <v>2419</v>
      </c>
      <c r="AC749" s="1"/>
      <c r="AD749" s="1"/>
      <c r="AE749" s="1"/>
      <c r="AF749"/>
      <c r="AG749" s="1" t="b">
        <v>0</v>
      </c>
      <c r="AH749" s="1"/>
      <c r="AI749" s="1"/>
      <c r="AJ749" s="1" t="b">
        <v>0</v>
      </c>
      <c r="AK749" s="1" t="b">
        <v>0</v>
      </c>
      <c r="AL749" s="1" t="s">
        <v>86</v>
      </c>
      <c r="AM749" s="1" t="s">
        <v>62</v>
      </c>
      <c r="AN749" s="1" t="s">
        <v>45</v>
      </c>
      <c r="AO749" s="1">
        <v>2355</v>
      </c>
      <c r="AP749" s="1" t="b">
        <v>0</v>
      </c>
      <c r="AQ749" s="1"/>
      <c r="AR749" s="1"/>
      <c r="AS749" s="1" t="b">
        <v>0</v>
      </c>
      <c r="AV749" s="1" t="str">
        <f t="shared" si="124"/>
        <v>Epimedium x youngianum 'Merlin' E.diphyllum x E.grandiflorum</v>
      </c>
      <c r="AW749" s="1"/>
      <c r="AX749" s="1"/>
    </row>
    <row r="750" spans="1:66" s="5" customFormat="1" ht="15" customHeight="1" x14ac:dyDescent="0.2">
      <c r="A750" s="8" t="s">
        <v>7275</v>
      </c>
      <c r="B750" s="18" t="b">
        <f t="shared" si="122"/>
        <v>1</v>
      </c>
      <c r="C750" s="4" t="str">
        <f t="shared" si="130"/>
        <v/>
      </c>
      <c r="D750" s="4" t="str">
        <f t="shared" si="131"/>
        <v/>
      </c>
      <c r="E750" s="4" t="str">
        <f t="shared" si="132"/>
        <v/>
      </c>
      <c r="F750" s="4" t="str">
        <f t="shared" si="123"/>
        <v/>
      </c>
      <c r="G750" s="4" t="str">
        <f t="shared" si="133"/>
        <v>I</v>
      </c>
      <c r="H750" s="4" t="str">
        <f t="shared" si="134"/>
        <v>Epimedium x youngianum 'Niveum' E.diphyllum x E.grandiflorum</v>
      </c>
      <c r="I750" s="6" t="s">
        <v>2351</v>
      </c>
      <c r="J750" s="6" t="s">
        <v>2412</v>
      </c>
      <c r="K750" s="6" t="s">
        <v>2420</v>
      </c>
      <c r="L750" s="1">
        <v>638</v>
      </c>
      <c r="M750" s="1" t="s">
        <v>39</v>
      </c>
      <c r="N750" s="18" t="b">
        <v>1</v>
      </c>
      <c r="O750" t="s">
        <v>2421</v>
      </c>
      <c r="P750" s="1" t="s">
        <v>2422</v>
      </c>
      <c r="Q750"/>
      <c r="R750"/>
      <c r="S750" s="54" t="s">
        <v>2415</v>
      </c>
      <c r="T750" s="1" t="s">
        <v>42</v>
      </c>
      <c r="U750" s="1" t="s">
        <v>42</v>
      </c>
      <c r="V750" s="1" t="s">
        <v>42</v>
      </c>
      <c r="W750" s="1" t="s">
        <v>42</v>
      </c>
      <c r="X750" s="1"/>
      <c r="Y750" s="1" t="s">
        <v>2423</v>
      </c>
      <c r="Z750" s="1" t="s">
        <v>2424</v>
      </c>
      <c r="AA750" s="1" t="s">
        <v>2425</v>
      </c>
      <c r="AB750" s="1"/>
      <c r="AC750" s="1"/>
      <c r="AD750" s="1"/>
      <c r="AE750" s="1"/>
      <c r="AF750"/>
      <c r="AG750" s="1" t="b">
        <v>0</v>
      </c>
      <c r="AH750" s="1"/>
      <c r="AI750" s="1"/>
      <c r="AJ750" s="1" t="b">
        <v>0</v>
      </c>
      <c r="AK750" s="1" t="b">
        <v>0</v>
      </c>
      <c r="AL750" s="1" t="s">
        <v>86</v>
      </c>
      <c r="AM750"/>
      <c r="AN750" s="1" t="s">
        <v>45</v>
      </c>
      <c r="AO750" s="1">
        <v>20199</v>
      </c>
      <c r="AP750" s="1" t="b">
        <v>0</v>
      </c>
      <c r="AQ750" s="1"/>
      <c r="AR750" s="1"/>
      <c r="AS750" s="1" t="b">
        <v>0</v>
      </c>
      <c r="AV750" s="1" t="str">
        <f t="shared" si="124"/>
        <v>Epimedium x youngianum 'Niveum' E.diphyllum x E.grandiflorum</v>
      </c>
      <c r="AW750" s="1"/>
      <c r="AX750" s="1"/>
    </row>
    <row r="751" spans="1:66" s="5" customFormat="1" ht="15" customHeight="1" x14ac:dyDescent="0.2">
      <c r="A751" s="8" t="s">
        <v>7277</v>
      </c>
      <c r="B751" s="18" t="b">
        <f t="shared" si="122"/>
        <v>1</v>
      </c>
      <c r="C751" s="4" t="str">
        <f t="shared" si="130"/>
        <v/>
      </c>
      <c r="D751" s="4" t="str">
        <f t="shared" si="131"/>
        <v/>
      </c>
      <c r="E751" s="4" t="str">
        <f t="shared" si="132"/>
        <v/>
      </c>
      <c r="F751" s="4" t="str">
        <f t="shared" si="123"/>
        <v/>
      </c>
      <c r="G751" s="4" t="str">
        <f t="shared" si="133"/>
        <v>I</v>
      </c>
      <c r="H751" s="4" t="str">
        <f t="shared" si="134"/>
        <v>Epimedium x youngianum 'Roseum' E.diphyllum x E.grandiflorum</v>
      </c>
      <c r="I751" s="6" t="s">
        <v>2351</v>
      </c>
      <c r="J751" s="6" t="s">
        <v>2412</v>
      </c>
      <c r="K751" s="6" t="s">
        <v>1473</v>
      </c>
      <c r="L751" s="1">
        <v>639</v>
      </c>
      <c r="M751" s="1" t="s">
        <v>39</v>
      </c>
      <c r="N751" s="18" t="b">
        <v>1</v>
      </c>
      <c r="O751" t="s">
        <v>2426</v>
      </c>
      <c r="P751" s="1" t="s">
        <v>2427</v>
      </c>
      <c r="Q751"/>
      <c r="R751"/>
      <c r="S751" s="54" t="s">
        <v>2415</v>
      </c>
      <c r="T751" s="1" t="s">
        <v>42</v>
      </c>
      <c r="U751" s="1" t="s">
        <v>42</v>
      </c>
      <c r="V751" s="1" t="s">
        <v>42</v>
      </c>
      <c r="W751" s="1" t="s">
        <v>42</v>
      </c>
      <c r="X751" s="1"/>
      <c r="Y751" s="1" t="s">
        <v>2419</v>
      </c>
      <c r="Z751" s="1" t="s">
        <v>2417</v>
      </c>
      <c r="AA751" s="1" t="s">
        <v>2418</v>
      </c>
      <c r="AB751" s="1"/>
      <c r="AC751" s="1"/>
      <c r="AD751" s="1"/>
      <c r="AE751" s="1"/>
      <c r="AF751"/>
      <c r="AG751" s="1" t="b">
        <v>0</v>
      </c>
      <c r="AH751" s="1"/>
      <c r="AI751" s="1"/>
      <c r="AJ751" s="1" t="b">
        <v>0</v>
      </c>
      <c r="AK751" s="1" t="b">
        <v>0</v>
      </c>
      <c r="AL751" s="1" t="s">
        <v>86</v>
      </c>
      <c r="AM751" s="1" t="s">
        <v>62</v>
      </c>
      <c r="AN751" s="1" t="s">
        <v>45</v>
      </c>
      <c r="AO751" s="1">
        <v>1242</v>
      </c>
      <c r="AP751" s="1" t="b">
        <v>0</v>
      </c>
      <c r="AQ751" s="1"/>
      <c r="AR751" s="1"/>
      <c r="AS751" s="1" t="b">
        <v>1</v>
      </c>
      <c r="AV751" s="1" t="str">
        <f t="shared" si="124"/>
        <v>Epimedium x youngianum 'Roseum' E.diphyllum x E.grandiflorum</v>
      </c>
      <c r="AW751" s="1"/>
      <c r="AX751" s="1"/>
    </row>
    <row r="752" spans="1:66" s="5" customFormat="1" ht="15" customHeight="1" x14ac:dyDescent="0.2">
      <c r="A752" s="8" t="s">
        <v>9131</v>
      </c>
      <c r="B752" s="18" t="b">
        <f t="shared" si="122"/>
        <v>1</v>
      </c>
      <c r="C752" s="4" t="str">
        <f t="shared" si="130"/>
        <v/>
      </c>
      <c r="D752" s="4" t="str">
        <f t="shared" si="131"/>
        <v/>
      </c>
      <c r="E752" s="4" t="str">
        <f t="shared" si="132"/>
        <v/>
      </c>
      <c r="F752" s="4" t="str">
        <f t="shared" si="123"/>
        <v/>
      </c>
      <c r="G752" s="4" t="str">
        <f t="shared" si="133"/>
        <v/>
      </c>
      <c r="H752" s="4" t="str">
        <f t="shared" si="134"/>
        <v>Epimedium 'Akebono'</v>
      </c>
      <c r="I752" s="6" t="s">
        <v>2351</v>
      </c>
      <c r="J752" s="6"/>
      <c r="K752" s="6" t="s">
        <v>7028</v>
      </c>
      <c r="L752" s="1">
        <v>2016</v>
      </c>
      <c r="M752" s="1" t="s">
        <v>39</v>
      </c>
      <c r="N752" s="18" t="b">
        <v>1</v>
      </c>
      <c r="O752" t="s">
        <v>7029</v>
      </c>
      <c r="P752" s="2" t="s">
        <v>10549</v>
      </c>
      <c r="Q752"/>
      <c r="R752"/>
      <c r="S752" s="54"/>
      <c r="T752" s="1" t="s">
        <v>42</v>
      </c>
      <c r="U752" s="1" t="s">
        <v>42</v>
      </c>
      <c r="V752" s="1" t="s">
        <v>42</v>
      </c>
      <c r="W752" s="1" t="s">
        <v>42</v>
      </c>
      <c r="X752" s="1"/>
      <c r="Y752" t="s">
        <v>11118</v>
      </c>
      <c r="Z752" s="1"/>
      <c r="AA752" s="1"/>
      <c r="AB752" s="1"/>
      <c r="AC752" s="1"/>
      <c r="AD752" s="1"/>
      <c r="AE752" s="1"/>
      <c r="AF752"/>
      <c r="AG752"/>
      <c r="AH752"/>
      <c r="AI752"/>
      <c r="AJ752"/>
      <c r="AK752"/>
      <c r="AL752"/>
      <c r="AM752"/>
      <c r="AN752"/>
      <c r="AO752"/>
      <c r="AP752"/>
      <c r="AQ752"/>
      <c r="AR752"/>
      <c r="AS752"/>
      <c r="AT752"/>
      <c r="AU752"/>
      <c r="AV752" s="1" t="str">
        <f t="shared" si="124"/>
        <v>Epimedium 'Akebono'</v>
      </c>
      <c r="AW752"/>
      <c r="AX752"/>
      <c r="AY752"/>
      <c r="AZ752"/>
      <c r="BA752"/>
      <c r="BB752"/>
      <c r="BC752"/>
      <c r="BD752"/>
    </row>
    <row r="753" spans="1:66" s="5" customFormat="1" ht="15" customHeight="1" x14ac:dyDescent="0.2">
      <c r="A753" s="8" t="s">
        <v>9133</v>
      </c>
      <c r="B753" s="18" t="b">
        <f t="shared" si="122"/>
        <v>1</v>
      </c>
      <c r="C753" s="4" t="str">
        <f t="shared" si="130"/>
        <v/>
      </c>
      <c r="D753" s="4" t="str">
        <f t="shared" si="131"/>
        <v/>
      </c>
      <c r="E753" s="4" t="str">
        <f t="shared" si="132"/>
        <v/>
      </c>
      <c r="F753" s="4" t="str">
        <f t="shared" si="123"/>
        <v/>
      </c>
      <c r="G753" s="4" t="str">
        <f t="shared" si="133"/>
        <v/>
      </c>
      <c r="H753" s="4" t="str">
        <f t="shared" si="134"/>
        <v>Epimedium 'Amber Queen'</v>
      </c>
      <c r="I753" s="6" t="s">
        <v>2351</v>
      </c>
      <c r="J753" s="6"/>
      <c r="K753" s="6" t="s">
        <v>6630</v>
      </c>
      <c r="L753" s="1">
        <v>1847</v>
      </c>
      <c r="M753" s="1" t="s">
        <v>39</v>
      </c>
      <c r="N753" s="18" t="b">
        <v>1</v>
      </c>
      <c r="O753" t="s">
        <v>6631</v>
      </c>
      <c r="P753" s="1" t="s">
        <v>6632</v>
      </c>
      <c r="Q753"/>
      <c r="R753"/>
      <c r="S753" s="54"/>
      <c r="T753" s="1" t="s">
        <v>42</v>
      </c>
      <c r="U753" s="1" t="s">
        <v>42</v>
      </c>
      <c r="V753" s="1" t="s">
        <v>42</v>
      </c>
      <c r="W753" s="1" t="s">
        <v>42</v>
      </c>
      <c r="X753" s="1"/>
      <c r="Y753" s="1" t="s">
        <v>6633</v>
      </c>
      <c r="Z753" s="1"/>
      <c r="AA753" s="1"/>
      <c r="AB753" s="1"/>
      <c r="AC753" s="1"/>
      <c r="AD753" s="1"/>
      <c r="AE753" s="1"/>
      <c r="AF753"/>
      <c r="AG753"/>
      <c r="AH753"/>
      <c r="AI753"/>
      <c r="AJ753"/>
      <c r="AK753"/>
      <c r="AL753"/>
      <c r="AM753"/>
      <c r="AN753"/>
      <c r="AO753"/>
      <c r="AP753"/>
      <c r="AQ753"/>
      <c r="AR753"/>
      <c r="AS753"/>
      <c r="AT753"/>
      <c r="AU753"/>
      <c r="AV753" s="1" t="str">
        <f t="shared" si="124"/>
        <v>Epimedium 'Amber Queen'</v>
      </c>
      <c r="AW753"/>
      <c r="AX753"/>
      <c r="AY753"/>
      <c r="AZ753"/>
      <c r="BA753"/>
      <c r="BB753"/>
      <c r="BC753"/>
      <c r="BD753"/>
      <c r="BN753" s="11"/>
    </row>
    <row r="754" spans="1:66" s="5" customFormat="1" ht="15" customHeight="1" x14ac:dyDescent="0.2">
      <c r="A754" s="8" t="s">
        <v>9135</v>
      </c>
      <c r="B754" s="18" t="b">
        <f t="shared" si="122"/>
        <v>1</v>
      </c>
      <c r="C754" s="4" t="str">
        <f t="shared" si="130"/>
        <v/>
      </c>
      <c r="D754" s="4" t="str">
        <f t="shared" si="131"/>
        <v/>
      </c>
      <c r="E754" s="4" t="str">
        <f t="shared" si="132"/>
        <v/>
      </c>
      <c r="F754" s="4" t="str">
        <f t="shared" si="123"/>
        <v/>
      </c>
      <c r="G754" s="4" t="str">
        <f t="shared" si="133"/>
        <v/>
      </c>
      <c r="H754" s="4" t="str">
        <f t="shared" si="134"/>
        <v>Epimedium 'Andre Charlier'</v>
      </c>
      <c r="I754" s="2" t="s">
        <v>2351</v>
      </c>
      <c r="J754" s="6"/>
      <c r="K754" s="2" t="s">
        <v>9805</v>
      </c>
      <c r="L754"/>
      <c r="M754"/>
      <c r="N754" s="18" t="b">
        <v>1</v>
      </c>
      <c r="O754" t="s">
        <v>10088</v>
      </c>
      <c r="P754" s="23" t="s">
        <v>10366</v>
      </c>
      <c r="Q754"/>
      <c r="R754"/>
      <c r="S754" s="53"/>
      <c r="T754"/>
      <c r="U754"/>
      <c r="V754"/>
      <c r="W754"/>
      <c r="X754"/>
      <c r="Y754" t="s">
        <v>11119</v>
      </c>
      <c r="Z754"/>
      <c r="AA754"/>
      <c r="AB754"/>
      <c r="AC754"/>
      <c r="AD754"/>
      <c r="AE754"/>
      <c r="AF754"/>
      <c r="AG754" s="1" t="b">
        <v>0</v>
      </c>
      <c r="AH754" s="1" t="s">
        <v>43</v>
      </c>
      <c r="AI754" s="1"/>
      <c r="AJ754" s="1" t="b">
        <v>0</v>
      </c>
      <c r="AK754" s="1" t="b">
        <v>0</v>
      </c>
      <c r="AL754" s="1" t="s">
        <v>86</v>
      </c>
      <c r="AM754"/>
      <c r="AN754" s="1" t="s">
        <v>45</v>
      </c>
      <c r="AO754" s="1">
        <v>20093</v>
      </c>
      <c r="AP754" s="1" t="b">
        <v>0</v>
      </c>
      <c r="AQ754" s="1"/>
      <c r="AR754" s="1"/>
      <c r="AS754" s="1" t="b">
        <v>0</v>
      </c>
      <c r="AV754" s="1" t="str">
        <f t="shared" si="124"/>
        <v>Epimedium 'Andre Charlier'</v>
      </c>
      <c r="AW754" s="1"/>
      <c r="AX754" s="1"/>
    </row>
    <row r="755" spans="1:66" s="5" customFormat="1" ht="15" customHeight="1" x14ac:dyDescent="0.2">
      <c r="A755" s="8" t="s">
        <v>9137</v>
      </c>
      <c r="B755" s="18" t="b">
        <f t="shared" si="122"/>
        <v>1</v>
      </c>
      <c r="C755" s="4" t="str">
        <f t="shared" si="130"/>
        <v/>
      </c>
      <c r="D755" s="4" t="str">
        <f t="shared" si="131"/>
        <v/>
      </c>
      <c r="E755" s="4" t="str">
        <f t="shared" si="132"/>
        <v/>
      </c>
      <c r="F755" s="4" t="str">
        <f t="shared" si="123"/>
        <v/>
      </c>
      <c r="G755" s="4" t="str">
        <f t="shared" si="133"/>
        <v/>
      </c>
      <c r="H755" s="4" t="str">
        <f t="shared" si="134"/>
        <v>Epimedium 'Black Sea'</v>
      </c>
      <c r="I755" s="6" t="s">
        <v>2351</v>
      </c>
      <c r="J755" s="6"/>
      <c r="K755" s="6" t="s">
        <v>7019</v>
      </c>
      <c r="L755" s="1">
        <v>2012</v>
      </c>
      <c r="M755" s="1"/>
      <c r="N755" s="18" t="b">
        <v>1</v>
      </c>
      <c r="O755" t="s">
        <v>7020</v>
      </c>
      <c r="P755" s="2" t="s">
        <v>10550</v>
      </c>
      <c r="Q755"/>
      <c r="R755"/>
      <c r="S755" s="54"/>
      <c r="T755" s="1" t="s">
        <v>42</v>
      </c>
      <c r="U755" s="1" t="s">
        <v>42</v>
      </c>
      <c r="V755" s="1" t="s">
        <v>42</v>
      </c>
      <c r="W755" s="1" t="s">
        <v>42</v>
      </c>
      <c r="X755" s="1"/>
      <c r="Y755" t="s">
        <v>11120</v>
      </c>
      <c r="Z755" s="1"/>
      <c r="AA755" s="1"/>
      <c r="AB755" s="1"/>
      <c r="AC755" s="1"/>
      <c r="AD755" s="1"/>
      <c r="AE755" s="1"/>
      <c r="AF755" s="1"/>
      <c r="AG755" s="1" t="b">
        <v>0</v>
      </c>
      <c r="AH755" s="1"/>
      <c r="AI755" s="1" t="s">
        <v>816</v>
      </c>
      <c r="AJ755" s="1" t="b">
        <v>0</v>
      </c>
      <c r="AK755" s="1" t="b">
        <v>0</v>
      </c>
      <c r="AL755" s="1" t="s">
        <v>86</v>
      </c>
      <c r="AM755" s="1" t="s">
        <v>62</v>
      </c>
      <c r="AN755" s="1" t="s">
        <v>45</v>
      </c>
      <c r="AO755" s="1">
        <v>2208</v>
      </c>
      <c r="AP755" s="1" t="b">
        <v>0</v>
      </c>
      <c r="AQ755" s="1"/>
      <c r="AR755" s="1"/>
      <c r="AS755" s="1" t="b">
        <v>0</v>
      </c>
      <c r="AV755" s="1" t="str">
        <f t="shared" si="124"/>
        <v>Epimedium 'Black Sea'</v>
      </c>
      <c r="AW755" s="1"/>
      <c r="AX755" s="1"/>
    </row>
    <row r="756" spans="1:66" s="5" customFormat="1" ht="15" customHeight="1" x14ac:dyDescent="0.2">
      <c r="A756" s="8" t="s">
        <v>9149</v>
      </c>
      <c r="B756" s="18" t="b">
        <f t="shared" si="122"/>
        <v>1</v>
      </c>
      <c r="C756" s="4" t="str">
        <f t="shared" si="130"/>
        <v/>
      </c>
      <c r="D756" s="4" t="str">
        <f t="shared" si="131"/>
        <v/>
      </c>
      <c r="E756" s="4" t="str">
        <f t="shared" si="132"/>
        <v/>
      </c>
      <c r="F756" s="4" t="str">
        <f t="shared" si="123"/>
        <v/>
      </c>
      <c r="G756" s="4" t="str">
        <f t="shared" si="133"/>
        <v/>
      </c>
      <c r="H756" s="4" t="str">
        <f t="shared" si="134"/>
        <v>Epimedium 'Enchantress'</v>
      </c>
      <c r="I756" s="6" t="s">
        <v>2351</v>
      </c>
      <c r="J756" s="6"/>
      <c r="K756" s="6" t="s">
        <v>7026</v>
      </c>
      <c r="L756" s="1">
        <v>2015</v>
      </c>
      <c r="M756" s="1" t="s">
        <v>39</v>
      </c>
      <c r="N756" s="18" t="b">
        <v>1</v>
      </c>
      <c r="O756" t="s">
        <v>10089</v>
      </c>
      <c r="P756" s="2" t="s">
        <v>10555</v>
      </c>
      <c r="Q756"/>
      <c r="R756"/>
      <c r="S756" s="54"/>
      <c r="T756" s="1" t="s">
        <v>42</v>
      </c>
      <c r="U756" s="1" t="s">
        <v>42</v>
      </c>
      <c r="V756" s="1" t="s">
        <v>42</v>
      </c>
      <c r="W756" s="1" t="s">
        <v>42</v>
      </c>
      <c r="X756" s="1"/>
      <c r="Y756" s="1" t="s">
        <v>7027</v>
      </c>
      <c r="Z756" s="1"/>
      <c r="AA756" s="1"/>
      <c r="AB756" s="1"/>
      <c r="AC756" s="1"/>
      <c r="AD756" s="1"/>
      <c r="AE756" s="1"/>
      <c r="AF756"/>
      <c r="AG756" s="1" t="b">
        <v>0</v>
      </c>
      <c r="AH756" s="1"/>
      <c r="AI756" s="1"/>
      <c r="AJ756" s="1" t="b">
        <v>0</v>
      </c>
      <c r="AK756" s="1" t="b">
        <v>0</v>
      </c>
      <c r="AL756" s="1" t="s">
        <v>86</v>
      </c>
      <c r="AM756"/>
      <c r="AN756" s="1" t="s">
        <v>45</v>
      </c>
      <c r="AO756" s="1">
        <v>20257</v>
      </c>
      <c r="AP756" s="1" t="b">
        <v>0</v>
      </c>
      <c r="AQ756" s="1"/>
      <c r="AR756" s="1"/>
      <c r="AS756" s="1" t="b">
        <v>0</v>
      </c>
      <c r="AV756" s="1" t="str">
        <f t="shared" si="124"/>
        <v>Epimedium 'Enchantress'</v>
      </c>
      <c r="AW756" s="1"/>
      <c r="AX756" s="1"/>
    </row>
    <row r="757" spans="1:66" s="5" customFormat="1" ht="15" customHeight="1" x14ac:dyDescent="0.2">
      <c r="A757" s="8" t="s">
        <v>9155</v>
      </c>
      <c r="B757" s="18" t="b">
        <f t="shared" si="122"/>
        <v>1</v>
      </c>
      <c r="C757" s="4" t="str">
        <f t="shared" si="130"/>
        <v/>
      </c>
      <c r="D757" s="4" t="str">
        <f t="shared" si="131"/>
        <v/>
      </c>
      <c r="E757" s="4" t="str">
        <f t="shared" si="132"/>
        <v/>
      </c>
      <c r="F757" s="4" t="str">
        <f t="shared" si="123"/>
        <v/>
      </c>
      <c r="G757" s="4" t="str">
        <f t="shared" si="133"/>
        <v/>
      </c>
      <c r="H757" s="4" t="str">
        <f t="shared" si="134"/>
        <v>Epimedium 'Flowers of Sulphur'</v>
      </c>
      <c r="I757" s="2" t="s">
        <v>2351</v>
      </c>
      <c r="J757" s="6"/>
      <c r="K757" s="2" t="s">
        <v>9807</v>
      </c>
      <c r="L757"/>
      <c r="M757"/>
      <c r="N757" s="18" t="b">
        <v>1</v>
      </c>
      <c r="O757" t="s">
        <v>10092</v>
      </c>
      <c r="P757" s="2" t="s">
        <v>10556</v>
      </c>
      <c r="Q757"/>
      <c r="R757"/>
      <c r="S757" s="53"/>
      <c r="T757"/>
      <c r="U757"/>
      <c r="V757"/>
      <c r="W757"/>
      <c r="X757"/>
      <c r="Y757" t="s">
        <v>11127</v>
      </c>
      <c r="Z757"/>
      <c r="AA757"/>
      <c r="AB757"/>
      <c r="AC757"/>
      <c r="AD757"/>
      <c r="AE757"/>
      <c r="AF757"/>
      <c r="AG757" s="1" t="b">
        <v>1</v>
      </c>
      <c r="AH757" s="1"/>
      <c r="AI757" s="1"/>
      <c r="AJ757" s="1" t="b">
        <v>0</v>
      </c>
      <c r="AK757" s="1" t="b">
        <v>0</v>
      </c>
      <c r="AL757" s="1" t="s">
        <v>86</v>
      </c>
      <c r="AM757" s="1" t="s">
        <v>62</v>
      </c>
      <c r="AN757" s="1" t="s">
        <v>45</v>
      </c>
      <c r="AO757" s="1">
        <v>15670</v>
      </c>
      <c r="AP757" s="1" t="b">
        <v>0</v>
      </c>
      <c r="AQ757" s="1"/>
      <c r="AR757" s="1"/>
      <c r="AS757" s="1" t="b">
        <v>0</v>
      </c>
      <c r="AV757" s="1" t="str">
        <f t="shared" si="124"/>
        <v>Epimedium 'Flowers of Sulphur'</v>
      </c>
      <c r="AW757" s="1"/>
      <c r="AX757" s="1"/>
    </row>
    <row r="758" spans="1:66" s="5" customFormat="1" ht="15" customHeight="1" x14ac:dyDescent="0.2">
      <c r="A758" s="8" t="s">
        <v>9161</v>
      </c>
      <c r="B758" s="18" t="b">
        <f t="shared" si="122"/>
        <v>1</v>
      </c>
      <c r="C758" s="4" t="str">
        <f t="shared" si="130"/>
        <v/>
      </c>
      <c r="D758" s="4" t="str">
        <f t="shared" si="131"/>
        <v/>
      </c>
      <c r="E758" s="4" t="str">
        <f t="shared" si="132"/>
        <v/>
      </c>
      <c r="F758" s="4" t="str">
        <f t="shared" si="123"/>
        <v/>
      </c>
      <c r="G758" s="4" t="str">
        <f t="shared" si="133"/>
        <v/>
      </c>
      <c r="H758" s="4" t="str">
        <f t="shared" si="134"/>
        <v>Epimedium 'Jean O'Neill'</v>
      </c>
      <c r="I758" s="2" t="s">
        <v>2351</v>
      </c>
      <c r="J758" s="6"/>
      <c r="K758" s="2" t="s">
        <v>9808</v>
      </c>
      <c r="L758"/>
      <c r="M758"/>
      <c r="N758" s="18" t="b">
        <v>1</v>
      </c>
      <c r="O758" t="s">
        <v>10093</v>
      </c>
      <c r="P758" s="2" t="s">
        <v>10562</v>
      </c>
      <c r="Q758"/>
      <c r="R758"/>
      <c r="S758" s="53"/>
      <c r="T758"/>
      <c r="U758"/>
      <c r="V758"/>
      <c r="W758"/>
      <c r="X758"/>
      <c r="Y758" t="s">
        <v>11129</v>
      </c>
      <c r="Z758"/>
      <c r="AA758"/>
      <c r="AB758"/>
      <c r="AC758"/>
      <c r="AD758"/>
      <c r="AE758"/>
      <c r="AF758"/>
      <c r="AG758" s="1" t="b">
        <v>1</v>
      </c>
      <c r="AH758" s="1"/>
      <c r="AI758" s="1"/>
      <c r="AJ758" s="1" t="b">
        <v>0</v>
      </c>
      <c r="AK758" s="1" t="b">
        <v>0</v>
      </c>
      <c r="AL758" s="1" t="s">
        <v>86</v>
      </c>
      <c r="AM758"/>
      <c r="AN758" s="1" t="s">
        <v>45</v>
      </c>
      <c r="AO758" s="1">
        <v>20009</v>
      </c>
      <c r="AP758" s="1" t="b">
        <v>0</v>
      </c>
      <c r="AQ758" s="1"/>
      <c r="AR758" s="1"/>
      <c r="AS758" s="1" t="b">
        <v>0</v>
      </c>
      <c r="AV758" s="1" t="str">
        <f t="shared" si="124"/>
        <v>Epimedium 'Jean O'Neill'</v>
      </c>
      <c r="AW758" s="1"/>
      <c r="AX758" s="1"/>
    </row>
    <row r="759" spans="1:66" s="5" customFormat="1" ht="15" customHeight="1" x14ac:dyDescent="0.2">
      <c r="A759" s="8" t="s">
        <v>9165</v>
      </c>
      <c r="B759" s="18" t="b">
        <f t="shared" si="122"/>
        <v>1</v>
      </c>
      <c r="C759" s="4" t="str">
        <f t="shared" si="130"/>
        <v/>
      </c>
      <c r="D759" s="4" t="str">
        <f t="shared" si="131"/>
        <v/>
      </c>
      <c r="E759" s="4" t="str">
        <f t="shared" si="132"/>
        <v/>
      </c>
      <c r="F759" s="4" t="str">
        <f t="shared" si="123"/>
        <v/>
      </c>
      <c r="G759" s="4" t="str">
        <f t="shared" si="133"/>
        <v>I</v>
      </c>
      <c r="H759" s="4" t="str">
        <f t="shared" si="134"/>
        <v>Epimedium 'Phoenix'</v>
      </c>
      <c r="I759" s="6" t="s">
        <v>2351</v>
      </c>
      <c r="J759" s="6"/>
      <c r="K759" s="6" t="s">
        <v>6944</v>
      </c>
      <c r="L759" s="1">
        <v>2014</v>
      </c>
      <c r="M759" s="1" t="s">
        <v>39</v>
      </c>
      <c r="N759" s="18" t="b">
        <v>1</v>
      </c>
      <c r="O759" t="s">
        <v>10095</v>
      </c>
      <c r="P759" s="2" t="s">
        <v>10564</v>
      </c>
      <c r="Q759"/>
      <c r="R759"/>
      <c r="S759" s="54"/>
      <c r="T759" s="1" t="s">
        <v>42</v>
      </c>
      <c r="U759" s="1" t="s">
        <v>42</v>
      </c>
      <c r="V759" s="1" t="s">
        <v>42</v>
      </c>
      <c r="W759" s="1" t="s">
        <v>42</v>
      </c>
      <c r="X759" s="1"/>
      <c r="Y759" s="1" t="s">
        <v>7025</v>
      </c>
      <c r="Z759" s="1"/>
      <c r="AA759" s="1"/>
      <c r="AB759" s="1"/>
      <c r="AC759" s="1"/>
      <c r="AD759" s="1"/>
      <c r="AE759" s="1"/>
      <c r="AF759" s="1"/>
      <c r="AG759" s="1" t="b">
        <v>0</v>
      </c>
      <c r="AH759" s="1" t="s">
        <v>43</v>
      </c>
      <c r="AI759" s="1"/>
      <c r="AJ759" s="1" t="b">
        <v>0</v>
      </c>
      <c r="AK759" s="1" t="b">
        <v>0</v>
      </c>
      <c r="AL759" s="1" t="s">
        <v>86</v>
      </c>
      <c r="AM759"/>
      <c r="AN759" s="1" t="s">
        <v>45</v>
      </c>
      <c r="AO759" s="1">
        <v>20035</v>
      </c>
      <c r="AP759" s="1" t="b">
        <v>0</v>
      </c>
      <c r="AQ759" s="1"/>
      <c r="AR759" s="1"/>
      <c r="AS759" s="1" t="b">
        <v>0</v>
      </c>
      <c r="AV759" s="1" t="str">
        <f t="shared" si="124"/>
        <v>Epimedium 'Phoenix'</v>
      </c>
      <c r="AW759" s="1"/>
      <c r="AX759" s="1"/>
    </row>
    <row r="760" spans="1:66" s="5" customFormat="1" ht="15" customHeight="1" x14ac:dyDescent="0.2">
      <c r="A760" s="8" t="s">
        <v>9167</v>
      </c>
      <c r="B760" s="18" t="b">
        <f t="shared" si="122"/>
        <v>1</v>
      </c>
      <c r="C760" s="4" t="str">
        <f t="shared" si="130"/>
        <v/>
      </c>
      <c r="D760" s="4" t="str">
        <f t="shared" si="131"/>
        <v/>
      </c>
      <c r="E760" s="4" t="str">
        <f t="shared" si="132"/>
        <v/>
      </c>
      <c r="F760" s="4" t="str">
        <f t="shared" si="123"/>
        <v/>
      </c>
      <c r="G760" s="4" t="str">
        <f t="shared" si="133"/>
        <v/>
      </c>
      <c r="H760" s="4" t="str">
        <f t="shared" si="134"/>
        <v>Epimedium 'Pink Elf'</v>
      </c>
      <c r="I760" s="6" t="s">
        <v>2351</v>
      </c>
      <c r="J760" s="6"/>
      <c r="K760" s="6" t="s">
        <v>368</v>
      </c>
      <c r="L760" s="1">
        <v>623</v>
      </c>
      <c r="M760" s="1"/>
      <c r="N760" s="18" t="b">
        <v>1</v>
      </c>
      <c r="O760" t="s">
        <v>2352</v>
      </c>
      <c r="P760" s="2" t="s">
        <v>10565</v>
      </c>
      <c r="Q760"/>
      <c r="R760"/>
      <c r="S760" s="54"/>
      <c r="T760" s="1" t="s">
        <v>42</v>
      </c>
      <c r="U760" s="1" t="s">
        <v>42</v>
      </c>
      <c r="V760" s="1" t="s">
        <v>42</v>
      </c>
      <c r="W760" s="1" t="s">
        <v>42</v>
      </c>
      <c r="X760" s="1"/>
      <c r="Y760" s="1" t="s">
        <v>2353</v>
      </c>
      <c r="Z760" s="1"/>
      <c r="AA760" s="1"/>
      <c r="AB760" s="1"/>
      <c r="AC760" s="1"/>
      <c r="AD760" s="1"/>
      <c r="AE760" s="1"/>
      <c r="AF760"/>
      <c r="AG760" s="1" t="b">
        <v>0</v>
      </c>
      <c r="AH760" s="1"/>
      <c r="AI760" s="1"/>
      <c r="AJ760" s="1" t="b">
        <v>0</v>
      </c>
      <c r="AK760" s="1" t="b">
        <v>0</v>
      </c>
      <c r="AL760" s="1" t="s">
        <v>86</v>
      </c>
      <c r="AM760" s="1" t="s">
        <v>62</v>
      </c>
      <c r="AN760" s="1" t="s">
        <v>45</v>
      </c>
      <c r="AO760" s="1">
        <v>2060</v>
      </c>
      <c r="AP760" s="1" t="b">
        <v>0</v>
      </c>
      <c r="AQ760" s="1"/>
      <c r="AR760" s="1"/>
      <c r="AS760" s="1" t="b">
        <v>0</v>
      </c>
      <c r="AV760" s="1" t="str">
        <f t="shared" si="124"/>
        <v>Epimedium 'Pink Elf'</v>
      </c>
      <c r="AW760" s="1"/>
      <c r="AX760" s="1"/>
    </row>
    <row r="761" spans="1:66" s="5" customFormat="1" ht="15" customHeight="1" x14ac:dyDescent="0.2">
      <c r="A761" s="8"/>
      <c r="B761" s="18" t="b">
        <f t="shared" si="122"/>
        <v>1</v>
      </c>
      <c r="C761" s="21"/>
      <c r="D761" s="4"/>
      <c r="E761" s="4"/>
      <c r="F761" s="4" t="str">
        <f t="shared" si="123"/>
        <v/>
      </c>
      <c r="G761" s="4"/>
      <c r="H761" s="4"/>
      <c r="I761" s="6" t="s">
        <v>2428</v>
      </c>
      <c r="J761" s="6" t="s">
        <v>2429</v>
      </c>
      <c r="K761" s="6"/>
      <c r="L761" s="1">
        <v>640</v>
      </c>
      <c r="M761"/>
      <c r="N761" s="18" t="b">
        <v>1</v>
      </c>
      <c r="O761"/>
      <c r="P761" s="1"/>
      <c r="Q761"/>
      <c r="R761"/>
      <c r="S761" s="54" t="s">
        <v>2430</v>
      </c>
      <c r="T761" s="1" t="s">
        <v>42</v>
      </c>
      <c r="U761" s="1" t="s">
        <v>42</v>
      </c>
      <c r="V761" s="1" t="s">
        <v>42</v>
      </c>
      <c r="W761" s="1" t="s">
        <v>42</v>
      </c>
      <c r="X761" s="1"/>
      <c r="Y761" s="1" t="s">
        <v>2431</v>
      </c>
      <c r="Z761" s="1"/>
      <c r="AA761" s="1"/>
      <c r="AB761" s="1"/>
      <c r="AC761" s="1"/>
      <c r="AD761" s="1"/>
      <c r="AE761" s="1"/>
      <c r="AF761"/>
      <c r="AG761" s="1" t="b">
        <v>0</v>
      </c>
      <c r="AH761" s="1" t="s">
        <v>43</v>
      </c>
      <c r="AI761" s="1"/>
      <c r="AJ761" s="1" t="b">
        <v>0</v>
      </c>
      <c r="AK761" s="1" t="b">
        <v>0</v>
      </c>
      <c r="AL761" s="1" t="s">
        <v>86</v>
      </c>
      <c r="AM761"/>
      <c r="AN761" s="1" t="s">
        <v>45</v>
      </c>
      <c r="AO761" s="1">
        <v>20110</v>
      </c>
      <c r="AP761" s="1" t="b">
        <v>0</v>
      </c>
      <c r="AQ761" s="1"/>
      <c r="AR761" s="1"/>
      <c r="AS761" s="1" t="b">
        <v>0</v>
      </c>
      <c r="AV761" s="1" t="str">
        <f t="shared" si="124"/>
        <v>Eranthis hyemalis Winter Aconite</v>
      </c>
      <c r="AW761" s="1"/>
      <c r="AX761" s="1"/>
      <c r="BE761"/>
      <c r="BF761"/>
      <c r="BG761"/>
      <c r="BH761"/>
      <c r="BI761"/>
      <c r="BJ761"/>
      <c r="BK761"/>
      <c r="BL761"/>
      <c r="BM761"/>
      <c r="BN761"/>
    </row>
    <row r="762" spans="1:66" s="5" customFormat="1" ht="15" customHeight="1" x14ac:dyDescent="0.2">
      <c r="A762" s="8"/>
      <c r="B762" s="18" t="b">
        <f t="shared" si="122"/>
        <v>1</v>
      </c>
      <c r="C762" s="21"/>
      <c r="D762" s="4"/>
      <c r="E762" s="4"/>
      <c r="F762" s="4" t="str">
        <f t="shared" si="123"/>
        <v/>
      </c>
      <c r="G762" s="4"/>
      <c r="H762" s="4"/>
      <c r="I762" s="6" t="s">
        <v>2432</v>
      </c>
      <c r="J762" s="6"/>
      <c r="K762" s="6" t="s">
        <v>2433</v>
      </c>
      <c r="L762" s="1">
        <v>641</v>
      </c>
      <c r="M762"/>
      <c r="N762" s="18" t="b">
        <v>1</v>
      </c>
      <c r="O762"/>
      <c r="P762" s="1" t="s">
        <v>2434</v>
      </c>
      <c r="Q762" s="1"/>
      <c r="R762" s="1"/>
      <c r="S762" s="54" t="s">
        <v>2435</v>
      </c>
      <c r="T762" s="1" t="s">
        <v>42</v>
      </c>
      <c r="U762" s="1" t="s">
        <v>42</v>
      </c>
      <c r="V762" s="1" t="s">
        <v>42</v>
      </c>
      <c r="W762" s="1" t="s">
        <v>42</v>
      </c>
      <c r="X762" s="1"/>
      <c r="Y762" s="1" t="s">
        <v>2436</v>
      </c>
      <c r="Z762" s="1"/>
      <c r="AA762" s="1"/>
      <c r="AB762" s="1"/>
      <c r="AC762" s="1"/>
      <c r="AD762" s="1"/>
      <c r="AE762" s="1"/>
      <c r="AF762"/>
      <c r="AG762" s="1" t="b">
        <v>0</v>
      </c>
      <c r="AH762" s="1"/>
      <c r="AI762" s="1"/>
      <c r="AJ762" s="1" t="b">
        <v>0</v>
      </c>
      <c r="AK762" s="1" t="b">
        <v>0</v>
      </c>
      <c r="AL762" s="1" t="s">
        <v>2432</v>
      </c>
      <c r="AM762" s="1" t="s">
        <v>62</v>
      </c>
      <c r="AN762" s="1" t="s">
        <v>45</v>
      </c>
      <c r="AO762" s="1">
        <v>2319</v>
      </c>
      <c r="AP762" s="1" t="b">
        <v>1</v>
      </c>
      <c r="AQ762" s="1"/>
      <c r="AR762" s="1"/>
      <c r="AS762" s="1" t="b">
        <v>1</v>
      </c>
      <c r="AV762" s="1" t="str">
        <f t="shared" si="124"/>
        <v>Eremurus 'Shelford Hybrids' Foxtail Lilies</v>
      </c>
      <c r="AW762" s="1"/>
      <c r="AX762" s="1"/>
      <c r="BE762"/>
      <c r="BF762"/>
      <c r="BG762"/>
      <c r="BH762"/>
      <c r="BI762"/>
      <c r="BJ762"/>
      <c r="BK762"/>
      <c r="BL762"/>
      <c r="BM762"/>
      <c r="BN762"/>
    </row>
    <row r="763" spans="1:66" s="5" customFormat="1" ht="15" customHeight="1" x14ac:dyDescent="0.2">
      <c r="A763" s="8" t="s">
        <v>8212</v>
      </c>
      <c r="B763" s="18" t="b">
        <f t="shared" si="122"/>
        <v>1</v>
      </c>
      <c r="C763" s="4" t="str">
        <f>IF(O763="","C","")</f>
        <v/>
      </c>
      <c r="D763" s="4" t="str">
        <f>IF(I763="","N","")</f>
        <v/>
      </c>
      <c r="E763" s="4" t="str">
        <f>IF(P763="","Y","")</f>
        <v/>
      </c>
      <c r="F763" s="4" t="str">
        <f t="shared" si="123"/>
        <v/>
      </c>
      <c r="G763" s="4" t="str">
        <f>IF(H763=A763,"","I")</f>
        <v>I</v>
      </c>
      <c r="H763" s="4" t="str">
        <f>TRIM(TRIM(I763) &amp; " " &amp; TRIM(J763) &amp; " " &amp; K763 &amp; " " &amp;S763)</f>
        <v>Erigeron karvinskianus Crazy Daisy</v>
      </c>
      <c r="I763" s="6" t="s">
        <v>2437</v>
      </c>
      <c r="J763" s="6" t="s">
        <v>2438</v>
      </c>
      <c r="K763" s="6"/>
      <c r="L763" s="1">
        <v>642</v>
      </c>
      <c r="M763" s="1" t="s">
        <v>39</v>
      </c>
      <c r="N763" s="18" t="b">
        <v>1</v>
      </c>
      <c r="O763" t="s">
        <v>2439</v>
      </c>
      <c r="P763" s="1" t="s">
        <v>2440</v>
      </c>
      <c r="Q763"/>
      <c r="R763"/>
      <c r="S763" s="54" t="s">
        <v>2441</v>
      </c>
      <c r="T763" s="1" t="s">
        <v>42</v>
      </c>
      <c r="U763" s="1" t="s">
        <v>42</v>
      </c>
      <c r="V763" s="1" t="s">
        <v>42</v>
      </c>
      <c r="W763" s="1" t="s">
        <v>42</v>
      </c>
      <c r="X763" s="1"/>
      <c r="Y763" s="1" t="s">
        <v>2442</v>
      </c>
      <c r="Z763" s="1"/>
      <c r="AA763" s="1"/>
      <c r="AB763" s="1"/>
      <c r="AC763" s="1"/>
      <c r="AD763" s="1"/>
      <c r="AE763" s="1"/>
      <c r="AF763"/>
      <c r="AG763" s="1" t="b">
        <v>0</v>
      </c>
      <c r="AH763" s="1"/>
      <c r="AI763" s="1"/>
      <c r="AJ763" s="1" t="b">
        <v>0</v>
      </c>
      <c r="AK763" s="1" t="b">
        <v>0</v>
      </c>
      <c r="AL763" s="1" t="s">
        <v>86</v>
      </c>
      <c r="AM763"/>
      <c r="AN763" s="1" t="s">
        <v>45</v>
      </c>
      <c r="AO763" s="1">
        <v>15769</v>
      </c>
      <c r="AP763" s="1" t="b">
        <v>0</v>
      </c>
      <c r="AQ763" s="1"/>
      <c r="AR763" s="1"/>
      <c r="AS763" s="1" t="b">
        <v>0</v>
      </c>
      <c r="AV763" s="1" t="str">
        <f t="shared" si="124"/>
        <v>Erigeron karvinskianus Crazy Daisy</v>
      </c>
      <c r="AW763" s="1"/>
      <c r="AX763" s="1"/>
    </row>
    <row r="764" spans="1:66" s="5" customFormat="1" ht="15" customHeight="1" x14ac:dyDescent="0.2">
      <c r="A764" s="8"/>
      <c r="B764" s="18" t="b">
        <f t="shared" si="122"/>
        <v>0</v>
      </c>
      <c r="C764" s="21"/>
      <c r="D764" s="4"/>
      <c r="E764" s="4"/>
      <c r="F764" s="4" t="str">
        <f t="shared" si="123"/>
        <v>X</v>
      </c>
      <c r="G764" s="4"/>
      <c r="H764" s="4"/>
      <c r="I764" s="6" t="s">
        <v>2437</v>
      </c>
      <c r="J764" s="6" t="s">
        <v>2443</v>
      </c>
      <c r="K764" s="6" t="s">
        <v>2444</v>
      </c>
      <c r="L764" s="1">
        <v>643</v>
      </c>
      <c r="M764"/>
      <c r="N764" s="18" t="b">
        <v>0</v>
      </c>
      <c r="O764"/>
      <c r="P764" s="1" t="s">
        <v>2445</v>
      </c>
      <c r="Q764"/>
      <c r="R764"/>
      <c r="S764" s="53"/>
      <c r="T764" s="1" t="s">
        <v>42</v>
      </c>
      <c r="U764" s="1" t="s">
        <v>42</v>
      </c>
      <c r="V764" s="1" t="s">
        <v>42</v>
      </c>
      <c r="W764" s="1" t="s">
        <v>42</v>
      </c>
      <c r="X764"/>
      <c r="Y764"/>
      <c r="Z764"/>
      <c r="AA764"/>
      <c r="AB764"/>
      <c r="AC764"/>
      <c r="AD764"/>
      <c r="AE764"/>
      <c r="AF764"/>
      <c r="AG764" s="1" t="b">
        <v>0</v>
      </c>
      <c r="AH764"/>
      <c r="AI764"/>
      <c r="AJ764" s="1" t="b">
        <v>0</v>
      </c>
      <c r="AK764" s="1" t="b">
        <v>0</v>
      </c>
      <c r="AL764" s="1" t="s">
        <v>86</v>
      </c>
      <c r="AM764" s="1" t="s">
        <v>62</v>
      </c>
      <c r="AN764" s="1" t="s">
        <v>45</v>
      </c>
      <c r="AO764" s="1">
        <v>1568</v>
      </c>
      <c r="AP764" s="1" t="b">
        <v>1</v>
      </c>
      <c r="AQ764"/>
      <c r="AR764"/>
      <c r="AS764" s="1" t="b">
        <v>0</v>
      </c>
      <c r="AV764" s="1" t="str">
        <f t="shared" si="124"/>
        <v>Erigeron speciosus 'Azure Beauty'</v>
      </c>
      <c r="AW764" s="1"/>
      <c r="AX764" s="1"/>
      <c r="BE764"/>
      <c r="BF764"/>
      <c r="BG764"/>
      <c r="BH764"/>
      <c r="BI764"/>
      <c r="BJ764"/>
      <c r="BK764"/>
      <c r="BL764"/>
      <c r="BM764"/>
      <c r="BN764"/>
    </row>
    <row r="765" spans="1:66" s="5" customFormat="1" ht="15" customHeight="1" x14ac:dyDescent="0.2">
      <c r="A765" s="8"/>
      <c r="B765" s="18" t="b">
        <f t="shared" si="122"/>
        <v>0</v>
      </c>
      <c r="C765" s="21"/>
      <c r="D765" s="4"/>
      <c r="E765" s="4"/>
      <c r="F765" s="4" t="str">
        <f t="shared" si="123"/>
        <v>X</v>
      </c>
      <c r="G765" s="4"/>
      <c r="H765" s="4"/>
      <c r="I765" s="6" t="s">
        <v>2437</v>
      </c>
      <c r="J765" s="6" t="s">
        <v>2443</v>
      </c>
      <c r="K765" s="6" t="s">
        <v>2446</v>
      </c>
      <c r="L765" s="1">
        <v>644</v>
      </c>
      <c r="M765"/>
      <c r="N765" s="18" t="b">
        <v>0</v>
      </c>
      <c r="O765"/>
      <c r="P765" s="1" t="s">
        <v>2447</v>
      </c>
      <c r="Q765"/>
      <c r="R765"/>
      <c r="S765" s="53"/>
      <c r="T765" s="1" t="s">
        <v>42</v>
      </c>
      <c r="U765" s="1" t="s">
        <v>42</v>
      </c>
      <c r="V765" s="1" t="s">
        <v>42</v>
      </c>
      <c r="W765" s="1" t="s">
        <v>42</v>
      </c>
      <c r="X765"/>
      <c r="Y765"/>
      <c r="Z765"/>
      <c r="AA765"/>
      <c r="AB765"/>
      <c r="AC765"/>
      <c r="AD765"/>
      <c r="AE765"/>
      <c r="AF765"/>
      <c r="AG765" s="1" t="b">
        <v>0</v>
      </c>
      <c r="AH765"/>
      <c r="AI765"/>
      <c r="AJ765" s="1" t="b">
        <v>0</v>
      </c>
      <c r="AK765" s="1" t="b">
        <v>0</v>
      </c>
      <c r="AL765" s="1" t="s">
        <v>86</v>
      </c>
      <c r="AM765" s="1" t="s">
        <v>62</v>
      </c>
      <c r="AN765" s="1" t="s">
        <v>45</v>
      </c>
      <c r="AO765" s="1">
        <v>1570</v>
      </c>
      <c r="AP765" s="1" t="b">
        <v>1</v>
      </c>
      <c r="AQ765"/>
      <c r="AR765"/>
      <c r="AS765" s="1" t="b">
        <v>0</v>
      </c>
      <c r="AV765" s="1" t="str">
        <f t="shared" si="124"/>
        <v>Erigeron speciosus 'Grandiflorus'</v>
      </c>
      <c r="AW765" s="1"/>
      <c r="AX765" s="1"/>
      <c r="BE765"/>
      <c r="BF765"/>
      <c r="BG765"/>
      <c r="BH765"/>
      <c r="BI765"/>
      <c r="BJ765"/>
      <c r="BK765"/>
      <c r="BL765"/>
      <c r="BM765"/>
      <c r="BN765"/>
    </row>
    <row r="766" spans="1:66" s="5" customFormat="1" ht="15" customHeight="1" x14ac:dyDescent="0.2">
      <c r="A766" s="8"/>
      <c r="B766" s="18" t="b">
        <f t="shared" si="122"/>
        <v>0</v>
      </c>
      <c r="C766" s="21"/>
      <c r="D766" s="4"/>
      <c r="E766" s="4"/>
      <c r="F766" s="4" t="str">
        <f t="shared" si="123"/>
        <v>X</v>
      </c>
      <c r="G766" s="4"/>
      <c r="H766" s="4"/>
      <c r="I766" s="6" t="s">
        <v>2437</v>
      </c>
      <c r="J766" s="6" t="s">
        <v>2443</v>
      </c>
      <c r="K766" s="6" t="s">
        <v>2448</v>
      </c>
      <c r="L766" s="1">
        <v>645</v>
      </c>
      <c r="M766"/>
      <c r="N766" s="18" t="b">
        <v>0</v>
      </c>
      <c r="O766"/>
      <c r="P766" s="1" t="s">
        <v>2449</v>
      </c>
      <c r="Q766"/>
      <c r="R766"/>
      <c r="S766" s="53"/>
      <c r="T766" s="1" t="s">
        <v>42</v>
      </c>
      <c r="U766" s="1" t="s">
        <v>42</v>
      </c>
      <c r="V766" s="1" t="s">
        <v>42</v>
      </c>
      <c r="W766" s="1" t="s">
        <v>42</v>
      </c>
      <c r="X766"/>
      <c r="Y766"/>
      <c r="Z766"/>
      <c r="AA766"/>
      <c r="AB766"/>
      <c r="AC766"/>
      <c r="AD766"/>
      <c r="AE766"/>
      <c r="AF766"/>
      <c r="AG766" s="1" t="b">
        <v>0</v>
      </c>
      <c r="AH766"/>
      <c r="AI766"/>
      <c r="AJ766" s="1" t="b">
        <v>0</v>
      </c>
      <c r="AK766" s="1" t="b">
        <v>0</v>
      </c>
      <c r="AL766" s="1" t="s">
        <v>86</v>
      </c>
      <c r="AM766" s="1" t="s">
        <v>62</v>
      </c>
      <c r="AN766" s="1" t="s">
        <v>45</v>
      </c>
      <c r="AO766" s="1">
        <v>1569</v>
      </c>
      <c r="AP766" s="1" t="b">
        <v>1</v>
      </c>
      <c r="AQ766"/>
      <c r="AR766"/>
      <c r="AS766" s="1" t="b">
        <v>0</v>
      </c>
      <c r="AV766" s="1" t="str">
        <f t="shared" si="124"/>
        <v>Erigeron speciosus 'Rosa Jewel'</v>
      </c>
      <c r="AW766" s="1"/>
      <c r="AX766" s="1"/>
      <c r="BE766"/>
      <c r="BF766"/>
      <c r="BG766"/>
      <c r="BH766"/>
      <c r="BI766"/>
      <c r="BJ766"/>
      <c r="BK766"/>
      <c r="BL766"/>
      <c r="BM766"/>
      <c r="BN766"/>
    </row>
    <row r="767" spans="1:66" s="5" customFormat="1" ht="15" customHeight="1" x14ac:dyDescent="0.2">
      <c r="A767" s="8" t="s">
        <v>8612</v>
      </c>
      <c r="B767" s="18" t="b">
        <f t="shared" si="122"/>
        <v>1</v>
      </c>
      <c r="C767" s="4" t="str">
        <f>IF(O767="","C","")</f>
        <v/>
      </c>
      <c r="D767" s="4" t="str">
        <f>IF(I767="","N","")</f>
        <v/>
      </c>
      <c r="E767" s="4" t="str">
        <f>IF(P767="","Y","")</f>
        <v/>
      </c>
      <c r="F767" s="4" t="str">
        <f t="shared" si="123"/>
        <v/>
      </c>
      <c r="G767" s="4" t="str">
        <f>IF(H767=A767,"","I")</f>
        <v/>
      </c>
      <c r="H767" s="4" t="str">
        <f>TRIM(TRIM(I767) &amp; " " &amp; TRIM(J767) &amp; " " &amp; K767 &amp; " " &amp;S767)</f>
        <v>Erodium 'Spanish Eyes'</v>
      </c>
      <c r="I767" s="6" t="s">
        <v>2450</v>
      </c>
      <c r="J767" s="6"/>
      <c r="K767" s="6" t="s">
        <v>2451</v>
      </c>
      <c r="L767" s="1">
        <v>646</v>
      </c>
      <c r="M767" s="1" t="s">
        <v>39</v>
      </c>
      <c r="N767" s="18" t="b">
        <v>1</v>
      </c>
      <c r="O767" t="s">
        <v>2452</v>
      </c>
      <c r="P767" s="2" t="s">
        <v>10574</v>
      </c>
      <c r="Q767"/>
      <c r="R767"/>
      <c r="S767" s="54"/>
      <c r="T767" s="1" t="s">
        <v>42</v>
      </c>
      <c r="U767" s="1" t="s">
        <v>42</v>
      </c>
      <c r="V767" s="1" t="s">
        <v>42</v>
      </c>
      <c r="W767" s="1" t="s">
        <v>42</v>
      </c>
      <c r="X767" s="1"/>
      <c r="Y767" s="1" t="s">
        <v>2453</v>
      </c>
      <c r="Z767" s="1"/>
      <c r="AA767" s="1"/>
      <c r="AB767" s="1"/>
      <c r="AC767" s="1"/>
      <c r="AD767" s="1"/>
      <c r="AE767" s="1"/>
      <c r="AF767" s="1"/>
      <c r="AG767" s="1" t="b">
        <v>0</v>
      </c>
      <c r="AH767" s="1"/>
      <c r="AI767" s="1"/>
      <c r="AJ767" s="1" t="b">
        <v>0</v>
      </c>
      <c r="AK767" s="1" t="b">
        <v>0</v>
      </c>
      <c r="AL767" s="1" t="s">
        <v>86</v>
      </c>
      <c r="AM767" s="1" t="s">
        <v>62</v>
      </c>
      <c r="AN767" s="1" t="s">
        <v>45</v>
      </c>
      <c r="AO767" s="1">
        <v>2395</v>
      </c>
      <c r="AP767" s="1" t="b">
        <v>0</v>
      </c>
      <c r="AQ767" s="1"/>
      <c r="AR767" s="1"/>
      <c r="AS767" s="1" t="b">
        <v>0</v>
      </c>
      <c r="AV767" s="1" t="str">
        <f t="shared" si="124"/>
        <v>Erodium 'Spanish Eyes'</v>
      </c>
      <c r="AW767" s="1"/>
      <c r="AX767" s="1"/>
    </row>
    <row r="768" spans="1:66" s="5" customFormat="1" ht="15" customHeight="1" x14ac:dyDescent="0.2">
      <c r="A768" s="8"/>
      <c r="B768" s="18" t="b">
        <f t="shared" si="122"/>
        <v>0</v>
      </c>
      <c r="C768" s="21"/>
      <c r="D768" s="4"/>
      <c r="E768" s="4"/>
      <c r="F768" s="4" t="str">
        <f t="shared" si="123"/>
        <v>X</v>
      </c>
      <c r="G768" s="4"/>
      <c r="H768" s="4"/>
      <c r="I768" s="6" t="s">
        <v>676</v>
      </c>
      <c r="J768" s="6" t="s">
        <v>2458</v>
      </c>
      <c r="K768" s="6"/>
      <c r="L768" s="1">
        <v>648</v>
      </c>
      <c r="M768"/>
      <c r="N768" s="18" t="b">
        <v>0</v>
      </c>
      <c r="O768"/>
      <c r="P768" s="1" t="s">
        <v>2459</v>
      </c>
      <c r="Q768" s="1"/>
      <c r="R768" s="1"/>
      <c r="S768" s="54"/>
      <c r="T768" s="1" t="s">
        <v>42</v>
      </c>
      <c r="U768" s="1" t="s">
        <v>42</v>
      </c>
      <c r="V768" s="1" t="s">
        <v>42</v>
      </c>
      <c r="W768" s="1" t="s">
        <v>42</v>
      </c>
      <c r="X768" s="1"/>
      <c r="Y768" s="1"/>
      <c r="Z768" s="1"/>
      <c r="AA768" s="1"/>
      <c r="AB768" s="1"/>
      <c r="AC768" s="1"/>
      <c r="AD768" s="1"/>
      <c r="AE768" s="1"/>
      <c r="AF768"/>
      <c r="AG768" s="1" t="b">
        <v>0</v>
      </c>
      <c r="AH768"/>
      <c r="AI768"/>
      <c r="AJ768" s="1" t="b">
        <v>0</v>
      </c>
      <c r="AK768" s="1" t="b">
        <v>0</v>
      </c>
      <c r="AL768" s="1" t="s">
        <v>86</v>
      </c>
      <c r="AM768" s="1" t="s">
        <v>62</v>
      </c>
      <c r="AN768" s="1" t="s">
        <v>45</v>
      </c>
      <c r="AO768" s="1">
        <v>2164</v>
      </c>
      <c r="AP768" s="1" t="b">
        <v>0</v>
      </c>
      <c r="AQ768" s="1"/>
      <c r="AR768" s="1"/>
      <c r="AS768" s="1" t="b">
        <v>0</v>
      </c>
      <c r="AV768" s="1" t="str">
        <f t="shared" si="124"/>
        <v>Eryngium agavifolium</v>
      </c>
      <c r="AW768" s="1"/>
      <c r="AX768" s="1"/>
      <c r="BE768"/>
      <c r="BF768"/>
      <c r="BG768"/>
      <c r="BH768"/>
      <c r="BI768"/>
      <c r="BJ768"/>
      <c r="BK768"/>
      <c r="BL768"/>
      <c r="BM768"/>
      <c r="BN768"/>
    </row>
    <row r="769" spans="1:66" s="5" customFormat="1" ht="15" customHeight="1" x14ac:dyDescent="0.2">
      <c r="A769" s="8"/>
      <c r="B769" s="18" t="b">
        <f t="shared" si="122"/>
        <v>1</v>
      </c>
      <c r="C769" s="21"/>
      <c r="D769" s="4"/>
      <c r="E769" s="4"/>
      <c r="F769" s="4" t="str">
        <f t="shared" si="123"/>
        <v/>
      </c>
      <c r="G769" s="4"/>
      <c r="H769" s="4"/>
      <c r="I769" s="6" t="s">
        <v>676</v>
      </c>
      <c r="J769" s="6" t="s">
        <v>2460</v>
      </c>
      <c r="K769" s="6" t="s">
        <v>2461</v>
      </c>
      <c r="L769" s="1">
        <v>649</v>
      </c>
      <c r="M769"/>
      <c r="N769" s="18" t="b">
        <v>1</v>
      </c>
      <c r="O769"/>
      <c r="P769" s="1" t="s">
        <v>2462</v>
      </c>
      <c r="Q769"/>
      <c r="R769"/>
      <c r="S769" s="54"/>
      <c r="T769" s="1" t="s">
        <v>42</v>
      </c>
      <c r="U769" s="1" t="s">
        <v>42</v>
      </c>
      <c r="V769" s="1" t="s">
        <v>42</v>
      </c>
      <c r="W769" s="1" t="s">
        <v>42</v>
      </c>
      <c r="X769" s="1" t="s">
        <v>2463</v>
      </c>
      <c r="Y769" s="1" t="s">
        <v>2464</v>
      </c>
      <c r="Z769"/>
      <c r="AA769"/>
      <c r="AB769"/>
      <c r="AC769"/>
      <c r="AD769"/>
      <c r="AE769"/>
      <c r="AF769"/>
      <c r="AG769" s="1" t="b">
        <v>0</v>
      </c>
      <c r="AH769"/>
      <c r="AI769"/>
      <c r="AJ769" s="1" t="b">
        <v>0</v>
      </c>
      <c r="AK769" s="1" t="b">
        <v>0</v>
      </c>
      <c r="AL769" s="1" t="s">
        <v>86</v>
      </c>
      <c r="AM769" s="1" t="s">
        <v>62</v>
      </c>
      <c r="AN769" s="1" t="s">
        <v>45</v>
      </c>
      <c r="AO769" s="1">
        <v>1571</v>
      </c>
      <c r="AP769" s="1" t="b">
        <v>1</v>
      </c>
      <c r="AQ769" s="1"/>
      <c r="AR769" s="1"/>
      <c r="AS769" s="1" t="b">
        <v>0</v>
      </c>
      <c r="AV769" s="1" t="str">
        <f t="shared" si="124"/>
        <v>Eryngium alpinum 'Slieve Donard'</v>
      </c>
      <c r="AW769" s="1"/>
      <c r="AX769" s="1"/>
      <c r="BE769"/>
      <c r="BF769"/>
      <c r="BG769"/>
      <c r="BH769"/>
      <c r="BI769"/>
      <c r="BJ769"/>
      <c r="BK769"/>
      <c r="BL769"/>
      <c r="BM769"/>
      <c r="BN769"/>
    </row>
    <row r="770" spans="1:66" s="5" customFormat="1" ht="15" customHeight="1" x14ac:dyDescent="0.2">
      <c r="A770" s="8" t="s">
        <v>8614</v>
      </c>
      <c r="B770" s="18" t="b">
        <f t="shared" si="122"/>
        <v>1</v>
      </c>
      <c r="C770" s="4" t="str">
        <f>IF(O770="","C","")</f>
        <v/>
      </c>
      <c r="D770" s="4" t="str">
        <f>IF(I770="","N","")</f>
        <v/>
      </c>
      <c r="E770" s="4" t="str">
        <f>IF(P770="","Y","")</f>
        <v/>
      </c>
      <c r="F770" s="4" t="str">
        <f t="shared" si="123"/>
        <v/>
      </c>
      <c r="G770" s="4" t="str">
        <f>IF(H770=A770,"","I")</f>
        <v>I</v>
      </c>
      <c r="H770" s="4" t="str">
        <f>TRIM(TRIM(I770) &amp; " " &amp; TRIM(J770) &amp; " " &amp; K770 &amp; " " &amp;S770)</f>
        <v>Eryngium bourgatii Graham Stuart Thomas Selected Sea Holly</v>
      </c>
      <c r="I770" s="6" t="s">
        <v>676</v>
      </c>
      <c r="J770" s="6" t="s">
        <v>2465</v>
      </c>
      <c r="K770" s="6" t="s">
        <v>2470</v>
      </c>
      <c r="L770" s="1">
        <v>651</v>
      </c>
      <c r="M770" s="1" t="s">
        <v>39</v>
      </c>
      <c r="N770" s="18" t="b">
        <v>1</v>
      </c>
      <c r="O770" t="s">
        <v>10096</v>
      </c>
      <c r="P770" s="1" t="s">
        <v>2467</v>
      </c>
      <c r="Q770" s="1"/>
      <c r="R770"/>
      <c r="S770" s="54" t="s">
        <v>2468</v>
      </c>
      <c r="T770" s="1" t="s">
        <v>42</v>
      </c>
      <c r="U770" s="1" t="s">
        <v>42</v>
      </c>
      <c r="V770" s="1" t="s">
        <v>42</v>
      </c>
      <c r="W770" s="1" t="s">
        <v>42</v>
      </c>
      <c r="X770" s="1" t="s">
        <v>2472</v>
      </c>
      <c r="Y770" s="1" t="s">
        <v>2473</v>
      </c>
      <c r="Z770" s="1"/>
      <c r="AA770" s="1"/>
      <c r="AB770" s="1"/>
      <c r="AC770" s="1"/>
      <c r="AD770" s="1"/>
      <c r="AE770" s="1"/>
      <c r="AF770" s="1"/>
      <c r="AG770" s="1" t="b">
        <v>0</v>
      </c>
      <c r="AH770" s="1" t="s">
        <v>43</v>
      </c>
      <c r="AI770" s="1"/>
      <c r="AJ770" s="1" t="b">
        <v>0</v>
      </c>
      <c r="AK770" s="1" t="b">
        <v>0</v>
      </c>
      <c r="AL770" s="1" t="s">
        <v>86</v>
      </c>
      <c r="AM770"/>
      <c r="AN770" s="1" t="s">
        <v>45</v>
      </c>
      <c r="AO770" s="1">
        <v>20109</v>
      </c>
      <c r="AP770" s="1" t="b">
        <v>0</v>
      </c>
      <c r="AQ770" s="1"/>
      <c r="AR770" s="1"/>
      <c r="AS770" s="1" t="b">
        <v>0</v>
      </c>
      <c r="AV770" s="1" t="str">
        <f t="shared" si="124"/>
        <v>Eryngium bourgatii Graham Stuart Thomas Selected Sea Holly</v>
      </c>
      <c r="AW770" s="1"/>
      <c r="AX770" s="1"/>
    </row>
    <row r="771" spans="1:66" s="5" customFormat="1" ht="15" customHeight="1" x14ac:dyDescent="0.2">
      <c r="A771" s="8" t="s">
        <v>7705</v>
      </c>
      <c r="B771" s="18" t="b">
        <f t="shared" ref="B771:B834" si="135">IF(F771="X",FALSE,TRUE)</f>
        <v>1</v>
      </c>
      <c r="C771" s="4" t="str">
        <f>IF(O771="","C","")</f>
        <v/>
      </c>
      <c r="D771" s="4" t="str">
        <f>IF(I771="","N","")</f>
        <v/>
      </c>
      <c r="E771" s="4" t="str">
        <f>IF(P771="","Y","")</f>
        <v/>
      </c>
      <c r="F771" s="4" t="str">
        <f t="shared" ref="F771:F834" si="136">IF(Y771="","X","")</f>
        <v/>
      </c>
      <c r="G771" s="4" t="str">
        <f>IF(H771=A771,"","I")</f>
        <v>I</v>
      </c>
      <c r="H771" s="4" t="str">
        <f>TRIM(TRIM(I771) &amp; " " &amp; TRIM(J771) &amp; " " &amp; K771 &amp; " " &amp;S771)</f>
        <v>Eryngium bourgatii Sea Holly</v>
      </c>
      <c r="I771" s="6" t="s">
        <v>676</v>
      </c>
      <c r="J771" s="6" t="s">
        <v>2465</v>
      </c>
      <c r="K771" s="6"/>
      <c r="L771" s="1">
        <v>650</v>
      </c>
      <c r="M771" s="1" t="s">
        <v>39</v>
      </c>
      <c r="N771" s="18" t="b">
        <v>1</v>
      </c>
      <c r="O771" t="s">
        <v>2466</v>
      </c>
      <c r="P771" s="1" t="s">
        <v>2467</v>
      </c>
      <c r="Q771" s="1"/>
      <c r="R771" s="1"/>
      <c r="S771" s="54" t="s">
        <v>2468</v>
      </c>
      <c r="T771" s="1" t="s">
        <v>42</v>
      </c>
      <c r="U771" s="1" t="s">
        <v>42</v>
      </c>
      <c r="V771" s="1" t="s">
        <v>42</v>
      </c>
      <c r="W771" s="1" t="s">
        <v>42</v>
      </c>
      <c r="X771" s="1"/>
      <c r="Y771" s="1" t="s">
        <v>2469</v>
      </c>
      <c r="Z771" s="1"/>
      <c r="AA771" s="1"/>
      <c r="AB771" s="1"/>
      <c r="AC771" s="1"/>
      <c r="AD771" s="1"/>
      <c r="AE771" s="1"/>
      <c r="AF771" s="1"/>
      <c r="AG771" s="1" t="b">
        <v>0</v>
      </c>
      <c r="AH771" s="1" t="s">
        <v>43</v>
      </c>
      <c r="AI771" s="1"/>
      <c r="AJ771" s="1" t="b">
        <v>0</v>
      </c>
      <c r="AK771" s="1" t="b">
        <v>0</v>
      </c>
      <c r="AL771" s="1" t="s">
        <v>86</v>
      </c>
      <c r="AM771"/>
      <c r="AN771" s="1" t="s">
        <v>45</v>
      </c>
      <c r="AO771" s="1">
        <v>20222</v>
      </c>
      <c r="AP771" s="1" t="b">
        <v>0</v>
      </c>
      <c r="AQ771" s="1"/>
      <c r="AR771" s="1"/>
      <c r="AS771" s="1" t="b">
        <v>0</v>
      </c>
      <c r="AV771" s="1" t="str">
        <f t="shared" si="124"/>
        <v>Eryngium bourgatii Sea Holly</v>
      </c>
      <c r="AW771" s="1"/>
      <c r="AX771" s="1"/>
    </row>
    <row r="772" spans="1:66" s="5" customFormat="1" ht="15" customHeight="1" x14ac:dyDescent="0.2">
      <c r="A772" s="8" t="s">
        <v>7707</v>
      </c>
      <c r="B772" s="18" t="b">
        <f t="shared" si="135"/>
        <v>1</v>
      </c>
      <c r="C772" s="4" t="str">
        <f>IF(O772="","C","")</f>
        <v/>
      </c>
      <c r="D772" s="4" t="str">
        <f>IF(I772="","N","")</f>
        <v/>
      </c>
      <c r="E772" s="4" t="str">
        <f>IF(P772="","Y","")</f>
        <v/>
      </c>
      <c r="F772" s="4" t="str">
        <f t="shared" si="136"/>
        <v/>
      </c>
      <c r="G772" s="4" t="str">
        <f>IF(H772=A772,"","I")</f>
        <v>I</v>
      </c>
      <c r="H772" s="4" t="str">
        <f>TRIM(TRIM(I772) &amp; " " &amp; TRIM(J772) &amp; " " &amp; K772 &amp; " " &amp;S772)</f>
        <v>Eryngium giganteum</v>
      </c>
      <c r="I772" s="6" t="s">
        <v>676</v>
      </c>
      <c r="J772" s="6" t="s">
        <v>2474</v>
      </c>
      <c r="K772" s="6"/>
      <c r="L772" s="1">
        <v>652</v>
      </c>
      <c r="M772" s="1" t="s">
        <v>39</v>
      </c>
      <c r="N772" s="18" t="b">
        <v>1</v>
      </c>
      <c r="O772" t="s">
        <v>2475</v>
      </c>
      <c r="P772" s="1" t="s">
        <v>2476</v>
      </c>
      <c r="Q772"/>
      <c r="R772"/>
      <c r="S772" s="54"/>
      <c r="T772" s="1" t="s">
        <v>42</v>
      </c>
      <c r="U772" s="1" t="s">
        <v>42</v>
      </c>
      <c r="V772" s="1" t="s">
        <v>42</v>
      </c>
      <c r="W772" s="1" t="s">
        <v>42</v>
      </c>
      <c r="X772" s="1"/>
      <c r="Y772" s="1" t="s">
        <v>2477</v>
      </c>
      <c r="Z772" s="1"/>
      <c r="AA772" s="1"/>
      <c r="AB772" s="1"/>
      <c r="AC772" s="1"/>
      <c r="AD772" s="1"/>
      <c r="AE772" s="1"/>
      <c r="AF772"/>
      <c r="AG772" s="1" t="b">
        <v>0</v>
      </c>
      <c r="AH772"/>
      <c r="AI772"/>
      <c r="AJ772" s="1" t="b">
        <v>0</v>
      </c>
      <c r="AK772" s="1" t="b">
        <v>0</v>
      </c>
      <c r="AL772" s="1" t="s">
        <v>86</v>
      </c>
      <c r="AM772" s="1" t="s">
        <v>62</v>
      </c>
      <c r="AN772" s="1" t="s">
        <v>45</v>
      </c>
      <c r="AO772" s="1">
        <v>2316</v>
      </c>
      <c r="AP772" s="1" t="b">
        <v>0</v>
      </c>
      <c r="AQ772" s="1"/>
      <c r="AR772" s="1"/>
      <c r="AS772" s="1" t="b">
        <v>0</v>
      </c>
      <c r="AV772" s="1" t="str">
        <f t="shared" ref="AV772:AW835" si="137">TRIM(TRIM(I772) &amp; " " &amp; TRIM(J772) &amp; " " &amp; K772 &amp; " " &amp;S772)</f>
        <v>Eryngium giganteum</v>
      </c>
      <c r="AW772" s="1"/>
      <c r="AX772" s="1"/>
    </row>
    <row r="773" spans="1:66" s="5" customFormat="1" ht="15" customHeight="1" x14ac:dyDescent="0.2">
      <c r="A773" s="8" t="s">
        <v>8336</v>
      </c>
      <c r="B773" s="18" t="b">
        <f t="shared" si="135"/>
        <v>1</v>
      </c>
      <c r="C773" s="4" t="str">
        <f>IF(O773="","C","")</f>
        <v/>
      </c>
      <c r="D773" s="4" t="str">
        <f>IF(I773="","N","")</f>
        <v/>
      </c>
      <c r="E773" s="4" t="str">
        <f>IF(P773="","Y","")</f>
        <v/>
      </c>
      <c r="F773" s="4" t="str">
        <f t="shared" si="136"/>
        <v/>
      </c>
      <c r="G773" s="4" t="str">
        <f>IF(H773=A773,"","I")</f>
        <v>I</v>
      </c>
      <c r="H773" s="4" t="str">
        <f>TRIM(TRIM(I773) &amp; " " &amp; TRIM(J773) &amp; " " &amp; K773 &amp; " " &amp;S773)</f>
        <v>Eryngium pandanifolium 'Physic Purple' (Eryngium descaisneum)</v>
      </c>
      <c r="I773" s="6" t="s">
        <v>676</v>
      </c>
      <c r="J773" s="6" t="s">
        <v>2478</v>
      </c>
      <c r="K773" s="6" t="s">
        <v>2479</v>
      </c>
      <c r="L773" s="1">
        <v>653</v>
      </c>
      <c r="M773" s="1" t="s">
        <v>39</v>
      </c>
      <c r="N773" s="18" t="b">
        <v>1</v>
      </c>
      <c r="O773" t="s">
        <v>2480</v>
      </c>
      <c r="P773" s="2" t="s">
        <v>10573</v>
      </c>
      <c r="Q773"/>
      <c r="R773"/>
      <c r="S773" s="54" t="s">
        <v>10572</v>
      </c>
      <c r="T773" s="1" t="s">
        <v>42</v>
      </c>
      <c r="U773" s="1" t="s">
        <v>42</v>
      </c>
      <c r="V773" s="1" t="s">
        <v>42</v>
      </c>
      <c r="W773" s="1" t="s">
        <v>42</v>
      </c>
      <c r="X773" s="1"/>
      <c r="Y773" s="1" t="s">
        <v>2481</v>
      </c>
      <c r="Z773" s="1"/>
      <c r="AA773" s="1"/>
      <c r="AB773" s="1"/>
      <c r="AC773" s="1"/>
      <c r="AD773" s="1"/>
      <c r="AE773" s="1"/>
      <c r="AF773" s="1"/>
      <c r="AG773" s="1" t="b">
        <v>0</v>
      </c>
      <c r="AH773" s="1"/>
      <c r="AI773" s="1"/>
      <c r="AJ773" s="1" t="b">
        <v>0</v>
      </c>
      <c r="AK773" s="1" t="b">
        <v>0</v>
      </c>
      <c r="AL773" s="1" t="s">
        <v>86</v>
      </c>
      <c r="AM773"/>
      <c r="AN773" s="1" t="s">
        <v>45</v>
      </c>
      <c r="AO773"/>
      <c r="AP773" s="1" t="b">
        <v>0</v>
      </c>
      <c r="AQ773" s="1"/>
      <c r="AR773" s="1"/>
      <c r="AS773" s="1" t="b">
        <v>0</v>
      </c>
      <c r="AV773" s="1" t="str">
        <f t="shared" si="137"/>
        <v>Eryngium pandanifolium 'Physic Purple' (Eryngium descaisneum)</v>
      </c>
      <c r="AW773" s="1"/>
      <c r="AX773" s="1"/>
    </row>
    <row r="774" spans="1:66" s="5" customFormat="1" ht="15" customHeight="1" x14ac:dyDescent="0.2">
      <c r="A774" s="8"/>
      <c r="B774" s="18" t="b">
        <f t="shared" si="135"/>
        <v>0</v>
      </c>
      <c r="C774" s="21"/>
      <c r="D774" s="4"/>
      <c r="E774" s="4"/>
      <c r="F774" s="4" t="str">
        <f t="shared" si="136"/>
        <v>X</v>
      </c>
      <c r="G774" s="4"/>
      <c r="H774" s="4"/>
      <c r="I774" s="6" t="s">
        <v>676</v>
      </c>
      <c r="J774" s="6" t="s">
        <v>2478</v>
      </c>
      <c r="K774" s="6" t="s">
        <v>2482</v>
      </c>
      <c r="L774" s="1">
        <v>654</v>
      </c>
      <c r="M774"/>
      <c r="N774" s="18" t="b">
        <v>0</v>
      </c>
      <c r="O774"/>
      <c r="P774" s="1" t="s">
        <v>2483</v>
      </c>
      <c r="Q774" s="1"/>
      <c r="R774"/>
      <c r="S774" s="54" t="s">
        <v>2468</v>
      </c>
      <c r="T774" s="1" t="s">
        <v>42</v>
      </c>
      <c r="U774" s="1" t="s">
        <v>42</v>
      </c>
      <c r="V774" s="1" t="s">
        <v>42</v>
      </c>
      <c r="W774" s="1" t="s">
        <v>42</v>
      </c>
      <c r="X774" s="1"/>
      <c r="Y774" s="1"/>
      <c r="Z774" s="1"/>
      <c r="AA774" s="1"/>
      <c r="AB774" s="1"/>
      <c r="AC774" s="1"/>
      <c r="AD774" s="1"/>
      <c r="AE774" s="1"/>
      <c r="AF774"/>
      <c r="AG774" s="1" t="b">
        <v>0</v>
      </c>
      <c r="AH774"/>
      <c r="AI774"/>
      <c r="AJ774" s="1" t="b">
        <v>0</v>
      </c>
      <c r="AK774" s="1" t="b">
        <v>0</v>
      </c>
      <c r="AL774" s="1" t="s">
        <v>86</v>
      </c>
      <c r="AM774" s="1" t="s">
        <v>62</v>
      </c>
      <c r="AN774" s="1" t="s">
        <v>45</v>
      </c>
      <c r="AO774" s="1">
        <v>1908</v>
      </c>
      <c r="AP774" s="1" t="b">
        <v>1</v>
      </c>
      <c r="AQ774"/>
      <c r="AR774"/>
      <c r="AS774" s="1" t="b">
        <v>0</v>
      </c>
      <c r="AV774" s="1" t="str">
        <f t="shared" si="137"/>
        <v>Eryngium pandanifolium syn. decaisneanum Sea Holly</v>
      </c>
      <c r="AW774" s="1"/>
      <c r="AX774" s="1"/>
      <c r="BE774"/>
      <c r="BF774"/>
      <c r="BG774"/>
      <c r="BH774"/>
      <c r="BI774"/>
      <c r="BJ774"/>
      <c r="BK774"/>
      <c r="BL774"/>
      <c r="BM774"/>
      <c r="BN774"/>
    </row>
    <row r="775" spans="1:66" s="5" customFormat="1" ht="15" customHeight="1" x14ac:dyDescent="0.2">
      <c r="A775" s="8" t="s">
        <v>8616</v>
      </c>
      <c r="B775" s="18" t="b">
        <f t="shared" si="135"/>
        <v>1</v>
      </c>
      <c r="C775" s="4" t="str">
        <f>IF(O775="","C","")</f>
        <v/>
      </c>
      <c r="D775" s="4" t="str">
        <f>IF(I775="","N","")</f>
        <v/>
      </c>
      <c r="E775" s="4" t="str">
        <f>IF(P775="","Y","")</f>
        <v/>
      </c>
      <c r="F775" s="4" t="str">
        <f t="shared" si="136"/>
        <v/>
      </c>
      <c r="G775" s="4" t="str">
        <f>IF(H775=A775,"","I")</f>
        <v/>
      </c>
      <c r="H775" s="4" t="str">
        <f>TRIM(TRIM(I775) &amp; " " &amp; TRIM(J775) &amp; " " &amp; K775 &amp; " " &amp;S775)</f>
        <v>Eryngium planum 'Blue Glitter'</v>
      </c>
      <c r="I775" s="6" t="s">
        <v>676</v>
      </c>
      <c r="J775" s="6" t="s">
        <v>2484</v>
      </c>
      <c r="K775" s="6" t="s">
        <v>9809</v>
      </c>
      <c r="L775" s="1">
        <v>656</v>
      </c>
      <c r="M775" s="1" t="s">
        <v>39</v>
      </c>
      <c r="N775" s="18" t="b">
        <v>1</v>
      </c>
      <c r="O775" t="s">
        <v>2490</v>
      </c>
      <c r="P775" s="1" t="s">
        <v>2486</v>
      </c>
      <c r="Q775"/>
      <c r="R775"/>
      <c r="S775" s="54"/>
      <c r="T775" s="1" t="s">
        <v>42</v>
      </c>
      <c r="U775" s="1" t="s">
        <v>42</v>
      </c>
      <c r="V775" s="1" t="s">
        <v>42</v>
      </c>
      <c r="W775" s="1" t="s">
        <v>42</v>
      </c>
      <c r="X775" s="1" t="s">
        <v>2487</v>
      </c>
      <c r="Y775" s="1" t="s">
        <v>2488</v>
      </c>
      <c r="Z775"/>
      <c r="AA775"/>
      <c r="AB775"/>
      <c r="AC775"/>
      <c r="AD775"/>
      <c r="AE775"/>
      <c r="AF775"/>
      <c r="AG775" s="1" t="b">
        <v>0</v>
      </c>
      <c r="AH775" s="1"/>
      <c r="AI775" s="1"/>
      <c r="AJ775" s="1" t="b">
        <v>0</v>
      </c>
      <c r="AK775" s="1" t="b">
        <v>0</v>
      </c>
      <c r="AL775" s="1" t="s">
        <v>86</v>
      </c>
      <c r="AM775"/>
      <c r="AN775" s="1" t="s">
        <v>45</v>
      </c>
      <c r="AO775" s="1">
        <v>20174</v>
      </c>
      <c r="AP775" s="1" t="b">
        <v>0</v>
      </c>
      <c r="AQ775" s="1"/>
      <c r="AR775" s="1"/>
      <c r="AS775" s="1" t="b">
        <v>0</v>
      </c>
      <c r="AV775" s="1" t="str">
        <f t="shared" si="137"/>
        <v>Eryngium planum 'Blue Glitter'</v>
      </c>
      <c r="AW775" s="1"/>
      <c r="AX775" s="1"/>
    </row>
    <row r="776" spans="1:66" s="5" customFormat="1" ht="15" customHeight="1" x14ac:dyDescent="0.2">
      <c r="A776" s="8"/>
      <c r="B776" s="18" t="b">
        <f t="shared" si="135"/>
        <v>1</v>
      </c>
      <c r="C776" s="21"/>
      <c r="D776" s="4"/>
      <c r="E776" s="4"/>
      <c r="F776" s="4" t="str">
        <f t="shared" si="136"/>
        <v/>
      </c>
      <c r="G776" s="4"/>
      <c r="H776" s="4"/>
      <c r="I776" s="6" t="s">
        <v>676</v>
      </c>
      <c r="J776" s="6" t="s">
        <v>2484</v>
      </c>
      <c r="K776" s="6" t="s">
        <v>2491</v>
      </c>
      <c r="L776" s="1">
        <v>657</v>
      </c>
      <c r="M776"/>
      <c r="N776" s="18" t="b">
        <v>1</v>
      </c>
      <c r="O776"/>
      <c r="P776" s="1" t="s">
        <v>2492</v>
      </c>
      <c r="Q776"/>
      <c r="R776"/>
      <c r="S776" s="53"/>
      <c r="T776" s="1" t="s">
        <v>42</v>
      </c>
      <c r="U776" s="1" t="s">
        <v>42</v>
      </c>
      <c r="V776" s="1" t="s">
        <v>42</v>
      </c>
      <c r="W776" s="1" t="s">
        <v>42</v>
      </c>
      <c r="X776" s="1" t="s">
        <v>2488</v>
      </c>
      <c r="Y776" s="1" t="s">
        <v>2487</v>
      </c>
      <c r="Z776"/>
      <c r="AA776"/>
      <c r="AB776"/>
      <c r="AC776"/>
      <c r="AD776"/>
      <c r="AE776"/>
      <c r="AF776"/>
      <c r="AG776" s="1" t="b">
        <v>0</v>
      </c>
      <c r="AH776"/>
      <c r="AI776"/>
      <c r="AJ776" s="1" t="b">
        <v>0</v>
      </c>
      <c r="AK776" s="1" t="b">
        <v>0</v>
      </c>
      <c r="AL776" s="1" t="s">
        <v>86</v>
      </c>
      <c r="AM776" s="1" t="s">
        <v>62</v>
      </c>
      <c r="AN776" s="1" t="s">
        <v>45</v>
      </c>
      <c r="AO776" s="1">
        <v>1574</v>
      </c>
      <c r="AP776" s="1" t="b">
        <v>1</v>
      </c>
      <c r="AQ776" s="1"/>
      <c r="AR776" s="1"/>
      <c r="AS776" s="1" t="b">
        <v>0</v>
      </c>
      <c r="AV776" s="1" t="str">
        <f t="shared" si="137"/>
        <v>Eryngium planum 'Fluela'</v>
      </c>
      <c r="AW776" s="1"/>
      <c r="AX776" s="1"/>
      <c r="BE776"/>
      <c r="BF776"/>
      <c r="BG776"/>
      <c r="BH776"/>
      <c r="BI776"/>
      <c r="BJ776"/>
      <c r="BK776"/>
      <c r="BL776"/>
      <c r="BM776"/>
      <c r="BN776"/>
    </row>
    <row r="777" spans="1:66" s="5" customFormat="1" ht="15" customHeight="1" x14ac:dyDescent="0.2">
      <c r="A777" s="8" t="s">
        <v>8438</v>
      </c>
      <c r="B777" s="18" t="b">
        <f t="shared" si="135"/>
        <v>1</v>
      </c>
      <c r="C777" s="4" t="str">
        <f>IF(O777="","C","")</f>
        <v/>
      </c>
      <c r="D777" s="4" t="str">
        <f>IF(I777="","N","")</f>
        <v/>
      </c>
      <c r="E777" s="4" t="str">
        <f>IF(P777="","Y","")</f>
        <v/>
      </c>
      <c r="F777" s="4" t="str">
        <f t="shared" si="136"/>
        <v/>
      </c>
      <c r="G777" s="4" t="str">
        <f>IF(H777=A777,"","I")</f>
        <v/>
      </c>
      <c r="H777" s="4" t="str">
        <f>TRIM(TRIM(I777) &amp; " " &amp; TRIM(J777) &amp; " " &amp; K777 &amp; " " &amp;S777)</f>
        <v>Eryngium planum 'Jade Frost'</v>
      </c>
      <c r="I777" s="6" t="s">
        <v>676</v>
      </c>
      <c r="J777" s="6" t="s">
        <v>2484</v>
      </c>
      <c r="K777" s="6" t="s">
        <v>2493</v>
      </c>
      <c r="L777" s="1">
        <v>658</v>
      </c>
      <c r="M777" s="1" t="s">
        <v>39</v>
      </c>
      <c r="N777" s="18" t="b">
        <v>1</v>
      </c>
      <c r="O777" t="s">
        <v>2494</v>
      </c>
      <c r="P777" s="1" t="s">
        <v>2495</v>
      </c>
      <c r="Q777"/>
      <c r="R777"/>
      <c r="S777" s="54"/>
      <c r="T777" s="1" t="s">
        <v>42</v>
      </c>
      <c r="U777" s="1" t="s">
        <v>42</v>
      </c>
      <c r="V777" s="1" t="s">
        <v>42</v>
      </c>
      <c r="W777" s="1" t="s">
        <v>42</v>
      </c>
      <c r="X777" s="1" t="s">
        <v>2487</v>
      </c>
      <c r="Y777" s="1" t="s">
        <v>2496</v>
      </c>
      <c r="Z777" s="1"/>
      <c r="AA777" s="1"/>
      <c r="AB777" s="1"/>
      <c r="AC777" s="1"/>
      <c r="AD777" s="1"/>
      <c r="AE777" s="1"/>
      <c r="AF777" s="1"/>
      <c r="AG777" s="1" t="b">
        <v>1</v>
      </c>
      <c r="AH777" s="1"/>
      <c r="AI777" s="1" t="s">
        <v>572</v>
      </c>
      <c r="AJ777" s="1" t="b">
        <v>0</v>
      </c>
      <c r="AK777" s="1" t="b">
        <v>0</v>
      </c>
      <c r="AL777" s="1" t="s">
        <v>86</v>
      </c>
      <c r="AM777" s="1" t="s">
        <v>240</v>
      </c>
      <c r="AN777" s="1" t="s">
        <v>45</v>
      </c>
      <c r="AO777" s="1">
        <v>1384</v>
      </c>
      <c r="AP777" s="1" t="b">
        <v>0</v>
      </c>
      <c r="AQ777" s="1"/>
      <c r="AR777" s="1"/>
      <c r="AS777" s="1" t="b">
        <v>0</v>
      </c>
      <c r="AV777" s="1" t="str">
        <f t="shared" si="137"/>
        <v>Eryngium planum 'Jade Frost'</v>
      </c>
      <c r="AW777" s="1"/>
      <c r="AX777" s="1"/>
    </row>
    <row r="778" spans="1:66" s="5" customFormat="1" ht="15" customHeight="1" x14ac:dyDescent="0.2">
      <c r="A778" s="8" t="s">
        <v>8066</v>
      </c>
      <c r="B778" s="18" t="b">
        <f t="shared" si="135"/>
        <v>1</v>
      </c>
      <c r="C778" s="4" t="str">
        <f>IF(O778="","C","")</f>
        <v/>
      </c>
      <c r="D778" s="4" t="str">
        <f>IF(I778="","N","")</f>
        <v/>
      </c>
      <c r="E778" s="4" t="str">
        <f>IF(P778="","Y","")</f>
        <v/>
      </c>
      <c r="F778" s="4" t="str">
        <f t="shared" si="136"/>
        <v/>
      </c>
      <c r="G778" s="4" t="str">
        <f>IF(H778=A778,"","I")</f>
        <v/>
      </c>
      <c r="H778" s="4" t="str">
        <f>TRIM(TRIM(I778) &amp; " " &amp; TRIM(J778) &amp; " " &amp; K778 &amp; " " &amp;S778)</f>
        <v>Eryngium planum</v>
      </c>
      <c r="I778" s="6" t="s">
        <v>676</v>
      </c>
      <c r="J778" s="6" t="s">
        <v>2484</v>
      </c>
      <c r="L778" s="1">
        <v>655</v>
      </c>
      <c r="M778" s="1" t="s">
        <v>39</v>
      </c>
      <c r="N778" s="18" t="b">
        <v>1</v>
      </c>
      <c r="O778" t="s">
        <v>2485</v>
      </c>
      <c r="P778" s="1" t="s">
        <v>2486</v>
      </c>
      <c r="Q778"/>
      <c r="R778"/>
      <c r="S778" s="54"/>
      <c r="T778" s="1" t="s">
        <v>42</v>
      </c>
      <c r="U778" s="1" t="s">
        <v>42</v>
      </c>
      <c r="V778" s="1" t="s">
        <v>42</v>
      </c>
      <c r="W778" s="1" t="s">
        <v>42</v>
      </c>
      <c r="X778" s="1" t="s">
        <v>2487</v>
      </c>
      <c r="Y778" s="1" t="s">
        <v>2488</v>
      </c>
      <c r="Z778"/>
      <c r="AA778"/>
      <c r="AB778"/>
      <c r="AC778"/>
      <c r="AD778"/>
      <c r="AE778"/>
      <c r="AF778" s="1"/>
      <c r="AG778" s="1" t="b">
        <v>0</v>
      </c>
      <c r="AH778" s="1"/>
      <c r="AI778" s="1"/>
      <c r="AJ778" s="1" t="b">
        <v>0</v>
      </c>
      <c r="AK778" s="1" t="b">
        <v>0</v>
      </c>
      <c r="AL778" s="1" t="s">
        <v>86</v>
      </c>
      <c r="AM778"/>
      <c r="AN778" s="1" t="s">
        <v>45</v>
      </c>
      <c r="AO778"/>
      <c r="AP778" s="1" t="b">
        <v>0</v>
      </c>
      <c r="AQ778" s="1"/>
      <c r="AR778" s="1"/>
      <c r="AS778" s="1" t="b">
        <v>0</v>
      </c>
      <c r="AV778" s="1" t="str">
        <f t="shared" si="137"/>
        <v>Eryngium planum</v>
      </c>
      <c r="AW778" s="1"/>
      <c r="AX778" s="1"/>
    </row>
    <row r="779" spans="1:66" s="41" customFormat="1" ht="15" customHeight="1" x14ac:dyDescent="0.2">
      <c r="A779" s="8" t="s">
        <v>8951</v>
      </c>
      <c r="B779" s="18" t="b">
        <f t="shared" si="135"/>
        <v>0</v>
      </c>
      <c r="C779" s="4" t="str">
        <f>IF(O779="","C","")</f>
        <v/>
      </c>
      <c r="D779" s="4" t="str">
        <f>IF(I779="","N","")</f>
        <v/>
      </c>
      <c r="E779" s="4" t="str">
        <f>IF(P779="","Y","")</f>
        <v/>
      </c>
      <c r="F779" s="4" t="str">
        <f t="shared" si="136"/>
        <v>X</v>
      </c>
      <c r="G779" s="4" t="str">
        <f>IF(H779=A779,"","I")</f>
        <v/>
      </c>
      <c r="H779" s="4" t="str">
        <f>TRIM(TRIM(I779) &amp; " " &amp; TRIM(J779) &amp; " " &amp; K779 &amp; " " &amp;S779)</f>
        <v>Eryngium proteiflorum</v>
      </c>
      <c r="I779" s="6" t="s">
        <v>676</v>
      </c>
      <c r="J779" s="6" t="s">
        <v>6842</v>
      </c>
      <c r="K779" s="6"/>
      <c r="L779" s="1">
        <v>1922</v>
      </c>
      <c r="M779" s="1" t="s">
        <v>39</v>
      </c>
      <c r="N779" s="18" t="b">
        <v>0</v>
      </c>
      <c r="O779" t="s">
        <v>6843</v>
      </c>
      <c r="P779" s="1" t="s">
        <v>6844</v>
      </c>
      <c r="Q779"/>
      <c r="R779"/>
      <c r="S779" s="54"/>
      <c r="T779" s="1" t="s">
        <v>42</v>
      </c>
      <c r="U779" s="1" t="s">
        <v>42</v>
      </c>
      <c r="V779" s="1" t="s">
        <v>42</v>
      </c>
      <c r="W779" s="1" t="s">
        <v>42</v>
      </c>
      <c r="X779" s="1"/>
      <c r="Y779"/>
      <c r="Z779" s="1"/>
      <c r="AA779" s="1"/>
      <c r="AB779" s="1"/>
      <c r="AC779" s="1"/>
      <c r="AD779" s="1"/>
      <c r="AE779" s="1"/>
      <c r="AF779" s="1"/>
      <c r="AG779" s="1" t="b">
        <v>1</v>
      </c>
      <c r="AH779" s="1"/>
      <c r="AI779" s="1"/>
      <c r="AJ779" s="1" t="b">
        <v>0</v>
      </c>
      <c r="AK779" s="1" t="b">
        <v>0</v>
      </c>
      <c r="AL779" s="1" t="s">
        <v>86</v>
      </c>
      <c r="AM779" s="1" t="s">
        <v>240</v>
      </c>
      <c r="AN779" s="1" t="s">
        <v>45</v>
      </c>
      <c r="AO779" s="1">
        <v>1383</v>
      </c>
      <c r="AP779" s="1" t="b">
        <v>0</v>
      </c>
      <c r="AQ779" s="1"/>
      <c r="AR779" s="1"/>
      <c r="AS779" s="1" t="b">
        <v>0</v>
      </c>
      <c r="AT779" s="5"/>
      <c r="AU779" s="5"/>
      <c r="AV779" s="1" t="str">
        <f t="shared" si="137"/>
        <v>Eryngium proteiflorum</v>
      </c>
      <c r="AW779" s="1"/>
      <c r="AX779" s="1"/>
      <c r="AY779" s="5"/>
      <c r="AZ779" s="5"/>
      <c r="BA779" s="5"/>
      <c r="BB779" s="5"/>
      <c r="BC779" s="5"/>
      <c r="BD779" s="5"/>
      <c r="BE779" s="5"/>
      <c r="BF779" s="5"/>
      <c r="BG779" s="5"/>
      <c r="BH779" s="5"/>
      <c r="BI779" s="5"/>
      <c r="BJ779" s="5"/>
      <c r="BK779" s="5"/>
      <c r="BL779" s="5"/>
      <c r="BM779" s="5"/>
      <c r="BN779" s="5"/>
    </row>
    <row r="780" spans="1:66" s="5" customFormat="1" ht="15" customHeight="1" x14ac:dyDescent="0.2">
      <c r="A780" s="8"/>
      <c r="B780" s="18" t="b">
        <f t="shared" si="135"/>
        <v>1</v>
      </c>
      <c r="C780" s="21"/>
      <c r="D780" s="4"/>
      <c r="E780" s="4"/>
      <c r="F780" s="4" t="str">
        <f t="shared" si="136"/>
        <v/>
      </c>
      <c r="G780" s="4"/>
      <c r="H780" s="4"/>
      <c r="I780" s="6" t="s">
        <v>676</v>
      </c>
      <c r="J780" s="6" t="s">
        <v>2497</v>
      </c>
      <c r="K780" s="6"/>
      <c r="L780" s="1">
        <v>659</v>
      </c>
      <c r="M780"/>
      <c r="N780" s="18" t="b">
        <v>1</v>
      </c>
      <c r="O780"/>
      <c r="P780" s="1" t="s">
        <v>2498</v>
      </c>
      <c r="Q780"/>
      <c r="R780"/>
      <c r="S780" s="54"/>
      <c r="T780" s="1" t="s">
        <v>42</v>
      </c>
      <c r="U780" s="1" t="s">
        <v>42</v>
      </c>
      <c r="V780" s="1" t="s">
        <v>42</v>
      </c>
      <c r="W780" s="1" t="s">
        <v>42</v>
      </c>
      <c r="X780" s="1" t="s">
        <v>2488</v>
      </c>
      <c r="Y780" s="1" t="s">
        <v>2487</v>
      </c>
      <c r="Z780" s="1"/>
      <c r="AA780" s="1"/>
      <c r="AB780" s="1"/>
      <c r="AC780" s="1"/>
      <c r="AD780" s="1"/>
      <c r="AE780" s="1"/>
      <c r="AF780"/>
      <c r="AG780" s="1" t="b">
        <v>1</v>
      </c>
      <c r="AH780" s="1"/>
      <c r="AI780" s="1"/>
      <c r="AJ780" s="1" t="b">
        <v>0</v>
      </c>
      <c r="AK780" s="1" t="b">
        <v>0</v>
      </c>
      <c r="AL780" s="1" t="s">
        <v>86</v>
      </c>
      <c r="AM780" s="1" t="s">
        <v>62</v>
      </c>
      <c r="AN780" s="1" t="s">
        <v>45</v>
      </c>
      <c r="AO780" s="1">
        <v>1575</v>
      </c>
      <c r="AP780" s="1" t="b">
        <v>0</v>
      </c>
      <c r="AQ780" s="1"/>
      <c r="AR780" s="1"/>
      <c r="AS780" s="1" t="b">
        <v>0</v>
      </c>
      <c r="AV780" s="1" t="str">
        <f t="shared" si="137"/>
        <v>Eryngium tripartitum</v>
      </c>
      <c r="AW780" s="1"/>
      <c r="AX780" s="1"/>
      <c r="BE780"/>
      <c r="BF780"/>
      <c r="BG780"/>
      <c r="BH780"/>
      <c r="BI780"/>
      <c r="BJ780"/>
      <c r="BK780"/>
      <c r="BL780"/>
      <c r="BM780"/>
      <c r="BN780"/>
    </row>
    <row r="781" spans="1:66" s="5" customFormat="1" ht="15" customHeight="1" x14ac:dyDescent="0.2">
      <c r="A781" s="8"/>
      <c r="B781" s="18" t="b">
        <f t="shared" si="135"/>
        <v>1</v>
      </c>
      <c r="C781" s="21"/>
      <c r="D781" s="4"/>
      <c r="E781" s="4"/>
      <c r="F781" s="4" t="str">
        <f t="shared" si="136"/>
        <v/>
      </c>
      <c r="G781" s="4"/>
      <c r="H781" s="4"/>
      <c r="I781" s="6" t="s">
        <v>676</v>
      </c>
      <c r="J781" s="6" t="s">
        <v>2499</v>
      </c>
      <c r="L781" s="1">
        <v>660</v>
      </c>
      <c r="M781"/>
      <c r="N781" s="18" t="b">
        <v>1</v>
      </c>
      <c r="O781"/>
      <c r="P781" s="1" t="s">
        <v>2500</v>
      </c>
      <c r="Q781"/>
      <c r="R781"/>
      <c r="S781" s="54"/>
      <c r="T781" s="1" t="s">
        <v>42</v>
      </c>
      <c r="U781" s="1" t="s">
        <v>42</v>
      </c>
      <c r="V781" s="1" t="s">
        <v>42</v>
      </c>
      <c r="W781" s="1" t="s">
        <v>42</v>
      </c>
      <c r="X781" s="1" t="s">
        <v>2501</v>
      </c>
      <c r="Y781" s="1" t="s">
        <v>2502</v>
      </c>
      <c r="Z781" s="1" t="s">
        <v>2503</v>
      </c>
      <c r="AA781"/>
      <c r="AB781"/>
      <c r="AC781"/>
      <c r="AD781"/>
      <c r="AE781"/>
      <c r="AF781"/>
      <c r="AG781" s="1" t="b">
        <v>0</v>
      </c>
      <c r="AH781"/>
      <c r="AI781"/>
      <c r="AJ781" s="1" t="b">
        <v>0</v>
      </c>
      <c r="AK781" s="1" t="b">
        <v>0</v>
      </c>
      <c r="AL781" s="1" t="s">
        <v>86</v>
      </c>
      <c r="AM781" s="1" t="s">
        <v>62</v>
      </c>
      <c r="AN781" s="1" t="s">
        <v>45</v>
      </c>
      <c r="AO781" s="1">
        <v>1576</v>
      </c>
      <c r="AP781" s="1" t="b">
        <v>0</v>
      </c>
      <c r="AQ781" s="1"/>
      <c r="AR781" s="1"/>
      <c r="AS781" s="1" t="b">
        <v>0</v>
      </c>
      <c r="AV781" s="1" t="str">
        <f t="shared" si="137"/>
        <v>Eryngium variifolium</v>
      </c>
      <c r="AW781" s="1"/>
      <c r="AX781"/>
      <c r="BE781"/>
      <c r="BF781"/>
      <c r="BG781"/>
      <c r="BH781"/>
      <c r="BI781"/>
      <c r="BJ781"/>
      <c r="BK781"/>
      <c r="BL781"/>
      <c r="BM781"/>
      <c r="BN781"/>
    </row>
    <row r="782" spans="1:66" s="5" customFormat="1" ht="15" customHeight="1" x14ac:dyDescent="0.2">
      <c r="A782" s="8" t="s">
        <v>8440</v>
      </c>
      <c r="B782" s="18" t="b">
        <f t="shared" si="135"/>
        <v>1</v>
      </c>
      <c r="C782" s="4" t="str">
        <f>IF(O782="","C","")</f>
        <v/>
      </c>
      <c r="D782" s="4" t="str">
        <f>IF(I782="","N","")</f>
        <v/>
      </c>
      <c r="E782" s="4" t="str">
        <f>IF(P782="","Y","")</f>
        <v/>
      </c>
      <c r="F782" s="4" t="str">
        <f t="shared" si="136"/>
        <v/>
      </c>
      <c r="G782" s="4" t="str">
        <f>IF(H782=A782,"","I")</f>
        <v/>
      </c>
      <c r="H782" s="4" t="str">
        <f>TRIM(TRIM(I782) &amp; " " &amp; TRIM(J782) &amp; " " &amp; K782 &amp; " " &amp;S782)</f>
        <v>Eryngium x oliverianum</v>
      </c>
      <c r="I782" s="6" t="s">
        <v>676</v>
      </c>
      <c r="J782" s="6" t="s">
        <v>2504</v>
      </c>
      <c r="K782" s="6"/>
      <c r="L782" s="1">
        <v>661</v>
      </c>
      <c r="M782" s="1" t="s">
        <v>39</v>
      </c>
      <c r="N782" s="18" t="b">
        <v>1</v>
      </c>
      <c r="O782" t="s">
        <v>2505</v>
      </c>
      <c r="P782" s="1" t="s">
        <v>2506</v>
      </c>
      <c r="Q782" s="1"/>
      <c r="R782"/>
      <c r="S782" s="54"/>
      <c r="T782" s="1" t="s">
        <v>42</v>
      </c>
      <c r="U782" s="1" t="s">
        <v>42</v>
      </c>
      <c r="V782" s="1" t="s">
        <v>42</v>
      </c>
      <c r="W782" s="1" t="s">
        <v>42</v>
      </c>
      <c r="X782" s="1"/>
      <c r="Y782" s="1" t="s">
        <v>2507</v>
      </c>
      <c r="Z782" s="1"/>
      <c r="AA782" s="1"/>
      <c r="AB782" s="1"/>
      <c r="AC782" s="1"/>
      <c r="AD782" s="1"/>
      <c r="AE782" s="1"/>
      <c r="AF782"/>
      <c r="AG782" s="1" t="b">
        <v>0</v>
      </c>
      <c r="AH782" s="1" t="s">
        <v>43</v>
      </c>
      <c r="AI782" s="1"/>
      <c r="AJ782" s="1" t="b">
        <v>0</v>
      </c>
      <c r="AK782" s="1" t="b">
        <v>0</v>
      </c>
      <c r="AL782" s="1" t="s">
        <v>86</v>
      </c>
      <c r="AM782"/>
      <c r="AN782" s="1" t="s">
        <v>45</v>
      </c>
      <c r="AO782" s="1">
        <v>20149</v>
      </c>
      <c r="AP782" s="1" t="b">
        <v>0</v>
      </c>
      <c r="AQ782" s="1"/>
      <c r="AR782" s="1"/>
      <c r="AS782" s="1" t="b">
        <v>0</v>
      </c>
      <c r="AV782" s="1" t="str">
        <f t="shared" si="137"/>
        <v>Eryngium x oliverianum</v>
      </c>
      <c r="AW782" s="1"/>
      <c r="AX782" s="1"/>
    </row>
    <row r="783" spans="1:66" s="5" customFormat="1" ht="15" customHeight="1" x14ac:dyDescent="0.2">
      <c r="A783" s="8" t="s">
        <v>9029</v>
      </c>
      <c r="B783" s="18" t="b">
        <f t="shared" si="135"/>
        <v>1</v>
      </c>
      <c r="C783" s="4" t="str">
        <f>IF(O783="","C","")</f>
        <v/>
      </c>
      <c r="D783" s="4" t="str">
        <f>IF(I783="","N","")</f>
        <v/>
      </c>
      <c r="E783" s="4" t="str">
        <f>IF(P783="","Y","")</f>
        <v/>
      </c>
      <c r="F783" s="4" t="str">
        <f t="shared" si="136"/>
        <v/>
      </c>
      <c r="G783" s="4"/>
      <c r="H783" s="4" t="str">
        <f>TRIM(TRIM(I783) &amp; " " &amp; TRIM(J783) &amp; " " &amp; K783 &amp; " " &amp;S783)</f>
        <v>Eryngium x zabelii 'Jos Eijking' Sea Holly</v>
      </c>
      <c r="I783" s="6" t="s">
        <v>676</v>
      </c>
      <c r="J783" s="6" t="s">
        <v>2508</v>
      </c>
      <c r="K783" s="6" t="s">
        <v>6839</v>
      </c>
      <c r="L783" s="1">
        <v>1921</v>
      </c>
      <c r="M783" s="1" t="s">
        <v>39</v>
      </c>
      <c r="N783" s="18" t="b">
        <v>1</v>
      </c>
      <c r="O783" t="s">
        <v>6840</v>
      </c>
      <c r="P783" s="1" t="s">
        <v>6841</v>
      </c>
      <c r="Q783"/>
      <c r="R783"/>
      <c r="S783" s="54" t="s">
        <v>2468</v>
      </c>
      <c r="T783" s="1" t="s">
        <v>42</v>
      </c>
      <c r="U783" s="1" t="s">
        <v>42</v>
      </c>
      <c r="V783" s="1" t="s">
        <v>42</v>
      </c>
      <c r="W783" s="1" t="s">
        <v>42</v>
      </c>
      <c r="X783" s="1"/>
      <c r="Y783" t="s">
        <v>11134</v>
      </c>
      <c r="Z783" s="1"/>
      <c r="AA783" s="1"/>
      <c r="AB783" s="1"/>
      <c r="AC783" s="1"/>
      <c r="AD783" s="1"/>
      <c r="AE783" s="1"/>
      <c r="AF783"/>
      <c r="AG783" s="1" t="b">
        <v>0</v>
      </c>
      <c r="AH783"/>
      <c r="AI783"/>
      <c r="AJ783" s="1" t="b">
        <v>0</v>
      </c>
      <c r="AK783" s="1" t="b">
        <v>0</v>
      </c>
      <c r="AL783" s="1" t="s">
        <v>106</v>
      </c>
      <c r="AM783" s="1" t="s">
        <v>62</v>
      </c>
      <c r="AN783" s="1" t="s">
        <v>45</v>
      </c>
      <c r="AO783" s="1">
        <v>1390</v>
      </c>
      <c r="AP783" s="1" t="b">
        <v>0</v>
      </c>
      <c r="AQ783" s="1"/>
      <c r="AR783" s="1"/>
      <c r="AS783" s="1" t="b">
        <v>0</v>
      </c>
      <c r="AV783" s="1" t="str">
        <f t="shared" si="137"/>
        <v>Eryngium x zabelii 'Jos Eijking' Sea Holly</v>
      </c>
      <c r="AW783" s="1"/>
      <c r="AX783" s="1"/>
    </row>
    <row r="784" spans="1:66" s="5" customFormat="1" ht="15" customHeight="1" x14ac:dyDescent="0.2">
      <c r="A784" s="8" t="s">
        <v>7709</v>
      </c>
      <c r="B784" s="18" t="b">
        <f t="shared" si="135"/>
        <v>1</v>
      </c>
      <c r="C784" s="4" t="str">
        <f>IF(O784="","C","")</f>
        <v/>
      </c>
      <c r="D784" s="4" t="str">
        <f>IF(I784="","N","")</f>
        <v/>
      </c>
      <c r="E784" s="4" t="str">
        <f>IF(P784="","Y","")</f>
        <v/>
      </c>
      <c r="F784" s="4" t="str">
        <f t="shared" si="136"/>
        <v/>
      </c>
      <c r="G784" s="4" t="str">
        <f>IF(H784=A784,"","I")</f>
        <v>I</v>
      </c>
      <c r="H784" s="4" t="str">
        <f>TRIM(TRIM(I784) &amp; " " &amp; TRIM(J784) &amp; " " &amp; K784 &amp; " " &amp;S784)</f>
        <v>Eryngium x zabelii (Eryngium bourgatii x Eryngium alpinum) Sea Holly</v>
      </c>
      <c r="I784" s="6" t="s">
        <v>676</v>
      </c>
      <c r="J784" s="6" t="s">
        <v>2508</v>
      </c>
      <c r="K784" s="6" t="s">
        <v>9996</v>
      </c>
      <c r="L784" s="1">
        <v>662</v>
      </c>
      <c r="M784" s="1" t="s">
        <v>39</v>
      </c>
      <c r="N784" s="18" t="b">
        <v>1</v>
      </c>
      <c r="O784" t="s">
        <v>2509</v>
      </c>
      <c r="P784" s="1" t="s">
        <v>2510</v>
      </c>
      <c r="Q784" s="1"/>
      <c r="R784"/>
      <c r="S784" s="54" t="s">
        <v>2468</v>
      </c>
      <c r="T784" s="1" t="s">
        <v>42</v>
      </c>
      <c r="U784" s="1" t="s">
        <v>42</v>
      </c>
      <c r="V784" s="1" t="s">
        <v>42</v>
      </c>
      <c r="W784" s="1" t="s">
        <v>42</v>
      </c>
      <c r="X784" s="1" t="s">
        <v>2511</v>
      </c>
      <c r="Y784" s="1" t="s">
        <v>2512</v>
      </c>
      <c r="Z784" s="1"/>
      <c r="AA784" s="1"/>
      <c r="AB784" s="1"/>
      <c r="AC784" s="1"/>
      <c r="AD784" s="1"/>
      <c r="AE784" s="1"/>
      <c r="AF784"/>
      <c r="AG784" s="1" t="b">
        <v>0</v>
      </c>
      <c r="AH784" s="1"/>
      <c r="AI784" s="1"/>
      <c r="AJ784" s="1" t="b">
        <v>0</v>
      </c>
      <c r="AK784" s="1" t="b">
        <v>0</v>
      </c>
      <c r="AL784" s="1" t="s">
        <v>86</v>
      </c>
      <c r="AM784" s="1" t="s">
        <v>62</v>
      </c>
      <c r="AN784" s="1" t="s">
        <v>45</v>
      </c>
      <c r="AO784" s="1">
        <v>1249</v>
      </c>
      <c r="AP784" s="1" t="b">
        <v>0</v>
      </c>
      <c r="AQ784" s="1"/>
      <c r="AR784" s="1"/>
      <c r="AS784" s="1" t="b">
        <v>0</v>
      </c>
      <c r="AV784" s="1" t="str">
        <f t="shared" si="137"/>
        <v>Eryngium x zabelii (Eryngium bourgatii x Eryngium alpinum) Sea Holly</v>
      </c>
      <c r="AW784" s="1"/>
      <c r="AX784" s="1"/>
    </row>
    <row r="785" spans="1:66" s="5" customFormat="1" ht="15" customHeight="1" x14ac:dyDescent="0.2">
      <c r="A785" s="8" t="s">
        <v>8436</v>
      </c>
      <c r="B785" s="18" t="b">
        <f t="shared" si="135"/>
        <v>1</v>
      </c>
      <c r="C785" s="4" t="str">
        <f>IF(O785="","C","")</f>
        <v/>
      </c>
      <c r="D785" s="4" t="str">
        <f>IF(I785="","N","")</f>
        <v/>
      </c>
      <c r="E785" s="4" t="str">
        <f>IF(P785="","Y","")</f>
        <v/>
      </c>
      <c r="F785" s="4" t="str">
        <f t="shared" si="136"/>
        <v/>
      </c>
      <c r="G785" s="4" t="str">
        <f>IF(H785=A785,"","I")</f>
        <v/>
      </c>
      <c r="H785" s="4" t="str">
        <f>TRIM(TRIM(I785) &amp; " " &amp; TRIM(J785) &amp; " " &amp; K785 &amp; " " &amp;S785)</f>
        <v>Eryngium 'Pen Blue'</v>
      </c>
      <c r="I785" s="6" t="s">
        <v>676</v>
      </c>
      <c r="J785" s="6"/>
      <c r="K785" s="6" t="s">
        <v>2454</v>
      </c>
      <c r="L785" s="1">
        <v>647</v>
      </c>
      <c r="M785" s="1" t="s">
        <v>39</v>
      </c>
      <c r="N785" s="18" t="b">
        <v>1</v>
      </c>
      <c r="O785" t="s">
        <v>2455</v>
      </c>
      <c r="P785" s="1" t="s">
        <v>2456</v>
      </c>
      <c r="Q785"/>
      <c r="R785"/>
      <c r="S785" s="54"/>
      <c r="T785" s="1" t="s">
        <v>42</v>
      </c>
      <c r="U785" s="1" t="s">
        <v>42</v>
      </c>
      <c r="V785" s="1" t="s">
        <v>42</v>
      </c>
      <c r="W785" s="1" t="s">
        <v>42</v>
      </c>
      <c r="X785" s="1"/>
      <c r="Y785" s="1" t="s">
        <v>2457</v>
      </c>
      <c r="Z785" s="1"/>
      <c r="AA785" s="1"/>
      <c r="AB785" s="1"/>
      <c r="AC785" s="1"/>
      <c r="AD785" s="1"/>
      <c r="AE785" s="1"/>
      <c r="AF785" s="1"/>
      <c r="AG785" s="1" t="b">
        <v>1</v>
      </c>
      <c r="AH785" s="1"/>
      <c r="AI785" s="1"/>
      <c r="AJ785" s="1" t="b">
        <v>0</v>
      </c>
      <c r="AK785" s="1" t="b">
        <v>0</v>
      </c>
      <c r="AL785" s="1" t="s">
        <v>86</v>
      </c>
      <c r="AM785" s="1" t="s">
        <v>240</v>
      </c>
      <c r="AN785" s="1" t="s">
        <v>45</v>
      </c>
      <c r="AO785" s="1">
        <v>1386</v>
      </c>
      <c r="AP785" s="1" t="b">
        <v>0</v>
      </c>
      <c r="AQ785" s="1"/>
      <c r="AR785" s="1"/>
      <c r="AS785" s="1" t="b">
        <v>0</v>
      </c>
      <c r="AV785" s="1" t="str">
        <f t="shared" si="137"/>
        <v>Eryngium 'Pen Blue'</v>
      </c>
      <c r="AW785" s="1"/>
      <c r="AX785" s="1"/>
    </row>
    <row r="786" spans="1:66" s="5" customFormat="1" ht="15" customHeight="1" x14ac:dyDescent="0.2">
      <c r="A786" s="8"/>
      <c r="B786" s="18" t="b">
        <f t="shared" si="135"/>
        <v>0</v>
      </c>
      <c r="C786" s="21"/>
      <c r="D786" s="4"/>
      <c r="E786" s="4"/>
      <c r="F786" s="4" t="str">
        <f t="shared" si="136"/>
        <v>X</v>
      </c>
      <c r="G786" s="4"/>
      <c r="H786" s="4"/>
      <c r="I786" s="6" t="s">
        <v>2513</v>
      </c>
      <c r="J786" s="6"/>
      <c r="K786" s="6" t="s">
        <v>2525</v>
      </c>
      <c r="L786" s="1">
        <v>668</v>
      </c>
      <c r="M786"/>
      <c r="N786" s="18" t="b">
        <v>0</v>
      </c>
      <c r="O786"/>
      <c r="P786" s="1" t="s">
        <v>2526</v>
      </c>
      <c r="Q786"/>
      <c r="R786"/>
      <c r="S786" s="54"/>
      <c r="T786" s="1" t="s">
        <v>42</v>
      </c>
      <c r="U786" s="1" t="s">
        <v>42</v>
      </c>
      <c r="V786" s="1" t="s">
        <v>42</v>
      </c>
      <c r="W786" s="1" t="s">
        <v>42</v>
      </c>
      <c r="X786" s="1"/>
      <c r="Y786" s="1"/>
      <c r="Z786" s="1"/>
      <c r="AA786" s="1"/>
      <c r="AB786" s="1"/>
      <c r="AC786" s="1"/>
      <c r="AD786" s="1"/>
      <c r="AE786" s="1"/>
      <c r="AF786"/>
      <c r="AG786" s="1" t="b">
        <v>0</v>
      </c>
      <c r="AH786" s="1"/>
      <c r="AI786" s="1"/>
      <c r="AJ786" s="1" t="b">
        <v>0</v>
      </c>
      <c r="AK786" s="1" t="b">
        <v>0</v>
      </c>
      <c r="AL786" s="1" t="s">
        <v>86</v>
      </c>
      <c r="AM786" s="1" t="s">
        <v>62</v>
      </c>
      <c r="AN786" s="1" t="s">
        <v>45</v>
      </c>
      <c r="AO786" s="1">
        <v>1577</v>
      </c>
      <c r="AP786" s="1" t="b">
        <v>0</v>
      </c>
      <c r="AQ786" s="1"/>
      <c r="AR786" s="1"/>
      <c r="AS786" s="1" t="b">
        <v>0</v>
      </c>
      <c r="AV786" s="1" t="str">
        <f t="shared" si="137"/>
        <v>Erysimum 'Bowles Mauve' (Cheiranthus)</v>
      </c>
      <c r="AW786" s="1"/>
      <c r="AX786" s="1"/>
      <c r="BE786"/>
      <c r="BF786"/>
      <c r="BG786"/>
      <c r="BH786"/>
      <c r="BI786"/>
      <c r="BJ786"/>
      <c r="BK786"/>
      <c r="BL786"/>
      <c r="BM786"/>
      <c r="BN786"/>
    </row>
    <row r="787" spans="1:66" s="5" customFormat="1" ht="15" customHeight="1" x14ac:dyDescent="0.2">
      <c r="A787" s="8"/>
      <c r="B787" s="18" t="b">
        <f t="shared" si="135"/>
        <v>1</v>
      </c>
      <c r="C787" s="21"/>
      <c r="D787" s="4"/>
      <c r="E787" s="4"/>
      <c r="F787" s="4" t="str">
        <f t="shared" si="136"/>
        <v/>
      </c>
      <c r="G787" s="4"/>
      <c r="H787" s="4"/>
      <c r="I787" s="6" t="s">
        <v>2513</v>
      </c>
      <c r="K787" s="6" t="s">
        <v>2514</v>
      </c>
      <c r="L787" s="1">
        <v>663</v>
      </c>
      <c r="M787"/>
      <c r="N787" s="18" t="b">
        <v>1</v>
      </c>
      <c r="O787"/>
      <c r="P787" s="1" t="s">
        <v>2515</v>
      </c>
      <c r="Q787"/>
      <c r="R787"/>
      <c r="S787" s="53"/>
      <c r="T787" s="1" t="s">
        <v>42</v>
      </c>
      <c r="U787" s="1" t="s">
        <v>42</v>
      </c>
      <c r="V787" s="1" t="s">
        <v>42</v>
      </c>
      <c r="W787" s="1" t="s">
        <v>42</v>
      </c>
      <c r="X787"/>
      <c r="Y787" s="1" t="s">
        <v>2516</v>
      </c>
      <c r="Z787"/>
      <c r="AA787"/>
      <c r="AB787"/>
      <c r="AC787"/>
      <c r="AD787"/>
      <c r="AE787"/>
      <c r="AF787"/>
      <c r="AG787" s="1" t="b">
        <v>0</v>
      </c>
      <c r="AH787"/>
      <c r="AI787"/>
      <c r="AJ787" s="1" t="b">
        <v>0</v>
      </c>
      <c r="AK787" s="1" t="b">
        <v>0</v>
      </c>
      <c r="AL787" s="1" t="s">
        <v>86</v>
      </c>
      <c r="AM787" s="1" t="s">
        <v>62</v>
      </c>
      <c r="AN787" s="1" t="s">
        <v>45</v>
      </c>
      <c r="AO787" s="1">
        <v>1578</v>
      </c>
      <c r="AP787" s="1" t="b">
        <v>1</v>
      </c>
      <c r="AQ787"/>
      <c r="AR787"/>
      <c r="AS787" s="1" t="b">
        <v>0</v>
      </c>
      <c r="AV787" s="1" t="str">
        <f t="shared" si="137"/>
        <v>Erysimum 'Bowles Yellow' (Cheiranthus)</v>
      </c>
      <c r="AW787"/>
      <c r="AX787" s="1"/>
      <c r="BE787"/>
      <c r="BF787"/>
      <c r="BG787"/>
      <c r="BH787"/>
      <c r="BI787"/>
      <c r="BJ787"/>
      <c r="BK787"/>
      <c r="BL787"/>
      <c r="BM787"/>
      <c r="BN787"/>
    </row>
    <row r="788" spans="1:66" s="5" customFormat="1" ht="15" customHeight="1" x14ac:dyDescent="0.2">
      <c r="A788" s="8"/>
      <c r="B788" s="18" t="b">
        <f t="shared" si="135"/>
        <v>0</v>
      </c>
      <c r="C788" s="21"/>
      <c r="D788" s="4"/>
      <c r="E788" s="4"/>
      <c r="F788" s="4" t="str">
        <f t="shared" si="136"/>
        <v>X</v>
      </c>
      <c r="G788" s="4"/>
      <c r="H788" s="4"/>
      <c r="I788" s="6" t="s">
        <v>2513</v>
      </c>
      <c r="K788" s="6" t="s">
        <v>2517</v>
      </c>
      <c r="L788" s="1">
        <v>664</v>
      </c>
      <c r="M788"/>
      <c r="N788" s="18" t="b">
        <v>0</v>
      </c>
      <c r="O788"/>
      <c r="P788" s="1" t="s">
        <v>2518</v>
      </c>
      <c r="Q788"/>
      <c r="R788"/>
      <c r="S788" s="53"/>
      <c r="T788" s="1" t="s">
        <v>42</v>
      </c>
      <c r="U788" s="1" t="s">
        <v>42</v>
      </c>
      <c r="V788" s="1" t="s">
        <v>42</v>
      </c>
      <c r="W788" s="1" t="s">
        <v>42</v>
      </c>
      <c r="X788"/>
      <c r="Y788"/>
      <c r="Z788"/>
      <c r="AA788"/>
      <c r="AB788"/>
      <c r="AC788"/>
      <c r="AD788"/>
      <c r="AE788"/>
      <c r="AF788"/>
      <c r="AG788" s="1" t="b">
        <v>0</v>
      </c>
      <c r="AH788"/>
      <c r="AI788"/>
      <c r="AJ788" s="1" t="b">
        <v>0</v>
      </c>
      <c r="AK788" s="1" t="b">
        <v>0</v>
      </c>
      <c r="AL788" s="1" t="s">
        <v>86</v>
      </c>
      <c r="AM788" s="1" t="s">
        <v>62</v>
      </c>
      <c r="AN788" s="1" t="s">
        <v>45</v>
      </c>
      <c r="AO788" s="1">
        <v>1579</v>
      </c>
      <c r="AP788" s="1" t="b">
        <v>1</v>
      </c>
      <c r="AQ788"/>
      <c r="AR788"/>
      <c r="AS788" s="1" t="b">
        <v>0</v>
      </c>
      <c r="AV788" s="1" t="str">
        <f t="shared" si="137"/>
        <v>Erysimum 'Bredon' (Cheiranthus)</v>
      </c>
      <c r="AW788"/>
      <c r="AX788" s="1"/>
      <c r="BE788"/>
      <c r="BF788"/>
      <c r="BG788"/>
      <c r="BH788"/>
      <c r="BI788"/>
      <c r="BJ788"/>
      <c r="BK788"/>
      <c r="BL788"/>
      <c r="BM788"/>
      <c r="BN788"/>
    </row>
    <row r="789" spans="1:66" s="5" customFormat="1" ht="15" customHeight="1" x14ac:dyDescent="0.2">
      <c r="A789" s="8"/>
      <c r="B789" s="18" t="b">
        <f t="shared" si="135"/>
        <v>0</v>
      </c>
      <c r="C789" s="21"/>
      <c r="D789" s="4"/>
      <c r="E789" s="4"/>
      <c r="F789" s="4" t="str">
        <f t="shared" si="136"/>
        <v>X</v>
      </c>
      <c r="G789" s="4"/>
      <c r="H789" s="4"/>
      <c r="I789" s="6" t="s">
        <v>2513</v>
      </c>
      <c r="K789" s="6" t="s">
        <v>2519</v>
      </c>
      <c r="L789" s="1">
        <v>665</v>
      </c>
      <c r="M789"/>
      <c r="N789" s="18" t="b">
        <v>0</v>
      </c>
      <c r="O789"/>
      <c r="P789" s="1" t="s">
        <v>2520</v>
      </c>
      <c r="Q789"/>
      <c r="R789"/>
      <c r="S789" s="53"/>
      <c r="T789" s="1" t="s">
        <v>42</v>
      </c>
      <c r="U789" s="1" t="s">
        <v>42</v>
      </c>
      <c r="V789" s="1" t="s">
        <v>42</v>
      </c>
      <c r="W789" s="1" t="s">
        <v>42</v>
      </c>
      <c r="X789"/>
      <c r="Y789"/>
      <c r="Z789"/>
      <c r="AA789"/>
      <c r="AB789"/>
      <c r="AC789"/>
      <c r="AD789"/>
      <c r="AE789"/>
      <c r="AF789"/>
      <c r="AG789" s="1" t="b">
        <v>0</v>
      </c>
      <c r="AH789"/>
      <c r="AI789"/>
      <c r="AJ789" s="1" t="b">
        <v>0</v>
      </c>
      <c r="AK789" s="1" t="b">
        <v>0</v>
      </c>
      <c r="AL789" s="1" t="s">
        <v>86</v>
      </c>
      <c r="AM789" s="1" t="s">
        <v>62</v>
      </c>
      <c r="AN789" s="1" t="s">
        <v>45</v>
      </c>
      <c r="AO789" s="1">
        <v>1580</v>
      </c>
      <c r="AP789" s="1" t="b">
        <v>1</v>
      </c>
      <c r="AQ789"/>
      <c r="AR789"/>
      <c r="AS789" s="1" t="b">
        <v>0</v>
      </c>
      <c r="AV789" s="1" t="str">
        <f t="shared" si="137"/>
        <v>Erysimum 'Chelsea Jacket' (Cheiranthus)</v>
      </c>
      <c r="AW789"/>
      <c r="AX789" s="1"/>
      <c r="BE789"/>
      <c r="BF789"/>
      <c r="BG789"/>
      <c r="BH789"/>
      <c r="BI789"/>
      <c r="BJ789"/>
      <c r="BK789"/>
      <c r="BL789"/>
      <c r="BM789"/>
      <c r="BN789"/>
    </row>
    <row r="790" spans="1:66" s="5" customFormat="1" ht="15" customHeight="1" x14ac:dyDescent="0.2">
      <c r="A790" s="8"/>
      <c r="B790" s="18" t="b">
        <f t="shared" si="135"/>
        <v>0</v>
      </c>
      <c r="C790" s="21"/>
      <c r="D790" s="4"/>
      <c r="E790" s="4"/>
      <c r="F790" s="4" t="str">
        <f t="shared" si="136"/>
        <v>X</v>
      </c>
      <c r="G790" s="4"/>
      <c r="H790" s="4"/>
      <c r="I790" s="6" t="s">
        <v>2513</v>
      </c>
      <c r="J790" s="6"/>
      <c r="K790" s="6" t="s">
        <v>2527</v>
      </c>
      <c r="L790" s="1">
        <v>669</v>
      </c>
      <c r="M790"/>
      <c r="N790" s="18" t="b">
        <v>0</v>
      </c>
      <c r="O790"/>
      <c r="P790" s="1" t="s">
        <v>2528</v>
      </c>
      <c r="Q790"/>
      <c r="R790"/>
      <c r="S790" s="54"/>
      <c r="T790" s="1" t="s">
        <v>42</v>
      </c>
      <c r="U790" s="1" t="s">
        <v>42</v>
      </c>
      <c r="V790" s="1" t="s">
        <v>42</v>
      </c>
      <c r="W790" s="1" t="s">
        <v>42</v>
      </c>
      <c r="X790" s="1"/>
      <c r="Y790" s="1"/>
      <c r="Z790" s="1"/>
      <c r="AA790" s="1"/>
      <c r="AB790" s="1"/>
      <c r="AC790" s="1"/>
      <c r="AD790" s="1"/>
      <c r="AE790" s="1"/>
      <c r="AF790"/>
      <c r="AG790" s="1" t="b">
        <v>0</v>
      </c>
      <c r="AH790" s="1"/>
      <c r="AI790" s="1"/>
      <c r="AJ790" s="1" t="b">
        <v>0</v>
      </c>
      <c r="AK790" s="1" t="b">
        <v>0</v>
      </c>
      <c r="AL790" s="1" t="s">
        <v>86</v>
      </c>
      <c r="AM790" s="1" t="s">
        <v>62</v>
      </c>
      <c r="AN790" s="1" t="s">
        <v>45</v>
      </c>
      <c r="AO790" s="1">
        <v>1581</v>
      </c>
      <c r="AP790" s="1" t="b">
        <v>0</v>
      </c>
      <c r="AQ790" s="1"/>
      <c r="AR790" s="1"/>
      <c r="AS790" s="1" t="b">
        <v>0</v>
      </c>
      <c r="AV790" s="1" t="str">
        <f t="shared" si="137"/>
        <v>Erysimum 'Constant Cheer' (Cheiranthus)</v>
      </c>
      <c r="AW790" s="1"/>
      <c r="AX790" s="1"/>
      <c r="BE790"/>
      <c r="BF790"/>
      <c r="BG790"/>
      <c r="BH790"/>
      <c r="BI790"/>
      <c r="BJ790"/>
      <c r="BK790"/>
      <c r="BL790"/>
      <c r="BM790"/>
      <c r="BN790"/>
    </row>
    <row r="791" spans="1:66" s="5" customFormat="1" ht="15" customHeight="1" x14ac:dyDescent="0.2">
      <c r="A791" s="8"/>
      <c r="B791" s="18" t="b">
        <f t="shared" si="135"/>
        <v>0</v>
      </c>
      <c r="C791" s="21"/>
      <c r="D791" s="4"/>
      <c r="E791" s="4"/>
      <c r="F791" s="4" t="str">
        <f t="shared" si="136"/>
        <v>X</v>
      </c>
      <c r="G791" s="4"/>
      <c r="H791" s="4"/>
      <c r="I791" s="6" t="s">
        <v>2513</v>
      </c>
      <c r="J791" s="6"/>
      <c r="K791" s="6" t="s">
        <v>2529</v>
      </c>
      <c r="L791" s="1">
        <v>670</v>
      </c>
      <c r="M791"/>
      <c r="N791" s="18" t="b">
        <v>0</v>
      </c>
      <c r="O791"/>
      <c r="P791" s="1"/>
      <c r="Q791"/>
      <c r="R791"/>
      <c r="S791" s="54"/>
      <c r="T791" s="1" t="s">
        <v>42</v>
      </c>
      <c r="U791" s="1" t="s">
        <v>42</v>
      </c>
      <c r="V791" s="1" t="s">
        <v>42</v>
      </c>
      <c r="W791" s="1" t="s">
        <v>42</v>
      </c>
      <c r="X791" s="1"/>
      <c r="Y791" s="1"/>
      <c r="Z791" s="1"/>
      <c r="AA791" s="1"/>
      <c r="AB791" s="1"/>
      <c r="AC791" s="1"/>
      <c r="AD791" s="1"/>
      <c r="AE791" s="1"/>
      <c r="AF791"/>
      <c r="AG791" s="1" t="b">
        <v>0</v>
      </c>
      <c r="AH791" s="1" t="s">
        <v>43</v>
      </c>
      <c r="AI791" s="1"/>
      <c r="AJ791" s="1" t="b">
        <v>0</v>
      </c>
      <c r="AK791" s="1" t="b">
        <v>0</v>
      </c>
      <c r="AL791" s="1" t="s">
        <v>86</v>
      </c>
      <c r="AM791"/>
      <c r="AN791" s="1" t="s">
        <v>45</v>
      </c>
      <c r="AO791" s="1">
        <v>20142</v>
      </c>
      <c r="AP791" s="1" t="b">
        <v>0</v>
      </c>
      <c r="AQ791" s="1"/>
      <c r="AR791" s="1"/>
      <c r="AS791" s="1" t="b">
        <v>0</v>
      </c>
      <c r="AV791" s="1" t="str">
        <f t="shared" si="137"/>
        <v>Erysimum 'Jenny Brook'</v>
      </c>
      <c r="AW791" s="1"/>
      <c r="AX791" s="1"/>
      <c r="BE791"/>
      <c r="BF791"/>
      <c r="BG791"/>
      <c r="BH791"/>
      <c r="BI791"/>
      <c r="BJ791"/>
      <c r="BK791"/>
      <c r="BL791"/>
      <c r="BM791"/>
      <c r="BN791"/>
    </row>
    <row r="792" spans="1:66" s="5" customFormat="1" ht="15" customHeight="1" x14ac:dyDescent="0.2">
      <c r="A792" s="8"/>
      <c r="B792" s="18" t="b">
        <f t="shared" si="135"/>
        <v>0</v>
      </c>
      <c r="C792" s="21"/>
      <c r="D792" s="4"/>
      <c r="E792" s="4"/>
      <c r="F792" s="4" t="str">
        <f t="shared" si="136"/>
        <v>X</v>
      </c>
      <c r="G792" s="4"/>
      <c r="H792" s="4"/>
      <c r="I792" s="6" t="s">
        <v>2513</v>
      </c>
      <c r="K792" s="6" t="s">
        <v>2521</v>
      </c>
      <c r="L792" s="1">
        <v>666</v>
      </c>
      <c r="M792"/>
      <c r="N792" s="18" t="b">
        <v>0</v>
      </c>
      <c r="O792"/>
      <c r="P792" s="1" t="s">
        <v>2522</v>
      </c>
      <c r="Q792"/>
      <c r="R792"/>
      <c r="S792" s="53"/>
      <c r="T792" s="1" t="s">
        <v>42</v>
      </c>
      <c r="U792" s="1" t="s">
        <v>42</v>
      </c>
      <c r="V792" s="1" t="s">
        <v>42</v>
      </c>
      <c r="W792" s="1" t="s">
        <v>42</v>
      </c>
      <c r="X792"/>
      <c r="Y792"/>
      <c r="Z792"/>
      <c r="AA792"/>
      <c r="AB792"/>
      <c r="AC792"/>
      <c r="AD792"/>
      <c r="AE792"/>
      <c r="AF792"/>
      <c r="AG792" s="1" t="b">
        <v>0</v>
      </c>
      <c r="AH792"/>
      <c r="AI792"/>
      <c r="AJ792" s="1" t="b">
        <v>0</v>
      </c>
      <c r="AK792" s="1" t="b">
        <v>0</v>
      </c>
      <c r="AL792" s="1" t="s">
        <v>86</v>
      </c>
      <c r="AM792" s="1" t="s">
        <v>62</v>
      </c>
      <c r="AN792" s="1" t="s">
        <v>45</v>
      </c>
      <c r="AO792" s="1">
        <v>1583</v>
      </c>
      <c r="AP792" s="1" t="b">
        <v>1</v>
      </c>
      <c r="AQ792"/>
      <c r="AR792"/>
      <c r="AS792" s="1" t="b">
        <v>0</v>
      </c>
      <c r="AV792" s="1" t="str">
        <f t="shared" si="137"/>
        <v>Erysimum 'Moonlight' (Cheiranthus)</v>
      </c>
      <c r="AW792"/>
      <c r="AX792" s="1"/>
      <c r="BE792"/>
      <c r="BF792"/>
      <c r="BG792"/>
      <c r="BH792"/>
      <c r="BI792"/>
      <c r="BJ792"/>
      <c r="BK792"/>
      <c r="BL792"/>
      <c r="BM792"/>
      <c r="BN792"/>
    </row>
    <row r="793" spans="1:66" s="5" customFormat="1" ht="15" customHeight="1" x14ac:dyDescent="0.2">
      <c r="A793" s="8"/>
      <c r="B793" s="18" t="b">
        <f t="shared" si="135"/>
        <v>0</v>
      </c>
      <c r="C793" s="21"/>
      <c r="D793" s="4"/>
      <c r="E793" s="4"/>
      <c r="F793" s="4" t="str">
        <f t="shared" si="136"/>
        <v>X</v>
      </c>
      <c r="G793" s="4"/>
      <c r="H793" s="4"/>
      <c r="I793" s="6" t="s">
        <v>2513</v>
      </c>
      <c r="K793" s="6" t="s">
        <v>2523</v>
      </c>
      <c r="L793" s="1">
        <v>667</v>
      </c>
      <c r="M793"/>
      <c r="N793" s="18" t="b">
        <v>0</v>
      </c>
      <c r="O793"/>
      <c r="P793" s="1" t="s">
        <v>2524</v>
      </c>
      <c r="Q793"/>
      <c r="R793"/>
      <c r="S793" s="53"/>
      <c r="T793" s="1" t="s">
        <v>42</v>
      </c>
      <c r="U793" s="1" t="s">
        <v>42</v>
      </c>
      <c r="V793" s="1" t="s">
        <v>42</v>
      </c>
      <c r="W793" s="1" t="s">
        <v>42</v>
      </c>
      <c r="X793"/>
      <c r="Y793"/>
      <c r="Z793"/>
      <c r="AA793"/>
      <c r="AB793"/>
      <c r="AC793"/>
      <c r="AD793"/>
      <c r="AE793"/>
      <c r="AF793"/>
      <c r="AG793" s="1" t="b">
        <v>0</v>
      </c>
      <c r="AH793"/>
      <c r="AI793"/>
      <c r="AJ793" s="1" t="b">
        <v>0</v>
      </c>
      <c r="AK793" s="1" t="b">
        <v>0</v>
      </c>
      <c r="AL793" s="1" t="s">
        <v>86</v>
      </c>
      <c r="AM793" s="1" t="s">
        <v>62</v>
      </c>
      <c r="AN793" s="1" t="s">
        <v>45</v>
      </c>
      <c r="AO793" s="1">
        <v>1582</v>
      </c>
      <c r="AP793" s="1" t="b">
        <v>1</v>
      </c>
      <c r="AQ793"/>
      <c r="AR793"/>
      <c r="AS793" s="1" t="b">
        <v>0</v>
      </c>
      <c r="AV793" s="1" t="str">
        <f t="shared" si="137"/>
        <v>Erysimum 'Mrs L.K.Elmhirst' (Cheiranthus)</v>
      </c>
      <c r="AW793"/>
      <c r="AX793" s="1"/>
      <c r="BE793"/>
      <c r="BF793"/>
      <c r="BG793"/>
      <c r="BH793"/>
      <c r="BI793"/>
      <c r="BJ793"/>
      <c r="BK793"/>
      <c r="BL793"/>
      <c r="BM793"/>
      <c r="BN793"/>
    </row>
    <row r="794" spans="1:66" s="5" customFormat="1" ht="15" customHeight="1" x14ac:dyDescent="0.2">
      <c r="A794" s="8" t="s">
        <v>8442</v>
      </c>
      <c r="B794" s="18" t="b">
        <f t="shared" si="135"/>
        <v>1</v>
      </c>
      <c r="C794" s="4" t="str">
        <f>IF(O794="","C","")</f>
        <v/>
      </c>
      <c r="D794" s="4" t="str">
        <f>IF(I794="","N","")</f>
        <v/>
      </c>
      <c r="E794" s="4" t="str">
        <f>IF(P794="","Y","")</f>
        <v/>
      </c>
      <c r="F794" s="4" t="str">
        <f t="shared" si="136"/>
        <v/>
      </c>
      <c r="G794" s="4" t="str">
        <f>IF(H794=A794,"","I")</f>
        <v/>
      </c>
      <c r="H794" s="4" t="str">
        <f>TRIM(TRIM(I794) &amp; " " &amp; TRIM(J794) &amp; " " &amp; K794 &amp; " " &amp;S794)</f>
        <v>Erysimum 'Plant World Lemon'</v>
      </c>
      <c r="I794" s="6" t="s">
        <v>2513</v>
      </c>
      <c r="J794" s="6"/>
      <c r="K794" s="6" t="s">
        <v>2530</v>
      </c>
      <c r="L794" s="1">
        <v>671</v>
      </c>
      <c r="M794" s="1" t="s">
        <v>39</v>
      </c>
      <c r="N794" s="18" t="b">
        <v>1</v>
      </c>
      <c r="O794" t="s">
        <v>2531</v>
      </c>
      <c r="P794" s="1" t="s">
        <v>2532</v>
      </c>
      <c r="Q794"/>
      <c r="R794"/>
      <c r="S794" s="54"/>
      <c r="T794" s="1" t="s">
        <v>42</v>
      </c>
      <c r="U794" s="1" t="s">
        <v>42</v>
      </c>
      <c r="V794" s="1" t="s">
        <v>42</v>
      </c>
      <c r="W794" s="1" t="s">
        <v>42</v>
      </c>
      <c r="X794" s="1"/>
      <c r="Y794" t="s">
        <v>11135</v>
      </c>
      <c r="Z794" s="1"/>
      <c r="AA794" s="1"/>
      <c r="AB794" s="1"/>
      <c r="AC794" s="1"/>
      <c r="AD794" s="1"/>
      <c r="AE794" s="1"/>
      <c r="AF794" s="1"/>
      <c r="AG794" s="1" t="b">
        <v>0</v>
      </c>
      <c r="AH794" s="1"/>
      <c r="AI794" s="1" t="s">
        <v>106</v>
      </c>
      <c r="AJ794" s="1" t="b">
        <v>0</v>
      </c>
      <c r="AK794" s="1" t="b">
        <v>0</v>
      </c>
      <c r="AL794" s="1" t="s">
        <v>106</v>
      </c>
      <c r="AM794" s="1" t="s">
        <v>62</v>
      </c>
      <c r="AN794" s="1" t="s">
        <v>45</v>
      </c>
      <c r="AO794" s="1">
        <v>1391</v>
      </c>
      <c r="AP794" s="1" t="b">
        <v>0</v>
      </c>
      <c r="AQ794" s="1"/>
      <c r="AR794" s="1"/>
      <c r="AS794" s="1" t="b">
        <v>0</v>
      </c>
      <c r="AV794" s="1" t="str">
        <f t="shared" si="137"/>
        <v>Erysimum 'Plant World Lemon'</v>
      </c>
      <c r="AW794" s="1"/>
      <c r="AX794" s="1"/>
    </row>
    <row r="795" spans="1:66" s="5" customFormat="1" ht="15" customHeight="1" x14ac:dyDescent="0.2">
      <c r="A795" s="8" t="s">
        <v>8338</v>
      </c>
      <c r="B795" s="18" t="b">
        <f t="shared" si="135"/>
        <v>1</v>
      </c>
      <c r="C795" s="4" t="str">
        <f>IF(O795="","C","")</f>
        <v/>
      </c>
      <c r="D795" s="4" t="str">
        <f>IF(I795="","N","")</f>
        <v/>
      </c>
      <c r="E795" s="4" t="str">
        <f>IF(P795="","Y","")</f>
        <v/>
      </c>
      <c r="F795" s="4" t="str">
        <f t="shared" si="136"/>
        <v/>
      </c>
      <c r="G795" s="4" t="str">
        <f>IF(H795=A795,"","I")</f>
        <v/>
      </c>
      <c r="H795" s="4" t="str">
        <f>TRIM(TRIM(I795) &amp; " " &amp; TRIM(J795) &amp; " " &amp; K795 &amp; " " &amp;S795)</f>
        <v>Erysimum 'Sunburst'</v>
      </c>
      <c r="I795" s="6" t="s">
        <v>2513</v>
      </c>
      <c r="J795" s="6"/>
      <c r="K795" s="6" t="s">
        <v>9810</v>
      </c>
      <c r="L795" s="1">
        <v>672</v>
      </c>
      <c r="M795" s="1" t="s">
        <v>39</v>
      </c>
      <c r="N795" s="18" t="b">
        <v>1</v>
      </c>
      <c r="O795" t="s">
        <v>2534</v>
      </c>
      <c r="P795" s="1" t="s">
        <v>2535</v>
      </c>
      <c r="Q795"/>
      <c r="R795"/>
      <c r="S795" s="54"/>
      <c r="T795" s="1" t="s">
        <v>42</v>
      </c>
      <c r="U795" s="1" t="s">
        <v>42</v>
      </c>
      <c r="V795" s="1" t="s">
        <v>42</v>
      </c>
      <c r="W795" s="1" t="s">
        <v>42</v>
      </c>
      <c r="X795" s="1"/>
      <c r="Y795" s="1" t="s">
        <v>2516</v>
      </c>
      <c r="Z795" s="1"/>
      <c r="AA795" s="1"/>
      <c r="AB795" s="1"/>
      <c r="AC795" s="1"/>
      <c r="AD795" s="1"/>
      <c r="AE795" s="1"/>
      <c r="AF795"/>
      <c r="AG795" s="1" t="b">
        <v>0</v>
      </c>
      <c r="AH795"/>
      <c r="AI795"/>
      <c r="AJ795" s="1" t="b">
        <v>0</v>
      </c>
      <c r="AK795" s="1" t="b">
        <v>0</v>
      </c>
      <c r="AL795" s="1" t="s">
        <v>86</v>
      </c>
      <c r="AM795" s="1" t="s">
        <v>62</v>
      </c>
      <c r="AN795" s="1" t="s">
        <v>45</v>
      </c>
      <c r="AO795" s="1">
        <v>1251</v>
      </c>
      <c r="AP795" s="1" t="b">
        <v>0</v>
      </c>
      <c r="AQ795" s="1"/>
      <c r="AR795" s="1"/>
      <c r="AS795" s="1" t="b">
        <v>0</v>
      </c>
      <c r="AV795" s="1" t="str">
        <f t="shared" si="137"/>
        <v>Erysimum 'Sunburst'</v>
      </c>
      <c r="AW795" s="1"/>
      <c r="AX795"/>
    </row>
    <row r="796" spans="1:66" s="5" customFormat="1" ht="15" customHeight="1" x14ac:dyDescent="0.2">
      <c r="A796" s="14" t="s">
        <v>9704</v>
      </c>
      <c r="B796" s="18" t="b">
        <f t="shared" si="135"/>
        <v>1</v>
      </c>
      <c r="C796" s="12" t="str">
        <f>IF(O796="","C","")</f>
        <v/>
      </c>
      <c r="D796" s="12" t="str">
        <f>IF(I796="","N","")</f>
        <v/>
      </c>
      <c r="E796" s="12" t="str">
        <f>IF(P796="","Y","")</f>
        <v/>
      </c>
      <c r="F796" s="4" t="str">
        <f t="shared" si="136"/>
        <v/>
      </c>
      <c r="G796" s="12" t="str">
        <f>IF(H796=A796,"","I")</f>
        <v>I</v>
      </c>
      <c r="H796" s="4" t="str">
        <f>TRIM(TRIM(I796) &amp; " " &amp; TRIM(J796) &amp; " " &amp; K796 &amp; " " &amp;S796)</f>
        <v>Eucomis zambesiaca</v>
      </c>
      <c r="I796" s="10" t="s">
        <v>9811</v>
      </c>
      <c r="J796" s="10" t="s">
        <v>10004</v>
      </c>
      <c r="K796" s="10"/>
      <c r="L796" s="11"/>
      <c r="M796" s="11"/>
      <c r="N796" s="18" t="b">
        <v>1</v>
      </c>
      <c r="O796" t="s">
        <v>10098</v>
      </c>
      <c r="P796" s="40" t="s">
        <v>10571</v>
      </c>
      <c r="Q796" s="11"/>
      <c r="R796" s="11"/>
      <c r="S796" s="53"/>
      <c r="T796" s="11"/>
      <c r="U796" s="11"/>
      <c r="V796" s="11"/>
      <c r="W796" s="11"/>
      <c r="X796" s="11"/>
      <c r="Y796" t="s">
        <v>11136</v>
      </c>
      <c r="Z796" s="11"/>
      <c r="AA796" s="11"/>
      <c r="AB796" s="11"/>
      <c r="AC796" s="11"/>
      <c r="AD796" s="11"/>
      <c r="AE796" s="11"/>
      <c r="AF796" s="11"/>
      <c r="AG796" s="10" t="b">
        <v>1</v>
      </c>
      <c r="AH796" s="10"/>
      <c r="AI796" s="10"/>
      <c r="AJ796" s="10" t="b">
        <v>0</v>
      </c>
      <c r="AK796" s="10" t="b">
        <v>0</v>
      </c>
      <c r="AL796" s="10" t="s">
        <v>86</v>
      </c>
      <c r="AM796" s="10" t="s">
        <v>62</v>
      </c>
      <c r="AN796" s="10" t="s">
        <v>45</v>
      </c>
      <c r="AO796" s="10">
        <v>1252</v>
      </c>
      <c r="AP796" s="10" t="b">
        <v>0</v>
      </c>
      <c r="AQ796" s="10"/>
      <c r="AR796" s="10"/>
      <c r="AS796" s="10" t="b">
        <v>1</v>
      </c>
      <c r="AT796" s="11"/>
      <c r="AU796" s="11"/>
      <c r="AV796" s="1" t="str">
        <f t="shared" si="137"/>
        <v>Eucomis zambesiaca</v>
      </c>
      <c r="AW796" s="11"/>
      <c r="AX796" s="10"/>
      <c r="AY796" s="11"/>
      <c r="AZ796" s="11"/>
      <c r="BA796" s="11"/>
      <c r="BB796" s="11"/>
      <c r="BC796" s="11"/>
      <c r="BD796" s="11"/>
      <c r="BE796" s="11"/>
      <c r="BF796" s="11"/>
      <c r="BG796" s="11"/>
      <c r="BH796" s="11"/>
      <c r="BI796" s="11"/>
      <c r="BJ796" s="11"/>
    </row>
    <row r="797" spans="1:66" s="5" customFormat="1" ht="15" customHeight="1" x14ac:dyDescent="0.2">
      <c r="A797" s="8"/>
      <c r="B797" s="18" t="b">
        <f t="shared" si="135"/>
        <v>1</v>
      </c>
      <c r="C797" s="21"/>
      <c r="D797" s="4"/>
      <c r="E797" s="4"/>
      <c r="F797" s="4" t="str">
        <f t="shared" si="136"/>
        <v/>
      </c>
      <c r="G797" s="4"/>
      <c r="H797" s="4"/>
      <c r="I797" s="6" t="s">
        <v>2536</v>
      </c>
      <c r="J797" s="6" t="s">
        <v>2537</v>
      </c>
      <c r="K797" s="6"/>
      <c r="L797" s="1">
        <v>673</v>
      </c>
      <c r="M797"/>
      <c r="N797" s="18" t="b">
        <v>1</v>
      </c>
      <c r="O797"/>
      <c r="P797" s="1" t="s">
        <v>2538</v>
      </c>
      <c r="Q797" s="1"/>
      <c r="R797" s="1"/>
      <c r="S797" s="54"/>
      <c r="T797" s="1" t="s">
        <v>42</v>
      </c>
      <c r="U797" s="1" t="s">
        <v>42</v>
      </c>
      <c r="V797" s="1" t="s">
        <v>42</v>
      </c>
      <c r="W797" s="1" t="s">
        <v>42</v>
      </c>
      <c r="X797" s="1"/>
      <c r="Y797" s="1" t="s">
        <v>2539</v>
      </c>
      <c r="Z797" s="1"/>
      <c r="AA797" s="1"/>
      <c r="AB797" s="1"/>
      <c r="AC797" s="1"/>
      <c r="AD797" s="1"/>
      <c r="AE797" s="1"/>
      <c r="AF797"/>
      <c r="AG797" s="1" t="b">
        <v>0</v>
      </c>
      <c r="AH797"/>
      <c r="AI797"/>
      <c r="AJ797" s="1" t="b">
        <v>0</v>
      </c>
      <c r="AK797" s="1" t="b">
        <v>0</v>
      </c>
      <c r="AL797" s="1" t="s">
        <v>86</v>
      </c>
      <c r="AM797" s="1" t="s">
        <v>62</v>
      </c>
      <c r="AN797" s="1" t="s">
        <v>45</v>
      </c>
      <c r="AO797" s="1">
        <v>2107</v>
      </c>
      <c r="AP797" s="1" t="b">
        <v>1</v>
      </c>
      <c r="AQ797"/>
      <c r="AR797"/>
      <c r="AS797" s="1" t="b">
        <v>0</v>
      </c>
      <c r="AV797" s="1" t="str">
        <f t="shared" si="137"/>
        <v>Eupatorium album</v>
      </c>
      <c r="AW797" s="1"/>
      <c r="AX797" s="1"/>
      <c r="BE797"/>
      <c r="BF797"/>
      <c r="BG797"/>
      <c r="BH797"/>
      <c r="BI797"/>
      <c r="BJ797"/>
      <c r="BK797"/>
      <c r="BL797"/>
      <c r="BM797"/>
      <c r="BN797"/>
    </row>
    <row r="798" spans="1:66" s="5" customFormat="1" ht="15" customHeight="1" x14ac:dyDescent="0.2">
      <c r="A798" s="8" t="s">
        <v>8618</v>
      </c>
      <c r="B798" s="18" t="b">
        <f t="shared" si="135"/>
        <v>1</v>
      </c>
      <c r="C798" s="4" t="str">
        <f>IF(O798="","C","")</f>
        <v/>
      </c>
      <c r="D798" s="4" t="str">
        <f>IF(I798="","N","")</f>
        <v/>
      </c>
      <c r="E798" s="4" t="str">
        <f>IF(P798="","Y","")</f>
        <v/>
      </c>
      <c r="F798" s="4" t="str">
        <f t="shared" si="136"/>
        <v/>
      </c>
      <c r="G798" s="4" t="str">
        <f>IF(H798=A798,"","I")</f>
        <v/>
      </c>
      <c r="H798" s="4" t="str">
        <f>TRIM(TRIM(I798) &amp; " " &amp; TRIM(J798) &amp; " " &amp; K798 &amp; " " &amp;S798)</f>
        <v>Eupatorium fistulosum f. albidum 'Ivory Towers'</v>
      </c>
      <c r="I798" s="6" t="s">
        <v>2536</v>
      </c>
      <c r="J798" s="6" t="s">
        <v>2540</v>
      </c>
      <c r="K798" s="2" t="s">
        <v>9812</v>
      </c>
      <c r="L798" s="1">
        <v>674</v>
      </c>
      <c r="M798" s="1" t="s">
        <v>39</v>
      </c>
      <c r="N798" s="18" t="b">
        <v>1</v>
      </c>
      <c r="O798" t="s">
        <v>2542</v>
      </c>
      <c r="P798" s="2" t="s">
        <v>10570</v>
      </c>
      <c r="Q798"/>
      <c r="R798"/>
      <c r="S798" s="54"/>
      <c r="T798" s="1" t="s">
        <v>42</v>
      </c>
      <c r="U798" s="1" t="s">
        <v>42</v>
      </c>
      <c r="V798" s="1" t="s">
        <v>42</v>
      </c>
      <c r="W798" s="1" t="s">
        <v>42</v>
      </c>
      <c r="X798"/>
      <c r="Y798" t="s">
        <v>11137</v>
      </c>
      <c r="Z798"/>
      <c r="AA798"/>
      <c r="AB798"/>
      <c r="AC798"/>
      <c r="AD798"/>
      <c r="AE798"/>
      <c r="AF798"/>
      <c r="AG798" s="1" t="b">
        <v>0</v>
      </c>
      <c r="AH798" s="1" t="s">
        <v>43</v>
      </c>
      <c r="AI798" s="1"/>
      <c r="AJ798" s="1" t="b">
        <v>0</v>
      </c>
      <c r="AK798" s="1" t="b">
        <v>0</v>
      </c>
      <c r="AL798" s="1" t="s">
        <v>86</v>
      </c>
      <c r="AM798"/>
      <c r="AN798" s="1" t="s">
        <v>45</v>
      </c>
      <c r="AO798" s="1">
        <v>20159</v>
      </c>
      <c r="AP798" s="1" t="b">
        <v>0</v>
      </c>
      <c r="AQ798" s="1"/>
      <c r="AR798" s="1"/>
      <c r="AS798" s="1" t="b">
        <v>0</v>
      </c>
      <c r="AV798" s="1" t="str">
        <f t="shared" si="137"/>
        <v>Eupatorium fistulosum f. albidum 'Ivory Towers'</v>
      </c>
      <c r="AW798" s="1"/>
      <c r="AX798" s="1"/>
    </row>
    <row r="799" spans="1:66" s="5" customFormat="1" ht="15" customHeight="1" x14ac:dyDescent="0.2">
      <c r="A799" s="8" t="s">
        <v>9177</v>
      </c>
      <c r="B799" s="18" t="b">
        <f t="shared" si="135"/>
        <v>1</v>
      </c>
      <c r="C799" s="4" t="str">
        <f>IF(O799="","C","")</f>
        <v/>
      </c>
      <c r="D799" s="4" t="str">
        <f>IF(I799="","N","")</f>
        <v/>
      </c>
      <c r="E799" s="4" t="str">
        <f>IF(P799="","Y","")</f>
        <v/>
      </c>
      <c r="F799" s="4" t="str">
        <f t="shared" si="136"/>
        <v/>
      </c>
      <c r="G799" s="4" t="str">
        <f>IF(H799=A799,"","I")</f>
        <v/>
      </c>
      <c r="H799" s="4" t="str">
        <f>TRIM(TRIM(I799) &amp; " " &amp; TRIM(J799) &amp; " " &amp; K799 &amp; " " &amp;S799)</f>
        <v>Eupatorium maculatum 'Gateway' (Atropurpureum Group)</v>
      </c>
      <c r="I799" s="6" t="s">
        <v>2536</v>
      </c>
      <c r="J799" s="6" t="s">
        <v>2543</v>
      </c>
      <c r="K799" s="2" t="s">
        <v>9813</v>
      </c>
      <c r="L799" s="1">
        <v>1933</v>
      </c>
      <c r="M799" s="1" t="s">
        <v>39</v>
      </c>
      <c r="N799" s="18" t="b">
        <v>1</v>
      </c>
      <c r="O799" t="s">
        <v>6873</v>
      </c>
      <c r="P799" s="1" t="s">
        <v>6874</v>
      </c>
      <c r="Q799"/>
      <c r="R799"/>
      <c r="S799" s="54"/>
      <c r="T799" s="1" t="s">
        <v>42</v>
      </c>
      <c r="U799" s="1" t="s">
        <v>42</v>
      </c>
      <c r="V799" s="1" t="s">
        <v>42</v>
      </c>
      <c r="W799" s="1" t="s">
        <v>42</v>
      </c>
      <c r="X799" s="1"/>
      <c r="Y799" s="1" t="s">
        <v>6875</v>
      </c>
      <c r="Z799" s="1"/>
      <c r="AA799" s="1"/>
      <c r="AB799" s="1"/>
      <c r="AC799" s="1"/>
      <c r="AD799" s="1"/>
      <c r="AE799" s="1"/>
      <c r="AF799" s="1"/>
      <c r="AG799" s="1" t="b">
        <v>0</v>
      </c>
      <c r="AH799" s="1"/>
      <c r="AI799" s="1"/>
      <c r="AJ799" s="1" t="b">
        <v>0</v>
      </c>
      <c r="AK799" s="1" t="b">
        <v>0</v>
      </c>
      <c r="AL799" s="1" t="s">
        <v>3080</v>
      </c>
      <c r="AM799"/>
      <c r="AN799" s="1" t="s">
        <v>45</v>
      </c>
      <c r="AO799" s="1">
        <v>20062</v>
      </c>
      <c r="AP799" s="1" t="b">
        <v>0</v>
      </c>
      <c r="AQ799" s="1"/>
      <c r="AR799" s="1"/>
      <c r="AS799" s="1" t="b">
        <v>0</v>
      </c>
      <c r="AV799" s="1" t="str">
        <f t="shared" si="137"/>
        <v>Eupatorium maculatum 'Gateway' (Atropurpureum Group)</v>
      </c>
      <c r="AW799" s="1"/>
      <c r="AX799" s="1"/>
    </row>
    <row r="800" spans="1:66" s="5" customFormat="1" ht="15" customHeight="1" x14ac:dyDescent="0.2">
      <c r="A800" s="8" t="s">
        <v>7841</v>
      </c>
      <c r="B800" s="18" t="b">
        <f t="shared" si="135"/>
        <v>1</v>
      </c>
      <c r="C800" s="4" t="str">
        <f>IF(O800="","C","")</f>
        <v/>
      </c>
      <c r="D800" s="4" t="str">
        <f>IF(I800="","N","")</f>
        <v/>
      </c>
      <c r="E800" s="4" t="str">
        <f>IF(P800="","Y","")</f>
        <v/>
      </c>
      <c r="F800" s="4" t="str">
        <f t="shared" si="136"/>
        <v/>
      </c>
      <c r="G800" s="4" t="str">
        <f>IF(H800=A800,"","I")</f>
        <v/>
      </c>
      <c r="H800" s="4" t="str">
        <f>TRIM(TRIM(I800) &amp; " " &amp; TRIM(J800) &amp; " " &amp; K800 &amp; " " &amp;S800)</f>
        <v>Eupatorium maculatum 'Purple Bush' ( Atropurpureum Group )</v>
      </c>
      <c r="I800" s="6" t="s">
        <v>2536</v>
      </c>
      <c r="J800" s="6" t="s">
        <v>2543</v>
      </c>
      <c r="K800" s="2" t="s">
        <v>9814</v>
      </c>
      <c r="L800" s="1">
        <v>675</v>
      </c>
      <c r="M800" s="1" t="s">
        <v>39</v>
      </c>
      <c r="N800" s="18" t="b">
        <v>1</v>
      </c>
      <c r="O800" t="s">
        <v>2545</v>
      </c>
      <c r="P800" s="1" t="s">
        <v>2546</v>
      </c>
      <c r="Q800" s="1"/>
      <c r="R800"/>
      <c r="S800" s="54"/>
      <c r="T800" s="1" t="s">
        <v>42</v>
      </c>
      <c r="U800" s="1" t="s">
        <v>42</v>
      </c>
      <c r="V800" s="1" t="s">
        <v>42</v>
      </c>
      <c r="W800" s="1" t="s">
        <v>42</v>
      </c>
      <c r="X800" s="1" t="s">
        <v>2547</v>
      </c>
      <c r="Y800" s="1" t="s">
        <v>2548</v>
      </c>
      <c r="Z800" s="1"/>
      <c r="AA800" s="1"/>
      <c r="AB800" s="1"/>
      <c r="AC800" s="1"/>
      <c r="AD800" s="1"/>
      <c r="AE800" s="1"/>
      <c r="AF800"/>
      <c r="AG800" s="1" t="b">
        <v>0</v>
      </c>
      <c r="AH800"/>
      <c r="AI800"/>
      <c r="AJ800" s="1" t="b">
        <v>0</v>
      </c>
      <c r="AK800" s="1" t="b">
        <v>0</v>
      </c>
      <c r="AL800" s="1" t="s">
        <v>86</v>
      </c>
      <c r="AM800" s="1" t="s">
        <v>62</v>
      </c>
      <c r="AN800" s="1" t="s">
        <v>45</v>
      </c>
      <c r="AO800" s="1">
        <v>1767</v>
      </c>
      <c r="AP800" s="1" t="b">
        <v>0</v>
      </c>
      <c r="AQ800" s="1"/>
      <c r="AR800" s="1"/>
      <c r="AS800" s="1" t="b">
        <v>0</v>
      </c>
      <c r="AV800" s="1" t="str">
        <f t="shared" si="137"/>
        <v>Eupatorium maculatum 'Purple Bush' ( Atropurpureum Group )</v>
      </c>
      <c r="AW800" s="1"/>
      <c r="AX800"/>
    </row>
    <row r="801" spans="1:66" s="5" customFormat="1" ht="15" customHeight="1" x14ac:dyDescent="0.2">
      <c r="A801" s="8"/>
      <c r="B801" s="18" t="b">
        <f t="shared" si="135"/>
        <v>1</v>
      </c>
      <c r="C801" s="21"/>
      <c r="D801" s="4"/>
      <c r="E801" s="4"/>
      <c r="F801" s="4" t="str">
        <f t="shared" si="136"/>
        <v/>
      </c>
      <c r="G801" s="4"/>
      <c r="H801" s="4"/>
      <c r="I801" s="6" t="s">
        <v>2536</v>
      </c>
      <c r="J801" s="6" t="s">
        <v>2549</v>
      </c>
      <c r="K801" s="6"/>
      <c r="L801" s="1">
        <v>676</v>
      </c>
      <c r="M801"/>
      <c r="N801" s="18" t="b">
        <v>1</v>
      </c>
      <c r="O801"/>
      <c r="P801" s="1" t="s">
        <v>2546</v>
      </c>
      <c r="Q801" s="1"/>
      <c r="R801" s="1"/>
      <c r="S801" s="54"/>
      <c r="T801" s="1" t="s">
        <v>42</v>
      </c>
      <c r="U801" s="1" t="s">
        <v>42</v>
      </c>
      <c r="V801" s="1" t="s">
        <v>42</v>
      </c>
      <c r="W801" s="1" t="s">
        <v>42</v>
      </c>
      <c r="X801" s="1" t="s">
        <v>2547</v>
      </c>
      <c r="Y801" s="1" t="s">
        <v>2548</v>
      </c>
      <c r="Z801" s="1"/>
      <c r="AA801" s="1"/>
      <c r="AB801" s="1"/>
      <c r="AC801" s="1"/>
      <c r="AD801" s="1"/>
      <c r="AE801" s="1"/>
      <c r="AF801"/>
      <c r="AG801" s="1" t="b">
        <v>0</v>
      </c>
      <c r="AH801" s="1"/>
      <c r="AI801" s="1"/>
      <c r="AJ801" s="1" t="b">
        <v>0</v>
      </c>
      <c r="AK801" s="1" t="b">
        <v>0</v>
      </c>
      <c r="AL801" s="1" t="s">
        <v>86</v>
      </c>
      <c r="AM801" s="1" t="s">
        <v>62</v>
      </c>
      <c r="AN801" s="1" t="s">
        <v>45</v>
      </c>
      <c r="AO801" s="1">
        <v>2286</v>
      </c>
      <c r="AP801" s="1" t="b">
        <v>0</v>
      </c>
      <c r="AQ801" s="1"/>
      <c r="AR801" s="1"/>
      <c r="AS801" s="1" t="b">
        <v>0</v>
      </c>
      <c r="AV801" s="1" t="str">
        <f t="shared" si="137"/>
        <v>Eupatorium purpureum</v>
      </c>
      <c r="AW801" s="1"/>
      <c r="AX801" s="1"/>
      <c r="BE801"/>
      <c r="BF801"/>
      <c r="BG801"/>
      <c r="BH801"/>
      <c r="BI801"/>
      <c r="BJ801"/>
      <c r="BK801"/>
      <c r="BL801"/>
      <c r="BM801"/>
      <c r="BN801"/>
    </row>
    <row r="802" spans="1:66" s="5" customFormat="1" ht="15" customHeight="1" x14ac:dyDescent="0.2">
      <c r="A802" s="8" t="s">
        <v>8953</v>
      </c>
      <c r="B802" s="18" t="b">
        <f t="shared" si="135"/>
        <v>1</v>
      </c>
      <c r="C802" s="4" t="str">
        <f>IF(O802="","C","")</f>
        <v/>
      </c>
      <c r="D802" s="4" t="str">
        <f>IF(I802="","N","")</f>
        <v/>
      </c>
      <c r="E802" s="4" t="str">
        <f>IF(P802="","Y","")</f>
        <v/>
      </c>
      <c r="F802" s="4" t="str">
        <f t="shared" si="136"/>
        <v/>
      </c>
      <c r="G802" s="4" t="str">
        <f>IF(H802=A802,"","I")</f>
        <v/>
      </c>
      <c r="H802" s="4" t="str">
        <f>TRIM(TRIM(I802) &amp; " " &amp; TRIM(J802) &amp; " " &amp; K802 &amp; " " &amp;S802)</f>
        <v>Euphorbia amygdaloides 'Purpurea'</v>
      </c>
      <c r="I802" s="6" t="s">
        <v>2550</v>
      </c>
      <c r="J802" s="6" t="s">
        <v>2560</v>
      </c>
      <c r="K802" s="6" t="s">
        <v>1552</v>
      </c>
      <c r="L802" s="1">
        <v>680</v>
      </c>
      <c r="M802" s="1"/>
      <c r="N802" s="18" t="b">
        <v>1</v>
      </c>
      <c r="O802" t="s">
        <v>2561</v>
      </c>
      <c r="P802" s="1" t="s">
        <v>2562</v>
      </c>
      <c r="Q802"/>
      <c r="R802"/>
      <c r="S802" s="54"/>
      <c r="T802" s="1" t="s">
        <v>42</v>
      </c>
      <c r="U802" s="1" t="s">
        <v>42</v>
      </c>
      <c r="V802" s="1" t="s">
        <v>42</v>
      </c>
      <c r="W802" s="1" t="s">
        <v>42</v>
      </c>
      <c r="X802" s="1"/>
      <c r="Y802" s="1" t="s">
        <v>2563</v>
      </c>
      <c r="Z802" s="1"/>
      <c r="AA802" s="1"/>
      <c r="AB802" s="1"/>
      <c r="AC802" s="1"/>
      <c r="AD802" s="1"/>
      <c r="AE802" s="1"/>
      <c r="AF802" s="1"/>
      <c r="AG802" s="1" t="b">
        <v>0</v>
      </c>
      <c r="AH802" s="1"/>
      <c r="AI802" s="1"/>
      <c r="AJ802" s="1" t="b">
        <v>0</v>
      </c>
      <c r="AK802" s="1" t="b">
        <v>0</v>
      </c>
      <c r="AL802" s="1" t="s">
        <v>106</v>
      </c>
      <c r="AM802"/>
      <c r="AN802" s="1" t="s">
        <v>45</v>
      </c>
      <c r="AO802" s="1">
        <v>20251</v>
      </c>
      <c r="AP802" s="1" t="b">
        <v>0</v>
      </c>
      <c r="AQ802" s="1"/>
      <c r="AR802" s="1"/>
      <c r="AS802" s="1" t="b">
        <v>0</v>
      </c>
      <c r="AV802" s="1" t="str">
        <f t="shared" si="137"/>
        <v>Euphorbia amygdaloides 'Purpurea'</v>
      </c>
      <c r="AW802" s="1"/>
      <c r="AX802" s="1"/>
    </row>
    <row r="803" spans="1:66" s="5" customFormat="1" ht="15" customHeight="1" x14ac:dyDescent="0.2">
      <c r="A803" s="8" t="s">
        <v>8078</v>
      </c>
      <c r="B803" s="18" t="b">
        <f t="shared" si="135"/>
        <v>1</v>
      </c>
      <c r="C803" s="4" t="str">
        <f>IF(O803="","C","")</f>
        <v/>
      </c>
      <c r="D803" s="4" t="str">
        <f>IF(I803="","N","")</f>
        <v/>
      </c>
      <c r="E803" s="4" t="str">
        <f>IF(P803="","Y","")</f>
        <v/>
      </c>
      <c r="F803" s="4" t="str">
        <f t="shared" si="136"/>
        <v/>
      </c>
      <c r="G803" s="4" t="str">
        <f>IF(H803=A803,"","I")</f>
        <v/>
      </c>
      <c r="H803" s="4" t="str">
        <f>TRIM(TRIM(I803) &amp; " " &amp; TRIM(J803) &amp; " " &amp; K803 &amp; " " &amp;S803)</f>
        <v>Euphorbia amygdaloides var. robbiae</v>
      </c>
      <c r="I803" s="6" t="s">
        <v>2550</v>
      </c>
      <c r="J803" s="6" t="s">
        <v>2560</v>
      </c>
      <c r="K803" s="6" t="s">
        <v>9995</v>
      </c>
      <c r="L803" s="1">
        <v>681</v>
      </c>
      <c r="M803" s="1" t="s">
        <v>39</v>
      </c>
      <c r="N803" s="18" t="b">
        <v>1</v>
      </c>
      <c r="O803" t="s">
        <v>2565</v>
      </c>
      <c r="P803" s="1" t="s">
        <v>2566</v>
      </c>
      <c r="Q803"/>
      <c r="R803"/>
      <c r="S803" s="54"/>
      <c r="T803" s="1" t="s">
        <v>42</v>
      </c>
      <c r="U803" s="1" t="s">
        <v>42</v>
      </c>
      <c r="V803" s="1" t="s">
        <v>42</v>
      </c>
      <c r="W803" s="1" t="s">
        <v>42</v>
      </c>
      <c r="X803"/>
      <c r="Y803" s="1" t="s">
        <v>2567</v>
      </c>
      <c r="Z803"/>
      <c r="AA803"/>
      <c r="AB803"/>
      <c r="AC803"/>
      <c r="AD803"/>
      <c r="AE803"/>
      <c r="AF803" s="1"/>
      <c r="AG803" s="1" t="b">
        <v>0</v>
      </c>
      <c r="AH803" s="1"/>
      <c r="AI803" s="1"/>
      <c r="AJ803" s="1" t="b">
        <v>0</v>
      </c>
      <c r="AK803" s="1" t="b">
        <v>0</v>
      </c>
      <c r="AL803" s="1" t="s">
        <v>86</v>
      </c>
      <c r="AM803" s="1" t="s">
        <v>62</v>
      </c>
      <c r="AN803" s="1" t="s">
        <v>45</v>
      </c>
      <c r="AO803" s="1">
        <v>1768</v>
      </c>
      <c r="AP803" s="1" t="b">
        <v>0</v>
      </c>
      <c r="AQ803" s="1"/>
      <c r="AR803" s="1"/>
      <c r="AS803" s="1" t="b">
        <v>0</v>
      </c>
      <c r="AV803" s="1" t="str">
        <f t="shared" si="137"/>
        <v>Euphorbia amygdaloides var. robbiae</v>
      </c>
      <c r="AW803" s="1"/>
      <c r="AX803" s="1"/>
    </row>
    <row r="804" spans="1:66" s="5" customFormat="1" ht="15" customHeight="1" x14ac:dyDescent="0.2">
      <c r="A804" s="8"/>
      <c r="B804" s="18" t="b">
        <f t="shared" si="135"/>
        <v>0</v>
      </c>
      <c r="C804" s="21"/>
      <c r="D804" s="4"/>
      <c r="E804" s="4"/>
      <c r="F804" s="4" t="str">
        <f t="shared" si="136"/>
        <v>X</v>
      </c>
      <c r="G804" s="4"/>
      <c r="H804" s="4"/>
      <c r="I804" s="6" t="s">
        <v>2550</v>
      </c>
      <c r="J804" s="6" t="s">
        <v>2568</v>
      </c>
      <c r="L804" s="1">
        <v>682</v>
      </c>
      <c r="M804"/>
      <c r="N804" s="18" t="b">
        <v>0</v>
      </c>
      <c r="O804"/>
      <c r="P804" s="1" t="s">
        <v>2569</v>
      </c>
      <c r="Q804"/>
      <c r="R804"/>
      <c r="S804" s="53"/>
      <c r="T804" s="1" t="s">
        <v>42</v>
      </c>
      <c r="U804" s="1" t="s">
        <v>42</v>
      </c>
      <c r="V804" s="1" t="s">
        <v>42</v>
      </c>
      <c r="W804" s="1" t="s">
        <v>42</v>
      </c>
      <c r="X804"/>
      <c r="Y804"/>
      <c r="Z804"/>
      <c r="AA804"/>
      <c r="AB804"/>
      <c r="AC804"/>
      <c r="AD804"/>
      <c r="AE804"/>
      <c r="AF804"/>
      <c r="AG804" s="1" t="b">
        <v>1</v>
      </c>
      <c r="AH804"/>
      <c r="AI804"/>
      <c r="AJ804" s="1" t="b">
        <v>0</v>
      </c>
      <c r="AK804" s="1" t="b">
        <v>0</v>
      </c>
      <c r="AL804" s="1" t="s">
        <v>86</v>
      </c>
      <c r="AM804" s="1" t="s">
        <v>62</v>
      </c>
      <c r="AN804" s="1" t="s">
        <v>45</v>
      </c>
      <c r="AO804" s="1">
        <v>1589</v>
      </c>
      <c r="AP804" s="1" t="b">
        <v>1</v>
      </c>
      <c r="AQ804"/>
      <c r="AR804"/>
      <c r="AS804" s="1" t="b">
        <v>0</v>
      </c>
      <c r="AV804" s="1" t="str">
        <f t="shared" si="137"/>
        <v>Euphorbia characias</v>
      </c>
      <c r="AW804" s="1"/>
      <c r="AX804"/>
      <c r="BE804"/>
      <c r="BF804"/>
      <c r="BG804"/>
      <c r="BH804"/>
      <c r="BI804"/>
      <c r="BJ804"/>
      <c r="BK804"/>
      <c r="BL804"/>
      <c r="BM804"/>
      <c r="BN804"/>
    </row>
    <row r="805" spans="1:66" s="5" customFormat="1" ht="15" customHeight="1" x14ac:dyDescent="0.2">
      <c r="A805" s="8" t="s">
        <v>8444</v>
      </c>
      <c r="B805" s="18" t="b">
        <f t="shared" si="135"/>
        <v>1</v>
      </c>
      <c r="C805" s="4" t="str">
        <f t="shared" ref="C805:C812" si="138">IF(O805="","C","")</f>
        <v/>
      </c>
      <c r="D805" s="4" t="str">
        <f t="shared" ref="D805:D812" si="139">IF(I805="","N","")</f>
        <v/>
      </c>
      <c r="E805" s="4" t="str">
        <f t="shared" ref="E805:E812" si="140">IF(P805="","Y","")</f>
        <v/>
      </c>
      <c r="F805" s="4" t="str">
        <f t="shared" si="136"/>
        <v/>
      </c>
      <c r="G805" s="4" t="str">
        <f t="shared" ref="G805:G812" si="141">IF(H805=A805,"","I")</f>
        <v/>
      </c>
      <c r="H805" s="4" t="str">
        <f t="shared" ref="H805:H812" si="142">TRIM(TRIM(I805) &amp; " " &amp; TRIM(J805) &amp; " " &amp; K805 &amp; " " &amp;S805)</f>
        <v>Euphorbia characias subsp. characias 'Burrow Silver'</v>
      </c>
      <c r="I805" s="6" t="s">
        <v>2550</v>
      </c>
      <c r="J805" s="6" t="s">
        <v>10000</v>
      </c>
      <c r="K805" s="6" t="s">
        <v>9815</v>
      </c>
      <c r="L805" s="1">
        <v>683</v>
      </c>
      <c r="M805" s="1" t="s">
        <v>39</v>
      </c>
      <c r="N805" s="18" t="b">
        <v>1</v>
      </c>
      <c r="O805" t="s">
        <v>2572</v>
      </c>
      <c r="P805" s="1" t="s">
        <v>2573</v>
      </c>
      <c r="Q805"/>
      <c r="R805"/>
      <c r="S805" s="54"/>
      <c r="T805" s="1" t="s">
        <v>42</v>
      </c>
      <c r="U805" s="1" t="s">
        <v>42</v>
      </c>
      <c r="V805" s="1" t="s">
        <v>42</v>
      </c>
      <c r="W805" s="1" t="s">
        <v>42</v>
      </c>
      <c r="X805" s="1"/>
      <c r="Y805" s="1" t="s">
        <v>2574</v>
      </c>
      <c r="Z805" s="1" t="s">
        <v>2575</v>
      </c>
      <c r="AA805" s="1"/>
      <c r="AB805" s="1"/>
      <c r="AC805" s="1"/>
      <c r="AD805" s="1"/>
      <c r="AE805" s="1"/>
      <c r="AF805" s="1"/>
      <c r="AG805" s="1" t="b">
        <v>0</v>
      </c>
      <c r="AH805" s="1"/>
      <c r="AI805" s="1"/>
      <c r="AJ805" s="1" t="b">
        <v>0</v>
      </c>
      <c r="AK805" s="1" t="b">
        <v>0</v>
      </c>
      <c r="AL805" s="1" t="s">
        <v>86</v>
      </c>
      <c r="AM805"/>
      <c r="AN805" s="1" t="s">
        <v>45</v>
      </c>
      <c r="AO805" s="1">
        <v>15785</v>
      </c>
      <c r="AP805" s="1" t="b">
        <v>0</v>
      </c>
      <c r="AQ805" s="1"/>
      <c r="AR805" s="1"/>
      <c r="AS805" s="1" t="b">
        <v>0</v>
      </c>
      <c r="AV805" s="1" t="str">
        <f t="shared" si="137"/>
        <v>Euphorbia characias subsp. characias 'Burrow Silver'</v>
      </c>
      <c r="AW805" s="1"/>
      <c r="AX805" s="1"/>
    </row>
    <row r="806" spans="1:66" s="5" customFormat="1" ht="15" customHeight="1" x14ac:dyDescent="0.2">
      <c r="A806" s="8" t="s">
        <v>8446</v>
      </c>
      <c r="B806" s="18" t="b">
        <f t="shared" si="135"/>
        <v>1</v>
      </c>
      <c r="C806" s="4" t="str">
        <f t="shared" si="138"/>
        <v/>
      </c>
      <c r="D806" s="4" t="str">
        <f t="shared" si="139"/>
        <v/>
      </c>
      <c r="E806" s="4" t="str">
        <f t="shared" si="140"/>
        <v/>
      </c>
      <c r="F806" s="4" t="str">
        <f t="shared" si="136"/>
        <v/>
      </c>
      <c r="G806" s="4" t="str">
        <f t="shared" si="141"/>
        <v/>
      </c>
      <c r="H806" s="4" t="str">
        <f t="shared" si="142"/>
        <v>Euphorbia characias subsp. Wulfenii creticus</v>
      </c>
      <c r="I806" s="6" t="s">
        <v>2550</v>
      </c>
      <c r="J806" s="6" t="s">
        <v>10001</v>
      </c>
      <c r="K806" s="6" t="s">
        <v>10002</v>
      </c>
      <c r="L806" s="1">
        <v>695</v>
      </c>
      <c r="M806" s="1" t="s">
        <v>39</v>
      </c>
      <c r="N806" s="18" t="b">
        <v>1</v>
      </c>
      <c r="O806" t="s">
        <v>2614</v>
      </c>
      <c r="P806" s="1" t="s">
        <v>2615</v>
      </c>
      <c r="Q806"/>
      <c r="R806"/>
      <c r="S806" s="54"/>
      <c r="T806" s="1" t="s">
        <v>42</v>
      </c>
      <c r="U806" s="1" t="s">
        <v>42</v>
      </c>
      <c r="V806" s="1" t="s">
        <v>42</v>
      </c>
      <c r="W806" s="1" t="s">
        <v>42</v>
      </c>
      <c r="X806"/>
      <c r="Y806" s="1" t="s">
        <v>2616</v>
      </c>
      <c r="Z806" s="1" t="s">
        <v>2575</v>
      </c>
      <c r="AA806"/>
      <c r="AB806"/>
      <c r="AC806"/>
      <c r="AD806"/>
      <c r="AE806"/>
      <c r="AF806"/>
      <c r="AG806" s="1" t="b">
        <v>0</v>
      </c>
      <c r="AH806" s="1" t="s">
        <v>43</v>
      </c>
      <c r="AI806" s="1"/>
      <c r="AJ806" s="1" t="b">
        <v>0</v>
      </c>
      <c r="AK806" s="1" t="b">
        <v>0</v>
      </c>
      <c r="AL806" s="1" t="s">
        <v>86</v>
      </c>
      <c r="AM806"/>
      <c r="AN806" s="1" t="s">
        <v>45</v>
      </c>
      <c r="AO806" s="1">
        <v>20217</v>
      </c>
      <c r="AP806" s="1" t="b">
        <v>0</v>
      </c>
      <c r="AQ806" s="1"/>
      <c r="AR806" s="1"/>
      <c r="AS806" s="1" t="b">
        <v>0</v>
      </c>
      <c r="AV806" s="1" t="str">
        <f t="shared" si="137"/>
        <v>Euphorbia characias subsp. Wulfenii creticus</v>
      </c>
      <c r="AW806" s="1"/>
      <c r="AX806" s="1"/>
    </row>
    <row r="807" spans="1:66" s="5" customFormat="1" ht="15" customHeight="1" x14ac:dyDescent="0.2">
      <c r="A807" s="8" t="s">
        <v>8620</v>
      </c>
      <c r="B807" s="18" t="b">
        <f t="shared" si="135"/>
        <v>1</v>
      </c>
      <c r="C807" s="4" t="str">
        <f t="shared" si="138"/>
        <v/>
      </c>
      <c r="D807" s="4" t="str">
        <f t="shared" si="139"/>
        <v/>
      </c>
      <c r="E807" s="4" t="str">
        <f t="shared" si="140"/>
        <v/>
      </c>
      <c r="F807" s="4" t="str">
        <f t="shared" si="136"/>
        <v/>
      </c>
      <c r="G807" s="4" t="str">
        <f t="shared" si="141"/>
        <v/>
      </c>
      <c r="H807" s="4" t="str">
        <f t="shared" si="142"/>
        <v>Euphorbia cornigera</v>
      </c>
      <c r="I807" s="6" t="s">
        <v>2550</v>
      </c>
      <c r="J807" s="6" t="s">
        <v>2576</v>
      </c>
      <c r="L807" s="1">
        <v>684</v>
      </c>
      <c r="M807" s="1" t="s">
        <v>39</v>
      </c>
      <c r="N807" s="18" t="b">
        <v>1</v>
      </c>
      <c r="O807" t="s">
        <v>2577</v>
      </c>
      <c r="P807" s="1" t="s">
        <v>2578</v>
      </c>
      <c r="Q807"/>
      <c r="R807"/>
      <c r="S807" s="54"/>
      <c r="T807" s="1" t="s">
        <v>42</v>
      </c>
      <c r="U807" s="1" t="s">
        <v>42</v>
      </c>
      <c r="V807" s="1" t="s">
        <v>42</v>
      </c>
      <c r="W807" s="1" t="s">
        <v>42</v>
      </c>
      <c r="X807"/>
      <c r="Y807" s="1" t="s">
        <v>2579</v>
      </c>
      <c r="Z807"/>
      <c r="AA807"/>
      <c r="AB807"/>
      <c r="AC807"/>
      <c r="AD807"/>
      <c r="AE807"/>
      <c r="AF807"/>
      <c r="AG807" s="1" t="b">
        <v>1</v>
      </c>
      <c r="AH807" s="1"/>
      <c r="AI807" s="1" t="s">
        <v>106</v>
      </c>
      <c r="AJ807" s="1" t="b">
        <v>0</v>
      </c>
      <c r="AK807" s="1" t="b">
        <v>0</v>
      </c>
      <c r="AL807" s="1" t="s">
        <v>106</v>
      </c>
      <c r="AM807" s="1" t="s">
        <v>62</v>
      </c>
      <c r="AN807" s="1" t="s">
        <v>45</v>
      </c>
      <c r="AO807" s="1">
        <v>2141</v>
      </c>
      <c r="AP807" s="1" t="b">
        <v>0</v>
      </c>
      <c r="AQ807" s="1"/>
      <c r="AR807" s="1"/>
      <c r="AS807" s="1" t="b">
        <v>0</v>
      </c>
      <c r="AV807" s="1" t="str">
        <f t="shared" si="137"/>
        <v>Euphorbia cornigera</v>
      </c>
      <c r="AW807" s="1"/>
      <c r="AX807" s="1"/>
    </row>
    <row r="808" spans="1:66" s="5" customFormat="1" ht="15" customHeight="1" x14ac:dyDescent="0.2">
      <c r="A808" s="8" t="s">
        <v>8258</v>
      </c>
      <c r="B808" s="18" t="b">
        <f t="shared" si="135"/>
        <v>1</v>
      </c>
      <c r="C808" s="4" t="str">
        <f t="shared" si="138"/>
        <v/>
      </c>
      <c r="D808" s="4" t="str">
        <f t="shared" si="139"/>
        <v/>
      </c>
      <c r="E808" s="4" t="str">
        <f t="shared" si="140"/>
        <v/>
      </c>
      <c r="F808" s="4" t="str">
        <f t="shared" si="136"/>
        <v/>
      </c>
      <c r="G808" s="4" t="str">
        <f t="shared" si="141"/>
        <v/>
      </c>
      <c r="H808" s="4" t="str">
        <f t="shared" si="142"/>
        <v>Euphorbia cyparissias 'Red Devil'</v>
      </c>
      <c r="I808" s="6" t="s">
        <v>2550</v>
      </c>
      <c r="J808" s="6" t="s">
        <v>2580</v>
      </c>
      <c r="K808" s="2" t="s">
        <v>9816</v>
      </c>
      <c r="L808" s="1">
        <v>685</v>
      </c>
      <c r="M808" s="1" t="s">
        <v>39</v>
      </c>
      <c r="N808" s="18" t="b">
        <v>1</v>
      </c>
      <c r="O808" t="s">
        <v>2582</v>
      </c>
      <c r="P808" s="1" t="s">
        <v>2583</v>
      </c>
      <c r="Q808"/>
      <c r="R808"/>
      <c r="S808" s="54"/>
      <c r="T808" s="1" t="s">
        <v>42</v>
      </c>
      <c r="U808" s="1" t="s">
        <v>42</v>
      </c>
      <c r="V808" s="1" t="s">
        <v>42</v>
      </c>
      <c r="W808" s="1" t="s">
        <v>42</v>
      </c>
      <c r="X808"/>
      <c r="Y808" s="1" t="s">
        <v>2584</v>
      </c>
      <c r="Z808"/>
      <c r="AA808"/>
      <c r="AB808"/>
      <c r="AC808"/>
      <c r="AD808"/>
      <c r="AE808"/>
      <c r="AF808" s="1"/>
      <c r="AG808" s="1" t="b">
        <v>0</v>
      </c>
      <c r="AH808" s="1"/>
      <c r="AI808" s="1"/>
      <c r="AJ808" s="1" t="b">
        <v>0</v>
      </c>
      <c r="AK808" s="1" t="b">
        <v>0</v>
      </c>
      <c r="AL808" s="1" t="s">
        <v>86</v>
      </c>
      <c r="AM808" s="1" t="s">
        <v>62</v>
      </c>
      <c r="AN808" s="1" t="s">
        <v>45</v>
      </c>
      <c r="AO808" s="1">
        <v>1781</v>
      </c>
      <c r="AP808" s="1" t="b">
        <v>0</v>
      </c>
      <c r="AQ808" s="1"/>
      <c r="AR808" s="1"/>
      <c r="AS808" s="1" t="b">
        <v>0</v>
      </c>
      <c r="AV808" s="1" t="str">
        <f t="shared" si="137"/>
        <v>Euphorbia cyparissias 'Red Devil'</v>
      </c>
      <c r="AW808" s="1"/>
      <c r="AX808" s="1"/>
    </row>
    <row r="809" spans="1:66" s="5" customFormat="1" ht="15" customHeight="1" x14ac:dyDescent="0.2">
      <c r="A809" s="8" t="s">
        <v>8622</v>
      </c>
      <c r="B809" s="18" t="b">
        <f t="shared" si="135"/>
        <v>1</v>
      </c>
      <c r="C809" s="4" t="str">
        <f t="shared" si="138"/>
        <v/>
      </c>
      <c r="D809" s="4" t="str">
        <f t="shared" si="139"/>
        <v/>
      </c>
      <c r="E809" s="4" t="str">
        <f t="shared" si="140"/>
        <v/>
      </c>
      <c r="F809" s="4" t="str">
        <f t="shared" si="136"/>
        <v/>
      </c>
      <c r="G809" s="4" t="str">
        <f t="shared" si="141"/>
        <v/>
      </c>
      <c r="H809" s="4" t="str">
        <f t="shared" si="142"/>
        <v>Euphorbia dulcis 'Chameleon'</v>
      </c>
      <c r="I809" s="6" t="s">
        <v>2550</v>
      </c>
      <c r="J809" s="6" t="s">
        <v>2585</v>
      </c>
      <c r="K809" s="6" t="s">
        <v>754</v>
      </c>
      <c r="L809" s="1">
        <v>686</v>
      </c>
      <c r="M809" s="1" t="s">
        <v>39</v>
      </c>
      <c r="N809" s="18" t="b">
        <v>1</v>
      </c>
      <c r="O809" t="s">
        <v>2586</v>
      </c>
      <c r="P809" s="1" t="s">
        <v>2587</v>
      </c>
      <c r="Q809"/>
      <c r="R809"/>
      <c r="S809" s="54"/>
      <c r="T809" s="1" t="s">
        <v>42</v>
      </c>
      <c r="U809" s="1" t="s">
        <v>42</v>
      </c>
      <c r="V809" s="1" t="s">
        <v>42</v>
      </c>
      <c r="W809" s="1" t="s">
        <v>42</v>
      </c>
      <c r="X809"/>
      <c r="Y809" s="1" t="s">
        <v>2588</v>
      </c>
      <c r="Z809"/>
      <c r="AA809"/>
      <c r="AB809"/>
      <c r="AC809"/>
      <c r="AD809"/>
      <c r="AE809"/>
      <c r="AF809" s="1"/>
      <c r="AG809" s="1" t="b">
        <v>0</v>
      </c>
      <c r="AH809" s="1"/>
      <c r="AI809" s="1"/>
      <c r="AJ809" s="1" t="b">
        <v>0</v>
      </c>
      <c r="AK809" s="1" t="b">
        <v>0</v>
      </c>
      <c r="AL809" s="1" t="s">
        <v>86</v>
      </c>
      <c r="AM809" s="1" t="s">
        <v>62</v>
      </c>
      <c r="AN809" s="1" t="s">
        <v>45</v>
      </c>
      <c r="AO809"/>
      <c r="AP809" s="1" t="b">
        <v>0</v>
      </c>
      <c r="AQ809" s="1"/>
      <c r="AR809" s="1"/>
      <c r="AS809" s="1" t="b">
        <v>0</v>
      </c>
      <c r="AV809" s="1" t="str">
        <f t="shared" si="137"/>
        <v>Euphorbia dulcis 'Chameleon'</v>
      </c>
      <c r="AW809" s="1"/>
      <c r="AX809" s="1"/>
    </row>
    <row r="810" spans="1:66" s="5" customFormat="1" ht="15" customHeight="1" x14ac:dyDescent="0.2">
      <c r="A810" s="8" t="s">
        <v>8624</v>
      </c>
      <c r="B810" s="18" t="b">
        <f t="shared" si="135"/>
        <v>0</v>
      </c>
      <c r="C810" s="4" t="str">
        <f t="shared" si="138"/>
        <v/>
      </c>
      <c r="D810" s="4" t="str">
        <f t="shared" si="139"/>
        <v/>
      </c>
      <c r="E810" s="4" t="str">
        <f t="shared" si="140"/>
        <v/>
      </c>
      <c r="F810" s="4" t="str">
        <f t="shared" si="136"/>
        <v>X</v>
      </c>
      <c r="G810" s="4" t="str">
        <f t="shared" si="141"/>
        <v/>
      </c>
      <c r="H810" s="4" t="str">
        <f t="shared" si="142"/>
        <v>Euphorbia Excalibur</v>
      </c>
      <c r="I810" s="6" t="s">
        <v>2550</v>
      </c>
      <c r="J810" s="6" t="s">
        <v>2589</v>
      </c>
      <c r="L810" s="1">
        <v>687</v>
      </c>
      <c r="M810" s="1" t="s">
        <v>39</v>
      </c>
      <c r="N810" s="18" t="b">
        <v>0</v>
      </c>
      <c r="O810" t="s">
        <v>2590</v>
      </c>
      <c r="P810" s="2" t="s">
        <v>10569</v>
      </c>
      <c r="Q810"/>
      <c r="R810"/>
      <c r="S810" s="53"/>
      <c r="T810" s="1" t="s">
        <v>42</v>
      </c>
      <c r="U810" s="1" t="s">
        <v>42</v>
      </c>
      <c r="V810" s="1" t="s">
        <v>42</v>
      </c>
      <c r="W810" s="1" t="s">
        <v>42</v>
      </c>
      <c r="X810"/>
      <c r="Y810"/>
      <c r="Z810"/>
      <c r="AA810"/>
      <c r="AB810"/>
      <c r="AC810"/>
      <c r="AD810"/>
      <c r="AE810"/>
      <c r="AF810"/>
      <c r="AG810" s="1" t="b">
        <v>0</v>
      </c>
      <c r="AH810" s="1" t="s">
        <v>43</v>
      </c>
      <c r="AI810" s="1"/>
      <c r="AJ810" s="1" t="b">
        <v>0</v>
      </c>
      <c r="AK810" s="1" t="b">
        <v>0</v>
      </c>
      <c r="AL810" s="1" t="s">
        <v>86</v>
      </c>
      <c r="AM810" s="1" t="s">
        <v>62</v>
      </c>
      <c r="AN810" s="1" t="s">
        <v>45</v>
      </c>
      <c r="AO810" s="1">
        <v>2422</v>
      </c>
      <c r="AP810" s="1" t="b">
        <v>0</v>
      </c>
      <c r="AQ810" s="1"/>
      <c r="AR810" s="1"/>
      <c r="AS810" s="1" t="b">
        <v>0</v>
      </c>
      <c r="AV810" s="1" t="str">
        <f t="shared" si="137"/>
        <v>Euphorbia Excalibur</v>
      </c>
      <c r="AW810" s="1"/>
      <c r="AX810" s="1"/>
    </row>
    <row r="811" spans="1:66" s="5" customFormat="1" ht="15" customHeight="1" x14ac:dyDescent="0.2">
      <c r="A811" s="8" t="s">
        <v>8626</v>
      </c>
      <c r="B811" s="18" t="b">
        <f t="shared" si="135"/>
        <v>1</v>
      </c>
      <c r="C811" s="4" t="str">
        <f t="shared" si="138"/>
        <v/>
      </c>
      <c r="D811" s="4" t="str">
        <f t="shared" si="139"/>
        <v/>
      </c>
      <c r="E811" s="4" t="str">
        <f t="shared" si="140"/>
        <v/>
      </c>
      <c r="F811" s="4" t="str">
        <f t="shared" si="136"/>
        <v/>
      </c>
      <c r="G811" s="4" t="str">
        <f t="shared" si="141"/>
        <v/>
      </c>
      <c r="H811" s="4" t="str">
        <f t="shared" si="142"/>
        <v>Euphorbia griffithii 'Dixter'</v>
      </c>
      <c r="I811" s="6" t="s">
        <v>2550</v>
      </c>
      <c r="J811" s="6" t="s">
        <v>9999</v>
      </c>
      <c r="K811" s="2" t="s">
        <v>2592</v>
      </c>
      <c r="L811" s="1">
        <v>688</v>
      </c>
      <c r="M811" s="1" t="s">
        <v>39</v>
      </c>
      <c r="N811" s="18" t="b">
        <v>1</v>
      </c>
      <c r="O811" t="s">
        <v>2593</v>
      </c>
      <c r="P811" s="1" t="s">
        <v>2594</v>
      </c>
      <c r="Q811"/>
      <c r="R811"/>
      <c r="S811" s="54"/>
      <c r="T811" s="1" t="s">
        <v>42</v>
      </c>
      <c r="U811" s="1" t="s">
        <v>42</v>
      </c>
      <c r="V811" s="1" t="s">
        <v>42</v>
      </c>
      <c r="W811" s="1" t="s">
        <v>42</v>
      </c>
      <c r="X811" s="1"/>
      <c r="Y811" s="1" t="s">
        <v>2595</v>
      </c>
      <c r="Z811" s="1"/>
      <c r="AA811" s="1"/>
      <c r="AB811" s="1"/>
      <c r="AC811" s="1"/>
      <c r="AD811" s="1"/>
      <c r="AE811" s="1"/>
      <c r="AF811" s="1"/>
      <c r="AG811" s="1" t="b">
        <v>0</v>
      </c>
      <c r="AH811" s="1" t="s">
        <v>43</v>
      </c>
      <c r="AI811" s="1"/>
      <c r="AJ811" s="1" t="b">
        <v>0</v>
      </c>
      <c r="AK811" s="1" t="b">
        <v>0</v>
      </c>
      <c r="AL811" s="1" t="s">
        <v>86</v>
      </c>
      <c r="AM811"/>
      <c r="AN811" s="1" t="s">
        <v>45</v>
      </c>
      <c r="AO811"/>
      <c r="AP811" s="1" t="b">
        <v>0</v>
      </c>
      <c r="AQ811" s="1"/>
      <c r="AR811" s="1"/>
      <c r="AS811" s="1" t="b">
        <v>0</v>
      </c>
      <c r="AV811" s="1" t="str">
        <f t="shared" si="137"/>
        <v>Euphorbia griffithii 'Dixter'</v>
      </c>
      <c r="AW811" s="1"/>
      <c r="AX811" s="1"/>
    </row>
    <row r="812" spans="1:66" s="5" customFormat="1" ht="15" customHeight="1" x14ac:dyDescent="0.2">
      <c r="A812" s="8" t="s">
        <v>8628</v>
      </c>
      <c r="B812" s="18" t="b">
        <f t="shared" si="135"/>
        <v>1</v>
      </c>
      <c r="C812" s="4" t="str">
        <f t="shared" si="138"/>
        <v/>
      </c>
      <c r="D812" s="4" t="str">
        <f t="shared" si="139"/>
        <v/>
      </c>
      <c r="E812" s="4" t="str">
        <f t="shared" si="140"/>
        <v/>
      </c>
      <c r="F812" s="4" t="str">
        <f t="shared" si="136"/>
        <v/>
      </c>
      <c r="G812" s="4" t="str">
        <f t="shared" si="141"/>
        <v/>
      </c>
      <c r="H812" s="4" t="str">
        <f t="shared" si="142"/>
        <v>Euphorbia griffithii 'Fireglow'</v>
      </c>
      <c r="I812" s="6" t="s">
        <v>2550</v>
      </c>
      <c r="J812" s="6" t="s">
        <v>9999</v>
      </c>
      <c r="K812" s="2" t="s">
        <v>2596</v>
      </c>
      <c r="L812" s="1">
        <v>689</v>
      </c>
      <c r="M812" s="1" t="s">
        <v>39</v>
      </c>
      <c r="N812" s="18" t="b">
        <v>1</v>
      </c>
      <c r="O812" t="s">
        <v>2597</v>
      </c>
      <c r="P812" s="1" t="s">
        <v>2598</v>
      </c>
      <c r="Q812"/>
      <c r="R812"/>
      <c r="S812" s="54"/>
      <c r="T812" s="1" t="s">
        <v>42</v>
      </c>
      <c r="U812" s="1" t="s">
        <v>42</v>
      </c>
      <c r="V812" s="1" t="s">
        <v>42</v>
      </c>
      <c r="W812" s="1" t="s">
        <v>42</v>
      </c>
      <c r="X812"/>
      <c r="Y812" s="1" t="s">
        <v>2599</v>
      </c>
      <c r="Z812"/>
      <c r="AA812"/>
      <c r="AB812"/>
      <c r="AC812"/>
      <c r="AD812"/>
      <c r="AE812"/>
      <c r="AF812"/>
      <c r="AG812"/>
      <c r="AH812"/>
      <c r="AI812"/>
      <c r="AJ812"/>
      <c r="AK812"/>
      <c r="AL812"/>
      <c r="AM812"/>
      <c r="AN812"/>
      <c r="AO812"/>
      <c r="AP812"/>
      <c r="AQ812"/>
      <c r="AR812"/>
      <c r="AS812"/>
      <c r="AT812"/>
      <c r="AU812"/>
      <c r="AV812" s="1" t="str">
        <f t="shared" si="137"/>
        <v>Euphorbia griffithii 'Fireglow'</v>
      </c>
      <c r="AW812"/>
      <c r="AX812"/>
      <c r="AY812"/>
      <c r="AZ812"/>
      <c r="BA812"/>
      <c r="BB812"/>
      <c r="BC812"/>
      <c r="BD812"/>
    </row>
    <row r="813" spans="1:66" s="5" customFormat="1" ht="15" customHeight="1" x14ac:dyDescent="0.2">
      <c r="A813" s="8"/>
      <c r="B813" s="18" t="b">
        <f t="shared" si="135"/>
        <v>0</v>
      </c>
      <c r="C813" s="21"/>
      <c r="D813" s="4"/>
      <c r="E813" s="4"/>
      <c r="F813" s="4" t="str">
        <f t="shared" si="136"/>
        <v>X</v>
      </c>
      <c r="G813" s="4"/>
      <c r="H813" s="4"/>
      <c r="I813" s="6" t="s">
        <v>2550</v>
      </c>
      <c r="J813" s="6" t="s">
        <v>2600</v>
      </c>
      <c r="K813" s="6"/>
      <c r="L813" s="1">
        <v>690</v>
      </c>
      <c r="M813"/>
      <c r="N813" s="18" t="b">
        <v>0</v>
      </c>
      <c r="O813"/>
      <c r="P813" s="1" t="s">
        <v>2601</v>
      </c>
      <c r="Q813"/>
      <c r="R813"/>
      <c r="S813" s="54"/>
      <c r="T813" s="1" t="s">
        <v>42</v>
      </c>
      <c r="U813" s="1" t="s">
        <v>42</v>
      </c>
      <c r="V813" s="1" t="s">
        <v>42</v>
      </c>
      <c r="W813" s="1" t="s">
        <v>42</v>
      </c>
      <c r="X813" s="1"/>
      <c r="Y813" s="1"/>
      <c r="Z813" s="1"/>
      <c r="AA813" s="1"/>
      <c r="AB813" s="1"/>
      <c r="AC813" s="1"/>
      <c r="AD813" s="1"/>
      <c r="AE813" s="1"/>
      <c r="AF813"/>
      <c r="AG813" s="1" t="b">
        <v>1</v>
      </c>
      <c r="AH813" s="1"/>
      <c r="AI813" s="1"/>
      <c r="AJ813" s="1" t="b">
        <v>0</v>
      </c>
      <c r="AK813" s="1" t="b">
        <v>0</v>
      </c>
      <c r="AL813" s="1" t="s">
        <v>86</v>
      </c>
      <c r="AM813" s="1" t="s">
        <v>62</v>
      </c>
      <c r="AN813" s="1" t="s">
        <v>45</v>
      </c>
      <c r="AO813" s="1">
        <v>1585</v>
      </c>
      <c r="AP813" s="1" t="b">
        <v>1</v>
      </c>
      <c r="AQ813" s="1"/>
      <c r="AR813" s="1"/>
      <c r="AS813" s="1" t="b">
        <v>0</v>
      </c>
      <c r="AV813" s="1" t="str">
        <f t="shared" si="137"/>
        <v>Euphorbia myrsinites</v>
      </c>
      <c r="AW813" s="1"/>
      <c r="AX813" s="1"/>
      <c r="BE813"/>
      <c r="BF813"/>
      <c r="BG813"/>
      <c r="BH813"/>
      <c r="BI813"/>
      <c r="BJ813"/>
      <c r="BK813"/>
      <c r="BL813"/>
      <c r="BM813"/>
      <c r="BN813"/>
    </row>
    <row r="814" spans="1:66" s="5" customFormat="1" ht="15" customHeight="1" x14ac:dyDescent="0.2">
      <c r="A814" s="8"/>
      <c r="B814" s="18" t="b">
        <f t="shared" si="135"/>
        <v>0</v>
      </c>
      <c r="C814" s="21"/>
      <c r="D814" s="4"/>
      <c r="E814" s="4"/>
      <c r="F814" s="4" t="str">
        <f t="shared" si="136"/>
        <v>X</v>
      </c>
      <c r="G814" s="4"/>
      <c r="H814" s="4"/>
      <c r="I814" s="6" t="s">
        <v>2550</v>
      </c>
      <c r="J814" s="6" t="s">
        <v>2602</v>
      </c>
      <c r="L814" s="1">
        <v>691</v>
      </c>
      <c r="M814"/>
      <c r="N814" s="18" t="b">
        <v>0</v>
      </c>
      <c r="O814"/>
      <c r="P814" s="1" t="s">
        <v>2603</v>
      </c>
      <c r="Q814"/>
      <c r="R814"/>
      <c r="S814" s="53"/>
      <c r="T814" s="1" t="s">
        <v>42</v>
      </c>
      <c r="U814" s="1" t="s">
        <v>42</v>
      </c>
      <c r="V814" s="1" t="s">
        <v>42</v>
      </c>
      <c r="W814" s="1" t="s">
        <v>42</v>
      </c>
      <c r="X814"/>
      <c r="Y814"/>
      <c r="Z814"/>
      <c r="AA814"/>
      <c r="AB814"/>
      <c r="AC814"/>
      <c r="AD814"/>
      <c r="AE814"/>
      <c r="AF814"/>
      <c r="AG814" s="1" t="b">
        <v>0</v>
      </c>
      <c r="AH814"/>
      <c r="AI814"/>
      <c r="AJ814" s="1" t="b">
        <v>0</v>
      </c>
      <c r="AK814" s="1" t="b">
        <v>0</v>
      </c>
      <c r="AL814" s="1" t="s">
        <v>86</v>
      </c>
      <c r="AM814" s="1" t="s">
        <v>62</v>
      </c>
      <c r="AN814" s="1" t="s">
        <v>45</v>
      </c>
      <c r="AO814" s="1">
        <v>1595</v>
      </c>
      <c r="AP814" s="1" t="b">
        <v>1</v>
      </c>
      <c r="AQ814" s="1"/>
      <c r="AR814" s="1"/>
      <c r="AS814" s="1" t="b">
        <v>0</v>
      </c>
      <c r="AV814" s="1" t="str">
        <f t="shared" si="137"/>
        <v>Euphorbia oblongata</v>
      </c>
      <c r="AW814" s="1"/>
      <c r="AX814"/>
      <c r="BE814"/>
      <c r="BF814"/>
      <c r="BG814"/>
      <c r="BH814"/>
      <c r="BI814"/>
      <c r="BJ814"/>
      <c r="BK814"/>
      <c r="BL814"/>
      <c r="BM814"/>
      <c r="BN814"/>
    </row>
    <row r="815" spans="1:66" s="5" customFormat="1" ht="15" customHeight="1" x14ac:dyDescent="0.2">
      <c r="A815" s="8" t="s">
        <v>8955</v>
      </c>
      <c r="B815" s="18" t="b">
        <f t="shared" si="135"/>
        <v>0</v>
      </c>
      <c r="C815" s="4" t="str">
        <f>IF(O815="","C","")</f>
        <v/>
      </c>
      <c r="D815" s="4" t="str">
        <f>IF(I815="","N","")</f>
        <v/>
      </c>
      <c r="E815" s="4" t="str">
        <f>IF(P815="","Y","")</f>
        <v/>
      </c>
      <c r="F815" s="4" t="str">
        <f t="shared" si="136"/>
        <v>X</v>
      </c>
      <c r="G815" s="4" t="str">
        <f>IF(H815=A815,"","I")</f>
        <v/>
      </c>
      <c r="H815" s="4" t="str">
        <f>TRIM(TRIM(I815) &amp; " " &amp; TRIM(J815) &amp; " " &amp; K815 &amp; " " &amp;S815)</f>
        <v>Euphorbia polychroma 'Candy' (Euphorbia epithymoides 'Candy')</v>
      </c>
      <c r="I815" s="6" t="s">
        <v>2550</v>
      </c>
      <c r="J815" s="6" t="s">
        <v>2604</v>
      </c>
      <c r="K815" s="5" t="s">
        <v>9817</v>
      </c>
      <c r="L815"/>
      <c r="M815"/>
      <c r="N815" s="18" t="b">
        <v>0</v>
      </c>
      <c r="O815" t="s">
        <v>10099</v>
      </c>
      <c r="P815" s="2" t="s">
        <v>10568</v>
      </c>
      <c r="Q815"/>
      <c r="R815"/>
      <c r="S815" s="53"/>
      <c r="T815"/>
      <c r="U815"/>
      <c r="V815"/>
      <c r="W815"/>
      <c r="X815"/>
      <c r="Y815"/>
      <c r="Z815"/>
      <c r="AA815"/>
      <c r="AB815"/>
      <c r="AC815"/>
      <c r="AD815"/>
      <c r="AE815"/>
      <c r="AF815"/>
      <c r="AG815" s="1" t="b">
        <v>0</v>
      </c>
      <c r="AH815" s="1" t="s">
        <v>43</v>
      </c>
      <c r="AI815" s="1"/>
      <c r="AJ815" s="1" t="b">
        <v>0</v>
      </c>
      <c r="AK815" s="1" t="b">
        <v>0</v>
      </c>
      <c r="AL815" s="1" t="s">
        <v>86</v>
      </c>
      <c r="AM815"/>
      <c r="AN815" s="1" t="s">
        <v>45</v>
      </c>
      <c r="AO815" s="1">
        <v>15803</v>
      </c>
      <c r="AP815" s="1" t="b">
        <v>0</v>
      </c>
      <c r="AQ815" s="1"/>
      <c r="AR815" s="1"/>
      <c r="AS815" s="1" t="b">
        <v>0</v>
      </c>
      <c r="AV815" s="1" t="str">
        <f t="shared" si="137"/>
        <v>Euphorbia polychroma 'Candy' (Euphorbia epithymoides 'Candy')</v>
      </c>
      <c r="AW815" s="1"/>
      <c r="AX815" s="1"/>
    </row>
    <row r="816" spans="1:66" s="5" customFormat="1" ht="15" customHeight="1" x14ac:dyDescent="0.2">
      <c r="A816" s="8"/>
      <c r="B816" s="18" t="b">
        <f t="shared" si="135"/>
        <v>1</v>
      </c>
      <c r="C816" s="21"/>
      <c r="D816" s="4"/>
      <c r="E816" s="4"/>
      <c r="F816" s="4" t="str">
        <f t="shared" si="136"/>
        <v/>
      </c>
      <c r="G816" s="4"/>
      <c r="H816" s="4"/>
      <c r="I816" s="6" t="s">
        <v>2550</v>
      </c>
      <c r="J816" s="6" t="s">
        <v>2604</v>
      </c>
      <c r="K816" s="6" t="s">
        <v>1552</v>
      </c>
      <c r="L816" s="1">
        <v>693</v>
      </c>
      <c r="M816"/>
      <c r="N816" s="18" t="b">
        <v>1</v>
      </c>
      <c r="O816"/>
      <c r="P816" s="1" t="s">
        <v>2607</v>
      </c>
      <c r="Q816"/>
      <c r="R816"/>
      <c r="S816" s="54"/>
      <c r="T816" s="1" t="s">
        <v>42</v>
      </c>
      <c r="U816" s="1" t="s">
        <v>42</v>
      </c>
      <c r="V816" s="1" t="s">
        <v>42</v>
      </c>
      <c r="W816" s="1" t="s">
        <v>42</v>
      </c>
      <c r="X816" s="1"/>
      <c r="Y816" s="1" t="s">
        <v>2606</v>
      </c>
      <c r="Z816" s="1"/>
      <c r="AA816" s="1"/>
      <c r="AB816" s="1"/>
      <c r="AC816" s="1"/>
      <c r="AD816" s="1"/>
      <c r="AE816" s="1"/>
      <c r="AF816"/>
      <c r="AG816" s="1" t="b">
        <v>1</v>
      </c>
      <c r="AH816" s="1"/>
      <c r="AI816" s="1"/>
      <c r="AJ816" s="1" t="b">
        <v>0</v>
      </c>
      <c r="AK816" s="1" t="b">
        <v>0</v>
      </c>
      <c r="AL816" s="1" t="s">
        <v>86</v>
      </c>
      <c r="AM816"/>
      <c r="AN816" s="1" t="s">
        <v>45</v>
      </c>
      <c r="AO816" s="1">
        <v>15798</v>
      </c>
      <c r="AP816" s="1" t="b">
        <v>1</v>
      </c>
      <c r="AQ816" s="1"/>
      <c r="AR816" s="1"/>
      <c r="AS816" s="1" t="b">
        <v>0</v>
      </c>
      <c r="AV816" s="1" t="str">
        <f t="shared" si="137"/>
        <v>Euphorbia polychroma 'Purpurea'</v>
      </c>
      <c r="AW816" s="1"/>
      <c r="AX816" s="1"/>
      <c r="BE816"/>
      <c r="BF816"/>
      <c r="BG816"/>
      <c r="BH816"/>
      <c r="BI816"/>
      <c r="BJ816"/>
      <c r="BK816"/>
      <c r="BL816"/>
      <c r="BM816"/>
      <c r="BN816"/>
    </row>
    <row r="817" spans="1:66" s="5" customFormat="1" ht="15" customHeight="1" x14ac:dyDescent="0.2">
      <c r="A817" s="8"/>
      <c r="B817" s="18" t="b">
        <f t="shared" si="135"/>
        <v>1</v>
      </c>
      <c r="C817" s="21"/>
      <c r="D817" s="4"/>
      <c r="E817" s="4"/>
      <c r="F817" s="4" t="str">
        <f t="shared" si="136"/>
        <v/>
      </c>
      <c r="G817" s="4"/>
      <c r="H817" s="4"/>
      <c r="I817" s="6" t="s">
        <v>2550</v>
      </c>
      <c r="J817" s="6" t="s">
        <v>2604</v>
      </c>
      <c r="K817" s="6"/>
      <c r="L817" s="1">
        <v>692</v>
      </c>
      <c r="M817"/>
      <c r="N817" s="18" t="b">
        <v>1</v>
      </c>
      <c r="O817"/>
      <c r="P817" s="1" t="s">
        <v>2605</v>
      </c>
      <c r="Q817"/>
      <c r="R817"/>
      <c r="S817" s="54"/>
      <c r="T817" s="1" t="s">
        <v>42</v>
      </c>
      <c r="U817" s="1" t="s">
        <v>42</v>
      </c>
      <c r="V817" s="1" t="s">
        <v>42</v>
      </c>
      <c r="W817" s="1" t="s">
        <v>42</v>
      </c>
      <c r="X817" s="1"/>
      <c r="Y817" s="1" t="s">
        <v>2606</v>
      </c>
      <c r="Z817" s="1"/>
      <c r="AA817" s="1"/>
      <c r="AB817" s="1"/>
      <c r="AC817" s="1"/>
      <c r="AD817" s="1"/>
      <c r="AE817" s="1"/>
      <c r="AF817"/>
      <c r="AG817" s="1" t="b">
        <v>1</v>
      </c>
      <c r="AH817" s="1"/>
      <c r="AI817" s="1"/>
      <c r="AJ817" s="1" t="b">
        <v>0</v>
      </c>
      <c r="AK817" s="1" t="b">
        <v>0</v>
      </c>
      <c r="AL817" s="1" t="s">
        <v>86</v>
      </c>
      <c r="AM817" s="1" t="s">
        <v>62</v>
      </c>
      <c r="AN817" s="1" t="s">
        <v>45</v>
      </c>
      <c r="AO817" s="1">
        <v>1586</v>
      </c>
      <c r="AP817" s="1" t="b">
        <v>1</v>
      </c>
      <c r="AQ817" s="1"/>
      <c r="AR817" s="1"/>
      <c r="AS817" s="1" t="b">
        <v>0</v>
      </c>
      <c r="AV817" s="1" t="str">
        <f t="shared" si="137"/>
        <v>Euphorbia polychroma</v>
      </c>
      <c r="AW817" s="1"/>
      <c r="AX817" s="1"/>
      <c r="BE817"/>
      <c r="BF817"/>
      <c r="BG817"/>
      <c r="BH817"/>
      <c r="BI817"/>
      <c r="BJ817"/>
      <c r="BK817"/>
      <c r="BL817"/>
      <c r="BM817"/>
      <c r="BN817"/>
    </row>
    <row r="818" spans="1:66" s="5" customFormat="1" ht="15" customHeight="1" x14ac:dyDescent="0.2">
      <c r="A818" s="8" t="s">
        <v>8630</v>
      </c>
      <c r="B818" s="18" t="b">
        <f t="shared" si="135"/>
        <v>1</v>
      </c>
      <c r="C818" s="4" t="str">
        <f>IF(O818="","C","")</f>
        <v/>
      </c>
      <c r="D818" s="4" t="str">
        <f>IF(I818="","N","")</f>
        <v/>
      </c>
      <c r="E818" s="4" t="str">
        <f>IF(P818="","Y","")</f>
        <v/>
      </c>
      <c r="F818" s="4" t="str">
        <f t="shared" si="136"/>
        <v/>
      </c>
      <c r="G818" s="4" t="str">
        <f>IF(H818=A818,"","I")</f>
        <v/>
      </c>
      <c r="H818" s="4" t="str">
        <f>TRIM(TRIM(I818) &amp; " " &amp; TRIM(J818) &amp; " " &amp; K818 &amp; " " &amp;S818)</f>
        <v>Euphorbia schillingii</v>
      </c>
      <c r="I818" s="6" t="s">
        <v>2550</v>
      </c>
      <c r="J818" s="6" t="s">
        <v>2608</v>
      </c>
      <c r="K818" s="6"/>
      <c r="L818" s="1">
        <v>694</v>
      </c>
      <c r="M818" s="1" t="s">
        <v>39</v>
      </c>
      <c r="N818" s="18" t="b">
        <v>1</v>
      </c>
      <c r="O818" t="s">
        <v>2609</v>
      </c>
      <c r="P818" s="1" t="s">
        <v>2610</v>
      </c>
      <c r="Q818"/>
      <c r="R818"/>
      <c r="S818" s="54"/>
      <c r="T818" s="1" t="s">
        <v>42</v>
      </c>
      <c r="U818" s="1" t="s">
        <v>42</v>
      </c>
      <c r="V818" s="1" t="s">
        <v>42</v>
      </c>
      <c r="W818" s="1" t="s">
        <v>42</v>
      </c>
      <c r="X818" s="1"/>
      <c r="Y818" s="1" t="s">
        <v>2611</v>
      </c>
      <c r="Z818" s="1"/>
      <c r="AA818" s="1"/>
      <c r="AB818" s="1"/>
      <c r="AC818" s="1"/>
      <c r="AD818" s="1"/>
      <c r="AE818" s="1"/>
      <c r="AF818" s="1"/>
      <c r="AG818" s="1" t="b">
        <v>0</v>
      </c>
      <c r="AH818" s="1"/>
      <c r="AI818" s="1" t="s">
        <v>106</v>
      </c>
      <c r="AJ818" s="1" t="b">
        <v>0</v>
      </c>
      <c r="AK818" s="1" t="b">
        <v>0</v>
      </c>
      <c r="AL818" s="1" t="s">
        <v>1128</v>
      </c>
      <c r="AM818"/>
      <c r="AN818" s="1" t="s">
        <v>45</v>
      </c>
      <c r="AO818" s="1">
        <v>15838</v>
      </c>
      <c r="AP818" s="1" t="b">
        <v>0</v>
      </c>
      <c r="AQ818" s="1"/>
      <c r="AR818" s="1"/>
      <c r="AS818" s="1" t="b">
        <v>0</v>
      </c>
      <c r="AV818" s="1" t="str">
        <f t="shared" si="137"/>
        <v>Euphorbia schillingii</v>
      </c>
      <c r="AW818" s="1"/>
      <c r="AX818" s="1"/>
    </row>
    <row r="819" spans="1:66" s="5" customFormat="1" ht="15" customHeight="1" x14ac:dyDescent="0.2">
      <c r="A819" s="8"/>
      <c r="B819" s="18" t="b">
        <f t="shared" si="135"/>
        <v>0</v>
      </c>
      <c r="C819" s="21"/>
      <c r="D819" s="4"/>
      <c r="E819" s="4"/>
      <c r="F819" s="4" t="str">
        <f t="shared" si="136"/>
        <v>X</v>
      </c>
      <c r="G819" s="4"/>
      <c r="H819" s="4"/>
      <c r="I819" s="6" t="s">
        <v>2550</v>
      </c>
      <c r="J819" s="6" t="s">
        <v>2617</v>
      </c>
      <c r="L819" s="1">
        <v>696</v>
      </c>
      <c r="M819"/>
      <c r="N819" s="18" t="b">
        <v>0</v>
      </c>
      <c r="O819"/>
      <c r="P819" s="1" t="s">
        <v>2618</v>
      </c>
      <c r="Q819"/>
      <c r="R819"/>
      <c r="S819" s="53"/>
      <c r="T819" s="1" t="s">
        <v>42</v>
      </c>
      <c r="U819" s="1" t="s">
        <v>42</v>
      </c>
      <c r="V819" s="1" t="s">
        <v>42</v>
      </c>
      <c r="W819" s="1" t="s">
        <v>42</v>
      </c>
      <c r="X819"/>
      <c r="Y819"/>
      <c r="Z819"/>
      <c r="AA819"/>
      <c r="AB819"/>
      <c r="AC819"/>
      <c r="AD819"/>
      <c r="AE819"/>
      <c r="AF819"/>
      <c r="AG819" s="1" t="b">
        <v>1</v>
      </c>
      <c r="AH819"/>
      <c r="AI819"/>
      <c r="AJ819" s="1" t="b">
        <v>0</v>
      </c>
      <c r="AK819" s="1" t="b">
        <v>0</v>
      </c>
      <c r="AL819" s="1" t="s">
        <v>86</v>
      </c>
      <c r="AM819" s="1" t="s">
        <v>62</v>
      </c>
      <c r="AN819" s="1" t="s">
        <v>45</v>
      </c>
      <c r="AO819" s="1">
        <v>1597</v>
      </c>
      <c r="AP819" s="1" t="b">
        <v>1</v>
      </c>
      <c r="AQ819" s="1"/>
      <c r="AR819" s="1"/>
      <c r="AS819" s="1" t="b">
        <v>0</v>
      </c>
      <c r="AV819" s="1" t="str">
        <f t="shared" si="137"/>
        <v>Euphorbia x martinii</v>
      </c>
      <c r="AW819" s="1"/>
      <c r="AX819"/>
      <c r="BE819"/>
      <c r="BF819"/>
      <c r="BG819"/>
      <c r="BH819"/>
      <c r="BI819"/>
      <c r="BJ819"/>
      <c r="BK819"/>
      <c r="BL819"/>
      <c r="BM819"/>
      <c r="BN819"/>
    </row>
    <row r="820" spans="1:66" s="5" customFormat="1" ht="15" customHeight="1" x14ac:dyDescent="0.2">
      <c r="A820" s="8"/>
      <c r="B820" s="18" t="b">
        <f t="shared" si="135"/>
        <v>1</v>
      </c>
      <c r="C820" s="21"/>
      <c r="D820" s="4"/>
      <c r="E820" s="4"/>
      <c r="F820" s="4" t="str">
        <f t="shared" si="136"/>
        <v/>
      </c>
      <c r="G820" s="4"/>
      <c r="H820" s="4"/>
      <c r="I820" s="6" t="s">
        <v>2550</v>
      </c>
      <c r="J820" s="6"/>
      <c r="K820" s="6" t="s">
        <v>2551</v>
      </c>
      <c r="L820" s="1">
        <v>677</v>
      </c>
      <c r="M820"/>
      <c r="N820" s="18" t="b">
        <v>1</v>
      </c>
      <c r="O820"/>
      <c r="P820" s="1" t="s">
        <v>2552</v>
      </c>
      <c r="Q820"/>
      <c r="R820"/>
      <c r="S820" s="54"/>
      <c r="T820" s="1" t="s">
        <v>42</v>
      </c>
      <c r="U820" s="1" t="s">
        <v>42</v>
      </c>
      <c r="V820" s="1" t="s">
        <v>42</v>
      </c>
      <c r="W820" s="1" t="s">
        <v>42</v>
      </c>
      <c r="X820" s="1"/>
      <c r="Y820" s="1" t="s">
        <v>2553</v>
      </c>
      <c r="Z820" s="1"/>
      <c r="AA820" s="1"/>
      <c r="AB820" s="1"/>
      <c r="AC820" s="1"/>
      <c r="AD820" s="1"/>
      <c r="AE820" s="1"/>
      <c r="AF820"/>
      <c r="AG820" s="1" t="b">
        <v>0</v>
      </c>
      <c r="AH820" s="1" t="s">
        <v>43</v>
      </c>
      <c r="AI820" s="1"/>
      <c r="AJ820" s="1" t="b">
        <v>0</v>
      </c>
      <c r="AK820" s="1" t="b">
        <v>0</v>
      </c>
      <c r="AL820" s="1" t="s">
        <v>86</v>
      </c>
      <c r="AM820" s="1" t="s">
        <v>62</v>
      </c>
      <c r="AN820" s="1" t="s">
        <v>45</v>
      </c>
      <c r="AO820" s="1">
        <v>2460</v>
      </c>
      <c r="AP820" s="1" t="b">
        <v>1</v>
      </c>
      <c r="AQ820" s="1"/>
      <c r="AR820" s="1"/>
      <c r="AS820" s="1" t="b">
        <v>0</v>
      </c>
      <c r="AV820" s="1" t="str">
        <f t="shared" si="137"/>
        <v>Euphorbia 'Baby Charm'</v>
      </c>
      <c r="AW820" s="1"/>
      <c r="AX820" s="1"/>
      <c r="BE820"/>
      <c r="BF820"/>
      <c r="BG820"/>
      <c r="BH820"/>
      <c r="BI820"/>
      <c r="BJ820"/>
      <c r="BK820"/>
      <c r="BL820"/>
      <c r="BM820"/>
      <c r="BN820"/>
    </row>
    <row r="821" spans="1:66" s="5" customFormat="1" ht="15" customHeight="1" x14ac:dyDescent="0.2">
      <c r="A821" s="8" t="s">
        <v>8340</v>
      </c>
      <c r="B821" s="18" t="b">
        <f t="shared" si="135"/>
        <v>1</v>
      </c>
      <c r="C821" s="4" t="str">
        <f>IF(O821="","C","")</f>
        <v/>
      </c>
      <c r="D821" s="4" t="str">
        <f>IF(I821="","N","")</f>
        <v/>
      </c>
      <c r="E821" s="4" t="str">
        <f>IF(P821="","Y","")</f>
        <v/>
      </c>
      <c r="F821" s="4" t="str">
        <f t="shared" si="136"/>
        <v/>
      </c>
      <c r="G821" s="4" t="str">
        <f>IF(H821=A821,"","I")</f>
        <v/>
      </c>
      <c r="H821" s="4" t="str">
        <f>TRIM(TRIM(I821) &amp; " " &amp; TRIM(J821) &amp; " " &amp; K821 &amp; " " &amp;S821)</f>
        <v>Euphorbia 'Efanthia'</v>
      </c>
      <c r="I821" s="6" t="s">
        <v>2550</v>
      </c>
      <c r="J821" s="6"/>
      <c r="K821" s="6" t="s">
        <v>2554</v>
      </c>
      <c r="L821" s="1">
        <v>678</v>
      </c>
      <c r="M821" s="1" t="s">
        <v>39</v>
      </c>
      <c r="N821" s="18" t="b">
        <v>1</v>
      </c>
      <c r="O821" t="s">
        <v>2555</v>
      </c>
      <c r="P821" s="1" t="s">
        <v>2556</v>
      </c>
      <c r="Q821"/>
      <c r="R821"/>
      <c r="S821" s="54"/>
      <c r="T821" s="1" t="s">
        <v>42</v>
      </c>
      <c r="U821" s="1" t="s">
        <v>42</v>
      </c>
      <c r="V821" s="1" t="s">
        <v>42</v>
      </c>
      <c r="W821" s="1" t="s">
        <v>42</v>
      </c>
      <c r="X821" s="1"/>
      <c r="Y821" s="1" t="s">
        <v>2553</v>
      </c>
      <c r="Z821" s="1"/>
      <c r="AA821" s="1"/>
      <c r="AB821" s="1"/>
      <c r="AC821" s="1"/>
      <c r="AD821" s="1"/>
      <c r="AE821" s="1"/>
      <c r="AF821" s="1"/>
      <c r="AG821" s="1" t="b">
        <v>0</v>
      </c>
      <c r="AH821" s="1"/>
      <c r="AI821" s="1"/>
      <c r="AJ821" s="1" t="b">
        <v>0</v>
      </c>
      <c r="AK821" s="1" t="b">
        <v>0</v>
      </c>
      <c r="AL821" s="1" t="s">
        <v>86</v>
      </c>
      <c r="AM821" s="1" t="s">
        <v>62</v>
      </c>
      <c r="AN821" s="1" t="s">
        <v>45</v>
      </c>
      <c r="AO821"/>
      <c r="AP821" s="1" t="b">
        <v>0</v>
      </c>
      <c r="AQ821" s="1"/>
      <c r="AR821" s="1"/>
      <c r="AS821" s="1" t="b">
        <v>0</v>
      </c>
      <c r="AV821" s="1" t="str">
        <f t="shared" si="137"/>
        <v>Euphorbia 'Efanthia'</v>
      </c>
      <c r="AW821" s="1"/>
      <c r="AX821" s="1"/>
    </row>
    <row r="822" spans="1:66" s="5" customFormat="1" ht="15" customHeight="1" x14ac:dyDescent="0.2">
      <c r="A822" s="8" t="s">
        <v>8342</v>
      </c>
      <c r="B822" s="18" t="b">
        <f t="shared" si="135"/>
        <v>1</v>
      </c>
      <c r="C822" s="4" t="str">
        <f>IF(O822="","C","")</f>
        <v/>
      </c>
      <c r="D822" s="4" t="str">
        <f>IF(I822="","N","")</f>
        <v/>
      </c>
      <c r="E822" s="4" t="str">
        <f>IF(P822="","Y","")</f>
        <v/>
      </c>
      <c r="F822" s="4" t="str">
        <f t="shared" si="136"/>
        <v/>
      </c>
      <c r="G822" s="4" t="str">
        <f>IF(H822=A822,"","I")</f>
        <v/>
      </c>
      <c r="H822" s="4" t="str">
        <f>TRIM(TRIM(I822) &amp; " " &amp; TRIM(J822) &amp; " " &amp; K822 &amp; " " &amp;S822)</f>
        <v>Euphorbia Kalipso</v>
      </c>
      <c r="I822" s="6" t="s">
        <v>2550</v>
      </c>
      <c r="J822" s="6"/>
      <c r="K822" s="6" t="s">
        <v>9994</v>
      </c>
      <c r="L822" s="1">
        <v>679</v>
      </c>
      <c r="M822" s="1" t="s">
        <v>39</v>
      </c>
      <c r="N822" s="18" t="b">
        <v>1</v>
      </c>
      <c r="O822" t="s">
        <v>2558</v>
      </c>
      <c r="P822" s="1" t="s">
        <v>2559</v>
      </c>
      <c r="Q822"/>
      <c r="R822"/>
      <c r="S822" s="54"/>
      <c r="T822" s="1" t="s">
        <v>42</v>
      </c>
      <c r="U822" s="1" t="s">
        <v>42</v>
      </c>
      <c r="V822" s="1" t="s">
        <v>42</v>
      </c>
      <c r="W822" s="1" t="s">
        <v>42</v>
      </c>
      <c r="X822" s="1"/>
      <c r="Y822" s="1" t="s">
        <v>2553</v>
      </c>
      <c r="Z822" s="1"/>
      <c r="AA822" s="1"/>
      <c r="AB822" s="1"/>
      <c r="AC822" s="1"/>
      <c r="AD822" s="1"/>
      <c r="AE822" s="1"/>
      <c r="AF822"/>
      <c r="AG822" s="1" t="b">
        <v>0</v>
      </c>
      <c r="AH822" s="1" t="s">
        <v>43</v>
      </c>
      <c r="AI822" s="1"/>
      <c r="AJ822" s="1" t="b">
        <v>0</v>
      </c>
      <c r="AK822" s="1" t="b">
        <v>0</v>
      </c>
      <c r="AL822" s="1" t="s">
        <v>86</v>
      </c>
      <c r="AM822"/>
      <c r="AN822" s="1" t="s">
        <v>45</v>
      </c>
      <c r="AO822" s="1">
        <v>15804</v>
      </c>
      <c r="AP822" s="1" t="b">
        <v>0</v>
      </c>
      <c r="AQ822" s="1"/>
      <c r="AR822" s="1"/>
      <c r="AS822" s="1" t="b">
        <v>0</v>
      </c>
      <c r="AV822" s="1" t="str">
        <f t="shared" si="137"/>
        <v>Euphorbia Kalipso</v>
      </c>
      <c r="AW822" s="1"/>
      <c r="AX822" s="1"/>
    </row>
    <row r="823" spans="1:66" s="5" customFormat="1" ht="15" customHeight="1" x14ac:dyDescent="0.2">
      <c r="A823" s="8"/>
      <c r="B823" s="18" t="b">
        <f t="shared" si="135"/>
        <v>0</v>
      </c>
      <c r="C823" s="21"/>
      <c r="D823" s="4"/>
      <c r="E823" s="4"/>
      <c r="F823" s="4" t="str">
        <f t="shared" si="136"/>
        <v>X</v>
      </c>
      <c r="G823" s="4"/>
      <c r="H823" s="4"/>
      <c r="I823" s="6" t="s">
        <v>2621</v>
      </c>
      <c r="J823" s="6" t="s">
        <v>2622</v>
      </c>
      <c r="L823" s="1">
        <v>698</v>
      </c>
      <c r="M823"/>
      <c r="N823" s="18" t="b">
        <v>0</v>
      </c>
      <c r="O823"/>
      <c r="P823" s="1" t="s">
        <v>2623</v>
      </c>
      <c r="Q823"/>
      <c r="R823"/>
      <c r="S823" s="53"/>
      <c r="T823" s="1" t="s">
        <v>42</v>
      </c>
      <c r="U823" s="1" t="s">
        <v>42</v>
      </c>
      <c r="V823" s="1" t="s">
        <v>42</v>
      </c>
      <c r="W823" s="1" t="s">
        <v>42</v>
      </c>
      <c r="X823"/>
      <c r="Y823"/>
      <c r="Z823"/>
      <c r="AA823"/>
      <c r="AB823"/>
      <c r="AC823"/>
      <c r="AD823"/>
      <c r="AE823"/>
      <c r="AF823"/>
      <c r="AG823" s="1" t="b">
        <v>0</v>
      </c>
      <c r="AH823"/>
      <c r="AI823"/>
      <c r="AJ823" s="1" t="b">
        <v>0</v>
      </c>
      <c r="AK823" s="1" t="b">
        <v>0</v>
      </c>
      <c r="AL823" s="1" t="s">
        <v>86</v>
      </c>
      <c r="AM823" s="1" t="s">
        <v>62</v>
      </c>
      <c r="AN823" s="1" t="s">
        <v>45</v>
      </c>
      <c r="AO823" s="1">
        <v>1620</v>
      </c>
      <c r="AP823" s="1" t="b">
        <v>1</v>
      </c>
      <c r="AQ823"/>
      <c r="AR823"/>
      <c r="AS823" s="1" t="b">
        <v>0</v>
      </c>
      <c r="AV823" s="1" t="str">
        <f t="shared" si="137"/>
        <v>Festuca glauca</v>
      </c>
      <c r="AW823" s="1"/>
      <c r="AX823"/>
      <c r="BE823"/>
      <c r="BF823"/>
      <c r="BG823"/>
      <c r="BH823"/>
      <c r="BI823"/>
      <c r="BJ823"/>
      <c r="BK823"/>
      <c r="BL823"/>
      <c r="BM823"/>
      <c r="BN823"/>
    </row>
    <row r="824" spans="1:66" s="5" customFormat="1" ht="15" customHeight="1" x14ac:dyDescent="0.2">
      <c r="A824" s="8" t="s">
        <v>8748</v>
      </c>
      <c r="B824" s="18" t="b">
        <f t="shared" si="135"/>
        <v>1</v>
      </c>
      <c r="C824" s="4" t="str">
        <f t="shared" ref="C824:C838" si="143">IF(O824="","C","")</f>
        <v/>
      </c>
      <c r="D824" s="4" t="str">
        <f t="shared" ref="D824:D838" si="144">IF(I824="","N","")</f>
        <v/>
      </c>
      <c r="E824" s="4" t="str">
        <f t="shared" ref="E824:E838" si="145">IF(P824="","Y","")</f>
        <v/>
      </c>
      <c r="F824" s="4" t="str">
        <f t="shared" si="136"/>
        <v/>
      </c>
      <c r="G824" s="4" t="str">
        <f t="shared" ref="G824:G838" si="146">IF(H824=A824,"","I")</f>
        <v>I</v>
      </c>
      <c r="H824" s="4" t="str">
        <f t="shared" ref="H824:H838" si="147">TRIM(TRIM(I824) &amp; " " &amp; TRIM(J824) &amp; " " &amp; K824 &amp; " " &amp;S824)</f>
        <v>Ficaria verna Aurantiaca Group (Ranunculus ficaria) Ranubculus ficaria Aurantiaca Group</v>
      </c>
      <c r="I824" s="6" t="s">
        <v>2624</v>
      </c>
      <c r="J824" s="6" t="s">
        <v>2625</v>
      </c>
      <c r="K824" s="6" t="s">
        <v>10003</v>
      </c>
      <c r="L824" s="1">
        <v>699</v>
      </c>
      <c r="M824" s="1" t="s">
        <v>302</v>
      </c>
      <c r="N824" s="18" t="b">
        <v>1</v>
      </c>
      <c r="O824" t="s">
        <v>2627</v>
      </c>
      <c r="P824" s="1" t="s">
        <v>2628</v>
      </c>
      <c r="Q824"/>
      <c r="R824"/>
      <c r="S824" s="54" t="s">
        <v>2629</v>
      </c>
      <c r="T824" s="1" t="s">
        <v>42</v>
      </c>
      <c r="U824" s="1" t="s">
        <v>42</v>
      </c>
      <c r="V824" s="1" t="s">
        <v>42</v>
      </c>
      <c r="W824" s="1" t="s">
        <v>42</v>
      </c>
      <c r="X824" s="1"/>
      <c r="Y824" s="1" t="s">
        <v>2630</v>
      </c>
      <c r="Z824" s="1"/>
      <c r="AA824" s="1"/>
      <c r="AB824" s="1"/>
      <c r="AC824" s="1"/>
      <c r="AD824" s="1"/>
      <c r="AE824" s="1"/>
      <c r="AF824"/>
      <c r="AG824" s="1" t="b">
        <v>0</v>
      </c>
      <c r="AH824"/>
      <c r="AI824"/>
      <c r="AJ824" s="1" t="b">
        <v>0</v>
      </c>
      <c r="AK824" s="1" t="b">
        <v>0</v>
      </c>
      <c r="AL824" s="1" t="s">
        <v>86</v>
      </c>
      <c r="AM824" s="1" t="s">
        <v>62</v>
      </c>
      <c r="AN824" s="1" t="s">
        <v>45</v>
      </c>
      <c r="AO824" s="1">
        <v>2097</v>
      </c>
      <c r="AP824" s="1" t="b">
        <v>0</v>
      </c>
      <c r="AQ824" s="1"/>
      <c r="AR824" s="1"/>
      <c r="AS824" s="1" t="b">
        <v>0</v>
      </c>
      <c r="AV824" s="1" t="str">
        <f t="shared" si="137"/>
        <v>Ficaria verna Aurantiaca Group (Ranunculus ficaria) Ranubculus ficaria Aurantiaca Group</v>
      </c>
      <c r="AW824" s="1"/>
      <c r="AX824" s="1"/>
    </row>
    <row r="825" spans="1:66" s="5" customFormat="1" ht="15" customHeight="1" x14ac:dyDescent="0.2">
      <c r="A825" s="8" t="s">
        <v>8750</v>
      </c>
      <c r="B825" s="18" t="b">
        <f t="shared" si="135"/>
        <v>1</v>
      </c>
      <c r="C825" s="4" t="str">
        <f t="shared" si="143"/>
        <v/>
      </c>
      <c r="D825" s="4" t="str">
        <f t="shared" si="144"/>
        <v/>
      </c>
      <c r="E825" s="4" t="str">
        <f t="shared" si="145"/>
        <v/>
      </c>
      <c r="F825" s="4" t="str">
        <f t="shared" si="136"/>
        <v/>
      </c>
      <c r="G825" s="4" t="str">
        <f t="shared" si="146"/>
        <v>I</v>
      </c>
      <c r="H825" s="4" t="str">
        <f t="shared" si="147"/>
        <v>Ficaria verna 'Brazen Hussy' (Ranunculus ficaria) Ranubculus ficaria 'Brazen Hussy'</v>
      </c>
      <c r="I825" s="6" t="s">
        <v>2624</v>
      </c>
      <c r="J825" s="6" t="s">
        <v>2625</v>
      </c>
      <c r="K825" s="2" t="s">
        <v>9818</v>
      </c>
      <c r="L825" s="1">
        <v>700</v>
      </c>
      <c r="M825" s="1" t="s">
        <v>302</v>
      </c>
      <c r="N825" s="18" t="b">
        <v>1</v>
      </c>
      <c r="O825" t="s">
        <v>2632</v>
      </c>
      <c r="P825" s="1" t="s">
        <v>2633</v>
      </c>
      <c r="Q825"/>
      <c r="R825"/>
      <c r="S825" s="54" t="s">
        <v>2634</v>
      </c>
      <c r="T825" s="1" t="s">
        <v>42</v>
      </c>
      <c r="U825" s="1" t="s">
        <v>42</v>
      </c>
      <c r="V825" s="1" t="s">
        <v>42</v>
      </c>
      <c r="W825" s="1" t="s">
        <v>42</v>
      </c>
      <c r="X825" s="1"/>
      <c r="Y825" s="1" t="s">
        <v>2635</v>
      </c>
      <c r="Z825" s="1"/>
      <c r="AA825" s="1"/>
      <c r="AB825" s="1"/>
      <c r="AC825" s="1"/>
      <c r="AD825" s="1"/>
      <c r="AE825" s="1"/>
      <c r="AF825" s="1"/>
      <c r="AG825" s="1" t="b">
        <v>0</v>
      </c>
      <c r="AH825" s="1"/>
      <c r="AI825" s="1"/>
      <c r="AJ825" s="1" t="b">
        <v>0</v>
      </c>
      <c r="AK825" s="1" t="b">
        <v>0</v>
      </c>
      <c r="AL825" s="1" t="s">
        <v>4448</v>
      </c>
      <c r="AM825" s="1" t="s">
        <v>62</v>
      </c>
      <c r="AN825" s="1" t="s">
        <v>45</v>
      </c>
      <c r="AO825" s="1">
        <v>1793</v>
      </c>
      <c r="AP825" s="1" t="b">
        <v>0</v>
      </c>
      <c r="AQ825" s="1"/>
      <c r="AR825" s="1"/>
      <c r="AS825" s="1" t="b">
        <v>0</v>
      </c>
      <c r="AV825" s="1" t="str">
        <f t="shared" si="137"/>
        <v>Ficaria verna 'Brazen Hussy' (Ranunculus ficaria) Ranubculus ficaria 'Brazen Hussy'</v>
      </c>
      <c r="AW825" s="1"/>
      <c r="AX825" s="1"/>
    </row>
    <row r="826" spans="1:66" s="5" customFormat="1" ht="15" customHeight="1" x14ac:dyDescent="0.2">
      <c r="A826" s="8" t="s">
        <v>9647</v>
      </c>
      <c r="B826" s="18" t="b">
        <f t="shared" si="135"/>
        <v>1</v>
      </c>
      <c r="C826" s="4" t="str">
        <f t="shared" si="143"/>
        <v/>
      </c>
      <c r="D826" s="4" t="str">
        <f t="shared" si="144"/>
        <v/>
      </c>
      <c r="E826" s="4" t="str">
        <f t="shared" si="145"/>
        <v/>
      </c>
      <c r="F826" s="4" t="str">
        <f t="shared" si="136"/>
        <v/>
      </c>
      <c r="G826" s="4" t="str">
        <f t="shared" si="146"/>
        <v/>
      </c>
      <c r="H826" s="4" t="str">
        <f t="shared" si="147"/>
        <v>Ficaria verna 'Colarette' (Ranunculus ficaria)</v>
      </c>
      <c r="I826" s="6" t="s">
        <v>2624</v>
      </c>
      <c r="J826" s="6" t="s">
        <v>2625</v>
      </c>
      <c r="K826" s="2" t="s">
        <v>9819</v>
      </c>
      <c r="L826"/>
      <c r="M826"/>
      <c r="N826" s="18" t="b">
        <v>1</v>
      </c>
      <c r="O826" t="s">
        <v>10102</v>
      </c>
      <c r="P826" s="28" t="s">
        <v>10402</v>
      </c>
      <c r="Q826"/>
      <c r="R826"/>
      <c r="S826" s="53"/>
      <c r="T826"/>
      <c r="U826"/>
      <c r="V826"/>
      <c r="W826"/>
      <c r="X826"/>
      <c r="Y826" t="s">
        <v>11139</v>
      </c>
      <c r="Z826"/>
      <c r="AA826"/>
      <c r="AB826"/>
      <c r="AC826"/>
      <c r="AD826"/>
      <c r="AE826"/>
      <c r="AF826"/>
      <c r="AG826" s="1" t="b">
        <v>1</v>
      </c>
      <c r="AH826" s="1"/>
      <c r="AI826" s="1"/>
      <c r="AJ826" s="1" t="b">
        <v>0</v>
      </c>
      <c r="AK826" s="1" t="b">
        <v>0</v>
      </c>
      <c r="AL826" s="1" t="s">
        <v>86</v>
      </c>
      <c r="AM826"/>
      <c r="AN826" s="1" t="s">
        <v>45</v>
      </c>
      <c r="AO826" s="1">
        <v>20123</v>
      </c>
      <c r="AP826" s="1" t="b">
        <v>0</v>
      </c>
      <c r="AQ826" s="1"/>
      <c r="AR826" s="1"/>
      <c r="AS826" s="1" t="b">
        <v>0</v>
      </c>
      <c r="AV826" s="1" t="str">
        <f t="shared" si="137"/>
        <v>Ficaria verna 'Colarette' (Ranunculus ficaria)</v>
      </c>
      <c r="AW826" s="1"/>
      <c r="AX826" s="1"/>
    </row>
    <row r="827" spans="1:66" s="5" customFormat="1" ht="15" customHeight="1" x14ac:dyDescent="0.2">
      <c r="A827" s="8" t="s">
        <v>8752</v>
      </c>
      <c r="B827" s="18" t="b">
        <f t="shared" si="135"/>
        <v>1</v>
      </c>
      <c r="C827" s="4" t="str">
        <f t="shared" si="143"/>
        <v/>
      </c>
      <c r="D827" s="4" t="str">
        <f t="shared" si="144"/>
        <v/>
      </c>
      <c r="E827" s="4" t="str">
        <f t="shared" si="145"/>
        <v/>
      </c>
      <c r="F827" s="4" t="str">
        <f t="shared" si="136"/>
        <v/>
      </c>
      <c r="G827" s="4" t="str">
        <f t="shared" si="146"/>
        <v>I</v>
      </c>
      <c r="H827" s="4" t="str">
        <f t="shared" si="147"/>
        <v>Ficaria verna 'Coppernob' (Ranunculus ficaria) Ranubculus ficaria 'Coppernob'</v>
      </c>
      <c r="I827" s="6" t="s">
        <v>2624</v>
      </c>
      <c r="J827" s="6" t="s">
        <v>2625</v>
      </c>
      <c r="K827" s="2" t="s">
        <v>9820</v>
      </c>
      <c r="L827" s="1">
        <v>701</v>
      </c>
      <c r="M827" s="1" t="s">
        <v>302</v>
      </c>
      <c r="N827" s="18" t="b">
        <v>1</v>
      </c>
      <c r="O827" t="s">
        <v>2637</v>
      </c>
      <c r="P827" s="1" t="s">
        <v>2638</v>
      </c>
      <c r="Q827"/>
      <c r="R827"/>
      <c r="S827" s="54" t="s">
        <v>2639</v>
      </c>
      <c r="T827" s="1" t="s">
        <v>42</v>
      </c>
      <c r="U827" s="1" t="s">
        <v>42</v>
      </c>
      <c r="V827" s="1" t="s">
        <v>42</v>
      </c>
      <c r="W827" s="1" t="s">
        <v>42</v>
      </c>
      <c r="X827" s="1"/>
      <c r="Y827" s="1" t="s">
        <v>2640</v>
      </c>
      <c r="Z827" s="1"/>
      <c r="AA827" s="1"/>
      <c r="AB827" s="1"/>
      <c r="AC827" s="1"/>
      <c r="AD827" s="1"/>
      <c r="AE827" s="1"/>
      <c r="AF827"/>
      <c r="AG827"/>
      <c r="AH827"/>
      <c r="AI827"/>
      <c r="AJ827"/>
      <c r="AK827"/>
      <c r="AL827"/>
      <c r="AM827"/>
      <c r="AN827"/>
      <c r="AO827"/>
      <c r="AP827"/>
      <c r="AQ827"/>
      <c r="AR827"/>
      <c r="AS827"/>
      <c r="AT827"/>
      <c r="AU827"/>
      <c r="AV827" s="1" t="str">
        <f t="shared" si="137"/>
        <v>Ficaria verna 'Coppernob' (Ranunculus ficaria) Ranubculus ficaria 'Coppernob'</v>
      </c>
      <c r="AW827"/>
      <c r="AX827"/>
      <c r="AY827"/>
      <c r="AZ827"/>
      <c r="BA827"/>
      <c r="BB827"/>
      <c r="BC827"/>
      <c r="BD827"/>
    </row>
    <row r="828" spans="1:66" s="5" customFormat="1" ht="15" customHeight="1" x14ac:dyDescent="0.2">
      <c r="A828" s="8" t="s">
        <v>9649</v>
      </c>
      <c r="B828" s="18" t="b">
        <f t="shared" si="135"/>
        <v>1</v>
      </c>
      <c r="C828" s="4" t="str">
        <f t="shared" si="143"/>
        <v/>
      </c>
      <c r="D828" s="4" t="str">
        <f t="shared" si="144"/>
        <v/>
      </c>
      <c r="E828" s="4" t="str">
        <f t="shared" si="145"/>
        <v/>
      </c>
      <c r="F828" s="4" t="str">
        <f t="shared" si="136"/>
        <v/>
      </c>
      <c r="G828" s="4" t="str">
        <f t="shared" si="146"/>
        <v/>
      </c>
      <c r="H828" s="4" t="str">
        <f t="shared" si="147"/>
        <v>Ficaria verna 'Double Mud' (Ranunculus ficaria)</v>
      </c>
      <c r="I828" s="6" t="s">
        <v>2624</v>
      </c>
      <c r="J828" s="6" t="s">
        <v>2625</v>
      </c>
      <c r="K828" s="2" t="s">
        <v>9821</v>
      </c>
      <c r="L828"/>
      <c r="M828"/>
      <c r="N828" s="18" t="b">
        <v>1</v>
      </c>
      <c r="O828" t="s">
        <v>10103</v>
      </c>
      <c r="P828" s="28" t="s">
        <v>10400</v>
      </c>
      <c r="Q828"/>
      <c r="R828"/>
      <c r="S828" s="53"/>
      <c r="T828"/>
      <c r="U828"/>
      <c r="V828"/>
      <c r="W828"/>
      <c r="X828"/>
      <c r="Y828" t="s">
        <v>11138</v>
      </c>
      <c r="Z828"/>
      <c r="AA828"/>
      <c r="AB828"/>
      <c r="AC828"/>
      <c r="AD828"/>
      <c r="AE828"/>
      <c r="AF828"/>
      <c r="AG828"/>
      <c r="AH828"/>
      <c r="AI828"/>
      <c r="AJ828"/>
      <c r="AK828"/>
      <c r="AL828"/>
      <c r="AM828"/>
      <c r="AN828"/>
      <c r="AO828"/>
      <c r="AP828"/>
      <c r="AQ828"/>
      <c r="AR828"/>
      <c r="AS828"/>
      <c r="AT828"/>
      <c r="AU828"/>
      <c r="AV828" s="1" t="str">
        <f t="shared" si="137"/>
        <v>Ficaria verna 'Double Mud' (Ranunculus ficaria)</v>
      </c>
      <c r="AW828"/>
      <c r="AX828"/>
      <c r="AY828"/>
      <c r="AZ828"/>
      <c r="BA828"/>
      <c r="BB828"/>
      <c r="BC828"/>
      <c r="BD828"/>
    </row>
    <row r="829" spans="1:66" s="5" customFormat="1" ht="15" customHeight="1" x14ac:dyDescent="0.2">
      <c r="A829" s="8" t="s">
        <v>8754</v>
      </c>
      <c r="B829" s="18" t="b">
        <f t="shared" si="135"/>
        <v>1</v>
      </c>
      <c r="C829" s="4" t="str">
        <f t="shared" si="143"/>
        <v/>
      </c>
      <c r="D829" s="4" t="str">
        <f t="shared" si="144"/>
        <v/>
      </c>
      <c r="E829" s="4" t="str">
        <f t="shared" si="145"/>
        <v/>
      </c>
      <c r="F829" s="4" t="str">
        <f t="shared" si="136"/>
        <v/>
      </c>
      <c r="G829" s="4" t="str">
        <f t="shared" si="146"/>
        <v>I</v>
      </c>
      <c r="H829" s="4" t="str">
        <f t="shared" si="147"/>
        <v>Ficaria verna Flore Pleno Group (Ranunculus ficaria) Ranunculus ficaria Flore Pleno Group</v>
      </c>
      <c r="I829" s="6" t="s">
        <v>2624</v>
      </c>
      <c r="J829" s="6" t="s">
        <v>2625</v>
      </c>
      <c r="K829" s="6" t="s">
        <v>9993</v>
      </c>
      <c r="L829" s="1">
        <v>702</v>
      </c>
      <c r="M829" s="1" t="s">
        <v>39</v>
      </c>
      <c r="N829" s="18" t="b">
        <v>1</v>
      </c>
      <c r="O829" t="s">
        <v>2642</v>
      </c>
      <c r="P829" s="1" t="s">
        <v>2643</v>
      </c>
      <c r="Q829"/>
      <c r="R829"/>
      <c r="S829" s="54" t="s">
        <v>2644</v>
      </c>
      <c r="T829" s="1" t="s">
        <v>42</v>
      </c>
      <c r="U829" s="1" t="s">
        <v>42</v>
      </c>
      <c r="V829" s="1" t="s">
        <v>42</v>
      </c>
      <c r="W829" s="1" t="s">
        <v>42</v>
      </c>
      <c r="X829" s="1"/>
      <c r="Y829" s="1" t="s">
        <v>2645</v>
      </c>
      <c r="Z829" s="1"/>
      <c r="AA829" s="1"/>
      <c r="AB829" s="1"/>
      <c r="AC829" s="1"/>
      <c r="AD829" s="1"/>
      <c r="AE829" s="1"/>
      <c r="AF829"/>
      <c r="AG829" s="1" t="b">
        <v>1</v>
      </c>
      <c r="AH829" s="1"/>
      <c r="AI829" s="1"/>
      <c r="AJ829" s="1" t="b">
        <v>0</v>
      </c>
      <c r="AK829" s="1" t="b">
        <v>0</v>
      </c>
      <c r="AL829" s="1" t="s">
        <v>86</v>
      </c>
      <c r="AM829" s="1" t="s">
        <v>240</v>
      </c>
      <c r="AN829" s="1" t="s">
        <v>45</v>
      </c>
      <c r="AO829" s="1">
        <v>1604</v>
      </c>
      <c r="AP829" s="1" t="b">
        <v>0</v>
      </c>
      <c r="AQ829" s="1"/>
      <c r="AR829" s="1"/>
      <c r="AS829" s="1" t="b">
        <v>0</v>
      </c>
      <c r="AV829" s="1" t="str">
        <f t="shared" si="137"/>
        <v>Ficaria verna Flore Pleno Group (Ranunculus ficaria) Ranunculus ficaria Flore Pleno Group</v>
      </c>
      <c r="AW829" s="1"/>
      <c r="AX829" s="1"/>
    </row>
    <row r="830" spans="1:66" s="5" customFormat="1" ht="15" customHeight="1" x14ac:dyDescent="0.2">
      <c r="A830" s="8" t="s">
        <v>9651</v>
      </c>
      <c r="B830" s="18" t="b">
        <f t="shared" si="135"/>
        <v>1</v>
      </c>
      <c r="C830" s="4" t="str">
        <f t="shared" si="143"/>
        <v/>
      </c>
      <c r="D830" s="4" t="str">
        <f t="shared" si="144"/>
        <v/>
      </c>
      <c r="E830" s="4" t="str">
        <f t="shared" si="145"/>
        <v/>
      </c>
      <c r="F830" s="4" t="str">
        <f t="shared" si="136"/>
        <v/>
      </c>
      <c r="G830" s="4" t="str">
        <f t="shared" si="146"/>
        <v/>
      </c>
      <c r="H830" s="4" t="str">
        <f t="shared" si="147"/>
        <v>Ficaria verna 'Green Petal' (Ranunculus ficaria)</v>
      </c>
      <c r="I830" s="6" t="s">
        <v>2624</v>
      </c>
      <c r="J830" s="6" t="s">
        <v>2625</v>
      </c>
      <c r="K830" s="2" t="s">
        <v>9822</v>
      </c>
      <c r="L830"/>
      <c r="M830"/>
      <c r="N830" s="18" t="b">
        <v>1</v>
      </c>
      <c r="O830" t="s">
        <v>10104</v>
      </c>
      <c r="P830" s="28" t="s">
        <v>10401</v>
      </c>
      <c r="Q830"/>
      <c r="R830"/>
      <c r="S830" s="53"/>
      <c r="T830"/>
      <c r="U830"/>
      <c r="V830"/>
      <c r="W830"/>
      <c r="X830"/>
      <c r="Y830" t="s">
        <v>11140</v>
      </c>
      <c r="Z830"/>
      <c r="AA830"/>
      <c r="AB830"/>
      <c r="AC830"/>
      <c r="AD830"/>
      <c r="AE830"/>
      <c r="AF830"/>
      <c r="AG830" s="1" t="b">
        <v>0</v>
      </c>
      <c r="AH830"/>
      <c r="AI830"/>
      <c r="AJ830" s="1" t="b">
        <v>0</v>
      </c>
      <c r="AK830" s="1" t="b">
        <v>0</v>
      </c>
      <c r="AL830" s="1" t="s">
        <v>86</v>
      </c>
      <c r="AM830" s="1" t="s">
        <v>62</v>
      </c>
      <c r="AN830" s="1" t="s">
        <v>45</v>
      </c>
      <c r="AO830"/>
      <c r="AP830" s="1" t="b">
        <v>0</v>
      </c>
      <c r="AQ830" s="1"/>
      <c r="AR830" s="1"/>
      <c r="AS830" s="1" t="b">
        <v>0</v>
      </c>
      <c r="AV830" s="1" t="str">
        <f t="shared" si="137"/>
        <v>Ficaria verna 'Green Petal' (Ranunculus ficaria)</v>
      </c>
      <c r="AW830" s="1"/>
      <c r="AX830" s="1"/>
    </row>
    <row r="831" spans="1:66" s="5" customFormat="1" ht="15" customHeight="1" x14ac:dyDescent="0.2">
      <c r="A831" s="8" t="s">
        <v>8756</v>
      </c>
      <c r="B831" s="18" t="b">
        <f t="shared" si="135"/>
        <v>1</v>
      </c>
      <c r="C831" s="4" t="str">
        <f t="shared" si="143"/>
        <v/>
      </c>
      <c r="D831" s="4" t="str">
        <f t="shared" si="144"/>
        <v/>
      </c>
      <c r="E831" s="4" t="str">
        <f t="shared" si="145"/>
        <v/>
      </c>
      <c r="F831" s="4" t="str">
        <f t="shared" si="136"/>
        <v/>
      </c>
      <c r="G831" s="4" t="str">
        <f t="shared" si="146"/>
        <v>I</v>
      </c>
      <c r="H831" s="4" t="str">
        <f t="shared" si="147"/>
        <v>Ficaria verna 'Montacute' (Ranunculus ficaria) Ranunculus ficaria 'Montacute'</v>
      </c>
      <c r="I831" s="6" t="s">
        <v>2624</v>
      </c>
      <c r="J831" s="6" t="s">
        <v>2625</v>
      </c>
      <c r="K831" s="2" t="s">
        <v>9823</v>
      </c>
      <c r="L831" s="1">
        <v>703</v>
      </c>
      <c r="M831" s="1" t="s">
        <v>302</v>
      </c>
      <c r="N831" s="18" t="b">
        <v>1</v>
      </c>
      <c r="O831" t="s">
        <v>2647</v>
      </c>
      <c r="P831" s="1" t="s">
        <v>2648</v>
      </c>
      <c r="Q831"/>
      <c r="R831"/>
      <c r="S831" s="54" t="s">
        <v>2649</v>
      </c>
      <c r="T831" s="1" t="s">
        <v>42</v>
      </c>
      <c r="U831" s="1" t="s">
        <v>42</v>
      </c>
      <c r="V831" s="1" t="s">
        <v>42</v>
      </c>
      <c r="W831" s="1" t="s">
        <v>42</v>
      </c>
      <c r="X831" s="1"/>
      <c r="Y831" s="1" t="s">
        <v>2650</v>
      </c>
      <c r="Z831" s="1"/>
      <c r="AA831" s="1"/>
      <c r="AB831" s="1"/>
      <c r="AC831" s="1"/>
      <c r="AD831" s="1"/>
      <c r="AE831" s="1"/>
      <c r="AF831" s="1"/>
      <c r="AG831" s="1" t="b">
        <v>1</v>
      </c>
      <c r="AH831" s="1"/>
      <c r="AI831" s="1"/>
      <c r="AJ831" s="1" t="b">
        <v>0</v>
      </c>
      <c r="AK831" s="1" t="b">
        <v>0</v>
      </c>
      <c r="AL831" s="1" t="s">
        <v>86</v>
      </c>
      <c r="AM831"/>
      <c r="AN831" s="1" t="s">
        <v>45</v>
      </c>
      <c r="AO831"/>
      <c r="AP831" s="1" t="b">
        <v>0</v>
      </c>
      <c r="AQ831" s="1"/>
      <c r="AR831" s="1"/>
      <c r="AS831" s="1" t="b">
        <v>0</v>
      </c>
      <c r="AV831" s="1" t="str">
        <f t="shared" si="137"/>
        <v>Ficaria verna 'Montacute' (Ranunculus ficaria) Ranunculus ficaria 'Montacute'</v>
      </c>
      <c r="AW831" s="1"/>
      <c r="AX831" s="1"/>
      <c r="BI831" s="11"/>
      <c r="BJ831" s="11"/>
    </row>
    <row r="832" spans="1:66" s="5" customFormat="1" ht="15" customHeight="1" x14ac:dyDescent="0.2">
      <c r="A832" s="14" t="s">
        <v>8758</v>
      </c>
      <c r="B832" s="18" t="b">
        <f t="shared" si="135"/>
        <v>1</v>
      </c>
      <c r="C832" s="12" t="str">
        <f t="shared" si="143"/>
        <v/>
      </c>
      <c r="D832" s="12" t="str">
        <f t="shared" si="144"/>
        <v/>
      </c>
      <c r="E832" s="12" t="str">
        <f t="shared" si="145"/>
        <v/>
      </c>
      <c r="F832" s="4" t="str">
        <f t="shared" si="136"/>
        <v/>
      </c>
      <c r="G832" s="12" t="str">
        <f t="shared" si="146"/>
        <v>I</v>
      </c>
      <c r="H832" s="4" t="str">
        <f t="shared" si="147"/>
        <v>Ficaria verna Randall's White' (Ranunculus ficaria) Ranubculus ficaria 'Randall's White'</v>
      </c>
      <c r="I832" s="10" t="s">
        <v>2624</v>
      </c>
      <c r="J832" s="10" t="s">
        <v>2625</v>
      </c>
      <c r="K832" s="27" t="s">
        <v>9997</v>
      </c>
      <c r="L832" s="10">
        <v>704</v>
      </c>
      <c r="M832" s="10" t="s">
        <v>302</v>
      </c>
      <c r="N832" s="18" t="b">
        <v>1</v>
      </c>
      <c r="O832" t="s">
        <v>2652</v>
      </c>
      <c r="P832" s="10" t="s">
        <v>2653</v>
      </c>
      <c r="Q832" s="11"/>
      <c r="R832" s="11"/>
      <c r="S832" s="54" t="s">
        <v>2654</v>
      </c>
      <c r="T832" s="10" t="s">
        <v>42</v>
      </c>
      <c r="U832" s="10" t="s">
        <v>42</v>
      </c>
      <c r="V832" s="10" t="s">
        <v>42</v>
      </c>
      <c r="W832" s="10" t="s">
        <v>42</v>
      </c>
      <c r="X832" s="10"/>
      <c r="Y832" s="10" t="s">
        <v>2655</v>
      </c>
      <c r="Z832" s="10"/>
      <c r="AA832" s="10"/>
      <c r="AB832" s="10"/>
      <c r="AC832" s="10"/>
      <c r="AD832" s="10"/>
      <c r="AE832" s="10"/>
      <c r="AF832" s="11"/>
      <c r="AG832" s="10" t="b">
        <v>1</v>
      </c>
      <c r="AH832" s="10"/>
      <c r="AI832" s="10"/>
      <c r="AJ832" s="10" t="b">
        <v>0</v>
      </c>
      <c r="AK832" s="10" t="b">
        <v>0</v>
      </c>
      <c r="AL832" s="10" t="s">
        <v>86</v>
      </c>
      <c r="AM832" s="10" t="s">
        <v>62</v>
      </c>
      <c r="AN832" s="10" t="s">
        <v>45</v>
      </c>
      <c r="AO832" s="10">
        <v>2152</v>
      </c>
      <c r="AP832" s="10" t="b">
        <v>0</v>
      </c>
      <c r="AQ832" s="10"/>
      <c r="AR832" s="10"/>
      <c r="AS832" s="10" t="b">
        <v>0</v>
      </c>
      <c r="AT832" s="11"/>
      <c r="AU832" s="11"/>
      <c r="AV832" s="1" t="str">
        <f t="shared" si="137"/>
        <v>Ficaria verna Randall's White' (Ranunculus ficaria) Ranubculus ficaria 'Randall's White'</v>
      </c>
      <c r="AW832" s="10"/>
      <c r="AX832" s="10"/>
      <c r="AY832" s="11"/>
      <c r="AZ832" s="11"/>
      <c r="BA832" s="11"/>
      <c r="BB832" s="11"/>
      <c r="BC832" s="11"/>
      <c r="BD832" s="11"/>
      <c r="BE832" s="11"/>
      <c r="BF832" s="11"/>
      <c r="BG832" s="11"/>
      <c r="BH832" s="11"/>
    </row>
    <row r="833" spans="1:66" s="5" customFormat="1" ht="15" customHeight="1" x14ac:dyDescent="0.2">
      <c r="A833" s="8" t="s">
        <v>9653</v>
      </c>
      <c r="B833" s="18" t="b">
        <f t="shared" si="135"/>
        <v>1</v>
      </c>
      <c r="C833" s="4" t="str">
        <f t="shared" si="143"/>
        <v/>
      </c>
      <c r="D833" s="4" t="str">
        <f t="shared" si="144"/>
        <v/>
      </c>
      <c r="E833" s="4" t="str">
        <f t="shared" si="145"/>
        <v/>
      </c>
      <c r="F833" s="4" t="str">
        <f t="shared" si="136"/>
        <v/>
      </c>
      <c r="G833" s="4" t="str">
        <f t="shared" si="146"/>
        <v/>
      </c>
      <c r="H833" s="4" t="str">
        <f t="shared" si="147"/>
        <v>Ficaria verna subsp. chrysocephala (subsp. Majus)</v>
      </c>
      <c r="I833" s="10" t="s">
        <v>2624</v>
      </c>
      <c r="J833" s="10" t="s">
        <v>2625</v>
      </c>
      <c r="K833" s="6" t="s">
        <v>9998</v>
      </c>
      <c r="L833"/>
      <c r="M833"/>
      <c r="N833" s="18" t="b">
        <v>1</v>
      </c>
      <c r="O833" t="s">
        <v>10105</v>
      </c>
      <c r="P833" s="28" t="s">
        <v>10403</v>
      </c>
      <c r="Q833"/>
      <c r="R833"/>
      <c r="S833" s="53"/>
      <c r="T833"/>
      <c r="U833"/>
      <c r="V833"/>
      <c r="W833"/>
      <c r="X833"/>
      <c r="Y833" t="s">
        <v>11141</v>
      </c>
      <c r="Z833"/>
      <c r="AA833"/>
      <c r="AB833"/>
      <c r="AC833"/>
      <c r="AD833"/>
      <c r="AE833"/>
      <c r="AF833"/>
      <c r="AG833" s="1" t="b">
        <v>0</v>
      </c>
      <c r="AH833" s="1" t="s">
        <v>43</v>
      </c>
      <c r="AI833" s="1"/>
      <c r="AJ833" s="1" t="b">
        <v>0</v>
      </c>
      <c r="AK833" s="1" t="b">
        <v>0</v>
      </c>
      <c r="AL833" s="1" t="s">
        <v>86</v>
      </c>
      <c r="AM833"/>
      <c r="AN833" s="1" t="s">
        <v>45</v>
      </c>
      <c r="AO833" s="1">
        <v>20105</v>
      </c>
      <c r="AP833" s="1" t="b">
        <v>0</v>
      </c>
      <c r="AQ833" s="1"/>
      <c r="AR833" s="1"/>
      <c r="AS833" s="1" t="b">
        <v>0</v>
      </c>
      <c r="AV833" s="1" t="str">
        <f t="shared" si="137"/>
        <v>Ficaria verna subsp. chrysocephala (subsp. Majus)</v>
      </c>
      <c r="AW833" s="1"/>
      <c r="AX833" s="1"/>
    </row>
    <row r="834" spans="1:66" s="5" customFormat="1" ht="15" customHeight="1" x14ac:dyDescent="0.2">
      <c r="A834" s="8" t="s">
        <v>8080</v>
      </c>
      <c r="B834" s="18" t="b">
        <f t="shared" si="135"/>
        <v>1</v>
      </c>
      <c r="C834" s="4" t="str">
        <f t="shared" si="143"/>
        <v/>
      </c>
      <c r="D834" s="4" t="str">
        <f t="shared" si="144"/>
        <v/>
      </c>
      <c r="E834" s="4" t="str">
        <f t="shared" si="145"/>
        <v/>
      </c>
      <c r="F834" s="4" t="str">
        <f t="shared" si="136"/>
        <v/>
      </c>
      <c r="G834" s="4" t="str">
        <f t="shared" si="146"/>
        <v/>
      </c>
      <c r="H834" s="4" t="str">
        <f t="shared" si="147"/>
        <v>Filipendula rubra 'Venusta'</v>
      </c>
      <c r="I834" s="6" t="s">
        <v>2656</v>
      </c>
      <c r="J834" s="6" t="s">
        <v>209</v>
      </c>
      <c r="K834" s="6" t="s">
        <v>2657</v>
      </c>
      <c r="L834" s="1">
        <v>705</v>
      </c>
      <c r="M834" s="1" t="s">
        <v>39</v>
      </c>
      <c r="N834" s="18" t="b">
        <v>1</v>
      </c>
      <c r="O834" t="s">
        <v>2658</v>
      </c>
      <c r="P834" s="1" t="s">
        <v>2659</v>
      </c>
      <c r="Q834"/>
      <c r="R834"/>
      <c r="S834" s="54"/>
      <c r="T834" s="1" t="s">
        <v>42</v>
      </c>
      <c r="U834" s="1" t="s">
        <v>42</v>
      </c>
      <c r="V834" s="1" t="s">
        <v>42</v>
      </c>
      <c r="W834" s="1" t="s">
        <v>42</v>
      </c>
      <c r="X834"/>
      <c r="Y834" s="1" t="s">
        <v>2660</v>
      </c>
      <c r="Z834"/>
      <c r="AA834"/>
      <c r="AB834"/>
      <c r="AC834"/>
      <c r="AD834"/>
      <c r="AE834"/>
      <c r="AF834"/>
      <c r="AG834" s="1" t="b">
        <v>0</v>
      </c>
      <c r="AH834"/>
      <c r="AI834" s="1" t="s">
        <v>106</v>
      </c>
      <c r="AJ834" s="1" t="b">
        <v>0</v>
      </c>
      <c r="AK834" s="1" t="b">
        <v>0</v>
      </c>
      <c r="AL834" s="1" t="s">
        <v>106</v>
      </c>
      <c r="AM834" s="1" t="s">
        <v>62</v>
      </c>
      <c r="AN834" s="1" t="s">
        <v>45</v>
      </c>
      <c r="AO834" s="1">
        <v>2139</v>
      </c>
      <c r="AP834" s="1" t="b">
        <v>0</v>
      </c>
      <c r="AQ834" s="1"/>
      <c r="AR834" s="1"/>
      <c r="AS834" s="1" t="b">
        <v>0</v>
      </c>
      <c r="AV834" s="1" t="str">
        <f t="shared" si="137"/>
        <v>Filipendula rubra 'Venusta'</v>
      </c>
      <c r="AW834" s="1"/>
      <c r="AX834" s="1"/>
    </row>
    <row r="835" spans="1:66" s="5" customFormat="1" ht="15" customHeight="1" x14ac:dyDescent="0.2">
      <c r="A835" s="8" t="s">
        <v>7571</v>
      </c>
      <c r="B835" s="18" t="b">
        <f t="shared" ref="B835:B898" si="148">IF(F835="X",FALSE,TRUE)</f>
        <v>1</v>
      </c>
      <c r="C835" s="4" t="str">
        <f t="shared" si="143"/>
        <v/>
      </c>
      <c r="D835" s="4" t="str">
        <f t="shared" si="144"/>
        <v/>
      </c>
      <c r="E835" s="4" t="str">
        <f t="shared" si="145"/>
        <v/>
      </c>
      <c r="F835" s="4" t="str">
        <f t="shared" ref="F835:F898" si="149">IF(Y835="","X","")</f>
        <v/>
      </c>
      <c r="G835" s="4" t="str">
        <f t="shared" si="146"/>
        <v/>
      </c>
      <c r="H835" s="4" t="str">
        <f t="shared" si="147"/>
        <v>Filipendula ulmaria 'Aurea'</v>
      </c>
      <c r="I835" s="6" t="s">
        <v>2656</v>
      </c>
      <c r="J835" s="6" t="s">
        <v>2661</v>
      </c>
      <c r="K835" s="6" t="s">
        <v>2662</v>
      </c>
      <c r="L835" s="1">
        <v>706</v>
      </c>
      <c r="M835" s="1" t="s">
        <v>39</v>
      </c>
      <c r="N835" s="18" t="b">
        <v>1</v>
      </c>
      <c r="O835" t="s">
        <v>2663</v>
      </c>
      <c r="P835" s="1" t="s">
        <v>2664</v>
      </c>
      <c r="Q835"/>
      <c r="R835"/>
      <c r="S835" s="54"/>
      <c r="T835" s="1" t="s">
        <v>42</v>
      </c>
      <c r="U835" s="1" t="s">
        <v>42</v>
      </c>
      <c r="V835" s="1" t="s">
        <v>42</v>
      </c>
      <c r="W835" s="1" t="s">
        <v>42</v>
      </c>
      <c r="X835" s="1"/>
      <c r="Y835" s="1" t="s">
        <v>2665</v>
      </c>
      <c r="Z835" s="1"/>
      <c r="AA835" s="1"/>
      <c r="AB835" s="1"/>
      <c r="AC835" s="1"/>
      <c r="AD835" s="1"/>
      <c r="AE835" s="1"/>
      <c r="AF835"/>
      <c r="AG835" s="1" t="b">
        <v>0</v>
      </c>
      <c r="AH835" s="1"/>
      <c r="AI835" s="1" t="s">
        <v>106</v>
      </c>
      <c r="AJ835" s="1" t="b">
        <v>0</v>
      </c>
      <c r="AK835" s="1" t="b">
        <v>0</v>
      </c>
      <c r="AL835" s="1" t="s">
        <v>106</v>
      </c>
      <c r="AM835"/>
      <c r="AN835" s="1" t="s">
        <v>45</v>
      </c>
      <c r="AO835" s="1">
        <v>20280</v>
      </c>
      <c r="AP835" s="1" t="b">
        <v>0</v>
      </c>
      <c r="AQ835" s="1"/>
      <c r="AR835" s="1"/>
      <c r="AS835" s="1" t="b">
        <v>0</v>
      </c>
      <c r="AV835" s="1" t="str">
        <f t="shared" si="137"/>
        <v>Filipendula ulmaria 'Aurea'</v>
      </c>
      <c r="AW835" s="1"/>
      <c r="AX835" s="1"/>
    </row>
    <row r="836" spans="1:66" s="5" customFormat="1" ht="15" customHeight="1" x14ac:dyDescent="0.2">
      <c r="A836" s="8" t="s">
        <v>9067</v>
      </c>
      <c r="B836" s="18" t="b">
        <f t="shared" si="148"/>
        <v>1</v>
      </c>
      <c r="C836" s="4" t="str">
        <f t="shared" si="143"/>
        <v/>
      </c>
      <c r="D836" s="4" t="str">
        <f t="shared" si="144"/>
        <v/>
      </c>
      <c r="E836" s="4" t="str">
        <f t="shared" si="145"/>
        <v/>
      </c>
      <c r="F836" s="4" t="str">
        <f t="shared" si="149"/>
        <v/>
      </c>
      <c r="G836" s="4" t="str">
        <f t="shared" si="146"/>
        <v/>
      </c>
      <c r="H836" s="4" t="str">
        <f t="shared" si="147"/>
        <v>Filipendula vulgaris 'Multiplex'</v>
      </c>
      <c r="I836" s="6" t="s">
        <v>2656</v>
      </c>
      <c r="J836" s="6" t="s">
        <v>618</v>
      </c>
      <c r="K836" s="6" t="s">
        <v>1241</v>
      </c>
      <c r="L836" s="1">
        <v>707</v>
      </c>
      <c r="M836"/>
      <c r="N836" s="18" t="b">
        <v>1</v>
      </c>
      <c r="O836" t="s">
        <v>10106</v>
      </c>
      <c r="P836" s="1" t="s">
        <v>2666</v>
      </c>
      <c r="Q836"/>
      <c r="R836"/>
      <c r="S836" s="54"/>
      <c r="T836" s="1" t="s">
        <v>42</v>
      </c>
      <c r="U836" s="1" t="s">
        <v>42</v>
      </c>
      <c r="V836" s="1" t="s">
        <v>42</v>
      </c>
      <c r="W836" s="1" t="s">
        <v>42</v>
      </c>
      <c r="X836"/>
      <c r="Y836" s="1" t="s">
        <v>2667</v>
      </c>
      <c r="Z836"/>
      <c r="AA836"/>
      <c r="AB836"/>
      <c r="AC836"/>
      <c r="AD836"/>
      <c r="AE836"/>
      <c r="AF836"/>
      <c r="AG836" s="1" t="b">
        <v>1</v>
      </c>
      <c r="AH836"/>
      <c r="AI836"/>
      <c r="AJ836" s="1" t="b">
        <v>0</v>
      </c>
      <c r="AK836" s="1" t="b">
        <v>0</v>
      </c>
      <c r="AL836" s="1" t="s">
        <v>106</v>
      </c>
      <c r="AM836" s="1" t="s">
        <v>62</v>
      </c>
      <c r="AN836" s="1" t="s">
        <v>45</v>
      </c>
      <c r="AO836" s="1">
        <v>1394</v>
      </c>
      <c r="AP836" s="1" t="b">
        <v>0</v>
      </c>
      <c r="AQ836" s="1"/>
      <c r="AR836" s="1"/>
      <c r="AS836" s="1" t="b">
        <v>0</v>
      </c>
      <c r="AV836" s="1" t="str">
        <f t="shared" ref="AV836:AW899" si="150">TRIM(TRIM(I836) &amp; " " &amp; TRIM(J836) &amp; " " &amp; K836 &amp; " " &amp;S836)</f>
        <v>Filipendula vulgaris 'Multiplex'</v>
      </c>
      <c r="AW836" s="1"/>
      <c r="AX836" s="1"/>
    </row>
    <row r="837" spans="1:66" s="5" customFormat="1" ht="15" customHeight="1" x14ac:dyDescent="0.2">
      <c r="A837" s="8" t="s">
        <v>9065</v>
      </c>
      <c r="B837" s="18" t="b">
        <f t="shared" si="148"/>
        <v>1</v>
      </c>
      <c r="C837" s="4" t="str">
        <f t="shared" si="143"/>
        <v/>
      </c>
      <c r="D837" s="4" t="str">
        <f t="shared" si="144"/>
        <v/>
      </c>
      <c r="E837" s="4" t="str">
        <f t="shared" si="145"/>
        <v/>
      </c>
      <c r="F837" s="4" t="str">
        <f t="shared" si="149"/>
        <v/>
      </c>
      <c r="G837" s="4" t="str">
        <f t="shared" si="146"/>
        <v/>
      </c>
      <c r="H837" s="4" t="str">
        <f t="shared" si="147"/>
        <v>Filipendula vulgaris</v>
      </c>
      <c r="I837" s="6" t="s">
        <v>2656</v>
      </c>
      <c r="J837" s="6" t="s">
        <v>618</v>
      </c>
      <c r="K837" s="6"/>
      <c r="L837" s="1">
        <v>1915</v>
      </c>
      <c r="M837" s="1"/>
      <c r="N837" s="18" t="b">
        <v>1</v>
      </c>
      <c r="O837" t="s">
        <v>6822</v>
      </c>
      <c r="P837" s="1" t="s">
        <v>6823</v>
      </c>
      <c r="Q837"/>
      <c r="R837"/>
      <c r="S837" s="54"/>
      <c r="T837" s="1" t="s">
        <v>42</v>
      </c>
      <c r="U837" s="1" t="s">
        <v>42</v>
      </c>
      <c r="V837" s="1" t="s">
        <v>42</v>
      </c>
      <c r="W837" s="1" t="s">
        <v>42</v>
      </c>
      <c r="X837" s="1"/>
      <c r="Y837" s="1" t="s">
        <v>6824</v>
      </c>
      <c r="Z837" s="1"/>
      <c r="AA837" s="1"/>
      <c r="AB837" s="1"/>
      <c r="AC837" s="1"/>
      <c r="AD837" s="1"/>
      <c r="AE837" s="1"/>
      <c r="AF837"/>
      <c r="AG837" s="1" t="b">
        <v>0</v>
      </c>
      <c r="AH837"/>
      <c r="AI837"/>
      <c r="AJ837" s="1" t="b">
        <v>0</v>
      </c>
      <c r="AK837" s="1" t="b">
        <v>0</v>
      </c>
      <c r="AL837" s="1" t="s">
        <v>106</v>
      </c>
      <c r="AM837" s="1" t="s">
        <v>62</v>
      </c>
      <c r="AN837" s="1" t="s">
        <v>45</v>
      </c>
      <c r="AO837" s="1">
        <v>1983</v>
      </c>
      <c r="AP837" s="1" t="b">
        <v>0</v>
      </c>
      <c r="AQ837" s="1"/>
      <c r="AR837" s="1"/>
      <c r="AS837" s="1" t="b">
        <v>1</v>
      </c>
      <c r="AV837" s="1" t="str">
        <f t="shared" si="150"/>
        <v>Filipendula vulgaris</v>
      </c>
      <c r="AW837" s="1"/>
      <c r="AX837" s="1"/>
    </row>
    <row r="838" spans="1:66" s="5" customFormat="1" ht="15" customHeight="1" x14ac:dyDescent="0.2">
      <c r="A838" s="8" t="s">
        <v>7711</v>
      </c>
      <c r="B838" s="18" t="b">
        <f t="shared" si="148"/>
        <v>1</v>
      </c>
      <c r="C838" s="4" t="str">
        <f t="shared" si="143"/>
        <v/>
      </c>
      <c r="D838" s="4" t="str">
        <f t="shared" si="144"/>
        <v/>
      </c>
      <c r="E838" s="4" t="str">
        <f t="shared" si="145"/>
        <v/>
      </c>
      <c r="F838" s="4" t="str">
        <f t="shared" si="149"/>
        <v/>
      </c>
      <c r="G838" s="4" t="str">
        <f t="shared" si="146"/>
        <v>I</v>
      </c>
      <c r="H838" s="4" t="str">
        <f t="shared" si="147"/>
        <v>Foeniculum vulgare 'Purpureum' - Bronze Fennel Bronze Fennel</v>
      </c>
      <c r="I838" s="6" t="s">
        <v>2668</v>
      </c>
      <c r="J838" s="6" t="s">
        <v>2669</v>
      </c>
      <c r="K838" s="6" t="s">
        <v>9824</v>
      </c>
      <c r="L838" s="1">
        <v>708</v>
      </c>
      <c r="M838" s="1" t="s">
        <v>39</v>
      </c>
      <c r="N838" s="18" t="b">
        <v>1</v>
      </c>
      <c r="O838" t="s">
        <v>2671</v>
      </c>
      <c r="P838" s="1" t="s">
        <v>2672</v>
      </c>
      <c r="Q838"/>
      <c r="R838"/>
      <c r="S838" s="54" t="s">
        <v>2673</v>
      </c>
      <c r="T838" s="1" t="s">
        <v>42</v>
      </c>
      <c r="U838" s="1" t="s">
        <v>42</v>
      </c>
      <c r="V838" s="1" t="s">
        <v>42</v>
      </c>
      <c r="W838" s="1" t="s">
        <v>42</v>
      </c>
      <c r="X838" s="1"/>
      <c r="Y838" s="1" t="s">
        <v>2674</v>
      </c>
      <c r="Z838" s="1"/>
      <c r="AA838" s="1"/>
      <c r="AB838" s="1"/>
      <c r="AC838" s="1"/>
      <c r="AD838" s="1"/>
      <c r="AE838" s="1"/>
      <c r="AF838"/>
      <c r="AG838" s="1" t="b">
        <v>0</v>
      </c>
      <c r="AH838" s="1" t="s">
        <v>43</v>
      </c>
      <c r="AI838" s="1"/>
      <c r="AJ838" s="1" t="b">
        <v>0</v>
      </c>
      <c r="AK838" s="1" t="b">
        <v>0</v>
      </c>
      <c r="AL838" s="1" t="s">
        <v>86</v>
      </c>
      <c r="AM838"/>
      <c r="AN838" s="1" t="s">
        <v>45</v>
      </c>
      <c r="AO838" s="1">
        <v>20148</v>
      </c>
      <c r="AP838" s="1" t="b">
        <v>0</v>
      </c>
      <c r="AQ838" s="1"/>
      <c r="AR838" s="1"/>
      <c r="AS838" s="1" t="b">
        <v>0</v>
      </c>
      <c r="AV838" s="1" t="str">
        <f t="shared" si="150"/>
        <v>Foeniculum vulgare 'Purpureum' - Bronze Fennel Bronze Fennel</v>
      </c>
      <c r="AW838" s="1"/>
      <c r="AX838" s="1"/>
    </row>
    <row r="839" spans="1:66" s="5" customFormat="1" ht="15" customHeight="1" x14ac:dyDescent="0.2">
      <c r="A839" s="8"/>
      <c r="B839" s="18" t="b">
        <f t="shared" si="148"/>
        <v>1</v>
      </c>
      <c r="C839" s="21"/>
      <c r="D839" s="4"/>
      <c r="E839" s="4"/>
      <c r="F839" s="4" t="str">
        <f t="shared" si="149"/>
        <v/>
      </c>
      <c r="G839" s="4"/>
      <c r="H839" s="4"/>
      <c r="I839" s="6" t="s">
        <v>2675</v>
      </c>
      <c r="J839" s="6" t="s">
        <v>2676</v>
      </c>
      <c r="L839" s="1">
        <v>709</v>
      </c>
      <c r="M839"/>
      <c r="N839" s="18" t="b">
        <v>1</v>
      </c>
      <c r="O839"/>
      <c r="P839" s="1" t="s">
        <v>2677</v>
      </c>
      <c r="Q839"/>
      <c r="R839"/>
      <c r="S839" s="53"/>
      <c r="T839" s="1" t="s">
        <v>42</v>
      </c>
      <c r="U839" s="1" t="s">
        <v>42</v>
      </c>
      <c r="V839" s="1" t="s">
        <v>42</v>
      </c>
      <c r="W839" s="1" t="s">
        <v>42</v>
      </c>
      <c r="X839"/>
      <c r="Y839" s="1" t="s">
        <v>2678</v>
      </c>
      <c r="Z839"/>
      <c r="AA839"/>
      <c r="AB839"/>
      <c r="AC839"/>
      <c r="AD839"/>
      <c r="AE839"/>
      <c r="AF839"/>
      <c r="AG839" s="1" t="b">
        <v>0</v>
      </c>
      <c r="AH839"/>
      <c r="AI839"/>
      <c r="AJ839" s="1" t="b">
        <v>0</v>
      </c>
      <c r="AK839" s="1" t="b">
        <v>0</v>
      </c>
      <c r="AL839" s="1" t="s">
        <v>86</v>
      </c>
      <c r="AM839" s="1" t="s">
        <v>62</v>
      </c>
      <c r="AN839" s="1" t="s">
        <v>45</v>
      </c>
      <c r="AO839" s="1">
        <v>1624</v>
      </c>
      <c r="AP839" s="1" t="b">
        <v>1</v>
      </c>
      <c r="AQ839" s="1"/>
      <c r="AR839" s="1"/>
      <c r="AS839" s="1" t="b">
        <v>0</v>
      </c>
      <c r="AV839" s="1" t="str">
        <f t="shared" si="150"/>
        <v>Francoa appendiculata</v>
      </c>
      <c r="AW839" s="1"/>
      <c r="AX839"/>
      <c r="BE839"/>
      <c r="BF839"/>
      <c r="BG839"/>
      <c r="BH839"/>
      <c r="BI839"/>
      <c r="BJ839"/>
      <c r="BK839"/>
      <c r="BL839"/>
      <c r="BM839"/>
      <c r="BN839"/>
    </row>
    <row r="840" spans="1:66" s="5" customFormat="1" ht="15" customHeight="1" x14ac:dyDescent="0.2">
      <c r="A840" s="8"/>
      <c r="B840" s="18" t="b">
        <f t="shared" si="148"/>
        <v>1</v>
      </c>
      <c r="C840" s="21"/>
      <c r="D840" s="4"/>
      <c r="E840" s="4"/>
      <c r="F840" s="4" t="str">
        <f t="shared" si="149"/>
        <v/>
      </c>
      <c r="G840" s="4"/>
      <c r="H840" s="4"/>
      <c r="I840" s="6" t="s">
        <v>2675</v>
      </c>
      <c r="J840" s="6" t="s">
        <v>2679</v>
      </c>
      <c r="L840" s="1">
        <v>710</v>
      </c>
      <c r="M840"/>
      <c r="N840" s="18" t="b">
        <v>1</v>
      </c>
      <c r="O840"/>
      <c r="P840" s="1" t="s">
        <v>2680</v>
      </c>
      <c r="Q840"/>
      <c r="R840"/>
      <c r="S840" s="53"/>
      <c r="T840" s="1" t="s">
        <v>42</v>
      </c>
      <c r="U840" s="1" t="s">
        <v>42</v>
      </c>
      <c r="V840" s="1" t="s">
        <v>42</v>
      </c>
      <c r="W840" s="1" t="s">
        <v>42</v>
      </c>
      <c r="X840"/>
      <c r="Y840" s="1" t="s">
        <v>2681</v>
      </c>
      <c r="Z840"/>
      <c r="AA840"/>
      <c r="AB840"/>
      <c r="AC840"/>
      <c r="AD840"/>
      <c r="AE840"/>
      <c r="AF840"/>
      <c r="AG840" s="1" t="b">
        <v>0</v>
      </c>
      <c r="AH840"/>
      <c r="AI840"/>
      <c r="AJ840" s="1" t="b">
        <v>0</v>
      </c>
      <c r="AK840" s="1" t="b">
        <v>0</v>
      </c>
      <c r="AL840" s="1" t="s">
        <v>86</v>
      </c>
      <c r="AM840" s="1" t="s">
        <v>62</v>
      </c>
      <c r="AN840" s="1" t="s">
        <v>45</v>
      </c>
      <c r="AO840" s="1">
        <v>1625</v>
      </c>
      <c r="AP840" s="1" t="b">
        <v>1</v>
      </c>
      <c r="AQ840" s="1"/>
      <c r="AR840" s="1"/>
      <c r="AS840" s="1" t="b">
        <v>0</v>
      </c>
      <c r="AV840" s="1" t="str">
        <f t="shared" si="150"/>
        <v>Francoa ramosa</v>
      </c>
      <c r="AW840" s="1"/>
      <c r="AX840"/>
      <c r="BE840"/>
      <c r="BF840"/>
      <c r="BG840"/>
      <c r="BH840"/>
      <c r="BI840"/>
      <c r="BJ840"/>
      <c r="BK840"/>
      <c r="BL840"/>
      <c r="BM840"/>
      <c r="BN840"/>
    </row>
    <row r="841" spans="1:66" s="5" customFormat="1" ht="15" customHeight="1" x14ac:dyDescent="0.2">
      <c r="A841" s="8"/>
      <c r="B841" s="18" t="b">
        <f t="shared" si="148"/>
        <v>1</v>
      </c>
      <c r="C841" s="21"/>
      <c r="D841" s="4"/>
      <c r="E841" s="4"/>
      <c r="F841" s="4" t="str">
        <f t="shared" si="149"/>
        <v/>
      </c>
      <c r="G841" s="4"/>
      <c r="H841" s="4"/>
      <c r="I841" s="6" t="s">
        <v>2682</v>
      </c>
      <c r="J841" s="6" t="s">
        <v>2694</v>
      </c>
      <c r="K841" s="6" t="s">
        <v>2695</v>
      </c>
      <c r="L841" s="1">
        <v>716</v>
      </c>
      <c r="M841"/>
      <c r="N841" s="18" t="b">
        <v>1</v>
      </c>
      <c r="O841"/>
      <c r="P841" s="1" t="s">
        <v>2696</v>
      </c>
      <c r="Q841"/>
      <c r="R841"/>
      <c r="S841" s="53"/>
      <c r="T841" s="1" t="s">
        <v>42</v>
      </c>
      <c r="U841" s="1" t="s">
        <v>42</v>
      </c>
      <c r="V841" s="1" t="s">
        <v>42</v>
      </c>
      <c r="W841" s="1" t="s">
        <v>42</v>
      </c>
      <c r="X841"/>
      <c r="Y841" s="1" t="s">
        <v>2686</v>
      </c>
      <c r="Z841"/>
      <c r="AA841"/>
      <c r="AB841"/>
      <c r="AC841"/>
      <c r="AD841"/>
      <c r="AE841"/>
      <c r="AF841"/>
      <c r="AG841" s="1" t="b">
        <v>0</v>
      </c>
      <c r="AH841"/>
      <c r="AI841"/>
      <c r="AJ841" s="1" t="b">
        <v>0</v>
      </c>
      <c r="AK841" s="1" t="b">
        <v>0</v>
      </c>
      <c r="AL841" s="1" t="s">
        <v>86</v>
      </c>
      <c r="AM841" s="1" t="s">
        <v>62</v>
      </c>
      <c r="AN841" s="1" t="s">
        <v>45</v>
      </c>
      <c r="AO841" s="1">
        <v>1627</v>
      </c>
      <c r="AP841" s="1" t="b">
        <v>1</v>
      </c>
      <c r="AQ841" s="1"/>
      <c r="AR841" s="1"/>
      <c r="AS841" s="1" t="b">
        <v>0</v>
      </c>
      <c r="AV841" s="1" t="str">
        <f t="shared" si="150"/>
        <v>Gaillardia x grandiflora 'Monarch Strain'</v>
      </c>
      <c r="AW841" s="1"/>
      <c r="AX841" s="1"/>
      <c r="BE841"/>
      <c r="BF841"/>
      <c r="BG841"/>
      <c r="BH841"/>
      <c r="BI841"/>
      <c r="BJ841"/>
      <c r="BK841"/>
      <c r="BL841"/>
      <c r="BM841"/>
      <c r="BN841"/>
    </row>
    <row r="842" spans="1:66" s="5" customFormat="1" ht="15" customHeight="1" x14ac:dyDescent="0.2">
      <c r="A842" s="8"/>
      <c r="B842" s="18" t="b">
        <f t="shared" si="148"/>
        <v>0</v>
      </c>
      <c r="C842" s="21"/>
      <c r="D842" s="4"/>
      <c r="E842" s="4"/>
      <c r="F842" s="4" t="str">
        <f t="shared" si="149"/>
        <v>X</v>
      </c>
      <c r="G842" s="4"/>
      <c r="H842" s="4"/>
      <c r="I842" s="6" t="s">
        <v>2682</v>
      </c>
      <c r="J842" s="6"/>
      <c r="K842" s="6" t="s">
        <v>2687</v>
      </c>
      <c r="L842" s="1">
        <v>712</v>
      </c>
      <c r="M842"/>
      <c r="N842" s="18" t="b">
        <v>0</v>
      </c>
      <c r="O842"/>
      <c r="P842" s="1" t="s">
        <v>2688</v>
      </c>
      <c r="Q842"/>
      <c r="R842"/>
      <c r="S842" s="54"/>
      <c r="T842" s="1" t="s">
        <v>42</v>
      </c>
      <c r="U842" s="1" t="s">
        <v>42</v>
      </c>
      <c r="V842" s="1" t="s">
        <v>42</v>
      </c>
      <c r="W842" s="1" t="s">
        <v>42</v>
      </c>
      <c r="X842" s="1"/>
      <c r="Y842" s="1"/>
      <c r="Z842" s="1"/>
      <c r="AA842" s="1"/>
      <c r="AB842" s="1"/>
      <c r="AC842" s="1"/>
      <c r="AD842" s="1"/>
      <c r="AE842" s="1"/>
      <c r="AF842"/>
      <c r="AG842" s="1" t="b">
        <v>0</v>
      </c>
      <c r="AH842" s="1"/>
      <c r="AI842" s="1"/>
      <c r="AJ842" s="1" t="b">
        <v>0</v>
      </c>
      <c r="AK842" s="1" t="b">
        <v>0</v>
      </c>
      <c r="AL842" s="1" t="s">
        <v>447</v>
      </c>
      <c r="AM842"/>
      <c r="AN842" s="1" t="s">
        <v>45</v>
      </c>
      <c r="AO842" s="1">
        <v>20032</v>
      </c>
      <c r="AP842" s="1" t="b">
        <v>0</v>
      </c>
      <c r="AQ842" s="1"/>
      <c r="AR842" s="1"/>
      <c r="AS842" s="1" t="b">
        <v>0</v>
      </c>
      <c r="AV842" s="1" t="str">
        <f t="shared" si="150"/>
        <v>Gaillardia 'Amber Wheels'</v>
      </c>
      <c r="AW842" s="1"/>
      <c r="AX842" s="1"/>
      <c r="BE842"/>
      <c r="BF842"/>
      <c r="BG842"/>
      <c r="BH842"/>
      <c r="BI842"/>
      <c r="BJ842"/>
      <c r="BK842"/>
      <c r="BL842"/>
      <c r="BM842"/>
      <c r="BN842"/>
    </row>
    <row r="843" spans="1:66" s="5" customFormat="1" ht="15" customHeight="1" x14ac:dyDescent="0.2">
      <c r="A843" s="8"/>
      <c r="B843" s="18" t="b">
        <f t="shared" si="148"/>
        <v>1</v>
      </c>
      <c r="C843" s="21"/>
      <c r="D843" s="4"/>
      <c r="E843" s="4"/>
      <c r="F843" s="4" t="str">
        <f t="shared" si="149"/>
        <v/>
      </c>
      <c r="G843" s="4"/>
      <c r="H843" s="4"/>
      <c r="I843" s="6" t="s">
        <v>2682</v>
      </c>
      <c r="J843" s="6"/>
      <c r="K843" s="6" t="s">
        <v>2689</v>
      </c>
      <c r="L843" s="1">
        <v>713</v>
      </c>
      <c r="M843"/>
      <c r="N843" s="18" t="b">
        <v>1</v>
      </c>
      <c r="O843"/>
      <c r="P843" s="1" t="s">
        <v>2690</v>
      </c>
      <c r="Q843"/>
      <c r="R843"/>
      <c r="S843" s="54"/>
      <c r="T843" s="1" t="s">
        <v>42</v>
      </c>
      <c r="U843" s="1" t="s">
        <v>42</v>
      </c>
      <c r="V843" s="1" t="s">
        <v>42</v>
      </c>
      <c r="W843" s="1" t="s">
        <v>42</v>
      </c>
      <c r="X843" s="1"/>
      <c r="Y843" s="1" t="s">
        <v>2686</v>
      </c>
      <c r="Z843" s="1"/>
      <c r="AA843" s="1"/>
      <c r="AB843" s="1"/>
      <c r="AC843" s="1"/>
      <c r="AD843" s="1"/>
      <c r="AE843" s="1"/>
      <c r="AF843"/>
      <c r="AG843" s="1" t="b">
        <v>0</v>
      </c>
      <c r="AH843" s="1"/>
      <c r="AI843" s="1"/>
      <c r="AJ843" s="1" t="b">
        <v>0</v>
      </c>
      <c r="AK843" s="1" t="b">
        <v>0</v>
      </c>
      <c r="AL843" s="1" t="s">
        <v>2691</v>
      </c>
      <c r="AM843"/>
      <c r="AN843" s="1" t="s">
        <v>45</v>
      </c>
      <c r="AO843" s="1">
        <v>20033</v>
      </c>
      <c r="AP843" s="1" t="b">
        <v>0</v>
      </c>
      <c r="AQ843" s="1"/>
      <c r="AR843" s="1"/>
      <c r="AS843" s="1" t="b">
        <v>0</v>
      </c>
      <c r="AV843" s="1" t="str">
        <f t="shared" si="150"/>
        <v>Gaillardia 'Arizona Apricot'</v>
      </c>
      <c r="AW843" s="1"/>
      <c r="AX843" s="1"/>
      <c r="BE843"/>
      <c r="BF843"/>
      <c r="BG843"/>
      <c r="BH843"/>
      <c r="BI843"/>
      <c r="BJ843"/>
      <c r="BK843"/>
      <c r="BL843"/>
      <c r="BM843"/>
      <c r="BN843"/>
    </row>
    <row r="844" spans="1:66" s="5" customFormat="1" ht="15" customHeight="1" x14ac:dyDescent="0.2">
      <c r="A844" s="8" t="s">
        <v>7259</v>
      </c>
      <c r="B844" s="18" t="b">
        <f t="shared" si="148"/>
        <v>1</v>
      </c>
      <c r="C844" s="4" t="str">
        <f>IF(O844="","C","")</f>
        <v/>
      </c>
      <c r="D844" s="4" t="str">
        <f>IF(I844="","N","")</f>
        <v/>
      </c>
      <c r="E844" s="4" t="str">
        <f>IF(P844="","Y","")</f>
        <v/>
      </c>
      <c r="F844" s="4" t="str">
        <f t="shared" si="149"/>
        <v/>
      </c>
      <c r="G844" s="4" t="str">
        <f>IF(H844=A844,"","I")</f>
        <v/>
      </c>
      <c r="H844" s="4" t="str">
        <f>TRIM(TRIM(I844) &amp; " " &amp; TRIM(J844) &amp; " " &amp; K844 &amp; " " &amp;S844)</f>
        <v>Gaillardia 'Goblin' (syn. 'Kobold')</v>
      </c>
      <c r="I844" s="6" t="s">
        <v>2682</v>
      </c>
      <c r="K844" s="6" t="s">
        <v>2683</v>
      </c>
      <c r="L844" s="1">
        <v>711</v>
      </c>
      <c r="M844" s="1" t="s">
        <v>302</v>
      </c>
      <c r="N844" s="18" t="b">
        <v>1</v>
      </c>
      <c r="O844" t="s">
        <v>2684</v>
      </c>
      <c r="P844" s="1" t="s">
        <v>2685</v>
      </c>
      <c r="Q844"/>
      <c r="R844"/>
      <c r="S844" s="54"/>
      <c r="T844" s="1" t="s">
        <v>42</v>
      </c>
      <c r="U844" s="1" t="s">
        <v>42</v>
      </c>
      <c r="V844" s="1" t="s">
        <v>42</v>
      </c>
      <c r="W844" s="1" t="s">
        <v>42</v>
      </c>
      <c r="X844"/>
      <c r="Y844" s="1" t="s">
        <v>2686</v>
      </c>
      <c r="Z844"/>
      <c r="AA844"/>
      <c r="AB844"/>
      <c r="AC844"/>
      <c r="AD844"/>
      <c r="AE844"/>
      <c r="AF844"/>
      <c r="AG844" s="1" t="b">
        <v>0</v>
      </c>
      <c r="AH844" s="1" t="s">
        <v>43</v>
      </c>
      <c r="AI844" s="1"/>
      <c r="AJ844" s="1" t="b">
        <v>0</v>
      </c>
      <c r="AK844" s="1" t="b">
        <v>0</v>
      </c>
      <c r="AL844" s="1" t="s">
        <v>407</v>
      </c>
      <c r="AM844"/>
      <c r="AN844" s="1" t="s">
        <v>45</v>
      </c>
      <c r="AO844" s="1">
        <v>20077</v>
      </c>
      <c r="AP844" s="1" t="b">
        <v>0</v>
      </c>
      <c r="AQ844" s="1"/>
      <c r="AR844" s="1"/>
      <c r="AS844" s="1" t="b">
        <v>0</v>
      </c>
      <c r="AV844" s="1" t="str">
        <f t="shared" si="150"/>
        <v>Gaillardia 'Goblin' (syn. 'Kobold')</v>
      </c>
      <c r="AW844" s="1"/>
      <c r="AX844" s="1"/>
    </row>
    <row r="845" spans="1:66" s="5" customFormat="1" ht="15" customHeight="1" x14ac:dyDescent="0.2">
      <c r="A845" s="8"/>
      <c r="B845" s="18" t="b">
        <f t="shared" si="148"/>
        <v>1</v>
      </c>
      <c r="C845" s="21"/>
      <c r="D845" s="4"/>
      <c r="E845" s="4"/>
      <c r="F845" s="4" t="str">
        <f t="shared" si="149"/>
        <v/>
      </c>
      <c r="G845" s="4"/>
      <c r="H845" s="4"/>
      <c r="I845" s="6" t="s">
        <v>2682</v>
      </c>
      <c r="J845" s="6"/>
      <c r="K845" s="6" t="s">
        <v>2683</v>
      </c>
      <c r="L845" s="1">
        <v>714</v>
      </c>
      <c r="M845" s="1"/>
      <c r="N845" s="18" t="b">
        <v>1</v>
      </c>
      <c r="O845" s="1" t="s">
        <v>2684</v>
      </c>
      <c r="P845" s="1" t="s">
        <v>2685</v>
      </c>
      <c r="Q845" s="1"/>
      <c r="R845" s="1"/>
      <c r="S845" s="54"/>
      <c r="T845" s="1" t="s">
        <v>42</v>
      </c>
      <c r="U845" s="1" t="s">
        <v>42</v>
      </c>
      <c r="V845" s="1" t="s">
        <v>42</v>
      </c>
      <c r="W845" s="1" t="s">
        <v>42</v>
      </c>
      <c r="X845" s="1"/>
      <c r="Y845" s="1" t="s">
        <v>2686</v>
      </c>
      <c r="Z845" s="1"/>
      <c r="AA845" s="1"/>
      <c r="AB845" s="1"/>
      <c r="AC845" s="1"/>
      <c r="AD845" s="1"/>
      <c r="AE845" s="1"/>
      <c r="AF845" s="1"/>
      <c r="AG845" s="1" t="b">
        <v>0</v>
      </c>
      <c r="AH845" s="1"/>
      <c r="AI845" s="1"/>
      <c r="AJ845" s="1" t="b">
        <v>0</v>
      </c>
      <c r="AK845" s="1" t="b">
        <v>0</v>
      </c>
      <c r="AL845" s="1" t="s">
        <v>2691</v>
      </c>
      <c r="AM845" s="1" t="s">
        <v>62</v>
      </c>
      <c r="AN845" s="1" t="s">
        <v>45</v>
      </c>
      <c r="AO845" s="1">
        <v>2035</v>
      </c>
      <c r="AP845" s="1" t="b">
        <v>0</v>
      </c>
      <c r="AQ845" s="1"/>
      <c r="AR845" s="1"/>
      <c r="AS845" s="1" t="b">
        <v>0</v>
      </c>
      <c r="AV845" s="1" t="str">
        <f t="shared" si="150"/>
        <v>Gaillardia 'Goblin' (syn. 'Kobold')</v>
      </c>
      <c r="AW845" s="1"/>
      <c r="AX845" s="1"/>
      <c r="BE845"/>
      <c r="BF845"/>
      <c r="BG845"/>
      <c r="BH845"/>
      <c r="BI845"/>
      <c r="BJ845"/>
      <c r="BK845"/>
      <c r="BL845"/>
      <c r="BM845"/>
      <c r="BN845"/>
    </row>
    <row r="846" spans="1:66" s="5" customFormat="1" ht="15" customHeight="1" x14ac:dyDescent="0.2">
      <c r="A846" s="8"/>
      <c r="B846" s="18" t="b">
        <f t="shared" si="148"/>
        <v>0</v>
      </c>
      <c r="C846" s="21"/>
      <c r="D846" s="4"/>
      <c r="E846" s="4"/>
      <c r="F846" s="4" t="str">
        <f t="shared" si="149"/>
        <v>X</v>
      </c>
      <c r="G846" s="4"/>
      <c r="H846" s="4"/>
      <c r="I846" s="6" t="s">
        <v>2682</v>
      </c>
      <c r="J846" s="6"/>
      <c r="K846" s="6" t="s">
        <v>2692</v>
      </c>
      <c r="L846" s="1">
        <v>715</v>
      </c>
      <c r="M846"/>
      <c r="N846" s="18" t="b">
        <v>0</v>
      </c>
      <c r="O846"/>
      <c r="P846" s="1" t="s">
        <v>2688</v>
      </c>
      <c r="Q846"/>
      <c r="R846"/>
      <c r="S846" s="54" t="s">
        <v>2693</v>
      </c>
      <c r="T846" s="1" t="s">
        <v>42</v>
      </c>
      <c r="U846" s="1" t="s">
        <v>42</v>
      </c>
      <c r="V846" s="1" t="s">
        <v>42</v>
      </c>
      <c r="W846" s="1" t="s">
        <v>42</v>
      </c>
      <c r="X846" s="1"/>
      <c r="Y846" s="1"/>
      <c r="Z846" s="1"/>
      <c r="AA846" s="1"/>
      <c r="AB846" s="1"/>
      <c r="AC846" s="1"/>
      <c r="AD846" s="1"/>
      <c r="AE846" s="1"/>
      <c r="AF846"/>
      <c r="AG846" s="1" t="b">
        <v>0</v>
      </c>
      <c r="AH846" s="1"/>
      <c r="AI846" s="1"/>
      <c r="AJ846" s="1" t="b">
        <v>0</v>
      </c>
      <c r="AK846" s="1" t="b">
        <v>0</v>
      </c>
      <c r="AL846" s="1" t="s">
        <v>447</v>
      </c>
      <c r="AM846"/>
      <c r="AN846" s="1" t="s">
        <v>45</v>
      </c>
      <c r="AO846" s="1">
        <v>15776</v>
      </c>
      <c r="AP846" s="1" t="b">
        <v>1</v>
      </c>
      <c r="AQ846" s="1"/>
      <c r="AR846" s="1"/>
      <c r="AS846" s="1" t="b">
        <v>0</v>
      </c>
      <c r="AV846" s="1" t="str">
        <f t="shared" si="150"/>
        <v>Gaillardia 'Oranges &amp; Lemons' St Clements</v>
      </c>
      <c r="AW846" s="1"/>
      <c r="AX846" s="1"/>
      <c r="BE846"/>
      <c r="BF846"/>
      <c r="BG846"/>
      <c r="BH846"/>
      <c r="BI846"/>
      <c r="BJ846"/>
      <c r="BK846"/>
      <c r="BL846"/>
      <c r="BM846"/>
      <c r="BN846"/>
    </row>
    <row r="847" spans="1:66" s="5" customFormat="1" ht="15" customHeight="1" x14ac:dyDescent="0.2">
      <c r="A847" s="8"/>
      <c r="B847" s="18" t="b">
        <f t="shared" si="148"/>
        <v>0</v>
      </c>
      <c r="C847" s="21"/>
      <c r="D847" s="4"/>
      <c r="E847" s="4"/>
      <c r="F847" s="4" t="str">
        <f t="shared" si="149"/>
        <v>X</v>
      </c>
      <c r="G847" s="4"/>
      <c r="H847" s="4"/>
      <c r="I847" s="6" t="s">
        <v>2697</v>
      </c>
      <c r="J847" s="6" t="s">
        <v>2698</v>
      </c>
      <c r="K847" s="6"/>
      <c r="L847" s="1">
        <v>717</v>
      </c>
      <c r="M847"/>
      <c r="N847" s="18" t="b">
        <v>0</v>
      </c>
      <c r="O847"/>
      <c r="P847" s="1"/>
      <c r="Q847"/>
      <c r="R847"/>
      <c r="S847" s="54" t="s">
        <v>2699</v>
      </c>
      <c r="T847" s="1" t="s">
        <v>42</v>
      </c>
      <c r="U847" s="1" t="s">
        <v>42</v>
      </c>
      <c r="V847" s="1" t="s">
        <v>42</v>
      </c>
      <c r="W847" s="1" t="s">
        <v>42</v>
      </c>
      <c r="X847" s="1"/>
      <c r="Y847" s="1"/>
      <c r="Z847" s="1"/>
      <c r="AA847" s="1"/>
      <c r="AB847" s="1"/>
      <c r="AC847" s="1"/>
      <c r="AD847" s="1"/>
      <c r="AE847" s="1"/>
      <c r="AF847"/>
      <c r="AG847" s="1" t="b">
        <v>0</v>
      </c>
      <c r="AH847" s="1" t="s">
        <v>43</v>
      </c>
      <c r="AI847" s="1"/>
      <c r="AJ847" s="1" t="b">
        <v>0</v>
      </c>
      <c r="AK847" s="1" t="b">
        <v>0</v>
      </c>
      <c r="AL847" s="1" t="s">
        <v>86</v>
      </c>
      <c r="AM847"/>
      <c r="AN847" s="1" t="s">
        <v>45</v>
      </c>
      <c r="AO847" s="1">
        <v>20111</v>
      </c>
      <c r="AP847" s="1" t="b">
        <v>1</v>
      </c>
      <c r="AQ847" s="1"/>
      <c r="AR847" s="1"/>
      <c r="AS847" s="1" t="b">
        <v>0</v>
      </c>
      <c r="AV847" s="1" t="str">
        <f t="shared" si="150"/>
        <v>Galanthus nivalis Snowdrop</v>
      </c>
      <c r="AW847" s="1"/>
      <c r="AX847" s="1"/>
      <c r="BE847"/>
      <c r="BF847"/>
      <c r="BG847"/>
      <c r="BH847"/>
      <c r="BI847"/>
      <c r="BJ847"/>
      <c r="BK847"/>
      <c r="BL847"/>
      <c r="BM847"/>
      <c r="BN847"/>
    </row>
    <row r="848" spans="1:66" s="5" customFormat="1" ht="15" customHeight="1" x14ac:dyDescent="0.2">
      <c r="A848" s="8"/>
      <c r="B848" s="18" t="b">
        <f t="shared" si="148"/>
        <v>0</v>
      </c>
      <c r="C848" s="21"/>
      <c r="D848" s="4"/>
      <c r="E848" s="4"/>
      <c r="F848" s="4" t="str">
        <f t="shared" si="149"/>
        <v>X</v>
      </c>
      <c r="G848" s="4"/>
      <c r="H848" s="4"/>
      <c r="I848" s="6" t="s">
        <v>2700</v>
      </c>
      <c r="J848" s="6" t="s">
        <v>2701</v>
      </c>
      <c r="L848" s="1">
        <v>718</v>
      </c>
      <c r="M848"/>
      <c r="N848" s="18" t="b">
        <v>0</v>
      </c>
      <c r="O848"/>
      <c r="P848" s="1" t="s">
        <v>2702</v>
      </c>
      <c r="Q848"/>
      <c r="R848"/>
      <c r="S848" s="53"/>
      <c r="T848" s="1" t="s">
        <v>42</v>
      </c>
      <c r="U848" s="1" t="s">
        <v>42</v>
      </c>
      <c r="V848" s="1" t="s">
        <v>42</v>
      </c>
      <c r="W848" s="1" t="s">
        <v>42</v>
      </c>
      <c r="X848"/>
      <c r="Y848"/>
      <c r="Z848"/>
      <c r="AA848"/>
      <c r="AB848"/>
      <c r="AC848"/>
      <c r="AD848"/>
      <c r="AE848"/>
      <c r="AF848"/>
      <c r="AG848" s="1" t="b">
        <v>0</v>
      </c>
      <c r="AH848"/>
      <c r="AI848"/>
      <c r="AJ848" s="1" t="b">
        <v>0</v>
      </c>
      <c r="AK848" s="1" t="b">
        <v>0</v>
      </c>
      <c r="AL848" s="1" t="s">
        <v>86</v>
      </c>
      <c r="AM848" s="1" t="s">
        <v>62</v>
      </c>
      <c r="AN848" s="1" t="s">
        <v>45</v>
      </c>
      <c r="AO848" s="1">
        <v>1628</v>
      </c>
      <c r="AP848" s="1" t="b">
        <v>1</v>
      </c>
      <c r="AQ848"/>
      <c r="AR848"/>
      <c r="AS848" s="1" t="b">
        <v>0</v>
      </c>
      <c r="AV848" s="1" t="str">
        <f t="shared" si="150"/>
        <v>Galega officinalis</v>
      </c>
      <c r="AW848" s="1"/>
      <c r="AX848"/>
      <c r="BE848"/>
      <c r="BF848"/>
      <c r="BG848"/>
      <c r="BH848"/>
      <c r="BI848"/>
      <c r="BJ848"/>
      <c r="BK848"/>
      <c r="BL848"/>
      <c r="BM848"/>
      <c r="BN848"/>
    </row>
    <row r="849" spans="1:66" s="5" customFormat="1" ht="15" customHeight="1" x14ac:dyDescent="0.2">
      <c r="A849" s="8" t="s">
        <v>7573</v>
      </c>
      <c r="B849" s="18" t="b">
        <f t="shared" si="148"/>
        <v>1</v>
      </c>
      <c r="C849" s="4" t="str">
        <f>IF(O849="","C","")</f>
        <v/>
      </c>
      <c r="D849" s="4" t="str">
        <f>IF(I849="","N","")</f>
        <v/>
      </c>
      <c r="E849" s="4" t="str">
        <f>IF(P849="","Y","")</f>
        <v/>
      </c>
      <c r="F849" s="4" t="str">
        <f t="shared" si="149"/>
        <v/>
      </c>
      <c r="G849" s="4" t="str">
        <f>IF(H849=A849,"","I")</f>
        <v>I</v>
      </c>
      <c r="H849" s="4" t="str">
        <f>TRIM(TRIM(I849) &amp; " " &amp; TRIM(J849) &amp; " " &amp; K849 &amp; " " &amp;S849)</f>
        <v>Galium odoratum Sweet Woodruff</v>
      </c>
      <c r="I849" s="6" t="s">
        <v>2703</v>
      </c>
      <c r="J849" s="6" t="s">
        <v>2704</v>
      </c>
      <c r="K849" s="6"/>
      <c r="L849" s="1">
        <v>719</v>
      </c>
      <c r="M849" s="1" t="s">
        <v>39</v>
      </c>
      <c r="N849" s="18" t="b">
        <v>1</v>
      </c>
      <c r="O849" t="s">
        <v>2705</v>
      </c>
      <c r="P849" s="1" t="s">
        <v>2706</v>
      </c>
      <c r="Q849"/>
      <c r="R849"/>
      <c r="S849" s="54" t="s">
        <v>2707</v>
      </c>
      <c r="T849" s="1" t="s">
        <v>42</v>
      </c>
      <c r="U849" s="1" t="s">
        <v>42</v>
      </c>
      <c r="V849" s="1" t="s">
        <v>42</v>
      </c>
      <c r="W849" s="1" t="s">
        <v>42</v>
      </c>
      <c r="X849" s="1"/>
      <c r="Y849" s="1" t="s">
        <v>2708</v>
      </c>
      <c r="Z849" s="1" t="s">
        <v>2709</v>
      </c>
      <c r="AA849" s="1"/>
      <c r="AB849" s="1"/>
      <c r="AC849" s="1"/>
      <c r="AD849" s="1"/>
      <c r="AE849" s="1"/>
      <c r="AF849" s="1"/>
      <c r="AG849" s="1" t="b">
        <v>0</v>
      </c>
      <c r="AH849" s="1"/>
      <c r="AI849" s="1"/>
      <c r="AJ849" s="1" t="b">
        <v>0</v>
      </c>
      <c r="AK849" s="1" t="b">
        <v>0</v>
      </c>
      <c r="AL849" s="1" t="s">
        <v>86</v>
      </c>
      <c r="AM849" s="1" t="s">
        <v>62</v>
      </c>
      <c r="AN849" s="1" t="s">
        <v>45</v>
      </c>
      <c r="AO849" s="1">
        <v>1803</v>
      </c>
      <c r="AP849" s="1" t="b">
        <v>0</v>
      </c>
      <c r="AQ849" s="1"/>
      <c r="AR849" s="1"/>
      <c r="AS849" s="1" t="b">
        <v>1</v>
      </c>
      <c r="AV849" s="1" t="str">
        <f t="shared" si="150"/>
        <v>Galium odoratum Sweet Woodruff</v>
      </c>
      <c r="AW849" s="1"/>
      <c r="AX849" s="1"/>
    </row>
    <row r="850" spans="1:66" s="5" customFormat="1" ht="15" customHeight="1" x14ac:dyDescent="0.2">
      <c r="A850" s="8"/>
      <c r="B850" s="18" t="b">
        <f t="shared" si="148"/>
        <v>1</v>
      </c>
      <c r="C850" s="21"/>
      <c r="D850" s="4"/>
      <c r="E850" s="4"/>
      <c r="F850" s="4" t="str">
        <f t="shared" si="149"/>
        <v/>
      </c>
      <c r="G850" s="4"/>
      <c r="H850" s="4"/>
      <c r="I850" s="6" t="s">
        <v>2710</v>
      </c>
      <c r="J850" s="6" t="s">
        <v>2711</v>
      </c>
      <c r="L850" s="1">
        <v>720</v>
      </c>
      <c r="M850"/>
      <c r="N850" s="18" t="b">
        <v>1</v>
      </c>
      <c r="O850"/>
      <c r="P850" s="1" t="s">
        <v>2712</v>
      </c>
      <c r="Q850"/>
      <c r="R850"/>
      <c r="S850" s="53"/>
      <c r="T850" s="1" t="s">
        <v>42</v>
      </c>
      <c r="U850" s="1" t="s">
        <v>42</v>
      </c>
      <c r="V850" s="1" t="s">
        <v>42</v>
      </c>
      <c r="W850" s="1" t="s">
        <v>42</v>
      </c>
      <c r="X850"/>
      <c r="Y850" s="1" t="s">
        <v>2713</v>
      </c>
      <c r="Z850"/>
      <c r="AA850"/>
      <c r="AB850"/>
      <c r="AC850"/>
      <c r="AD850"/>
      <c r="AE850"/>
      <c r="AF850"/>
      <c r="AG850" s="1" t="b">
        <v>0</v>
      </c>
      <c r="AH850"/>
      <c r="AI850"/>
      <c r="AJ850" s="1" t="b">
        <v>0</v>
      </c>
      <c r="AK850" s="1" t="b">
        <v>0</v>
      </c>
      <c r="AL850" s="1" t="s">
        <v>86</v>
      </c>
      <c r="AM850" s="1" t="s">
        <v>62</v>
      </c>
      <c r="AN850" s="1" t="s">
        <v>45</v>
      </c>
      <c r="AO850" s="1">
        <v>1629</v>
      </c>
      <c r="AP850" s="1" t="b">
        <v>1</v>
      </c>
      <c r="AQ850"/>
      <c r="AR850"/>
      <c r="AS850" s="1" t="b">
        <v>0</v>
      </c>
      <c r="AV850" s="1" t="str">
        <f t="shared" si="150"/>
        <v>Galtonia candicans</v>
      </c>
      <c r="AW850" s="1"/>
      <c r="AX850"/>
      <c r="BE850"/>
      <c r="BF850"/>
      <c r="BG850"/>
      <c r="BH850"/>
      <c r="BI850"/>
      <c r="BJ850"/>
      <c r="BK850"/>
      <c r="BL850"/>
      <c r="BM850"/>
      <c r="BN850"/>
    </row>
    <row r="851" spans="1:66" s="5" customFormat="1" ht="15" customHeight="1" x14ac:dyDescent="0.2">
      <c r="A851" s="8"/>
      <c r="B851" s="18" t="b">
        <f t="shared" si="148"/>
        <v>0</v>
      </c>
      <c r="C851" s="21"/>
      <c r="D851" s="4"/>
      <c r="E851" s="4"/>
      <c r="F851" s="4" t="str">
        <f t="shared" si="149"/>
        <v>X</v>
      </c>
      <c r="G851" s="4"/>
      <c r="H851" s="4"/>
      <c r="I851" s="6" t="s">
        <v>2710</v>
      </c>
      <c r="J851" s="6" t="s">
        <v>2714</v>
      </c>
      <c r="L851" s="1">
        <v>721</v>
      </c>
      <c r="M851"/>
      <c r="N851" s="18" t="b">
        <v>0</v>
      </c>
      <c r="O851"/>
      <c r="P851" s="1" t="s">
        <v>2715</v>
      </c>
      <c r="Q851"/>
      <c r="R851"/>
      <c r="S851" s="53"/>
      <c r="T851" s="1" t="s">
        <v>42</v>
      </c>
      <c r="U851" s="1" t="s">
        <v>42</v>
      </c>
      <c r="V851" s="1" t="s">
        <v>42</v>
      </c>
      <c r="W851" s="1" t="s">
        <v>42</v>
      </c>
      <c r="X851"/>
      <c r="Y851"/>
      <c r="Z851"/>
      <c r="AA851"/>
      <c r="AB851"/>
      <c r="AC851"/>
      <c r="AD851"/>
      <c r="AE851"/>
      <c r="AF851"/>
      <c r="AG851" s="1" t="b">
        <v>0</v>
      </c>
      <c r="AH851"/>
      <c r="AI851"/>
      <c r="AJ851" s="1" t="b">
        <v>0</v>
      </c>
      <c r="AK851" s="1" t="b">
        <v>0</v>
      </c>
      <c r="AL851" s="1" t="s">
        <v>86</v>
      </c>
      <c r="AM851" s="1" t="s">
        <v>62</v>
      </c>
      <c r="AN851" s="1" t="s">
        <v>45</v>
      </c>
      <c r="AO851" s="1">
        <v>1630</v>
      </c>
      <c r="AP851" s="1" t="b">
        <v>1</v>
      </c>
      <c r="AQ851"/>
      <c r="AR851"/>
      <c r="AS851" s="1" t="b">
        <v>0</v>
      </c>
      <c r="AV851" s="1" t="str">
        <f t="shared" si="150"/>
        <v>Galtonia princeps</v>
      </c>
      <c r="AW851" s="1"/>
      <c r="AX851"/>
      <c r="BE851"/>
      <c r="BF851"/>
      <c r="BG851"/>
      <c r="BH851"/>
      <c r="BI851"/>
      <c r="BJ851"/>
      <c r="BK851"/>
      <c r="BL851"/>
      <c r="BM851"/>
      <c r="BN851"/>
    </row>
    <row r="852" spans="1:66" s="5" customFormat="1" ht="15" customHeight="1" x14ac:dyDescent="0.2">
      <c r="A852" s="8"/>
      <c r="B852" s="18" t="b">
        <f t="shared" si="148"/>
        <v>0</v>
      </c>
      <c r="C852" s="21"/>
      <c r="D852" s="4"/>
      <c r="E852" s="4"/>
      <c r="F852" s="4" t="str">
        <f t="shared" si="149"/>
        <v>X</v>
      </c>
      <c r="G852" s="4"/>
      <c r="H852" s="4"/>
      <c r="I852" s="6" t="s">
        <v>2710</v>
      </c>
      <c r="J852" s="6" t="s">
        <v>2716</v>
      </c>
      <c r="L852" s="1">
        <v>722</v>
      </c>
      <c r="M852"/>
      <c r="N852" s="18" t="b">
        <v>0</v>
      </c>
      <c r="O852"/>
      <c r="P852" s="1" t="s">
        <v>2717</v>
      </c>
      <c r="Q852"/>
      <c r="R852"/>
      <c r="S852" s="53"/>
      <c r="T852" s="1" t="s">
        <v>42</v>
      </c>
      <c r="U852" s="1" t="s">
        <v>42</v>
      </c>
      <c r="V852" s="1" t="s">
        <v>42</v>
      </c>
      <c r="W852" s="1" t="s">
        <v>42</v>
      </c>
      <c r="X852"/>
      <c r="Y852"/>
      <c r="Z852"/>
      <c r="AA852"/>
      <c r="AB852"/>
      <c r="AC852"/>
      <c r="AD852"/>
      <c r="AE852"/>
      <c r="AF852"/>
      <c r="AG852" s="1" t="b">
        <v>0</v>
      </c>
      <c r="AH852"/>
      <c r="AI852"/>
      <c r="AJ852" s="1" t="b">
        <v>0</v>
      </c>
      <c r="AK852" s="1" t="b">
        <v>0</v>
      </c>
      <c r="AL852" s="1" t="s">
        <v>86</v>
      </c>
      <c r="AM852" s="1" t="s">
        <v>62</v>
      </c>
      <c r="AN852" s="1" t="s">
        <v>45</v>
      </c>
      <c r="AO852" s="1">
        <v>1631</v>
      </c>
      <c r="AP852" s="1" t="b">
        <v>1</v>
      </c>
      <c r="AQ852"/>
      <c r="AR852"/>
      <c r="AS852" s="1" t="b">
        <v>0</v>
      </c>
      <c r="AV852" s="1" t="str">
        <f t="shared" si="150"/>
        <v>Galtonia viridiflora</v>
      </c>
      <c r="AW852" s="1"/>
      <c r="AX852"/>
      <c r="BE852"/>
      <c r="BF852"/>
      <c r="BG852"/>
      <c r="BH852"/>
      <c r="BI852"/>
      <c r="BJ852"/>
      <c r="BK852"/>
      <c r="BL852"/>
      <c r="BM852"/>
      <c r="BN852"/>
    </row>
    <row r="853" spans="1:66" s="5" customFormat="1" ht="15" customHeight="1" x14ac:dyDescent="0.2">
      <c r="A853" s="8" t="s">
        <v>9031</v>
      </c>
      <c r="B853" s="18" t="b">
        <f t="shared" si="148"/>
        <v>1</v>
      </c>
      <c r="C853" s="4" t="str">
        <f>IF(O853="","C","")</f>
        <v/>
      </c>
      <c r="D853" s="4" t="str">
        <f>IF(I853="","N","")</f>
        <v/>
      </c>
      <c r="E853" s="4" t="str">
        <f>IF(P853="","Y","")</f>
        <v/>
      </c>
      <c r="F853" s="4" t="str">
        <f t="shared" si="149"/>
        <v/>
      </c>
      <c r="G853" s="4" t="str">
        <f>IF(H853=A853,"","I")</f>
        <v/>
      </c>
      <c r="H853" s="4" t="str">
        <f>TRIM(TRIM(I853) &amp; " " &amp; TRIM(J853) &amp; " " &amp; K853 &amp; " " &amp;S853)</f>
        <v>Gaura lindheimeri 'Freefolk Rosy'</v>
      </c>
      <c r="I853" s="6" t="s">
        <v>2718</v>
      </c>
      <c r="J853" s="6" t="s">
        <v>2719</v>
      </c>
      <c r="K853" s="6" t="s">
        <v>6674</v>
      </c>
      <c r="L853" s="1">
        <v>1862</v>
      </c>
      <c r="M853" s="1" t="s">
        <v>39</v>
      </c>
      <c r="N853" s="18" t="b">
        <v>1</v>
      </c>
      <c r="O853" t="s">
        <v>6675</v>
      </c>
      <c r="P853" s="1" t="s">
        <v>6676</v>
      </c>
      <c r="Q853"/>
      <c r="R853"/>
      <c r="S853" s="54"/>
      <c r="T853" s="1" t="s">
        <v>42</v>
      </c>
      <c r="U853" s="1" t="s">
        <v>42</v>
      </c>
      <c r="V853" s="1" t="s">
        <v>42</v>
      </c>
      <c r="W853" s="1" t="s">
        <v>42</v>
      </c>
      <c r="X853" s="1"/>
      <c r="Y853" t="s">
        <v>11142</v>
      </c>
      <c r="Z853" s="1"/>
      <c r="AA853" s="1"/>
      <c r="AB853" s="1"/>
      <c r="AC853" s="1"/>
      <c r="AD853" s="1"/>
      <c r="AE853" s="1"/>
      <c r="AF853" s="1"/>
      <c r="AG853" s="1" t="b">
        <v>0</v>
      </c>
      <c r="AH853" s="1" t="s">
        <v>43</v>
      </c>
      <c r="AI853" s="1"/>
      <c r="AJ853" s="1" t="b">
        <v>0</v>
      </c>
      <c r="AK853" s="1" t="b">
        <v>0</v>
      </c>
      <c r="AL853" s="1" t="s">
        <v>86</v>
      </c>
      <c r="AM853"/>
      <c r="AN853" s="1" t="s">
        <v>45</v>
      </c>
      <c r="AO853" s="1">
        <v>20054</v>
      </c>
      <c r="AP853" s="1" t="b">
        <v>0</v>
      </c>
      <c r="AQ853" s="1"/>
      <c r="AR853" s="1"/>
      <c r="AS853" s="1" t="b">
        <v>0</v>
      </c>
      <c r="AV853" s="1" t="str">
        <f t="shared" si="150"/>
        <v>Gaura lindheimeri 'Freefolk Rosy'</v>
      </c>
      <c r="AW853" s="1"/>
      <c r="AX853" s="1"/>
    </row>
    <row r="854" spans="1:66" s="41" customFormat="1" ht="15" customHeight="1" x14ac:dyDescent="0.2">
      <c r="A854" s="8" t="s">
        <v>7785</v>
      </c>
      <c r="B854" s="18" t="b">
        <f t="shared" si="148"/>
        <v>1</v>
      </c>
      <c r="C854" s="4" t="str">
        <f>IF(O854="","C","")</f>
        <v/>
      </c>
      <c r="D854" s="4" t="str">
        <f>IF(I854="","N","")</f>
        <v/>
      </c>
      <c r="E854" s="4" t="str">
        <f>IF(P854="","Y","")</f>
        <v/>
      </c>
      <c r="F854" s="4" t="str">
        <f t="shared" si="149"/>
        <v/>
      </c>
      <c r="G854" s="4" t="str">
        <f>IF(H854=A854,"","I")</f>
        <v/>
      </c>
      <c r="H854" s="4" t="str">
        <f>TRIM(TRIM(I854) &amp; " " &amp; TRIM(J854) &amp; " " &amp; K854 &amp; " " &amp;S854)</f>
        <v>Gaura lindheimeri 'Summer Breeze'</v>
      </c>
      <c r="I854" s="6" t="s">
        <v>2718</v>
      </c>
      <c r="J854" s="6" t="s">
        <v>2719</v>
      </c>
      <c r="K854" s="6" t="s">
        <v>2722</v>
      </c>
      <c r="L854" s="1">
        <v>724</v>
      </c>
      <c r="M854" s="1" t="s">
        <v>39</v>
      </c>
      <c r="N854" s="18" t="b">
        <v>1</v>
      </c>
      <c r="O854" t="s">
        <v>2723</v>
      </c>
      <c r="P854" s="1" t="s">
        <v>2720</v>
      </c>
      <c r="Q854"/>
      <c r="R854"/>
      <c r="S854" s="54"/>
      <c r="T854" s="1" t="s">
        <v>42</v>
      </c>
      <c r="U854" s="1" t="s">
        <v>42</v>
      </c>
      <c r="V854" s="1" t="s">
        <v>42</v>
      </c>
      <c r="W854" s="1" t="s">
        <v>42</v>
      </c>
      <c r="X854" s="1"/>
      <c r="Y854" s="1" t="s">
        <v>2721</v>
      </c>
      <c r="Z854" s="1"/>
      <c r="AA854" s="1"/>
      <c r="AB854" s="1"/>
      <c r="AC854" s="1"/>
      <c r="AD854" s="1"/>
      <c r="AE854" s="1"/>
      <c r="AF854"/>
      <c r="AG854"/>
      <c r="AH854"/>
      <c r="AI854"/>
      <c r="AJ854"/>
      <c r="AK854"/>
      <c r="AL854"/>
      <c r="AM854"/>
      <c r="AN854"/>
      <c r="AO854"/>
      <c r="AP854"/>
      <c r="AQ854"/>
      <c r="AR854"/>
      <c r="AS854"/>
      <c r="AT854"/>
      <c r="AU854"/>
      <c r="AV854" s="1" t="str">
        <f t="shared" si="150"/>
        <v>Gaura lindheimeri 'Summer Breeze'</v>
      </c>
      <c r="AW854"/>
      <c r="AX854"/>
      <c r="AY854"/>
      <c r="AZ854"/>
      <c r="BA854"/>
      <c r="BB854"/>
      <c r="BC854"/>
      <c r="BD854"/>
      <c r="BE854" s="5"/>
      <c r="BF854" s="5"/>
      <c r="BG854" s="5"/>
      <c r="BH854" s="5"/>
      <c r="BI854" s="5"/>
      <c r="BJ854" s="5"/>
      <c r="BK854" s="5"/>
      <c r="BL854" s="5"/>
      <c r="BM854" s="5"/>
      <c r="BN854" s="5"/>
    </row>
    <row r="855" spans="1:66" s="5" customFormat="1" ht="15" customHeight="1" x14ac:dyDescent="0.2">
      <c r="A855" s="8"/>
      <c r="B855" s="18" t="b">
        <f t="shared" si="148"/>
        <v>1</v>
      </c>
      <c r="C855" s="21"/>
      <c r="D855" s="4"/>
      <c r="E855" s="4"/>
      <c r="F855" s="4" t="str">
        <f t="shared" si="149"/>
        <v/>
      </c>
      <c r="G855" s="4"/>
      <c r="H855" s="4"/>
      <c r="I855" s="6" t="s">
        <v>2718</v>
      </c>
      <c r="J855" s="6" t="s">
        <v>2719</v>
      </c>
      <c r="L855" s="1">
        <v>723</v>
      </c>
      <c r="M855"/>
      <c r="N855" s="18" t="b">
        <v>1</v>
      </c>
      <c r="O855"/>
      <c r="P855" s="1" t="s">
        <v>2720</v>
      </c>
      <c r="Q855"/>
      <c r="R855"/>
      <c r="S855" s="53"/>
      <c r="T855" s="1" t="s">
        <v>42</v>
      </c>
      <c r="U855" s="1" t="s">
        <v>42</v>
      </c>
      <c r="V855" s="1" t="s">
        <v>42</v>
      </c>
      <c r="W855" s="1" t="s">
        <v>42</v>
      </c>
      <c r="X855"/>
      <c r="Y855" s="1" t="s">
        <v>2721</v>
      </c>
      <c r="Z855"/>
      <c r="AA855"/>
      <c r="AB855"/>
      <c r="AC855"/>
      <c r="AD855"/>
      <c r="AE855"/>
      <c r="AF855"/>
      <c r="AG855" s="1" t="b">
        <v>0</v>
      </c>
      <c r="AH855"/>
      <c r="AI855"/>
      <c r="AJ855" s="1" t="b">
        <v>0</v>
      </c>
      <c r="AK855" s="1" t="b">
        <v>0</v>
      </c>
      <c r="AL855" s="1" t="s">
        <v>86</v>
      </c>
      <c r="AM855" s="1" t="s">
        <v>62</v>
      </c>
      <c r="AN855" s="1" t="s">
        <v>45</v>
      </c>
      <c r="AO855" s="1">
        <v>1632</v>
      </c>
      <c r="AP855" s="1" t="b">
        <v>1</v>
      </c>
      <c r="AQ855"/>
      <c r="AR855"/>
      <c r="AS855" s="1" t="b">
        <v>0</v>
      </c>
      <c r="AV855" s="1" t="str">
        <f t="shared" si="150"/>
        <v>Gaura lindheimeri</v>
      </c>
      <c r="AW855" s="1"/>
      <c r="AX855"/>
      <c r="BE855"/>
      <c r="BF855"/>
      <c r="BG855"/>
      <c r="BH855"/>
      <c r="BI855"/>
      <c r="BJ855"/>
      <c r="BK855"/>
      <c r="BL855"/>
      <c r="BM855"/>
      <c r="BN855"/>
    </row>
    <row r="856" spans="1:66" s="5" customFormat="1" ht="15" customHeight="1" x14ac:dyDescent="0.2">
      <c r="A856" s="8"/>
      <c r="B856" s="18" t="b">
        <f t="shared" si="148"/>
        <v>1</v>
      </c>
      <c r="C856" s="21"/>
      <c r="D856" s="4"/>
      <c r="E856" s="4"/>
      <c r="F856" s="4" t="str">
        <f t="shared" si="149"/>
        <v/>
      </c>
      <c r="G856" s="4"/>
      <c r="H856" s="4"/>
      <c r="I856" s="6" t="s">
        <v>2724</v>
      </c>
      <c r="J856" s="6" t="s">
        <v>2725</v>
      </c>
      <c r="L856" s="1">
        <v>725</v>
      </c>
      <c r="M856"/>
      <c r="N856" s="18" t="b">
        <v>1</v>
      </c>
      <c r="O856"/>
      <c r="P856" s="1" t="s">
        <v>2726</v>
      </c>
      <c r="Q856"/>
      <c r="R856"/>
      <c r="S856" s="53"/>
      <c r="T856" s="1" t="s">
        <v>42</v>
      </c>
      <c r="U856" s="1" t="s">
        <v>42</v>
      </c>
      <c r="V856" s="1" t="s">
        <v>42</v>
      </c>
      <c r="W856" s="1" t="s">
        <v>42</v>
      </c>
      <c r="X856"/>
      <c r="Y856" s="1" t="s">
        <v>2727</v>
      </c>
      <c r="Z856"/>
      <c r="AA856"/>
      <c r="AB856"/>
      <c r="AC856"/>
      <c r="AD856"/>
      <c r="AE856"/>
      <c r="AF856"/>
      <c r="AG856" s="1" t="b">
        <v>1</v>
      </c>
      <c r="AH856"/>
      <c r="AI856"/>
      <c r="AJ856" s="1" t="b">
        <v>0</v>
      </c>
      <c r="AK856" s="1" t="b">
        <v>0</v>
      </c>
      <c r="AL856" s="1" t="s">
        <v>86</v>
      </c>
      <c r="AM856" s="1" t="s">
        <v>62</v>
      </c>
      <c r="AN856" s="1" t="s">
        <v>45</v>
      </c>
      <c r="AO856" s="1">
        <v>1633</v>
      </c>
      <c r="AP856" s="1" t="b">
        <v>1</v>
      </c>
      <c r="AQ856" s="1"/>
      <c r="AR856" s="1"/>
      <c r="AS856" s="1" t="b">
        <v>0</v>
      </c>
      <c r="AV856" s="1" t="str">
        <f t="shared" si="150"/>
        <v>Gentiana asclepiadea</v>
      </c>
      <c r="AW856" s="1"/>
      <c r="AX856"/>
      <c r="BE856"/>
      <c r="BF856"/>
      <c r="BG856"/>
      <c r="BH856"/>
      <c r="BI856"/>
      <c r="BJ856"/>
      <c r="BK856"/>
      <c r="BL856"/>
      <c r="BM856"/>
      <c r="BN856"/>
    </row>
    <row r="857" spans="1:66" s="5" customFormat="1" ht="15" customHeight="1" x14ac:dyDescent="0.2">
      <c r="A857" s="8"/>
      <c r="B857" s="18" t="b">
        <f t="shared" si="148"/>
        <v>1</v>
      </c>
      <c r="C857" s="21"/>
      <c r="D857" s="4"/>
      <c r="E857" s="4"/>
      <c r="F857" s="4" t="str">
        <f t="shared" si="149"/>
        <v/>
      </c>
      <c r="G857" s="4"/>
      <c r="H857" s="4"/>
      <c r="I857" s="6" t="s">
        <v>2724</v>
      </c>
      <c r="J857" s="6" t="s">
        <v>2728</v>
      </c>
      <c r="K857" s="6" t="s">
        <v>2729</v>
      </c>
      <c r="L857" s="1">
        <v>726</v>
      </c>
      <c r="M857"/>
      <c r="N857" s="18" t="b">
        <v>1</v>
      </c>
      <c r="O857"/>
      <c r="P857" s="1"/>
      <c r="Q857"/>
      <c r="R857"/>
      <c r="S857" s="54"/>
      <c r="T857" s="1" t="s">
        <v>42</v>
      </c>
      <c r="U857" s="1" t="s">
        <v>42</v>
      </c>
      <c r="V857" s="1" t="s">
        <v>42</v>
      </c>
      <c r="W857" s="1" t="s">
        <v>42</v>
      </c>
      <c r="X857" s="1"/>
      <c r="Y857" s="1" t="s">
        <v>2727</v>
      </c>
      <c r="Z857" s="1"/>
      <c r="AA857" s="1"/>
      <c r="AB857" s="1"/>
      <c r="AC857" s="1"/>
      <c r="AD857" s="1"/>
      <c r="AE857" s="1"/>
      <c r="AF857"/>
      <c r="AG857" s="1" t="b">
        <v>1</v>
      </c>
      <c r="AH857" s="1"/>
      <c r="AI857" s="1"/>
      <c r="AJ857" s="1" t="b">
        <v>0</v>
      </c>
      <c r="AK857" s="1" t="b">
        <v>0</v>
      </c>
      <c r="AL857" s="1" t="s">
        <v>86</v>
      </c>
      <c r="AM857"/>
      <c r="AN857" s="1" t="s">
        <v>45</v>
      </c>
      <c r="AO857" s="1">
        <v>20047</v>
      </c>
      <c r="AP857" s="1" t="b">
        <v>1</v>
      </c>
      <c r="AQ857" s="1"/>
      <c r="AR857" s="1"/>
      <c r="AS857" s="1" t="b">
        <v>0</v>
      </c>
      <c r="AV857" s="1" t="str">
        <f t="shared" si="150"/>
        <v>Gentiana cruciata 'Blue Cross'</v>
      </c>
      <c r="AW857" s="1"/>
      <c r="AX857" s="1"/>
      <c r="BE857"/>
      <c r="BF857"/>
      <c r="BG857"/>
      <c r="BH857"/>
      <c r="BI857"/>
      <c r="BJ857"/>
      <c r="BK857"/>
      <c r="BL857"/>
      <c r="BM857"/>
      <c r="BN857"/>
    </row>
    <row r="858" spans="1:66" s="11" customFormat="1" ht="15" customHeight="1" x14ac:dyDescent="0.2">
      <c r="A858" s="8"/>
      <c r="B858" s="18" t="b">
        <f t="shared" si="148"/>
        <v>1</v>
      </c>
      <c r="C858" s="21"/>
      <c r="D858" s="4"/>
      <c r="E858" s="4"/>
      <c r="F858" s="4" t="str">
        <f t="shared" si="149"/>
        <v/>
      </c>
      <c r="G858" s="4"/>
      <c r="H858" s="4"/>
      <c r="I858" s="6" t="s">
        <v>2730</v>
      </c>
      <c r="J858" s="6" t="s">
        <v>2860</v>
      </c>
      <c r="K858" s="6" t="s">
        <v>2861</v>
      </c>
      <c r="L858" s="1">
        <v>761</v>
      </c>
      <c r="M858"/>
      <c r="N858" s="18" t="b">
        <v>1</v>
      </c>
      <c r="O858"/>
      <c r="P858" s="1" t="s">
        <v>2862</v>
      </c>
      <c r="Q858"/>
      <c r="R858"/>
      <c r="S858" s="54"/>
      <c r="T858" s="1" t="s">
        <v>42</v>
      </c>
      <c r="U858" s="1" t="s">
        <v>42</v>
      </c>
      <c r="V858" s="1" t="s">
        <v>42</v>
      </c>
      <c r="W858" s="1" t="s">
        <v>42</v>
      </c>
      <c r="X858" s="1"/>
      <c r="Y858" s="1" t="s">
        <v>2863</v>
      </c>
      <c r="Z858" s="1" t="s">
        <v>2864</v>
      </c>
      <c r="AA858" s="1" t="s">
        <v>2865</v>
      </c>
      <c r="AB858" s="1"/>
      <c r="AC858" s="1"/>
      <c r="AD858" s="1"/>
      <c r="AE858" s="1"/>
      <c r="AF858"/>
      <c r="AG858" s="1" t="b">
        <v>0</v>
      </c>
      <c r="AH858" s="1" t="s">
        <v>43</v>
      </c>
      <c r="AI858" s="1"/>
      <c r="AJ858" s="1" t="b">
        <v>0</v>
      </c>
      <c r="AK858" s="1" t="b">
        <v>0</v>
      </c>
      <c r="AL858" s="1" t="s">
        <v>86</v>
      </c>
      <c r="AM858" s="1" t="s">
        <v>62</v>
      </c>
      <c r="AN858" s="1" t="s">
        <v>45</v>
      </c>
      <c r="AO858" s="1">
        <v>2447</v>
      </c>
      <c r="AP858" s="1" t="b">
        <v>1</v>
      </c>
      <c r="AQ858" s="1"/>
      <c r="AR858" s="1"/>
      <c r="AS858" s="1" t="b">
        <v>0</v>
      </c>
      <c r="AT858" s="5"/>
      <c r="AU858" s="5"/>
      <c r="AV858" s="1" t="str">
        <f t="shared" si="150"/>
        <v>Geranium cinereum 'Alice'</v>
      </c>
      <c r="AW858" s="1"/>
      <c r="AX858" s="1"/>
      <c r="AY858" s="5"/>
      <c r="AZ858" s="5"/>
      <c r="BA858" s="5"/>
      <c r="BB858" s="5"/>
      <c r="BC858" s="5"/>
      <c r="BD858" s="5"/>
      <c r="BE858"/>
      <c r="BF858"/>
      <c r="BG858"/>
      <c r="BH858"/>
      <c r="BI858"/>
      <c r="BJ858"/>
      <c r="BK858"/>
      <c r="BL858"/>
      <c r="BM858"/>
      <c r="BN858"/>
    </row>
    <row r="859" spans="1:66" s="5" customFormat="1" ht="15" customHeight="1" x14ac:dyDescent="0.2">
      <c r="A859" s="8"/>
      <c r="B859" s="18" t="b">
        <f t="shared" si="148"/>
        <v>0</v>
      </c>
      <c r="C859" s="21"/>
      <c r="D859" s="4"/>
      <c r="E859" s="4"/>
      <c r="F859" s="4" t="str">
        <f t="shared" si="149"/>
        <v>X</v>
      </c>
      <c r="G859" s="4"/>
      <c r="H859" s="4"/>
      <c r="I859" s="6" t="s">
        <v>2730</v>
      </c>
      <c r="J859" s="6" t="s">
        <v>2860</v>
      </c>
      <c r="K859" s="6" t="s">
        <v>2866</v>
      </c>
      <c r="L859" s="1">
        <v>762</v>
      </c>
      <c r="M859"/>
      <c r="N859" s="18" t="b">
        <v>0</v>
      </c>
      <c r="O859"/>
      <c r="P859" s="1" t="s">
        <v>2867</v>
      </c>
      <c r="Q859"/>
      <c r="R859"/>
      <c r="S859" s="54"/>
      <c r="T859" s="1" t="s">
        <v>42</v>
      </c>
      <c r="U859" s="1" t="s">
        <v>42</v>
      </c>
      <c r="V859" s="1" t="s">
        <v>42</v>
      </c>
      <c r="W859" s="1" t="s">
        <v>42</v>
      </c>
      <c r="X859" s="1"/>
      <c r="Y859" s="1"/>
      <c r="Z859" s="1"/>
      <c r="AA859" s="1"/>
      <c r="AB859" s="1"/>
      <c r="AC859" s="1"/>
      <c r="AD859" s="1"/>
      <c r="AE859" s="1"/>
      <c r="AF859"/>
      <c r="AG859" s="1" t="b">
        <v>1</v>
      </c>
      <c r="AH859" s="1"/>
      <c r="AI859" s="1"/>
      <c r="AJ859" s="1" t="b">
        <v>0</v>
      </c>
      <c r="AK859" s="1" t="b">
        <v>0</v>
      </c>
      <c r="AL859" s="1" t="s">
        <v>86</v>
      </c>
      <c r="AM859" s="1" t="s">
        <v>62</v>
      </c>
      <c r="AN859" s="1" t="s">
        <v>45</v>
      </c>
      <c r="AO859" s="1">
        <v>1645</v>
      </c>
      <c r="AP859" s="1" t="b">
        <v>1</v>
      </c>
      <c r="AQ859" s="1"/>
      <c r="AR859" s="1"/>
      <c r="AS859" s="1" t="b">
        <v>0</v>
      </c>
      <c r="AV859" s="1" t="str">
        <f t="shared" si="150"/>
        <v>Geranium cinereum 'Ballerina'</v>
      </c>
      <c r="AW859" s="1"/>
      <c r="AX859" s="1"/>
      <c r="BE859"/>
      <c r="BF859"/>
      <c r="BG859"/>
      <c r="BH859"/>
      <c r="BI859"/>
      <c r="BJ859"/>
      <c r="BK859"/>
      <c r="BL859"/>
      <c r="BM859"/>
      <c r="BN859"/>
    </row>
    <row r="860" spans="1:66" s="5" customFormat="1" ht="15" customHeight="1" x14ac:dyDescent="0.2">
      <c r="A860" s="8"/>
      <c r="B860" s="18" t="b">
        <f t="shared" si="148"/>
        <v>1</v>
      </c>
      <c r="C860" s="21"/>
      <c r="D860" s="4"/>
      <c r="E860" s="4"/>
      <c r="F860" s="4" t="str">
        <f t="shared" si="149"/>
        <v/>
      </c>
      <c r="G860" s="4"/>
      <c r="H860" s="4"/>
      <c r="I860" s="6" t="s">
        <v>2730</v>
      </c>
      <c r="J860" s="6" t="s">
        <v>2860</v>
      </c>
      <c r="K860" s="6" t="s">
        <v>2868</v>
      </c>
      <c r="L860" s="1">
        <v>763</v>
      </c>
      <c r="M860"/>
      <c r="N860" s="18" t="b">
        <v>1</v>
      </c>
      <c r="O860"/>
      <c r="P860" s="1" t="s">
        <v>2869</v>
      </c>
      <c r="Q860" s="1"/>
      <c r="R860"/>
      <c r="S860" s="54"/>
      <c r="T860" s="1" t="s">
        <v>42</v>
      </c>
      <c r="U860" s="1" t="s">
        <v>42</v>
      </c>
      <c r="V860" s="1" t="s">
        <v>42</v>
      </c>
      <c r="W860" s="1" t="s">
        <v>42</v>
      </c>
      <c r="X860" s="1"/>
      <c r="Y860" s="1" t="s">
        <v>2870</v>
      </c>
      <c r="Z860" s="1" t="s">
        <v>2871</v>
      </c>
      <c r="AA860" s="1"/>
      <c r="AB860" s="1"/>
      <c r="AC860" s="1"/>
      <c r="AD860" s="1"/>
      <c r="AE860" s="1"/>
      <c r="AF860"/>
      <c r="AG860" s="1" t="b">
        <v>0</v>
      </c>
      <c r="AH860" s="1"/>
      <c r="AI860" s="1"/>
      <c r="AJ860" s="1" t="b">
        <v>0</v>
      </c>
      <c r="AK860" s="1" t="b">
        <v>0</v>
      </c>
      <c r="AL860" s="1" t="s">
        <v>86</v>
      </c>
      <c r="AM860" s="1" t="s">
        <v>62</v>
      </c>
      <c r="AN860" s="1" t="s">
        <v>45</v>
      </c>
      <c r="AO860" s="1">
        <v>2101</v>
      </c>
      <c r="AP860" s="1" t="b">
        <v>1</v>
      </c>
      <c r="AQ860" s="1"/>
      <c r="AR860" s="1"/>
      <c r="AS860" s="1" t="b">
        <v>0</v>
      </c>
      <c r="AV860" s="1" t="str">
        <f t="shared" si="150"/>
        <v>Geranium cinereum 'Laurence Flatman'</v>
      </c>
      <c r="AW860" s="1"/>
      <c r="AX860" s="1"/>
      <c r="BE860"/>
      <c r="BF860"/>
      <c r="BG860"/>
      <c r="BH860"/>
      <c r="BI860"/>
      <c r="BJ860"/>
      <c r="BK860"/>
      <c r="BL860"/>
      <c r="BM860"/>
      <c r="BN860"/>
    </row>
    <row r="861" spans="1:66" s="5" customFormat="1" ht="15" customHeight="1" x14ac:dyDescent="0.2">
      <c r="A861" s="8"/>
      <c r="B861" s="18" t="b">
        <f t="shared" si="148"/>
        <v>1</v>
      </c>
      <c r="C861" s="21"/>
      <c r="D861" s="4"/>
      <c r="E861" s="4"/>
      <c r="F861" s="4" t="str">
        <f t="shared" si="149"/>
        <v/>
      </c>
      <c r="G861" s="4"/>
      <c r="H861" s="4"/>
      <c r="I861" s="6" t="s">
        <v>2730</v>
      </c>
      <c r="J861" s="6" t="s">
        <v>2860</v>
      </c>
      <c r="K861" s="6" t="s">
        <v>2872</v>
      </c>
      <c r="L861" s="1">
        <v>764</v>
      </c>
      <c r="M861"/>
      <c r="N861" s="18" t="b">
        <v>1</v>
      </c>
      <c r="O861"/>
      <c r="P861" s="1" t="s">
        <v>2873</v>
      </c>
      <c r="Q861"/>
      <c r="R861"/>
      <c r="S861" s="54"/>
      <c r="T861" s="1" t="s">
        <v>42</v>
      </c>
      <c r="U861" s="1" t="s">
        <v>42</v>
      </c>
      <c r="V861" s="1" t="s">
        <v>42</v>
      </c>
      <c r="W861" s="1" t="s">
        <v>42</v>
      </c>
      <c r="X861" s="1"/>
      <c r="Y861" s="1" t="s">
        <v>2874</v>
      </c>
      <c r="Z861" s="1" t="s">
        <v>2875</v>
      </c>
      <c r="AA861" s="1"/>
      <c r="AB861" s="1"/>
      <c r="AC861" s="1"/>
      <c r="AD861" s="1"/>
      <c r="AE861" s="1"/>
      <c r="AF861"/>
      <c r="AG861" s="1" t="b">
        <v>0</v>
      </c>
      <c r="AH861" s="1" t="s">
        <v>43</v>
      </c>
      <c r="AI861" s="1"/>
      <c r="AJ861" s="1" t="b">
        <v>0</v>
      </c>
      <c r="AK861" s="1" t="b">
        <v>0</v>
      </c>
      <c r="AL861" s="1" t="s">
        <v>86</v>
      </c>
      <c r="AM861" s="1" t="s">
        <v>62</v>
      </c>
      <c r="AN861" s="1" t="s">
        <v>45</v>
      </c>
      <c r="AO861" s="1">
        <v>2461</v>
      </c>
      <c r="AP861" s="1" t="b">
        <v>1</v>
      </c>
      <c r="AQ861" s="1"/>
      <c r="AR861" s="1"/>
      <c r="AS861" s="1" t="b">
        <v>0</v>
      </c>
      <c r="AV861" s="1" t="str">
        <f t="shared" si="150"/>
        <v>Geranium cinereum 'Lizabeth'</v>
      </c>
      <c r="AW861" s="1"/>
      <c r="AX861" s="1"/>
      <c r="BE861"/>
      <c r="BF861"/>
      <c r="BG861"/>
      <c r="BH861"/>
      <c r="BI861"/>
      <c r="BJ861"/>
      <c r="BK861"/>
      <c r="BL861"/>
      <c r="BM861"/>
      <c r="BN861"/>
    </row>
    <row r="862" spans="1:66" s="5" customFormat="1" ht="15" customHeight="1" x14ac:dyDescent="0.2">
      <c r="A862" s="8" t="s">
        <v>8634</v>
      </c>
      <c r="B862" s="18" t="b">
        <f t="shared" si="148"/>
        <v>1</v>
      </c>
      <c r="C862" s="4" t="str">
        <f>IF(O862="","C","")</f>
        <v/>
      </c>
      <c r="D862" s="4" t="str">
        <f>IF(I862="","N","")</f>
        <v/>
      </c>
      <c r="E862" s="4" t="str">
        <f>IF(P862="","Y","")</f>
        <v/>
      </c>
      <c r="F862" s="4" t="str">
        <f t="shared" si="149"/>
        <v/>
      </c>
      <c r="G862" s="4" t="str">
        <f>IF(H862=A862,"","I")</f>
        <v/>
      </c>
      <c r="H862" s="4" t="str">
        <f>TRIM(TRIM(I862) &amp; " " &amp; TRIM(J862) &amp; " " &amp; K862 &amp; " " &amp;S862)</f>
        <v>Geranium clarkei 'Kashmir Pink'</v>
      </c>
      <c r="I862" s="6" t="s">
        <v>2730</v>
      </c>
      <c r="J862" s="6" t="s">
        <v>2876</v>
      </c>
      <c r="K862" s="6" t="s">
        <v>2877</v>
      </c>
      <c r="L862" s="1">
        <v>765</v>
      </c>
      <c r="M862" s="1" t="s">
        <v>39</v>
      </c>
      <c r="N862" s="18" t="b">
        <v>1</v>
      </c>
      <c r="O862" t="s">
        <v>2878</v>
      </c>
      <c r="P862" s="1" t="s">
        <v>2879</v>
      </c>
      <c r="Q862" s="1"/>
      <c r="R862" s="1"/>
      <c r="S862" s="54"/>
      <c r="T862" s="1" t="s">
        <v>42</v>
      </c>
      <c r="U862" s="1" t="s">
        <v>42</v>
      </c>
      <c r="V862" s="1" t="s">
        <v>42</v>
      </c>
      <c r="W862" s="1" t="s">
        <v>42</v>
      </c>
      <c r="X862" s="1"/>
      <c r="Y862" s="1" t="s">
        <v>2880</v>
      </c>
      <c r="Z862" s="1"/>
      <c r="AA862" s="1"/>
      <c r="AB862" s="1"/>
      <c r="AC862" s="1"/>
      <c r="AD862" s="1"/>
      <c r="AE862" s="1"/>
      <c r="AF862" s="1"/>
      <c r="AG862" s="1" t="b">
        <v>0</v>
      </c>
      <c r="AH862" s="1"/>
      <c r="AI862" s="1"/>
      <c r="AJ862" s="1" t="b">
        <v>0</v>
      </c>
      <c r="AK862" s="1" t="b">
        <v>0</v>
      </c>
      <c r="AL862" s="1" t="s">
        <v>1196</v>
      </c>
      <c r="AM862" s="1" t="s">
        <v>62</v>
      </c>
      <c r="AN862" s="1" t="s">
        <v>45</v>
      </c>
      <c r="AO862" s="1">
        <v>2102</v>
      </c>
      <c r="AP862" s="1" t="b">
        <v>0</v>
      </c>
      <c r="AQ862" s="1"/>
      <c r="AR862" s="1"/>
      <c r="AS862" s="1" t="b">
        <v>0</v>
      </c>
      <c r="AV862" s="1" t="str">
        <f t="shared" si="150"/>
        <v>Geranium clarkei 'Kashmir Pink'</v>
      </c>
      <c r="AW862" s="1"/>
      <c r="AX862" s="1"/>
    </row>
    <row r="863" spans="1:66" s="5" customFormat="1" ht="15" customHeight="1" x14ac:dyDescent="0.2">
      <c r="A863" s="8"/>
      <c r="B863" s="18" t="b">
        <f t="shared" si="148"/>
        <v>0</v>
      </c>
      <c r="C863" s="21"/>
      <c r="D863" s="4"/>
      <c r="E863" s="4"/>
      <c r="F863" s="4" t="str">
        <f t="shared" si="149"/>
        <v>X</v>
      </c>
      <c r="G863" s="4"/>
      <c r="H863" s="4"/>
      <c r="I863" s="6" t="s">
        <v>2730</v>
      </c>
      <c r="J863" s="6" t="s">
        <v>2876</v>
      </c>
      <c r="K863" s="6" t="s">
        <v>2881</v>
      </c>
      <c r="L863" s="1">
        <v>766</v>
      </c>
      <c r="M863"/>
      <c r="N863" s="18" t="b">
        <v>0</v>
      </c>
      <c r="O863"/>
      <c r="P863" s="1" t="s">
        <v>2882</v>
      </c>
      <c r="Q863"/>
      <c r="R863"/>
      <c r="S863" s="54"/>
      <c r="T863" s="1" t="s">
        <v>42</v>
      </c>
      <c r="U863" s="1" t="s">
        <v>42</v>
      </c>
      <c r="V863" s="1" t="s">
        <v>42</v>
      </c>
      <c r="W863" s="1" t="s">
        <v>42</v>
      </c>
      <c r="X863"/>
      <c r="Y863"/>
      <c r="Z863"/>
      <c r="AA863"/>
      <c r="AB863"/>
      <c r="AC863"/>
      <c r="AD863"/>
      <c r="AE863"/>
      <c r="AF863"/>
      <c r="AG863" s="1" t="b">
        <v>0</v>
      </c>
      <c r="AH863"/>
      <c r="AI863"/>
      <c r="AJ863" s="1" t="b">
        <v>0</v>
      </c>
      <c r="AK863" s="1" t="b">
        <v>0</v>
      </c>
      <c r="AL863" s="1" t="s">
        <v>86</v>
      </c>
      <c r="AM863" s="1" t="s">
        <v>62</v>
      </c>
      <c r="AN863" s="1" t="s">
        <v>45</v>
      </c>
      <c r="AO863" s="1">
        <v>1647</v>
      </c>
      <c r="AP863" s="1" t="b">
        <v>1</v>
      </c>
      <c r="AQ863" s="1"/>
      <c r="AR863" s="1"/>
      <c r="AS863" s="1" t="b">
        <v>0</v>
      </c>
      <c r="AV863" s="1" t="str">
        <f t="shared" si="150"/>
        <v>Geranium clarkei 'Kashmir Purple'</v>
      </c>
      <c r="AW863" s="1"/>
      <c r="AX863" s="1"/>
      <c r="BE863"/>
      <c r="BF863"/>
      <c r="BG863"/>
      <c r="BH863"/>
      <c r="BI863"/>
      <c r="BJ863"/>
      <c r="BK863"/>
      <c r="BL863"/>
      <c r="BM863"/>
      <c r="BN863"/>
    </row>
    <row r="864" spans="1:66" s="5" customFormat="1" ht="15" customHeight="1" x14ac:dyDescent="0.2">
      <c r="A864" s="8"/>
      <c r="B864" s="18" t="b">
        <f t="shared" si="148"/>
        <v>1</v>
      </c>
      <c r="C864" s="21"/>
      <c r="D864" s="4"/>
      <c r="E864" s="4"/>
      <c r="F864" s="4" t="str">
        <f t="shared" si="149"/>
        <v/>
      </c>
      <c r="G864" s="4"/>
      <c r="H864" s="4"/>
      <c r="I864" s="6" t="s">
        <v>2730</v>
      </c>
      <c r="J864" s="6" t="s">
        <v>2876</v>
      </c>
      <c r="K864" s="6" t="s">
        <v>2883</v>
      </c>
      <c r="L864" s="1">
        <v>767</v>
      </c>
      <c r="M864"/>
      <c r="N864" s="18" t="b">
        <v>1</v>
      </c>
      <c r="O864"/>
      <c r="P864" s="1" t="s">
        <v>2884</v>
      </c>
      <c r="Q864"/>
      <c r="R864"/>
      <c r="S864" s="54"/>
      <c r="T864" s="1" t="s">
        <v>42</v>
      </c>
      <c r="U864" s="1" t="s">
        <v>42</v>
      </c>
      <c r="V864" s="1" t="s">
        <v>42</v>
      </c>
      <c r="W864" s="1" t="s">
        <v>42</v>
      </c>
      <c r="X864"/>
      <c r="Y864" s="1" t="s">
        <v>2885</v>
      </c>
      <c r="Z864"/>
      <c r="AA864"/>
      <c r="AB864"/>
      <c r="AC864"/>
      <c r="AD864"/>
      <c r="AE864"/>
      <c r="AF864"/>
      <c r="AG864" s="1" t="b">
        <v>1</v>
      </c>
      <c r="AH864"/>
      <c r="AI864"/>
      <c r="AJ864" s="1" t="b">
        <v>0</v>
      </c>
      <c r="AK864" s="1" t="b">
        <v>0</v>
      </c>
      <c r="AL864" s="1" t="s">
        <v>86</v>
      </c>
      <c r="AM864" s="1" t="s">
        <v>62</v>
      </c>
      <c r="AN864" s="1" t="s">
        <v>45</v>
      </c>
      <c r="AO864" s="1">
        <v>1648</v>
      </c>
      <c r="AP864" s="1" t="b">
        <v>0</v>
      </c>
      <c r="AQ864" s="1"/>
      <c r="AR864" s="1"/>
      <c r="AS864" s="1" t="b">
        <v>0</v>
      </c>
      <c r="AV864" s="1" t="str">
        <f t="shared" si="150"/>
        <v>Geranium clarkei 'Kashmir White'</v>
      </c>
      <c r="AW864" s="1"/>
      <c r="AX864" s="1"/>
      <c r="BE864"/>
      <c r="BF864"/>
      <c r="BG864"/>
      <c r="BH864"/>
      <c r="BI864"/>
      <c r="BJ864"/>
      <c r="BK864"/>
      <c r="BL864"/>
      <c r="BM864"/>
      <c r="BN864"/>
    </row>
    <row r="865" spans="1:66" s="5" customFormat="1" ht="15" customHeight="1" x14ac:dyDescent="0.2">
      <c r="A865" s="8"/>
      <c r="B865" s="18" t="b">
        <f t="shared" si="148"/>
        <v>1</v>
      </c>
      <c r="C865" s="21"/>
      <c r="D865" s="4"/>
      <c r="E865" s="4"/>
      <c r="F865" s="4" t="str">
        <f t="shared" si="149"/>
        <v/>
      </c>
      <c r="G865" s="4"/>
      <c r="H865" s="4"/>
      <c r="I865" s="6" t="s">
        <v>2730</v>
      </c>
      <c r="J865" s="6" t="s">
        <v>2886</v>
      </c>
      <c r="K865" s="6"/>
      <c r="L865" s="1">
        <v>768</v>
      </c>
      <c r="M865"/>
      <c r="N865" s="18" t="b">
        <v>1</v>
      </c>
      <c r="O865"/>
      <c r="P865" s="1" t="s">
        <v>2887</v>
      </c>
      <c r="Q865"/>
      <c r="R865"/>
      <c r="S865" s="54"/>
      <c r="T865" s="1" t="s">
        <v>42</v>
      </c>
      <c r="U865" s="1" t="s">
        <v>42</v>
      </c>
      <c r="V865" s="1" t="s">
        <v>42</v>
      </c>
      <c r="W865" s="1" t="s">
        <v>42</v>
      </c>
      <c r="X865" s="1"/>
      <c r="Y865" s="1" t="s">
        <v>2888</v>
      </c>
      <c r="Z865" s="1"/>
      <c r="AA865" s="1"/>
      <c r="AB865" s="1"/>
      <c r="AC865" s="1"/>
      <c r="AD865" s="1"/>
      <c r="AE865" s="1"/>
      <c r="AF865"/>
      <c r="AG865" s="1" t="b">
        <v>1</v>
      </c>
      <c r="AH865" s="1"/>
      <c r="AI865" s="1"/>
      <c r="AJ865" s="1" t="b">
        <v>0</v>
      </c>
      <c r="AK865" s="1" t="b">
        <v>0</v>
      </c>
      <c r="AL865" s="1" t="s">
        <v>86</v>
      </c>
      <c r="AM865" s="1" t="s">
        <v>62</v>
      </c>
      <c r="AN865" s="1" t="s">
        <v>45</v>
      </c>
      <c r="AO865" s="1">
        <v>1649</v>
      </c>
      <c r="AP865" s="1" t="b">
        <v>1</v>
      </c>
      <c r="AQ865" s="1"/>
      <c r="AR865" s="1"/>
      <c r="AS865" s="1" t="b">
        <v>0</v>
      </c>
      <c r="AV865" s="1" t="str">
        <f t="shared" si="150"/>
        <v>Geranium dalmaticum</v>
      </c>
      <c r="AW865" s="1"/>
      <c r="AX865" s="1"/>
      <c r="BE865"/>
      <c r="BF865"/>
      <c r="BG865"/>
      <c r="BH865"/>
      <c r="BI865"/>
      <c r="BJ865"/>
      <c r="BK865"/>
      <c r="BL865"/>
      <c r="BM865"/>
      <c r="BN865"/>
    </row>
    <row r="866" spans="1:66" s="5" customFormat="1" ht="15" customHeight="1" x14ac:dyDescent="0.2">
      <c r="A866" s="8"/>
      <c r="B866" s="18" t="b">
        <f t="shared" si="148"/>
        <v>0</v>
      </c>
      <c r="C866" s="21"/>
      <c r="D866" s="4"/>
      <c r="E866" s="4"/>
      <c r="F866" s="4" t="str">
        <f t="shared" si="149"/>
        <v>X</v>
      </c>
      <c r="G866" s="4"/>
      <c r="H866" s="4"/>
      <c r="I866" s="6" t="s">
        <v>2730</v>
      </c>
      <c r="J866" s="6" t="s">
        <v>2889</v>
      </c>
      <c r="K866" s="6" t="s">
        <v>2890</v>
      </c>
      <c r="L866" s="1">
        <v>769</v>
      </c>
      <c r="M866"/>
      <c r="N866" s="18" t="b">
        <v>0</v>
      </c>
      <c r="O866"/>
      <c r="P866" s="1" t="s">
        <v>2891</v>
      </c>
      <c r="Q866"/>
      <c r="R866"/>
      <c r="S866" s="53"/>
      <c r="T866" s="1" t="s">
        <v>42</v>
      </c>
      <c r="U866" s="1" t="s">
        <v>42</v>
      </c>
      <c r="V866" s="1" t="s">
        <v>42</v>
      </c>
      <c r="W866" s="1" t="s">
        <v>42</v>
      </c>
      <c r="X866"/>
      <c r="Y866"/>
      <c r="Z866"/>
      <c r="AA866"/>
      <c r="AB866"/>
      <c r="AC866"/>
      <c r="AD866"/>
      <c r="AE866"/>
      <c r="AF866"/>
      <c r="AG866" s="1" t="b">
        <v>0</v>
      </c>
      <c r="AH866"/>
      <c r="AI866"/>
      <c r="AJ866" s="1" t="b">
        <v>0</v>
      </c>
      <c r="AK866" s="1" t="b">
        <v>0</v>
      </c>
      <c r="AL866" s="1" t="s">
        <v>86</v>
      </c>
      <c r="AM866" s="1" t="s">
        <v>62</v>
      </c>
      <c r="AN866" s="1" t="s">
        <v>45</v>
      </c>
      <c r="AO866" s="1">
        <v>1650</v>
      </c>
      <c r="AP866" s="1" t="b">
        <v>1</v>
      </c>
      <c r="AQ866" s="1"/>
      <c r="AR866" s="1"/>
      <c r="AS866" s="1" t="b">
        <v>0</v>
      </c>
      <c r="AV866" s="1" t="str">
        <f t="shared" si="150"/>
        <v>Geranium endressii 'Wargrave Pink'</v>
      </c>
      <c r="AW866" s="1"/>
      <c r="AX866" s="1"/>
      <c r="BE866"/>
      <c r="BF866"/>
      <c r="BG866"/>
      <c r="BH866"/>
      <c r="BI866"/>
      <c r="BJ866"/>
      <c r="BK866"/>
      <c r="BL866"/>
      <c r="BM866"/>
      <c r="BN866"/>
    </row>
    <row r="867" spans="1:66" s="5" customFormat="1" ht="15" customHeight="1" x14ac:dyDescent="0.2">
      <c r="A867" s="8" t="s">
        <v>9343</v>
      </c>
      <c r="B867" s="18" t="b">
        <f t="shared" si="148"/>
        <v>1</v>
      </c>
      <c r="C867" s="4" t="str">
        <f>IF(O867="","C","")</f>
        <v/>
      </c>
      <c r="D867" s="4" t="str">
        <f>IF(I867="","N","")</f>
        <v/>
      </c>
      <c r="E867" s="4" t="str">
        <f>IF(P867="","Y","")</f>
        <v/>
      </c>
      <c r="F867" s="4" t="str">
        <f t="shared" si="149"/>
        <v/>
      </c>
      <c r="G867" s="4" t="str">
        <f>IF(H867=A867,"","I")</f>
        <v/>
      </c>
      <c r="H867" s="4" t="str">
        <f>TRIM(TRIM(I867) &amp; " " &amp; TRIM(J867) &amp; " " &amp; K867 &amp; " " &amp;S867)</f>
        <v>Geranium himalayense 'Derrick Cook'</v>
      </c>
      <c r="I867" s="2" t="s">
        <v>2730</v>
      </c>
      <c r="J867" s="6" t="s">
        <v>2892</v>
      </c>
      <c r="K867" s="2" t="s">
        <v>9827</v>
      </c>
      <c r="L867"/>
      <c r="M867"/>
      <c r="N867" s="18" t="b">
        <v>1</v>
      </c>
      <c r="O867" t="s">
        <v>10111</v>
      </c>
      <c r="P867" s="2" t="s">
        <v>10579</v>
      </c>
      <c r="Q867"/>
      <c r="R867"/>
      <c r="S867" s="53"/>
      <c r="T867"/>
      <c r="U867"/>
      <c r="V867"/>
      <c r="W867"/>
      <c r="X867"/>
      <c r="Y867" t="s">
        <v>11147</v>
      </c>
      <c r="Z867"/>
      <c r="AA867"/>
      <c r="AB867"/>
      <c r="AC867"/>
      <c r="AD867"/>
      <c r="AE867"/>
      <c r="AF867" s="1"/>
      <c r="AG867" s="1" t="b">
        <v>0</v>
      </c>
      <c r="AH867" s="1"/>
      <c r="AI867" s="1"/>
      <c r="AJ867" s="1" t="b">
        <v>0</v>
      </c>
      <c r="AK867" s="1" t="b">
        <v>0</v>
      </c>
      <c r="AL867" s="1" t="s">
        <v>86</v>
      </c>
      <c r="AM867" s="1" t="s">
        <v>62</v>
      </c>
      <c r="AN867" s="1" t="s">
        <v>45</v>
      </c>
      <c r="AO867"/>
      <c r="AP867" s="1" t="b">
        <v>0</v>
      </c>
      <c r="AQ867" s="1"/>
      <c r="AR867" s="1"/>
      <c r="AS867" s="1" t="b">
        <v>0</v>
      </c>
      <c r="AV867" s="1" t="str">
        <f t="shared" si="150"/>
        <v>Geranium himalayense 'Derrick Cook'</v>
      </c>
      <c r="AW867" s="1"/>
      <c r="AX867" s="1"/>
    </row>
    <row r="868" spans="1:66" s="5" customFormat="1" ht="15" customHeight="1" x14ac:dyDescent="0.2">
      <c r="A868" s="8" t="s">
        <v>8032</v>
      </c>
      <c r="B868" s="18" t="b">
        <f t="shared" si="148"/>
        <v>1</v>
      </c>
      <c r="C868" s="4" t="str">
        <f>IF(O868="","C","")</f>
        <v/>
      </c>
      <c r="D868" s="4" t="str">
        <f>IF(I868="","N","")</f>
        <v/>
      </c>
      <c r="E868" s="4" t="str">
        <f>IF(P868="","Y","")</f>
        <v/>
      </c>
      <c r="F868" s="4" t="str">
        <f t="shared" si="149"/>
        <v/>
      </c>
      <c r="G868" s="4" t="str">
        <f>IF(H868=A868,"","I")</f>
        <v/>
      </c>
      <c r="H868" s="4" t="str">
        <f>TRIM(TRIM(I868) &amp; " " &amp; TRIM(J868) &amp; " " &amp; K868 &amp; " " &amp;S868)</f>
        <v>Geranium himalayense 'Gravetye'</v>
      </c>
      <c r="I868" s="6" t="s">
        <v>2730</v>
      </c>
      <c r="J868" s="6" t="s">
        <v>2892</v>
      </c>
      <c r="K868" s="6" t="s">
        <v>2893</v>
      </c>
      <c r="L868" s="1">
        <v>770</v>
      </c>
      <c r="M868" s="1" t="s">
        <v>39</v>
      </c>
      <c r="N868" s="18" t="b">
        <v>1</v>
      </c>
      <c r="O868" t="s">
        <v>2894</v>
      </c>
      <c r="P868" s="1" t="s">
        <v>2895</v>
      </c>
      <c r="Q868"/>
      <c r="R868"/>
      <c r="S868" s="54"/>
      <c r="T868" s="1" t="s">
        <v>42</v>
      </c>
      <c r="U868" s="1" t="s">
        <v>42</v>
      </c>
      <c r="V868" s="1" t="s">
        <v>42</v>
      </c>
      <c r="W868" s="1" t="s">
        <v>42</v>
      </c>
      <c r="X868" s="1"/>
      <c r="Y868" s="1" t="s">
        <v>2896</v>
      </c>
      <c r="Z868" s="1"/>
      <c r="AA868" s="1"/>
      <c r="AB868" s="1"/>
      <c r="AC868" s="1"/>
      <c r="AD868" s="1"/>
      <c r="AE868" s="1"/>
      <c r="AF868" s="1"/>
      <c r="AG868" s="1" t="b">
        <v>0</v>
      </c>
      <c r="AH868" s="1"/>
      <c r="AI868" s="1"/>
      <c r="AJ868" s="1" t="b">
        <v>0</v>
      </c>
      <c r="AK868" s="1" t="b">
        <v>0</v>
      </c>
      <c r="AL868" s="1" t="s">
        <v>86</v>
      </c>
      <c r="AM868"/>
      <c r="AN868" s="1" t="s">
        <v>45</v>
      </c>
      <c r="AO868"/>
      <c r="AP868" s="1" t="b">
        <v>0</v>
      </c>
      <c r="AQ868" s="1"/>
      <c r="AR868" s="1"/>
      <c r="AS868" s="1" t="b">
        <v>0</v>
      </c>
      <c r="AV868" s="1" t="str">
        <f t="shared" si="150"/>
        <v>Geranium himalayense 'Gravetye'</v>
      </c>
      <c r="AW868" s="1"/>
      <c r="AX868" s="1"/>
    </row>
    <row r="869" spans="1:66" s="5" customFormat="1" ht="15" customHeight="1" x14ac:dyDescent="0.2">
      <c r="A869" s="8" t="s">
        <v>7261</v>
      </c>
      <c r="B869" s="18" t="b">
        <f t="shared" si="148"/>
        <v>1</v>
      </c>
      <c r="C869" s="4" t="str">
        <f>IF(O869="","C","")</f>
        <v/>
      </c>
      <c r="D869" s="4" t="str">
        <f>IF(I869="","N","")</f>
        <v/>
      </c>
      <c r="E869" s="4" t="str">
        <f>IF(P869="","Y","")</f>
        <v/>
      </c>
      <c r="F869" s="4" t="str">
        <f t="shared" si="149"/>
        <v/>
      </c>
      <c r="G869" s="4" t="str">
        <f>IF(H869=A869,"","I")</f>
        <v/>
      </c>
      <c r="H869" s="4" t="str">
        <f>TRIM(TRIM(I869) &amp; " " &amp; TRIM(J869) &amp; " " &amp; K869 &amp; " " &amp;S869)</f>
        <v>Geranium himalayense 'Irish Blue'</v>
      </c>
      <c r="I869" s="6" t="s">
        <v>2730</v>
      </c>
      <c r="J869" s="6" t="s">
        <v>2892</v>
      </c>
      <c r="K869" s="6" t="s">
        <v>2897</v>
      </c>
      <c r="L869" s="1">
        <v>771</v>
      </c>
      <c r="M869" s="1" t="s">
        <v>39</v>
      </c>
      <c r="N869" s="18" t="b">
        <v>1</v>
      </c>
      <c r="O869" t="s">
        <v>2898</v>
      </c>
      <c r="P869" s="1" t="s">
        <v>2895</v>
      </c>
      <c r="Q869"/>
      <c r="R869"/>
      <c r="S869" s="54"/>
      <c r="T869" s="1" t="s">
        <v>42</v>
      </c>
      <c r="U869" s="1" t="s">
        <v>42</v>
      </c>
      <c r="V869" s="1" t="s">
        <v>42</v>
      </c>
      <c r="W869" s="1" t="s">
        <v>42</v>
      </c>
      <c r="X869"/>
      <c r="Y869" s="1" t="s">
        <v>2899</v>
      </c>
      <c r="Z869"/>
      <c r="AA869"/>
      <c r="AB869"/>
      <c r="AC869"/>
      <c r="AD869"/>
      <c r="AE869"/>
      <c r="AF869"/>
      <c r="AG869"/>
      <c r="AH869"/>
      <c r="AI869"/>
      <c r="AJ869"/>
      <c r="AK869"/>
      <c r="AL869"/>
      <c r="AM869"/>
      <c r="AN869"/>
      <c r="AO869"/>
      <c r="AP869"/>
      <c r="AQ869"/>
      <c r="AR869"/>
      <c r="AS869"/>
      <c r="AT869"/>
      <c r="AU869"/>
      <c r="AV869" s="1" t="str">
        <f t="shared" si="150"/>
        <v>Geranium himalayense 'Irish Blue'</v>
      </c>
      <c r="AW869"/>
      <c r="AX869"/>
      <c r="AY869"/>
      <c r="AZ869"/>
      <c r="BA869"/>
      <c r="BB869"/>
      <c r="BC869"/>
      <c r="BD869"/>
    </row>
    <row r="870" spans="1:66" s="41" customFormat="1" ht="15" customHeight="1" x14ac:dyDescent="0.2">
      <c r="A870" s="8" t="s">
        <v>8034</v>
      </c>
      <c r="B870" s="18" t="b">
        <f t="shared" si="148"/>
        <v>1</v>
      </c>
      <c r="C870" s="4" t="str">
        <f>IF(O870="","C","")</f>
        <v/>
      </c>
      <c r="D870" s="4" t="str">
        <f>IF(I870="","N","")</f>
        <v/>
      </c>
      <c r="E870" s="4" t="str">
        <f>IF(P870="","Y","")</f>
        <v/>
      </c>
      <c r="F870" s="4" t="str">
        <f t="shared" si="149"/>
        <v/>
      </c>
      <c r="G870" s="4" t="str">
        <f>IF(H870=A870,"","I")</f>
        <v/>
      </c>
      <c r="H870" s="4" t="str">
        <f>TRIM(TRIM(I870) &amp; " " &amp; TRIM(J870) &amp; " " &amp; K870 &amp; " " &amp;S870)</f>
        <v>Geranium himalayense 'Plenum'</v>
      </c>
      <c r="I870" s="6" t="s">
        <v>2730</v>
      </c>
      <c r="J870" s="6" t="s">
        <v>2892</v>
      </c>
      <c r="K870" s="6" t="s">
        <v>2900</v>
      </c>
      <c r="L870" s="1">
        <v>772</v>
      </c>
      <c r="M870" s="1" t="s">
        <v>39</v>
      </c>
      <c r="N870" s="18" t="b">
        <v>1</v>
      </c>
      <c r="O870" t="s">
        <v>2901</v>
      </c>
      <c r="P870" s="1" t="s">
        <v>2902</v>
      </c>
      <c r="Q870"/>
      <c r="R870"/>
      <c r="S870" s="54"/>
      <c r="T870" s="1" t="s">
        <v>42</v>
      </c>
      <c r="U870" s="1" t="s">
        <v>42</v>
      </c>
      <c r="V870" s="1" t="s">
        <v>42</v>
      </c>
      <c r="W870" s="1" t="s">
        <v>42</v>
      </c>
      <c r="X870"/>
      <c r="Y870" s="1" t="s">
        <v>2903</v>
      </c>
      <c r="Z870"/>
      <c r="AA870"/>
      <c r="AB870"/>
      <c r="AC870"/>
      <c r="AD870"/>
      <c r="AE870"/>
      <c r="AF870" s="1"/>
      <c r="AG870" s="1" t="b">
        <v>1</v>
      </c>
      <c r="AH870" s="1"/>
      <c r="AI870" s="1"/>
      <c r="AJ870" s="1" t="b">
        <v>0</v>
      </c>
      <c r="AK870" s="1" t="b">
        <v>0</v>
      </c>
      <c r="AL870" s="1" t="s">
        <v>86</v>
      </c>
      <c r="AM870" s="1" t="s">
        <v>62</v>
      </c>
      <c r="AN870" s="1" t="s">
        <v>45</v>
      </c>
      <c r="AO870" s="1">
        <v>2086</v>
      </c>
      <c r="AP870" s="1" t="b">
        <v>0</v>
      </c>
      <c r="AQ870" s="1"/>
      <c r="AR870" s="1"/>
      <c r="AS870" s="1" t="b">
        <v>0</v>
      </c>
      <c r="AT870" s="5"/>
      <c r="AU870" s="5"/>
      <c r="AV870" s="1" t="str">
        <f t="shared" si="150"/>
        <v>Geranium himalayense 'Plenum'</v>
      </c>
      <c r="AW870" s="1"/>
      <c r="AX870" s="1"/>
      <c r="AY870" s="5"/>
      <c r="AZ870" s="5"/>
      <c r="BA870" s="5"/>
      <c r="BB870" s="5"/>
      <c r="BC870" s="5"/>
      <c r="BD870" s="5"/>
      <c r="BE870" s="5"/>
      <c r="BF870" s="5"/>
      <c r="BG870" s="5"/>
      <c r="BH870" s="5"/>
      <c r="BI870" s="5"/>
      <c r="BJ870" s="5"/>
      <c r="BK870" s="5"/>
      <c r="BL870" s="5"/>
      <c r="BM870" s="5"/>
      <c r="BN870" s="5"/>
    </row>
    <row r="871" spans="1:66" s="41" customFormat="1" ht="15" customHeight="1" x14ac:dyDescent="0.2">
      <c r="A871" s="8"/>
      <c r="B871" s="18" t="b">
        <f t="shared" si="148"/>
        <v>0</v>
      </c>
      <c r="C871" s="21"/>
      <c r="D871" s="4"/>
      <c r="E871" s="4"/>
      <c r="F871" s="4" t="str">
        <f t="shared" si="149"/>
        <v>X</v>
      </c>
      <c r="G871" s="4"/>
      <c r="H871" s="4"/>
      <c r="I871" s="6" t="s">
        <v>2730</v>
      </c>
      <c r="J871" s="6" t="s">
        <v>2904</v>
      </c>
      <c r="K871" s="5"/>
      <c r="L871" s="1">
        <v>773</v>
      </c>
      <c r="M871"/>
      <c r="N871" s="18" t="b">
        <v>0</v>
      </c>
      <c r="O871"/>
      <c r="P871" s="1" t="s">
        <v>2905</v>
      </c>
      <c r="Q871"/>
      <c r="R871"/>
      <c r="S871" s="53"/>
      <c r="T871" s="1" t="s">
        <v>42</v>
      </c>
      <c r="U871" s="1" t="s">
        <v>42</v>
      </c>
      <c r="V871" s="1" t="s">
        <v>42</v>
      </c>
      <c r="W871" s="1" t="s">
        <v>42</v>
      </c>
      <c r="X871"/>
      <c r="Y871"/>
      <c r="Z871"/>
      <c r="AA871"/>
      <c r="AB871"/>
      <c r="AC871"/>
      <c r="AD871"/>
      <c r="AE871"/>
      <c r="AF871"/>
      <c r="AG871" s="1" t="b">
        <v>0</v>
      </c>
      <c r="AH871"/>
      <c r="AI871"/>
      <c r="AJ871" s="1" t="b">
        <v>0</v>
      </c>
      <c r="AK871" s="1" t="b">
        <v>0</v>
      </c>
      <c r="AL871" s="1" t="s">
        <v>86</v>
      </c>
      <c r="AM871" s="1" t="s">
        <v>62</v>
      </c>
      <c r="AN871" s="1" t="s">
        <v>45</v>
      </c>
      <c r="AO871" s="1">
        <v>1653</v>
      </c>
      <c r="AP871" s="1" t="b">
        <v>1</v>
      </c>
      <c r="AQ871" s="1"/>
      <c r="AR871" s="1"/>
      <c r="AS871" s="1" t="b">
        <v>0</v>
      </c>
      <c r="AT871" s="5"/>
      <c r="AU871" s="5"/>
      <c r="AV871" s="1" t="str">
        <f t="shared" si="150"/>
        <v>Geranium ibericum</v>
      </c>
      <c r="AW871" s="1"/>
      <c r="AX871"/>
      <c r="AY871" s="5"/>
      <c r="AZ871" s="5"/>
      <c r="BA871" s="5"/>
      <c r="BB871" s="5"/>
      <c r="BC871" s="5"/>
      <c r="BD871" s="5"/>
      <c r="BE871"/>
      <c r="BF871"/>
      <c r="BG871"/>
      <c r="BH871"/>
      <c r="BI871"/>
      <c r="BJ871"/>
      <c r="BK871"/>
      <c r="BL871"/>
      <c r="BM871"/>
      <c r="BN871"/>
    </row>
    <row r="872" spans="1:66" s="5" customFormat="1" ht="15" customHeight="1" x14ac:dyDescent="0.2">
      <c r="A872" s="8" t="s">
        <v>7717</v>
      </c>
      <c r="B872" s="18" t="b">
        <f t="shared" si="148"/>
        <v>1</v>
      </c>
      <c r="C872" s="4" t="str">
        <f>IF(O872="","C","")</f>
        <v/>
      </c>
      <c r="D872" s="4" t="str">
        <f>IF(I872="","N","")</f>
        <v/>
      </c>
      <c r="E872" s="4" t="str">
        <f>IF(P872="","Y","")</f>
        <v/>
      </c>
      <c r="F872" s="4" t="str">
        <f t="shared" si="149"/>
        <v/>
      </c>
      <c r="G872" s="4" t="str">
        <f>IF(H872=A872,"","I")</f>
        <v/>
      </c>
      <c r="H872" s="4" t="str">
        <f>TRIM(TRIM(I872) &amp; " " &amp; TRIM(J872) &amp; " " &amp; K872 &amp; " " &amp;S872)</f>
        <v>Geranium libani (Geranium libanoticum)</v>
      </c>
      <c r="I872" s="6" t="s">
        <v>2730</v>
      </c>
      <c r="J872" s="6" t="s">
        <v>2906</v>
      </c>
      <c r="K872" s="6"/>
      <c r="L872" s="1">
        <v>774</v>
      </c>
      <c r="M872" s="1" t="s">
        <v>39</v>
      </c>
      <c r="N872" s="18" t="b">
        <v>1</v>
      </c>
      <c r="O872" t="s">
        <v>2907</v>
      </c>
      <c r="P872" s="1" t="s">
        <v>2908</v>
      </c>
      <c r="Q872"/>
      <c r="R872"/>
      <c r="S872" s="54" t="s">
        <v>2909</v>
      </c>
      <c r="T872" s="1" t="s">
        <v>42</v>
      </c>
      <c r="U872" s="1" t="s">
        <v>42</v>
      </c>
      <c r="V872" s="1" t="s">
        <v>42</v>
      </c>
      <c r="W872" s="1" t="s">
        <v>42</v>
      </c>
      <c r="X872" s="1"/>
      <c r="Y872" s="1" t="s">
        <v>2910</v>
      </c>
      <c r="Z872" s="1"/>
      <c r="AA872" s="1"/>
      <c r="AB872" s="1"/>
      <c r="AC872" s="1"/>
      <c r="AD872" s="1"/>
      <c r="AE872" s="1"/>
      <c r="AF872" s="1"/>
      <c r="AG872" s="1" t="b">
        <v>0</v>
      </c>
      <c r="AH872" s="1"/>
      <c r="AI872" s="1"/>
      <c r="AJ872" s="1" t="b">
        <v>0</v>
      </c>
      <c r="AK872" s="1" t="b">
        <v>0</v>
      </c>
      <c r="AL872" s="1" t="s">
        <v>442</v>
      </c>
      <c r="AM872" s="1" t="s">
        <v>62</v>
      </c>
      <c r="AN872" s="1" t="s">
        <v>45</v>
      </c>
      <c r="AO872" s="1">
        <v>1809</v>
      </c>
      <c r="AP872" s="1" t="b">
        <v>0</v>
      </c>
      <c r="AQ872" s="1"/>
      <c r="AR872" s="1"/>
      <c r="AS872" s="1" t="b">
        <v>0</v>
      </c>
      <c r="AV872" s="1" t="str">
        <f t="shared" si="150"/>
        <v>Geranium libani (Geranium libanoticum)</v>
      </c>
      <c r="AW872" s="1"/>
      <c r="AX872" s="1"/>
    </row>
    <row r="873" spans="1:66" s="5" customFormat="1" ht="15" customHeight="1" x14ac:dyDescent="0.2">
      <c r="A873" s="8"/>
      <c r="B873" s="18" t="b">
        <f t="shared" si="148"/>
        <v>1</v>
      </c>
      <c r="C873" s="21"/>
      <c r="D873" s="4"/>
      <c r="E873" s="4"/>
      <c r="F873" s="4" t="str">
        <f t="shared" si="149"/>
        <v/>
      </c>
      <c r="G873" s="4"/>
      <c r="H873" s="4"/>
      <c r="I873" s="6" t="s">
        <v>2730</v>
      </c>
      <c r="J873" s="6" t="s">
        <v>2911</v>
      </c>
      <c r="K873" s="6" t="s">
        <v>2914</v>
      </c>
      <c r="L873" s="1">
        <v>776</v>
      </c>
      <c r="M873"/>
      <c r="N873" s="18" t="b">
        <v>1</v>
      </c>
      <c r="O873"/>
      <c r="P873" s="1" t="s">
        <v>2912</v>
      </c>
      <c r="Q873" s="1"/>
      <c r="R873" s="1"/>
      <c r="S873" s="54"/>
      <c r="T873" s="1" t="s">
        <v>42</v>
      </c>
      <c r="U873" s="1" t="s">
        <v>42</v>
      </c>
      <c r="V873" s="1" t="s">
        <v>42</v>
      </c>
      <c r="W873" s="1" t="s">
        <v>42</v>
      </c>
      <c r="X873" s="1"/>
      <c r="Y873" s="1" t="s">
        <v>2913</v>
      </c>
      <c r="Z873" s="1"/>
      <c r="AA873" s="1"/>
      <c r="AB873" s="1"/>
      <c r="AC873" s="1"/>
      <c r="AD873" s="1"/>
      <c r="AE873" s="1"/>
      <c r="AF873"/>
      <c r="AG873" s="1" t="b">
        <v>0</v>
      </c>
      <c r="AH873"/>
      <c r="AI873"/>
      <c r="AJ873" s="1" t="b">
        <v>0</v>
      </c>
      <c r="AK873" s="1" t="b">
        <v>0</v>
      </c>
      <c r="AL873" s="1" t="s">
        <v>86</v>
      </c>
      <c r="AM873" s="1" t="s">
        <v>62</v>
      </c>
      <c r="AN873" s="1" t="s">
        <v>45</v>
      </c>
      <c r="AO873" s="1">
        <v>1316</v>
      </c>
      <c r="AP873" s="1" t="b">
        <v>0</v>
      </c>
      <c r="AQ873" s="1"/>
      <c r="AR873" s="1"/>
      <c r="AS873" s="1" t="b">
        <v>0</v>
      </c>
      <c r="AV873" s="1" t="str">
        <f t="shared" si="150"/>
        <v>Geranium macrorrhizum Bevan's Variety</v>
      </c>
      <c r="AW873" s="1"/>
      <c r="AX873" s="1"/>
      <c r="BE873"/>
      <c r="BF873"/>
      <c r="BG873"/>
      <c r="BH873"/>
      <c r="BI873"/>
      <c r="BJ873"/>
      <c r="BK873"/>
      <c r="BL873"/>
      <c r="BM873"/>
      <c r="BN873"/>
    </row>
    <row r="874" spans="1:66" s="5" customFormat="1" ht="15" customHeight="1" x14ac:dyDescent="0.2">
      <c r="A874" s="8" t="s">
        <v>8992</v>
      </c>
      <c r="B874" s="18" t="b">
        <f t="shared" si="148"/>
        <v>1</v>
      </c>
      <c r="C874" s="4" t="str">
        <f>IF(O874="","C","")</f>
        <v/>
      </c>
      <c r="D874" s="4" t="str">
        <f>IF(I874="","N","")</f>
        <v/>
      </c>
      <c r="E874" s="4" t="str">
        <f>IF(P874="","Y","")</f>
        <v/>
      </c>
      <c r="F874" s="4" t="str">
        <f t="shared" si="149"/>
        <v/>
      </c>
      <c r="G874" s="4" t="str">
        <f>IF(H874=A874,"","I")</f>
        <v/>
      </c>
      <c r="H874" s="4" t="str">
        <f>TRIM(TRIM(I874) &amp; " " &amp; TRIM(J874) &amp; " " &amp; K874 &amp; " " &amp;S874)</f>
        <v>Geranium macrorrhizum 'Czakor'</v>
      </c>
      <c r="I874" s="6" t="s">
        <v>2730</v>
      </c>
      <c r="J874" s="6" t="s">
        <v>2911</v>
      </c>
      <c r="K874" s="6" t="s">
        <v>2915</v>
      </c>
      <c r="L874" s="1">
        <v>777</v>
      </c>
      <c r="M874" s="1"/>
      <c r="N874" s="18" t="b">
        <v>1</v>
      </c>
      <c r="O874" t="s">
        <v>2916</v>
      </c>
      <c r="P874" s="1" t="s">
        <v>2917</v>
      </c>
      <c r="Q874"/>
      <c r="R874"/>
      <c r="S874" s="54"/>
      <c r="T874" s="1" t="s">
        <v>42</v>
      </c>
      <c r="U874" s="1" t="s">
        <v>42</v>
      </c>
      <c r="V874" s="1" t="s">
        <v>42</v>
      </c>
      <c r="W874" s="1" t="s">
        <v>42</v>
      </c>
      <c r="X874" s="1"/>
      <c r="Y874" s="1" t="s">
        <v>2913</v>
      </c>
      <c r="Z874" s="1"/>
      <c r="AA874" s="1"/>
      <c r="AB874" s="1"/>
      <c r="AC874" s="1"/>
      <c r="AD874" s="1"/>
      <c r="AE874" s="1"/>
      <c r="AF874"/>
      <c r="AG874" s="1" t="b">
        <v>0</v>
      </c>
      <c r="AH874"/>
      <c r="AI874"/>
      <c r="AJ874" s="1" t="b">
        <v>0</v>
      </c>
      <c r="AK874" s="1" t="b">
        <v>0</v>
      </c>
      <c r="AL874" s="1" t="s">
        <v>86</v>
      </c>
      <c r="AM874" s="1" t="s">
        <v>62</v>
      </c>
      <c r="AN874" s="1" t="s">
        <v>45</v>
      </c>
      <c r="AO874" s="1">
        <v>1985</v>
      </c>
      <c r="AP874" s="1" t="b">
        <v>0</v>
      </c>
      <c r="AQ874" s="1"/>
      <c r="AR874" s="1"/>
      <c r="AS874" s="1" t="b">
        <v>0</v>
      </c>
      <c r="AV874" s="1" t="str">
        <f t="shared" si="150"/>
        <v>Geranium macrorrhizum 'Czakor'</v>
      </c>
      <c r="AW874" s="1"/>
      <c r="AX874" s="1"/>
    </row>
    <row r="875" spans="1:66" s="5" customFormat="1" ht="15" customHeight="1" x14ac:dyDescent="0.2">
      <c r="A875" s="8" t="s">
        <v>8260</v>
      </c>
      <c r="B875" s="18" t="b">
        <f t="shared" si="148"/>
        <v>1</v>
      </c>
      <c r="C875" s="4" t="str">
        <f>IF(O875="","C","")</f>
        <v/>
      </c>
      <c r="D875" s="4" t="str">
        <f>IF(I875="","N","")</f>
        <v/>
      </c>
      <c r="E875" s="4" t="str">
        <f>IF(P875="","Y","")</f>
        <v/>
      </c>
      <c r="F875" s="4" t="str">
        <f t="shared" si="149"/>
        <v/>
      </c>
      <c r="G875" s="4" t="str">
        <f>IF(H875=A875,"","I")</f>
        <v/>
      </c>
      <c r="H875" s="4" t="str">
        <f>TRIM(TRIM(I875) &amp; " " &amp; TRIM(J875) &amp; " " &amp; K875 &amp; " " &amp;S875)</f>
        <v>Geranium macrorrhizum 'Ingwersen's Variety'</v>
      </c>
      <c r="I875" s="6" t="s">
        <v>2730</v>
      </c>
      <c r="J875" s="6" t="s">
        <v>2911</v>
      </c>
      <c r="K875" s="6" t="s">
        <v>2918</v>
      </c>
      <c r="L875" s="1">
        <v>778</v>
      </c>
      <c r="M875" s="1" t="s">
        <v>39</v>
      </c>
      <c r="N875" s="18" t="b">
        <v>1</v>
      </c>
      <c r="O875" t="s">
        <v>2919</v>
      </c>
      <c r="P875" s="1" t="s">
        <v>2920</v>
      </c>
      <c r="Q875"/>
      <c r="R875"/>
      <c r="S875" s="54"/>
      <c r="T875" s="1" t="s">
        <v>42</v>
      </c>
      <c r="U875" s="1" t="s">
        <v>42</v>
      </c>
      <c r="V875" s="1" t="s">
        <v>42</v>
      </c>
      <c r="W875" s="1" t="s">
        <v>42</v>
      </c>
      <c r="X875" s="1"/>
      <c r="Y875" s="1" t="s">
        <v>2921</v>
      </c>
      <c r="Z875" s="1"/>
      <c r="AA875" s="1"/>
      <c r="AB875" s="1"/>
      <c r="AC875" s="1"/>
      <c r="AD875" s="1"/>
      <c r="AE875" s="1"/>
      <c r="AF875" s="1"/>
      <c r="AG875" s="1" t="b">
        <v>0</v>
      </c>
      <c r="AH875" s="1"/>
      <c r="AI875" s="1"/>
      <c r="AJ875" s="1" t="b">
        <v>0</v>
      </c>
      <c r="AK875" s="1" t="b">
        <v>0</v>
      </c>
      <c r="AL875" s="1" t="s">
        <v>86</v>
      </c>
      <c r="AM875" s="1" t="s">
        <v>62</v>
      </c>
      <c r="AN875" s="1" t="s">
        <v>45</v>
      </c>
      <c r="AO875" s="1">
        <v>2072</v>
      </c>
      <c r="AP875" s="1" t="b">
        <v>0</v>
      </c>
      <c r="AQ875" s="1"/>
      <c r="AR875" s="1"/>
      <c r="AS875" s="1" t="b">
        <v>0</v>
      </c>
      <c r="AV875" s="1" t="str">
        <f t="shared" si="150"/>
        <v>Geranium macrorrhizum 'Ingwersen's Variety'</v>
      </c>
      <c r="AW875" s="1"/>
      <c r="AX875" s="1"/>
    </row>
    <row r="876" spans="1:66" s="5" customFormat="1" ht="15" customHeight="1" x14ac:dyDescent="0.2">
      <c r="A876" s="8" t="s">
        <v>7719</v>
      </c>
      <c r="B876" s="18" t="b">
        <f t="shared" si="148"/>
        <v>1</v>
      </c>
      <c r="C876" s="4" t="str">
        <f>IF(O876="","C","")</f>
        <v/>
      </c>
      <c r="D876" s="4" t="str">
        <f>IF(I876="","N","")</f>
        <v/>
      </c>
      <c r="E876" s="4" t="str">
        <f>IF(P876="","Y","")</f>
        <v/>
      </c>
      <c r="F876" s="4" t="str">
        <f t="shared" si="149"/>
        <v/>
      </c>
      <c r="G876" s="4" t="str">
        <f>IF(H876=A876,"","I")</f>
        <v>I</v>
      </c>
      <c r="H876" s="4" t="str">
        <f>TRIM(TRIM(I876) &amp; " " &amp; TRIM(J876) &amp; " " &amp; K876 &amp; " " &amp;S876)</f>
        <v>Geranium macrorrhizum White Ness' ('Mount Olympus') ('White Ness')</v>
      </c>
      <c r="I876" s="6" t="s">
        <v>2730</v>
      </c>
      <c r="J876" s="6" t="s">
        <v>2911</v>
      </c>
      <c r="K876" s="6" t="s">
        <v>2922</v>
      </c>
      <c r="L876" s="1">
        <v>779</v>
      </c>
      <c r="M876" s="1" t="s">
        <v>39</v>
      </c>
      <c r="N876" s="18" t="b">
        <v>1</v>
      </c>
      <c r="O876" t="s">
        <v>2923</v>
      </c>
      <c r="P876" s="1" t="s">
        <v>2924</v>
      </c>
      <c r="Q876"/>
      <c r="R876"/>
      <c r="S876" s="54" t="s">
        <v>2925</v>
      </c>
      <c r="T876" s="1" t="s">
        <v>42</v>
      </c>
      <c r="U876" s="1" t="s">
        <v>42</v>
      </c>
      <c r="V876" s="1" t="s">
        <v>42</v>
      </c>
      <c r="W876" s="1" t="s">
        <v>42</v>
      </c>
      <c r="X876" s="1"/>
      <c r="Y876" s="1" t="s">
        <v>2926</v>
      </c>
      <c r="Z876" s="1" t="s">
        <v>2927</v>
      </c>
      <c r="AA876" s="1"/>
      <c r="AB876" s="1"/>
      <c r="AC876" s="1"/>
      <c r="AD876" s="1"/>
      <c r="AE876" s="1"/>
      <c r="AF876"/>
      <c r="AG876"/>
      <c r="AH876"/>
      <c r="AI876"/>
      <c r="AJ876"/>
      <c r="AK876"/>
      <c r="AL876"/>
      <c r="AM876"/>
      <c r="AN876"/>
      <c r="AO876"/>
      <c r="AP876"/>
      <c r="AQ876"/>
      <c r="AR876"/>
      <c r="AS876"/>
      <c r="AT876"/>
      <c r="AU876"/>
      <c r="AV876" s="1" t="str">
        <f t="shared" si="150"/>
        <v>Geranium macrorrhizum White Ness' ('Mount Olympus') ('White Ness')</v>
      </c>
      <c r="AW876"/>
      <c r="AX876"/>
      <c r="AY876"/>
      <c r="AZ876"/>
      <c r="BA876"/>
      <c r="BB876"/>
      <c r="BC876"/>
      <c r="BD876"/>
    </row>
    <row r="877" spans="1:66" s="5" customFormat="1" ht="15" customHeight="1" x14ac:dyDescent="0.2">
      <c r="A877" s="8" t="s">
        <v>8638</v>
      </c>
      <c r="B877" s="18" t="b">
        <f t="shared" si="148"/>
        <v>1</v>
      </c>
      <c r="C877" s="4" t="str">
        <f>IF(O877="","C","")</f>
        <v/>
      </c>
      <c r="D877" s="4" t="str">
        <f>IF(I877="","N","")</f>
        <v/>
      </c>
      <c r="E877" s="4" t="str">
        <f>IF(P877="","Y","")</f>
        <v/>
      </c>
      <c r="F877" s="4" t="str">
        <f t="shared" si="149"/>
        <v/>
      </c>
      <c r="G877" s="4" t="str">
        <f>IF(H877=A877,"","I")</f>
        <v>I</v>
      </c>
      <c r="H877" s="4" t="str">
        <f>TRIM(TRIM(I877) &amp; " " &amp; TRIM(J877) &amp; " " &amp; K877 &amp; " " &amp;S877)</f>
        <v>Geranium macrorrhizum</v>
      </c>
      <c r="I877" s="6" t="s">
        <v>2730</v>
      </c>
      <c r="J877" s="6" t="s">
        <v>2911</v>
      </c>
      <c r="K877" s="6"/>
      <c r="L877" s="1">
        <v>775</v>
      </c>
      <c r="M877"/>
      <c r="N877" s="18" t="b">
        <v>1</v>
      </c>
      <c r="O877" t="s">
        <v>2929</v>
      </c>
      <c r="P877" s="1" t="s">
        <v>2912</v>
      </c>
      <c r="Q877"/>
      <c r="R877"/>
      <c r="S877" s="54"/>
      <c r="T877" s="1" t="s">
        <v>42</v>
      </c>
      <c r="U877" s="1" t="s">
        <v>42</v>
      </c>
      <c r="V877" s="1" t="s">
        <v>42</v>
      </c>
      <c r="W877" s="1" t="s">
        <v>42</v>
      </c>
      <c r="X877" s="1"/>
      <c r="Y877" s="1" t="s">
        <v>2913</v>
      </c>
      <c r="Z877" s="1"/>
      <c r="AA877" s="1"/>
      <c r="AB877" s="1"/>
      <c r="AC877" s="1"/>
      <c r="AD877" s="1"/>
      <c r="AE877" s="1"/>
      <c r="AF877"/>
      <c r="AG877" s="1" t="b">
        <v>0</v>
      </c>
      <c r="AH877" s="1"/>
      <c r="AI877" s="1"/>
      <c r="AJ877" s="1" t="b">
        <v>0</v>
      </c>
      <c r="AK877" s="1" t="b">
        <v>0</v>
      </c>
      <c r="AL877" s="1" t="s">
        <v>617</v>
      </c>
      <c r="AM877"/>
      <c r="AN877" s="1" t="s">
        <v>45</v>
      </c>
      <c r="AO877" s="1">
        <v>20245</v>
      </c>
      <c r="AP877" s="1" t="b">
        <v>0</v>
      </c>
      <c r="AQ877" s="1"/>
      <c r="AR877" s="1"/>
      <c r="AS877" s="1" t="b">
        <v>0</v>
      </c>
      <c r="AV877" s="1" t="str">
        <f t="shared" si="150"/>
        <v>Geranium macrorrhizum</v>
      </c>
      <c r="AW877" s="1"/>
      <c r="AX877" s="1"/>
    </row>
    <row r="878" spans="1:66" s="5" customFormat="1" ht="15" customHeight="1" x14ac:dyDescent="0.2">
      <c r="A878" s="8"/>
      <c r="B878" s="18" t="b">
        <f t="shared" si="148"/>
        <v>0</v>
      </c>
      <c r="C878" s="21"/>
      <c r="D878" s="4"/>
      <c r="E878" s="4"/>
      <c r="F878" s="4" t="str">
        <f t="shared" si="149"/>
        <v>X</v>
      </c>
      <c r="G878" s="4"/>
      <c r="H878" s="4"/>
      <c r="I878" s="6" t="s">
        <v>2730</v>
      </c>
      <c r="J878" s="6" t="s">
        <v>2928</v>
      </c>
      <c r="K878" s="6"/>
      <c r="L878" s="1">
        <v>780</v>
      </c>
      <c r="M878" s="1" t="s">
        <v>39</v>
      </c>
      <c r="N878" s="18" t="b">
        <v>0</v>
      </c>
      <c r="O878" s="1" t="s">
        <v>2929</v>
      </c>
      <c r="P878" s="1" t="s">
        <v>2930</v>
      </c>
      <c r="Q878"/>
      <c r="R878"/>
      <c r="S878" s="54"/>
      <c r="T878" s="1" t="s">
        <v>42</v>
      </c>
      <c r="U878" s="1" t="s">
        <v>42</v>
      </c>
      <c r="V878" s="1" t="s">
        <v>42</v>
      </c>
      <c r="W878" s="1" t="s">
        <v>42</v>
      </c>
      <c r="X878" s="1"/>
      <c r="Y878" s="1"/>
      <c r="Z878" s="1"/>
      <c r="AA878" s="1"/>
      <c r="AB878" s="1"/>
      <c r="AC878" s="1"/>
      <c r="AD878" s="1"/>
      <c r="AE878" s="1"/>
      <c r="AF878"/>
      <c r="AG878" s="1" t="b">
        <v>0</v>
      </c>
      <c r="AH878" s="1"/>
      <c r="AI878" s="1"/>
      <c r="AJ878" s="1" t="b">
        <v>0</v>
      </c>
      <c r="AK878" s="1" t="b">
        <v>0</v>
      </c>
      <c r="AL878" s="1" t="s">
        <v>106</v>
      </c>
      <c r="AM878"/>
      <c r="AN878" s="1" t="s">
        <v>45</v>
      </c>
      <c r="AO878" s="1">
        <v>20298</v>
      </c>
      <c r="AP878" s="1" t="b">
        <v>0</v>
      </c>
      <c r="AQ878" s="1"/>
      <c r="AR878" s="1"/>
      <c r="AS878" s="1" t="b">
        <v>0</v>
      </c>
      <c r="AV878" s="1" t="str">
        <f t="shared" si="150"/>
        <v>Geranium macrostylum</v>
      </c>
      <c r="AW878" s="1"/>
      <c r="AX878" s="1"/>
      <c r="BE878"/>
      <c r="BF878"/>
      <c r="BG878"/>
      <c r="BH878"/>
      <c r="BI878"/>
      <c r="BJ878"/>
      <c r="BK878"/>
      <c r="BL878"/>
      <c r="BM878"/>
      <c r="BN878"/>
    </row>
    <row r="879" spans="1:66" s="5" customFormat="1" ht="15" customHeight="1" x14ac:dyDescent="0.2">
      <c r="A879" s="8" t="s">
        <v>8344</v>
      </c>
      <c r="B879" s="18" t="b">
        <f t="shared" si="148"/>
        <v>1</v>
      </c>
      <c r="C879" s="4" t="str">
        <f>IF(O879="","C","")</f>
        <v/>
      </c>
      <c r="D879" s="4" t="str">
        <f>IF(I879="","N","")</f>
        <v/>
      </c>
      <c r="E879" s="4" t="str">
        <f>IF(P879="","Y","")</f>
        <v/>
      </c>
      <c r="F879" s="4" t="str">
        <f t="shared" si="149"/>
        <v/>
      </c>
      <c r="G879" s="4" t="str">
        <f>IF(H879=A879,"","I")</f>
        <v/>
      </c>
      <c r="H879" s="4" t="str">
        <f>TRIM(TRIM(I879) &amp; " " &amp; TRIM(J879) &amp; " " &amp; K879 &amp; " " &amp;S879)</f>
        <v>Geranium maculatum 'Beth Chatto'</v>
      </c>
      <c r="I879" s="6" t="s">
        <v>2730</v>
      </c>
      <c r="J879" s="6" t="s">
        <v>2543</v>
      </c>
      <c r="K879" s="6" t="s">
        <v>2931</v>
      </c>
      <c r="L879" s="1">
        <v>781</v>
      </c>
      <c r="M879" s="1" t="s">
        <v>39</v>
      </c>
      <c r="N879" s="18" t="b">
        <v>1</v>
      </c>
      <c r="O879" t="s">
        <v>2932</v>
      </c>
      <c r="P879" s="1" t="s">
        <v>2933</v>
      </c>
      <c r="Q879"/>
      <c r="R879"/>
      <c r="S879" s="54"/>
      <c r="T879" s="1" t="s">
        <v>42</v>
      </c>
      <c r="U879" s="1" t="s">
        <v>42</v>
      </c>
      <c r="V879" s="1" t="s">
        <v>42</v>
      </c>
      <c r="W879" s="1" t="s">
        <v>42</v>
      </c>
      <c r="X879" s="1"/>
      <c r="Y879" s="1" t="s">
        <v>2934</v>
      </c>
      <c r="Z879" s="1"/>
      <c r="AA879" s="1"/>
      <c r="AB879" s="1"/>
      <c r="AC879" s="1"/>
      <c r="AD879" s="1"/>
      <c r="AE879" s="1"/>
      <c r="AF879"/>
      <c r="AG879" s="1" t="b">
        <v>0</v>
      </c>
      <c r="AH879"/>
      <c r="AI879"/>
      <c r="AJ879" s="1" t="b">
        <v>0</v>
      </c>
      <c r="AK879" s="1" t="b">
        <v>0</v>
      </c>
      <c r="AL879" s="1" t="s">
        <v>1250</v>
      </c>
      <c r="AM879" s="1" t="s">
        <v>62</v>
      </c>
      <c r="AN879" s="1" t="s">
        <v>45</v>
      </c>
      <c r="AO879" s="1">
        <v>2256</v>
      </c>
      <c r="AP879" s="1" t="b">
        <v>0</v>
      </c>
      <c r="AQ879" s="1"/>
      <c r="AR879" s="1"/>
      <c r="AS879" s="1" t="b">
        <v>1</v>
      </c>
      <c r="AV879" s="1" t="str">
        <f t="shared" si="150"/>
        <v>Geranium maculatum 'Beth Chatto'</v>
      </c>
      <c r="AW879" s="1"/>
      <c r="AX879" s="1"/>
    </row>
    <row r="880" spans="1:66" s="11" customFormat="1" ht="15" customHeight="1" x14ac:dyDescent="0.2">
      <c r="A880" s="8" t="s">
        <v>8036</v>
      </c>
      <c r="B880" s="18" t="b">
        <f t="shared" si="148"/>
        <v>1</v>
      </c>
      <c r="C880" s="4" t="str">
        <f>IF(O880="","C","")</f>
        <v/>
      </c>
      <c r="D880" s="4" t="str">
        <f>IF(I880="","N","")</f>
        <v/>
      </c>
      <c r="E880" s="4" t="str">
        <f>IF(P880="","Y","")</f>
        <v/>
      </c>
      <c r="F880" s="4" t="str">
        <f t="shared" si="149"/>
        <v/>
      </c>
      <c r="G880" s="4" t="str">
        <f>IF(H880=A880,"","I")</f>
        <v/>
      </c>
      <c r="H880" s="4" t="str">
        <f>TRIM(TRIM(I880) &amp; " " &amp; TRIM(J880) &amp; " " &amp; K880 &amp; " " &amp;S880)</f>
        <v>Geranium maculatum 'Espresso'</v>
      </c>
      <c r="I880" s="6" t="s">
        <v>2730</v>
      </c>
      <c r="J880" s="6" t="s">
        <v>2543</v>
      </c>
      <c r="K880" s="6" t="s">
        <v>2935</v>
      </c>
      <c r="L880" s="1">
        <v>782</v>
      </c>
      <c r="M880" s="1" t="s">
        <v>39</v>
      </c>
      <c r="N880" s="18" t="b">
        <v>1</v>
      </c>
      <c r="O880" t="s">
        <v>2936</v>
      </c>
      <c r="P880" s="1" t="s">
        <v>2937</v>
      </c>
      <c r="Q880"/>
      <c r="R880"/>
      <c r="S880" s="54"/>
      <c r="T880" s="1" t="s">
        <v>42</v>
      </c>
      <c r="U880" s="1" t="s">
        <v>42</v>
      </c>
      <c r="V880" s="1" t="s">
        <v>42</v>
      </c>
      <c r="W880" s="1" t="s">
        <v>42</v>
      </c>
      <c r="X880" s="1"/>
      <c r="Y880" s="1" t="s">
        <v>2938</v>
      </c>
      <c r="Z880" s="1"/>
      <c r="AA880" s="1"/>
      <c r="AB880" s="1"/>
      <c r="AC880" s="1"/>
      <c r="AD880" s="1"/>
      <c r="AE880" s="1"/>
      <c r="AF880"/>
      <c r="AG880" s="1" t="b">
        <v>1</v>
      </c>
      <c r="AH880"/>
      <c r="AI880"/>
      <c r="AJ880" s="1" t="b">
        <v>0</v>
      </c>
      <c r="AK880" s="1" t="b">
        <v>0</v>
      </c>
      <c r="AL880" s="1" t="s">
        <v>86</v>
      </c>
      <c r="AM880" s="1" t="s">
        <v>62</v>
      </c>
      <c r="AN880" s="1" t="s">
        <v>45</v>
      </c>
      <c r="AO880" s="1">
        <v>1407</v>
      </c>
      <c r="AP880" s="1" t="b">
        <v>0</v>
      </c>
      <c r="AQ880" s="1"/>
      <c r="AR880" s="1"/>
      <c r="AS880" s="1" t="b">
        <v>1</v>
      </c>
      <c r="AT880" s="5"/>
      <c r="AU880" s="5"/>
      <c r="AV880" s="1" t="str">
        <f t="shared" si="150"/>
        <v>Geranium maculatum 'Espresso'</v>
      </c>
      <c r="AW880" s="1"/>
      <c r="AX880" s="1"/>
      <c r="AY880" s="5"/>
      <c r="AZ880" s="5"/>
      <c r="BA880" s="5"/>
      <c r="BB880" s="5"/>
      <c r="BC880" s="5"/>
      <c r="BD880" s="5"/>
      <c r="BE880" s="5"/>
      <c r="BF880" s="5"/>
      <c r="BG880" s="5"/>
      <c r="BH880" s="5"/>
      <c r="BI880" s="5"/>
      <c r="BJ880" s="5"/>
      <c r="BK880" s="5"/>
      <c r="BL880" s="5"/>
      <c r="BM880" s="5"/>
      <c r="BN880" s="5"/>
    </row>
    <row r="881" spans="1:66" s="5" customFormat="1" ht="15" customHeight="1" x14ac:dyDescent="0.2">
      <c r="A881" s="8" t="s">
        <v>9549</v>
      </c>
      <c r="B881" s="18" t="b">
        <f t="shared" si="148"/>
        <v>1</v>
      </c>
      <c r="C881" s="4" t="str">
        <f>IF(O881="","C","")</f>
        <v/>
      </c>
      <c r="D881" s="4" t="str">
        <f>IF(I881="","N","")</f>
        <v/>
      </c>
      <c r="E881" s="4" t="str">
        <f>IF(P881="","Y","")</f>
        <v/>
      </c>
      <c r="F881" s="4" t="str">
        <f t="shared" si="149"/>
        <v/>
      </c>
      <c r="G881" s="4" t="str">
        <f>IF(H881=A881,"","I")</f>
        <v/>
      </c>
      <c r="H881" s="4" t="str">
        <f>TRIM(TRIM(I881) &amp; " " &amp; TRIM(J881) &amp; " " &amp; K881 &amp; " " &amp;S881)</f>
        <v>Geranium maculatum 'Spring Purple'</v>
      </c>
      <c r="I881" s="6" t="s">
        <v>2730</v>
      </c>
      <c r="J881" s="6" t="s">
        <v>2543</v>
      </c>
      <c r="K881" s="6" t="s">
        <v>6965</v>
      </c>
      <c r="L881" s="1">
        <v>1990</v>
      </c>
      <c r="M881" s="1" t="s">
        <v>39</v>
      </c>
      <c r="N881" s="18" t="b">
        <v>1</v>
      </c>
      <c r="O881" t="s">
        <v>10114</v>
      </c>
      <c r="P881" s="2" t="s">
        <v>10580</v>
      </c>
      <c r="Q881"/>
      <c r="R881"/>
      <c r="S881" s="54"/>
      <c r="T881" s="1" t="s">
        <v>42</v>
      </c>
      <c r="U881" s="1" t="s">
        <v>42</v>
      </c>
      <c r="V881" s="1" t="s">
        <v>42</v>
      </c>
      <c r="W881" s="1" t="s">
        <v>42</v>
      </c>
      <c r="X881" s="1"/>
      <c r="Y881" s="1" t="s">
        <v>2938</v>
      </c>
      <c r="Z881" s="1"/>
      <c r="AA881" s="1"/>
      <c r="AB881" s="1"/>
      <c r="AC881" s="1"/>
      <c r="AD881" s="1"/>
      <c r="AE881" s="1"/>
      <c r="AF881"/>
      <c r="AG881" s="1" t="b">
        <v>1</v>
      </c>
      <c r="AH881"/>
      <c r="AI881"/>
      <c r="AJ881" s="1" t="b">
        <v>0</v>
      </c>
      <c r="AK881" s="1" t="b">
        <v>0</v>
      </c>
      <c r="AL881" s="1" t="s">
        <v>86</v>
      </c>
      <c r="AM881" s="1" t="s">
        <v>62</v>
      </c>
      <c r="AN881" s="1" t="s">
        <v>45</v>
      </c>
      <c r="AO881" s="1">
        <v>1409</v>
      </c>
      <c r="AP881" s="1" t="b">
        <v>0</v>
      </c>
      <c r="AQ881" s="1"/>
      <c r="AR881" s="1"/>
      <c r="AS881" s="1" t="b">
        <v>0</v>
      </c>
      <c r="AV881" s="1" t="str">
        <f t="shared" si="150"/>
        <v>Geranium maculatum 'Spring Purple'</v>
      </c>
      <c r="AW881" s="1"/>
      <c r="AX881" s="1"/>
    </row>
    <row r="882" spans="1:66" s="5" customFormat="1" ht="15" customHeight="1" x14ac:dyDescent="0.2">
      <c r="A882" s="8" t="s">
        <v>8640</v>
      </c>
      <c r="B882" s="18" t="b">
        <f t="shared" si="148"/>
        <v>0</v>
      </c>
      <c r="C882" s="4" t="str">
        <f>IF(O882="","C","")</f>
        <v/>
      </c>
      <c r="D882" s="4" t="str">
        <f>IF(I882="","N","")</f>
        <v/>
      </c>
      <c r="E882" s="4" t="str">
        <f>IF(P882="","Y","")</f>
        <v/>
      </c>
      <c r="F882" s="4" t="str">
        <f t="shared" si="149"/>
        <v>X</v>
      </c>
      <c r="G882" s="4" t="str">
        <f>IF(H882=A882,"","I")</f>
        <v/>
      </c>
      <c r="H882" s="4" t="str">
        <f>TRIM(TRIM(I882) &amp; " " &amp; TRIM(J882) &amp; " " &amp; K882 &amp; " " &amp;S882)</f>
        <v>Geranium malviflorum (Geranium atlanticum)</v>
      </c>
      <c r="I882" s="6" t="s">
        <v>2730</v>
      </c>
      <c r="J882" s="6" t="s">
        <v>2939</v>
      </c>
      <c r="L882" s="1">
        <v>783</v>
      </c>
      <c r="M882" s="1" t="s">
        <v>39</v>
      </c>
      <c r="N882" s="18" t="b">
        <v>0</v>
      </c>
      <c r="O882" t="s">
        <v>2940</v>
      </c>
      <c r="P882" s="2" t="s">
        <v>10581</v>
      </c>
      <c r="Q882"/>
      <c r="R882"/>
      <c r="S882" s="53"/>
      <c r="T882" s="1" t="s">
        <v>42</v>
      </c>
      <c r="U882" s="1" t="s">
        <v>42</v>
      </c>
      <c r="V882" s="1" t="s">
        <v>42</v>
      </c>
      <c r="W882" s="1" t="s">
        <v>42</v>
      </c>
      <c r="X882"/>
      <c r="Y882"/>
      <c r="Z882"/>
      <c r="AA882"/>
      <c r="AB882"/>
      <c r="AC882"/>
      <c r="AD882"/>
      <c r="AE882"/>
      <c r="AF882"/>
      <c r="AG882" s="1" t="b">
        <v>0</v>
      </c>
      <c r="AH882" s="1" t="s">
        <v>43</v>
      </c>
      <c r="AI882" s="1"/>
      <c r="AJ882" s="1" t="b">
        <v>0</v>
      </c>
      <c r="AK882" s="1" t="b">
        <v>0</v>
      </c>
      <c r="AL882" s="1" t="s">
        <v>1250</v>
      </c>
      <c r="AM882"/>
      <c r="AN882" s="1" t="s">
        <v>45</v>
      </c>
      <c r="AO882" s="1">
        <v>20291</v>
      </c>
      <c r="AP882" s="1" t="b">
        <v>0</v>
      </c>
      <c r="AQ882" s="1"/>
      <c r="AR882" s="1"/>
      <c r="AS882" s="1" t="b">
        <v>0</v>
      </c>
      <c r="AV882" s="1" t="str">
        <f t="shared" si="150"/>
        <v>Geranium malviflorum (Geranium atlanticum)</v>
      </c>
      <c r="AW882" s="1"/>
      <c r="AX882" s="1"/>
    </row>
    <row r="883" spans="1:66" s="41" customFormat="1" ht="15" customHeight="1" x14ac:dyDescent="0.2">
      <c r="A883" s="8" t="s">
        <v>8642</v>
      </c>
      <c r="B883" s="18" t="b">
        <f t="shared" si="148"/>
        <v>1</v>
      </c>
      <c r="C883" s="4" t="str">
        <f>IF(O883="","C","")</f>
        <v/>
      </c>
      <c r="D883" s="4" t="str">
        <f>IF(I883="","N","")</f>
        <v/>
      </c>
      <c r="E883" s="4" t="str">
        <f>IF(P883="","Y","")</f>
        <v/>
      </c>
      <c r="F883" s="4" t="str">
        <f t="shared" si="149"/>
        <v/>
      </c>
      <c r="G883" s="4" t="str">
        <f>IF(H883=A883,"","I")</f>
        <v>I</v>
      </c>
      <c r="H883" s="4" t="str">
        <f>TRIM(TRIM(I883) &amp; " " &amp; TRIM(J883) &amp; " " &amp; K883 &amp; " " &amp;S883)</f>
        <v>Geranium nodosum Blueberry Ice'</v>
      </c>
      <c r="I883" s="6" t="s">
        <v>2730</v>
      </c>
      <c r="J883" s="6" t="s">
        <v>2941</v>
      </c>
      <c r="K883" s="6" t="s">
        <v>2942</v>
      </c>
      <c r="L883" s="1">
        <v>784</v>
      </c>
      <c r="M883" s="1" t="s">
        <v>39</v>
      </c>
      <c r="N883" s="18" t="b">
        <v>1</v>
      </c>
      <c r="O883" t="s">
        <v>2943</v>
      </c>
      <c r="P883" s="1" t="s">
        <v>2944</v>
      </c>
      <c r="Q883"/>
      <c r="R883"/>
      <c r="S883" s="54"/>
      <c r="T883" s="1" t="s">
        <v>42</v>
      </c>
      <c r="U883" s="1" t="s">
        <v>42</v>
      </c>
      <c r="V883" s="1" t="s">
        <v>42</v>
      </c>
      <c r="W883" s="1" t="s">
        <v>42</v>
      </c>
      <c r="X883" s="1"/>
      <c r="Y883" s="1" t="s">
        <v>2945</v>
      </c>
      <c r="Z883" s="1"/>
      <c r="AA883" s="1"/>
      <c r="AB883" s="1"/>
      <c r="AC883" s="1"/>
      <c r="AD883" s="1"/>
      <c r="AE883" s="1"/>
      <c r="AF883"/>
      <c r="AG883" s="1" t="b">
        <v>0</v>
      </c>
      <c r="AH883" s="1"/>
      <c r="AI883" s="1"/>
      <c r="AJ883" s="1" t="b">
        <v>0</v>
      </c>
      <c r="AK883" s="1" t="b">
        <v>0</v>
      </c>
      <c r="AL883" s="1" t="s">
        <v>86</v>
      </c>
      <c r="AM883" s="1" t="s">
        <v>62</v>
      </c>
      <c r="AN883" s="1" t="s">
        <v>45</v>
      </c>
      <c r="AO883" s="1">
        <v>1516</v>
      </c>
      <c r="AP883" s="1" t="b">
        <v>0</v>
      </c>
      <c r="AQ883" s="1"/>
      <c r="AR883" s="1"/>
      <c r="AS883" s="1" t="b">
        <v>0</v>
      </c>
      <c r="AT883" s="5"/>
      <c r="AU883" s="5"/>
      <c r="AV883" s="1" t="str">
        <f t="shared" si="150"/>
        <v>Geranium nodosum Blueberry Ice'</v>
      </c>
      <c r="AW883" s="1"/>
      <c r="AX883" s="1"/>
      <c r="AY883" s="5"/>
      <c r="AZ883" s="5"/>
      <c r="BA883" s="5"/>
      <c r="BB883" s="5"/>
      <c r="BC883" s="5"/>
      <c r="BD883" s="5"/>
      <c r="BE883" s="5"/>
      <c r="BF883" s="5"/>
      <c r="BG883" s="5"/>
      <c r="BH883" s="5"/>
      <c r="BI883" s="5"/>
      <c r="BJ883" s="5"/>
      <c r="BK883" s="5"/>
      <c r="BL883" s="5"/>
      <c r="BM883" s="5"/>
      <c r="BN883" s="5"/>
    </row>
    <row r="884" spans="1:66" s="5" customFormat="1" ht="15" customHeight="1" x14ac:dyDescent="0.2">
      <c r="A884" s="8"/>
      <c r="B884" s="18" t="b">
        <f t="shared" si="148"/>
        <v>1</v>
      </c>
      <c r="C884" s="21"/>
      <c r="D884" s="4"/>
      <c r="E884" s="4"/>
      <c r="F884" s="4" t="str">
        <f t="shared" si="149"/>
        <v/>
      </c>
      <c r="G884" s="4"/>
      <c r="H884" s="4"/>
      <c r="I884" s="6" t="s">
        <v>2730</v>
      </c>
      <c r="J884" s="6" t="s">
        <v>2941</v>
      </c>
      <c r="K884" s="6" t="s">
        <v>6964</v>
      </c>
      <c r="L884" s="1">
        <v>1989</v>
      </c>
      <c r="M884" s="1" t="s">
        <v>39</v>
      </c>
      <c r="N884" s="18" t="b">
        <v>1</v>
      </c>
      <c r="O884" s="1" t="s">
        <v>2943</v>
      </c>
      <c r="P884" s="1" t="s">
        <v>2944</v>
      </c>
      <c r="Q884"/>
      <c r="R884"/>
      <c r="S884" s="54"/>
      <c r="T884" s="1" t="s">
        <v>42</v>
      </c>
      <c r="U884" s="1" t="s">
        <v>42</v>
      </c>
      <c r="V884" s="1" t="s">
        <v>42</v>
      </c>
      <c r="W884" s="1" t="s">
        <v>42</v>
      </c>
      <c r="X884" s="1"/>
      <c r="Y884" s="1" t="s">
        <v>2945</v>
      </c>
      <c r="Z884" s="1"/>
      <c r="AA884" s="1"/>
      <c r="AB884" s="1"/>
      <c r="AC884" s="1"/>
      <c r="AD884" s="1"/>
      <c r="AE884" s="1"/>
      <c r="AF884" s="1"/>
      <c r="AG884" s="1" t="b">
        <v>0</v>
      </c>
      <c r="AH884" s="1"/>
      <c r="AI884" s="1"/>
      <c r="AJ884" s="1" t="b">
        <v>0</v>
      </c>
      <c r="AK884" s="1" t="b">
        <v>0</v>
      </c>
      <c r="AL884" s="1" t="s">
        <v>86</v>
      </c>
      <c r="AM884"/>
      <c r="AN884" s="1" t="s">
        <v>45</v>
      </c>
      <c r="AO884"/>
      <c r="AP884" s="1" t="b">
        <v>0</v>
      </c>
      <c r="AQ884" s="1"/>
      <c r="AR884" s="1"/>
      <c r="AS884" s="1" t="b">
        <v>0</v>
      </c>
      <c r="AV884" s="1" t="str">
        <f t="shared" si="150"/>
        <v>Geranium nodosum Blueberry Ice' seedling</v>
      </c>
      <c r="AW884" s="1"/>
      <c r="AX884" s="1"/>
      <c r="BE884"/>
      <c r="BF884"/>
      <c r="BG884"/>
      <c r="BH884"/>
      <c r="BI884"/>
      <c r="BJ884"/>
      <c r="BK884"/>
      <c r="BL884"/>
      <c r="BM884"/>
      <c r="BN884"/>
    </row>
    <row r="885" spans="1:66" s="5" customFormat="1" ht="15" customHeight="1" x14ac:dyDescent="0.2">
      <c r="A885" s="8" t="s">
        <v>8644</v>
      </c>
      <c r="B885" s="18" t="b">
        <f t="shared" si="148"/>
        <v>1</v>
      </c>
      <c r="C885" s="4" t="str">
        <f t="shared" ref="C885:C903" si="151">IF(O885="","C","")</f>
        <v/>
      </c>
      <c r="D885" s="4" t="str">
        <f t="shared" ref="D885:D903" si="152">IF(I885="","N","")</f>
        <v/>
      </c>
      <c r="E885" s="4" t="str">
        <f t="shared" ref="E885:E903" si="153">IF(P885="","Y","")</f>
        <v/>
      </c>
      <c r="F885" s="4" t="str">
        <f t="shared" si="149"/>
        <v/>
      </c>
      <c r="G885" s="4" t="str">
        <f t="shared" ref="G885:G903" si="154">IF(H885=A885,"","I")</f>
        <v>I</v>
      </c>
      <c r="H885" s="4" t="str">
        <f t="shared" ref="H885:H903" si="155">TRIM(TRIM(I885) &amp; " " &amp; TRIM(J885) &amp; " " &amp; K885 &amp; " " &amp;S885)</f>
        <v>Geranium nodosum Hexham Big Eyes'</v>
      </c>
      <c r="I885" s="6" t="s">
        <v>2730</v>
      </c>
      <c r="J885" s="6" t="s">
        <v>2941</v>
      </c>
      <c r="K885" s="6" t="s">
        <v>2946</v>
      </c>
      <c r="L885" s="1">
        <v>785</v>
      </c>
      <c r="M885" s="1" t="s">
        <v>39</v>
      </c>
      <c r="N885" s="18" t="b">
        <v>1</v>
      </c>
      <c r="O885" t="s">
        <v>2947</v>
      </c>
      <c r="P885" s="2" t="s">
        <v>10582</v>
      </c>
      <c r="Q885"/>
      <c r="R885"/>
      <c r="S885" s="54"/>
      <c r="T885" s="1" t="s">
        <v>42</v>
      </c>
      <c r="U885" s="1" t="s">
        <v>42</v>
      </c>
      <c r="V885" s="1" t="s">
        <v>42</v>
      </c>
      <c r="W885" s="1" t="s">
        <v>42</v>
      </c>
      <c r="X885" s="1"/>
      <c r="Y885" s="1" t="s">
        <v>2948</v>
      </c>
      <c r="Z885" s="1"/>
      <c r="AA885" s="1"/>
      <c r="AB885" s="1"/>
      <c r="AC885" s="1"/>
      <c r="AD885" s="1"/>
      <c r="AE885" s="1"/>
      <c r="AF885"/>
      <c r="AG885" s="1" t="b">
        <v>0</v>
      </c>
      <c r="AH885" s="1"/>
      <c r="AI885" s="1"/>
      <c r="AJ885" s="1" t="b">
        <v>0</v>
      </c>
      <c r="AK885" s="1" t="b">
        <v>0</v>
      </c>
      <c r="AL885" s="1" t="s">
        <v>617</v>
      </c>
      <c r="AM885"/>
      <c r="AN885" s="1" t="s">
        <v>45</v>
      </c>
      <c r="AO885" s="1">
        <v>19969</v>
      </c>
      <c r="AP885" s="1" t="b">
        <v>0</v>
      </c>
      <c r="AQ885" s="1"/>
      <c r="AR885" s="1"/>
      <c r="AS885" s="1" t="b">
        <v>0</v>
      </c>
      <c r="AV885" s="1" t="str">
        <f t="shared" si="150"/>
        <v>Geranium nodosum Hexham Big Eyes'</v>
      </c>
      <c r="AW885" s="1"/>
      <c r="AX885" s="1"/>
    </row>
    <row r="886" spans="1:66" s="5" customFormat="1" ht="15" customHeight="1" x14ac:dyDescent="0.2">
      <c r="A886" s="8" t="s">
        <v>8646</v>
      </c>
      <c r="B886" s="18" t="b">
        <f t="shared" si="148"/>
        <v>1</v>
      </c>
      <c r="C886" s="4" t="str">
        <f t="shared" si="151"/>
        <v/>
      </c>
      <c r="D886" s="4" t="str">
        <f t="shared" si="152"/>
        <v/>
      </c>
      <c r="E886" s="4" t="str">
        <f t="shared" si="153"/>
        <v/>
      </c>
      <c r="F886" s="4" t="str">
        <f t="shared" si="149"/>
        <v/>
      </c>
      <c r="G886" s="4" t="str">
        <f t="shared" si="154"/>
        <v>I</v>
      </c>
      <c r="H886" s="4" t="str">
        <f t="shared" si="155"/>
        <v>Geranium nodosum Hexham Feathers'</v>
      </c>
      <c r="I886" s="6" t="s">
        <v>2730</v>
      </c>
      <c r="J886" s="6" t="s">
        <v>2941</v>
      </c>
      <c r="K886" s="6" t="s">
        <v>2949</v>
      </c>
      <c r="L886" s="1">
        <v>786</v>
      </c>
      <c r="M886" s="1" t="s">
        <v>39</v>
      </c>
      <c r="N886" s="18" t="b">
        <v>1</v>
      </c>
      <c r="O886" t="s">
        <v>2950</v>
      </c>
      <c r="P886" s="1" t="s">
        <v>2951</v>
      </c>
      <c r="Q886"/>
      <c r="R886"/>
      <c r="S886" s="54"/>
      <c r="T886" s="1" t="s">
        <v>42</v>
      </c>
      <c r="U886" s="1" t="s">
        <v>42</v>
      </c>
      <c r="V886" s="1" t="s">
        <v>42</v>
      </c>
      <c r="W886" s="1" t="s">
        <v>42</v>
      </c>
      <c r="X886" s="1"/>
      <c r="Y886" s="1" t="s">
        <v>2952</v>
      </c>
      <c r="Z886" s="1"/>
      <c r="AA886" s="1"/>
      <c r="AB886" s="1"/>
      <c r="AC886" s="1"/>
      <c r="AD886" s="1"/>
      <c r="AE886" s="1"/>
      <c r="AF886"/>
      <c r="AG886" s="1" t="b">
        <v>0</v>
      </c>
      <c r="AH886"/>
      <c r="AI886"/>
      <c r="AJ886" s="1" t="b">
        <v>0</v>
      </c>
      <c r="AK886" s="1" t="b">
        <v>0</v>
      </c>
      <c r="AL886" s="1" t="s">
        <v>86</v>
      </c>
      <c r="AM886" s="1" t="s">
        <v>62</v>
      </c>
      <c r="AN886" s="1" t="s">
        <v>45</v>
      </c>
      <c r="AO886" s="1">
        <v>2116</v>
      </c>
      <c r="AP886" s="1" t="b">
        <v>0</v>
      </c>
      <c r="AQ886" s="1"/>
      <c r="AR886" s="1"/>
      <c r="AS886" s="1" t="b">
        <v>0</v>
      </c>
      <c r="AV886" s="1" t="str">
        <f t="shared" si="150"/>
        <v>Geranium nodosum Hexham Feathers'</v>
      </c>
      <c r="AW886" s="1"/>
      <c r="AX886" s="1"/>
    </row>
    <row r="887" spans="1:66" s="5" customFormat="1" ht="15" customHeight="1" x14ac:dyDescent="0.2">
      <c r="A887" s="8" t="s">
        <v>8648</v>
      </c>
      <c r="B887" s="18" t="b">
        <f t="shared" si="148"/>
        <v>1</v>
      </c>
      <c r="C887" s="4" t="str">
        <f t="shared" si="151"/>
        <v/>
      </c>
      <c r="D887" s="4" t="str">
        <f t="shared" si="152"/>
        <v/>
      </c>
      <c r="E887" s="4" t="str">
        <f t="shared" si="153"/>
        <v/>
      </c>
      <c r="F887" s="4" t="str">
        <f t="shared" si="149"/>
        <v/>
      </c>
      <c r="G887" s="4" t="str">
        <f t="shared" si="154"/>
        <v/>
      </c>
      <c r="H887" s="4" t="str">
        <f t="shared" si="155"/>
        <v>Geranium nodosum 'Hexham Lace'</v>
      </c>
      <c r="I887" s="6" t="s">
        <v>2730</v>
      </c>
      <c r="J887" s="6" t="s">
        <v>2941</v>
      </c>
      <c r="K887" s="6" t="s">
        <v>9829</v>
      </c>
      <c r="L887" s="1">
        <v>787</v>
      </c>
      <c r="M887" s="1" t="s">
        <v>39</v>
      </c>
      <c r="N887" s="18" t="b">
        <v>1</v>
      </c>
      <c r="O887" t="s">
        <v>2954</v>
      </c>
      <c r="P887" s="2" t="s">
        <v>10583</v>
      </c>
      <c r="Q887"/>
      <c r="R887"/>
      <c r="S887" s="53"/>
      <c r="T887" s="1" t="s">
        <v>42</v>
      </c>
      <c r="U887" s="1" t="s">
        <v>42</v>
      </c>
      <c r="V887" s="1" t="s">
        <v>42</v>
      </c>
      <c r="W887" s="1" t="s">
        <v>42</v>
      </c>
      <c r="X887"/>
      <c r="Y887" t="s">
        <v>11150</v>
      </c>
      <c r="Z887"/>
      <c r="AA887"/>
      <c r="AB887"/>
      <c r="AC887"/>
      <c r="AD887"/>
      <c r="AE887"/>
      <c r="AF887"/>
      <c r="AG887" s="1" t="b">
        <v>0</v>
      </c>
      <c r="AH887" s="1"/>
      <c r="AI887" s="1"/>
      <c r="AJ887" s="1" t="b">
        <v>0</v>
      </c>
      <c r="AK887" s="1" t="b">
        <v>0</v>
      </c>
      <c r="AL887" s="1" t="s">
        <v>4606</v>
      </c>
      <c r="AM887" s="1" t="s">
        <v>62</v>
      </c>
      <c r="AN887" s="1" t="s">
        <v>45</v>
      </c>
      <c r="AO887" s="1">
        <v>1520</v>
      </c>
      <c r="AP887" s="1" t="b">
        <v>0</v>
      </c>
      <c r="AQ887" s="1"/>
      <c r="AR887" s="1"/>
      <c r="AS887" s="1" t="b">
        <v>0</v>
      </c>
      <c r="AV887" s="1" t="str">
        <f t="shared" si="150"/>
        <v>Geranium nodosum 'Hexham Lace'</v>
      </c>
      <c r="AW887" s="1"/>
      <c r="AX887" s="1"/>
    </row>
    <row r="888" spans="1:66" s="5" customFormat="1" ht="15" customHeight="1" x14ac:dyDescent="0.2">
      <c r="A888" s="8" t="s">
        <v>8038</v>
      </c>
      <c r="B888" s="18" t="b">
        <f t="shared" si="148"/>
        <v>1</v>
      </c>
      <c r="C888" s="4" t="str">
        <f t="shared" si="151"/>
        <v/>
      </c>
      <c r="D888" s="4" t="str">
        <f t="shared" si="152"/>
        <v/>
      </c>
      <c r="E888" s="4" t="str">
        <f t="shared" si="153"/>
        <v/>
      </c>
      <c r="F888" s="4" t="str">
        <f t="shared" si="149"/>
        <v/>
      </c>
      <c r="G888" s="4" t="str">
        <f t="shared" si="154"/>
        <v/>
      </c>
      <c r="H888" s="4" t="str">
        <f t="shared" si="155"/>
        <v>Geranium nodosum 'Silverwood'</v>
      </c>
      <c r="I888" s="6" t="s">
        <v>2730</v>
      </c>
      <c r="J888" s="6" t="s">
        <v>2941</v>
      </c>
      <c r="K888" s="6" t="s">
        <v>2955</v>
      </c>
      <c r="L888" s="1">
        <v>788</v>
      </c>
      <c r="M888" s="1" t="s">
        <v>39</v>
      </c>
      <c r="N888" s="18" t="b">
        <v>1</v>
      </c>
      <c r="O888" t="s">
        <v>2956</v>
      </c>
      <c r="P888" s="1" t="s">
        <v>2957</v>
      </c>
      <c r="Q888"/>
      <c r="R888"/>
      <c r="S888" s="54"/>
      <c r="T888" s="1" t="s">
        <v>42</v>
      </c>
      <c r="U888" s="1" t="s">
        <v>42</v>
      </c>
      <c r="V888" s="1" t="s">
        <v>42</v>
      </c>
      <c r="W888" s="1" t="s">
        <v>42</v>
      </c>
      <c r="X888" s="1"/>
      <c r="Y888" s="1" t="s">
        <v>2958</v>
      </c>
      <c r="Z888" s="1"/>
      <c r="AA888" s="1"/>
      <c r="AB888" s="1"/>
      <c r="AC888" s="1"/>
      <c r="AD888" s="1"/>
      <c r="AE888" s="1"/>
      <c r="AF888"/>
      <c r="AG888" s="1" t="b">
        <v>0</v>
      </c>
      <c r="AH888"/>
      <c r="AI888"/>
      <c r="AJ888" s="1" t="b">
        <v>0</v>
      </c>
      <c r="AK888" s="1" t="b">
        <v>0</v>
      </c>
      <c r="AL888" s="1" t="s">
        <v>86</v>
      </c>
      <c r="AM888" s="1" t="s">
        <v>62</v>
      </c>
      <c r="AN888" s="1" t="s">
        <v>45</v>
      </c>
      <c r="AO888" s="1">
        <v>1417</v>
      </c>
      <c r="AP888" s="1" t="b">
        <v>0</v>
      </c>
      <c r="AQ888" s="1"/>
      <c r="AR888" s="1"/>
      <c r="AS888" s="1" t="b">
        <v>0</v>
      </c>
      <c r="AV888" s="1" t="str">
        <f t="shared" si="150"/>
        <v>Geranium nodosum 'Silverwood'</v>
      </c>
      <c r="AW888" s="1"/>
      <c r="AX888" s="1"/>
    </row>
    <row r="889" spans="1:66" s="5" customFormat="1" ht="15" customHeight="1" x14ac:dyDescent="0.2">
      <c r="A889" s="8" t="s">
        <v>9179</v>
      </c>
      <c r="B889" s="18" t="b">
        <f t="shared" si="148"/>
        <v>1</v>
      </c>
      <c r="C889" s="4" t="str">
        <f t="shared" si="151"/>
        <v/>
      </c>
      <c r="D889" s="4" t="str">
        <f t="shared" si="152"/>
        <v/>
      </c>
      <c r="E889" s="4" t="str">
        <f t="shared" si="153"/>
        <v/>
      </c>
      <c r="F889" s="4" t="str">
        <f t="shared" si="149"/>
        <v/>
      </c>
      <c r="G889" s="4" t="str">
        <f t="shared" si="154"/>
        <v/>
      </c>
      <c r="H889" s="4" t="str">
        <f t="shared" si="155"/>
        <v>Geranium nodosum 'Whiteleaf'</v>
      </c>
      <c r="I889" s="2" t="s">
        <v>2730</v>
      </c>
      <c r="J889" s="6" t="s">
        <v>2941</v>
      </c>
      <c r="K889" s="2" t="s">
        <v>9830</v>
      </c>
      <c r="L889"/>
      <c r="M889"/>
      <c r="N889" s="18" t="b">
        <v>1</v>
      </c>
      <c r="O889" t="s">
        <v>10115</v>
      </c>
      <c r="P889" s="23" t="s">
        <v>10371</v>
      </c>
      <c r="Q889"/>
      <c r="R889"/>
      <c r="S889" s="53"/>
      <c r="T889"/>
      <c r="U889"/>
      <c r="V889"/>
      <c r="W889"/>
      <c r="X889"/>
      <c r="Y889" t="s">
        <v>11151</v>
      </c>
      <c r="Z889"/>
      <c r="AA889"/>
      <c r="AB889"/>
      <c r="AC889"/>
      <c r="AD889"/>
      <c r="AE889"/>
      <c r="AF889" s="1"/>
      <c r="AG889" s="1" t="b">
        <v>0</v>
      </c>
      <c r="AH889" s="1"/>
      <c r="AI889" s="1"/>
      <c r="AJ889" s="1" t="b">
        <v>0</v>
      </c>
      <c r="AK889" s="1" t="b">
        <v>0</v>
      </c>
      <c r="AL889" s="1" t="s">
        <v>86</v>
      </c>
      <c r="AM889" s="1" t="s">
        <v>62</v>
      </c>
      <c r="AN889" s="1" t="s">
        <v>45</v>
      </c>
      <c r="AO889"/>
      <c r="AP889" s="1" t="b">
        <v>0</v>
      </c>
      <c r="AQ889" s="1"/>
      <c r="AR889" s="1"/>
      <c r="AS889" s="1" t="b">
        <v>0</v>
      </c>
      <c r="AV889" s="1" t="str">
        <f t="shared" si="150"/>
        <v>Geranium nodosum 'Whiteleaf'</v>
      </c>
      <c r="AW889" s="1"/>
      <c r="AX889" s="1"/>
    </row>
    <row r="890" spans="1:66" s="5" customFormat="1" ht="15" customHeight="1" x14ac:dyDescent="0.2">
      <c r="A890" s="8" t="s">
        <v>8040</v>
      </c>
      <c r="B890" s="18" t="b">
        <f t="shared" si="148"/>
        <v>1</v>
      </c>
      <c r="C890" s="4" t="str">
        <f t="shared" si="151"/>
        <v/>
      </c>
      <c r="D890" s="4" t="str">
        <f t="shared" si="152"/>
        <v/>
      </c>
      <c r="E890" s="4" t="str">
        <f t="shared" si="153"/>
        <v/>
      </c>
      <c r="F890" s="4" t="str">
        <f t="shared" si="149"/>
        <v/>
      </c>
      <c r="G890" s="4" t="str">
        <f t="shared" si="154"/>
        <v/>
      </c>
      <c r="H890" s="4" t="str">
        <f t="shared" si="155"/>
        <v>Geranium phaeum 'Album'</v>
      </c>
      <c r="I890" s="6" t="s">
        <v>2730</v>
      </c>
      <c r="J890" s="6" t="s">
        <v>2959</v>
      </c>
      <c r="K890" s="6" t="s">
        <v>1590</v>
      </c>
      <c r="L890" s="1">
        <v>790</v>
      </c>
      <c r="M890" s="1" t="s">
        <v>39</v>
      </c>
      <c r="N890" s="18" t="b">
        <v>1</v>
      </c>
      <c r="O890" t="s">
        <v>2962</v>
      </c>
      <c r="P890" s="1" t="s">
        <v>2963</v>
      </c>
      <c r="Q890"/>
      <c r="R890"/>
      <c r="S890" s="54"/>
      <c r="T890" s="1" t="s">
        <v>42</v>
      </c>
      <c r="U890" s="1" t="s">
        <v>42</v>
      </c>
      <c r="V890" s="1" t="s">
        <v>42</v>
      </c>
      <c r="W890" s="1" t="s">
        <v>42</v>
      </c>
      <c r="X890" s="1"/>
      <c r="Y890" s="1" t="s">
        <v>2961</v>
      </c>
      <c r="Z890" s="1"/>
      <c r="AA890" s="1"/>
      <c r="AB890" s="1"/>
      <c r="AC890" s="1"/>
      <c r="AD890" s="1"/>
      <c r="AE890" s="1"/>
      <c r="AF890"/>
      <c r="AG890" s="1" t="b">
        <v>0</v>
      </c>
      <c r="AH890" s="1"/>
      <c r="AI890" s="1"/>
      <c r="AJ890" s="1" t="b">
        <v>0</v>
      </c>
      <c r="AK890" s="1" t="b">
        <v>0</v>
      </c>
      <c r="AL890" s="1" t="s">
        <v>86</v>
      </c>
      <c r="AM890" s="1" t="s">
        <v>62</v>
      </c>
      <c r="AN890" s="1" t="s">
        <v>45</v>
      </c>
      <c r="AO890" s="1">
        <v>2393</v>
      </c>
      <c r="AP890" s="1" t="b">
        <v>0</v>
      </c>
      <c r="AQ890" s="1"/>
      <c r="AR890" s="1"/>
      <c r="AS890" s="1" t="b">
        <v>0</v>
      </c>
      <c r="AV890" s="1" t="str">
        <f t="shared" si="150"/>
        <v>Geranium phaeum 'Album'</v>
      </c>
      <c r="AW890" s="1"/>
      <c r="AX890" s="1"/>
    </row>
    <row r="891" spans="1:66" s="5" customFormat="1" ht="15" customHeight="1" x14ac:dyDescent="0.2">
      <c r="A891" s="8" t="s">
        <v>8650</v>
      </c>
      <c r="B891" s="18" t="b">
        <f t="shared" si="148"/>
        <v>1</v>
      </c>
      <c r="C891" s="4" t="str">
        <f t="shared" si="151"/>
        <v/>
      </c>
      <c r="D891" s="4" t="str">
        <f t="shared" si="152"/>
        <v/>
      </c>
      <c r="E891" s="4" t="str">
        <f t="shared" si="153"/>
        <v/>
      </c>
      <c r="F891" s="4" t="str">
        <f t="shared" si="149"/>
        <v/>
      </c>
      <c r="G891" s="4" t="str">
        <f t="shared" si="154"/>
        <v/>
      </c>
      <c r="H891" s="4" t="str">
        <f t="shared" si="155"/>
        <v>Geranium phaeum 'Conny Broe'</v>
      </c>
      <c r="I891" s="6" t="s">
        <v>2730</v>
      </c>
      <c r="J891" s="6" t="s">
        <v>2959</v>
      </c>
      <c r="K891" s="6" t="s">
        <v>2964</v>
      </c>
      <c r="L891" s="1">
        <v>791</v>
      </c>
      <c r="M891" s="1" t="s">
        <v>39</v>
      </c>
      <c r="N891" s="18" t="b">
        <v>1</v>
      </c>
      <c r="O891" t="s">
        <v>2965</v>
      </c>
      <c r="P891" s="1" t="s">
        <v>2966</v>
      </c>
      <c r="Q891"/>
      <c r="R891"/>
      <c r="S891" s="54"/>
      <c r="T891" s="1" t="s">
        <v>42</v>
      </c>
      <c r="U891" s="1" t="s">
        <v>42</v>
      </c>
      <c r="V891" s="1" t="s">
        <v>42</v>
      </c>
      <c r="W891" s="1" t="s">
        <v>42</v>
      </c>
      <c r="X891" s="1"/>
      <c r="Y891" s="1" t="s">
        <v>2967</v>
      </c>
      <c r="Z891" s="1"/>
      <c r="AA891" s="1"/>
      <c r="AB891" s="1"/>
      <c r="AC891" s="1"/>
      <c r="AD891" s="1"/>
      <c r="AE891" s="1"/>
      <c r="AF891"/>
      <c r="AG891" s="1" t="b">
        <v>0</v>
      </c>
      <c r="AH891"/>
      <c r="AI891"/>
      <c r="AJ891" s="1" t="b">
        <v>0</v>
      </c>
      <c r="AK891" s="1" t="b">
        <v>0</v>
      </c>
      <c r="AL891" s="1" t="s">
        <v>86</v>
      </c>
      <c r="AM891" s="1" t="s">
        <v>62</v>
      </c>
      <c r="AN891" s="1" t="s">
        <v>45</v>
      </c>
      <c r="AO891" s="1">
        <v>1418</v>
      </c>
      <c r="AP891" s="1" t="b">
        <v>0</v>
      </c>
      <c r="AQ891" s="1"/>
      <c r="AR891" s="1"/>
      <c r="AS891" s="1" t="b">
        <v>0</v>
      </c>
      <c r="AV891" s="1" t="str">
        <f t="shared" si="150"/>
        <v>Geranium phaeum 'Conny Broe'</v>
      </c>
      <c r="AW891" s="1"/>
      <c r="AX891" s="1"/>
    </row>
    <row r="892" spans="1:66" s="5" customFormat="1" ht="15" customHeight="1" x14ac:dyDescent="0.2">
      <c r="A892" s="8" t="s">
        <v>9181</v>
      </c>
      <c r="B892" s="18" t="b">
        <f t="shared" si="148"/>
        <v>1</v>
      </c>
      <c r="C892" s="4" t="str">
        <f t="shared" si="151"/>
        <v/>
      </c>
      <c r="D892" s="4" t="str">
        <f t="shared" si="152"/>
        <v/>
      </c>
      <c r="E892" s="4" t="str">
        <f t="shared" si="153"/>
        <v/>
      </c>
      <c r="F892" s="4" t="str">
        <f t="shared" si="149"/>
        <v/>
      </c>
      <c r="G892" s="4" t="str">
        <f t="shared" si="154"/>
        <v>I</v>
      </c>
      <c r="H892" s="4" t="str">
        <f t="shared" si="155"/>
        <v>Geranium phaeum dark form Mourning Widow</v>
      </c>
      <c r="I892" s="6" t="s">
        <v>2730</v>
      </c>
      <c r="J892" s="6" t="s">
        <v>2959</v>
      </c>
      <c r="K892" s="6" t="s">
        <v>6703</v>
      </c>
      <c r="L892" s="1">
        <v>1871</v>
      </c>
      <c r="M892" s="1" t="s">
        <v>39</v>
      </c>
      <c r="N892" s="18" t="b">
        <v>1</v>
      </c>
      <c r="O892" t="s">
        <v>10116</v>
      </c>
      <c r="P892" s="1" t="s">
        <v>6705</v>
      </c>
      <c r="Q892"/>
      <c r="R892"/>
      <c r="S892" s="54" t="s">
        <v>6706</v>
      </c>
      <c r="T892" s="1" t="s">
        <v>42</v>
      </c>
      <c r="U892" s="1" t="s">
        <v>42</v>
      </c>
      <c r="V892" s="1" t="s">
        <v>42</v>
      </c>
      <c r="W892" s="1" t="s">
        <v>42</v>
      </c>
      <c r="X892" s="1"/>
      <c r="Y892" s="1" t="s">
        <v>6707</v>
      </c>
      <c r="Z892" s="1"/>
      <c r="AA892" s="1"/>
      <c r="AB892" s="1"/>
      <c r="AC892" s="1"/>
      <c r="AD892" s="1"/>
      <c r="AE892" s="1"/>
      <c r="AF892" s="1"/>
      <c r="AG892" s="1" t="b">
        <v>0</v>
      </c>
      <c r="AH892" s="1"/>
      <c r="AI892" s="1"/>
      <c r="AJ892" s="1" t="b">
        <v>0</v>
      </c>
      <c r="AK892" s="1" t="b">
        <v>0</v>
      </c>
      <c r="AL892" s="1" t="s">
        <v>86</v>
      </c>
      <c r="AM892" s="1" t="s">
        <v>62</v>
      </c>
      <c r="AN892" s="1" t="s">
        <v>45</v>
      </c>
      <c r="AO892" s="1">
        <v>1614</v>
      </c>
      <c r="AP892" s="1" t="b">
        <v>0</v>
      </c>
      <c r="AQ892" s="1"/>
      <c r="AR892" s="1"/>
      <c r="AS892" s="1" t="b">
        <v>0</v>
      </c>
      <c r="AV892" s="1" t="str">
        <f t="shared" si="150"/>
        <v>Geranium phaeum dark form Mourning Widow</v>
      </c>
      <c r="AW892" s="1"/>
      <c r="AX892" s="1"/>
      <c r="BN892" s="41"/>
    </row>
    <row r="893" spans="1:66" s="5" customFormat="1" ht="15" customHeight="1" x14ac:dyDescent="0.2">
      <c r="A893" s="8" t="s">
        <v>9555</v>
      </c>
      <c r="B893" s="18" t="b">
        <f t="shared" si="148"/>
        <v>1</v>
      </c>
      <c r="C893" s="4" t="str">
        <f t="shared" si="151"/>
        <v/>
      </c>
      <c r="D893" s="4" t="str">
        <f t="shared" si="152"/>
        <v/>
      </c>
      <c r="E893" s="4" t="str">
        <f t="shared" si="153"/>
        <v/>
      </c>
      <c r="F893" s="4" t="str">
        <f t="shared" si="149"/>
        <v/>
      </c>
      <c r="G893" s="4" t="str">
        <f t="shared" si="154"/>
        <v/>
      </c>
      <c r="H893" s="4" t="str">
        <f t="shared" si="155"/>
        <v>Geranium phaeum 'James Haunch'</v>
      </c>
      <c r="I893" s="2" t="s">
        <v>2730</v>
      </c>
      <c r="J893" s="6" t="s">
        <v>2959</v>
      </c>
      <c r="K893" s="2" t="s">
        <v>9831</v>
      </c>
      <c r="L893"/>
      <c r="M893"/>
      <c r="N893" s="18" t="b">
        <v>1</v>
      </c>
      <c r="O893" t="s">
        <v>10117</v>
      </c>
      <c r="P893" s="2" t="s">
        <v>10584</v>
      </c>
      <c r="Q893"/>
      <c r="R893"/>
      <c r="S893" s="53"/>
      <c r="T893"/>
      <c r="U893"/>
      <c r="V893"/>
      <c r="W893"/>
      <c r="X893"/>
      <c r="Y893" t="s">
        <v>11152</v>
      </c>
      <c r="Z893"/>
      <c r="AA893"/>
      <c r="AB893"/>
      <c r="AC893"/>
      <c r="AD893"/>
      <c r="AE893"/>
      <c r="AF893"/>
      <c r="AG893" s="1" t="b">
        <v>0</v>
      </c>
      <c r="AH893" s="1"/>
      <c r="AI893" s="1"/>
      <c r="AJ893" s="1" t="b">
        <v>0</v>
      </c>
      <c r="AK893" s="1" t="b">
        <v>0</v>
      </c>
      <c r="AL893" s="1" t="s">
        <v>86</v>
      </c>
      <c r="AM893" s="1" t="s">
        <v>62</v>
      </c>
      <c r="AN893" s="1" t="s">
        <v>45</v>
      </c>
      <c r="AO893" s="1">
        <v>1518</v>
      </c>
      <c r="AP893" s="1" t="b">
        <v>0</v>
      </c>
      <c r="AQ893" s="1"/>
      <c r="AR893" s="1"/>
      <c r="AS893" s="1" t="b">
        <v>1</v>
      </c>
      <c r="AV893" s="1" t="str">
        <f t="shared" si="150"/>
        <v>Geranium phaeum 'James Haunch'</v>
      </c>
      <c r="AW893" s="1"/>
      <c r="AX893" s="1"/>
    </row>
    <row r="894" spans="1:66" s="5" customFormat="1" ht="15" customHeight="1" x14ac:dyDescent="0.2">
      <c r="A894" s="8" t="s">
        <v>8652</v>
      </c>
      <c r="B894" s="18" t="b">
        <f t="shared" si="148"/>
        <v>1</v>
      </c>
      <c r="C894" s="4" t="str">
        <f t="shared" si="151"/>
        <v/>
      </c>
      <c r="D894" s="4" t="str">
        <f t="shared" si="152"/>
        <v/>
      </c>
      <c r="E894" s="4" t="str">
        <f t="shared" si="153"/>
        <v/>
      </c>
      <c r="F894" s="4" t="str">
        <f t="shared" si="149"/>
        <v/>
      </c>
      <c r="G894" s="4" t="str">
        <f t="shared" si="154"/>
        <v/>
      </c>
      <c r="H894" s="4" t="str">
        <f t="shared" si="155"/>
        <v>Geranium phaeum 'Lavender Pinwheel'</v>
      </c>
      <c r="I894" s="6" t="s">
        <v>2730</v>
      </c>
      <c r="J894" s="6" t="s">
        <v>2959</v>
      </c>
      <c r="K894" s="6" t="s">
        <v>2968</v>
      </c>
      <c r="L894" s="1">
        <v>792</v>
      </c>
      <c r="M894" s="1" t="s">
        <v>39</v>
      </c>
      <c r="N894" s="18" t="b">
        <v>1</v>
      </c>
      <c r="O894" t="s">
        <v>2969</v>
      </c>
      <c r="P894" s="1" t="s">
        <v>2970</v>
      </c>
      <c r="Q894"/>
      <c r="R894"/>
      <c r="S894" s="54"/>
      <c r="T894" s="1" t="s">
        <v>42</v>
      </c>
      <c r="U894" s="1" t="s">
        <v>42</v>
      </c>
      <c r="V894" s="1" t="s">
        <v>42</v>
      </c>
      <c r="W894" s="1" t="s">
        <v>42</v>
      </c>
      <c r="X894" s="1"/>
      <c r="Y894" s="1" t="s">
        <v>2971</v>
      </c>
      <c r="Z894" s="1"/>
      <c r="AA894" s="1"/>
      <c r="AB894" s="1"/>
      <c r="AC894" s="1"/>
      <c r="AD894" s="1"/>
      <c r="AE894" s="1"/>
      <c r="AF894"/>
      <c r="AG894" s="1" t="b">
        <v>0</v>
      </c>
      <c r="AH894" s="1"/>
      <c r="AI894" s="1"/>
      <c r="AJ894" s="1" t="b">
        <v>0</v>
      </c>
      <c r="AK894" s="1" t="b">
        <v>0</v>
      </c>
      <c r="AL894" s="1" t="s">
        <v>1250</v>
      </c>
      <c r="AM894" s="1" t="s">
        <v>62</v>
      </c>
      <c r="AN894" s="1" t="s">
        <v>45</v>
      </c>
      <c r="AO894" s="1">
        <v>1420</v>
      </c>
      <c r="AP894" s="1" t="b">
        <v>0</v>
      </c>
      <c r="AQ894" s="1"/>
      <c r="AR894" s="1"/>
      <c r="AS894" s="1" t="b">
        <v>0</v>
      </c>
      <c r="AV894" s="1" t="str">
        <f t="shared" si="150"/>
        <v>Geranium phaeum 'Lavender Pinwheel'</v>
      </c>
      <c r="AW894" s="1"/>
      <c r="AX894" s="1"/>
    </row>
    <row r="895" spans="1:66" s="5" customFormat="1" ht="15" customHeight="1" x14ac:dyDescent="0.2">
      <c r="A895" s="8" t="s">
        <v>8042</v>
      </c>
      <c r="B895" s="18" t="b">
        <f t="shared" si="148"/>
        <v>1</v>
      </c>
      <c r="C895" s="4" t="str">
        <f t="shared" si="151"/>
        <v/>
      </c>
      <c r="D895" s="4" t="str">
        <f t="shared" si="152"/>
        <v/>
      </c>
      <c r="E895" s="4" t="str">
        <f t="shared" si="153"/>
        <v/>
      </c>
      <c r="F895" s="4" t="str">
        <f t="shared" si="149"/>
        <v/>
      </c>
      <c r="G895" s="4" t="str">
        <f t="shared" si="154"/>
        <v/>
      </c>
      <c r="H895" s="4" t="str">
        <f t="shared" si="155"/>
        <v>Geranium phaeum 'Lily Lovell'</v>
      </c>
      <c r="I895" s="6" t="s">
        <v>2730</v>
      </c>
      <c r="J895" s="6" t="s">
        <v>2959</v>
      </c>
      <c r="K895" s="6" t="s">
        <v>2972</v>
      </c>
      <c r="L895" s="1">
        <v>793</v>
      </c>
      <c r="M895" s="1" t="s">
        <v>39</v>
      </c>
      <c r="N895" s="18" t="b">
        <v>1</v>
      </c>
      <c r="O895" t="s">
        <v>2973</v>
      </c>
      <c r="P895" s="1" t="s">
        <v>2974</v>
      </c>
      <c r="Q895"/>
      <c r="R895"/>
      <c r="S895" s="54"/>
      <c r="T895" s="1" t="s">
        <v>42</v>
      </c>
      <c r="U895" s="1" t="s">
        <v>42</v>
      </c>
      <c r="V895" s="1" t="s">
        <v>42</v>
      </c>
      <c r="W895" s="1" t="s">
        <v>42</v>
      </c>
      <c r="X895"/>
      <c r="Y895" s="1" t="s">
        <v>2975</v>
      </c>
      <c r="Z895"/>
      <c r="AA895"/>
      <c r="AB895"/>
      <c r="AC895"/>
      <c r="AD895"/>
      <c r="AE895"/>
      <c r="AF895"/>
      <c r="AG895" s="1" t="b">
        <v>0</v>
      </c>
      <c r="AH895" s="1"/>
      <c r="AI895" s="1"/>
      <c r="AJ895" s="1" t="b">
        <v>0</v>
      </c>
      <c r="AK895" s="1" t="b">
        <v>0</v>
      </c>
      <c r="AL895" s="1" t="s">
        <v>86</v>
      </c>
      <c r="AM895" s="1" t="s">
        <v>62</v>
      </c>
      <c r="AN895" s="1" t="s">
        <v>45</v>
      </c>
      <c r="AO895" s="1">
        <v>1415</v>
      </c>
      <c r="AP895" s="1" t="b">
        <v>0</v>
      </c>
      <c r="AQ895" s="1"/>
      <c r="AR895" s="1"/>
      <c r="AS895" s="1" t="b">
        <v>0</v>
      </c>
      <c r="AV895" s="1" t="str">
        <f t="shared" si="150"/>
        <v>Geranium phaeum 'Lily Lovell'</v>
      </c>
      <c r="AW895" s="1"/>
      <c r="AX895" s="1"/>
    </row>
    <row r="896" spans="1:66" s="5" customFormat="1" ht="15" customHeight="1" x14ac:dyDescent="0.2">
      <c r="A896" s="8" t="s">
        <v>8654</v>
      </c>
      <c r="B896" s="18" t="b">
        <f t="shared" si="148"/>
        <v>1</v>
      </c>
      <c r="C896" s="4" t="str">
        <f t="shared" si="151"/>
        <v/>
      </c>
      <c r="D896" s="4" t="str">
        <f t="shared" si="152"/>
        <v/>
      </c>
      <c r="E896" s="4" t="str">
        <f t="shared" si="153"/>
        <v/>
      </c>
      <c r="F896" s="4" t="str">
        <f t="shared" si="149"/>
        <v/>
      </c>
      <c r="G896" s="4" t="str">
        <f t="shared" si="154"/>
        <v/>
      </c>
      <c r="H896" s="4" t="str">
        <f t="shared" si="155"/>
        <v>Geranium phaeum 'Lisa'</v>
      </c>
      <c r="I896" s="6" t="s">
        <v>2730</v>
      </c>
      <c r="J896" s="6" t="s">
        <v>2959</v>
      </c>
      <c r="K896" s="6" t="s">
        <v>2976</v>
      </c>
      <c r="L896" s="1">
        <v>794</v>
      </c>
      <c r="M896" s="1" t="s">
        <v>39</v>
      </c>
      <c r="N896" s="18" t="b">
        <v>1</v>
      </c>
      <c r="O896" t="s">
        <v>2977</v>
      </c>
      <c r="P896" s="1" t="s">
        <v>2978</v>
      </c>
      <c r="Q896"/>
      <c r="R896"/>
      <c r="S896" s="54"/>
      <c r="T896" s="1" t="s">
        <v>42</v>
      </c>
      <c r="U896" s="1" t="s">
        <v>42</v>
      </c>
      <c r="V896" s="1" t="s">
        <v>42</v>
      </c>
      <c r="W896" s="1" t="s">
        <v>42</v>
      </c>
      <c r="X896" s="1"/>
      <c r="Y896" s="1" t="s">
        <v>2979</v>
      </c>
      <c r="Z896" s="1"/>
      <c r="AA896" s="1"/>
      <c r="AB896" s="1"/>
      <c r="AC896" s="1"/>
      <c r="AD896" s="1"/>
      <c r="AE896" s="1"/>
      <c r="AF896"/>
      <c r="AG896" s="1" t="b">
        <v>0</v>
      </c>
      <c r="AH896"/>
      <c r="AI896"/>
      <c r="AJ896" s="1" t="b">
        <v>0</v>
      </c>
      <c r="AK896" s="1" t="b">
        <v>0</v>
      </c>
      <c r="AL896" s="1" t="s">
        <v>1250</v>
      </c>
      <c r="AM896" s="1" t="s">
        <v>62</v>
      </c>
      <c r="AN896" s="1" t="s">
        <v>45</v>
      </c>
      <c r="AO896" s="1">
        <v>1421</v>
      </c>
      <c r="AP896" s="1" t="b">
        <v>0</v>
      </c>
      <c r="AQ896" s="1"/>
      <c r="AR896" s="1"/>
      <c r="AS896" s="1" t="b">
        <v>0</v>
      </c>
      <c r="AV896" s="1" t="str">
        <f t="shared" si="150"/>
        <v>Geranium phaeum 'Lisa'</v>
      </c>
      <c r="AW896" s="1"/>
      <c r="AX896" s="1"/>
    </row>
    <row r="897" spans="1:66" s="5" customFormat="1" ht="15" customHeight="1" x14ac:dyDescent="0.2">
      <c r="A897" s="8" t="s">
        <v>8656</v>
      </c>
      <c r="B897" s="18" t="b">
        <f t="shared" si="148"/>
        <v>1</v>
      </c>
      <c r="C897" s="4" t="str">
        <f t="shared" si="151"/>
        <v/>
      </c>
      <c r="D897" s="4" t="str">
        <f t="shared" si="152"/>
        <v/>
      </c>
      <c r="E897" s="4" t="str">
        <f t="shared" si="153"/>
        <v/>
      </c>
      <c r="F897" s="4" t="str">
        <f t="shared" si="149"/>
        <v/>
      </c>
      <c r="G897" s="4" t="str">
        <f t="shared" si="154"/>
        <v/>
      </c>
      <c r="H897" s="4" t="str">
        <f t="shared" si="155"/>
        <v>Geranium phaeum 'Mottisfont Rose'</v>
      </c>
      <c r="I897" s="6" t="s">
        <v>2730</v>
      </c>
      <c r="J897" s="6" t="s">
        <v>2959</v>
      </c>
      <c r="K897" s="6" t="s">
        <v>2980</v>
      </c>
      <c r="L897" s="1">
        <v>795</v>
      </c>
      <c r="M897" s="1" t="s">
        <v>39</v>
      </c>
      <c r="N897" s="18" t="b">
        <v>1</v>
      </c>
      <c r="O897" t="s">
        <v>2981</v>
      </c>
      <c r="P897" s="1" t="s">
        <v>2982</v>
      </c>
      <c r="Q897"/>
      <c r="R897"/>
      <c r="S897" s="54"/>
      <c r="T897" s="1" t="s">
        <v>42</v>
      </c>
      <c r="U897" s="1" t="s">
        <v>42</v>
      </c>
      <c r="V897" s="1" t="s">
        <v>42</v>
      </c>
      <c r="W897" s="1" t="s">
        <v>42</v>
      </c>
      <c r="X897" s="1"/>
      <c r="Y897" s="1" t="s">
        <v>2983</v>
      </c>
      <c r="Z897" s="1"/>
      <c r="AA897" s="1"/>
      <c r="AB897" s="1"/>
      <c r="AC897" s="1"/>
      <c r="AD897" s="1"/>
      <c r="AE897" s="1"/>
      <c r="AF897" s="1"/>
      <c r="AG897" s="1" t="b">
        <v>0</v>
      </c>
      <c r="AH897" s="1"/>
      <c r="AI897" s="1"/>
      <c r="AJ897" s="1" t="b">
        <v>0</v>
      </c>
      <c r="AK897" s="1" t="b">
        <v>0</v>
      </c>
      <c r="AL897" s="1" t="s">
        <v>86</v>
      </c>
      <c r="AM897" s="1" t="s">
        <v>62</v>
      </c>
      <c r="AN897" s="1" t="s">
        <v>45</v>
      </c>
      <c r="AO897" s="1">
        <v>1422</v>
      </c>
      <c r="AP897" s="1" t="b">
        <v>0</v>
      </c>
      <c r="AQ897" s="1"/>
      <c r="AR897" s="1"/>
      <c r="AS897" s="1" t="b">
        <v>0</v>
      </c>
      <c r="AV897" s="1" t="str">
        <f t="shared" si="150"/>
        <v>Geranium phaeum 'Mottisfont Rose'</v>
      </c>
      <c r="AW897" s="1"/>
      <c r="AX897" s="1"/>
    </row>
    <row r="898" spans="1:66" s="5" customFormat="1" ht="15" customHeight="1" x14ac:dyDescent="0.2">
      <c r="A898" s="8" t="s">
        <v>8262</v>
      </c>
      <c r="B898" s="18" t="b">
        <f t="shared" si="148"/>
        <v>1</v>
      </c>
      <c r="C898" s="4" t="str">
        <f t="shared" si="151"/>
        <v/>
      </c>
      <c r="D898" s="4" t="str">
        <f t="shared" si="152"/>
        <v/>
      </c>
      <c r="E898" s="4" t="str">
        <f t="shared" si="153"/>
        <v/>
      </c>
      <c r="F898" s="4" t="str">
        <f t="shared" si="149"/>
        <v/>
      </c>
      <c r="G898" s="4" t="str">
        <f t="shared" si="154"/>
        <v>I</v>
      </c>
      <c r="H898" s="4" t="str">
        <f t="shared" si="155"/>
        <v>Geranium phaeum Raven'</v>
      </c>
      <c r="I898" s="6" t="s">
        <v>2730</v>
      </c>
      <c r="J898" s="6" t="s">
        <v>2959</v>
      </c>
      <c r="K898" s="6" t="s">
        <v>2984</v>
      </c>
      <c r="L898" s="1">
        <v>796</v>
      </c>
      <c r="M898" s="1" t="s">
        <v>39</v>
      </c>
      <c r="N898" s="18" t="b">
        <v>1</v>
      </c>
      <c r="O898" t="s">
        <v>2985</v>
      </c>
      <c r="P898" s="2" t="s">
        <v>10585</v>
      </c>
      <c r="Q898"/>
      <c r="R898"/>
      <c r="S898" s="54"/>
      <c r="T898" s="1" t="s">
        <v>42</v>
      </c>
      <c r="U898" s="1" t="s">
        <v>42</v>
      </c>
      <c r="V898" s="1" t="s">
        <v>42</v>
      </c>
      <c r="W898" s="1" t="s">
        <v>42</v>
      </c>
      <c r="X898" s="1"/>
      <c r="Y898" s="1" t="s">
        <v>2986</v>
      </c>
      <c r="Z898" s="1" t="s">
        <v>2987</v>
      </c>
      <c r="AA898" s="1"/>
      <c r="AB898" s="1"/>
      <c r="AC898" s="1"/>
      <c r="AD898" s="1"/>
      <c r="AE898" s="1"/>
      <c r="AF898"/>
      <c r="AG898" s="1" t="b">
        <v>0</v>
      </c>
      <c r="AH898" s="1"/>
      <c r="AI898" s="1"/>
      <c r="AJ898" s="1" t="b">
        <v>0</v>
      </c>
      <c r="AK898" s="1" t="b">
        <v>0</v>
      </c>
      <c r="AL898" s="1" t="s">
        <v>86</v>
      </c>
      <c r="AM898" s="1" t="s">
        <v>62</v>
      </c>
      <c r="AN898" s="1" t="s">
        <v>45</v>
      </c>
      <c r="AO898" s="1">
        <v>15713</v>
      </c>
      <c r="AP898" s="1" t="b">
        <v>0</v>
      </c>
      <c r="AQ898" s="1"/>
      <c r="AR898" s="1"/>
      <c r="AS898" s="1" t="b">
        <v>0</v>
      </c>
      <c r="AV898" s="1" t="str">
        <f t="shared" si="150"/>
        <v>Geranium phaeum Raven'</v>
      </c>
      <c r="AW898" s="1"/>
      <c r="AX898" s="1"/>
    </row>
    <row r="899" spans="1:66" s="5" customFormat="1" ht="15" customHeight="1" x14ac:dyDescent="0.2">
      <c r="A899" s="8" t="s">
        <v>9035</v>
      </c>
      <c r="B899" s="18" t="b">
        <f t="shared" ref="B899:B962" si="156">IF(F899="X",FALSE,TRUE)</f>
        <v>1</v>
      </c>
      <c r="C899" s="4" t="str">
        <f t="shared" si="151"/>
        <v/>
      </c>
      <c r="D899" s="4" t="str">
        <f t="shared" si="152"/>
        <v/>
      </c>
      <c r="E899" s="4" t="str">
        <f t="shared" si="153"/>
        <v/>
      </c>
      <c r="F899" s="4" t="str">
        <f t="shared" ref="F899:F920" si="157">IF(Y899="","X","")</f>
        <v/>
      </c>
      <c r="G899" s="4" t="str">
        <f t="shared" si="154"/>
        <v/>
      </c>
      <c r="H899" s="4" t="str">
        <f t="shared" si="155"/>
        <v>Geranium phaeum 'Rose Madder'</v>
      </c>
      <c r="I899" s="6" t="s">
        <v>2730</v>
      </c>
      <c r="J899" s="6" t="s">
        <v>2959</v>
      </c>
      <c r="K899" s="6" t="s">
        <v>6778</v>
      </c>
      <c r="L899" s="1">
        <v>1891</v>
      </c>
      <c r="M899" s="1" t="s">
        <v>39</v>
      </c>
      <c r="N899" s="18" t="b">
        <v>1</v>
      </c>
      <c r="O899" t="s">
        <v>6779</v>
      </c>
      <c r="P899" s="1" t="s">
        <v>6780</v>
      </c>
      <c r="Q899"/>
      <c r="R899"/>
      <c r="S899" s="54"/>
      <c r="T899" s="1" t="s">
        <v>42</v>
      </c>
      <c r="U899" s="1" t="s">
        <v>42</v>
      </c>
      <c r="V899" s="1" t="s">
        <v>42</v>
      </c>
      <c r="W899" s="1" t="s">
        <v>42</v>
      </c>
      <c r="X899" s="1"/>
      <c r="Y899" s="1" t="s">
        <v>6781</v>
      </c>
      <c r="Z899" s="1"/>
      <c r="AA899" s="1"/>
      <c r="AB899" s="1"/>
      <c r="AC899" s="1"/>
      <c r="AD899" s="1"/>
      <c r="AE899" s="1"/>
      <c r="AF899"/>
      <c r="AG899" s="1" t="b">
        <v>0</v>
      </c>
      <c r="AH899" s="1"/>
      <c r="AI899" s="1"/>
      <c r="AJ899" s="1" t="b">
        <v>0</v>
      </c>
      <c r="AK899" s="1" t="b">
        <v>0</v>
      </c>
      <c r="AL899" s="1" t="s">
        <v>86</v>
      </c>
      <c r="AM899" s="1" t="s">
        <v>62</v>
      </c>
      <c r="AN899" s="1" t="s">
        <v>45</v>
      </c>
      <c r="AO899" s="1">
        <v>2270</v>
      </c>
      <c r="AP899" s="1" t="b">
        <v>0</v>
      </c>
      <c r="AQ899" s="1"/>
      <c r="AR899" s="1"/>
      <c r="AS899" s="1" t="b">
        <v>0</v>
      </c>
      <c r="AV899" s="1" t="str">
        <f t="shared" si="150"/>
        <v>Geranium phaeum 'Rose Madder'</v>
      </c>
      <c r="AW899" s="1"/>
      <c r="AX899" s="1"/>
    </row>
    <row r="900" spans="1:66" s="5" customFormat="1" ht="15" customHeight="1" x14ac:dyDescent="0.2">
      <c r="A900" s="8" t="s">
        <v>8044</v>
      </c>
      <c r="B900" s="18" t="b">
        <f t="shared" si="156"/>
        <v>1</v>
      </c>
      <c r="C900" s="4" t="str">
        <f t="shared" si="151"/>
        <v/>
      </c>
      <c r="D900" s="4" t="str">
        <f t="shared" si="152"/>
        <v/>
      </c>
      <c r="E900" s="4" t="str">
        <f t="shared" si="153"/>
        <v/>
      </c>
      <c r="F900" s="4" t="str">
        <f t="shared" si="157"/>
        <v/>
      </c>
      <c r="G900" s="4" t="str">
        <f t="shared" si="154"/>
        <v>I</v>
      </c>
      <c r="H900" s="4" t="str">
        <f t="shared" si="155"/>
        <v>Geranium phaeum 'Samobor'</v>
      </c>
      <c r="I900" s="6" t="s">
        <v>2730</v>
      </c>
      <c r="J900" s="6" t="s">
        <v>2959</v>
      </c>
      <c r="K900" s="6" t="s">
        <v>2988</v>
      </c>
      <c r="L900" s="1">
        <v>797</v>
      </c>
      <c r="M900" s="1" t="s">
        <v>39</v>
      </c>
      <c r="N900" s="18" t="b">
        <v>1</v>
      </c>
      <c r="O900" t="s">
        <v>2989</v>
      </c>
      <c r="P900" s="1" t="s">
        <v>2990</v>
      </c>
      <c r="Q900"/>
      <c r="R900"/>
      <c r="S900" s="54"/>
      <c r="T900" s="1" t="s">
        <v>42</v>
      </c>
      <c r="U900" s="1" t="s">
        <v>42</v>
      </c>
      <c r="V900" s="1" t="s">
        <v>42</v>
      </c>
      <c r="W900" s="1" t="s">
        <v>42</v>
      </c>
      <c r="X900" s="1" t="s">
        <v>2991</v>
      </c>
      <c r="Y900" s="1" t="s">
        <v>2992</v>
      </c>
      <c r="Z900" s="1" t="s">
        <v>2993</v>
      </c>
      <c r="AA900" s="1"/>
      <c r="AB900" s="1"/>
      <c r="AC900" s="1"/>
      <c r="AD900" s="1"/>
      <c r="AE900" s="1"/>
      <c r="AF900"/>
      <c r="AG900" s="1" t="b">
        <v>0</v>
      </c>
      <c r="AH900" s="1"/>
      <c r="AI900" s="1"/>
      <c r="AJ900" s="1" t="b">
        <v>0</v>
      </c>
      <c r="AK900" s="1" t="b">
        <v>0</v>
      </c>
      <c r="AL900" s="1" t="s">
        <v>86</v>
      </c>
      <c r="AM900"/>
      <c r="AN900" s="1" t="s">
        <v>45</v>
      </c>
      <c r="AO900" s="1">
        <v>20234</v>
      </c>
      <c r="AP900" s="1" t="b">
        <v>0</v>
      </c>
      <c r="AQ900" s="1"/>
      <c r="AR900" s="1"/>
      <c r="AS900" s="1" t="b">
        <v>0</v>
      </c>
      <c r="AV900" s="1" t="str">
        <f t="shared" ref="AV900:AW963" si="158">TRIM(TRIM(I900) &amp; " " &amp; TRIM(J900) &amp; " " &amp; K900 &amp; " " &amp;S900)</f>
        <v>Geranium phaeum 'Samobor'</v>
      </c>
      <c r="AW900" s="1"/>
      <c r="AX900" s="1"/>
    </row>
    <row r="901" spans="1:66" s="5" customFormat="1" ht="15" customHeight="1" x14ac:dyDescent="0.2">
      <c r="A901" s="8" t="s">
        <v>8658</v>
      </c>
      <c r="B901" s="18" t="b">
        <f t="shared" si="156"/>
        <v>1</v>
      </c>
      <c r="C901" s="4" t="str">
        <f t="shared" si="151"/>
        <v/>
      </c>
      <c r="D901" s="4" t="str">
        <f t="shared" si="152"/>
        <v/>
      </c>
      <c r="E901" s="4" t="str">
        <f t="shared" si="153"/>
        <v/>
      </c>
      <c r="F901" s="4" t="str">
        <f t="shared" si="157"/>
        <v/>
      </c>
      <c r="G901" s="4" t="str">
        <f t="shared" si="154"/>
        <v/>
      </c>
      <c r="H901" s="4" t="str">
        <f t="shared" si="155"/>
        <v>Geranium phaeum 'Springtime'</v>
      </c>
      <c r="I901" s="6" t="s">
        <v>2730</v>
      </c>
      <c r="J901" s="6" t="s">
        <v>2959</v>
      </c>
      <c r="K901" s="6" t="s">
        <v>2994</v>
      </c>
      <c r="L901" s="1">
        <v>798</v>
      </c>
      <c r="M901" s="1" t="s">
        <v>39</v>
      </c>
      <c r="N901" s="18" t="b">
        <v>1</v>
      </c>
      <c r="O901" t="s">
        <v>2995</v>
      </c>
      <c r="P901" s="1" t="s">
        <v>2996</v>
      </c>
      <c r="Q901"/>
      <c r="R901"/>
      <c r="S901" s="54"/>
      <c r="T901" s="1" t="s">
        <v>42</v>
      </c>
      <c r="U901" s="1" t="s">
        <v>42</v>
      </c>
      <c r="V901" s="1" t="s">
        <v>42</v>
      </c>
      <c r="W901" s="1" t="s">
        <v>42</v>
      </c>
      <c r="X901" s="1"/>
      <c r="Y901" s="1" t="s">
        <v>2997</v>
      </c>
      <c r="Z901" s="1"/>
      <c r="AA901" s="1"/>
      <c r="AB901" s="1"/>
      <c r="AC901" s="1"/>
      <c r="AD901" s="1"/>
      <c r="AE901" s="1"/>
      <c r="AF901"/>
      <c r="AG901" s="1" t="b">
        <v>0</v>
      </c>
      <c r="AH901" s="1"/>
      <c r="AI901" s="1"/>
      <c r="AJ901" s="1" t="b">
        <v>0</v>
      </c>
      <c r="AK901" s="1" t="b">
        <v>0</v>
      </c>
      <c r="AL901" s="1" t="s">
        <v>86</v>
      </c>
      <c r="AM901" s="1" t="s">
        <v>62</v>
      </c>
      <c r="AN901" s="1" t="s">
        <v>45</v>
      </c>
      <c r="AO901" s="1">
        <v>2389</v>
      </c>
      <c r="AP901" s="1" t="b">
        <v>0</v>
      </c>
      <c r="AQ901" s="1"/>
      <c r="AR901" s="1"/>
      <c r="AS901" s="1" t="b">
        <v>0</v>
      </c>
      <c r="AV901" s="1" t="str">
        <f t="shared" si="158"/>
        <v>Geranium phaeum 'Springtime'</v>
      </c>
      <c r="AW901" s="1"/>
      <c r="AX901" s="1"/>
    </row>
    <row r="902" spans="1:66" s="5" customFormat="1" ht="15" customHeight="1" x14ac:dyDescent="0.2">
      <c r="A902" s="8" t="s">
        <v>8660</v>
      </c>
      <c r="B902" s="18" t="b">
        <f t="shared" si="156"/>
        <v>1</v>
      </c>
      <c r="C902" s="4" t="str">
        <f t="shared" si="151"/>
        <v/>
      </c>
      <c r="D902" s="4" t="str">
        <f t="shared" si="152"/>
        <v/>
      </c>
      <c r="E902" s="4" t="str">
        <f t="shared" si="153"/>
        <v/>
      </c>
      <c r="F902" s="4" t="str">
        <f t="shared" si="157"/>
        <v/>
      </c>
      <c r="G902" s="4" t="str">
        <f t="shared" si="154"/>
        <v/>
      </c>
      <c r="H902" s="4" t="str">
        <f t="shared" si="155"/>
        <v>Geranium phaeum 'Taff's Jester'</v>
      </c>
      <c r="I902" s="6" t="s">
        <v>2730</v>
      </c>
      <c r="J902" s="6" t="s">
        <v>2959</v>
      </c>
      <c r="K902" s="6" t="s">
        <v>9832</v>
      </c>
      <c r="L902" s="1">
        <v>799</v>
      </c>
      <c r="M902" s="1" t="s">
        <v>39</v>
      </c>
      <c r="N902" s="18" t="b">
        <v>1</v>
      </c>
      <c r="O902" t="s">
        <v>2999</v>
      </c>
      <c r="P902" s="2" t="s">
        <v>10586</v>
      </c>
      <c r="Q902"/>
      <c r="R902"/>
      <c r="S902" s="53"/>
      <c r="T902" s="1" t="s">
        <v>42</v>
      </c>
      <c r="U902" s="1" t="s">
        <v>42</v>
      </c>
      <c r="V902" s="1" t="s">
        <v>42</v>
      </c>
      <c r="W902" s="1" t="s">
        <v>42</v>
      </c>
      <c r="X902"/>
      <c r="Y902" t="s">
        <v>11153</v>
      </c>
      <c r="Z902"/>
      <c r="AA902"/>
      <c r="AB902"/>
      <c r="AC902"/>
      <c r="AD902"/>
      <c r="AE902"/>
      <c r="AF902"/>
      <c r="AG902" s="1" t="b">
        <v>0</v>
      </c>
      <c r="AH902" s="1"/>
      <c r="AI902" s="1"/>
      <c r="AJ902" s="1" t="b">
        <v>0</v>
      </c>
      <c r="AK902" s="1" t="b">
        <v>0</v>
      </c>
      <c r="AL902" s="1" t="s">
        <v>1047</v>
      </c>
      <c r="AM902"/>
      <c r="AN902" s="1" t="s">
        <v>45</v>
      </c>
      <c r="AO902" s="1">
        <v>19965</v>
      </c>
      <c r="AP902" s="1" t="b">
        <v>0</v>
      </c>
      <c r="AQ902" s="1"/>
      <c r="AR902" s="1"/>
      <c r="AS902" s="1" t="b">
        <v>0</v>
      </c>
      <c r="AV902" s="1" t="str">
        <f t="shared" si="158"/>
        <v>Geranium phaeum 'Taff's Jester'</v>
      </c>
      <c r="AW902" s="1"/>
      <c r="AX902" s="1"/>
    </row>
    <row r="903" spans="1:66" s="5" customFormat="1" ht="15" customHeight="1" x14ac:dyDescent="0.2">
      <c r="A903" s="8" t="s">
        <v>8046</v>
      </c>
      <c r="B903" s="18" t="b">
        <f t="shared" si="156"/>
        <v>1</v>
      </c>
      <c r="C903" s="4" t="str">
        <f t="shared" si="151"/>
        <v/>
      </c>
      <c r="D903" s="4" t="str">
        <f t="shared" si="152"/>
        <v/>
      </c>
      <c r="E903" s="4" t="str">
        <f t="shared" si="153"/>
        <v/>
      </c>
      <c r="F903" s="4" t="str">
        <f t="shared" si="157"/>
        <v/>
      </c>
      <c r="G903" s="4" t="str">
        <f t="shared" si="154"/>
        <v/>
      </c>
      <c r="H903" s="4" t="str">
        <f t="shared" si="155"/>
        <v>Geranium phaeum 'Waterer's Blue'</v>
      </c>
      <c r="I903" s="6" t="s">
        <v>2730</v>
      </c>
      <c r="J903" s="6" t="s">
        <v>2959</v>
      </c>
      <c r="K903" s="6" t="s">
        <v>3000</v>
      </c>
      <c r="L903" s="1">
        <v>800</v>
      </c>
      <c r="M903" s="1" t="s">
        <v>39</v>
      </c>
      <c r="N903" s="18" t="b">
        <v>1</v>
      </c>
      <c r="O903" t="s">
        <v>3001</v>
      </c>
      <c r="P903" s="1" t="s">
        <v>3002</v>
      </c>
      <c r="Q903"/>
      <c r="R903"/>
      <c r="S903" s="54"/>
      <c r="T903" s="1" t="s">
        <v>42</v>
      </c>
      <c r="U903" s="1" t="s">
        <v>42</v>
      </c>
      <c r="V903" s="1" t="s">
        <v>42</v>
      </c>
      <c r="W903" s="1" t="s">
        <v>42</v>
      </c>
      <c r="X903" s="1"/>
      <c r="Y903" s="1" t="s">
        <v>3003</v>
      </c>
      <c r="Z903" s="1"/>
      <c r="AA903" s="1"/>
      <c r="AB903" s="1"/>
      <c r="AC903" s="1"/>
      <c r="AD903" s="1"/>
      <c r="AE903" s="1"/>
      <c r="AF903"/>
      <c r="AG903" s="1" t="b">
        <v>0</v>
      </c>
      <c r="AH903" s="1"/>
      <c r="AI903" s="1"/>
      <c r="AJ903" s="1" t="b">
        <v>0</v>
      </c>
      <c r="AK903" s="1" t="b">
        <v>0</v>
      </c>
      <c r="AL903" s="1" t="s">
        <v>86</v>
      </c>
      <c r="AM903" s="1" t="s">
        <v>62</v>
      </c>
      <c r="AN903" s="1" t="s">
        <v>45</v>
      </c>
      <c r="AO903" s="1">
        <v>15687</v>
      </c>
      <c r="AP903" s="1" t="b">
        <v>0</v>
      </c>
      <c r="AQ903" s="1"/>
      <c r="AR903" s="1"/>
      <c r="AS903" s="1" t="b">
        <v>0</v>
      </c>
      <c r="AV903" s="1" t="str">
        <f t="shared" si="158"/>
        <v>Geranium phaeum 'Waterer's Blue'</v>
      </c>
      <c r="AW903" s="1"/>
      <c r="AX903" s="1"/>
    </row>
    <row r="904" spans="1:66" s="5" customFormat="1" ht="15" customHeight="1" x14ac:dyDescent="0.2">
      <c r="A904" s="8"/>
      <c r="B904" s="18" t="b">
        <f t="shared" si="156"/>
        <v>1</v>
      </c>
      <c r="C904" s="21"/>
      <c r="D904" s="4"/>
      <c r="E904" s="4"/>
      <c r="F904" s="4" t="str">
        <f t="shared" si="157"/>
        <v/>
      </c>
      <c r="G904" s="4"/>
      <c r="H904" s="4"/>
      <c r="I904" s="6" t="s">
        <v>2730</v>
      </c>
      <c r="J904" s="6" t="s">
        <v>2959</v>
      </c>
      <c r="L904" s="1">
        <v>789</v>
      </c>
      <c r="M904"/>
      <c r="N904" s="18" t="b">
        <v>1</v>
      </c>
      <c r="O904"/>
      <c r="P904" s="1" t="s">
        <v>2960</v>
      </c>
      <c r="Q904"/>
      <c r="R904"/>
      <c r="S904" s="53"/>
      <c r="T904" s="1" t="s">
        <v>42</v>
      </c>
      <c r="U904" s="1" t="s">
        <v>42</v>
      </c>
      <c r="V904" s="1" t="s">
        <v>42</v>
      </c>
      <c r="W904" s="1" t="s">
        <v>42</v>
      </c>
      <c r="X904"/>
      <c r="Y904" s="1" t="s">
        <v>2961</v>
      </c>
      <c r="Z904"/>
      <c r="AA904"/>
      <c r="AB904"/>
      <c r="AC904"/>
      <c r="AD904"/>
      <c r="AE904"/>
      <c r="AF904"/>
      <c r="AG904" s="1" t="b">
        <v>0</v>
      </c>
      <c r="AH904"/>
      <c r="AI904"/>
      <c r="AJ904" s="1" t="b">
        <v>0</v>
      </c>
      <c r="AK904" s="1" t="b">
        <v>0</v>
      </c>
      <c r="AL904" s="1" t="s">
        <v>86</v>
      </c>
      <c r="AM904" s="1" t="s">
        <v>62</v>
      </c>
      <c r="AN904" s="1" t="s">
        <v>45</v>
      </c>
      <c r="AO904" s="1">
        <v>1657</v>
      </c>
      <c r="AP904" s="1" t="b">
        <v>0</v>
      </c>
      <c r="AQ904" s="1"/>
      <c r="AR904" s="1"/>
      <c r="AS904" s="1" t="b">
        <v>0</v>
      </c>
      <c r="AV904" s="1" t="str">
        <f t="shared" si="158"/>
        <v>Geranium phaeum</v>
      </c>
      <c r="AW904" s="1"/>
      <c r="AX904"/>
      <c r="BE904"/>
      <c r="BF904"/>
      <c r="BG904"/>
      <c r="BH904"/>
      <c r="BI904"/>
      <c r="BJ904"/>
      <c r="BK904"/>
      <c r="BL904"/>
      <c r="BM904"/>
      <c r="BN904"/>
    </row>
    <row r="905" spans="1:66" s="5" customFormat="1" ht="15" customHeight="1" x14ac:dyDescent="0.2">
      <c r="A905" s="8" t="s">
        <v>8346</v>
      </c>
      <c r="B905" s="18" t="b">
        <f t="shared" si="156"/>
        <v>1</v>
      </c>
      <c r="C905" s="4" t="str">
        <f>IF(O905="","C","")</f>
        <v/>
      </c>
      <c r="D905" s="4" t="str">
        <f>IF(I905="","N","")</f>
        <v/>
      </c>
      <c r="E905" s="4" t="str">
        <f>IF(P905="","Y","")</f>
        <v/>
      </c>
      <c r="F905" s="4" t="str">
        <f t="shared" si="157"/>
        <v/>
      </c>
      <c r="G905" s="4" t="str">
        <f>IF(H905=A905,"","I")</f>
        <v/>
      </c>
      <c r="H905" s="4" t="str">
        <f>TRIM(TRIM(I905) &amp; " " &amp; TRIM(J905) &amp; " " &amp; K905 &amp; " " &amp;S905)</f>
        <v>Geranium phaeum var. lividum 'Joan Baker'</v>
      </c>
      <c r="I905" s="6" t="s">
        <v>2730</v>
      </c>
      <c r="J905" s="6" t="s">
        <v>3004</v>
      </c>
      <c r="K905" s="6" t="s">
        <v>3005</v>
      </c>
      <c r="L905" s="1">
        <v>801</v>
      </c>
      <c r="M905" s="1" t="s">
        <v>39</v>
      </c>
      <c r="N905" s="18" t="b">
        <v>1</v>
      </c>
      <c r="O905" t="s">
        <v>3006</v>
      </c>
      <c r="P905" s="1" t="s">
        <v>3007</v>
      </c>
      <c r="Q905"/>
      <c r="R905"/>
      <c r="S905" s="54"/>
      <c r="T905" s="1" t="s">
        <v>42</v>
      </c>
      <c r="U905" s="1" t="s">
        <v>42</v>
      </c>
      <c r="V905" s="1" t="s">
        <v>42</v>
      </c>
      <c r="W905" s="1" t="s">
        <v>42</v>
      </c>
      <c r="X905" s="1"/>
      <c r="Y905" s="1" t="s">
        <v>3008</v>
      </c>
      <c r="Z905" s="1"/>
      <c r="AA905" s="1"/>
      <c r="AB905" s="1"/>
      <c r="AC905" s="1"/>
      <c r="AD905" s="1"/>
      <c r="AE905" s="1"/>
      <c r="AF905"/>
      <c r="AG905" s="1" t="b">
        <v>0</v>
      </c>
      <c r="AH905" s="1"/>
      <c r="AI905" s="1"/>
      <c r="AJ905" s="1" t="b">
        <v>0</v>
      </c>
      <c r="AK905" s="1" t="b">
        <v>0</v>
      </c>
      <c r="AL905" s="1" t="s">
        <v>86</v>
      </c>
      <c r="AM905"/>
      <c r="AN905" s="1" t="s">
        <v>45</v>
      </c>
      <c r="AO905" s="1">
        <v>20271</v>
      </c>
      <c r="AP905" s="1" t="b">
        <v>0</v>
      </c>
      <c r="AQ905" s="1"/>
      <c r="AR905" s="1"/>
      <c r="AS905" s="1" t="b">
        <v>0</v>
      </c>
      <c r="AV905" s="1" t="str">
        <f t="shared" si="158"/>
        <v>Geranium phaeum var. lividum 'Joan Baker'</v>
      </c>
      <c r="AW905" s="1"/>
      <c r="AX905" s="1"/>
    </row>
    <row r="906" spans="1:66" s="5" customFormat="1" ht="15" customHeight="1" x14ac:dyDescent="0.2">
      <c r="A906" s="8"/>
      <c r="B906" s="18" t="b">
        <f t="shared" si="156"/>
        <v>0</v>
      </c>
      <c r="C906" s="21"/>
      <c r="D906" s="4"/>
      <c r="E906" s="4"/>
      <c r="F906" s="4" t="str">
        <f t="shared" si="157"/>
        <v>X</v>
      </c>
      <c r="G906" s="4"/>
      <c r="H906" s="4"/>
      <c r="I906" s="6" t="s">
        <v>2730</v>
      </c>
      <c r="J906" s="6" t="s">
        <v>3009</v>
      </c>
      <c r="K906" s="6" t="s">
        <v>1590</v>
      </c>
      <c r="L906" s="1">
        <v>803</v>
      </c>
      <c r="M906"/>
      <c r="N906" s="18" t="b">
        <v>0</v>
      </c>
      <c r="O906"/>
      <c r="P906" s="1" t="s">
        <v>3014</v>
      </c>
      <c r="Q906" s="1"/>
      <c r="R906" s="1"/>
      <c r="S906" s="54"/>
      <c r="T906" s="1" t="s">
        <v>42</v>
      </c>
      <c r="U906" s="1" t="s">
        <v>42</v>
      </c>
      <c r="V906" s="1" t="s">
        <v>42</v>
      </c>
      <c r="W906" s="1" t="s">
        <v>42</v>
      </c>
      <c r="X906" s="1"/>
      <c r="Y906" s="1"/>
      <c r="Z906" s="1"/>
      <c r="AA906" s="1"/>
      <c r="AB906" s="1"/>
      <c r="AC906" s="1"/>
      <c r="AD906" s="1"/>
      <c r="AE906" s="1"/>
      <c r="AF906"/>
      <c r="AG906" s="1" t="b">
        <v>0</v>
      </c>
      <c r="AH906"/>
      <c r="AI906"/>
      <c r="AJ906" s="1" t="b">
        <v>0</v>
      </c>
      <c r="AK906" s="1" t="b">
        <v>0</v>
      </c>
      <c r="AL906" s="1" t="s">
        <v>86</v>
      </c>
      <c r="AM906" s="1" t="s">
        <v>62</v>
      </c>
      <c r="AN906" s="1" t="s">
        <v>45</v>
      </c>
      <c r="AO906" s="1">
        <v>2099</v>
      </c>
      <c r="AP906" s="1" t="b">
        <v>0</v>
      </c>
      <c r="AQ906" s="1"/>
      <c r="AR906" s="1"/>
      <c r="AS906" s="1" t="b">
        <v>0</v>
      </c>
      <c r="AV906" s="1" t="str">
        <f t="shared" si="158"/>
        <v>Geranium pratense 'Album'</v>
      </c>
      <c r="AW906" s="1"/>
      <c r="AX906" s="1"/>
      <c r="BE906"/>
      <c r="BF906"/>
      <c r="BG906"/>
      <c r="BH906"/>
      <c r="BI906"/>
      <c r="BJ906"/>
      <c r="BK906"/>
      <c r="BL906"/>
      <c r="BM906"/>
      <c r="BN906"/>
    </row>
    <row r="907" spans="1:66" s="5" customFormat="1" ht="15" customHeight="1" x14ac:dyDescent="0.2">
      <c r="A907" s="8"/>
      <c r="B907" s="18" t="b">
        <f t="shared" si="156"/>
        <v>1</v>
      </c>
      <c r="C907" s="21"/>
      <c r="D907" s="4"/>
      <c r="E907" s="4"/>
      <c r="F907" s="4" t="str">
        <f t="shared" si="157"/>
        <v/>
      </c>
      <c r="G907" s="4"/>
      <c r="H907" s="4"/>
      <c r="I907" s="6" t="s">
        <v>2730</v>
      </c>
      <c r="J907" s="6" t="s">
        <v>3009</v>
      </c>
      <c r="K907" s="6" t="s">
        <v>3015</v>
      </c>
      <c r="L907" s="1">
        <v>804</v>
      </c>
      <c r="M907"/>
      <c r="N907" s="18" t="b">
        <v>1</v>
      </c>
      <c r="O907"/>
      <c r="P907" s="1" t="s">
        <v>3016</v>
      </c>
      <c r="Q907" s="1"/>
      <c r="R907" s="1"/>
      <c r="S907" s="54"/>
      <c r="T907" s="1" t="s">
        <v>42</v>
      </c>
      <c r="U907" s="1" t="s">
        <v>42</v>
      </c>
      <c r="V907" s="1" t="s">
        <v>42</v>
      </c>
      <c r="W907" s="1" t="s">
        <v>42</v>
      </c>
      <c r="X907" s="1"/>
      <c r="Y907" s="1" t="s">
        <v>3017</v>
      </c>
      <c r="Z907" s="1"/>
      <c r="AA907" s="1"/>
      <c r="AB907" s="1"/>
      <c r="AC907" s="1"/>
      <c r="AD907" s="1"/>
      <c r="AE907" s="1"/>
      <c r="AF907"/>
      <c r="AG907" s="1" t="b">
        <v>0</v>
      </c>
      <c r="AH907" s="1"/>
      <c r="AI907" s="1"/>
      <c r="AJ907" s="1" t="b">
        <v>0</v>
      </c>
      <c r="AK907" s="1" t="b">
        <v>0</v>
      </c>
      <c r="AL907" s="1" t="s">
        <v>86</v>
      </c>
      <c r="AM907" s="1" t="s">
        <v>62</v>
      </c>
      <c r="AN907" s="1" t="s">
        <v>45</v>
      </c>
      <c r="AO907" s="1">
        <v>2385</v>
      </c>
      <c r="AP907" s="1" t="b">
        <v>0</v>
      </c>
      <c r="AQ907" s="1"/>
      <c r="AR907" s="1"/>
      <c r="AS907" s="1" t="b">
        <v>0</v>
      </c>
      <c r="AV907" s="1" t="str">
        <f t="shared" si="158"/>
        <v>Geranium pratense 'Hocus Pocus'</v>
      </c>
      <c r="AW907" s="1"/>
      <c r="AX907" s="1"/>
      <c r="BE907"/>
      <c r="BF907"/>
      <c r="BG907"/>
      <c r="BH907"/>
      <c r="BI907"/>
      <c r="BJ907"/>
      <c r="BK907"/>
      <c r="BL907"/>
      <c r="BM907"/>
      <c r="BN907"/>
    </row>
    <row r="908" spans="1:66" s="5" customFormat="1" ht="15" customHeight="1" x14ac:dyDescent="0.2">
      <c r="A908" s="8" t="s">
        <v>9551</v>
      </c>
      <c r="B908" s="18" t="b">
        <f t="shared" si="156"/>
        <v>0</v>
      </c>
      <c r="C908" s="4" t="str">
        <f>IF(O908="","C","")</f>
        <v/>
      </c>
      <c r="D908" s="4" t="str">
        <f>IF(I908="","N","")</f>
        <v/>
      </c>
      <c r="E908" s="4" t="str">
        <f>IF(P908="","Y","")</f>
        <v/>
      </c>
      <c r="F908" s="4" t="str">
        <f t="shared" si="157"/>
        <v>X</v>
      </c>
      <c r="G908" s="4" t="str">
        <f>IF(H908=A908,"","I")</f>
        <v/>
      </c>
      <c r="H908" s="4" t="str">
        <f>TRIM(TRIM(I908) &amp; " " &amp; TRIM(J908) &amp; " " &amp; K908 &amp; " " &amp;S908)</f>
        <v>Geranium pratense 'Marshmallow'</v>
      </c>
      <c r="I908" s="6" t="s">
        <v>2730</v>
      </c>
      <c r="J908" s="6" t="s">
        <v>3009</v>
      </c>
      <c r="K908" s="6" t="s">
        <v>1965</v>
      </c>
      <c r="L908" s="1">
        <v>2019</v>
      </c>
      <c r="M908" s="1" t="s">
        <v>39</v>
      </c>
      <c r="N908" s="18" t="b">
        <v>0</v>
      </c>
      <c r="O908" t="s">
        <v>10118</v>
      </c>
      <c r="P908" s="1" t="s">
        <v>7036</v>
      </c>
      <c r="Q908"/>
      <c r="R908"/>
      <c r="S908" s="54"/>
      <c r="T908" s="1" t="s">
        <v>42</v>
      </c>
      <c r="U908" s="1" t="s">
        <v>42</v>
      </c>
      <c r="V908" s="1" t="s">
        <v>42</v>
      </c>
      <c r="W908" s="1" t="s">
        <v>42</v>
      </c>
      <c r="X908" s="1"/>
      <c r="Y908"/>
      <c r="Z908" s="1"/>
      <c r="AA908" s="1"/>
      <c r="AB908" s="1"/>
      <c r="AC908" s="1"/>
      <c r="AD908" s="1"/>
      <c r="AE908" s="1"/>
      <c r="AF908" s="1"/>
      <c r="AG908" s="1" t="b">
        <v>0</v>
      </c>
      <c r="AH908" s="1"/>
      <c r="AI908" s="1"/>
      <c r="AJ908" s="1" t="b">
        <v>0</v>
      </c>
      <c r="AK908" s="1" t="b">
        <v>0</v>
      </c>
      <c r="AL908" s="1" t="s">
        <v>86</v>
      </c>
      <c r="AM908"/>
      <c r="AN908" s="1" t="s">
        <v>45</v>
      </c>
      <c r="AO908"/>
      <c r="AP908" s="1" t="b">
        <v>0</v>
      </c>
      <c r="AQ908" s="1"/>
      <c r="AR908" s="1"/>
      <c r="AS908" s="1" t="b">
        <v>0</v>
      </c>
      <c r="AV908" s="1" t="str">
        <f t="shared" si="158"/>
        <v>Geranium pratense 'Marshmallow'</v>
      </c>
      <c r="AW908" s="1"/>
      <c r="AX908" s="1"/>
    </row>
    <row r="909" spans="1:66" s="5" customFormat="1" ht="15" customHeight="1" x14ac:dyDescent="0.2">
      <c r="A909" s="8"/>
      <c r="B909" s="18" t="b">
        <f t="shared" si="156"/>
        <v>1</v>
      </c>
      <c r="C909" s="21"/>
      <c r="D909" s="4"/>
      <c r="E909" s="4"/>
      <c r="F909" s="4" t="str">
        <f t="shared" si="157"/>
        <v/>
      </c>
      <c r="G909" s="4"/>
      <c r="H909" s="4"/>
      <c r="I909" s="6" t="s">
        <v>2730</v>
      </c>
      <c r="J909" s="6" t="s">
        <v>3009</v>
      </c>
      <c r="K909" s="6" t="s">
        <v>3018</v>
      </c>
      <c r="L909" s="1">
        <v>805</v>
      </c>
      <c r="M909"/>
      <c r="N909" s="18" t="b">
        <v>1</v>
      </c>
      <c r="O909"/>
      <c r="P909" s="1" t="s">
        <v>3019</v>
      </c>
      <c r="Q909"/>
      <c r="R909"/>
      <c r="S909" s="54"/>
      <c r="T909" s="1" t="s">
        <v>42</v>
      </c>
      <c r="U909" s="1" t="s">
        <v>42</v>
      </c>
      <c r="V909" s="1" t="s">
        <v>42</v>
      </c>
      <c r="W909" s="1" t="s">
        <v>42</v>
      </c>
      <c r="X909" s="1"/>
      <c r="Y909" s="1" t="s">
        <v>3017</v>
      </c>
      <c r="Z909" s="1"/>
      <c r="AA909" s="1"/>
      <c r="AB909" s="1"/>
      <c r="AC909" s="1"/>
      <c r="AD909" s="1"/>
      <c r="AE909" s="1"/>
      <c r="AF909"/>
      <c r="AG909" s="1" t="b">
        <v>0</v>
      </c>
      <c r="AH909" s="1"/>
      <c r="AI909" s="1"/>
      <c r="AJ909" s="1" t="b">
        <v>0</v>
      </c>
      <c r="AK909" s="1" t="b">
        <v>0</v>
      </c>
      <c r="AL909" s="1" t="s">
        <v>86</v>
      </c>
      <c r="AM909" s="1" t="s">
        <v>62</v>
      </c>
      <c r="AN909" s="1" t="s">
        <v>45</v>
      </c>
      <c r="AO909" s="1">
        <v>15693</v>
      </c>
      <c r="AP909" s="1" t="b">
        <v>1</v>
      </c>
      <c r="AQ909" s="1"/>
      <c r="AR909" s="1"/>
      <c r="AS909" s="1" t="b">
        <v>0</v>
      </c>
      <c r="AV909" s="1" t="str">
        <f t="shared" si="158"/>
        <v>Geranium pratense 'Midnight Reiter'</v>
      </c>
      <c r="AW909" s="1"/>
      <c r="AX909" s="1"/>
      <c r="BE909"/>
      <c r="BF909"/>
      <c r="BG909"/>
      <c r="BH909"/>
      <c r="BI909"/>
      <c r="BJ909"/>
      <c r="BK909"/>
      <c r="BL909"/>
      <c r="BM909"/>
      <c r="BN909"/>
    </row>
    <row r="910" spans="1:66" s="5" customFormat="1" ht="15" customHeight="1" x14ac:dyDescent="0.2">
      <c r="A910" s="8" t="s">
        <v>8050</v>
      </c>
      <c r="B910" s="18" t="b">
        <f t="shared" si="156"/>
        <v>1</v>
      </c>
      <c r="C910" s="4" t="str">
        <f>IF(O910="","C","")</f>
        <v/>
      </c>
      <c r="D910" s="4" t="str">
        <f>IF(I910="","N","")</f>
        <v/>
      </c>
      <c r="E910" s="4" t="str">
        <f>IF(P910="","Y","")</f>
        <v/>
      </c>
      <c r="F910" s="4" t="str">
        <f t="shared" si="157"/>
        <v/>
      </c>
      <c r="G910" s="4" t="str">
        <f>IF(H910=A910,"","I")</f>
        <v>I</v>
      </c>
      <c r="H910" s="4" t="str">
        <f>TRIM(TRIM(I910) &amp; " " &amp; TRIM(J910) &amp; " " &amp; K910 &amp; " " &amp;S910)</f>
        <v>Geranium pratense 'Mrs Kendal-Clarke'</v>
      </c>
      <c r="I910" s="6" t="s">
        <v>2730</v>
      </c>
      <c r="J910" s="6" t="s">
        <v>3009</v>
      </c>
      <c r="K910" s="6" t="s">
        <v>3020</v>
      </c>
      <c r="L910" s="1">
        <v>806</v>
      </c>
      <c r="M910" s="1" t="s">
        <v>39</v>
      </c>
      <c r="N910" s="18" t="b">
        <v>1</v>
      </c>
      <c r="O910" t="s">
        <v>3021</v>
      </c>
      <c r="P910" s="1" t="s">
        <v>3022</v>
      </c>
      <c r="Q910"/>
      <c r="R910"/>
      <c r="S910" s="54"/>
      <c r="T910" s="1" t="s">
        <v>42</v>
      </c>
      <c r="U910" s="1" t="s">
        <v>42</v>
      </c>
      <c r="V910" s="1" t="s">
        <v>42</v>
      </c>
      <c r="W910" s="1" t="s">
        <v>42</v>
      </c>
      <c r="X910" s="1"/>
      <c r="Y910" s="1" t="s">
        <v>3023</v>
      </c>
      <c r="Z910" s="1"/>
      <c r="AA910" s="1"/>
      <c r="AB910" s="1"/>
      <c r="AC910" s="1"/>
      <c r="AD910" s="1"/>
      <c r="AE910" s="1"/>
      <c r="AF910"/>
      <c r="AG910" s="1" t="b">
        <v>0</v>
      </c>
      <c r="AH910"/>
      <c r="AI910"/>
      <c r="AJ910" s="1" t="b">
        <v>0</v>
      </c>
      <c r="AK910" s="1" t="b">
        <v>0</v>
      </c>
      <c r="AL910" s="1" t="s">
        <v>86</v>
      </c>
      <c r="AM910" s="1" t="s">
        <v>62</v>
      </c>
      <c r="AN910" s="1" t="s">
        <v>45</v>
      </c>
      <c r="AO910" s="1">
        <v>1522</v>
      </c>
      <c r="AP910" s="1" t="b">
        <v>0</v>
      </c>
      <c r="AQ910" s="1"/>
      <c r="AR910" s="1"/>
      <c r="AS910" s="1" t="b">
        <v>0</v>
      </c>
      <c r="AV910" s="1" t="str">
        <f t="shared" si="158"/>
        <v>Geranium pratense 'Mrs Kendal-Clarke'</v>
      </c>
      <c r="AW910" s="1"/>
      <c r="AX910" s="1"/>
    </row>
    <row r="911" spans="1:66" s="5" customFormat="1" ht="15" customHeight="1" x14ac:dyDescent="0.2">
      <c r="A911" s="8"/>
      <c r="B911" s="18" t="b">
        <f t="shared" si="156"/>
        <v>1</v>
      </c>
      <c r="C911" s="21"/>
      <c r="D911" s="4"/>
      <c r="E911" s="4"/>
      <c r="F911" s="4" t="str">
        <f t="shared" si="157"/>
        <v/>
      </c>
      <c r="G911" s="4"/>
      <c r="H911" s="4"/>
      <c r="I911" s="6" t="s">
        <v>2730</v>
      </c>
      <c r="J911" s="6" t="s">
        <v>3009</v>
      </c>
      <c r="K911" s="6" t="s">
        <v>3024</v>
      </c>
      <c r="L911" s="1">
        <v>807</v>
      </c>
      <c r="M911"/>
      <c r="N911" s="18" t="b">
        <v>1</v>
      </c>
      <c r="O911"/>
      <c r="P911" s="1" t="s">
        <v>3025</v>
      </c>
      <c r="Q911"/>
      <c r="R911"/>
      <c r="S911" s="53"/>
      <c r="T911" s="1" t="s">
        <v>42</v>
      </c>
      <c r="U911" s="1" t="s">
        <v>42</v>
      </c>
      <c r="V911" s="1" t="s">
        <v>42</v>
      </c>
      <c r="W911" s="1" t="s">
        <v>42</v>
      </c>
      <c r="X911"/>
      <c r="Y911" s="1" t="s">
        <v>3026</v>
      </c>
      <c r="Z911"/>
      <c r="AA911"/>
      <c r="AB911"/>
      <c r="AC911"/>
      <c r="AD911"/>
      <c r="AE911"/>
      <c r="AF911"/>
      <c r="AG911" s="1" t="b">
        <v>0</v>
      </c>
      <c r="AH911"/>
      <c r="AI911"/>
      <c r="AJ911" s="1" t="b">
        <v>0</v>
      </c>
      <c r="AK911" s="1" t="b">
        <v>0</v>
      </c>
      <c r="AL911" s="1" t="s">
        <v>86</v>
      </c>
      <c r="AM911" s="1" t="s">
        <v>62</v>
      </c>
      <c r="AN911" s="1" t="s">
        <v>45</v>
      </c>
      <c r="AO911" s="1">
        <v>1662</v>
      </c>
      <c r="AP911" s="1" t="b">
        <v>1</v>
      </c>
      <c r="AQ911" s="1"/>
      <c r="AR911" s="1"/>
      <c r="AS911" s="1" t="b">
        <v>0</v>
      </c>
      <c r="AV911" s="1" t="str">
        <f t="shared" si="158"/>
        <v>Geranium pratense 'Plenum Caeruleum'</v>
      </c>
      <c r="AW911" s="1"/>
      <c r="AX911" s="1"/>
      <c r="BE911"/>
      <c r="BF911"/>
      <c r="BG911"/>
      <c r="BH911"/>
      <c r="BI911"/>
      <c r="BJ911"/>
      <c r="BK911"/>
      <c r="BL911"/>
      <c r="BM911"/>
      <c r="BN911"/>
    </row>
    <row r="912" spans="1:66" s="5" customFormat="1" ht="15" customHeight="1" x14ac:dyDescent="0.2">
      <c r="A912" s="8"/>
      <c r="B912" s="18" t="b">
        <f t="shared" si="156"/>
        <v>1</v>
      </c>
      <c r="C912" s="21"/>
      <c r="D912" s="4"/>
      <c r="E912" s="4"/>
      <c r="F912" s="4" t="str">
        <f t="shared" si="157"/>
        <v/>
      </c>
      <c r="G912" s="4"/>
      <c r="H912" s="4"/>
      <c r="I912" s="6" t="s">
        <v>2730</v>
      </c>
      <c r="J912" s="6" t="s">
        <v>3009</v>
      </c>
      <c r="K912" s="6" t="s">
        <v>3027</v>
      </c>
      <c r="L912" s="1">
        <v>808</v>
      </c>
      <c r="M912"/>
      <c r="N912" s="18" t="b">
        <v>1</v>
      </c>
      <c r="O912"/>
      <c r="P912" s="1" t="s">
        <v>3028</v>
      </c>
      <c r="Q912"/>
      <c r="R912"/>
      <c r="S912" s="54"/>
      <c r="T912" s="1" t="s">
        <v>42</v>
      </c>
      <c r="U912" s="1" t="s">
        <v>42</v>
      </c>
      <c r="V912" s="1" t="s">
        <v>42</v>
      </c>
      <c r="W912" s="1" t="s">
        <v>42</v>
      </c>
      <c r="X912"/>
      <c r="Y912" s="1" t="s">
        <v>3029</v>
      </c>
      <c r="Z912"/>
      <c r="AA912"/>
      <c r="AB912"/>
      <c r="AC912"/>
      <c r="AD912"/>
      <c r="AE912"/>
      <c r="AF912"/>
      <c r="AG912" s="1" t="b">
        <v>1</v>
      </c>
      <c r="AH912"/>
      <c r="AI912"/>
      <c r="AJ912" s="1" t="b">
        <v>0</v>
      </c>
      <c r="AK912" s="1" t="b">
        <v>0</v>
      </c>
      <c r="AL912" s="1" t="s">
        <v>86</v>
      </c>
      <c r="AM912" s="1" t="s">
        <v>62</v>
      </c>
      <c r="AN912" s="1" t="s">
        <v>45</v>
      </c>
      <c r="AO912" s="1">
        <v>1663</v>
      </c>
      <c r="AP912" s="1" t="b">
        <v>1</v>
      </c>
      <c r="AQ912" s="1"/>
      <c r="AR912" s="1"/>
      <c r="AS912" s="1" t="b">
        <v>0</v>
      </c>
      <c r="AV912" s="1" t="str">
        <f t="shared" si="158"/>
        <v>Geranium pratense 'Plenum Violaceum'</v>
      </c>
      <c r="AW912" s="1"/>
      <c r="AX912" s="1"/>
      <c r="BE912"/>
      <c r="BF912"/>
      <c r="BG912"/>
      <c r="BH912"/>
      <c r="BI912"/>
      <c r="BJ912"/>
      <c r="BK912"/>
      <c r="BL912"/>
      <c r="BM912"/>
      <c r="BN912"/>
    </row>
    <row r="913" spans="1:66" s="5" customFormat="1" ht="15" customHeight="1" x14ac:dyDescent="0.2">
      <c r="A913" s="8"/>
      <c r="B913" s="18" t="b">
        <f t="shared" si="156"/>
        <v>1</v>
      </c>
      <c r="C913" s="21"/>
      <c r="D913" s="4"/>
      <c r="E913" s="4"/>
      <c r="F913" s="4" t="str">
        <f t="shared" si="157"/>
        <v/>
      </c>
      <c r="G913" s="4"/>
      <c r="H913" s="4"/>
      <c r="I913" s="6" t="s">
        <v>2730</v>
      </c>
      <c r="J913" s="6" t="s">
        <v>3009</v>
      </c>
      <c r="K913" s="6" t="s">
        <v>3030</v>
      </c>
      <c r="L913" s="1">
        <v>809</v>
      </c>
      <c r="M913"/>
      <c r="N913" s="18" t="b">
        <v>1</v>
      </c>
      <c r="O913"/>
      <c r="P913" s="1" t="s">
        <v>3031</v>
      </c>
      <c r="Q913" s="1"/>
      <c r="R913" s="1"/>
      <c r="S913" s="54"/>
      <c r="T913" s="1" t="s">
        <v>42</v>
      </c>
      <c r="U913" s="1" t="s">
        <v>42</v>
      </c>
      <c r="V913" s="1" t="s">
        <v>42</v>
      </c>
      <c r="W913" s="1" t="s">
        <v>42</v>
      </c>
      <c r="X913" s="1"/>
      <c r="Y913" s="1" t="s">
        <v>3017</v>
      </c>
      <c r="Z913" s="1"/>
      <c r="AA913" s="1"/>
      <c r="AB913" s="1"/>
      <c r="AC913" s="1"/>
      <c r="AD913" s="1"/>
      <c r="AE913" s="1"/>
      <c r="AF913"/>
      <c r="AG913" s="1" t="b">
        <v>0</v>
      </c>
      <c r="AH913"/>
      <c r="AI913"/>
      <c r="AJ913" s="1" t="b">
        <v>0</v>
      </c>
      <c r="AK913" s="1" t="b">
        <v>0</v>
      </c>
      <c r="AL913" s="1" t="s">
        <v>86</v>
      </c>
      <c r="AM913" s="1" t="s">
        <v>62</v>
      </c>
      <c r="AN913" s="1" t="s">
        <v>45</v>
      </c>
      <c r="AO913" s="1">
        <v>2049</v>
      </c>
      <c r="AP913" s="1" t="b">
        <v>1</v>
      </c>
      <c r="AQ913" s="1"/>
      <c r="AR913" s="1"/>
      <c r="AS913" s="1" t="b">
        <v>0</v>
      </c>
      <c r="AV913" s="1" t="str">
        <f t="shared" si="158"/>
        <v>Geranium pratense 'Purple Heron'</v>
      </c>
      <c r="AW913" s="1"/>
      <c r="AX913" s="1"/>
      <c r="BE913"/>
      <c r="BF913"/>
      <c r="BG913"/>
      <c r="BH913"/>
      <c r="BI913"/>
      <c r="BJ913"/>
      <c r="BK913"/>
      <c r="BL913"/>
      <c r="BM913"/>
      <c r="BN913"/>
    </row>
    <row r="914" spans="1:66" s="5" customFormat="1" ht="15" customHeight="1" x14ac:dyDescent="0.2">
      <c r="A914" s="8" t="s">
        <v>8048</v>
      </c>
      <c r="B914" s="18" t="b">
        <f t="shared" si="156"/>
        <v>1</v>
      </c>
      <c r="C914" s="4" t="str">
        <f>IF(O914="","C","")</f>
        <v/>
      </c>
      <c r="D914" s="4" t="str">
        <f>IF(I914="","N","")</f>
        <v/>
      </c>
      <c r="E914" s="4" t="str">
        <f>IF(P914="","Y","")</f>
        <v/>
      </c>
      <c r="F914" s="4" t="str">
        <f t="shared" si="157"/>
        <v/>
      </c>
      <c r="G914" s="4" t="str">
        <f>IF(H914=A914,"","I")</f>
        <v>I</v>
      </c>
      <c r="H914" s="4" t="str">
        <f>TRIM(TRIM(I914) &amp; " " &amp; TRIM(J914) &amp; " " &amp; K914 &amp; " " &amp;S914)</f>
        <v>Geranium pratense 'Striatum' Splish Splash</v>
      </c>
      <c r="I914" s="6" t="s">
        <v>2730</v>
      </c>
      <c r="J914" s="6" t="s">
        <v>3009</v>
      </c>
      <c r="K914" s="6" t="s">
        <v>3032</v>
      </c>
      <c r="L914" s="1">
        <v>810</v>
      </c>
      <c r="M914" s="1" t="s">
        <v>39</v>
      </c>
      <c r="N914" s="18" t="b">
        <v>1</v>
      </c>
      <c r="O914" t="s">
        <v>3033</v>
      </c>
      <c r="P914" s="1" t="s">
        <v>3034</v>
      </c>
      <c r="Q914"/>
      <c r="R914"/>
      <c r="S914" s="54" t="s">
        <v>3035</v>
      </c>
      <c r="T914" s="1" t="s">
        <v>42</v>
      </c>
      <c r="U914" s="1" t="s">
        <v>42</v>
      </c>
      <c r="V914" s="1" t="s">
        <v>42</v>
      </c>
      <c r="W914" s="1" t="s">
        <v>42</v>
      </c>
      <c r="X914" s="1"/>
      <c r="Y914" s="1" t="s">
        <v>3036</v>
      </c>
      <c r="Z914" s="1"/>
      <c r="AA914" s="1"/>
      <c r="AB914" s="1"/>
      <c r="AC914" s="1"/>
      <c r="AD914" s="1"/>
      <c r="AE914" s="1"/>
      <c r="AF914"/>
      <c r="AG914" s="1" t="b">
        <v>0</v>
      </c>
      <c r="AH914" s="1"/>
      <c r="AI914" s="1"/>
      <c r="AJ914" s="1" t="b">
        <v>0</v>
      </c>
      <c r="AK914" s="1" t="b">
        <v>0</v>
      </c>
      <c r="AL914" s="1" t="s">
        <v>86</v>
      </c>
      <c r="AM914" s="1" t="s">
        <v>62</v>
      </c>
      <c r="AN914" s="1" t="s">
        <v>45</v>
      </c>
      <c r="AO914" s="1">
        <v>1527</v>
      </c>
      <c r="AP914" s="1" t="b">
        <v>0</v>
      </c>
      <c r="AQ914" s="1"/>
      <c r="AR914" s="1"/>
      <c r="AS914" s="1" t="b">
        <v>0</v>
      </c>
      <c r="AV914" s="1" t="str">
        <f t="shared" si="158"/>
        <v>Geranium pratense 'Striatum' Splish Splash</v>
      </c>
      <c r="AW914" s="1"/>
      <c r="AX914" s="1"/>
    </row>
    <row r="915" spans="1:66" s="5" customFormat="1" ht="15" customHeight="1" x14ac:dyDescent="0.2">
      <c r="A915" s="8"/>
      <c r="B915" s="18" t="b">
        <f t="shared" si="156"/>
        <v>1</v>
      </c>
      <c r="C915" s="21"/>
      <c r="D915" s="4"/>
      <c r="E915" s="4"/>
      <c r="F915" s="4" t="str">
        <f t="shared" si="157"/>
        <v/>
      </c>
      <c r="G915" s="4"/>
      <c r="H915" s="4"/>
      <c r="I915" s="6" t="s">
        <v>2730</v>
      </c>
      <c r="J915" s="6" t="s">
        <v>3009</v>
      </c>
      <c r="K915" s="6" t="s">
        <v>3032</v>
      </c>
      <c r="L915" s="1">
        <v>811</v>
      </c>
      <c r="M915" s="1" t="s">
        <v>263</v>
      </c>
      <c r="N915" s="18" t="b">
        <v>1</v>
      </c>
      <c r="O915" s="1" t="s">
        <v>3033</v>
      </c>
      <c r="P915" s="1" t="s">
        <v>3034</v>
      </c>
      <c r="Q915"/>
      <c r="R915"/>
      <c r="S915" s="54" t="s">
        <v>3035</v>
      </c>
      <c r="T915" s="1" t="s">
        <v>42</v>
      </c>
      <c r="U915" s="1" t="s">
        <v>42</v>
      </c>
      <c r="V915" s="1" t="s">
        <v>42</v>
      </c>
      <c r="W915" s="1" t="s">
        <v>42</v>
      </c>
      <c r="X915" s="1"/>
      <c r="Y915" s="1" t="s">
        <v>3036</v>
      </c>
      <c r="Z915" s="1"/>
      <c r="AA915" s="1"/>
      <c r="AB915" s="1"/>
      <c r="AC915" s="1"/>
      <c r="AD915" s="1"/>
      <c r="AE915" s="1"/>
      <c r="AF915"/>
      <c r="AG915" s="1" t="b">
        <v>0</v>
      </c>
      <c r="AH915" s="1"/>
      <c r="AI915" s="1"/>
      <c r="AJ915" s="1" t="b">
        <v>0</v>
      </c>
      <c r="AK915" s="1" t="b">
        <v>0</v>
      </c>
      <c r="AL915" s="1" t="s">
        <v>86</v>
      </c>
      <c r="AM915" s="1" t="s">
        <v>62</v>
      </c>
      <c r="AN915" s="1" t="s">
        <v>45</v>
      </c>
      <c r="AO915" s="1">
        <v>1665</v>
      </c>
      <c r="AP915" s="1" t="b">
        <v>0</v>
      </c>
      <c r="AQ915" s="1"/>
      <c r="AR915" s="1"/>
      <c r="AS915" s="1" t="b">
        <v>0</v>
      </c>
      <c r="AV915" s="1" t="str">
        <f t="shared" si="158"/>
        <v>Geranium pratense 'Striatum' Splish Splash</v>
      </c>
      <c r="AW915" s="1"/>
      <c r="AX915" s="1"/>
      <c r="BE915"/>
      <c r="BF915"/>
      <c r="BG915"/>
      <c r="BH915"/>
      <c r="BI915"/>
      <c r="BJ915"/>
      <c r="BK915"/>
      <c r="BL915"/>
      <c r="BM915"/>
      <c r="BN915"/>
    </row>
    <row r="916" spans="1:66" s="5" customFormat="1" ht="15" customHeight="1" x14ac:dyDescent="0.2">
      <c r="A916" s="8"/>
      <c r="B916" s="18" t="b">
        <f t="shared" si="156"/>
        <v>1</v>
      </c>
      <c r="C916" s="21"/>
      <c r="D916" s="4"/>
      <c r="E916" s="4"/>
      <c r="F916" s="4" t="str">
        <f t="shared" si="157"/>
        <v/>
      </c>
      <c r="G916" s="4"/>
      <c r="H916" s="4"/>
      <c r="I916" s="6" t="s">
        <v>2730</v>
      </c>
      <c r="J916" s="6" t="s">
        <v>3009</v>
      </c>
      <c r="K916" s="6" t="s">
        <v>1874</v>
      </c>
      <c r="L916" s="1">
        <v>812</v>
      </c>
      <c r="M916"/>
      <c r="N916" s="18" t="b">
        <v>1</v>
      </c>
      <c r="O916"/>
      <c r="P916" s="1" t="s">
        <v>3037</v>
      </c>
      <c r="Q916" s="1"/>
      <c r="R916" s="1"/>
      <c r="S916" s="54"/>
      <c r="T916" s="1" t="s">
        <v>42</v>
      </c>
      <c r="U916" s="1" t="s">
        <v>42</v>
      </c>
      <c r="V916" s="1" t="s">
        <v>42</v>
      </c>
      <c r="W916" s="1" t="s">
        <v>42</v>
      </c>
      <c r="X916" s="1"/>
      <c r="Y916" s="1" t="s">
        <v>2850</v>
      </c>
      <c r="Z916" s="1"/>
      <c r="AA916" s="1"/>
      <c r="AB916" s="1"/>
      <c r="AC916" s="1"/>
      <c r="AD916" s="1"/>
      <c r="AE916" s="1"/>
      <c r="AF916"/>
      <c r="AG916" s="1" t="b">
        <v>0</v>
      </c>
      <c r="AH916"/>
      <c r="AI916"/>
      <c r="AJ916" s="1" t="b">
        <v>0</v>
      </c>
      <c r="AK916" s="1" t="b">
        <v>0</v>
      </c>
      <c r="AL916" s="1" t="s">
        <v>86</v>
      </c>
      <c r="AM916" s="1" t="s">
        <v>62</v>
      </c>
      <c r="AN916" s="1" t="s">
        <v>45</v>
      </c>
      <c r="AO916" s="1">
        <v>2317</v>
      </c>
      <c r="AP916" s="1" t="b">
        <v>1</v>
      </c>
      <c r="AQ916" s="1"/>
      <c r="AR916" s="1"/>
      <c r="AS916" s="1" t="b">
        <v>0</v>
      </c>
      <c r="AV916" s="1" t="str">
        <f t="shared" si="158"/>
        <v>Geranium pratense 'Summer Skies'</v>
      </c>
      <c r="AW916" s="1"/>
      <c r="AX916" s="1"/>
      <c r="BE916"/>
      <c r="BF916"/>
      <c r="BG916"/>
      <c r="BH916"/>
      <c r="BI916"/>
      <c r="BJ916"/>
      <c r="BK916"/>
      <c r="BL916"/>
      <c r="BM916"/>
      <c r="BN916"/>
    </row>
    <row r="917" spans="1:66" s="5" customFormat="1" ht="15" customHeight="1" x14ac:dyDescent="0.2">
      <c r="A917" s="8"/>
      <c r="B917" s="18" t="b">
        <f t="shared" si="156"/>
        <v>1</v>
      </c>
      <c r="C917" s="21"/>
      <c r="D917" s="4"/>
      <c r="E917" s="4"/>
      <c r="F917" s="4" t="str">
        <f t="shared" si="157"/>
        <v/>
      </c>
      <c r="G917" s="4"/>
      <c r="H917" s="4"/>
      <c r="I917" s="6" t="s">
        <v>2730</v>
      </c>
      <c r="J917" s="6" t="s">
        <v>3009</v>
      </c>
      <c r="K917" s="6" t="s">
        <v>3038</v>
      </c>
      <c r="L917" s="1">
        <v>813</v>
      </c>
      <c r="M917" s="1" t="s">
        <v>39</v>
      </c>
      <c r="N917" s="18" t="b">
        <v>1</v>
      </c>
      <c r="O917" s="1" t="s">
        <v>3039</v>
      </c>
      <c r="P917" s="1" t="s">
        <v>3040</v>
      </c>
      <c r="Q917"/>
      <c r="R917"/>
      <c r="S917" s="54"/>
      <c r="T917" s="1" t="s">
        <v>42</v>
      </c>
      <c r="U917" s="1" t="s">
        <v>42</v>
      </c>
      <c r="V917" s="1" t="s">
        <v>42</v>
      </c>
      <c r="W917" s="1" t="s">
        <v>42</v>
      </c>
      <c r="X917" s="1"/>
      <c r="Y917" s="1" t="s">
        <v>3017</v>
      </c>
      <c r="Z917" s="1"/>
      <c r="AA917" s="1"/>
      <c r="AB917" s="1"/>
      <c r="AC917" s="1"/>
      <c r="AD917" s="1"/>
      <c r="AE917" s="1"/>
      <c r="AF917"/>
      <c r="AG917" s="1" t="b">
        <v>0</v>
      </c>
      <c r="AH917" s="1"/>
      <c r="AI917" s="1"/>
      <c r="AJ917" s="1" t="b">
        <v>0</v>
      </c>
      <c r="AK917" s="1" t="b">
        <v>0</v>
      </c>
      <c r="AL917" s="1" t="s">
        <v>86</v>
      </c>
      <c r="AM917"/>
      <c r="AN917" s="1" t="s">
        <v>45</v>
      </c>
      <c r="AO917" s="1">
        <v>15807</v>
      </c>
      <c r="AP917" s="1" t="b">
        <v>1</v>
      </c>
      <c r="AQ917" s="1"/>
      <c r="AR917" s="1"/>
      <c r="AS917" s="1" t="b">
        <v>0</v>
      </c>
      <c r="AV917" s="1" t="str">
        <f t="shared" si="158"/>
        <v>Geranium pratense 'Victor Reiter Jr.'</v>
      </c>
      <c r="AW917" s="1"/>
      <c r="AX917" s="1"/>
      <c r="BE917"/>
      <c r="BF917"/>
      <c r="BG917"/>
      <c r="BH917"/>
      <c r="BI917"/>
      <c r="BJ917"/>
      <c r="BK917"/>
      <c r="BL917"/>
      <c r="BM917"/>
      <c r="BN917"/>
    </row>
    <row r="918" spans="1:66" s="5" customFormat="1" ht="15" customHeight="1" x14ac:dyDescent="0.2">
      <c r="A918" s="8" t="s">
        <v>8052</v>
      </c>
      <c r="B918" s="18" t="b">
        <f t="shared" si="156"/>
        <v>1</v>
      </c>
      <c r="C918" s="4" t="str">
        <f t="shared" ref="C918:C923" si="159">IF(O918="","C","")</f>
        <v/>
      </c>
      <c r="D918" s="4" t="str">
        <f t="shared" ref="D918:D923" si="160">IF(I918="","N","")</f>
        <v/>
      </c>
      <c r="E918" s="4" t="str">
        <f t="shared" ref="E918:E923" si="161">IF(P918="","Y","")</f>
        <v/>
      </c>
      <c r="F918" s="4" t="str">
        <f t="shared" si="157"/>
        <v/>
      </c>
      <c r="G918" s="4" t="str">
        <f t="shared" ref="G918:G923" si="162">IF(H918=A918,"","I")</f>
        <v>I</v>
      </c>
      <c r="H918" s="4" t="str">
        <f t="shared" ref="H918:H923" si="163">TRIM(TRIM(I918) &amp; " " &amp; TRIM(J918) &amp; " " &amp; K918 &amp; " " &amp;S918)</f>
        <v>Geranium pratense 'Victor Reiter Strain'</v>
      </c>
      <c r="I918" s="6" t="s">
        <v>2730</v>
      </c>
      <c r="J918" s="6" t="s">
        <v>3009</v>
      </c>
      <c r="K918" s="6" t="s">
        <v>3041</v>
      </c>
      <c r="L918" s="1">
        <v>814</v>
      </c>
      <c r="M918" s="1"/>
      <c r="N918" s="18" t="b">
        <v>1</v>
      </c>
      <c r="O918" t="s">
        <v>3039</v>
      </c>
      <c r="P918" s="1" t="s">
        <v>3019</v>
      </c>
      <c r="Q918"/>
      <c r="R918"/>
      <c r="S918" s="54"/>
      <c r="T918" s="1" t="s">
        <v>42</v>
      </c>
      <c r="U918" s="1" t="s">
        <v>42</v>
      </c>
      <c r="V918" s="1" t="s">
        <v>42</v>
      </c>
      <c r="W918" s="1" t="s">
        <v>42</v>
      </c>
      <c r="X918" s="1"/>
      <c r="Y918" s="1" t="s">
        <v>3017</v>
      </c>
      <c r="Z918" s="1"/>
      <c r="AA918" s="1"/>
      <c r="AB918" s="1"/>
      <c r="AC918" s="1"/>
      <c r="AD918" s="1"/>
      <c r="AE918" s="1"/>
      <c r="AF918" s="1"/>
      <c r="AG918" s="1" t="b">
        <v>0</v>
      </c>
      <c r="AH918" s="1"/>
      <c r="AI918" s="1"/>
      <c r="AJ918" s="1" t="b">
        <v>0</v>
      </c>
      <c r="AK918" s="1" t="b">
        <v>0</v>
      </c>
      <c r="AL918" s="1" t="s">
        <v>86</v>
      </c>
      <c r="AM918"/>
      <c r="AN918" s="1" t="s">
        <v>45</v>
      </c>
      <c r="AO918"/>
      <c r="AP918" s="1" t="b">
        <v>0</v>
      </c>
      <c r="AQ918" s="1"/>
      <c r="AR918" s="1"/>
      <c r="AS918" s="1" t="b">
        <v>0</v>
      </c>
      <c r="AV918" s="1" t="str">
        <f t="shared" si="158"/>
        <v>Geranium pratense 'Victor Reiter Strain'</v>
      </c>
      <c r="AW918" s="1"/>
      <c r="AX918" s="1"/>
    </row>
    <row r="919" spans="1:66" s="5" customFormat="1" ht="15" customHeight="1" x14ac:dyDescent="0.2">
      <c r="A919" s="8" t="s">
        <v>8348</v>
      </c>
      <c r="B919" s="18" t="b">
        <f t="shared" si="156"/>
        <v>1</v>
      </c>
      <c r="C919" s="4" t="str">
        <f t="shared" si="159"/>
        <v/>
      </c>
      <c r="D919" s="4" t="str">
        <f t="shared" si="160"/>
        <v/>
      </c>
      <c r="E919" s="4" t="str">
        <f t="shared" si="161"/>
        <v/>
      </c>
      <c r="F919" s="4" t="str">
        <f t="shared" si="157"/>
        <v/>
      </c>
      <c r="G919" s="4" t="str">
        <f t="shared" si="162"/>
        <v/>
      </c>
      <c r="H919" s="4" t="str">
        <f t="shared" si="163"/>
        <v>Geranium pratense</v>
      </c>
      <c r="I919" s="6" t="s">
        <v>2730</v>
      </c>
      <c r="J919" s="6" t="s">
        <v>3009</v>
      </c>
      <c r="L919" s="1">
        <v>802</v>
      </c>
      <c r="M919" s="1" t="s">
        <v>39</v>
      </c>
      <c r="N919" s="18" t="b">
        <v>1</v>
      </c>
      <c r="O919" t="s">
        <v>3010</v>
      </c>
      <c r="P919" s="1" t="s">
        <v>3011</v>
      </c>
      <c r="Q919"/>
      <c r="R919"/>
      <c r="S919" s="54"/>
      <c r="T919" s="1" t="s">
        <v>42</v>
      </c>
      <c r="U919" s="1" t="s">
        <v>42</v>
      </c>
      <c r="V919" s="1" t="s">
        <v>42</v>
      </c>
      <c r="W919" s="1" t="s">
        <v>42</v>
      </c>
      <c r="X919" s="1" t="s">
        <v>3012</v>
      </c>
      <c r="Y919" s="1" t="s">
        <v>3013</v>
      </c>
      <c r="Z919"/>
      <c r="AA919"/>
      <c r="AB919"/>
      <c r="AC919"/>
      <c r="AD919"/>
      <c r="AE919"/>
      <c r="AF919"/>
      <c r="AG919" s="1" t="b">
        <v>0</v>
      </c>
      <c r="AH919" s="1"/>
      <c r="AI919" s="1"/>
      <c r="AJ919" s="1" t="b">
        <v>0</v>
      </c>
      <c r="AK919" s="1" t="b">
        <v>0</v>
      </c>
      <c r="AL919" s="1" t="s">
        <v>1250</v>
      </c>
      <c r="AM919"/>
      <c r="AN919" s="1" t="s">
        <v>45</v>
      </c>
      <c r="AO919" s="1">
        <v>20226</v>
      </c>
      <c r="AP919" s="1" t="b">
        <v>0</v>
      </c>
      <c r="AQ919" s="1"/>
      <c r="AR919" s="1"/>
      <c r="AS919" s="1" t="b">
        <v>0</v>
      </c>
      <c r="AV919" s="1" t="str">
        <f t="shared" si="158"/>
        <v>Geranium pratense</v>
      </c>
      <c r="AW919" s="1"/>
      <c r="AX919" s="1"/>
    </row>
    <row r="920" spans="1:66" s="5" customFormat="1" ht="15" customHeight="1" x14ac:dyDescent="0.2">
      <c r="A920" s="8" t="s">
        <v>8668</v>
      </c>
      <c r="B920" s="18" t="b">
        <f t="shared" si="156"/>
        <v>1</v>
      </c>
      <c r="C920" s="4" t="str">
        <f t="shared" si="159"/>
        <v/>
      </c>
      <c r="D920" s="4" t="str">
        <f t="shared" si="160"/>
        <v/>
      </c>
      <c r="E920" s="4" t="str">
        <f t="shared" si="161"/>
        <v/>
      </c>
      <c r="F920" s="4" t="str">
        <f t="shared" si="157"/>
        <v/>
      </c>
      <c r="G920" s="4" t="str">
        <f t="shared" si="162"/>
        <v/>
      </c>
      <c r="H920" s="4" t="str">
        <f t="shared" si="163"/>
        <v>Geranium psilostemon 'Bressingham Flair'</v>
      </c>
      <c r="I920" s="6" t="s">
        <v>2730</v>
      </c>
      <c r="J920" s="6" t="s">
        <v>3042</v>
      </c>
      <c r="K920" s="6" t="s">
        <v>3048</v>
      </c>
      <c r="L920" s="1">
        <v>817</v>
      </c>
      <c r="M920" s="1" t="s">
        <v>39</v>
      </c>
      <c r="N920" s="18" t="b">
        <v>1</v>
      </c>
      <c r="O920" t="s">
        <v>3049</v>
      </c>
      <c r="P920" s="1" t="s">
        <v>3050</v>
      </c>
      <c r="Q920"/>
      <c r="R920"/>
      <c r="S920" s="54"/>
      <c r="T920" s="1" t="s">
        <v>42</v>
      </c>
      <c r="U920" s="1" t="s">
        <v>42</v>
      </c>
      <c r="V920" s="1" t="s">
        <v>42</v>
      </c>
      <c r="W920" s="1" t="s">
        <v>42</v>
      </c>
      <c r="X920"/>
      <c r="Y920" s="1" t="s">
        <v>3051</v>
      </c>
      <c r="Z920"/>
      <c r="AA920"/>
      <c r="AB920"/>
      <c r="AC920"/>
      <c r="AD920"/>
      <c r="AE920"/>
      <c r="AF920"/>
      <c r="AG920" s="1" t="b">
        <v>1</v>
      </c>
      <c r="AH920" s="1"/>
      <c r="AI920" s="1"/>
      <c r="AJ920" s="1" t="b">
        <v>0</v>
      </c>
      <c r="AK920" s="1" t="b">
        <v>0</v>
      </c>
      <c r="AL920" s="1" t="s">
        <v>86</v>
      </c>
      <c r="AM920"/>
      <c r="AN920" s="1" t="s">
        <v>45</v>
      </c>
      <c r="AO920" s="1">
        <v>15787</v>
      </c>
      <c r="AP920" s="1" t="b">
        <v>0</v>
      </c>
      <c r="AQ920" s="1"/>
      <c r="AR920" s="1"/>
      <c r="AS920" s="1" t="b">
        <v>0</v>
      </c>
      <c r="AV920" s="1" t="str">
        <f t="shared" si="158"/>
        <v>Geranium psilostemon 'Bressingham Flair'</v>
      </c>
      <c r="AW920" s="1"/>
      <c r="AX920" s="1"/>
    </row>
    <row r="921" spans="1:66" s="5" customFormat="1" ht="15" customHeight="1" x14ac:dyDescent="0.2">
      <c r="A921" s="8" t="s">
        <v>8666</v>
      </c>
      <c r="B921" s="18" t="b">
        <f t="shared" si="156"/>
        <v>0</v>
      </c>
      <c r="C921" s="4" t="str">
        <f t="shared" si="159"/>
        <v/>
      </c>
      <c r="D921" s="4" t="str">
        <f t="shared" si="160"/>
        <v/>
      </c>
      <c r="E921" s="4" t="str">
        <f t="shared" si="161"/>
        <v/>
      </c>
      <c r="F921" s="4" t="str">
        <f>IF(Y921="","X","")</f>
        <v>X</v>
      </c>
      <c r="G921" s="4" t="str">
        <f t="shared" si="162"/>
        <v/>
      </c>
      <c r="H921" s="4" t="str">
        <f t="shared" si="163"/>
        <v>Geranium psilostemon 'Snowfinch'</v>
      </c>
      <c r="I921" s="6" t="s">
        <v>2730</v>
      </c>
      <c r="J921" s="6" t="s">
        <v>3042</v>
      </c>
      <c r="K921" s="6" t="s">
        <v>9833</v>
      </c>
      <c r="L921" s="1">
        <v>816</v>
      </c>
      <c r="M921" s="1" t="s">
        <v>39</v>
      </c>
      <c r="N921" s="18" t="b">
        <v>0</v>
      </c>
      <c r="O921" t="s">
        <v>3047</v>
      </c>
      <c r="P921" s="2" t="s">
        <v>10587</v>
      </c>
      <c r="Q921"/>
      <c r="R921"/>
      <c r="S921" s="53"/>
      <c r="T921" s="1" t="s">
        <v>42</v>
      </c>
      <c r="U921" s="1" t="s">
        <v>42</v>
      </c>
      <c r="V921" s="1" t="s">
        <v>42</v>
      </c>
      <c r="W921" s="1" t="s">
        <v>42</v>
      </c>
      <c r="X921"/>
      <c r="Y921"/>
      <c r="Z921"/>
      <c r="AA921"/>
      <c r="AB921"/>
      <c r="AC921"/>
      <c r="AD921"/>
      <c r="AE921"/>
      <c r="AF921"/>
      <c r="AG921" s="1" t="b">
        <v>1</v>
      </c>
      <c r="AH921" s="1"/>
      <c r="AI921" s="1"/>
      <c r="AJ921" s="1" t="b">
        <v>0</v>
      </c>
      <c r="AK921" s="1" t="b">
        <v>0</v>
      </c>
      <c r="AL921" s="1" t="s">
        <v>86</v>
      </c>
      <c r="AM921" s="1" t="s">
        <v>62</v>
      </c>
      <c r="AN921" s="1" t="s">
        <v>45</v>
      </c>
      <c r="AO921" s="1">
        <v>1529</v>
      </c>
      <c r="AP921" s="1" t="b">
        <v>0</v>
      </c>
      <c r="AQ921" s="1"/>
      <c r="AR921" s="1"/>
      <c r="AS921" s="1" t="b">
        <v>0</v>
      </c>
      <c r="AV921" s="1" t="str">
        <f t="shared" si="158"/>
        <v>Geranium psilostemon 'Snowfinch'</v>
      </c>
      <c r="AW921" s="1"/>
      <c r="AX921" s="1"/>
    </row>
    <row r="922" spans="1:66" s="5" customFormat="1" ht="15" customHeight="1" x14ac:dyDescent="0.2">
      <c r="A922" s="8" t="s">
        <v>8054</v>
      </c>
      <c r="B922" s="18" t="b">
        <f t="shared" si="156"/>
        <v>1</v>
      </c>
      <c r="C922" s="4" t="str">
        <f t="shared" si="159"/>
        <v/>
      </c>
      <c r="D922" s="4" t="str">
        <f t="shared" si="160"/>
        <v/>
      </c>
      <c r="E922" s="4" t="str">
        <f t="shared" si="161"/>
        <v/>
      </c>
      <c r="F922" s="4" t="str">
        <f t="shared" ref="F922:F985" si="164">IF(Y922="","X","")</f>
        <v/>
      </c>
      <c r="G922" s="4" t="str">
        <f t="shared" si="162"/>
        <v/>
      </c>
      <c r="H922" s="4" t="str">
        <f t="shared" si="163"/>
        <v>Geranium psilostemon</v>
      </c>
      <c r="I922" s="6" t="s">
        <v>2730</v>
      </c>
      <c r="J922" s="6" t="s">
        <v>3042</v>
      </c>
      <c r="L922" s="1">
        <v>815</v>
      </c>
      <c r="M922" s="1" t="s">
        <v>39</v>
      </c>
      <c r="N922" s="18" t="b">
        <v>1</v>
      </c>
      <c r="O922" t="s">
        <v>3043</v>
      </c>
      <c r="P922" s="1" t="s">
        <v>3044</v>
      </c>
      <c r="Q922"/>
      <c r="R922"/>
      <c r="S922" s="54"/>
      <c r="T922" s="1" t="s">
        <v>42</v>
      </c>
      <c r="U922" s="1" t="s">
        <v>42</v>
      </c>
      <c r="V922" s="1" t="s">
        <v>42</v>
      </c>
      <c r="W922" s="1" t="s">
        <v>42</v>
      </c>
      <c r="X922"/>
      <c r="Y922" s="1" t="s">
        <v>3045</v>
      </c>
      <c r="Z922"/>
      <c r="AA922"/>
      <c r="AB922"/>
      <c r="AC922"/>
      <c r="AD922"/>
      <c r="AE922"/>
      <c r="AF922"/>
      <c r="AG922"/>
      <c r="AH922"/>
      <c r="AI922"/>
      <c r="AJ922"/>
      <c r="AK922"/>
      <c r="AL922"/>
      <c r="AM922"/>
      <c r="AN922"/>
      <c r="AO922"/>
      <c r="AP922"/>
      <c r="AQ922"/>
      <c r="AR922"/>
      <c r="AS922"/>
      <c r="AT922"/>
      <c r="AU922"/>
      <c r="AV922" s="1" t="str">
        <f t="shared" si="158"/>
        <v>Geranium psilostemon</v>
      </c>
      <c r="AW922"/>
      <c r="AX922"/>
      <c r="AY922"/>
      <c r="AZ922"/>
      <c r="BA922"/>
      <c r="BB922"/>
      <c r="BC922"/>
      <c r="BD922"/>
    </row>
    <row r="923" spans="1:66" s="5" customFormat="1" ht="15" customHeight="1" x14ac:dyDescent="0.2">
      <c r="A923" s="8" t="s">
        <v>8264</v>
      </c>
      <c r="B923" s="18" t="b">
        <f t="shared" si="156"/>
        <v>1</v>
      </c>
      <c r="C923" s="4" t="str">
        <f t="shared" si="159"/>
        <v/>
      </c>
      <c r="D923" s="4" t="str">
        <f t="shared" si="160"/>
        <v/>
      </c>
      <c r="E923" s="4" t="str">
        <f t="shared" si="161"/>
        <v/>
      </c>
      <c r="F923" s="4" t="str">
        <f t="shared" si="164"/>
        <v/>
      </c>
      <c r="G923" s="4" t="str">
        <f t="shared" si="162"/>
        <v/>
      </c>
      <c r="H923" s="4" t="str">
        <f t="shared" si="163"/>
        <v>Geranium pulchrum</v>
      </c>
      <c r="I923" s="6" t="s">
        <v>2730</v>
      </c>
      <c r="J923" s="6" t="s">
        <v>3052</v>
      </c>
      <c r="K923" s="6"/>
      <c r="L923" s="1">
        <v>818</v>
      </c>
      <c r="M923" s="1" t="s">
        <v>39</v>
      </c>
      <c r="N923" s="18" t="b">
        <v>1</v>
      </c>
      <c r="O923" t="s">
        <v>3053</v>
      </c>
      <c r="P923" s="1" t="s">
        <v>3054</v>
      </c>
      <c r="Q923"/>
      <c r="R923"/>
      <c r="S923" s="54"/>
      <c r="T923" s="1" t="s">
        <v>42</v>
      </c>
      <c r="U923" s="1" t="s">
        <v>42</v>
      </c>
      <c r="V923" s="1" t="s">
        <v>42</v>
      </c>
      <c r="W923" s="1" t="s">
        <v>42</v>
      </c>
      <c r="X923" s="1"/>
      <c r="Y923" s="1" t="s">
        <v>3055</v>
      </c>
      <c r="Z923" s="1"/>
      <c r="AA923" s="1"/>
      <c r="AB923" s="1"/>
      <c r="AC923" s="1"/>
      <c r="AD923" s="1"/>
      <c r="AE923" s="1"/>
      <c r="AF923"/>
      <c r="AG923"/>
      <c r="AH923"/>
      <c r="AI923"/>
      <c r="AJ923"/>
      <c r="AK923"/>
      <c r="AL923"/>
      <c r="AM923"/>
      <c r="AN923"/>
      <c r="AO923"/>
      <c r="AP923"/>
      <c r="AQ923"/>
      <c r="AR923"/>
      <c r="AS923"/>
      <c r="AT923"/>
      <c r="AU923"/>
      <c r="AV923" s="1" t="str">
        <f t="shared" si="158"/>
        <v>Geranium pulchrum</v>
      </c>
      <c r="AW923"/>
      <c r="AX923"/>
      <c r="AY923"/>
      <c r="AZ923"/>
      <c r="BA923"/>
      <c r="BB923"/>
      <c r="BC923"/>
      <c r="BD923"/>
    </row>
    <row r="924" spans="1:66" s="5" customFormat="1" ht="15" customHeight="1" x14ac:dyDescent="0.2">
      <c r="A924" s="8"/>
      <c r="B924" s="18" t="b">
        <f t="shared" si="156"/>
        <v>1</v>
      </c>
      <c r="C924" s="21"/>
      <c r="D924" s="4"/>
      <c r="E924" s="4"/>
      <c r="F924" s="4" t="str">
        <f t="shared" si="164"/>
        <v/>
      </c>
      <c r="G924" s="4"/>
      <c r="H924" s="4"/>
      <c r="I924" s="6" t="s">
        <v>2730</v>
      </c>
      <c r="J924" s="6" t="s">
        <v>3062</v>
      </c>
      <c r="K924" s="6" t="s">
        <v>3063</v>
      </c>
      <c r="L924" s="1">
        <v>820</v>
      </c>
      <c r="M924" s="1" t="s">
        <v>39</v>
      </c>
      <c r="N924" s="18" t="b">
        <v>1</v>
      </c>
      <c r="O924" s="1" t="s">
        <v>3064</v>
      </c>
      <c r="P924" s="1" t="s">
        <v>3065</v>
      </c>
      <c r="Q924"/>
      <c r="R924"/>
      <c r="S924" s="54"/>
      <c r="T924" s="1" t="s">
        <v>42</v>
      </c>
      <c r="U924" s="1" t="s">
        <v>42</v>
      </c>
      <c r="V924" s="1" t="s">
        <v>42</v>
      </c>
      <c r="W924" s="1" t="s">
        <v>42</v>
      </c>
      <c r="X924" s="1"/>
      <c r="Y924" s="1" t="s">
        <v>3066</v>
      </c>
      <c r="Z924" s="1"/>
      <c r="AA924" s="1"/>
      <c r="AB924" s="1"/>
      <c r="AC924" s="1"/>
      <c r="AD924" s="1"/>
      <c r="AE924" s="1"/>
      <c r="AF924"/>
      <c r="AG924" s="1" t="b">
        <v>0</v>
      </c>
      <c r="AH924" s="1" t="s">
        <v>43</v>
      </c>
      <c r="AI924" s="1"/>
      <c r="AJ924" s="1" t="b">
        <v>0</v>
      </c>
      <c r="AK924" s="1" t="b">
        <v>0</v>
      </c>
      <c r="AL924" s="1" t="s">
        <v>86</v>
      </c>
      <c r="AM924"/>
      <c r="AN924" s="1" t="s">
        <v>45</v>
      </c>
      <c r="AO924" s="1">
        <v>20146</v>
      </c>
      <c r="AP924" s="1" t="b">
        <v>0</v>
      </c>
      <c r="AQ924" s="1"/>
      <c r="AR924" s="1"/>
      <c r="AS924" s="1" t="b">
        <v>0</v>
      </c>
      <c r="AV924" s="1" t="str">
        <f t="shared" si="158"/>
        <v>Geranium reflexum variegated</v>
      </c>
      <c r="AW924" s="1"/>
      <c r="AX924" s="1"/>
      <c r="BE924"/>
      <c r="BF924"/>
      <c r="BG924"/>
      <c r="BH924"/>
      <c r="BI924"/>
      <c r="BJ924"/>
      <c r="BK924"/>
      <c r="BL924"/>
      <c r="BM924"/>
      <c r="BN924"/>
    </row>
    <row r="925" spans="1:66" s="5" customFormat="1" ht="15" customHeight="1" x14ac:dyDescent="0.2">
      <c r="A925" s="8"/>
      <c r="B925" s="18" t="b">
        <f t="shared" si="156"/>
        <v>0</v>
      </c>
      <c r="C925" s="21"/>
      <c r="D925" s="4"/>
      <c r="E925" s="4"/>
      <c r="F925" s="4" t="str">
        <f t="shared" si="164"/>
        <v>X</v>
      </c>
      <c r="G925" s="4"/>
      <c r="H925" s="4"/>
      <c r="I925" s="6" t="s">
        <v>2730</v>
      </c>
      <c r="J925" s="6" t="s">
        <v>3067</v>
      </c>
      <c r="K925" s="6"/>
      <c r="L925" s="1">
        <v>821</v>
      </c>
      <c r="M925"/>
      <c r="N925" s="18" t="b">
        <v>0</v>
      </c>
      <c r="O925"/>
      <c r="P925" s="1"/>
      <c r="Q925"/>
      <c r="R925"/>
      <c r="S925" s="54"/>
      <c r="T925" s="1" t="s">
        <v>42</v>
      </c>
      <c r="U925" s="1" t="s">
        <v>42</v>
      </c>
      <c r="V925" s="1" t="s">
        <v>42</v>
      </c>
      <c r="W925" s="1" t="s">
        <v>42</v>
      </c>
      <c r="X925" s="1"/>
      <c r="Y925" s="1"/>
      <c r="Z925" s="1"/>
      <c r="AA925" s="1"/>
      <c r="AB925" s="1"/>
      <c r="AC925" s="1"/>
      <c r="AD925" s="1"/>
      <c r="AE925" s="1"/>
      <c r="AF925"/>
      <c r="AG925" s="1" t="b">
        <v>1</v>
      </c>
      <c r="AH925" s="1" t="s">
        <v>43</v>
      </c>
      <c r="AI925" s="1"/>
      <c r="AJ925" s="1" t="b">
        <v>0</v>
      </c>
      <c r="AK925" s="1" t="b">
        <v>0</v>
      </c>
      <c r="AL925" s="1" t="s">
        <v>86</v>
      </c>
      <c r="AM925" s="1" t="s">
        <v>62</v>
      </c>
      <c r="AN925" s="1" t="s">
        <v>45</v>
      </c>
      <c r="AO925" s="1">
        <v>2613</v>
      </c>
      <c r="AP925" s="1" t="b">
        <v>1</v>
      </c>
      <c r="AQ925" s="1"/>
      <c r="AR925" s="1"/>
      <c r="AS925" s="1" t="b">
        <v>0</v>
      </c>
      <c r="AV925" s="1" t="str">
        <f t="shared" si="158"/>
        <v>Geranium renardii</v>
      </c>
      <c r="AW925" s="1"/>
      <c r="AX925" s="1"/>
      <c r="BE925"/>
      <c r="BF925"/>
      <c r="BG925"/>
      <c r="BH925"/>
      <c r="BI925"/>
      <c r="BJ925"/>
      <c r="BK925"/>
      <c r="BL925"/>
      <c r="BM925"/>
      <c r="BN925"/>
    </row>
    <row r="926" spans="1:66" s="5" customFormat="1" ht="15" customHeight="1" x14ac:dyDescent="0.2">
      <c r="A926" s="8" t="s">
        <v>7263</v>
      </c>
      <c r="B926" s="18" t="b">
        <f t="shared" si="156"/>
        <v>1</v>
      </c>
      <c r="C926" s="4" t="str">
        <f t="shared" ref="C926:C946" si="165">IF(O926="","C","")</f>
        <v/>
      </c>
      <c r="D926" s="4" t="str">
        <f t="shared" ref="D926:D946" si="166">IF(I926="","N","")</f>
        <v/>
      </c>
      <c r="E926" s="4" t="str">
        <f t="shared" ref="E926:E946" si="167">IF(P926="","Y","")</f>
        <v/>
      </c>
      <c r="F926" s="4" t="str">
        <f t="shared" si="164"/>
        <v/>
      </c>
      <c r="G926" s="4" t="str">
        <f t="shared" ref="G926:G946" si="168">IF(H926=A926,"","I")</f>
        <v>I</v>
      </c>
      <c r="H926" s="4" t="str">
        <f t="shared" ref="H926:H946" si="169">TRIM(TRIM(I926) &amp; " " &amp; TRIM(J926) &amp; " " &amp; K926 &amp; " " &amp;S926)</f>
        <v>Geranium sanguineum Album</v>
      </c>
      <c r="I926" s="6" t="s">
        <v>2730</v>
      </c>
      <c r="J926" s="6" t="s">
        <v>3068</v>
      </c>
      <c r="K926" s="6" t="s">
        <v>1581</v>
      </c>
      <c r="L926" s="1">
        <v>823</v>
      </c>
      <c r="M926" s="1" t="s">
        <v>39</v>
      </c>
      <c r="N926" s="18" t="b">
        <v>1</v>
      </c>
      <c r="O926" t="s">
        <v>3073</v>
      </c>
      <c r="P926" s="1" t="s">
        <v>3074</v>
      </c>
      <c r="Q926" s="1"/>
      <c r="R926" s="1"/>
      <c r="S926" s="54"/>
      <c r="T926" s="1" t="s">
        <v>42</v>
      </c>
      <c r="U926" s="1" t="s">
        <v>42</v>
      </c>
      <c r="V926" s="1" t="s">
        <v>42</v>
      </c>
      <c r="W926" s="1" t="s">
        <v>42</v>
      </c>
      <c r="X926" s="1"/>
      <c r="Y926" s="1" t="s">
        <v>3075</v>
      </c>
      <c r="Z926" s="1"/>
      <c r="AA926" s="1"/>
      <c r="AB926" s="1"/>
      <c r="AC926" s="1"/>
      <c r="AD926" s="1"/>
      <c r="AE926" s="1"/>
      <c r="AF926"/>
      <c r="AG926" s="1" t="b">
        <v>0</v>
      </c>
      <c r="AH926"/>
      <c r="AI926"/>
      <c r="AJ926" s="1" t="b">
        <v>0</v>
      </c>
      <c r="AK926" s="1" t="b">
        <v>0</v>
      </c>
      <c r="AL926" s="1" t="s">
        <v>86</v>
      </c>
      <c r="AM926" s="1" t="s">
        <v>62</v>
      </c>
      <c r="AN926" s="1" t="s">
        <v>45</v>
      </c>
      <c r="AO926" s="1">
        <v>1532</v>
      </c>
      <c r="AP926" s="1" t="b">
        <v>0</v>
      </c>
      <c r="AQ926" s="1"/>
      <c r="AR926" s="1"/>
      <c r="AS926" s="1" t="b">
        <v>0</v>
      </c>
      <c r="AV926" s="1" t="str">
        <f t="shared" si="158"/>
        <v>Geranium sanguineum Album</v>
      </c>
      <c r="AW926" s="1"/>
      <c r="AX926"/>
    </row>
    <row r="927" spans="1:66" s="5" customFormat="1" ht="15" customHeight="1" x14ac:dyDescent="0.2">
      <c r="A927" s="8" t="s">
        <v>7507</v>
      </c>
      <c r="B927" s="18" t="b">
        <f t="shared" si="156"/>
        <v>1</v>
      </c>
      <c r="C927" s="4" t="str">
        <f t="shared" si="165"/>
        <v/>
      </c>
      <c r="D927" s="4" t="str">
        <f t="shared" si="166"/>
        <v/>
      </c>
      <c r="E927" s="4" t="str">
        <f t="shared" si="167"/>
        <v/>
      </c>
      <c r="F927" s="4" t="str">
        <f t="shared" si="164"/>
        <v/>
      </c>
      <c r="G927" s="4" t="str">
        <f t="shared" si="168"/>
        <v/>
      </c>
      <c r="H927" s="4" t="str">
        <f t="shared" si="169"/>
        <v>Geranium sanguineum 'Ankum's Pride'</v>
      </c>
      <c r="I927" s="6" t="s">
        <v>2730</v>
      </c>
      <c r="J927" s="6" t="s">
        <v>3068</v>
      </c>
      <c r="K927" s="6" t="s">
        <v>3076</v>
      </c>
      <c r="L927" s="1">
        <v>824</v>
      </c>
      <c r="M927" s="1" t="s">
        <v>39</v>
      </c>
      <c r="N927" s="18" t="b">
        <v>1</v>
      </c>
      <c r="O927" t="s">
        <v>3077</v>
      </c>
      <c r="P927" s="1" t="s">
        <v>3078</v>
      </c>
      <c r="Q927" s="1"/>
      <c r="R927"/>
      <c r="S927" s="54"/>
      <c r="T927" s="1" t="s">
        <v>42</v>
      </c>
      <c r="U927" s="1" t="s">
        <v>42</v>
      </c>
      <c r="V927" s="1" t="s">
        <v>42</v>
      </c>
      <c r="W927" s="1" t="s">
        <v>42</v>
      </c>
      <c r="X927" s="1"/>
      <c r="Y927" s="1" t="s">
        <v>3079</v>
      </c>
      <c r="Z927" s="1"/>
      <c r="AA927" s="1"/>
      <c r="AB927" s="1"/>
      <c r="AC927" s="1"/>
      <c r="AD927" s="1"/>
      <c r="AE927" s="1"/>
      <c r="AF927"/>
      <c r="AG927" s="1" t="b">
        <v>0</v>
      </c>
      <c r="AH927" s="1" t="s">
        <v>43</v>
      </c>
      <c r="AI927" s="1"/>
      <c r="AJ927" s="1" t="b">
        <v>0</v>
      </c>
      <c r="AK927" s="1" t="b">
        <v>0</v>
      </c>
      <c r="AL927" s="1" t="s">
        <v>86</v>
      </c>
      <c r="AM927"/>
      <c r="AN927" s="1" t="s">
        <v>45</v>
      </c>
      <c r="AO927" s="1">
        <v>20290</v>
      </c>
      <c r="AP927" s="1" t="b">
        <v>0</v>
      </c>
      <c r="AQ927" s="1"/>
      <c r="AR927" s="1"/>
      <c r="AS927" s="1" t="b">
        <v>0</v>
      </c>
      <c r="AV927" s="1" t="str">
        <f t="shared" si="158"/>
        <v>Geranium sanguineum 'Ankum's Pride'</v>
      </c>
      <c r="AW927" s="1"/>
      <c r="AX927" s="1"/>
    </row>
    <row r="928" spans="1:66" s="5" customFormat="1" ht="15" customHeight="1" x14ac:dyDescent="0.2">
      <c r="A928" s="8" t="s">
        <v>7517</v>
      </c>
      <c r="B928" s="18" t="b">
        <f t="shared" si="156"/>
        <v>1</v>
      </c>
      <c r="C928" s="4" t="str">
        <f t="shared" si="165"/>
        <v/>
      </c>
      <c r="D928" s="4" t="str">
        <f t="shared" si="166"/>
        <v/>
      </c>
      <c r="E928" s="4" t="str">
        <f t="shared" si="167"/>
        <v/>
      </c>
      <c r="F928" s="4" t="str">
        <f t="shared" si="164"/>
        <v/>
      </c>
      <c r="G928" s="4" t="str">
        <f t="shared" si="168"/>
        <v/>
      </c>
      <c r="H928" s="4" t="str">
        <f t="shared" si="169"/>
        <v>Geranium sanguineum 'Glenluce'</v>
      </c>
      <c r="I928" s="6" t="s">
        <v>2730</v>
      </c>
      <c r="J928" s="6" t="s">
        <v>3068</v>
      </c>
      <c r="K928" s="6" t="s">
        <v>3081</v>
      </c>
      <c r="L928" s="1">
        <v>825</v>
      </c>
      <c r="M928" s="1" t="s">
        <v>39</v>
      </c>
      <c r="N928" s="18" t="b">
        <v>1</v>
      </c>
      <c r="O928" t="s">
        <v>3082</v>
      </c>
      <c r="P928" s="1" t="s">
        <v>3083</v>
      </c>
      <c r="Q928"/>
      <c r="R928"/>
      <c r="S928" s="54"/>
      <c r="T928" s="1" t="s">
        <v>42</v>
      </c>
      <c r="U928" s="1" t="s">
        <v>42</v>
      </c>
      <c r="V928" s="1" t="s">
        <v>42</v>
      </c>
      <c r="W928" s="1" t="s">
        <v>42</v>
      </c>
      <c r="X928" s="1"/>
      <c r="Y928" s="1" t="s">
        <v>3084</v>
      </c>
      <c r="Z928" s="1"/>
      <c r="AA928" s="1"/>
      <c r="AB928" s="1"/>
      <c r="AC928" s="1"/>
      <c r="AD928" s="1"/>
      <c r="AE928" s="1"/>
      <c r="AF928"/>
      <c r="AG928" s="1" t="b">
        <v>0</v>
      </c>
      <c r="AH928" s="1" t="s">
        <v>43</v>
      </c>
      <c r="AI928" s="1"/>
      <c r="AJ928" s="1" t="b">
        <v>0</v>
      </c>
      <c r="AK928" s="1" t="b">
        <v>0</v>
      </c>
      <c r="AL928" s="1" t="s">
        <v>572</v>
      </c>
      <c r="AM928"/>
      <c r="AN928" s="1" t="s">
        <v>45</v>
      </c>
      <c r="AO928" s="1">
        <v>20304</v>
      </c>
      <c r="AP928" s="1" t="b">
        <v>0</v>
      </c>
      <c r="AQ928" s="1"/>
      <c r="AR928" s="1"/>
      <c r="AS928" s="1" t="b">
        <v>0</v>
      </c>
      <c r="AV928" s="1" t="str">
        <f t="shared" si="158"/>
        <v>Geranium sanguineum 'Glenluce'</v>
      </c>
      <c r="AW928" s="1"/>
      <c r="AX928" s="1"/>
    </row>
    <row r="929" spans="1:65" s="5" customFormat="1" ht="15" customHeight="1" x14ac:dyDescent="0.2">
      <c r="A929" s="8" t="s">
        <v>7511</v>
      </c>
      <c r="B929" s="18" t="b">
        <f t="shared" si="156"/>
        <v>1</v>
      </c>
      <c r="C929" s="4" t="str">
        <f t="shared" si="165"/>
        <v/>
      </c>
      <c r="D929" s="4" t="str">
        <f t="shared" si="166"/>
        <v/>
      </c>
      <c r="E929" s="4" t="str">
        <f t="shared" si="167"/>
        <v/>
      </c>
      <c r="F929" s="4" t="str">
        <f t="shared" si="164"/>
        <v/>
      </c>
      <c r="G929" s="4" t="str">
        <f t="shared" si="168"/>
        <v>I</v>
      </c>
      <c r="H929" s="4" t="str">
        <f t="shared" si="169"/>
        <v>Geranium sanguineum Max Frei</v>
      </c>
      <c r="I929" s="6" t="s">
        <v>2730</v>
      </c>
      <c r="J929" s="6" t="s">
        <v>3068</v>
      </c>
      <c r="K929" s="6" t="s">
        <v>3085</v>
      </c>
      <c r="L929" s="1">
        <v>826</v>
      </c>
      <c r="M929" s="1" t="s">
        <v>39</v>
      </c>
      <c r="N929" s="18" t="b">
        <v>1</v>
      </c>
      <c r="O929" t="s">
        <v>3086</v>
      </c>
      <c r="P929" s="1" t="s">
        <v>3070</v>
      </c>
      <c r="Q929" s="1"/>
      <c r="R929" s="1"/>
      <c r="S929" s="54"/>
      <c r="T929" s="1" t="s">
        <v>42</v>
      </c>
      <c r="U929" s="1" t="s">
        <v>42</v>
      </c>
      <c r="V929" s="1" t="s">
        <v>42</v>
      </c>
      <c r="W929" s="1" t="s">
        <v>42</v>
      </c>
      <c r="X929" s="1"/>
      <c r="Y929" s="1" t="s">
        <v>3087</v>
      </c>
      <c r="Z929" s="1"/>
      <c r="AA929" s="1"/>
      <c r="AB929" s="1"/>
      <c r="AC929" s="1"/>
      <c r="AD929" s="1"/>
      <c r="AE929" s="1"/>
      <c r="AF929" s="1"/>
      <c r="AG929" s="1" t="b">
        <v>1</v>
      </c>
      <c r="AH929" s="1"/>
      <c r="AI929" s="1"/>
      <c r="AJ929" s="1" t="b">
        <v>0</v>
      </c>
      <c r="AK929" s="1" t="b">
        <v>0</v>
      </c>
      <c r="AL929" s="1" t="s">
        <v>86</v>
      </c>
      <c r="AM929"/>
      <c r="AN929" s="1" t="s">
        <v>45</v>
      </c>
      <c r="AO929"/>
      <c r="AP929" s="1" t="b">
        <v>0</v>
      </c>
      <c r="AQ929" s="1"/>
      <c r="AR929" s="1"/>
      <c r="AS929" s="1" t="b">
        <v>0</v>
      </c>
      <c r="AV929" s="1" t="str">
        <f t="shared" si="158"/>
        <v>Geranium sanguineum Max Frei</v>
      </c>
      <c r="AW929" s="1"/>
      <c r="AX929" s="1"/>
    </row>
    <row r="930" spans="1:65" s="5" customFormat="1" ht="15" customHeight="1" x14ac:dyDescent="0.2">
      <c r="A930" s="8" t="s">
        <v>7265</v>
      </c>
      <c r="B930" s="18" t="b">
        <f t="shared" si="156"/>
        <v>1</v>
      </c>
      <c r="C930" s="4" t="str">
        <f t="shared" si="165"/>
        <v/>
      </c>
      <c r="D930" s="4" t="str">
        <f t="shared" si="166"/>
        <v/>
      </c>
      <c r="E930" s="4" t="str">
        <f t="shared" si="167"/>
        <v/>
      </c>
      <c r="F930" s="4" t="str">
        <f t="shared" si="164"/>
        <v/>
      </c>
      <c r="G930" s="4" t="str">
        <f t="shared" si="168"/>
        <v>I</v>
      </c>
      <c r="H930" s="4" t="str">
        <f t="shared" si="169"/>
        <v>Geranium sanguineum var striatum ( lancastriense )</v>
      </c>
      <c r="I930" s="6" t="s">
        <v>2730</v>
      </c>
      <c r="J930" s="6" t="s">
        <v>3068</v>
      </c>
      <c r="K930" s="6" t="s">
        <v>3088</v>
      </c>
      <c r="L930" s="1">
        <v>827</v>
      </c>
      <c r="M930" s="1" t="s">
        <v>39</v>
      </c>
      <c r="N930" s="18" t="b">
        <v>1</v>
      </c>
      <c r="O930" t="s">
        <v>3089</v>
      </c>
      <c r="P930" s="1" t="s">
        <v>3090</v>
      </c>
      <c r="Q930"/>
      <c r="R930"/>
      <c r="S930" s="54" t="s">
        <v>3091</v>
      </c>
      <c r="T930" s="1" t="s">
        <v>42</v>
      </c>
      <c r="U930" s="1" t="s">
        <v>42</v>
      </c>
      <c r="V930" s="1" t="s">
        <v>42</v>
      </c>
      <c r="W930" s="1" t="s">
        <v>42</v>
      </c>
      <c r="X930" s="1"/>
      <c r="Y930" s="1" t="s">
        <v>3092</v>
      </c>
      <c r="Z930" s="1" t="s">
        <v>3093</v>
      </c>
      <c r="AA930" s="1"/>
      <c r="AB930" s="1"/>
      <c r="AC930" s="1"/>
      <c r="AD930" s="1"/>
      <c r="AE930" s="1"/>
      <c r="AF930"/>
      <c r="AG930" s="1" t="b">
        <v>1</v>
      </c>
      <c r="AH930"/>
      <c r="AI930"/>
      <c r="AJ930" s="1" t="b">
        <v>0</v>
      </c>
      <c r="AK930" s="1" t="b">
        <v>0</v>
      </c>
      <c r="AL930" s="1" t="s">
        <v>86</v>
      </c>
      <c r="AM930" s="1" t="s">
        <v>62</v>
      </c>
      <c r="AN930" s="1" t="s">
        <v>45</v>
      </c>
      <c r="AO930" s="1">
        <v>1533</v>
      </c>
      <c r="AP930" s="1" t="b">
        <v>0</v>
      </c>
      <c r="AQ930" s="1"/>
      <c r="AR930" s="1"/>
      <c r="AS930" s="1" t="b">
        <v>0</v>
      </c>
      <c r="AV930" s="1" t="str">
        <f t="shared" si="158"/>
        <v>Geranium sanguineum var striatum ( lancastriense )</v>
      </c>
      <c r="AW930" s="1"/>
      <c r="AX930" s="1"/>
    </row>
    <row r="931" spans="1:65" s="5" customFormat="1" ht="15" customHeight="1" x14ac:dyDescent="0.2">
      <c r="A931" s="8" t="s">
        <v>7509</v>
      </c>
      <c r="B931" s="18" t="b">
        <f t="shared" si="156"/>
        <v>1</v>
      </c>
      <c r="C931" s="4" t="str">
        <f t="shared" si="165"/>
        <v/>
      </c>
      <c r="D931" s="4" t="str">
        <f t="shared" si="166"/>
        <v/>
      </c>
      <c r="E931" s="4" t="str">
        <f t="shared" si="167"/>
        <v/>
      </c>
      <c r="F931" s="4" t="str">
        <f t="shared" si="164"/>
        <v/>
      </c>
      <c r="G931" s="4" t="str">
        <f t="shared" si="168"/>
        <v>I</v>
      </c>
      <c r="H931" s="4" t="str">
        <f t="shared" si="169"/>
        <v>Geranium sanguineum</v>
      </c>
      <c r="I931" s="6" t="s">
        <v>2730</v>
      </c>
      <c r="J931" s="6" t="s">
        <v>3068</v>
      </c>
      <c r="L931" s="1">
        <v>822</v>
      </c>
      <c r="M931" s="1" t="s">
        <v>39</v>
      </c>
      <c r="N931" s="18" t="b">
        <v>1</v>
      </c>
      <c r="O931" t="s">
        <v>3069</v>
      </c>
      <c r="P931" s="1" t="s">
        <v>3070</v>
      </c>
      <c r="Q931"/>
      <c r="R931"/>
      <c r="S931" s="54"/>
      <c r="T931" s="1" t="s">
        <v>42</v>
      </c>
      <c r="U931" s="1" t="s">
        <v>42</v>
      </c>
      <c r="V931" s="1" t="s">
        <v>42</v>
      </c>
      <c r="W931" s="1" t="s">
        <v>42</v>
      </c>
      <c r="X931"/>
      <c r="Y931" s="1" t="s">
        <v>3071</v>
      </c>
      <c r="Z931" s="1" t="s">
        <v>3072</v>
      </c>
      <c r="AA931"/>
      <c r="AB931"/>
      <c r="AC931"/>
      <c r="AD931"/>
      <c r="AE931"/>
      <c r="AF931"/>
      <c r="AG931" s="1" t="b">
        <v>0</v>
      </c>
      <c r="AH931" s="1"/>
      <c r="AI931" s="1"/>
      <c r="AJ931" s="1" t="b">
        <v>0</v>
      </c>
      <c r="AK931" s="1" t="b">
        <v>0</v>
      </c>
      <c r="AL931" s="1" t="s">
        <v>86</v>
      </c>
      <c r="AM931"/>
      <c r="AN931" s="1" t="s">
        <v>45</v>
      </c>
      <c r="AO931" s="1">
        <v>20223</v>
      </c>
      <c r="AP931" s="1" t="b">
        <v>0</v>
      </c>
      <c r="AQ931" s="1"/>
      <c r="AR931" s="1"/>
      <c r="AS931" s="1" t="b">
        <v>0</v>
      </c>
      <c r="AV931" s="1" t="str">
        <f t="shared" si="158"/>
        <v>Geranium sanguineum</v>
      </c>
      <c r="AW931" s="1"/>
      <c r="AX931" s="1"/>
    </row>
    <row r="932" spans="1:65" s="5" customFormat="1" ht="15" customHeight="1" x14ac:dyDescent="0.2">
      <c r="A932" s="8" t="s">
        <v>3101</v>
      </c>
      <c r="B932" s="18" t="b">
        <f t="shared" si="156"/>
        <v>1</v>
      </c>
      <c r="C932" s="4" t="str">
        <f t="shared" si="165"/>
        <v/>
      </c>
      <c r="D932" s="4" t="str">
        <f t="shared" si="166"/>
        <v/>
      </c>
      <c r="E932" s="4" t="str">
        <f t="shared" si="167"/>
        <v/>
      </c>
      <c r="F932" s="4" t="str">
        <f t="shared" si="164"/>
        <v/>
      </c>
      <c r="G932" s="4" t="str">
        <f t="shared" si="168"/>
        <v/>
      </c>
      <c r="H932" s="4" t="str">
        <f t="shared" si="169"/>
        <v>Geranium subcaulescens</v>
      </c>
      <c r="I932" s="6" t="s">
        <v>2730</v>
      </c>
      <c r="J932" s="6" t="s">
        <v>3094</v>
      </c>
      <c r="K932" s="6"/>
      <c r="L932" s="1">
        <v>828</v>
      </c>
      <c r="M932" s="1" t="s">
        <v>39</v>
      </c>
      <c r="N932" s="18" t="b">
        <v>1</v>
      </c>
      <c r="O932" t="s">
        <v>3095</v>
      </c>
      <c r="P932" s="1" t="s">
        <v>3096</v>
      </c>
      <c r="Q932"/>
      <c r="R932"/>
      <c r="S932" s="54"/>
      <c r="T932" s="1" t="s">
        <v>42</v>
      </c>
      <c r="U932" s="1" t="s">
        <v>42</v>
      </c>
      <c r="V932" s="1" t="s">
        <v>42</v>
      </c>
      <c r="W932" s="1" t="s">
        <v>42</v>
      </c>
      <c r="X932" s="1"/>
      <c r="Y932" s="1" t="s">
        <v>3097</v>
      </c>
      <c r="Z932" s="1" t="s">
        <v>3098</v>
      </c>
      <c r="AA932" s="1" t="s">
        <v>3099</v>
      </c>
      <c r="AB932" s="1" t="s">
        <v>3100</v>
      </c>
      <c r="AC932" s="1"/>
      <c r="AD932" s="1"/>
      <c r="AE932" s="1"/>
      <c r="AF932"/>
      <c r="AG932"/>
      <c r="AH932"/>
      <c r="AI932"/>
      <c r="AJ932"/>
      <c r="AK932"/>
      <c r="AL932"/>
      <c r="AM932"/>
      <c r="AN932"/>
      <c r="AO932"/>
      <c r="AP932"/>
      <c r="AQ932"/>
      <c r="AR932"/>
      <c r="AS932"/>
      <c r="AT932"/>
      <c r="AU932"/>
      <c r="AV932" s="1" t="str">
        <f t="shared" si="158"/>
        <v>Geranium subcaulescens</v>
      </c>
      <c r="AW932"/>
      <c r="AX932"/>
      <c r="AY932"/>
      <c r="AZ932"/>
      <c r="BA932"/>
      <c r="BB932"/>
      <c r="BC932"/>
      <c r="BD932"/>
      <c r="BK932" s="41"/>
      <c r="BL932" s="41"/>
      <c r="BM932" s="41"/>
    </row>
    <row r="933" spans="1:65" s="5" customFormat="1" ht="15" customHeight="1" x14ac:dyDescent="0.2">
      <c r="A933" s="8" t="s">
        <v>7853</v>
      </c>
      <c r="B933" s="18" t="b">
        <f t="shared" si="156"/>
        <v>1</v>
      </c>
      <c r="C933" s="4" t="str">
        <f t="shared" si="165"/>
        <v/>
      </c>
      <c r="D933" s="4" t="str">
        <f t="shared" si="166"/>
        <v/>
      </c>
      <c r="E933" s="4" t="str">
        <f t="shared" si="167"/>
        <v/>
      </c>
      <c r="F933" s="4" t="str">
        <f t="shared" si="164"/>
        <v/>
      </c>
      <c r="G933" s="4" t="str">
        <f t="shared" si="168"/>
        <v/>
      </c>
      <c r="H933" s="4" t="str">
        <f t="shared" si="169"/>
        <v>Geranium sylvaticum 'Album'</v>
      </c>
      <c r="I933" s="6" t="s">
        <v>2730</v>
      </c>
      <c r="J933" s="6" t="s">
        <v>3102</v>
      </c>
      <c r="K933" s="6" t="s">
        <v>1590</v>
      </c>
      <c r="L933" s="1">
        <v>829</v>
      </c>
      <c r="M933" s="1" t="s">
        <v>39</v>
      </c>
      <c r="N933" s="18" t="b">
        <v>1</v>
      </c>
      <c r="O933" t="s">
        <v>3103</v>
      </c>
      <c r="P933" s="1" t="s">
        <v>3104</v>
      </c>
      <c r="Q933"/>
      <c r="R933"/>
      <c r="S933" s="54"/>
      <c r="T933" s="1" t="s">
        <v>42</v>
      </c>
      <c r="U933" s="1" t="s">
        <v>42</v>
      </c>
      <c r="V933" s="1" t="s">
        <v>42</v>
      </c>
      <c r="W933" s="1" t="s">
        <v>42</v>
      </c>
      <c r="X933"/>
      <c r="Y933" s="1" t="s">
        <v>3105</v>
      </c>
      <c r="Z933"/>
      <c r="AA933"/>
      <c r="AB933"/>
      <c r="AC933"/>
      <c r="AD933"/>
      <c r="AE933"/>
      <c r="AF933"/>
      <c r="AG933" s="1" t="b">
        <v>0</v>
      </c>
      <c r="AH933"/>
      <c r="AI933"/>
      <c r="AJ933" s="1" t="b">
        <v>0</v>
      </c>
      <c r="AK933" s="1" t="b">
        <v>0</v>
      </c>
      <c r="AL933" s="1" t="s">
        <v>86</v>
      </c>
      <c r="AM933" s="1" t="s">
        <v>62</v>
      </c>
      <c r="AN933" s="1" t="s">
        <v>45</v>
      </c>
      <c r="AO933"/>
      <c r="AP933" s="1" t="b">
        <v>0</v>
      </c>
      <c r="AQ933" s="1"/>
      <c r="AR933" s="1"/>
      <c r="AS933" s="1" t="b">
        <v>0</v>
      </c>
      <c r="AV933" s="1" t="str">
        <f t="shared" si="158"/>
        <v>Geranium sylvaticum 'Album'</v>
      </c>
      <c r="AW933" s="1"/>
      <c r="AX933"/>
    </row>
    <row r="934" spans="1:65" s="5" customFormat="1" ht="15" customHeight="1" x14ac:dyDescent="0.2">
      <c r="A934" s="8" t="s">
        <v>8674</v>
      </c>
      <c r="B934" s="18" t="b">
        <f t="shared" si="156"/>
        <v>1</v>
      </c>
      <c r="C934" s="4" t="str">
        <f t="shared" si="165"/>
        <v/>
      </c>
      <c r="D934" s="4" t="str">
        <f t="shared" si="166"/>
        <v/>
      </c>
      <c r="E934" s="4" t="str">
        <f t="shared" si="167"/>
        <v/>
      </c>
      <c r="F934" s="4" t="str">
        <f t="shared" si="164"/>
        <v/>
      </c>
      <c r="G934" s="4" t="str">
        <f t="shared" si="168"/>
        <v>I</v>
      </c>
      <c r="H934" s="4" t="str">
        <f t="shared" si="169"/>
        <v>Geranium sylvaticum Amy Doncaster'</v>
      </c>
      <c r="I934" s="6" t="s">
        <v>2730</v>
      </c>
      <c r="J934" s="6" t="s">
        <v>3102</v>
      </c>
      <c r="K934" s="6" t="s">
        <v>3106</v>
      </c>
      <c r="L934" s="1">
        <v>830</v>
      </c>
      <c r="M934" s="1" t="s">
        <v>39</v>
      </c>
      <c r="N934" s="18" t="b">
        <v>1</v>
      </c>
      <c r="O934" t="s">
        <v>3107</v>
      </c>
      <c r="P934" s="1" t="s">
        <v>3108</v>
      </c>
      <c r="Q934"/>
      <c r="R934"/>
      <c r="S934" s="54"/>
      <c r="T934" s="1" t="s">
        <v>42</v>
      </c>
      <c r="U934" s="1" t="s">
        <v>42</v>
      </c>
      <c r="V934" s="1" t="s">
        <v>42</v>
      </c>
      <c r="W934" s="1" t="s">
        <v>42</v>
      </c>
      <c r="X934" s="1"/>
      <c r="Y934" s="1" t="s">
        <v>3109</v>
      </c>
      <c r="Z934" s="1"/>
      <c r="AA934" s="1"/>
      <c r="AB934" s="1"/>
      <c r="AC934" s="1"/>
      <c r="AD934" s="1"/>
      <c r="AE934" s="1"/>
      <c r="AF934" s="1"/>
      <c r="AG934" s="1" t="b">
        <v>0</v>
      </c>
      <c r="AH934" s="1"/>
      <c r="AI934" s="1"/>
      <c r="AJ934" s="1" t="b">
        <v>0</v>
      </c>
      <c r="AK934" s="1" t="b">
        <v>0</v>
      </c>
      <c r="AL934" s="1" t="s">
        <v>86</v>
      </c>
      <c r="AM934" s="1" t="s">
        <v>62</v>
      </c>
      <c r="AN934" s="1" t="s">
        <v>45</v>
      </c>
      <c r="AO934" s="1">
        <v>1534</v>
      </c>
      <c r="AP934" s="1" t="b">
        <v>0</v>
      </c>
      <c r="AQ934" s="1"/>
      <c r="AR934" s="1"/>
      <c r="AS934" s="1" t="b">
        <v>0</v>
      </c>
      <c r="AV934" s="1" t="str">
        <f t="shared" si="158"/>
        <v>Geranium sylvaticum Amy Doncaster'</v>
      </c>
      <c r="AW934" s="1"/>
      <c r="AX934" s="1"/>
    </row>
    <row r="935" spans="1:65" s="5" customFormat="1" ht="15" customHeight="1" x14ac:dyDescent="0.2">
      <c r="A935" s="8" t="s">
        <v>8676</v>
      </c>
      <c r="B935" s="18" t="b">
        <f t="shared" si="156"/>
        <v>1</v>
      </c>
      <c r="C935" s="4" t="str">
        <f t="shared" si="165"/>
        <v/>
      </c>
      <c r="D935" s="4" t="str">
        <f t="shared" si="166"/>
        <v/>
      </c>
      <c r="E935" s="4" t="str">
        <f t="shared" si="167"/>
        <v/>
      </c>
      <c r="F935" s="4" t="str">
        <f t="shared" si="164"/>
        <v/>
      </c>
      <c r="G935" s="4" t="str">
        <f t="shared" si="168"/>
        <v>I</v>
      </c>
      <c r="H935" s="4" t="str">
        <f t="shared" si="169"/>
        <v>Geranium sylvaticum Coquetdale Lilac'</v>
      </c>
      <c r="I935" s="6" t="s">
        <v>2730</v>
      </c>
      <c r="J935" s="6" t="s">
        <v>3102</v>
      </c>
      <c r="K935" s="6" t="s">
        <v>3110</v>
      </c>
      <c r="L935" s="1">
        <v>831</v>
      </c>
      <c r="M935" s="1" t="s">
        <v>39</v>
      </c>
      <c r="N935" s="18" t="b">
        <v>1</v>
      </c>
      <c r="O935" t="s">
        <v>3111</v>
      </c>
      <c r="P935" s="23" t="s">
        <v>10589</v>
      </c>
      <c r="Q935"/>
      <c r="R935"/>
      <c r="S935" s="54"/>
      <c r="T935" s="1" t="s">
        <v>42</v>
      </c>
      <c r="U935" s="1" t="s">
        <v>42</v>
      </c>
      <c r="V935" s="1" t="s">
        <v>42</v>
      </c>
      <c r="W935" s="1" t="s">
        <v>42</v>
      </c>
      <c r="X935" s="1"/>
      <c r="Y935" s="1" t="s">
        <v>3112</v>
      </c>
      <c r="Z935" s="1"/>
      <c r="AA935" s="1"/>
      <c r="AB935" s="1"/>
      <c r="AC935" s="1"/>
      <c r="AD935" s="1"/>
      <c r="AE935" s="1"/>
      <c r="AF935" s="1"/>
      <c r="AG935" s="1" t="b">
        <v>0</v>
      </c>
      <c r="AH935" s="1"/>
      <c r="AI935" s="1"/>
      <c r="AJ935" s="1" t="b">
        <v>0</v>
      </c>
      <c r="AK935" s="1" t="b">
        <v>0</v>
      </c>
      <c r="AL935" s="1" t="s">
        <v>86</v>
      </c>
      <c r="AM935"/>
      <c r="AN935" s="1" t="s">
        <v>45</v>
      </c>
      <c r="AO935"/>
      <c r="AP935" s="1" t="b">
        <v>0</v>
      </c>
      <c r="AQ935" s="1"/>
      <c r="AR935" s="1"/>
      <c r="AS935" s="1" t="b">
        <v>0</v>
      </c>
      <c r="AV935" s="1" t="str">
        <f t="shared" si="158"/>
        <v>Geranium sylvaticum Coquetdale Lilac'</v>
      </c>
      <c r="AW935" s="1"/>
      <c r="AX935" s="1"/>
    </row>
    <row r="936" spans="1:65" s="5" customFormat="1" ht="15" customHeight="1" x14ac:dyDescent="0.2">
      <c r="A936" s="8" t="s">
        <v>7855</v>
      </c>
      <c r="B936" s="18" t="b">
        <f t="shared" si="156"/>
        <v>1</v>
      </c>
      <c r="C936" s="4" t="str">
        <f t="shared" si="165"/>
        <v/>
      </c>
      <c r="D936" s="4" t="str">
        <f t="shared" si="166"/>
        <v/>
      </c>
      <c r="E936" s="4" t="str">
        <f t="shared" si="167"/>
        <v/>
      </c>
      <c r="F936" s="4" t="str">
        <f t="shared" si="164"/>
        <v/>
      </c>
      <c r="G936" s="4" t="str">
        <f t="shared" si="168"/>
        <v/>
      </c>
      <c r="H936" s="4" t="str">
        <f t="shared" si="169"/>
        <v>Geranium sylvaticum 'Mayflower'</v>
      </c>
      <c r="I936" s="6" t="s">
        <v>2730</v>
      </c>
      <c r="J936" s="6" t="s">
        <v>3102</v>
      </c>
      <c r="K936" s="6" t="s">
        <v>3113</v>
      </c>
      <c r="L936" s="1">
        <v>832</v>
      </c>
      <c r="M936" s="1" t="s">
        <v>39</v>
      </c>
      <c r="N936" s="18" t="b">
        <v>1</v>
      </c>
      <c r="O936" t="s">
        <v>3114</v>
      </c>
      <c r="P936" s="1" t="s">
        <v>3115</v>
      </c>
      <c r="Q936"/>
      <c r="R936"/>
      <c r="S936" s="54"/>
      <c r="T936" s="1" t="s">
        <v>42</v>
      </c>
      <c r="U936" s="1" t="s">
        <v>42</v>
      </c>
      <c r="V936" s="1" t="s">
        <v>42</v>
      </c>
      <c r="W936" s="1" t="s">
        <v>42</v>
      </c>
      <c r="X936" s="1"/>
      <c r="Y936" s="1" t="s">
        <v>3116</v>
      </c>
      <c r="Z936" s="1"/>
      <c r="AA936" s="1"/>
      <c r="AB936" s="1"/>
      <c r="AC936" s="1"/>
      <c r="AD936" s="1"/>
      <c r="AE936" s="1"/>
      <c r="AF936" s="1"/>
      <c r="AG936" s="1" t="b">
        <v>0</v>
      </c>
      <c r="AH936" s="1" t="s">
        <v>43</v>
      </c>
      <c r="AI936" s="1"/>
      <c r="AJ936" s="1" t="b">
        <v>0</v>
      </c>
      <c r="AK936" s="1" t="b">
        <v>0</v>
      </c>
      <c r="AL936" s="1" t="s">
        <v>86</v>
      </c>
      <c r="AM936"/>
      <c r="AN936" s="1" t="s">
        <v>45</v>
      </c>
      <c r="AO936" s="1">
        <v>20237</v>
      </c>
      <c r="AP936" s="1" t="b">
        <v>0</v>
      </c>
      <c r="AQ936" s="1"/>
      <c r="AR936" s="1"/>
      <c r="AS936" s="1" t="b">
        <v>0</v>
      </c>
      <c r="AV936" s="1" t="str">
        <f t="shared" si="158"/>
        <v>Geranium sylvaticum 'Mayflower'</v>
      </c>
      <c r="AW936" s="1"/>
      <c r="AX936" s="1"/>
    </row>
    <row r="937" spans="1:65" s="5" customFormat="1" ht="15" customHeight="1" x14ac:dyDescent="0.2">
      <c r="A937" s="8" t="s">
        <v>7721</v>
      </c>
      <c r="B937" s="18" t="b">
        <f t="shared" si="156"/>
        <v>1</v>
      </c>
      <c r="C937" s="4" t="str">
        <f t="shared" si="165"/>
        <v/>
      </c>
      <c r="D937" s="4" t="str">
        <f t="shared" si="166"/>
        <v/>
      </c>
      <c r="E937" s="4" t="str">
        <f t="shared" si="167"/>
        <v/>
      </c>
      <c r="F937" s="4" t="str">
        <f t="shared" si="164"/>
        <v/>
      </c>
      <c r="G937" s="4" t="str">
        <f t="shared" si="168"/>
        <v/>
      </c>
      <c r="H937" s="4" t="str">
        <f t="shared" si="169"/>
        <v>Geranium tuberosum</v>
      </c>
      <c r="I937" s="6" t="s">
        <v>2730</v>
      </c>
      <c r="J937" s="6" t="s">
        <v>3117</v>
      </c>
      <c r="K937" s="6"/>
      <c r="L937" s="1">
        <v>833</v>
      </c>
      <c r="M937" s="1" t="s">
        <v>39</v>
      </c>
      <c r="N937" s="18" t="b">
        <v>1</v>
      </c>
      <c r="O937" t="s">
        <v>3118</v>
      </c>
      <c r="P937" s="1" t="s">
        <v>3119</v>
      </c>
      <c r="Q937"/>
      <c r="R937"/>
      <c r="S937" s="54"/>
      <c r="T937" s="1" t="s">
        <v>42</v>
      </c>
      <c r="U937" s="1" t="s">
        <v>42</v>
      </c>
      <c r="V937" s="1" t="s">
        <v>42</v>
      </c>
      <c r="W937" s="1" t="s">
        <v>42</v>
      </c>
      <c r="X937" s="1"/>
      <c r="Y937" s="1" t="s">
        <v>3120</v>
      </c>
      <c r="Z937" s="1"/>
      <c r="AA937" s="1"/>
      <c r="AB937" s="1"/>
      <c r="AC937" s="1"/>
      <c r="AD937" s="1"/>
      <c r="AE937" s="1"/>
      <c r="AF937"/>
      <c r="AG937" s="1" t="b">
        <v>0</v>
      </c>
      <c r="AH937" s="1"/>
      <c r="AI937" s="1"/>
      <c r="AJ937" s="1" t="b">
        <v>0</v>
      </c>
      <c r="AK937" s="1" t="b">
        <v>0</v>
      </c>
      <c r="AL937" s="1" t="s">
        <v>86</v>
      </c>
      <c r="AM937" s="1" t="s">
        <v>62</v>
      </c>
      <c r="AN937" s="1" t="s">
        <v>45</v>
      </c>
      <c r="AO937" s="1">
        <v>1436</v>
      </c>
      <c r="AP937" s="1" t="b">
        <v>0</v>
      </c>
      <c r="AQ937" s="1"/>
      <c r="AR937" s="1"/>
      <c r="AS937" s="1" t="b">
        <v>0</v>
      </c>
      <c r="AV937" s="1" t="str">
        <f t="shared" si="158"/>
        <v>Geranium tuberosum</v>
      </c>
      <c r="AW937" s="1"/>
      <c r="AX937" s="1"/>
    </row>
    <row r="938" spans="1:65" s="5" customFormat="1" ht="15" customHeight="1" x14ac:dyDescent="0.2">
      <c r="A938" s="8" t="s">
        <v>8678</v>
      </c>
      <c r="B938" s="18" t="b">
        <f t="shared" si="156"/>
        <v>1</v>
      </c>
      <c r="C938" s="4" t="str">
        <f t="shared" si="165"/>
        <v/>
      </c>
      <c r="D938" s="4" t="str">
        <f t="shared" si="166"/>
        <v/>
      </c>
      <c r="E938" s="4" t="str">
        <f t="shared" si="167"/>
        <v/>
      </c>
      <c r="F938" s="4" t="str">
        <f t="shared" si="164"/>
        <v/>
      </c>
      <c r="G938" s="4" t="str">
        <f t="shared" si="168"/>
        <v/>
      </c>
      <c r="H938" s="4" t="str">
        <f t="shared" si="169"/>
        <v>Geranium wallichianum 'Buxton's Variety' ('Buxton's Blue')</v>
      </c>
      <c r="I938" s="6" t="s">
        <v>2730</v>
      </c>
      <c r="J938" s="6" t="s">
        <v>3121</v>
      </c>
      <c r="K938" s="6" t="s">
        <v>3122</v>
      </c>
      <c r="L938" s="1">
        <v>834</v>
      </c>
      <c r="M938" s="1" t="s">
        <v>39</v>
      </c>
      <c r="N938" s="18" t="b">
        <v>1</v>
      </c>
      <c r="O938" t="s">
        <v>3123</v>
      </c>
      <c r="P938" s="1" t="s">
        <v>3124</v>
      </c>
      <c r="Q938"/>
      <c r="R938"/>
      <c r="S938" s="54" t="s">
        <v>10720</v>
      </c>
      <c r="T938" s="1" t="s">
        <v>42</v>
      </c>
      <c r="U938" s="1" t="s">
        <v>42</v>
      </c>
      <c r="V938" s="1" t="s">
        <v>42</v>
      </c>
      <c r="W938" s="1" t="s">
        <v>42</v>
      </c>
      <c r="X938" s="1"/>
      <c r="Y938" t="s">
        <v>11156</v>
      </c>
      <c r="Z938" s="1"/>
      <c r="AA938" s="1"/>
      <c r="AB938" s="1"/>
      <c r="AC938" s="1"/>
      <c r="AD938" s="1"/>
      <c r="AE938" s="1"/>
      <c r="AF938"/>
      <c r="AG938"/>
      <c r="AH938"/>
      <c r="AI938"/>
      <c r="AJ938"/>
      <c r="AK938"/>
      <c r="AL938"/>
      <c r="AM938"/>
      <c r="AN938"/>
      <c r="AO938"/>
      <c r="AP938"/>
      <c r="AQ938"/>
      <c r="AR938"/>
      <c r="AS938"/>
      <c r="AT938"/>
      <c r="AU938"/>
      <c r="AV938" s="1" t="str">
        <f t="shared" si="158"/>
        <v>Geranium wallichianum 'Buxton's Variety' ('Buxton's Blue')</v>
      </c>
      <c r="AW938"/>
      <c r="AX938"/>
      <c r="AY938"/>
      <c r="AZ938"/>
      <c r="BA938"/>
      <c r="BB938"/>
      <c r="BC938"/>
      <c r="BD938"/>
    </row>
    <row r="939" spans="1:65" s="5" customFormat="1" ht="15" customHeight="1" x14ac:dyDescent="0.2">
      <c r="A939" s="8" t="s">
        <v>8266</v>
      </c>
      <c r="B939" s="18" t="b">
        <f t="shared" si="156"/>
        <v>1</v>
      </c>
      <c r="C939" s="4" t="str">
        <f t="shared" si="165"/>
        <v/>
      </c>
      <c r="D939" s="4" t="str">
        <f t="shared" si="166"/>
        <v/>
      </c>
      <c r="E939" s="4" t="str">
        <f t="shared" si="167"/>
        <v/>
      </c>
      <c r="F939" s="4" t="str">
        <f t="shared" si="164"/>
        <v/>
      </c>
      <c r="G939" s="4" t="str">
        <f t="shared" si="168"/>
        <v/>
      </c>
      <c r="H939" s="4" t="str">
        <f t="shared" si="169"/>
        <v>Geranium x cantabrigiense 'Biokovo'</v>
      </c>
      <c r="I939" s="6" t="s">
        <v>2730</v>
      </c>
      <c r="J939" s="6" t="s">
        <v>3125</v>
      </c>
      <c r="K939" s="6" t="s">
        <v>3126</v>
      </c>
      <c r="L939" s="1">
        <v>835</v>
      </c>
      <c r="M939" s="1" t="s">
        <v>39</v>
      </c>
      <c r="N939" s="18" t="b">
        <v>1</v>
      </c>
      <c r="O939" t="s">
        <v>3127</v>
      </c>
      <c r="P939" s="1" t="s">
        <v>3128</v>
      </c>
      <c r="Q939"/>
      <c r="R939"/>
      <c r="S939" s="54"/>
      <c r="T939" s="1" t="s">
        <v>42</v>
      </c>
      <c r="U939" s="1" t="s">
        <v>42</v>
      </c>
      <c r="V939" s="1" t="s">
        <v>42</v>
      </c>
      <c r="W939" s="1" t="s">
        <v>42</v>
      </c>
      <c r="X939" s="1"/>
      <c r="Y939" s="1" t="s">
        <v>3129</v>
      </c>
      <c r="Z939" s="1"/>
      <c r="AA939" s="1"/>
      <c r="AB939" s="1"/>
      <c r="AC939" s="1"/>
      <c r="AD939" s="1"/>
      <c r="AE939" s="1"/>
      <c r="AF939"/>
      <c r="AG939" s="1" t="b">
        <v>0</v>
      </c>
      <c r="AH939" s="1" t="s">
        <v>43</v>
      </c>
      <c r="AI939" s="1"/>
      <c r="AJ939" s="1" t="b">
        <v>0</v>
      </c>
      <c r="AK939" s="1" t="b">
        <v>0</v>
      </c>
      <c r="AL939" s="1" t="s">
        <v>86</v>
      </c>
      <c r="AM939"/>
      <c r="AN939" s="1" t="s">
        <v>45</v>
      </c>
      <c r="AO939" s="1">
        <v>20163</v>
      </c>
      <c r="AP939" s="1" t="b">
        <v>0</v>
      </c>
      <c r="AQ939" s="1"/>
      <c r="AR939" s="1"/>
      <c r="AS939" s="1" t="b">
        <v>0</v>
      </c>
      <c r="AV939" s="1" t="str">
        <f t="shared" si="158"/>
        <v>Geranium x cantabrigiense 'Biokovo'</v>
      </c>
      <c r="AW939" s="1"/>
      <c r="AX939" s="1"/>
    </row>
    <row r="940" spans="1:65" s="5" customFormat="1" ht="15" customHeight="1" x14ac:dyDescent="0.2">
      <c r="A940" s="8" t="s">
        <v>8027</v>
      </c>
      <c r="B940" s="18" t="b">
        <f t="shared" si="156"/>
        <v>1</v>
      </c>
      <c r="C940" s="4" t="str">
        <f t="shared" si="165"/>
        <v/>
      </c>
      <c r="D940" s="4" t="str">
        <f t="shared" si="166"/>
        <v/>
      </c>
      <c r="E940" s="4" t="str">
        <f t="shared" si="167"/>
        <v/>
      </c>
      <c r="F940" s="4" t="str">
        <f t="shared" si="164"/>
        <v/>
      </c>
      <c r="G940" s="4" t="str">
        <f t="shared" si="168"/>
        <v/>
      </c>
      <c r="H940" s="4" t="str">
        <f t="shared" si="169"/>
        <v>Geranium x cantabrigiense 'Hanne'</v>
      </c>
      <c r="I940" s="6" t="s">
        <v>2730</v>
      </c>
      <c r="J940" s="6" t="s">
        <v>3125</v>
      </c>
      <c r="K940" s="6" t="s">
        <v>3130</v>
      </c>
      <c r="L940" s="1">
        <v>836</v>
      </c>
      <c r="M940" s="1" t="s">
        <v>39</v>
      </c>
      <c r="N940" s="18" t="b">
        <v>1</v>
      </c>
      <c r="O940" t="s">
        <v>3131</v>
      </c>
      <c r="P940" s="1" t="s">
        <v>3132</v>
      </c>
      <c r="Q940"/>
      <c r="R940"/>
      <c r="S940" s="54"/>
      <c r="T940" s="1" t="s">
        <v>42</v>
      </c>
      <c r="U940" s="1" t="s">
        <v>42</v>
      </c>
      <c r="V940" s="1" t="s">
        <v>42</v>
      </c>
      <c r="W940" s="1" t="s">
        <v>42</v>
      </c>
      <c r="X940" s="1"/>
      <c r="Y940" s="1" t="s">
        <v>3133</v>
      </c>
      <c r="Z940" s="1"/>
      <c r="AA940" s="1"/>
      <c r="AB940" s="1"/>
      <c r="AC940" s="1"/>
      <c r="AD940" s="1"/>
      <c r="AE940" s="1"/>
      <c r="AF940" s="1"/>
      <c r="AG940" s="1" t="b">
        <v>0</v>
      </c>
      <c r="AH940" s="1"/>
      <c r="AI940" s="1"/>
      <c r="AJ940" s="1" t="b">
        <v>0</v>
      </c>
      <c r="AK940" s="1" t="b">
        <v>0</v>
      </c>
      <c r="AL940" s="1" t="s">
        <v>86</v>
      </c>
      <c r="AM940"/>
      <c r="AN940" s="1" t="s">
        <v>45</v>
      </c>
      <c r="AO940"/>
      <c r="AP940" s="1" t="b">
        <v>0</v>
      </c>
      <c r="AQ940" s="1"/>
      <c r="AR940" s="1"/>
      <c r="AS940" s="1" t="b">
        <v>0</v>
      </c>
      <c r="AV940" s="1" t="str">
        <f t="shared" si="158"/>
        <v>Geranium x cantabrigiense 'Hanne'</v>
      </c>
      <c r="AW940" s="1"/>
      <c r="AX940" s="1"/>
    </row>
    <row r="941" spans="1:65" s="5" customFormat="1" ht="15" customHeight="1" x14ac:dyDescent="0.2">
      <c r="A941" s="8" t="s">
        <v>8029</v>
      </c>
      <c r="B941" s="18" t="b">
        <f t="shared" si="156"/>
        <v>1</v>
      </c>
      <c r="C941" s="4" t="str">
        <f t="shared" si="165"/>
        <v/>
      </c>
      <c r="D941" s="4" t="str">
        <f t="shared" si="166"/>
        <v/>
      </c>
      <c r="E941" s="4" t="str">
        <f t="shared" si="167"/>
        <v/>
      </c>
      <c r="F941" s="4" t="str">
        <f t="shared" si="164"/>
        <v/>
      </c>
      <c r="G941" s="4" t="str">
        <f t="shared" si="168"/>
        <v/>
      </c>
      <c r="H941" s="4" t="str">
        <f t="shared" si="169"/>
        <v>Geranium x cantabrigiense 'Harz'</v>
      </c>
      <c r="I941" s="6" t="s">
        <v>2730</v>
      </c>
      <c r="J941" s="6" t="s">
        <v>3125</v>
      </c>
      <c r="K941" s="6" t="s">
        <v>3134</v>
      </c>
      <c r="L941" s="1">
        <v>837</v>
      </c>
      <c r="M941" s="1" t="s">
        <v>39</v>
      </c>
      <c r="N941" s="18" t="b">
        <v>1</v>
      </c>
      <c r="O941" t="s">
        <v>3135</v>
      </c>
      <c r="P941" s="1" t="s">
        <v>3136</v>
      </c>
      <c r="Q941"/>
      <c r="R941"/>
      <c r="S941" s="54"/>
      <c r="T941" s="1" t="s">
        <v>42</v>
      </c>
      <c r="U941" s="1" t="s">
        <v>42</v>
      </c>
      <c r="V941" s="1" t="s">
        <v>42</v>
      </c>
      <c r="W941" s="1" t="s">
        <v>42</v>
      </c>
      <c r="X941" s="1"/>
      <c r="Y941" s="1" t="s">
        <v>3129</v>
      </c>
      <c r="Z941" s="1"/>
      <c r="AA941" s="1"/>
      <c r="AB941" s="1"/>
      <c r="AC941" s="1"/>
      <c r="AD941" s="1"/>
      <c r="AE941" s="1"/>
      <c r="AF941"/>
      <c r="AG941" s="1" t="b">
        <v>0</v>
      </c>
      <c r="AH941" s="1"/>
      <c r="AI941" s="1"/>
      <c r="AJ941" s="1" t="b">
        <v>0</v>
      </c>
      <c r="AK941" s="1" t="b">
        <v>0</v>
      </c>
      <c r="AL941" s="1" t="s">
        <v>482</v>
      </c>
      <c r="AM941" s="1" t="s">
        <v>62</v>
      </c>
      <c r="AN941" s="1" t="s">
        <v>45</v>
      </c>
      <c r="AO941" s="1">
        <v>1484</v>
      </c>
      <c r="AP941" s="1" t="b">
        <v>0</v>
      </c>
      <c r="AQ941" s="1"/>
      <c r="AR941" s="1"/>
      <c r="AS941" s="1" t="b">
        <v>0</v>
      </c>
      <c r="AV941" s="1" t="str">
        <f t="shared" si="158"/>
        <v>Geranium x cantabrigiense 'Harz'</v>
      </c>
      <c r="AW941" s="1"/>
      <c r="AX941" s="1"/>
    </row>
    <row r="942" spans="1:65" s="5" customFormat="1" ht="15" customHeight="1" x14ac:dyDescent="0.2">
      <c r="A942" s="8" t="s">
        <v>8062</v>
      </c>
      <c r="B942" s="18" t="b">
        <f t="shared" si="156"/>
        <v>1</v>
      </c>
      <c r="C942" s="4" t="str">
        <f t="shared" si="165"/>
        <v/>
      </c>
      <c r="D942" s="4" t="str">
        <f t="shared" si="166"/>
        <v/>
      </c>
      <c r="E942" s="4" t="str">
        <f t="shared" si="167"/>
        <v/>
      </c>
      <c r="F942" s="4" t="str">
        <f t="shared" si="164"/>
        <v/>
      </c>
      <c r="G942" s="4" t="str">
        <f t="shared" si="168"/>
        <v/>
      </c>
      <c r="H942" s="4" t="str">
        <f t="shared" si="169"/>
        <v>Geranium x cantabrigiense 'Karmina'</v>
      </c>
      <c r="I942" s="6" t="s">
        <v>2730</v>
      </c>
      <c r="J942" s="6" t="s">
        <v>3125</v>
      </c>
      <c r="K942" s="6" t="s">
        <v>3137</v>
      </c>
      <c r="L942" s="1">
        <v>838</v>
      </c>
      <c r="M942" s="1" t="s">
        <v>39</v>
      </c>
      <c r="N942" s="18" t="b">
        <v>1</v>
      </c>
      <c r="O942" t="s">
        <v>3138</v>
      </c>
      <c r="P942" s="1" t="s">
        <v>3139</v>
      </c>
      <c r="Q942"/>
      <c r="R942"/>
      <c r="S942" s="54"/>
      <c r="T942" s="1" t="s">
        <v>42</v>
      </c>
      <c r="U942" s="1" t="s">
        <v>42</v>
      </c>
      <c r="V942" s="1" t="s">
        <v>42</v>
      </c>
      <c r="W942" s="1" t="s">
        <v>42</v>
      </c>
      <c r="X942"/>
      <c r="Y942" s="1" t="s">
        <v>3140</v>
      </c>
      <c r="Z942"/>
      <c r="AA942"/>
      <c r="AB942"/>
      <c r="AC942"/>
      <c r="AD942"/>
      <c r="AE942"/>
      <c r="AF942"/>
      <c r="AG942" s="1" t="b">
        <v>0</v>
      </c>
      <c r="AH942" s="1"/>
      <c r="AI942" s="1"/>
      <c r="AJ942" s="1" t="b">
        <v>0</v>
      </c>
      <c r="AK942" s="1" t="b">
        <v>0</v>
      </c>
      <c r="AL942" s="1" t="s">
        <v>101</v>
      </c>
      <c r="AM942"/>
      <c r="AN942" s="1" t="s">
        <v>45</v>
      </c>
      <c r="AO942" s="1">
        <v>20255</v>
      </c>
      <c r="AP942" s="1" t="b">
        <v>0</v>
      </c>
      <c r="AQ942" s="1"/>
      <c r="AR942" s="1"/>
      <c r="AS942" s="1" t="b">
        <v>0</v>
      </c>
      <c r="AV942" s="1" t="str">
        <f t="shared" si="158"/>
        <v>Geranium x cantabrigiense 'Karmina'</v>
      </c>
      <c r="AW942" s="1"/>
      <c r="AX942" s="1"/>
    </row>
    <row r="943" spans="1:65" s="5" customFormat="1" ht="15" customHeight="1" x14ac:dyDescent="0.2">
      <c r="A943" s="8" t="s">
        <v>8957</v>
      </c>
      <c r="B943" s="18" t="b">
        <f t="shared" si="156"/>
        <v>1</v>
      </c>
      <c r="C943" s="4" t="str">
        <f t="shared" si="165"/>
        <v/>
      </c>
      <c r="D943" s="4" t="str">
        <f t="shared" si="166"/>
        <v/>
      </c>
      <c r="E943" s="4" t="str">
        <f t="shared" si="167"/>
        <v/>
      </c>
      <c r="F943" s="4" t="str">
        <f t="shared" si="164"/>
        <v/>
      </c>
      <c r="G943" s="4" t="str">
        <f t="shared" si="168"/>
        <v/>
      </c>
      <c r="H943" s="4" t="str">
        <f t="shared" si="169"/>
        <v>Geranium x cantabrigiense 'St Ola'</v>
      </c>
      <c r="I943" s="6" t="s">
        <v>2730</v>
      </c>
      <c r="J943" s="6" t="s">
        <v>3125</v>
      </c>
      <c r="K943" s="6" t="s">
        <v>6665</v>
      </c>
      <c r="L943" s="1">
        <v>1860</v>
      </c>
      <c r="M943" s="1" t="s">
        <v>39</v>
      </c>
      <c r="N943" s="18" t="b">
        <v>1</v>
      </c>
      <c r="O943" t="s">
        <v>6666</v>
      </c>
      <c r="P943" s="1" t="s">
        <v>6667</v>
      </c>
      <c r="Q943"/>
      <c r="R943"/>
      <c r="S943" s="54"/>
      <c r="T943" s="1" t="s">
        <v>42</v>
      </c>
      <c r="U943" s="1" t="s">
        <v>42</v>
      </c>
      <c r="V943" s="1" t="s">
        <v>42</v>
      </c>
      <c r="W943" s="1" t="s">
        <v>42</v>
      </c>
      <c r="X943" s="1"/>
      <c r="Y943" s="1" t="s">
        <v>6668</v>
      </c>
      <c r="Z943" s="1"/>
      <c r="AA943" s="1"/>
      <c r="AB943" s="1"/>
      <c r="AC943" s="1"/>
      <c r="AD943" s="1"/>
      <c r="AE943" s="1"/>
      <c r="AF943"/>
      <c r="AG943"/>
      <c r="AH943"/>
      <c r="AI943"/>
      <c r="AJ943"/>
      <c r="AK943"/>
      <c r="AL943"/>
      <c r="AM943"/>
      <c r="AN943"/>
      <c r="AO943"/>
      <c r="AP943"/>
      <c r="AQ943"/>
      <c r="AR943"/>
      <c r="AS943"/>
      <c r="AT943"/>
      <c r="AU943"/>
      <c r="AV943" s="1" t="str">
        <f t="shared" si="158"/>
        <v>Geranium x cantabrigiense 'St Ola'</v>
      </c>
      <c r="AW943"/>
      <c r="AX943"/>
      <c r="AY943"/>
      <c r="AZ943"/>
      <c r="BA943"/>
      <c r="BB943"/>
      <c r="BC943"/>
      <c r="BD943"/>
    </row>
    <row r="944" spans="1:65" s="5" customFormat="1" ht="15" customHeight="1" x14ac:dyDescent="0.2">
      <c r="A944" s="8" t="s">
        <v>9009</v>
      </c>
      <c r="B944" s="18" t="b">
        <f t="shared" si="156"/>
        <v>1</v>
      </c>
      <c r="C944" s="4" t="str">
        <f t="shared" si="165"/>
        <v/>
      </c>
      <c r="D944" s="4" t="str">
        <f t="shared" si="166"/>
        <v/>
      </c>
      <c r="E944" s="4" t="str">
        <f t="shared" si="167"/>
        <v/>
      </c>
      <c r="F944" s="4" t="str">
        <f t="shared" si="164"/>
        <v/>
      </c>
      <c r="G944" s="4" t="str">
        <f t="shared" si="168"/>
        <v/>
      </c>
      <c r="H944" s="4" t="str">
        <f t="shared" si="169"/>
        <v>Geranium x cantabrigiense 'Westray'</v>
      </c>
      <c r="I944" s="6" t="s">
        <v>2730</v>
      </c>
      <c r="J944" s="6" t="s">
        <v>3125</v>
      </c>
      <c r="K944" s="6" t="s">
        <v>6863</v>
      </c>
      <c r="L944" s="1">
        <v>1929</v>
      </c>
      <c r="M944" s="1" t="s">
        <v>39</v>
      </c>
      <c r="N944" s="18" t="b">
        <v>1</v>
      </c>
      <c r="O944" t="s">
        <v>6864</v>
      </c>
      <c r="P944" s="1" t="s">
        <v>3139</v>
      </c>
      <c r="Q944"/>
      <c r="R944"/>
      <c r="S944" s="54"/>
      <c r="T944" s="1" t="s">
        <v>42</v>
      </c>
      <c r="U944" s="1" t="s">
        <v>42</v>
      </c>
      <c r="V944" s="1" t="s">
        <v>42</v>
      </c>
      <c r="W944" s="1" t="s">
        <v>42</v>
      </c>
      <c r="X944" s="1"/>
      <c r="Y944" t="s">
        <v>11145</v>
      </c>
      <c r="Z944" s="1"/>
      <c r="AA944" s="1"/>
      <c r="AB944" s="1"/>
      <c r="AC944" s="1"/>
      <c r="AD944" s="1"/>
      <c r="AE944" s="1"/>
      <c r="AF944" s="1"/>
      <c r="AG944" s="1" t="b">
        <v>0</v>
      </c>
      <c r="AH944" s="1"/>
      <c r="AI944" s="1"/>
      <c r="AJ944" s="1" t="b">
        <v>0</v>
      </c>
      <c r="AK944" s="1" t="b">
        <v>0</v>
      </c>
      <c r="AL944" s="1" t="s">
        <v>86</v>
      </c>
      <c r="AM944" s="1" t="s">
        <v>62</v>
      </c>
      <c r="AN944" s="1" t="s">
        <v>45</v>
      </c>
      <c r="AO944" s="1">
        <v>1488</v>
      </c>
      <c r="AP944" s="1" t="b">
        <v>0</v>
      </c>
      <c r="AQ944" s="1"/>
      <c r="AR944" s="1"/>
      <c r="AS944" s="1" t="b">
        <v>0</v>
      </c>
      <c r="AV944" s="1" t="str">
        <f t="shared" si="158"/>
        <v>Geranium x cantabrigiense 'Westray'</v>
      </c>
      <c r="AW944" s="1"/>
      <c r="AX944" s="1"/>
    </row>
    <row r="945" spans="1:66" s="5" customFormat="1" ht="15" customHeight="1" x14ac:dyDescent="0.2">
      <c r="A945" s="8" t="s">
        <v>9345</v>
      </c>
      <c r="B945" s="18" t="b">
        <f t="shared" si="156"/>
        <v>1</v>
      </c>
      <c r="C945" s="4" t="str">
        <f t="shared" si="165"/>
        <v/>
      </c>
      <c r="D945" s="4" t="str">
        <f t="shared" si="166"/>
        <v/>
      </c>
      <c r="E945" s="4" t="str">
        <f t="shared" si="167"/>
        <v/>
      </c>
      <c r="F945" s="4" t="str">
        <f t="shared" si="164"/>
        <v/>
      </c>
      <c r="G945" s="4" t="str">
        <f t="shared" si="168"/>
        <v/>
      </c>
      <c r="H945" s="4" t="str">
        <f t="shared" si="169"/>
        <v>Geranium x magnificum 'Ernst Pagels'</v>
      </c>
      <c r="I945" s="2" t="s">
        <v>2730</v>
      </c>
      <c r="J945" s="6" t="s">
        <v>3141</v>
      </c>
      <c r="K945" s="2" t="s">
        <v>9835</v>
      </c>
      <c r="L945"/>
      <c r="M945"/>
      <c r="N945" s="18" t="b">
        <v>1</v>
      </c>
      <c r="O945" t="s">
        <v>10119</v>
      </c>
      <c r="P945" s="23" t="s">
        <v>10590</v>
      </c>
      <c r="Q945"/>
      <c r="R945"/>
      <c r="S945" s="53"/>
      <c r="T945"/>
      <c r="U945"/>
      <c r="V945"/>
      <c r="W945"/>
      <c r="X945"/>
      <c r="Y945" t="s">
        <v>11148</v>
      </c>
      <c r="Z945"/>
      <c r="AA945"/>
      <c r="AB945"/>
      <c r="AC945"/>
      <c r="AD945"/>
      <c r="AE945"/>
      <c r="AF945"/>
      <c r="AG945" s="1" t="b">
        <v>0</v>
      </c>
      <c r="AH945" s="1" t="s">
        <v>43</v>
      </c>
      <c r="AI945" s="1"/>
      <c r="AJ945" s="1" t="b">
        <v>0</v>
      </c>
      <c r="AK945" s="1" t="b">
        <v>0</v>
      </c>
      <c r="AL945" s="1" t="s">
        <v>86</v>
      </c>
      <c r="AM945"/>
      <c r="AN945" s="1" t="s">
        <v>45</v>
      </c>
      <c r="AO945" s="1">
        <v>20144</v>
      </c>
      <c r="AP945" s="1" t="b">
        <v>0</v>
      </c>
      <c r="AQ945" s="1"/>
      <c r="AR945" s="1"/>
      <c r="AS945" s="1" t="b">
        <v>0</v>
      </c>
      <c r="AV945" s="1" t="str">
        <f t="shared" si="158"/>
        <v>Geranium x magnificum 'Ernst Pagels'</v>
      </c>
      <c r="AW945" s="1"/>
      <c r="AX945" s="1"/>
    </row>
    <row r="946" spans="1:66" s="5" customFormat="1" ht="15" customHeight="1" x14ac:dyDescent="0.2">
      <c r="A946" s="8" t="s">
        <v>8025</v>
      </c>
      <c r="B946" s="18" t="b">
        <f t="shared" si="156"/>
        <v>1</v>
      </c>
      <c r="C946" s="4" t="str">
        <f t="shared" si="165"/>
        <v/>
      </c>
      <c r="D946" s="4" t="str">
        <f t="shared" si="166"/>
        <v/>
      </c>
      <c r="E946" s="4" t="str">
        <f t="shared" si="167"/>
        <v/>
      </c>
      <c r="F946" s="4" t="str">
        <f t="shared" si="164"/>
        <v/>
      </c>
      <c r="G946" s="4" t="str">
        <f t="shared" si="168"/>
        <v/>
      </c>
      <c r="H946" s="4" t="str">
        <f t="shared" si="169"/>
        <v>Geranium x magnificum</v>
      </c>
      <c r="I946" s="6" t="s">
        <v>2730</v>
      </c>
      <c r="J946" s="6" t="s">
        <v>3141</v>
      </c>
      <c r="K946" s="6"/>
      <c r="L946" s="1">
        <v>839</v>
      </c>
      <c r="M946" s="1" t="s">
        <v>39</v>
      </c>
      <c r="N946" s="18" t="b">
        <v>1</v>
      </c>
      <c r="O946" t="s">
        <v>3142</v>
      </c>
      <c r="P946" s="1" t="s">
        <v>3143</v>
      </c>
      <c r="Q946"/>
      <c r="R946"/>
      <c r="S946" s="54"/>
      <c r="T946" s="1" t="s">
        <v>42</v>
      </c>
      <c r="U946" s="1" t="s">
        <v>42</v>
      </c>
      <c r="V946" s="1" t="s">
        <v>42</v>
      </c>
      <c r="W946" s="1" t="s">
        <v>42</v>
      </c>
      <c r="X946" s="1"/>
      <c r="Y946" s="1" t="s">
        <v>3144</v>
      </c>
      <c r="Z946" s="1"/>
      <c r="AA946" s="1"/>
      <c r="AB946" s="1"/>
      <c r="AC946" s="1"/>
      <c r="AD946" s="1"/>
      <c r="AE946" s="1"/>
      <c r="AF946"/>
      <c r="AG946" s="1" t="b">
        <v>0</v>
      </c>
      <c r="AH946" s="1"/>
      <c r="AI946" s="1"/>
      <c r="AJ946" s="1" t="b">
        <v>0</v>
      </c>
      <c r="AK946" s="1" t="b">
        <v>0</v>
      </c>
      <c r="AL946" s="1" t="s">
        <v>112</v>
      </c>
      <c r="AM946"/>
      <c r="AN946" s="1" t="s">
        <v>45</v>
      </c>
      <c r="AO946" s="1">
        <v>20244</v>
      </c>
      <c r="AP946" s="1" t="b">
        <v>0</v>
      </c>
      <c r="AQ946" s="1"/>
      <c r="AR946" s="1"/>
      <c r="AS946" s="1" t="b">
        <v>0</v>
      </c>
      <c r="AV946" s="1" t="str">
        <f t="shared" si="158"/>
        <v>Geranium x magnificum</v>
      </c>
      <c r="AW946" s="1"/>
      <c r="AX946" s="1"/>
    </row>
    <row r="947" spans="1:66" s="5" customFormat="1" ht="15" customHeight="1" x14ac:dyDescent="0.2">
      <c r="A947" s="8"/>
      <c r="B947" s="18" t="b">
        <f t="shared" si="156"/>
        <v>0</v>
      </c>
      <c r="C947" s="21"/>
      <c r="D947" s="4"/>
      <c r="E947" s="4"/>
      <c r="F947" s="4" t="str">
        <f t="shared" si="164"/>
        <v>X</v>
      </c>
      <c r="G947" s="4"/>
      <c r="H947" s="4"/>
      <c r="I947" s="6" t="s">
        <v>2730</v>
      </c>
      <c r="J947" s="6" t="s">
        <v>3057</v>
      </c>
      <c r="K947" s="6" t="s">
        <v>3145</v>
      </c>
      <c r="L947" s="1">
        <v>840</v>
      </c>
      <c r="M947"/>
      <c r="N947" s="18" t="b">
        <v>0</v>
      </c>
      <c r="O947"/>
      <c r="P947" s="1" t="s">
        <v>3146</v>
      </c>
      <c r="Q947"/>
      <c r="R947"/>
      <c r="S947" s="53"/>
      <c r="T947" s="1" t="s">
        <v>42</v>
      </c>
      <c r="U947" s="1" t="s">
        <v>42</v>
      </c>
      <c r="V947" s="1" t="s">
        <v>42</v>
      </c>
      <c r="W947" s="1" t="s">
        <v>42</v>
      </c>
      <c r="X947"/>
      <c r="Y947"/>
      <c r="Z947"/>
      <c r="AA947"/>
      <c r="AB947"/>
      <c r="AC947"/>
      <c r="AD947"/>
      <c r="AE947"/>
      <c r="AF947"/>
      <c r="AG947" s="1" t="b">
        <v>0</v>
      </c>
      <c r="AH947"/>
      <c r="AI947"/>
      <c r="AJ947" s="1" t="b">
        <v>0</v>
      </c>
      <c r="AK947" s="1" t="b">
        <v>0</v>
      </c>
      <c r="AL947" s="1" t="s">
        <v>86</v>
      </c>
      <c r="AM947" s="1" t="s">
        <v>62</v>
      </c>
      <c r="AN947" s="1" t="s">
        <v>45</v>
      </c>
      <c r="AO947" s="1">
        <v>1676</v>
      </c>
      <c r="AP947" s="1" t="b">
        <v>1</v>
      </c>
      <c r="AQ947" s="1"/>
      <c r="AR947" s="1"/>
      <c r="AS947" s="1" t="b">
        <v>0</v>
      </c>
      <c r="AV947" s="1" t="str">
        <f t="shared" si="158"/>
        <v>Geranium x monacense (G.punctatum)</v>
      </c>
      <c r="AW947" s="1"/>
      <c r="AX947" s="1"/>
      <c r="BE947"/>
      <c r="BF947"/>
      <c r="BG947"/>
      <c r="BH947"/>
      <c r="BI947"/>
      <c r="BJ947"/>
      <c r="BK947"/>
      <c r="BL947"/>
      <c r="BM947"/>
      <c r="BN947"/>
    </row>
    <row r="948" spans="1:66" s="5" customFormat="1" ht="15" customHeight="1" x14ac:dyDescent="0.2">
      <c r="A948" s="8" t="s">
        <v>9033</v>
      </c>
      <c r="B948" s="18" t="b">
        <f t="shared" si="156"/>
        <v>1</v>
      </c>
      <c r="C948" s="4" t="str">
        <f>IF(O948="","C","")</f>
        <v/>
      </c>
      <c r="D948" s="4" t="str">
        <f>IF(I948="","N","")</f>
        <v/>
      </c>
      <c r="E948" s="4" t="str">
        <f>IF(P948="","Y","")</f>
        <v/>
      </c>
      <c r="F948" s="4" t="str">
        <f t="shared" si="164"/>
        <v/>
      </c>
      <c r="G948" s="4" t="str">
        <f>IF(H948=A948,"","I")</f>
        <v/>
      </c>
      <c r="H948" s="4" t="str">
        <f>TRIM(TRIM(I948) &amp; " " &amp; TRIM(J948) &amp; " " &amp; K948 &amp; " " &amp;S948)</f>
        <v>Geranium x monacense 'Claudine Dupont'</v>
      </c>
      <c r="I948" s="2" t="s">
        <v>2730</v>
      </c>
      <c r="J948" s="6" t="s">
        <v>3057</v>
      </c>
      <c r="K948" s="2" t="s">
        <v>9836</v>
      </c>
      <c r="L948"/>
      <c r="M948"/>
      <c r="N948" s="18" t="b">
        <v>1</v>
      </c>
      <c r="O948" t="s">
        <v>10120</v>
      </c>
      <c r="P948" s="23" t="s">
        <v>10591</v>
      </c>
      <c r="Q948"/>
      <c r="R948"/>
      <c r="S948" s="53"/>
      <c r="T948"/>
      <c r="U948"/>
      <c r="V948"/>
      <c r="W948"/>
      <c r="X948"/>
      <c r="Y948" t="s">
        <v>11149</v>
      </c>
      <c r="Z948"/>
      <c r="AA948"/>
      <c r="AB948"/>
      <c r="AC948"/>
      <c r="AD948"/>
      <c r="AE948"/>
      <c r="AF948" s="1"/>
      <c r="AG948" s="1" t="b">
        <v>0</v>
      </c>
      <c r="AH948" s="1" t="s">
        <v>43</v>
      </c>
      <c r="AI948" s="1"/>
      <c r="AJ948" s="1" t="b">
        <v>0</v>
      </c>
      <c r="AK948" s="1" t="b">
        <v>0</v>
      </c>
      <c r="AL948" s="1" t="s">
        <v>86</v>
      </c>
      <c r="AM948"/>
      <c r="AN948" s="1" t="s">
        <v>45</v>
      </c>
      <c r="AO948"/>
      <c r="AP948" s="1" t="b">
        <v>0</v>
      </c>
      <c r="AQ948" s="1"/>
      <c r="AR948" s="1"/>
      <c r="AS948" s="1" t="b">
        <v>0</v>
      </c>
      <c r="AV948" s="1" t="str">
        <f t="shared" si="158"/>
        <v>Geranium x monacense 'Claudine Dupont'</v>
      </c>
      <c r="AW948" s="1"/>
      <c r="AX948" s="1"/>
    </row>
    <row r="949" spans="1:66" s="5" customFormat="1" ht="15" customHeight="1" x14ac:dyDescent="0.2">
      <c r="A949" s="8" t="s">
        <v>8056</v>
      </c>
      <c r="B949" s="18" t="b">
        <f t="shared" si="156"/>
        <v>1</v>
      </c>
      <c r="C949" s="4" t="str">
        <f>IF(O949="","C","")</f>
        <v/>
      </c>
      <c r="D949" s="4" t="str">
        <f>IF(I949="","N","")</f>
        <v/>
      </c>
      <c r="E949" s="4" t="str">
        <f>IF(P949="","Y","")</f>
        <v/>
      </c>
      <c r="F949" s="4" t="str">
        <f t="shared" si="164"/>
        <v/>
      </c>
      <c r="G949" s="4" t="str">
        <f>IF(H949=A949,"","I")</f>
        <v/>
      </c>
      <c r="H949" s="4" t="str">
        <f>TRIM(TRIM(I949) &amp; " " &amp; TRIM(J949) &amp; " " &amp; K949 &amp; " " &amp;S949)</f>
        <v>Geranium x monacense var. anglicum</v>
      </c>
      <c r="I949" s="6" t="s">
        <v>2730</v>
      </c>
      <c r="J949" s="6" t="s">
        <v>3057</v>
      </c>
      <c r="K949" s="6" t="s">
        <v>3058</v>
      </c>
      <c r="L949" s="1">
        <v>819</v>
      </c>
      <c r="M949" s="1" t="s">
        <v>39</v>
      </c>
      <c r="N949" s="18" t="b">
        <v>1</v>
      </c>
      <c r="O949" t="s">
        <v>3059</v>
      </c>
      <c r="P949" s="1" t="s">
        <v>3060</v>
      </c>
      <c r="Q949"/>
      <c r="R949"/>
      <c r="S949" s="54"/>
      <c r="T949" s="1" t="s">
        <v>42</v>
      </c>
      <c r="U949" s="1" t="s">
        <v>42</v>
      </c>
      <c r="V949" s="1" t="s">
        <v>42</v>
      </c>
      <c r="W949" s="1" t="s">
        <v>42</v>
      </c>
      <c r="X949" s="1"/>
      <c r="Y949" s="1" t="s">
        <v>3061</v>
      </c>
      <c r="Z949" s="1"/>
      <c r="AA949" s="1"/>
      <c r="AB949" s="1"/>
      <c r="AC949" s="1"/>
      <c r="AD949" s="1"/>
      <c r="AE949" s="1"/>
      <c r="AF949"/>
      <c r="AG949"/>
      <c r="AH949"/>
      <c r="AI949"/>
      <c r="AJ949"/>
      <c r="AK949"/>
      <c r="AL949"/>
      <c r="AM949"/>
      <c r="AN949"/>
      <c r="AO949"/>
      <c r="AP949"/>
      <c r="AQ949"/>
      <c r="AR949"/>
      <c r="AS949"/>
      <c r="AT949"/>
      <c r="AU949"/>
      <c r="AV949" s="1" t="str">
        <f t="shared" si="158"/>
        <v>Geranium x monacense var. anglicum</v>
      </c>
      <c r="AW949"/>
      <c r="AX949"/>
      <c r="AY949"/>
      <c r="AZ949"/>
      <c r="BA949"/>
      <c r="BB949"/>
      <c r="BC949"/>
      <c r="BD949"/>
    </row>
    <row r="950" spans="1:66" s="5" customFormat="1" ht="15" customHeight="1" x14ac:dyDescent="0.2">
      <c r="A950" s="8" t="s">
        <v>8670</v>
      </c>
      <c r="B950" s="18" t="b">
        <f t="shared" si="156"/>
        <v>1</v>
      </c>
      <c r="C950" s="4" t="str">
        <f>IF(O950="","C","")</f>
        <v/>
      </c>
      <c r="D950" s="4" t="str">
        <f>IF(I950="","N","")</f>
        <v/>
      </c>
      <c r="E950" s="4" t="str">
        <f>IF(P950="","Y","")</f>
        <v/>
      </c>
      <c r="F950" s="4" t="str">
        <f t="shared" si="164"/>
        <v/>
      </c>
      <c r="G950" s="4" t="str">
        <f>IF(H950=A950,"","I")</f>
        <v/>
      </c>
      <c r="H950" s="4" t="str">
        <f>TRIM(TRIM(I950) &amp; " " &amp; TRIM(J950) &amp; " " &amp; K950 &amp; " " &amp;S950)</f>
        <v>Geranium x monacense variegated</v>
      </c>
      <c r="I950" s="2" t="s">
        <v>2730</v>
      </c>
      <c r="J950" s="6" t="s">
        <v>3057</v>
      </c>
      <c r="K950" s="23" t="s">
        <v>3063</v>
      </c>
      <c r="L950"/>
      <c r="M950"/>
      <c r="N950" s="18" t="b">
        <v>1</v>
      </c>
      <c r="O950" t="s">
        <v>3064</v>
      </c>
      <c r="P950" s="23" t="s">
        <v>10592</v>
      </c>
      <c r="Q950"/>
      <c r="R950"/>
      <c r="S950" s="53"/>
      <c r="T950"/>
      <c r="U950"/>
      <c r="V950"/>
      <c r="W950"/>
      <c r="X950"/>
      <c r="Y950" t="s">
        <v>11154</v>
      </c>
      <c r="Z950"/>
      <c r="AA950"/>
      <c r="AB950"/>
      <c r="AC950"/>
      <c r="AD950"/>
      <c r="AE950"/>
      <c r="AF950" s="1"/>
      <c r="AG950" s="1" t="b">
        <v>0</v>
      </c>
      <c r="AH950" s="1"/>
      <c r="AI950" s="1"/>
      <c r="AJ950" s="1" t="b">
        <v>0</v>
      </c>
      <c r="AK950" s="1" t="b">
        <v>0</v>
      </c>
      <c r="AL950" s="1" t="s">
        <v>86</v>
      </c>
      <c r="AM950"/>
      <c r="AN950" s="1" t="s">
        <v>45</v>
      </c>
      <c r="AO950"/>
      <c r="AP950" s="1" t="b">
        <v>0</v>
      </c>
      <c r="AQ950" s="1"/>
      <c r="AR950" s="1"/>
      <c r="AS950" s="1" t="b">
        <v>0</v>
      </c>
      <c r="AV950" s="1" t="str">
        <f t="shared" si="158"/>
        <v>Geranium x monacense variegated</v>
      </c>
      <c r="AW950" s="1"/>
      <c r="AX950" s="1"/>
    </row>
    <row r="951" spans="1:66" s="5" customFormat="1" ht="15" customHeight="1" x14ac:dyDescent="0.2">
      <c r="A951" s="8"/>
      <c r="B951" s="18" t="b">
        <f t="shared" si="156"/>
        <v>0</v>
      </c>
      <c r="C951" s="21"/>
      <c r="D951" s="4"/>
      <c r="E951" s="4"/>
      <c r="F951" s="4" t="str">
        <f t="shared" si="164"/>
        <v>X</v>
      </c>
      <c r="G951" s="4"/>
      <c r="H951" s="4"/>
      <c r="I951" s="6" t="s">
        <v>2730</v>
      </c>
      <c r="J951" s="6" t="s">
        <v>3147</v>
      </c>
      <c r="K951" s="6" t="s">
        <v>3148</v>
      </c>
      <c r="L951" s="1">
        <v>841</v>
      </c>
      <c r="M951"/>
      <c r="N951" s="18" t="b">
        <v>0</v>
      </c>
      <c r="O951"/>
      <c r="P951" s="1" t="s">
        <v>3149</v>
      </c>
      <c r="Q951"/>
      <c r="R951"/>
      <c r="S951" s="54"/>
      <c r="T951" s="1" t="s">
        <v>42</v>
      </c>
      <c r="U951" s="1" t="s">
        <v>42</v>
      </c>
      <c r="V951" s="1" t="s">
        <v>42</v>
      </c>
      <c r="W951" s="1" t="s">
        <v>42</v>
      </c>
      <c r="X951" s="1"/>
      <c r="Y951" s="1"/>
      <c r="Z951" s="1"/>
      <c r="AA951" s="1"/>
      <c r="AB951" s="1"/>
      <c r="AC951" s="1"/>
      <c r="AD951" s="1"/>
      <c r="AE951" s="1"/>
      <c r="AF951"/>
      <c r="AG951" s="1" t="b">
        <v>1</v>
      </c>
      <c r="AH951" s="1"/>
      <c r="AI951" s="1"/>
      <c r="AJ951" s="1" t="b">
        <v>0</v>
      </c>
      <c r="AK951" s="1" t="b">
        <v>0</v>
      </c>
      <c r="AL951" s="1" t="s">
        <v>86</v>
      </c>
      <c r="AM951" s="1" t="s">
        <v>62</v>
      </c>
      <c r="AN951" s="1" t="s">
        <v>45</v>
      </c>
      <c r="AO951" s="1">
        <v>1677</v>
      </c>
      <c r="AP951" s="1" t="b">
        <v>1</v>
      </c>
      <c r="AQ951" s="1"/>
      <c r="AR951" s="1"/>
      <c r="AS951" s="1" t="b">
        <v>0</v>
      </c>
      <c r="AV951" s="1" t="str">
        <f t="shared" si="158"/>
        <v>Geranium x oxonianum 'A.T.Johnson'</v>
      </c>
      <c r="AW951" s="1"/>
      <c r="AX951" s="1"/>
      <c r="BE951"/>
      <c r="BF951"/>
      <c r="BG951"/>
      <c r="BH951"/>
      <c r="BI951"/>
      <c r="BJ951"/>
      <c r="BK951"/>
      <c r="BL951"/>
      <c r="BM951"/>
      <c r="BN951"/>
    </row>
    <row r="952" spans="1:66" s="5" customFormat="1" ht="15" customHeight="1" x14ac:dyDescent="0.2">
      <c r="A952" s="8" t="s">
        <v>8680</v>
      </c>
      <c r="B952" s="18" t="b">
        <f t="shared" si="156"/>
        <v>1</v>
      </c>
      <c r="C952" s="4" t="str">
        <f>IF(O952="","C","")</f>
        <v/>
      </c>
      <c r="D952" s="4" t="str">
        <f>IF(I952="","N","")</f>
        <v/>
      </c>
      <c r="E952" s="4" t="str">
        <f>IF(P952="","Y","")</f>
        <v/>
      </c>
      <c r="F952" s="4" t="str">
        <f t="shared" si="164"/>
        <v/>
      </c>
      <c r="G952" s="4" t="str">
        <f>IF(H952=A952,"","I")</f>
        <v>I</v>
      </c>
      <c r="H952" s="4" t="str">
        <f>TRIM(TRIM(I952) &amp; " " &amp; TRIM(J952) &amp; " " &amp; K952 &amp; " " &amp;S952)</f>
        <v>Geranium x oxonianum David Rowlinson'</v>
      </c>
      <c r="I952" s="6" t="s">
        <v>2730</v>
      </c>
      <c r="J952" s="6" t="s">
        <v>3147</v>
      </c>
      <c r="K952" s="6" t="s">
        <v>3150</v>
      </c>
      <c r="L952" s="1">
        <v>842</v>
      </c>
      <c r="M952" s="1" t="s">
        <v>39</v>
      </c>
      <c r="N952" s="18" t="b">
        <v>1</v>
      </c>
      <c r="O952" t="s">
        <v>3151</v>
      </c>
      <c r="P952" s="23" t="s">
        <v>10593</v>
      </c>
      <c r="Q952"/>
      <c r="R952"/>
      <c r="S952" s="54"/>
      <c r="T952" s="1" t="s">
        <v>42</v>
      </c>
      <c r="U952" s="1" t="s">
        <v>42</v>
      </c>
      <c r="V952" s="1" t="s">
        <v>42</v>
      </c>
      <c r="W952" s="1" t="s">
        <v>42</v>
      </c>
      <c r="X952" s="1"/>
      <c r="Y952" s="1" t="s">
        <v>3152</v>
      </c>
      <c r="Z952" s="1"/>
      <c r="AA952" s="1"/>
      <c r="AB952" s="1"/>
      <c r="AC952" s="1"/>
      <c r="AD952" s="1"/>
      <c r="AE952" s="1"/>
      <c r="AF952"/>
      <c r="AG952" s="1" t="b">
        <v>0</v>
      </c>
      <c r="AH952"/>
      <c r="AI952"/>
      <c r="AJ952" s="1" t="b">
        <v>0</v>
      </c>
      <c r="AK952" s="1" t="b">
        <v>0</v>
      </c>
      <c r="AL952" s="1" t="s">
        <v>86</v>
      </c>
      <c r="AM952" s="1" t="s">
        <v>62</v>
      </c>
      <c r="AN952" s="1" t="s">
        <v>45</v>
      </c>
      <c r="AO952"/>
      <c r="AP952" s="1" t="b">
        <v>0</v>
      </c>
      <c r="AQ952" s="1"/>
      <c r="AR952" s="1"/>
      <c r="AS952" s="1" t="b">
        <v>0</v>
      </c>
      <c r="AV952" s="1" t="str">
        <f t="shared" si="158"/>
        <v>Geranium x oxonianum David Rowlinson'</v>
      </c>
      <c r="AW952" s="1"/>
      <c r="AX952" s="1"/>
    </row>
    <row r="953" spans="1:66" s="5" customFormat="1" ht="15" customHeight="1" x14ac:dyDescent="0.2">
      <c r="A953" s="8" t="s">
        <v>8682</v>
      </c>
      <c r="B953" s="18" t="b">
        <f t="shared" si="156"/>
        <v>1</v>
      </c>
      <c r="C953" s="4" t="str">
        <f>IF(O953="","C","")</f>
        <v/>
      </c>
      <c r="D953" s="4" t="str">
        <f>IF(I953="","N","")</f>
        <v/>
      </c>
      <c r="E953" s="4" t="str">
        <f>IF(P953="","Y","")</f>
        <v/>
      </c>
      <c r="F953" s="4" t="str">
        <f t="shared" si="164"/>
        <v/>
      </c>
      <c r="G953" s="4" t="str">
        <f>IF(H953=A953,"","I")</f>
        <v>I</v>
      </c>
      <c r="H953" s="4" t="str">
        <f>TRIM(TRIM(I953) &amp; " " &amp; TRIM(J953) &amp; " " &amp; K953 &amp; " " &amp;S953)</f>
        <v>Geranium x oxonianum Dawn Time'</v>
      </c>
      <c r="I953" s="6" t="s">
        <v>2730</v>
      </c>
      <c r="J953" s="6" t="s">
        <v>3147</v>
      </c>
      <c r="K953" s="6" t="s">
        <v>3153</v>
      </c>
      <c r="L953" s="1">
        <v>843</v>
      </c>
      <c r="M953" s="1" t="s">
        <v>39</v>
      </c>
      <c r="N953" s="18" t="b">
        <v>1</v>
      </c>
      <c r="O953" t="s">
        <v>3154</v>
      </c>
      <c r="P953" s="1" t="s">
        <v>3155</v>
      </c>
      <c r="Q953"/>
      <c r="R953"/>
      <c r="S953" s="54"/>
      <c r="T953" s="1" t="s">
        <v>42</v>
      </c>
      <c r="U953" s="1" t="s">
        <v>42</v>
      </c>
      <c r="V953" s="1" t="s">
        <v>42</v>
      </c>
      <c r="W953" s="1" t="s">
        <v>42</v>
      </c>
      <c r="X953" s="1"/>
      <c r="Y953" s="1" t="s">
        <v>3156</v>
      </c>
      <c r="Z953" s="1"/>
      <c r="AA953" s="1"/>
      <c r="AB953" s="1"/>
      <c r="AC953" s="1"/>
      <c r="AD953" s="1"/>
      <c r="AE953" s="1"/>
      <c r="AF953"/>
      <c r="AG953" s="1" t="b">
        <v>1</v>
      </c>
      <c r="AH953" s="1"/>
      <c r="AI953" s="1"/>
      <c r="AJ953" s="1" t="b">
        <v>0</v>
      </c>
      <c r="AK953" s="1" t="b">
        <v>0</v>
      </c>
      <c r="AL953" s="1" t="s">
        <v>86</v>
      </c>
      <c r="AM953" s="1" t="s">
        <v>62</v>
      </c>
      <c r="AN953" s="1" t="s">
        <v>45</v>
      </c>
      <c r="AO953" s="1">
        <v>2324</v>
      </c>
      <c r="AP953" s="1" t="b">
        <v>0</v>
      </c>
      <c r="AQ953" s="1"/>
      <c r="AR953" s="1"/>
      <c r="AS953" s="1" t="b">
        <v>0</v>
      </c>
      <c r="AV953" s="1" t="str">
        <f t="shared" si="158"/>
        <v>Geranium x oxonianum Dawn Time'</v>
      </c>
      <c r="AW953" s="1"/>
      <c r="AX953" s="1"/>
    </row>
    <row r="954" spans="1:66" s="5" customFormat="1" ht="15" customHeight="1" x14ac:dyDescent="0.2">
      <c r="A954" s="8" t="s">
        <v>8684</v>
      </c>
      <c r="B954" s="18" t="b">
        <f t="shared" si="156"/>
        <v>1</v>
      </c>
      <c r="C954" s="4" t="str">
        <f>IF(O954="","C","")</f>
        <v/>
      </c>
      <c r="D954" s="4" t="str">
        <f>IF(I954="","N","")</f>
        <v/>
      </c>
      <c r="E954" s="4" t="str">
        <f>IF(P954="","Y","")</f>
        <v/>
      </c>
      <c r="F954" s="4" t="str">
        <f t="shared" si="164"/>
        <v/>
      </c>
      <c r="G954" s="4" t="str">
        <f>IF(H954=A954,"","I")</f>
        <v/>
      </c>
      <c r="H954" s="4" t="str">
        <f>TRIM(TRIM(I954) &amp; " " &amp; TRIM(J954) &amp; " " &amp; K954 &amp; " " &amp;S954)</f>
        <v>Geranium x oxonianum 'Spring Fling'</v>
      </c>
      <c r="I954" s="6" t="s">
        <v>2730</v>
      </c>
      <c r="J954" s="6" t="s">
        <v>3147</v>
      </c>
      <c r="K954" s="6" t="s">
        <v>3157</v>
      </c>
      <c r="L954" s="1">
        <v>844</v>
      </c>
      <c r="M954" s="1" t="s">
        <v>39</v>
      </c>
      <c r="N954" s="18" t="b">
        <v>1</v>
      </c>
      <c r="O954" t="s">
        <v>3158</v>
      </c>
      <c r="P954" s="1" t="s">
        <v>3159</v>
      </c>
      <c r="Q954"/>
      <c r="R954"/>
      <c r="S954" s="54"/>
      <c r="T954" s="1" t="s">
        <v>42</v>
      </c>
      <c r="U954" s="1" t="s">
        <v>42</v>
      </c>
      <c r="V954" s="1" t="s">
        <v>42</v>
      </c>
      <c r="W954" s="1" t="s">
        <v>42</v>
      </c>
      <c r="X954" s="1"/>
      <c r="Y954" s="1" t="s">
        <v>3160</v>
      </c>
      <c r="Z954" s="1"/>
      <c r="AA954" s="1"/>
      <c r="AB954" s="1"/>
      <c r="AC954" s="1"/>
      <c r="AD954" s="1"/>
      <c r="AE954" s="1"/>
      <c r="AF954"/>
      <c r="AG954"/>
      <c r="AH954"/>
      <c r="AI954"/>
      <c r="AJ954"/>
      <c r="AK954"/>
      <c r="AL954"/>
      <c r="AM954"/>
      <c r="AN954"/>
      <c r="AO954"/>
      <c r="AP954"/>
      <c r="AQ954"/>
      <c r="AR954"/>
      <c r="AS954"/>
      <c r="AT954"/>
      <c r="AU954"/>
      <c r="AV954" s="1" t="str">
        <f t="shared" si="158"/>
        <v>Geranium x oxonianum 'Spring Fling'</v>
      </c>
      <c r="AW954"/>
      <c r="AX954"/>
      <c r="AY954"/>
      <c r="AZ954"/>
      <c r="BA954"/>
      <c r="BB954"/>
      <c r="BC954"/>
      <c r="BD954"/>
    </row>
    <row r="955" spans="1:66" s="5" customFormat="1" ht="15" customHeight="1" x14ac:dyDescent="0.2">
      <c r="A955" s="8" t="s">
        <v>8060</v>
      </c>
      <c r="B955" s="18" t="b">
        <f t="shared" si="156"/>
        <v>1</v>
      </c>
      <c r="C955" s="4" t="str">
        <f>IF(O955="","C","")</f>
        <v/>
      </c>
      <c r="D955" s="4" t="str">
        <f>IF(I955="","N","")</f>
        <v/>
      </c>
      <c r="E955" s="4" t="str">
        <f>IF(P955="","Y","")</f>
        <v/>
      </c>
      <c r="F955" s="4" t="str">
        <f t="shared" si="164"/>
        <v/>
      </c>
      <c r="G955" s="4" t="str">
        <f>IF(H955=A955,"","I")</f>
        <v/>
      </c>
      <c r="H955" s="4" t="str">
        <f>TRIM(TRIM(I955) &amp; " " &amp; TRIM(J955) &amp; " " &amp; K955 &amp; " " &amp;S955)</f>
        <v>Geranium x oxonianum 'Trevor's White'</v>
      </c>
      <c r="I955" s="6" t="s">
        <v>2730</v>
      </c>
      <c r="J955" s="6" t="s">
        <v>3147</v>
      </c>
      <c r="K955" s="6" t="s">
        <v>3161</v>
      </c>
      <c r="L955" s="1">
        <v>845</v>
      </c>
      <c r="M955" s="1" t="s">
        <v>39</v>
      </c>
      <c r="N955" s="18" t="b">
        <v>1</v>
      </c>
      <c r="O955" t="s">
        <v>3162</v>
      </c>
      <c r="P955" s="1" t="s">
        <v>3163</v>
      </c>
      <c r="Q955"/>
      <c r="R955"/>
      <c r="S955" s="54"/>
      <c r="T955" s="1" t="s">
        <v>42</v>
      </c>
      <c r="U955" s="1" t="s">
        <v>42</v>
      </c>
      <c r="V955" s="1" t="s">
        <v>42</v>
      </c>
      <c r="W955" s="1" t="s">
        <v>42</v>
      </c>
      <c r="X955" s="1"/>
      <c r="Y955" s="1" t="s">
        <v>3164</v>
      </c>
      <c r="Z955" s="1"/>
      <c r="AA955" s="1"/>
      <c r="AB955" s="1"/>
      <c r="AC955" s="1"/>
      <c r="AD955" s="1"/>
      <c r="AE955" s="1"/>
      <c r="AF955"/>
      <c r="AG955" s="1" t="b">
        <v>0</v>
      </c>
      <c r="AH955" s="1"/>
      <c r="AI955" s="1"/>
      <c r="AJ955" s="1" t="b">
        <v>0</v>
      </c>
      <c r="AK955" s="1" t="b">
        <v>0</v>
      </c>
      <c r="AL955" s="1" t="s">
        <v>86</v>
      </c>
      <c r="AM955" s="1" t="s">
        <v>62</v>
      </c>
      <c r="AN955" s="1" t="s">
        <v>45</v>
      </c>
      <c r="AO955" s="1">
        <v>1485</v>
      </c>
      <c r="AP955" s="1" t="b">
        <v>0</v>
      </c>
      <c r="AQ955" s="1"/>
      <c r="AR955" s="1"/>
      <c r="AS955" s="1" t="b">
        <v>0</v>
      </c>
      <c r="AV955" s="1" t="str">
        <f t="shared" si="158"/>
        <v>Geranium x oxonianum 'Trevor's White'</v>
      </c>
      <c r="AW955" s="1"/>
      <c r="AX955" s="1"/>
    </row>
    <row r="956" spans="1:66" s="5" customFormat="1" ht="15" customHeight="1" x14ac:dyDescent="0.2">
      <c r="A956" s="8"/>
      <c r="B956" s="18" t="b">
        <f t="shared" si="156"/>
        <v>0</v>
      </c>
      <c r="C956" s="21"/>
      <c r="D956" s="4"/>
      <c r="E956" s="4"/>
      <c r="F956" s="4" t="str">
        <f t="shared" si="164"/>
        <v>X</v>
      </c>
      <c r="G956" s="4"/>
      <c r="H956" s="4"/>
      <c r="I956" s="6" t="s">
        <v>2730</v>
      </c>
      <c r="J956" s="6" t="s">
        <v>3147</v>
      </c>
      <c r="K956" s="6" t="s">
        <v>3165</v>
      </c>
      <c r="L956" s="1">
        <v>846</v>
      </c>
      <c r="M956"/>
      <c r="N956" s="18" t="b">
        <v>0</v>
      </c>
      <c r="O956"/>
      <c r="P956" s="1" t="s">
        <v>3166</v>
      </c>
      <c r="Q956"/>
      <c r="R956"/>
      <c r="S956" s="53"/>
      <c r="T956" s="1" t="s">
        <v>42</v>
      </c>
      <c r="U956" s="1" t="s">
        <v>42</v>
      </c>
      <c r="V956" s="1" t="s">
        <v>42</v>
      </c>
      <c r="W956" s="1" t="s">
        <v>42</v>
      </c>
      <c r="X956"/>
      <c r="Y956"/>
      <c r="Z956"/>
      <c r="AA956"/>
      <c r="AB956"/>
      <c r="AC956"/>
      <c r="AD956"/>
      <c r="AE956"/>
      <c r="AF956"/>
      <c r="AG956" s="1" t="b">
        <v>0</v>
      </c>
      <c r="AH956"/>
      <c r="AI956"/>
      <c r="AJ956" s="1" t="b">
        <v>0</v>
      </c>
      <c r="AK956" s="1" t="b">
        <v>0</v>
      </c>
      <c r="AL956" s="1" t="s">
        <v>86</v>
      </c>
      <c r="AM956" s="1" t="s">
        <v>62</v>
      </c>
      <c r="AN956" s="1" t="s">
        <v>45</v>
      </c>
      <c r="AO956" s="1">
        <v>1678</v>
      </c>
      <c r="AP956" s="1" t="b">
        <v>1</v>
      </c>
      <c r="AQ956" s="1"/>
      <c r="AR956" s="1"/>
      <c r="AS956" s="1" t="b">
        <v>0</v>
      </c>
      <c r="AV956" s="1" t="str">
        <f t="shared" si="158"/>
        <v>Geranium x oxonianum 'Winscombe'</v>
      </c>
      <c r="AW956" s="1"/>
      <c r="AX956" s="1"/>
      <c r="BE956"/>
      <c r="BF956"/>
      <c r="BG956"/>
      <c r="BH956"/>
      <c r="BI956"/>
      <c r="BJ956"/>
      <c r="BK956"/>
      <c r="BL956"/>
      <c r="BM956"/>
      <c r="BN956"/>
    </row>
    <row r="957" spans="1:66" s="5" customFormat="1" ht="15" customHeight="1" x14ac:dyDescent="0.2">
      <c r="A957" s="8" t="s">
        <v>7267</v>
      </c>
      <c r="B957" s="18" t="b">
        <f t="shared" si="156"/>
        <v>1</v>
      </c>
      <c r="C957" s="4" t="str">
        <f>IF(O957="","C","")</f>
        <v/>
      </c>
      <c r="D957" s="4" t="str">
        <f>IF(I957="","N","")</f>
        <v/>
      </c>
      <c r="E957" s="4" t="str">
        <f>IF(P957="","Y","")</f>
        <v/>
      </c>
      <c r="F957" s="4" t="str">
        <f t="shared" si="164"/>
        <v/>
      </c>
      <c r="G957" s="4" t="str">
        <f>IF(H957=A957,"","I")</f>
        <v>I</v>
      </c>
      <c r="H957" s="4" t="str">
        <f>TRIM(TRIM(I957) &amp; " " &amp; TRIM(J957) &amp; " " &amp; K957 &amp; " " &amp;S957)</f>
        <v>Geranium x riversleanum 'Russell Prichard'</v>
      </c>
      <c r="I957" s="6" t="s">
        <v>2730</v>
      </c>
      <c r="J957" s="6" t="s">
        <v>3167</v>
      </c>
      <c r="K957" s="6" t="s">
        <v>3168</v>
      </c>
      <c r="L957" s="1">
        <v>847</v>
      </c>
      <c r="M957" s="1" t="s">
        <v>39</v>
      </c>
      <c r="N957" s="18" t="b">
        <v>1</v>
      </c>
      <c r="O957" t="s">
        <v>3169</v>
      </c>
      <c r="P957" s="1" t="s">
        <v>3170</v>
      </c>
      <c r="Q957" s="1"/>
      <c r="R957" s="1"/>
      <c r="S957" s="54"/>
      <c r="T957" s="1" t="s">
        <v>42</v>
      </c>
      <c r="U957" s="1" t="s">
        <v>42</v>
      </c>
      <c r="V957" s="1" t="s">
        <v>42</v>
      </c>
      <c r="W957" s="1" t="s">
        <v>42</v>
      </c>
      <c r="X957" s="1"/>
      <c r="Y957" s="1" t="s">
        <v>3171</v>
      </c>
      <c r="Z957" s="1"/>
      <c r="AA957" s="1"/>
      <c r="AB957" s="1"/>
      <c r="AC957" s="1"/>
      <c r="AD957" s="1"/>
      <c r="AE957" s="1"/>
      <c r="AF957"/>
      <c r="AG957" s="1" t="b">
        <v>0</v>
      </c>
      <c r="AH957"/>
      <c r="AI957"/>
      <c r="AJ957" s="1" t="b">
        <v>0</v>
      </c>
      <c r="AK957" s="1" t="b">
        <v>0</v>
      </c>
      <c r="AL957" s="1" t="s">
        <v>86</v>
      </c>
      <c r="AM957" s="1" t="s">
        <v>62</v>
      </c>
      <c r="AN957" s="1" t="s">
        <v>45</v>
      </c>
      <c r="AO957" s="1">
        <v>1819</v>
      </c>
      <c r="AP957" s="1" t="b">
        <v>0</v>
      </c>
      <c r="AQ957" s="1"/>
      <c r="AR957" s="1"/>
      <c r="AS957" s="1" t="b">
        <v>0</v>
      </c>
      <c r="AV957" s="1" t="str">
        <f t="shared" si="158"/>
        <v>Geranium x riversleanum 'Russell Prichard'</v>
      </c>
      <c r="AW957" s="1"/>
      <c r="AX957" s="1"/>
    </row>
    <row r="958" spans="1:66" s="5" customFormat="1" ht="15" customHeight="1" x14ac:dyDescent="0.2">
      <c r="A958" s="8" t="s">
        <v>9553</v>
      </c>
      <c r="B958" s="18" t="b">
        <f t="shared" si="156"/>
        <v>1</v>
      </c>
      <c r="C958" s="4" t="str">
        <f>IF(O958="","C","")</f>
        <v/>
      </c>
      <c r="D958" s="4" t="str">
        <f>IF(I958="","N","")</f>
        <v/>
      </c>
      <c r="E958" s="4" t="str">
        <f>IF(P958="","Y","")</f>
        <v/>
      </c>
      <c r="F958" s="4" t="str">
        <f t="shared" si="164"/>
        <v/>
      </c>
      <c r="G958" s="4" t="str">
        <f>IF(H958=A958,"","I")</f>
        <v/>
      </c>
      <c r="H958" s="4" t="str">
        <f>TRIM(TRIM(I958) &amp; " " &amp; TRIM(J958) &amp; " " &amp; K958 &amp; " " &amp;S958)</f>
        <v>Geranium 'Alaska'</v>
      </c>
      <c r="I958" s="2" t="s">
        <v>2730</v>
      </c>
      <c r="J958" s="6"/>
      <c r="K958" s="2" t="s">
        <v>9825</v>
      </c>
      <c r="L958"/>
      <c r="M958"/>
      <c r="N958" s="18" t="b">
        <v>1</v>
      </c>
      <c r="O958" t="s">
        <v>10108</v>
      </c>
      <c r="P958" s="2" t="s">
        <v>10575</v>
      </c>
      <c r="Q958"/>
      <c r="R958"/>
      <c r="S958" s="53"/>
      <c r="T958"/>
      <c r="U958"/>
      <c r="V958"/>
      <c r="W958"/>
      <c r="X958"/>
      <c r="Y958" t="s">
        <v>11144</v>
      </c>
      <c r="Z958"/>
      <c r="AA958"/>
      <c r="AB958"/>
      <c r="AC958"/>
      <c r="AD958"/>
      <c r="AE958"/>
      <c r="AF958"/>
      <c r="AG958" s="1" t="b">
        <v>0</v>
      </c>
      <c r="AH958"/>
      <c r="AI958"/>
      <c r="AJ958" s="1" t="b">
        <v>0</v>
      </c>
      <c r="AK958" s="1" t="b">
        <v>0</v>
      </c>
      <c r="AL958" s="1" t="s">
        <v>86</v>
      </c>
      <c r="AM958" s="1" t="s">
        <v>62</v>
      </c>
      <c r="AN958" s="1" t="s">
        <v>45</v>
      </c>
      <c r="AO958" s="1">
        <v>1806</v>
      </c>
      <c r="AP958" s="1" t="b">
        <v>0</v>
      </c>
      <c r="AQ958" s="1"/>
      <c r="AR958" s="1"/>
      <c r="AS958" s="1" t="b">
        <v>0</v>
      </c>
      <c r="AV958" s="1" t="str">
        <f t="shared" si="158"/>
        <v>Geranium 'Alaska'</v>
      </c>
      <c r="AW958" s="1"/>
      <c r="AX958" s="1"/>
    </row>
    <row r="959" spans="1:66" s="5" customFormat="1" ht="15" customHeight="1" x14ac:dyDescent="0.2">
      <c r="A959" s="8" t="s">
        <v>7843</v>
      </c>
      <c r="B959" s="18" t="b">
        <f t="shared" si="156"/>
        <v>1</v>
      </c>
      <c r="C959" s="4" t="str">
        <f>IF(O959="","C","")</f>
        <v/>
      </c>
      <c r="D959" s="4" t="str">
        <f>IF(I959="","N","")</f>
        <v/>
      </c>
      <c r="E959" s="4" t="str">
        <f>IF(P959="","Y","")</f>
        <v/>
      </c>
      <c r="F959" s="4" t="str">
        <f t="shared" si="164"/>
        <v/>
      </c>
      <c r="G959" s="4" t="str">
        <f>IF(H959=A959,"","I")</f>
        <v>I</v>
      </c>
      <c r="H959" s="4" t="str">
        <f>TRIM(TRIM(I959) &amp; " " &amp; TRIM(J959) &amp; " " &amp; K959 &amp; " " &amp;S959)</f>
        <v>Geranium 'Ann Folkard'</v>
      </c>
      <c r="I959" s="6" t="s">
        <v>2730</v>
      </c>
      <c r="J959" s="6"/>
      <c r="K959" s="6" t="s">
        <v>2731</v>
      </c>
      <c r="L959" s="1">
        <v>727</v>
      </c>
      <c r="M959" s="1" t="s">
        <v>39</v>
      </c>
      <c r="N959" s="18" t="b">
        <v>1</v>
      </c>
      <c r="O959" t="s">
        <v>2732</v>
      </c>
      <c r="P959" s="1" t="s">
        <v>2733</v>
      </c>
      <c r="Q959"/>
      <c r="R959"/>
      <c r="S959" s="54"/>
      <c r="T959" s="1" t="s">
        <v>42</v>
      </c>
      <c r="U959" s="1" t="s">
        <v>42</v>
      </c>
      <c r="V959" s="1" t="s">
        <v>42</v>
      </c>
      <c r="W959" s="1" t="s">
        <v>42</v>
      </c>
      <c r="X959" s="1"/>
      <c r="Y959" s="1" t="s">
        <v>2734</v>
      </c>
      <c r="Z959" s="1"/>
      <c r="AA959" s="1"/>
      <c r="AB959" s="1"/>
      <c r="AC959" s="1"/>
      <c r="AD959" s="1"/>
      <c r="AE959" s="1"/>
      <c r="AF959"/>
      <c r="AG959"/>
      <c r="AH959"/>
      <c r="AI959"/>
      <c r="AJ959"/>
      <c r="AK959"/>
      <c r="AL959"/>
      <c r="AM959"/>
      <c r="AN959"/>
      <c r="AO959"/>
      <c r="AP959"/>
      <c r="AQ959"/>
      <c r="AR959"/>
      <c r="AS959"/>
      <c r="AT959"/>
      <c r="AU959"/>
      <c r="AV959" s="1" t="str">
        <f t="shared" si="158"/>
        <v>Geranium 'Ann Folkard'</v>
      </c>
      <c r="AW959"/>
      <c r="AX959"/>
      <c r="AY959"/>
      <c r="AZ959"/>
      <c r="BA959"/>
      <c r="BB959"/>
      <c r="BC959"/>
      <c r="BD959"/>
    </row>
    <row r="960" spans="1:66" s="5" customFormat="1" ht="15" customHeight="1" x14ac:dyDescent="0.2">
      <c r="A960" s="8" t="s">
        <v>8632</v>
      </c>
      <c r="B960" s="18" t="b">
        <f t="shared" si="156"/>
        <v>1</v>
      </c>
      <c r="C960" s="4" t="str">
        <f>IF(O960="","C","")</f>
        <v/>
      </c>
      <c r="D960" s="4" t="str">
        <f>IF(I960="","N","")</f>
        <v/>
      </c>
      <c r="E960" s="4" t="str">
        <f>IF(P960="","Y","")</f>
        <v/>
      </c>
      <c r="F960" s="4" t="str">
        <f t="shared" si="164"/>
        <v/>
      </c>
      <c r="G960" s="4" t="str">
        <f>IF(H960=A960,"","I")</f>
        <v/>
      </c>
      <c r="H960" s="4" t="str">
        <f>TRIM(TRIM(I960) &amp; " " &amp; TRIM(J960) &amp; " " &amp; K960 &amp; " " &amp;S960)</f>
        <v>Geranium 'Anne Thomson'</v>
      </c>
      <c r="I960" s="6" t="s">
        <v>2730</v>
      </c>
      <c r="J960" s="6"/>
      <c r="K960" s="6" t="s">
        <v>2735</v>
      </c>
      <c r="L960" s="1">
        <v>728</v>
      </c>
      <c r="M960" s="1" t="s">
        <v>39</v>
      </c>
      <c r="N960" s="18" t="b">
        <v>1</v>
      </c>
      <c r="O960" t="s">
        <v>2736</v>
      </c>
      <c r="P960" s="1" t="s">
        <v>2737</v>
      </c>
      <c r="Q960" s="1"/>
      <c r="R960"/>
      <c r="S960" s="54"/>
      <c r="T960" s="1" t="s">
        <v>42</v>
      </c>
      <c r="U960" s="1" t="s">
        <v>42</v>
      </c>
      <c r="V960" s="1" t="s">
        <v>42</v>
      </c>
      <c r="W960" s="1" t="s">
        <v>42</v>
      </c>
      <c r="X960" s="1"/>
      <c r="Y960" s="1" t="s">
        <v>2738</v>
      </c>
      <c r="Z960" s="1"/>
      <c r="AA960" s="1"/>
      <c r="AB960" s="1"/>
      <c r="AC960" s="1"/>
      <c r="AD960" s="1"/>
      <c r="AE960" s="1"/>
      <c r="AF960" s="1"/>
      <c r="AG960" s="1" t="b">
        <v>0</v>
      </c>
      <c r="AH960" s="1"/>
      <c r="AI960" s="1"/>
      <c r="AJ960" s="1" t="b">
        <v>0</v>
      </c>
      <c r="AK960" s="1" t="b">
        <v>0</v>
      </c>
      <c r="AL960" s="1" t="s">
        <v>1196</v>
      </c>
      <c r="AM960" s="1" t="s">
        <v>62</v>
      </c>
      <c r="AN960" s="1" t="s">
        <v>45</v>
      </c>
      <c r="AO960" s="1">
        <v>2298</v>
      </c>
      <c r="AP960" s="1" t="b">
        <v>0</v>
      </c>
      <c r="AQ960" s="1"/>
      <c r="AR960" s="1"/>
      <c r="AS960" s="1" t="b">
        <v>0</v>
      </c>
      <c r="AV960" s="1" t="str">
        <f t="shared" si="158"/>
        <v>Geranium 'Anne Thomson'</v>
      </c>
      <c r="AW960" s="1"/>
      <c r="AX960" s="1"/>
    </row>
    <row r="961" spans="1:66" s="5" customFormat="1" ht="15" customHeight="1" x14ac:dyDescent="0.2">
      <c r="A961" s="8" t="s">
        <v>7845</v>
      </c>
      <c r="B961" s="18" t="b">
        <f t="shared" si="156"/>
        <v>1</v>
      </c>
      <c r="C961" s="4" t="str">
        <f>IF(O961="","C","")</f>
        <v/>
      </c>
      <c r="D961" s="4" t="str">
        <f>IF(I961="","N","")</f>
        <v/>
      </c>
      <c r="E961" s="4" t="str">
        <f>IF(P961="","Y","")</f>
        <v/>
      </c>
      <c r="F961" s="4" t="str">
        <f t="shared" si="164"/>
        <v/>
      </c>
      <c r="G961" s="4" t="str">
        <f>IF(H961=A961,"","I")</f>
        <v/>
      </c>
      <c r="H961" s="4" t="str">
        <f>TRIM(TRIM(I961) &amp; " " &amp; TRIM(J961) &amp; " " &amp; K961 &amp; " " &amp;S961)</f>
        <v>Geranium 'Azure Rush'</v>
      </c>
      <c r="I961" s="6" t="s">
        <v>2730</v>
      </c>
      <c r="J961" s="6"/>
      <c r="K961" s="6" t="s">
        <v>2739</v>
      </c>
      <c r="L961" s="1">
        <v>729</v>
      </c>
      <c r="M961" s="1" t="s">
        <v>39</v>
      </c>
      <c r="N961" s="18" t="b">
        <v>1</v>
      </c>
      <c r="O961" t="s">
        <v>2740</v>
      </c>
      <c r="P961" s="1" t="s">
        <v>2741</v>
      </c>
      <c r="Q961"/>
      <c r="R961"/>
      <c r="S961" s="54"/>
      <c r="T961" s="1" t="s">
        <v>42</v>
      </c>
      <c r="U961" s="1" t="s">
        <v>42</v>
      </c>
      <c r="V961" s="1" t="s">
        <v>42</v>
      </c>
      <c r="W961" s="1" t="s">
        <v>42</v>
      </c>
      <c r="X961" s="1"/>
      <c r="Y961" s="1" t="s">
        <v>2742</v>
      </c>
      <c r="Z961" s="1" t="s">
        <v>2743</v>
      </c>
      <c r="AA961" s="1" t="s">
        <v>2744</v>
      </c>
      <c r="AB961" s="1"/>
      <c r="AC961" s="1"/>
      <c r="AD961" s="1"/>
      <c r="AE961" s="1"/>
      <c r="AF961"/>
      <c r="AG961" s="1" t="b">
        <v>1</v>
      </c>
      <c r="AH961" s="1"/>
      <c r="AI961" s="1"/>
      <c r="AJ961" s="1" t="b">
        <v>0</v>
      </c>
      <c r="AK961" s="1" t="b">
        <v>0</v>
      </c>
      <c r="AL961" s="1" t="s">
        <v>1196</v>
      </c>
      <c r="AM961" s="1" t="s">
        <v>62</v>
      </c>
      <c r="AN961" s="1" t="s">
        <v>45</v>
      </c>
      <c r="AO961" s="1">
        <v>2299</v>
      </c>
      <c r="AP961" s="1" t="b">
        <v>0</v>
      </c>
      <c r="AQ961" s="1"/>
      <c r="AR961" s="1"/>
      <c r="AS961" s="1" t="b">
        <v>1</v>
      </c>
      <c r="AV961" s="1" t="str">
        <f t="shared" si="158"/>
        <v>Geranium 'Azure Rush'</v>
      </c>
      <c r="AW961" s="1"/>
      <c r="AX961" s="1"/>
    </row>
    <row r="962" spans="1:66" s="5" customFormat="1" ht="15" customHeight="1" x14ac:dyDescent="0.2">
      <c r="A962" s="8"/>
      <c r="B962" s="18" t="b">
        <f t="shared" si="156"/>
        <v>1</v>
      </c>
      <c r="C962" s="21"/>
      <c r="D962" s="4"/>
      <c r="E962" s="4"/>
      <c r="F962" s="4" t="str">
        <f t="shared" si="164"/>
        <v/>
      </c>
      <c r="G962" s="4"/>
      <c r="H962" s="4"/>
      <c r="I962" s="6" t="s">
        <v>2730</v>
      </c>
      <c r="J962" s="6"/>
      <c r="K962" s="6" t="s">
        <v>2745</v>
      </c>
      <c r="L962" s="1">
        <v>730</v>
      </c>
      <c r="M962"/>
      <c r="N962" s="18" t="b">
        <v>1</v>
      </c>
      <c r="O962"/>
      <c r="P962" s="1" t="s">
        <v>2746</v>
      </c>
      <c r="Q962" s="1"/>
      <c r="R962" s="1"/>
      <c r="S962" s="54"/>
      <c r="T962" s="1" t="s">
        <v>42</v>
      </c>
      <c r="U962" s="1" t="s">
        <v>42</v>
      </c>
      <c r="V962" s="1" t="s">
        <v>42</v>
      </c>
      <c r="W962" s="1" t="s">
        <v>42</v>
      </c>
      <c r="X962" s="1"/>
      <c r="Y962" s="1" t="s">
        <v>2747</v>
      </c>
      <c r="Z962" s="1"/>
      <c r="AA962" s="1"/>
      <c r="AB962" s="1"/>
      <c r="AC962" s="1"/>
      <c r="AD962" s="1"/>
      <c r="AE962" s="1"/>
      <c r="AF962"/>
      <c r="AG962" s="1" t="b">
        <v>0</v>
      </c>
      <c r="AH962"/>
      <c r="AI962"/>
      <c r="AJ962" s="1" t="b">
        <v>0</v>
      </c>
      <c r="AK962" s="1" t="b">
        <v>0</v>
      </c>
      <c r="AL962" s="1" t="s">
        <v>86</v>
      </c>
      <c r="AM962" s="1" t="s">
        <v>62</v>
      </c>
      <c r="AN962" s="1" t="s">
        <v>45</v>
      </c>
      <c r="AO962" s="1">
        <v>2349</v>
      </c>
      <c r="AP962" s="1" t="b">
        <v>1</v>
      </c>
      <c r="AQ962" s="1"/>
      <c r="AR962" s="1"/>
      <c r="AS962" s="1" t="b">
        <v>0</v>
      </c>
      <c r="AV962" s="1" t="str">
        <f t="shared" si="158"/>
        <v>Geranium 'Bertie Crug'</v>
      </c>
      <c r="AW962" s="1"/>
      <c r="AX962" s="1"/>
      <c r="BE962"/>
      <c r="BF962"/>
      <c r="BG962"/>
      <c r="BH962"/>
      <c r="BI962"/>
      <c r="BJ962"/>
      <c r="BK962"/>
      <c r="BL962"/>
      <c r="BM962"/>
      <c r="BN962"/>
    </row>
    <row r="963" spans="1:66" s="5" customFormat="1" ht="15" customHeight="1" x14ac:dyDescent="0.2">
      <c r="A963" s="8"/>
      <c r="B963" s="18" t="b">
        <f t="shared" ref="B963:B1026" si="170">IF(F963="X",FALSE,TRUE)</f>
        <v>1</v>
      </c>
      <c r="C963" s="21"/>
      <c r="D963" s="4"/>
      <c r="E963" s="4"/>
      <c r="F963" s="4" t="str">
        <f t="shared" si="164"/>
        <v/>
      </c>
      <c r="G963" s="4"/>
      <c r="H963" s="4"/>
      <c r="I963" s="6" t="s">
        <v>2730</v>
      </c>
      <c r="J963" s="6"/>
      <c r="K963" s="6" t="s">
        <v>2748</v>
      </c>
      <c r="L963" s="1">
        <v>731</v>
      </c>
      <c r="M963"/>
      <c r="N963" s="18" t="b">
        <v>1</v>
      </c>
      <c r="O963"/>
      <c r="P963" s="1" t="s">
        <v>2749</v>
      </c>
      <c r="Q963" s="1"/>
      <c r="R963"/>
      <c r="S963" s="54"/>
      <c r="T963" s="1" t="s">
        <v>42</v>
      </c>
      <c r="U963" s="1" t="s">
        <v>42</v>
      </c>
      <c r="V963" s="1" t="s">
        <v>42</v>
      </c>
      <c r="W963" s="1" t="s">
        <v>42</v>
      </c>
      <c r="X963" s="1"/>
      <c r="Y963" s="1" t="s">
        <v>2750</v>
      </c>
      <c r="Z963" s="1"/>
      <c r="AA963" s="1"/>
      <c r="AB963" s="1"/>
      <c r="AC963" s="1"/>
      <c r="AD963" s="1"/>
      <c r="AE963" s="1"/>
      <c r="AF963"/>
      <c r="AG963" s="1" t="b">
        <v>0</v>
      </c>
      <c r="AH963"/>
      <c r="AI963"/>
      <c r="AJ963" s="1" t="b">
        <v>0</v>
      </c>
      <c r="AK963" s="1" t="b">
        <v>0</v>
      </c>
      <c r="AL963" s="1" t="s">
        <v>86</v>
      </c>
      <c r="AM963" s="1" t="s">
        <v>62</v>
      </c>
      <c r="AN963" s="1" t="s">
        <v>45</v>
      </c>
      <c r="AO963" s="1">
        <v>2073</v>
      </c>
      <c r="AP963" s="1" t="b">
        <v>1</v>
      </c>
      <c r="AQ963" s="1"/>
      <c r="AR963" s="1"/>
      <c r="AS963" s="1" t="b">
        <v>0</v>
      </c>
      <c r="AV963" s="1" t="str">
        <f t="shared" si="158"/>
        <v>Geranium 'Blue Cloud'</v>
      </c>
      <c r="AW963" s="1"/>
      <c r="AX963" s="1"/>
      <c r="BE963"/>
      <c r="BF963"/>
      <c r="BG963"/>
      <c r="BH963"/>
      <c r="BI963"/>
      <c r="BJ963"/>
      <c r="BK963"/>
      <c r="BL963"/>
      <c r="BM963"/>
      <c r="BN963"/>
    </row>
    <row r="964" spans="1:66" s="5" customFormat="1" ht="15" customHeight="1" x14ac:dyDescent="0.2">
      <c r="A964" s="8"/>
      <c r="B964" s="18" t="b">
        <f t="shared" si="170"/>
        <v>0</v>
      </c>
      <c r="C964" s="21"/>
      <c r="D964" s="4"/>
      <c r="E964" s="4"/>
      <c r="F964" s="4" t="str">
        <f t="shared" si="164"/>
        <v>X</v>
      </c>
      <c r="G964" s="4"/>
      <c r="H964" s="4"/>
      <c r="I964" s="6" t="s">
        <v>2730</v>
      </c>
      <c r="J964" s="6"/>
      <c r="K964" s="6" t="s">
        <v>2751</v>
      </c>
      <c r="L964" s="1">
        <v>732</v>
      </c>
      <c r="M964"/>
      <c r="N964" s="18" t="b">
        <v>0</v>
      </c>
      <c r="O964"/>
      <c r="P964" s="1" t="s">
        <v>2752</v>
      </c>
      <c r="Q964"/>
      <c r="R964"/>
      <c r="S964" s="53"/>
      <c r="T964" s="1" t="s">
        <v>42</v>
      </c>
      <c r="U964" s="1" t="s">
        <v>42</v>
      </c>
      <c r="V964" s="1" t="s">
        <v>42</v>
      </c>
      <c r="W964" s="1" t="s">
        <v>42</v>
      </c>
      <c r="X964"/>
      <c r="Y964"/>
      <c r="Z964"/>
      <c r="AA964"/>
      <c r="AB964"/>
      <c r="AC964"/>
      <c r="AD964"/>
      <c r="AE964"/>
      <c r="AF964"/>
      <c r="AG964" s="1" t="b">
        <v>0</v>
      </c>
      <c r="AH964"/>
      <c r="AI964"/>
      <c r="AJ964" s="1" t="b">
        <v>0</v>
      </c>
      <c r="AK964" s="1" t="b">
        <v>0</v>
      </c>
      <c r="AL964" s="1" t="s">
        <v>86</v>
      </c>
      <c r="AM964" s="1" t="s">
        <v>62</v>
      </c>
      <c r="AN964" s="1" t="s">
        <v>45</v>
      </c>
      <c r="AO964" s="1">
        <v>1634</v>
      </c>
      <c r="AP964" s="1" t="b">
        <v>1</v>
      </c>
      <c r="AQ964" s="1"/>
      <c r="AR964" s="1"/>
      <c r="AS964" s="1" t="b">
        <v>0</v>
      </c>
      <c r="AV964" s="1" t="str">
        <f t="shared" ref="AV964:AW1027" si="171">TRIM(TRIM(I964) &amp; " " &amp; TRIM(J964) &amp; " " &amp; K964 &amp; " " &amp;S964)</f>
        <v>Geranium 'Blue Pearl'</v>
      </c>
      <c r="AW964" s="1"/>
      <c r="AX964" s="1"/>
      <c r="BE964"/>
      <c r="BF964"/>
      <c r="BG964"/>
      <c r="BH964"/>
      <c r="BI964"/>
      <c r="BJ964"/>
      <c r="BK964"/>
      <c r="BL964"/>
      <c r="BM964"/>
      <c r="BN964"/>
    </row>
    <row r="965" spans="1:66" s="5" customFormat="1" ht="15" customHeight="1" x14ac:dyDescent="0.2">
      <c r="A965" s="8" t="s">
        <v>9271</v>
      </c>
      <c r="B965" s="18" t="b">
        <f t="shared" si="170"/>
        <v>0</v>
      </c>
      <c r="C965" s="4" t="str">
        <f>IF(O965="","C","")</f>
        <v/>
      </c>
      <c r="D965" s="4" t="str">
        <f>IF(I965="","N","")</f>
        <v/>
      </c>
      <c r="E965" s="4" t="str">
        <f>IF(P965="","Y","")</f>
        <v/>
      </c>
      <c r="F965" s="4" t="str">
        <f t="shared" si="164"/>
        <v>X</v>
      </c>
      <c r="G965" s="4"/>
      <c r="H965" s="4" t="str">
        <f>TRIM(TRIM(I965) &amp; " " &amp; TRIM(J965) &amp; " " &amp; K965 &amp; " " &amp;S965)</f>
        <v>Geranium Blue Sunrise (syn. Geranium 'Verguld Saffier')</v>
      </c>
      <c r="I965" s="2" t="s">
        <v>2730</v>
      </c>
      <c r="J965" s="6"/>
      <c r="K965" s="23" t="s">
        <v>10308</v>
      </c>
      <c r="L965"/>
      <c r="M965"/>
      <c r="N965" s="18" t="b">
        <v>0</v>
      </c>
      <c r="O965" t="s">
        <v>10109</v>
      </c>
      <c r="P965" s="2" t="s">
        <v>10577</v>
      </c>
      <c r="Q965"/>
      <c r="R965"/>
      <c r="S965" s="53" t="s">
        <v>10576</v>
      </c>
      <c r="T965"/>
      <c r="U965"/>
      <c r="V965"/>
      <c r="W965"/>
      <c r="X965"/>
      <c r="Y965"/>
      <c r="Z965"/>
      <c r="AA965"/>
      <c r="AB965"/>
      <c r="AC965"/>
      <c r="AD965"/>
      <c r="AE965"/>
      <c r="AF965" s="1"/>
      <c r="AG965" s="1" t="b">
        <v>0</v>
      </c>
      <c r="AH965" s="1"/>
      <c r="AI965" s="1"/>
      <c r="AJ965" s="1" t="b">
        <v>0</v>
      </c>
      <c r="AK965" s="1" t="b">
        <v>0</v>
      </c>
      <c r="AL965" s="1" t="s">
        <v>86</v>
      </c>
      <c r="AM965"/>
      <c r="AN965" s="1" t="s">
        <v>45</v>
      </c>
      <c r="AO965"/>
      <c r="AP965" s="1" t="b">
        <v>0</v>
      </c>
      <c r="AQ965" s="1"/>
      <c r="AR965" s="1"/>
      <c r="AS965" s="1" t="b">
        <v>0</v>
      </c>
      <c r="AV965" s="1" t="str">
        <f t="shared" si="171"/>
        <v>Geranium Blue Sunrise (syn. Geranium 'Verguld Saffier')</v>
      </c>
      <c r="AW965" s="1"/>
      <c r="AX965" s="1"/>
    </row>
    <row r="966" spans="1:66" s="5" customFormat="1" ht="15" customHeight="1" x14ac:dyDescent="0.2">
      <c r="A966" s="8" t="s">
        <v>7269</v>
      </c>
      <c r="B966" s="18" t="b">
        <f t="shared" si="170"/>
        <v>1</v>
      </c>
      <c r="C966" s="4" t="str">
        <f>IF(O966="","C","")</f>
        <v/>
      </c>
      <c r="D966" s="4" t="str">
        <f>IF(I966="","N","")</f>
        <v/>
      </c>
      <c r="E966" s="4" t="str">
        <f>IF(P966="","Y","")</f>
        <v/>
      </c>
      <c r="F966" s="4" t="str">
        <f t="shared" si="164"/>
        <v/>
      </c>
      <c r="G966" s="4" t="str">
        <f>IF(H966=A966,"","I")</f>
        <v>I</v>
      </c>
      <c r="H966" s="4" t="str">
        <f>TRIM(TRIM(I966) &amp; " " &amp; TRIM(J966) &amp; " " &amp; K966 &amp; " " &amp;S966)</f>
        <v>Geranium 'Brookside'</v>
      </c>
      <c r="I966" s="6" t="s">
        <v>2730</v>
      </c>
      <c r="J966" s="6"/>
      <c r="K966" s="6" t="s">
        <v>2753</v>
      </c>
      <c r="L966" s="1">
        <v>733</v>
      </c>
      <c r="M966" s="1" t="s">
        <v>39</v>
      </c>
      <c r="N966" s="18" t="b">
        <v>1</v>
      </c>
      <c r="O966" t="s">
        <v>2754</v>
      </c>
      <c r="P966" s="1" t="s">
        <v>2755</v>
      </c>
      <c r="Q966"/>
      <c r="R966"/>
      <c r="S966" s="54"/>
      <c r="T966" s="1" t="s">
        <v>42</v>
      </c>
      <c r="U966" s="1" t="s">
        <v>42</v>
      </c>
      <c r="V966" s="1" t="s">
        <v>42</v>
      </c>
      <c r="W966" s="1" t="s">
        <v>42</v>
      </c>
      <c r="X966" s="1"/>
      <c r="Y966" s="1" t="s">
        <v>2756</v>
      </c>
      <c r="Z966" s="1" t="s">
        <v>2757</v>
      </c>
      <c r="AA966" s="1"/>
      <c r="AB966" s="1"/>
      <c r="AC966" s="1"/>
      <c r="AD966" s="1"/>
      <c r="AE966" s="1"/>
      <c r="AF966"/>
      <c r="AG966"/>
      <c r="AH966"/>
      <c r="AI966"/>
      <c r="AJ966"/>
      <c r="AK966"/>
      <c r="AL966"/>
      <c r="AM966"/>
      <c r="AN966"/>
      <c r="AO966"/>
      <c r="AP966"/>
      <c r="AQ966"/>
      <c r="AR966"/>
      <c r="AS966"/>
      <c r="AT966"/>
      <c r="AU966"/>
      <c r="AV966" s="1" t="str">
        <f t="shared" si="171"/>
        <v>Geranium 'Brookside'</v>
      </c>
      <c r="AW966"/>
      <c r="AX966"/>
      <c r="AY966"/>
      <c r="AZ966"/>
      <c r="BA966"/>
      <c r="BB966"/>
      <c r="BC966"/>
      <c r="BD966"/>
    </row>
    <row r="967" spans="1:66" s="5" customFormat="1" ht="15" customHeight="1" x14ac:dyDescent="0.2">
      <c r="A967" s="8"/>
      <c r="B967" s="18" t="b">
        <f t="shared" si="170"/>
        <v>0</v>
      </c>
      <c r="C967" s="21"/>
      <c r="D967" s="4"/>
      <c r="E967" s="4"/>
      <c r="F967" s="4" t="str">
        <f t="shared" si="164"/>
        <v>X</v>
      </c>
      <c r="G967" s="4"/>
      <c r="H967" s="4"/>
      <c r="I967" s="6" t="s">
        <v>2730</v>
      </c>
      <c r="J967" s="6"/>
      <c r="K967" s="6" t="s">
        <v>2758</v>
      </c>
      <c r="L967" s="1">
        <v>734</v>
      </c>
      <c r="M967"/>
      <c r="N967" s="18" t="b">
        <v>0</v>
      </c>
      <c r="O967"/>
      <c r="P967" s="1" t="s">
        <v>2759</v>
      </c>
      <c r="Q967"/>
      <c r="R967"/>
      <c r="S967" s="53"/>
      <c r="T967" s="1" t="s">
        <v>42</v>
      </c>
      <c r="U967" s="1" t="s">
        <v>42</v>
      </c>
      <c r="V967" s="1" t="s">
        <v>42</v>
      </c>
      <c r="W967" s="1" t="s">
        <v>42</v>
      </c>
      <c r="X967"/>
      <c r="Y967"/>
      <c r="Z967"/>
      <c r="AA967"/>
      <c r="AB967"/>
      <c r="AC967"/>
      <c r="AD967"/>
      <c r="AE967"/>
      <c r="AF967"/>
      <c r="AG967" s="1" t="b">
        <v>0</v>
      </c>
      <c r="AH967"/>
      <c r="AI967"/>
      <c r="AJ967" s="1" t="b">
        <v>0</v>
      </c>
      <c r="AK967" s="1" t="b">
        <v>0</v>
      </c>
      <c r="AL967" s="1" t="s">
        <v>86</v>
      </c>
      <c r="AM967" s="1" t="s">
        <v>62</v>
      </c>
      <c r="AN967" s="1" t="s">
        <v>45</v>
      </c>
      <c r="AO967" s="1">
        <v>1638</v>
      </c>
      <c r="AP967" s="1" t="b">
        <v>1</v>
      </c>
      <c r="AQ967" s="1"/>
      <c r="AR967" s="1"/>
      <c r="AS967" s="1" t="b">
        <v>0</v>
      </c>
      <c r="AV967" s="1" t="str">
        <f t="shared" si="171"/>
        <v>Geranium 'Claridge Druce'</v>
      </c>
      <c r="AW967" s="1"/>
      <c r="AX967" s="1"/>
      <c r="BE967"/>
      <c r="BF967"/>
      <c r="BG967"/>
      <c r="BH967"/>
      <c r="BI967"/>
      <c r="BJ967"/>
      <c r="BK967"/>
      <c r="BL967"/>
      <c r="BM967"/>
      <c r="BN967"/>
    </row>
    <row r="968" spans="1:66" s="5" customFormat="1" ht="15" customHeight="1" x14ac:dyDescent="0.2">
      <c r="A968" s="8" t="s">
        <v>9001</v>
      </c>
      <c r="B968" s="18" t="b">
        <f t="shared" si="170"/>
        <v>1</v>
      </c>
      <c r="C968" s="4" t="str">
        <f>IF(O968="","C","")</f>
        <v/>
      </c>
      <c r="D968" s="4" t="str">
        <f>IF(I968="","N","")</f>
        <v/>
      </c>
      <c r="E968" s="4" t="str">
        <f>IF(P968="","Y","")</f>
        <v/>
      </c>
      <c r="F968" s="4" t="str">
        <f t="shared" si="164"/>
        <v/>
      </c>
      <c r="G968" s="4" t="str">
        <f>IF(H968=A968,"","I")</f>
        <v/>
      </c>
      <c r="H968" s="4" t="str">
        <f>TRIM(TRIM(I968) &amp; " " &amp; TRIM(J968) &amp; " " &amp; K968 &amp; " " &amp;S968)</f>
        <v>Geranium 'Coombland White'</v>
      </c>
      <c r="I968" s="6" t="s">
        <v>2730</v>
      </c>
      <c r="J968" s="6"/>
      <c r="K968" s="6" t="s">
        <v>2760</v>
      </c>
      <c r="L968" s="1">
        <v>735</v>
      </c>
      <c r="M968" s="1"/>
      <c r="N968" s="18" t="b">
        <v>1</v>
      </c>
      <c r="O968" t="s">
        <v>2761</v>
      </c>
      <c r="P968" s="1" t="s">
        <v>2762</v>
      </c>
      <c r="Q968" s="1"/>
      <c r="R968"/>
      <c r="S968" s="54"/>
      <c r="T968" s="1" t="s">
        <v>42</v>
      </c>
      <c r="U968" s="1" t="s">
        <v>42</v>
      </c>
      <c r="V968" s="1" t="s">
        <v>42</v>
      </c>
      <c r="W968" s="1" t="s">
        <v>42</v>
      </c>
      <c r="X968" s="1"/>
      <c r="Y968" s="1" t="s">
        <v>2763</v>
      </c>
      <c r="Z968" s="1" t="s">
        <v>2764</v>
      </c>
      <c r="AA968" s="1"/>
      <c r="AB968" s="1"/>
      <c r="AC968" s="1"/>
      <c r="AD968" s="1"/>
      <c r="AE968" s="1"/>
      <c r="AF968"/>
      <c r="AG968" s="1" t="b">
        <v>0</v>
      </c>
      <c r="AH968" s="1"/>
      <c r="AI968" s="1"/>
      <c r="AJ968" s="1" t="b">
        <v>0</v>
      </c>
      <c r="AK968" s="1" t="b">
        <v>0</v>
      </c>
      <c r="AL968" s="1" t="s">
        <v>1196</v>
      </c>
      <c r="AM968" s="1" t="s">
        <v>62</v>
      </c>
      <c r="AN968" s="1" t="s">
        <v>45</v>
      </c>
      <c r="AO968" s="1">
        <v>2297</v>
      </c>
      <c r="AP968" s="1" t="b">
        <v>0</v>
      </c>
      <c r="AQ968" s="1"/>
      <c r="AR968" s="1"/>
      <c r="AS968" s="1" t="b">
        <v>0</v>
      </c>
      <c r="AV968" s="1" t="str">
        <f t="shared" si="171"/>
        <v>Geranium 'Coombland White'</v>
      </c>
      <c r="AW968" s="1"/>
      <c r="AX968" s="1"/>
    </row>
    <row r="969" spans="1:66" s="5" customFormat="1" ht="15" customHeight="1" x14ac:dyDescent="0.2">
      <c r="A969" s="8"/>
      <c r="B969" s="18" t="b">
        <f t="shared" si="170"/>
        <v>1</v>
      </c>
      <c r="C969" s="21"/>
      <c r="D969" s="4"/>
      <c r="E969" s="4"/>
      <c r="F969" s="4" t="str">
        <f t="shared" si="164"/>
        <v/>
      </c>
      <c r="G969" s="4"/>
      <c r="H969" s="4"/>
      <c r="I969" s="6" t="s">
        <v>2730</v>
      </c>
      <c r="J969" s="6"/>
      <c r="K969" s="6" t="s">
        <v>2765</v>
      </c>
      <c r="L969" s="1">
        <v>736</v>
      </c>
      <c r="M969"/>
      <c r="N969" s="18" t="b">
        <v>1</v>
      </c>
      <c r="O969"/>
      <c r="P969" s="1" t="s">
        <v>2766</v>
      </c>
      <c r="Q969" s="1"/>
      <c r="R969" s="1"/>
      <c r="S969" s="54"/>
      <c r="T969" s="1" t="s">
        <v>42</v>
      </c>
      <c r="U969" s="1" t="s">
        <v>42</v>
      </c>
      <c r="V969" s="1" t="s">
        <v>42</v>
      </c>
      <c r="W969" s="1" t="s">
        <v>42</v>
      </c>
      <c r="X969" s="1"/>
      <c r="Y969" s="1" t="s">
        <v>2767</v>
      </c>
      <c r="Z969" s="1"/>
      <c r="AA969" s="1"/>
      <c r="AB969" s="1"/>
      <c r="AC969" s="1"/>
      <c r="AD969" s="1"/>
      <c r="AE969" s="1"/>
      <c r="AF969"/>
      <c r="AG969" s="1" t="b">
        <v>0</v>
      </c>
      <c r="AH969"/>
      <c r="AI969"/>
      <c r="AJ969" s="1" t="b">
        <v>0</v>
      </c>
      <c r="AK969" s="1" t="b">
        <v>0</v>
      </c>
      <c r="AL969" s="1" t="s">
        <v>86</v>
      </c>
      <c r="AM969" s="1" t="s">
        <v>62</v>
      </c>
      <c r="AN969" s="1" t="s">
        <v>45</v>
      </c>
      <c r="AO969" s="1">
        <v>2153</v>
      </c>
      <c r="AP969" s="1" t="b">
        <v>1</v>
      </c>
      <c r="AQ969" s="1"/>
      <c r="AR969" s="1"/>
      <c r="AS969" s="1" t="b">
        <v>0</v>
      </c>
      <c r="AV969" s="1" t="str">
        <f t="shared" si="171"/>
        <v>Geranium 'Dilys'</v>
      </c>
      <c r="AW969" s="1"/>
      <c r="AX969" s="1"/>
      <c r="BE969"/>
      <c r="BF969"/>
      <c r="BG969"/>
      <c r="BH969"/>
      <c r="BI969"/>
      <c r="BJ969"/>
      <c r="BK969"/>
      <c r="BL969"/>
      <c r="BM969"/>
      <c r="BN969"/>
    </row>
    <row r="970" spans="1:66" s="5" customFormat="1" ht="15" customHeight="1" x14ac:dyDescent="0.2">
      <c r="A970" s="8"/>
      <c r="B970" s="18" t="b">
        <f t="shared" si="170"/>
        <v>0</v>
      </c>
      <c r="C970" s="21"/>
      <c r="D970" s="4"/>
      <c r="E970" s="4"/>
      <c r="F970" s="4" t="str">
        <f t="shared" si="164"/>
        <v>X</v>
      </c>
      <c r="G970" s="4"/>
      <c r="H970" s="4"/>
      <c r="I970" s="6" t="s">
        <v>2730</v>
      </c>
      <c r="J970" s="6"/>
      <c r="K970" s="6" t="s">
        <v>2768</v>
      </c>
      <c r="L970" s="1">
        <v>737</v>
      </c>
      <c r="M970"/>
      <c r="N970" s="18" t="b">
        <v>0</v>
      </c>
      <c r="O970"/>
      <c r="P970" s="1" t="s">
        <v>2769</v>
      </c>
      <c r="Q970"/>
      <c r="R970"/>
      <c r="S970" s="53"/>
      <c r="T970" s="1" t="s">
        <v>42</v>
      </c>
      <c r="U970" s="1" t="s">
        <v>42</v>
      </c>
      <c r="V970" s="1" t="s">
        <v>42</v>
      </c>
      <c r="W970" s="1" t="s">
        <v>42</v>
      </c>
      <c r="X970"/>
      <c r="Y970"/>
      <c r="Z970"/>
      <c r="AA970"/>
      <c r="AB970"/>
      <c r="AC970"/>
      <c r="AD970"/>
      <c r="AE970"/>
      <c r="AF970"/>
      <c r="AG970" s="1" t="b">
        <v>0</v>
      </c>
      <c r="AH970"/>
      <c r="AI970"/>
      <c r="AJ970" s="1" t="b">
        <v>0</v>
      </c>
      <c r="AK970" s="1" t="b">
        <v>0</v>
      </c>
      <c r="AL970" s="1" t="s">
        <v>86</v>
      </c>
      <c r="AM970" s="1" t="s">
        <v>62</v>
      </c>
      <c r="AN970" s="1" t="s">
        <v>45</v>
      </c>
      <c r="AO970" s="1">
        <v>1639</v>
      </c>
      <c r="AP970" s="1" t="b">
        <v>1</v>
      </c>
      <c r="AQ970" s="1"/>
      <c r="AR970" s="1"/>
      <c r="AS970" s="1" t="b">
        <v>0</v>
      </c>
      <c r="AV970" s="1" t="str">
        <f t="shared" si="171"/>
        <v>Geranium 'Diva'</v>
      </c>
      <c r="AW970" s="1"/>
      <c r="AX970" s="1"/>
      <c r="BE970"/>
      <c r="BF970"/>
      <c r="BG970"/>
      <c r="BH970"/>
      <c r="BI970"/>
      <c r="BJ970"/>
      <c r="BK970"/>
      <c r="BL970"/>
      <c r="BM970"/>
      <c r="BN970"/>
    </row>
    <row r="971" spans="1:66" s="5" customFormat="1" ht="15" customHeight="1" x14ac:dyDescent="0.2">
      <c r="A971" s="8" t="s">
        <v>7847</v>
      </c>
      <c r="B971" s="18" t="b">
        <f t="shared" si="170"/>
        <v>1</v>
      </c>
      <c r="C971" s="4" t="str">
        <f>IF(O971="","C","")</f>
        <v/>
      </c>
      <c r="D971" s="4" t="str">
        <f>IF(I971="","N","")</f>
        <v/>
      </c>
      <c r="E971" s="4" t="str">
        <f>IF(P971="","Y","")</f>
        <v/>
      </c>
      <c r="F971" s="4" t="str">
        <f t="shared" si="164"/>
        <v/>
      </c>
      <c r="G971" s="4" t="str">
        <f>IF(H971=A971,"","I")</f>
        <v/>
      </c>
      <c r="H971" s="4" t="str">
        <f>TRIM(TRIM(I971) &amp; " " &amp; TRIM(J971) &amp; " " &amp; K971 &amp; " " &amp;S971)</f>
        <v>Geranium 'Dreamland'</v>
      </c>
      <c r="I971" s="6" t="s">
        <v>2730</v>
      </c>
      <c r="J971" s="6"/>
      <c r="K971" s="6" t="s">
        <v>2770</v>
      </c>
      <c r="L971" s="1">
        <v>738</v>
      </c>
      <c r="M971" s="1" t="s">
        <v>39</v>
      </c>
      <c r="N971" s="18" t="b">
        <v>1</v>
      </c>
      <c r="O971" t="s">
        <v>2771</v>
      </c>
      <c r="P971" s="1" t="s">
        <v>2772</v>
      </c>
      <c r="Q971"/>
      <c r="R971"/>
      <c r="S971" s="54"/>
      <c r="T971" s="1" t="s">
        <v>42</v>
      </c>
      <c r="U971" s="1" t="s">
        <v>42</v>
      </c>
      <c r="V971" s="1" t="s">
        <v>42</v>
      </c>
      <c r="W971" s="1" t="s">
        <v>42</v>
      </c>
      <c r="X971" s="1"/>
      <c r="Y971" s="1" t="s">
        <v>2773</v>
      </c>
      <c r="Z971" s="1"/>
      <c r="AA971" s="1"/>
      <c r="AB971" s="1"/>
      <c r="AC971" s="1"/>
      <c r="AD971" s="1"/>
      <c r="AE971" s="1"/>
      <c r="AF971"/>
      <c r="AG971" s="1" t="b">
        <v>0</v>
      </c>
      <c r="AH971" s="1"/>
      <c r="AI971" s="1"/>
      <c r="AJ971" s="1" t="b">
        <v>0</v>
      </c>
      <c r="AK971" s="1" t="b">
        <v>0</v>
      </c>
      <c r="AL971" s="1" t="s">
        <v>1196</v>
      </c>
      <c r="AM971"/>
      <c r="AN971" s="1" t="s">
        <v>45</v>
      </c>
      <c r="AO971" s="1">
        <v>20241</v>
      </c>
      <c r="AP971" s="1" t="b">
        <v>0</v>
      </c>
      <c r="AQ971" s="1"/>
      <c r="AR971" s="1"/>
      <c r="AS971" s="1" t="b">
        <v>0</v>
      </c>
      <c r="AV971" s="1" t="str">
        <f t="shared" si="171"/>
        <v>Geranium 'Dreamland'</v>
      </c>
      <c r="AW971" s="1"/>
      <c r="AX971" s="1"/>
    </row>
    <row r="972" spans="1:66" s="5" customFormat="1" ht="15" customHeight="1" x14ac:dyDescent="0.2">
      <c r="A972" s="8" t="s">
        <v>7515</v>
      </c>
      <c r="B972" s="18" t="b">
        <f t="shared" si="170"/>
        <v>1</v>
      </c>
      <c r="C972" s="4" t="str">
        <f>IF(O972="","C","")</f>
        <v/>
      </c>
      <c r="D972" s="4" t="str">
        <f>IF(I972="","N","")</f>
        <v/>
      </c>
      <c r="E972" s="4" t="str">
        <f>IF(P972="","Y","")</f>
        <v/>
      </c>
      <c r="F972" s="4" t="str">
        <f t="shared" si="164"/>
        <v/>
      </c>
      <c r="G972" s="4" t="str">
        <f>IF(H972=A972,"","I")</f>
        <v>I</v>
      </c>
      <c r="H972" s="4" t="str">
        <f>TRIM(TRIM(I972) &amp; " " &amp; TRIM(J972) &amp; " " &amp; K972 &amp; " " &amp;S972)</f>
        <v>Geranium 'Dusky Crug'</v>
      </c>
      <c r="I972" s="6" t="s">
        <v>2730</v>
      </c>
      <c r="J972" s="6"/>
      <c r="K972" s="6" t="s">
        <v>2774</v>
      </c>
      <c r="L972" s="1">
        <v>739</v>
      </c>
      <c r="M972"/>
      <c r="N972" s="18" t="b">
        <v>1</v>
      </c>
      <c r="O972" t="s">
        <v>2777</v>
      </c>
      <c r="P972" s="1" t="s">
        <v>2775</v>
      </c>
      <c r="Q972"/>
      <c r="R972"/>
      <c r="S972" s="54"/>
      <c r="T972" s="1" t="s">
        <v>42</v>
      </c>
      <c r="U972" s="1" t="s">
        <v>42</v>
      </c>
      <c r="V972" s="1" t="s">
        <v>42</v>
      </c>
      <c r="W972" s="1" t="s">
        <v>42</v>
      </c>
      <c r="X972" s="1"/>
      <c r="Y972" t="s">
        <v>11146</v>
      </c>
      <c r="Z972" s="1"/>
      <c r="AA972" s="1"/>
      <c r="AB972" s="1"/>
      <c r="AC972" s="1"/>
      <c r="AD972" s="1"/>
      <c r="AE972" s="1"/>
      <c r="AF972" s="1"/>
      <c r="AG972" s="1" t="b">
        <v>0</v>
      </c>
      <c r="AH972" s="1"/>
      <c r="AI972" s="1"/>
      <c r="AJ972" s="1" t="b">
        <v>0</v>
      </c>
      <c r="AK972" s="1" t="b">
        <v>0</v>
      </c>
      <c r="AL972" s="1" t="s">
        <v>86</v>
      </c>
      <c r="AM972"/>
      <c r="AN972" s="1" t="s">
        <v>45</v>
      </c>
      <c r="AO972"/>
      <c r="AP972" s="1" t="b">
        <v>0</v>
      </c>
      <c r="AQ972" s="1"/>
      <c r="AR972" s="1"/>
      <c r="AS972" s="1" t="b">
        <v>0</v>
      </c>
      <c r="AV972" s="1" t="str">
        <f t="shared" si="171"/>
        <v>Geranium 'Dusky Crug'</v>
      </c>
      <c r="AW972" s="1"/>
      <c r="AX972" s="1"/>
    </row>
    <row r="973" spans="1:66" s="5" customFormat="1" ht="15" customHeight="1" x14ac:dyDescent="0.2">
      <c r="A973" s="8"/>
      <c r="B973" s="18" t="b">
        <f t="shared" si="170"/>
        <v>1</v>
      </c>
      <c r="C973" s="21"/>
      <c r="D973" s="4"/>
      <c r="E973" s="4"/>
      <c r="F973" s="4" t="str">
        <f t="shared" si="164"/>
        <v/>
      </c>
      <c r="G973" s="4"/>
      <c r="H973" s="4"/>
      <c r="I973" s="6" t="s">
        <v>2730</v>
      </c>
      <c r="J973" s="6"/>
      <c r="K973" s="6" t="s">
        <v>2776</v>
      </c>
      <c r="L973" s="1">
        <v>740</v>
      </c>
      <c r="M973" s="1" t="s">
        <v>39</v>
      </c>
      <c r="N973" s="18" t="b">
        <v>1</v>
      </c>
      <c r="O973" s="1" t="s">
        <v>2777</v>
      </c>
      <c r="P973" s="1" t="s">
        <v>2775</v>
      </c>
      <c r="Q973" s="1"/>
      <c r="R973" s="1"/>
      <c r="S973" s="54"/>
      <c r="T973" s="1" t="s">
        <v>42</v>
      </c>
      <c r="U973" s="1" t="s">
        <v>42</v>
      </c>
      <c r="V973" s="1" t="s">
        <v>42</v>
      </c>
      <c r="W973" s="1" t="s">
        <v>42</v>
      </c>
      <c r="X973" s="1"/>
      <c r="Y973" s="1" t="s">
        <v>2778</v>
      </c>
      <c r="Z973" s="1" t="s">
        <v>2779</v>
      </c>
      <c r="AA973" s="1"/>
      <c r="AB973" s="1"/>
      <c r="AC973" s="1"/>
      <c r="AD973" s="1"/>
      <c r="AE973" s="1"/>
      <c r="AF973"/>
      <c r="AG973" s="1" t="b">
        <v>0</v>
      </c>
      <c r="AH973" s="1"/>
      <c r="AI973" s="1"/>
      <c r="AJ973" s="1" t="b">
        <v>0</v>
      </c>
      <c r="AK973" s="1" t="b">
        <v>0</v>
      </c>
      <c r="AL973" s="1" t="s">
        <v>86</v>
      </c>
      <c r="AM973" s="1" t="s">
        <v>62</v>
      </c>
      <c r="AN973" s="1" t="s">
        <v>45</v>
      </c>
      <c r="AO973" s="1">
        <v>2397</v>
      </c>
      <c r="AP973" s="1" t="b">
        <v>0</v>
      </c>
      <c r="AQ973" s="1"/>
      <c r="AR973" s="1"/>
      <c r="AS973" s="1" t="b">
        <v>0</v>
      </c>
      <c r="AV973" s="1" t="str">
        <f t="shared" si="171"/>
        <v>Geranium 'Dusky Rose'</v>
      </c>
      <c r="AW973" s="1"/>
      <c r="AX973" s="1"/>
      <c r="BE973"/>
      <c r="BF973"/>
      <c r="BG973"/>
      <c r="BH973"/>
      <c r="BI973"/>
      <c r="BJ973"/>
      <c r="BK973"/>
      <c r="BL973"/>
      <c r="BM973"/>
      <c r="BN973"/>
    </row>
    <row r="974" spans="1:66" s="5" customFormat="1" ht="15" customHeight="1" x14ac:dyDescent="0.2">
      <c r="A974" s="8" t="s">
        <v>9273</v>
      </c>
      <c r="B974" s="18" t="b">
        <f t="shared" si="170"/>
        <v>1</v>
      </c>
      <c r="C974" s="4" t="str">
        <f t="shared" ref="C974:C979" si="172">IF(O974="","C","")</f>
        <v/>
      </c>
      <c r="D974" s="4" t="str">
        <f t="shared" ref="D974:D979" si="173">IF(I974="","N","")</f>
        <v/>
      </c>
      <c r="E974" s="4" t="str">
        <f t="shared" ref="E974:E979" si="174">IF(P974="","Y","")</f>
        <v/>
      </c>
      <c r="F974" s="4" t="str">
        <f t="shared" si="164"/>
        <v/>
      </c>
      <c r="G974" s="4" t="str">
        <f t="shared" ref="G974:G979" si="175">IF(H974=A974,"","I")</f>
        <v/>
      </c>
      <c r="H974" s="4" t="str">
        <f t="shared" ref="H974:H979" si="176">TRIM(TRIM(I974) &amp; " " &amp; TRIM(J974) &amp; " " &amp; K974 &amp; " " &amp;S974)</f>
        <v>Geranium 'Elke'</v>
      </c>
      <c r="I974" s="2" t="s">
        <v>2730</v>
      </c>
      <c r="J974" s="6"/>
      <c r="K974" s="2" t="s">
        <v>9826</v>
      </c>
      <c r="L974"/>
      <c r="M974"/>
      <c r="N974" s="18" t="b">
        <v>1</v>
      </c>
      <c r="O974" t="s">
        <v>10110</v>
      </c>
      <c r="P974" s="2" t="s">
        <v>10578</v>
      </c>
      <c r="Q974"/>
      <c r="R974"/>
      <c r="S974" s="53"/>
      <c r="T974"/>
      <c r="U974"/>
      <c r="V974"/>
      <c r="W974"/>
      <c r="X974"/>
      <c r="Y974" t="s">
        <v>11155</v>
      </c>
      <c r="Z974"/>
      <c r="AA974"/>
      <c r="AB974"/>
      <c r="AC974"/>
      <c r="AD974"/>
      <c r="AE974"/>
      <c r="AF974"/>
      <c r="AG974"/>
      <c r="AH974"/>
      <c r="AI974"/>
      <c r="AJ974"/>
      <c r="AK974"/>
      <c r="AL974"/>
      <c r="AM974"/>
      <c r="AN974"/>
      <c r="AO974"/>
      <c r="AP974"/>
      <c r="AQ974"/>
      <c r="AR974"/>
      <c r="AS974"/>
      <c r="AT974"/>
      <c r="AU974"/>
      <c r="AV974" s="1" t="str">
        <f t="shared" si="171"/>
        <v>Geranium 'Elke'</v>
      </c>
      <c r="AW974"/>
      <c r="AX974"/>
      <c r="AY974"/>
      <c r="AZ974"/>
      <c r="BA974"/>
      <c r="BB974"/>
      <c r="BC974"/>
      <c r="BD974"/>
    </row>
    <row r="975" spans="1:66" s="5" customFormat="1" ht="15" customHeight="1" x14ac:dyDescent="0.2">
      <c r="A975" s="8" t="s">
        <v>8636</v>
      </c>
      <c r="B975" s="18" t="b">
        <f t="shared" si="170"/>
        <v>1</v>
      </c>
      <c r="C975" s="4" t="str">
        <f t="shared" si="172"/>
        <v/>
      </c>
      <c r="D975" s="4" t="str">
        <f t="shared" si="173"/>
        <v/>
      </c>
      <c r="E975" s="4" t="str">
        <f t="shared" si="174"/>
        <v/>
      </c>
      <c r="F975" s="4" t="str">
        <f t="shared" si="164"/>
        <v/>
      </c>
      <c r="G975" s="4" t="str">
        <f t="shared" si="175"/>
        <v/>
      </c>
      <c r="H975" s="4" t="str">
        <f t="shared" si="176"/>
        <v>Geranium 'Elworthy Eyecatcher'</v>
      </c>
      <c r="I975" s="6" t="s">
        <v>2730</v>
      </c>
      <c r="J975" s="6"/>
      <c r="K975" s="6" t="s">
        <v>2780</v>
      </c>
      <c r="L975" s="1">
        <v>741</v>
      </c>
      <c r="M975" s="1" t="s">
        <v>39</v>
      </c>
      <c r="N975" s="18" t="b">
        <v>1</v>
      </c>
      <c r="O975" t="s">
        <v>2781</v>
      </c>
      <c r="P975" s="1" t="s">
        <v>2782</v>
      </c>
      <c r="Q975"/>
      <c r="R975"/>
      <c r="S975" s="54"/>
      <c r="T975" s="1" t="s">
        <v>42</v>
      </c>
      <c r="U975" s="1" t="s">
        <v>42</v>
      </c>
      <c r="V975" s="1" t="s">
        <v>42</v>
      </c>
      <c r="W975" s="1" t="s">
        <v>42</v>
      </c>
      <c r="X975" s="1"/>
      <c r="Y975" s="1" t="s">
        <v>2783</v>
      </c>
      <c r="Z975" s="1"/>
      <c r="AA975" s="1"/>
      <c r="AB975" s="1"/>
      <c r="AC975" s="1"/>
      <c r="AD975" s="1"/>
      <c r="AE975" s="1"/>
      <c r="AF975" s="1"/>
      <c r="AG975" s="1" t="b">
        <v>0</v>
      </c>
      <c r="AH975" s="1"/>
      <c r="AI975" s="1"/>
      <c r="AJ975" s="1" t="b">
        <v>0</v>
      </c>
      <c r="AK975" s="1" t="b">
        <v>0</v>
      </c>
      <c r="AL975" s="1" t="s">
        <v>1196</v>
      </c>
      <c r="AM975"/>
      <c r="AN975" s="1" t="s">
        <v>45</v>
      </c>
      <c r="AO975"/>
      <c r="AP975" s="1" t="b">
        <v>0</v>
      </c>
      <c r="AQ975" s="1"/>
      <c r="AR975" s="1"/>
      <c r="AS975" s="1" t="b">
        <v>0</v>
      </c>
      <c r="AV975" s="1" t="str">
        <f t="shared" si="171"/>
        <v>Geranium 'Elworthy Eyecatcher'</v>
      </c>
      <c r="AW975" s="1"/>
      <c r="AX975" s="1"/>
    </row>
    <row r="976" spans="1:66" s="5" customFormat="1" ht="15" customHeight="1" x14ac:dyDescent="0.2">
      <c r="A976" s="8" t="s">
        <v>8997</v>
      </c>
      <c r="B976" s="18" t="b">
        <f t="shared" si="170"/>
        <v>1</v>
      </c>
      <c r="C976" s="4" t="str">
        <f t="shared" si="172"/>
        <v/>
      </c>
      <c r="D976" s="4" t="str">
        <f t="shared" si="173"/>
        <v/>
      </c>
      <c r="E976" s="4" t="str">
        <f t="shared" si="174"/>
        <v/>
      </c>
      <c r="F976" s="4" t="str">
        <f t="shared" si="164"/>
        <v/>
      </c>
      <c r="G976" s="4" t="str">
        <f t="shared" si="175"/>
        <v/>
      </c>
      <c r="H976" s="4" t="str">
        <f t="shared" si="176"/>
        <v>Geranium 'Havana Blues'</v>
      </c>
      <c r="I976" s="6" t="s">
        <v>2730</v>
      </c>
      <c r="J976" s="6"/>
      <c r="K976" s="6" t="s">
        <v>6744</v>
      </c>
      <c r="L976" s="1">
        <v>1883</v>
      </c>
      <c r="M976" s="1" t="s">
        <v>39</v>
      </c>
      <c r="N976" s="18" t="b">
        <v>1</v>
      </c>
      <c r="O976" t="s">
        <v>6745</v>
      </c>
      <c r="P976" s="1" t="s">
        <v>6746</v>
      </c>
      <c r="Q976"/>
      <c r="R976"/>
      <c r="S976" s="54"/>
      <c r="T976" s="1" t="s">
        <v>42</v>
      </c>
      <c r="U976" s="1" t="s">
        <v>42</v>
      </c>
      <c r="V976" s="1" t="s">
        <v>42</v>
      </c>
      <c r="W976" s="1" t="s">
        <v>42</v>
      </c>
      <c r="X976" s="1"/>
      <c r="Y976" s="1" t="s">
        <v>6747</v>
      </c>
      <c r="Z976" s="1"/>
      <c r="AA976" s="1"/>
      <c r="AB976" s="1"/>
      <c r="AC976" s="1"/>
      <c r="AD976" s="1"/>
      <c r="AE976" s="1"/>
      <c r="AF976" s="1"/>
      <c r="AG976" s="1" t="b">
        <v>0</v>
      </c>
      <c r="AH976" s="1" t="s">
        <v>43</v>
      </c>
      <c r="AI976" s="1"/>
      <c r="AJ976" s="1" t="b">
        <v>0</v>
      </c>
      <c r="AK976" s="1" t="b">
        <v>0</v>
      </c>
      <c r="AL976" s="1" t="s">
        <v>86</v>
      </c>
      <c r="AM976"/>
      <c r="AN976" s="1" t="s">
        <v>45</v>
      </c>
      <c r="AO976" s="1">
        <v>20050</v>
      </c>
      <c r="AP976" s="1" t="b">
        <v>0</v>
      </c>
      <c r="AQ976" s="1"/>
      <c r="AR976" s="1"/>
      <c r="AS976" s="1" t="b">
        <v>0</v>
      </c>
      <c r="AV976" s="1" t="str">
        <f t="shared" si="171"/>
        <v>Geranium 'Havana Blues'</v>
      </c>
      <c r="AW976" s="1"/>
      <c r="AX976" s="1"/>
    </row>
    <row r="977" spans="1:66" s="5" customFormat="1" ht="15" customHeight="1" x14ac:dyDescent="0.2">
      <c r="A977" s="8" t="s">
        <v>7283</v>
      </c>
      <c r="B977" s="18" t="b">
        <f t="shared" si="170"/>
        <v>1</v>
      </c>
      <c r="C977" s="4" t="str">
        <f t="shared" si="172"/>
        <v/>
      </c>
      <c r="D977" s="4" t="str">
        <f t="shared" si="173"/>
        <v/>
      </c>
      <c r="E977" s="4" t="str">
        <f t="shared" si="174"/>
        <v/>
      </c>
      <c r="F977" s="4" t="str">
        <f t="shared" si="164"/>
        <v/>
      </c>
      <c r="G977" s="4" t="str">
        <f t="shared" si="175"/>
        <v/>
      </c>
      <c r="H977" s="4" t="str">
        <f t="shared" si="176"/>
        <v>Geranium 'Johnson's Blue'</v>
      </c>
      <c r="I977" s="6" t="s">
        <v>2730</v>
      </c>
      <c r="J977" s="6"/>
      <c r="K977" s="6" t="s">
        <v>2784</v>
      </c>
      <c r="L977" s="1">
        <v>742</v>
      </c>
      <c r="M977" s="1" t="s">
        <v>39</v>
      </c>
      <c r="N977" s="18" t="b">
        <v>1</v>
      </c>
      <c r="O977" t="s">
        <v>2785</v>
      </c>
      <c r="P977" s="1" t="s">
        <v>2786</v>
      </c>
      <c r="Q977"/>
      <c r="R977"/>
      <c r="S977" s="54"/>
      <c r="T977" s="1" t="s">
        <v>42</v>
      </c>
      <c r="U977" s="1" t="s">
        <v>42</v>
      </c>
      <c r="V977" s="1" t="s">
        <v>42</v>
      </c>
      <c r="W977" s="1" t="s">
        <v>42</v>
      </c>
      <c r="X977" s="1"/>
      <c r="Y977" s="1" t="s">
        <v>2787</v>
      </c>
      <c r="Z977" s="1" t="s">
        <v>2788</v>
      </c>
      <c r="AA977" s="1" t="s">
        <v>2789</v>
      </c>
      <c r="AB977" s="1"/>
      <c r="AC977" s="1"/>
      <c r="AD977" s="1"/>
      <c r="AE977" s="1"/>
      <c r="AF977"/>
      <c r="AG977"/>
      <c r="AH977"/>
      <c r="AI977"/>
      <c r="AJ977"/>
      <c r="AK977"/>
      <c r="AL977"/>
      <c r="AM977"/>
      <c r="AN977"/>
      <c r="AO977"/>
      <c r="AP977"/>
      <c r="AQ977"/>
      <c r="AR977"/>
      <c r="AS977"/>
      <c r="AT977"/>
      <c r="AU977"/>
      <c r="AV977" s="1" t="str">
        <f t="shared" si="171"/>
        <v>Geranium 'Johnson's Blue'</v>
      </c>
      <c r="AW977"/>
      <c r="AX977"/>
      <c r="AY977"/>
      <c r="AZ977"/>
      <c r="BA977"/>
      <c r="BB977"/>
      <c r="BC977"/>
      <c r="BD977"/>
    </row>
    <row r="978" spans="1:66" s="5" customFormat="1" ht="15" customHeight="1" x14ac:dyDescent="0.2">
      <c r="A978" s="8" t="s">
        <v>8064</v>
      </c>
      <c r="B978" s="18" t="b">
        <f t="shared" si="170"/>
        <v>1</v>
      </c>
      <c r="C978" s="4" t="str">
        <f t="shared" si="172"/>
        <v/>
      </c>
      <c r="D978" s="4" t="str">
        <f t="shared" si="173"/>
        <v/>
      </c>
      <c r="E978" s="4" t="str">
        <f t="shared" si="174"/>
        <v/>
      </c>
      <c r="F978" s="4" t="str">
        <f t="shared" si="164"/>
        <v/>
      </c>
      <c r="G978" s="4" t="str">
        <f t="shared" si="175"/>
        <v/>
      </c>
      <c r="H978" s="4" t="str">
        <f t="shared" si="176"/>
        <v>Geranium 'Joy'</v>
      </c>
      <c r="I978" s="6" t="s">
        <v>2730</v>
      </c>
      <c r="J978" s="6"/>
      <c r="K978" s="6" t="s">
        <v>1960</v>
      </c>
      <c r="L978" s="1">
        <v>743</v>
      </c>
      <c r="M978" s="1" t="s">
        <v>39</v>
      </c>
      <c r="N978" s="18" t="b">
        <v>1</v>
      </c>
      <c r="O978" t="s">
        <v>2790</v>
      </c>
      <c r="P978" s="1" t="s">
        <v>2791</v>
      </c>
      <c r="Q978" s="1"/>
      <c r="R978"/>
      <c r="S978" s="54"/>
      <c r="T978" s="1" t="s">
        <v>42</v>
      </c>
      <c r="U978" s="1" t="s">
        <v>42</v>
      </c>
      <c r="V978" s="1" t="s">
        <v>42</v>
      </c>
      <c r="W978" s="1" t="s">
        <v>42</v>
      </c>
      <c r="X978" s="1"/>
      <c r="Y978" s="1" t="s">
        <v>2792</v>
      </c>
      <c r="Z978" s="1"/>
      <c r="AA978" s="1"/>
      <c r="AB978" s="1"/>
      <c r="AC978" s="1"/>
      <c r="AD978" s="1"/>
      <c r="AE978" s="1"/>
      <c r="AF978"/>
      <c r="AG978" s="1" t="b">
        <v>0</v>
      </c>
      <c r="AH978"/>
      <c r="AI978"/>
      <c r="AJ978" s="1" t="b">
        <v>0</v>
      </c>
      <c r="AK978" s="1" t="b">
        <v>0</v>
      </c>
      <c r="AL978" s="1" t="s">
        <v>86</v>
      </c>
      <c r="AM978" s="1" t="s">
        <v>62</v>
      </c>
      <c r="AN978" s="1" t="s">
        <v>45</v>
      </c>
      <c r="AO978" s="1">
        <v>1403</v>
      </c>
      <c r="AP978" s="1" t="b">
        <v>0</v>
      </c>
      <c r="AQ978" s="1"/>
      <c r="AR978" s="1"/>
      <c r="AS978" s="1" t="b">
        <v>0</v>
      </c>
      <c r="AV978" s="1" t="str">
        <f t="shared" si="171"/>
        <v>Geranium 'Joy'</v>
      </c>
      <c r="AW978" s="1"/>
      <c r="AX978"/>
    </row>
    <row r="979" spans="1:66" s="5" customFormat="1" ht="15" customHeight="1" x14ac:dyDescent="0.2">
      <c r="A979" s="8" t="s">
        <v>9547</v>
      </c>
      <c r="B979" s="18" t="b">
        <f t="shared" si="170"/>
        <v>0</v>
      </c>
      <c r="C979" s="4" t="str">
        <f t="shared" si="172"/>
        <v/>
      </c>
      <c r="D979" s="4" t="str">
        <f t="shared" si="173"/>
        <v/>
      </c>
      <c r="E979" s="4" t="str">
        <f t="shared" si="174"/>
        <v/>
      </c>
      <c r="F979" s="4" t="str">
        <f t="shared" si="164"/>
        <v>X</v>
      </c>
      <c r="G979" s="4" t="str">
        <f t="shared" si="175"/>
        <v/>
      </c>
      <c r="H979" s="4" t="str">
        <f t="shared" si="176"/>
        <v>Geranium 'JS Matu Vu'</v>
      </c>
      <c r="I979" s="2" t="s">
        <v>2730</v>
      </c>
      <c r="J979" s="6"/>
      <c r="K979" s="2" t="s">
        <v>9828</v>
      </c>
      <c r="L979"/>
      <c r="M979"/>
      <c r="N979" s="18" t="b">
        <v>0</v>
      </c>
      <c r="O979" t="s">
        <v>10113</v>
      </c>
      <c r="P979" s="23" t="s">
        <v>10370</v>
      </c>
      <c r="Q979"/>
      <c r="R979"/>
      <c r="S979" s="53"/>
      <c r="T979"/>
      <c r="U979"/>
      <c r="V979"/>
      <c r="W979"/>
      <c r="X979"/>
      <c r="Y979"/>
      <c r="Z979"/>
      <c r="AA979"/>
      <c r="AB979"/>
      <c r="AC979"/>
      <c r="AD979"/>
      <c r="AE979"/>
      <c r="AF979" s="1"/>
      <c r="AG979" s="1" t="b">
        <v>0</v>
      </c>
      <c r="AH979" s="1"/>
      <c r="AI979" s="1"/>
      <c r="AJ979" s="1" t="b">
        <v>0</v>
      </c>
      <c r="AK979" s="1" t="b">
        <v>0</v>
      </c>
      <c r="AL979" s="1" t="s">
        <v>86</v>
      </c>
      <c r="AM979"/>
      <c r="AN979" s="1" t="s">
        <v>45</v>
      </c>
      <c r="AO979"/>
      <c r="AP979" s="1" t="b">
        <v>0</v>
      </c>
      <c r="AQ979" s="1"/>
      <c r="AR979" s="1"/>
      <c r="AS979" s="1" t="b">
        <v>0</v>
      </c>
      <c r="AV979" s="1" t="str">
        <f t="shared" si="171"/>
        <v>Geranium 'JS Matu Vu'</v>
      </c>
      <c r="AW979" s="1"/>
      <c r="AX979" s="1"/>
    </row>
    <row r="980" spans="1:66" s="5" customFormat="1" ht="15" customHeight="1" x14ac:dyDescent="0.2">
      <c r="A980" s="8"/>
      <c r="B980" s="18" t="b">
        <f t="shared" si="170"/>
        <v>1</v>
      </c>
      <c r="C980" s="21"/>
      <c r="D980" s="4"/>
      <c r="E980" s="4"/>
      <c r="F980" s="4" t="str">
        <f t="shared" si="164"/>
        <v/>
      </c>
      <c r="G980" s="4"/>
      <c r="H980" s="4"/>
      <c r="I980" s="6" t="s">
        <v>2730</v>
      </c>
      <c r="J980" s="6"/>
      <c r="K980" s="6" t="s">
        <v>2793</v>
      </c>
      <c r="L980" s="1">
        <v>744</v>
      </c>
      <c r="M980"/>
      <c r="N980" s="18" t="b">
        <v>1</v>
      </c>
      <c r="O980"/>
      <c r="P980" s="1" t="s">
        <v>2794</v>
      </c>
      <c r="Q980" s="1"/>
      <c r="R980" s="1"/>
      <c r="S980" s="54"/>
      <c r="T980" s="1" t="s">
        <v>42</v>
      </c>
      <c r="U980" s="1" t="s">
        <v>42</v>
      </c>
      <c r="V980" s="1" t="s">
        <v>42</v>
      </c>
      <c r="W980" s="1" t="s">
        <v>42</v>
      </c>
      <c r="X980" s="1"/>
      <c r="Y980" s="1" t="s">
        <v>2795</v>
      </c>
      <c r="Z980" s="1"/>
      <c r="AA980" s="1"/>
      <c r="AB980" s="1"/>
      <c r="AC980" s="1"/>
      <c r="AD980" s="1"/>
      <c r="AE980" s="1"/>
      <c r="AF980"/>
      <c r="AG980" s="1" t="b">
        <v>0</v>
      </c>
      <c r="AH980"/>
      <c r="AI980"/>
      <c r="AJ980" s="1" t="b">
        <v>0</v>
      </c>
      <c r="AK980" s="1" t="b">
        <v>0</v>
      </c>
      <c r="AL980" s="1" t="s">
        <v>86</v>
      </c>
      <c r="AM980" s="1" t="s">
        <v>62</v>
      </c>
      <c r="AN980" s="1" t="s">
        <v>45</v>
      </c>
      <c r="AO980" s="1">
        <v>2303</v>
      </c>
      <c r="AP980" s="1" t="b">
        <v>1</v>
      </c>
      <c r="AQ980" s="1"/>
      <c r="AR980" s="1"/>
      <c r="AS980" s="1" t="b">
        <v>0</v>
      </c>
      <c r="AV980" s="1" t="str">
        <f t="shared" si="171"/>
        <v>Geranium 'Kashmir Blue'</v>
      </c>
      <c r="AW980" s="1"/>
      <c r="AX980" s="1"/>
      <c r="BE980"/>
      <c r="BF980"/>
      <c r="BG980"/>
      <c r="BH980"/>
      <c r="BI980"/>
      <c r="BJ980"/>
      <c r="BK980"/>
      <c r="BL980"/>
      <c r="BM980"/>
      <c r="BN980"/>
    </row>
    <row r="981" spans="1:66" s="5" customFormat="1" ht="15" customHeight="1" x14ac:dyDescent="0.2">
      <c r="A981" s="8" t="s">
        <v>7513</v>
      </c>
      <c r="B981" s="18" t="b">
        <f t="shared" si="170"/>
        <v>1</v>
      </c>
      <c r="C981" s="4" t="str">
        <f>IF(O981="","C","")</f>
        <v/>
      </c>
      <c r="D981" s="4" t="str">
        <f>IF(I981="","N","")</f>
        <v/>
      </c>
      <c r="E981" s="4" t="str">
        <f>IF(P981="","Y","")</f>
        <v/>
      </c>
      <c r="F981" s="4" t="str">
        <f t="shared" si="164"/>
        <v/>
      </c>
      <c r="G981" s="4" t="str">
        <f>IF(H981=A981,"","I")</f>
        <v>I</v>
      </c>
      <c r="H981" s="4" t="str">
        <f>TRIM(TRIM(I981) &amp; " " &amp; TRIM(J981) &amp; " " &amp; K981 &amp; " " &amp;S981)</f>
        <v>Geranium 'Mavis Simpson'</v>
      </c>
      <c r="I981" s="6" t="s">
        <v>2730</v>
      </c>
      <c r="J981" s="6"/>
      <c r="K981" s="6" t="s">
        <v>2796</v>
      </c>
      <c r="L981" s="1">
        <v>745</v>
      </c>
      <c r="M981" s="1" t="s">
        <v>39</v>
      </c>
      <c r="N981" s="18" t="b">
        <v>1</v>
      </c>
      <c r="O981" t="s">
        <v>2797</v>
      </c>
      <c r="P981" s="1" t="s">
        <v>2798</v>
      </c>
      <c r="Q981"/>
      <c r="R981"/>
      <c r="S981" s="54"/>
      <c r="T981" s="1" t="s">
        <v>42</v>
      </c>
      <c r="U981" s="1" t="s">
        <v>42</v>
      </c>
      <c r="V981" s="1" t="s">
        <v>42</v>
      </c>
      <c r="W981" s="1" t="s">
        <v>42</v>
      </c>
      <c r="X981" s="1"/>
      <c r="Y981" s="1" t="s">
        <v>2799</v>
      </c>
      <c r="Z981" s="1"/>
      <c r="AA981" s="1"/>
      <c r="AB981" s="1"/>
      <c r="AC981" s="1"/>
      <c r="AD981" s="1"/>
      <c r="AE981" s="1"/>
      <c r="AF981" s="1"/>
      <c r="AG981" s="1" t="b">
        <v>0</v>
      </c>
      <c r="AH981" s="1" t="s">
        <v>43</v>
      </c>
      <c r="AI981" s="1"/>
      <c r="AJ981" s="1" t="b">
        <v>0</v>
      </c>
      <c r="AK981" s="1" t="b">
        <v>0</v>
      </c>
      <c r="AL981" s="1" t="s">
        <v>86</v>
      </c>
      <c r="AM981" s="1" t="s">
        <v>62</v>
      </c>
      <c r="AN981" s="1" t="s">
        <v>45</v>
      </c>
      <c r="AO981" s="1">
        <v>2520</v>
      </c>
      <c r="AP981" s="1" t="b">
        <v>0</v>
      </c>
      <c r="AQ981" s="1"/>
      <c r="AR981" s="1"/>
      <c r="AS981" s="1" t="b">
        <v>0</v>
      </c>
      <c r="AV981" s="1" t="str">
        <f t="shared" si="171"/>
        <v>Geranium 'Mavis Simpson'</v>
      </c>
      <c r="AW981" s="1"/>
      <c r="AX981" s="1"/>
    </row>
    <row r="982" spans="1:66" s="5" customFormat="1" ht="15" customHeight="1" x14ac:dyDescent="0.2">
      <c r="A982" s="8" t="s">
        <v>8448</v>
      </c>
      <c r="B982" s="18" t="b">
        <f t="shared" si="170"/>
        <v>1</v>
      </c>
      <c r="C982" s="4" t="str">
        <f>IF(O982="","C","")</f>
        <v/>
      </c>
      <c r="D982" s="4" t="str">
        <f>IF(I982="","N","")</f>
        <v/>
      </c>
      <c r="E982" s="4" t="str">
        <f>IF(P982="","Y","")</f>
        <v/>
      </c>
      <c r="F982" s="4" t="str">
        <f t="shared" si="164"/>
        <v/>
      </c>
      <c r="G982" s="4" t="str">
        <f>IF(H982=A982,"","I")</f>
        <v>I</v>
      </c>
      <c r="H982" s="4" t="str">
        <f>TRIM(TRIM(I982) &amp; " " &amp; TRIM(J982) &amp; " " &amp; K982 &amp; " " &amp;S982)</f>
        <v>Geranium 'Melinda' Geranium ‘Mayflower’ x Geranium endressii</v>
      </c>
      <c r="I982" s="6" t="s">
        <v>2730</v>
      </c>
      <c r="J982" s="6"/>
      <c r="K982" s="6" t="s">
        <v>2800</v>
      </c>
      <c r="L982" s="1">
        <v>746</v>
      </c>
      <c r="M982" s="1" t="s">
        <v>39</v>
      </c>
      <c r="N982" s="18" t="b">
        <v>1</v>
      </c>
      <c r="O982" t="s">
        <v>2801</v>
      </c>
      <c r="P982" s="1" t="s">
        <v>2802</v>
      </c>
      <c r="Q982"/>
      <c r="R982"/>
      <c r="S982" s="54" t="s">
        <v>2803</v>
      </c>
      <c r="T982" s="1" t="s">
        <v>42</v>
      </c>
      <c r="U982" s="1" t="s">
        <v>42</v>
      </c>
      <c r="V982" s="1" t="s">
        <v>42</v>
      </c>
      <c r="W982" s="1" t="s">
        <v>42</v>
      </c>
      <c r="X982" s="1"/>
      <c r="Y982" s="1" t="s">
        <v>2804</v>
      </c>
      <c r="Z982" s="1"/>
      <c r="AA982" s="1"/>
      <c r="AB982" s="1"/>
      <c r="AC982" s="1"/>
      <c r="AD982" s="1"/>
      <c r="AE982" s="1"/>
      <c r="AF982"/>
      <c r="AG982" s="1" t="b">
        <v>0</v>
      </c>
      <c r="AH982"/>
      <c r="AI982"/>
      <c r="AJ982" s="1" t="b">
        <v>0</v>
      </c>
      <c r="AK982" s="1" t="b">
        <v>0</v>
      </c>
      <c r="AL982" s="1" t="s">
        <v>86</v>
      </c>
      <c r="AM982" s="1" t="s">
        <v>62</v>
      </c>
      <c r="AN982" s="1" t="s">
        <v>45</v>
      </c>
      <c r="AO982" s="1">
        <v>1410</v>
      </c>
      <c r="AP982" s="1" t="b">
        <v>0</v>
      </c>
      <c r="AQ982" s="1"/>
      <c r="AR982" s="1"/>
      <c r="AS982" s="1" t="b">
        <v>0</v>
      </c>
      <c r="AV982" s="1" t="str">
        <f t="shared" si="171"/>
        <v>Geranium 'Melinda' Geranium ‘Mayflower’ x Geranium endressii</v>
      </c>
      <c r="AW982" s="1"/>
      <c r="AX982" s="1"/>
    </row>
    <row r="983" spans="1:66" s="5" customFormat="1" ht="15" customHeight="1" x14ac:dyDescent="0.2">
      <c r="A983" s="8" t="s">
        <v>7285</v>
      </c>
      <c r="B983" s="18" t="b">
        <f t="shared" si="170"/>
        <v>1</v>
      </c>
      <c r="C983" s="4" t="str">
        <f>IF(O983="","C","")</f>
        <v/>
      </c>
      <c r="D983" s="4" t="str">
        <f>IF(I983="","N","")</f>
        <v/>
      </c>
      <c r="E983" s="4" t="str">
        <f>IF(P983="","Y","")</f>
        <v/>
      </c>
      <c r="F983" s="4" t="str">
        <f t="shared" si="164"/>
        <v/>
      </c>
      <c r="G983" s="4" t="str">
        <f>IF(H983=A983,"","I")</f>
        <v/>
      </c>
      <c r="H983" s="4" t="str">
        <f>TRIM(TRIM(I983) &amp; " " &amp; TRIM(J983) &amp; " " &amp; K983 &amp; " " &amp;S983)</f>
        <v>Geranium 'Nimbus'</v>
      </c>
      <c r="I983" s="6" t="s">
        <v>2730</v>
      </c>
      <c r="J983" s="6"/>
      <c r="K983" s="6" t="s">
        <v>2805</v>
      </c>
      <c r="L983" s="1">
        <v>747</v>
      </c>
      <c r="M983" s="1" t="s">
        <v>39</v>
      </c>
      <c r="N983" s="18" t="b">
        <v>1</v>
      </c>
      <c r="O983" t="s">
        <v>2806</v>
      </c>
      <c r="P983" s="1" t="s">
        <v>2807</v>
      </c>
      <c r="Q983" s="1"/>
      <c r="R983"/>
      <c r="S983" s="54"/>
      <c r="T983" s="1" t="s">
        <v>42</v>
      </c>
      <c r="U983" s="1" t="s">
        <v>42</v>
      </c>
      <c r="V983" s="1" t="s">
        <v>42</v>
      </c>
      <c r="W983" s="1" t="s">
        <v>42</v>
      </c>
      <c r="X983" s="1"/>
      <c r="Y983" s="1" t="s">
        <v>2808</v>
      </c>
      <c r="Z983" s="1"/>
      <c r="AA983" s="1"/>
      <c r="AB983" s="1"/>
      <c r="AC983" s="1"/>
      <c r="AD983" s="1"/>
      <c r="AE983" s="1"/>
      <c r="AF983"/>
      <c r="AG983" s="1" t="b">
        <v>1</v>
      </c>
      <c r="AH983" s="1"/>
      <c r="AI983" s="1"/>
      <c r="AJ983" s="1" t="b">
        <v>0</v>
      </c>
      <c r="AK983" s="1" t="b">
        <v>0</v>
      </c>
      <c r="AL983" s="1" t="s">
        <v>86</v>
      </c>
      <c r="AM983" s="1" t="s">
        <v>62</v>
      </c>
      <c r="AN983" s="1" t="s">
        <v>45</v>
      </c>
      <c r="AO983" s="1">
        <v>1413</v>
      </c>
      <c r="AP983" s="1" t="b">
        <v>0</v>
      </c>
      <c r="AQ983" s="1"/>
      <c r="AR983" s="1"/>
      <c r="AS983" s="1" t="b">
        <v>0</v>
      </c>
      <c r="AV983" s="1" t="str">
        <f t="shared" si="171"/>
        <v>Geranium 'Nimbus'</v>
      </c>
      <c r="AW983" s="1"/>
      <c r="AX983" s="1"/>
    </row>
    <row r="984" spans="1:66" s="5" customFormat="1" ht="15" customHeight="1" x14ac:dyDescent="0.2">
      <c r="A984" s="8" t="s">
        <v>7287</v>
      </c>
      <c r="B984" s="18" t="b">
        <f t="shared" si="170"/>
        <v>1</v>
      </c>
      <c r="C984" s="4" t="str">
        <f>IF(O984="","C","")</f>
        <v/>
      </c>
      <c r="D984" s="4" t="str">
        <f>IF(I984="","N","")</f>
        <v/>
      </c>
      <c r="E984" s="4" t="str">
        <f>IF(P984="","Y","")</f>
        <v/>
      </c>
      <c r="F984" s="4" t="str">
        <f t="shared" si="164"/>
        <v/>
      </c>
      <c r="G984" s="4" t="str">
        <f>IF(H984=A984,"","I")</f>
        <v>I</v>
      </c>
      <c r="H984" s="4" t="str">
        <f>TRIM(TRIM(I984) &amp; " " &amp; TRIM(J984) &amp; " " &amp; K984 &amp; " " &amp;S984)</f>
        <v>Geranium 'Orion'</v>
      </c>
      <c r="I984" s="6" t="s">
        <v>2730</v>
      </c>
      <c r="J984" s="6"/>
      <c r="K984" s="6" t="s">
        <v>2809</v>
      </c>
      <c r="L984" s="1">
        <v>748</v>
      </c>
      <c r="M984" s="1" t="s">
        <v>39</v>
      </c>
      <c r="N984" s="18" t="b">
        <v>1</v>
      </c>
      <c r="O984" t="s">
        <v>2810</v>
      </c>
      <c r="P984" s="1" t="s">
        <v>2811</v>
      </c>
      <c r="Q984" s="1"/>
      <c r="R984" s="1"/>
      <c r="S984" s="54"/>
      <c r="T984" s="1" t="s">
        <v>42</v>
      </c>
      <c r="U984" s="1" t="s">
        <v>42</v>
      </c>
      <c r="V984" s="1" t="s">
        <v>42</v>
      </c>
      <c r="W984" s="1" t="s">
        <v>42</v>
      </c>
      <c r="X984" s="1"/>
      <c r="Y984" s="1" t="s">
        <v>2812</v>
      </c>
      <c r="Z984" s="1"/>
      <c r="AA984" s="1"/>
      <c r="AB984" s="1"/>
      <c r="AC984" s="1"/>
      <c r="AD984" s="1"/>
      <c r="AE984" s="1"/>
      <c r="AF984" s="1"/>
      <c r="AG984" s="1" t="b">
        <v>0</v>
      </c>
      <c r="AH984" s="1"/>
      <c r="AI984" s="1"/>
      <c r="AJ984" s="1" t="b">
        <v>0</v>
      </c>
      <c r="AK984" s="1" t="b">
        <v>0</v>
      </c>
      <c r="AL984" s="1" t="s">
        <v>86</v>
      </c>
      <c r="AM984" s="1" t="s">
        <v>62</v>
      </c>
      <c r="AN984" s="1" t="s">
        <v>45</v>
      </c>
      <c r="AO984"/>
      <c r="AP984" s="1" t="b">
        <v>0</v>
      </c>
      <c r="AQ984" s="1"/>
      <c r="AR984" s="1"/>
      <c r="AS984" s="1" t="b">
        <v>0</v>
      </c>
      <c r="AV984" s="1" t="str">
        <f t="shared" si="171"/>
        <v>Geranium 'Orion'</v>
      </c>
      <c r="AW984" s="1"/>
      <c r="AX984" s="1"/>
    </row>
    <row r="985" spans="1:66" s="5" customFormat="1" ht="15" customHeight="1" x14ac:dyDescent="0.2">
      <c r="A985" s="8"/>
      <c r="B985" s="18" t="b">
        <f t="shared" si="170"/>
        <v>1</v>
      </c>
      <c r="C985" s="21"/>
      <c r="D985" s="4"/>
      <c r="E985" s="4"/>
      <c r="F985" s="4" t="str">
        <f t="shared" si="164"/>
        <v/>
      </c>
      <c r="G985" s="4"/>
      <c r="H985" s="4"/>
      <c r="I985" s="6" t="s">
        <v>2730</v>
      </c>
      <c r="J985" s="6"/>
      <c r="K985" s="6" t="s">
        <v>2813</v>
      </c>
      <c r="L985" s="1">
        <v>749</v>
      </c>
      <c r="M985"/>
      <c r="N985" s="18" t="b">
        <v>1</v>
      </c>
      <c r="O985"/>
      <c r="P985" s="1" t="s">
        <v>2814</v>
      </c>
      <c r="Q985"/>
      <c r="R985"/>
      <c r="S985" s="54"/>
      <c r="T985" s="1" t="s">
        <v>42</v>
      </c>
      <c r="U985" s="1" t="s">
        <v>42</v>
      </c>
      <c r="V985" s="1" t="s">
        <v>42</v>
      </c>
      <c r="W985" s="1" t="s">
        <v>42</v>
      </c>
      <c r="X985" s="1" t="s">
        <v>2815</v>
      </c>
      <c r="Y985" s="1" t="s">
        <v>2816</v>
      </c>
      <c r="Z985"/>
      <c r="AA985"/>
      <c r="AB985"/>
      <c r="AC985"/>
      <c r="AD985"/>
      <c r="AE985"/>
      <c r="AF985"/>
      <c r="AG985" s="1" t="b">
        <v>0</v>
      </c>
      <c r="AH985"/>
      <c r="AI985"/>
      <c r="AJ985" s="1" t="b">
        <v>0</v>
      </c>
      <c r="AK985" s="1" t="b">
        <v>0</v>
      </c>
      <c r="AL985" s="1" t="s">
        <v>86</v>
      </c>
      <c r="AM985" s="1" t="s">
        <v>62</v>
      </c>
      <c r="AN985" s="1" t="s">
        <v>45</v>
      </c>
      <c r="AO985" s="1">
        <v>1641</v>
      </c>
      <c r="AP985" s="1" t="b">
        <v>1</v>
      </c>
      <c r="AQ985" s="1"/>
      <c r="AR985" s="1"/>
      <c r="AS985" s="1" t="b">
        <v>0</v>
      </c>
      <c r="AV985" s="1" t="str">
        <f t="shared" si="171"/>
        <v>Geranium 'Orkney Pink'</v>
      </c>
      <c r="AW985" s="1"/>
      <c r="AX985" s="1"/>
      <c r="BE985"/>
      <c r="BF985"/>
      <c r="BG985"/>
      <c r="BH985"/>
      <c r="BI985"/>
      <c r="BJ985"/>
      <c r="BK985"/>
      <c r="BL985"/>
      <c r="BM985"/>
      <c r="BN985"/>
    </row>
    <row r="986" spans="1:66" s="5" customFormat="1" ht="15" customHeight="1" x14ac:dyDescent="0.2">
      <c r="A986" s="8" t="s">
        <v>7575</v>
      </c>
      <c r="B986" s="18" t="b">
        <f t="shared" si="170"/>
        <v>1</v>
      </c>
      <c r="C986" s="4" t="str">
        <f t="shared" ref="C986:C992" si="177">IF(O986="","C","")</f>
        <v/>
      </c>
      <c r="D986" s="4" t="str">
        <f t="shared" ref="D986:D992" si="178">IF(I986="","N","")</f>
        <v/>
      </c>
      <c r="E986" s="4" t="str">
        <f t="shared" ref="E986:E992" si="179">IF(P986="","Y","")</f>
        <v/>
      </c>
      <c r="F986" s="4" t="str">
        <f t="shared" ref="F986:F1049" si="180">IF(Y986="","X","")</f>
        <v/>
      </c>
      <c r="G986" s="4" t="str">
        <f t="shared" ref="G986:G992" si="181">IF(H986=A986,"","I")</f>
        <v>I</v>
      </c>
      <c r="H986" s="4" t="str">
        <f t="shared" ref="H986:H992" si="182">TRIM(TRIM(I986) &amp; " " &amp; TRIM(J986) &amp; " " &amp; K986 &amp; " " &amp;S986)</f>
        <v>Geranium 'Patricia'</v>
      </c>
      <c r="I986" s="6" t="s">
        <v>2730</v>
      </c>
      <c r="K986" s="6" t="s">
        <v>3172</v>
      </c>
      <c r="L986" s="1">
        <v>848</v>
      </c>
      <c r="M986" s="1" t="s">
        <v>39</v>
      </c>
      <c r="N986" s="18" t="b">
        <v>1</v>
      </c>
      <c r="O986" t="s">
        <v>3173</v>
      </c>
      <c r="P986" s="1" t="s">
        <v>3174</v>
      </c>
      <c r="Q986" s="1"/>
      <c r="R986"/>
      <c r="S986" s="54"/>
      <c r="T986" s="1" t="s">
        <v>42</v>
      </c>
      <c r="U986" s="1" t="s">
        <v>42</v>
      </c>
      <c r="V986" s="1" t="s">
        <v>42</v>
      </c>
      <c r="W986" s="1" t="s">
        <v>42</v>
      </c>
      <c r="X986" s="1"/>
      <c r="Y986" s="1" t="s">
        <v>3175</v>
      </c>
      <c r="Z986" s="1"/>
      <c r="AA986" s="1"/>
      <c r="AB986" s="1"/>
      <c r="AC986" s="1"/>
      <c r="AD986" s="1"/>
      <c r="AE986" s="1"/>
      <c r="AF986"/>
      <c r="AG986" s="1" t="b">
        <v>0</v>
      </c>
      <c r="AH986"/>
      <c r="AI986"/>
      <c r="AJ986" s="1" t="b">
        <v>0</v>
      </c>
      <c r="AK986" s="1" t="b">
        <v>0</v>
      </c>
      <c r="AL986" s="1" t="s">
        <v>86</v>
      </c>
      <c r="AM986" s="1" t="s">
        <v>62</v>
      </c>
      <c r="AN986" s="1" t="s">
        <v>45</v>
      </c>
      <c r="AO986"/>
      <c r="AP986" s="1" t="b">
        <v>0</v>
      </c>
      <c r="AQ986" s="1"/>
      <c r="AR986" s="1"/>
      <c r="AS986" s="1" t="b">
        <v>0</v>
      </c>
      <c r="AV986" s="1" t="str">
        <f t="shared" si="171"/>
        <v>Geranium 'Patricia'</v>
      </c>
      <c r="AW986" s="1"/>
      <c r="AX986" s="1"/>
    </row>
    <row r="987" spans="1:66" s="5" customFormat="1" ht="15" customHeight="1" x14ac:dyDescent="0.2">
      <c r="A987" s="8" t="s">
        <v>7713</v>
      </c>
      <c r="B987" s="18" t="b">
        <f t="shared" si="170"/>
        <v>1</v>
      </c>
      <c r="C987" s="4" t="str">
        <f t="shared" si="177"/>
        <v/>
      </c>
      <c r="D987" s="4" t="str">
        <f t="shared" si="178"/>
        <v/>
      </c>
      <c r="E987" s="4" t="str">
        <f t="shared" si="179"/>
        <v/>
      </c>
      <c r="F987" s="4" t="str">
        <f t="shared" si="180"/>
        <v/>
      </c>
      <c r="G987" s="4" t="str">
        <f t="shared" si="181"/>
        <v>I</v>
      </c>
      <c r="H987" s="4" t="str">
        <f t="shared" si="182"/>
        <v>Geranium 'Phillippe Vapelle' renardii x platypetalum</v>
      </c>
      <c r="I987" s="6" t="s">
        <v>2730</v>
      </c>
      <c r="J987" s="6"/>
      <c r="K987" s="6" t="s">
        <v>2817</v>
      </c>
      <c r="L987" s="1">
        <v>750</v>
      </c>
      <c r="M987" s="1" t="s">
        <v>39</v>
      </c>
      <c r="N987" s="18" t="b">
        <v>1</v>
      </c>
      <c r="O987" t="s">
        <v>2818</v>
      </c>
      <c r="P987" s="1" t="s">
        <v>2819</v>
      </c>
      <c r="Q987" s="1"/>
      <c r="R987"/>
      <c r="S987" s="54" t="s">
        <v>2820</v>
      </c>
      <c r="T987" s="1" t="s">
        <v>42</v>
      </c>
      <c r="U987" s="1" t="s">
        <v>42</v>
      </c>
      <c r="V987" s="1" t="s">
        <v>42</v>
      </c>
      <c r="W987" s="1" t="s">
        <v>42</v>
      </c>
      <c r="X987" s="1" t="s">
        <v>2821</v>
      </c>
      <c r="Y987" s="1" t="s">
        <v>2822</v>
      </c>
      <c r="Z987" s="1"/>
      <c r="AA987" s="1"/>
      <c r="AB987" s="1"/>
      <c r="AC987" s="1"/>
      <c r="AD987" s="1"/>
      <c r="AE987" s="1"/>
      <c r="AF987"/>
      <c r="AG987" s="1" t="b">
        <v>0</v>
      </c>
      <c r="AH987" s="1"/>
      <c r="AI987" s="1"/>
      <c r="AJ987" s="1" t="b">
        <v>0</v>
      </c>
      <c r="AK987" s="1" t="b">
        <v>0</v>
      </c>
      <c r="AL987" s="1" t="s">
        <v>86</v>
      </c>
      <c r="AM987" s="1" t="s">
        <v>62</v>
      </c>
      <c r="AN987" s="1" t="s">
        <v>45</v>
      </c>
      <c r="AO987" s="1">
        <v>1521</v>
      </c>
      <c r="AP987" s="1" t="b">
        <v>0</v>
      </c>
      <c r="AQ987" s="1"/>
      <c r="AR987" s="1"/>
      <c r="AS987" s="1" t="b">
        <v>0</v>
      </c>
      <c r="AV987" s="1" t="str">
        <f t="shared" si="171"/>
        <v>Geranium 'Phillippe Vapelle' renardii x platypetalum</v>
      </c>
      <c r="AW987" s="1"/>
      <c r="AX987" s="1"/>
    </row>
    <row r="988" spans="1:66" s="5" customFormat="1" ht="15" customHeight="1" x14ac:dyDescent="0.2">
      <c r="A988" s="8" t="s">
        <v>8662</v>
      </c>
      <c r="B988" s="18" t="b">
        <f t="shared" si="170"/>
        <v>1</v>
      </c>
      <c r="C988" s="4" t="str">
        <f t="shared" si="177"/>
        <v/>
      </c>
      <c r="D988" s="4" t="str">
        <f t="shared" si="178"/>
        <v/>
      </c>
      <c r="E988" s="4" t="str">
        <f t="shared" si="179"/>
        <v/>
      </c>
      <c r="F988" s="4" t="str">
        <f t="shared" si="180"/>
        <v/>
      </c>
      <c r="G988" s="4" t="str">
        <f t="shared" si="181"/>
        <v/>
      </c>
      <c r="H988" s="4" t="str">
        <f t="shared" si="182"/>
        <v>Geranium 'Pink Penny'</v>
      </c>
      <c r="I988" s="6" t="s">
        <v>2730</v>
      </c>
      <c r="J988" s="6"/>
      <c r="K988" s="6" t="s">
        <v>2823</v>
      </c>
      <c r="L988" s="1">
        <v>751</v>
      </c>
      <c r="M988" s="1" t="s">
        <v>39</v>
      </c>
      <c r="N988" s="18" t="b">
        <v>1</v>
      </c>
      <c r="O988" t="s">
        <v>2824</v>
      </c>
      <c r="P988" s="1" t="s">
        <v>2825</v>
      </c>
      <c r="Q988"/>
      <c r="R988"/>
      <c r="S988" s="54"/>
      <c r="T988" s="1" t="s">
        <v>42</v>
      </c>
      <c r="U988" s="1" t="s">
        <v>42</v>
      </c>
      <c r="V988" s="1" t="s">
        <v>42</v>
      </c>
      <c r="W988" s="1" t="s">
        <v>42</v>
      </c>
      <c r="X988" s="1"/>
      <c r="Y988" s="1" t="s">
        <v>2826</v>
      </c>
      <c r="Z988" s="1"/>
      <c r="AA988" s="1"/>
      <c r="AB988" s="1"/>
      <c r="AC988" s="1"/>
      <c r="AD988" s="1"/>
      <c r="AE988" s="1"/>
      <c r="AF988" s="1"/>
      <c r="AG988" s="1" t="b">
        <v>0</v>
      </c>
      <c r="AH988" s="1"/>
      <c r="AI988" s="1"/>
      <c r="AJ988" s="1" t="b">
        <v>0</v>
      </c>
      <c r="AK988" s="1" t="b">
        <v>0</v>
      </c>
      <c r="AL988" s="1" t="s">
        <v>86</v>
      </c>
      <c r="AM988"/>
      <c r="AN988" s="1" t="s">
        <v>45</v>
      </c>
      <c r="AO988"/>
      <c r="AP988" s="1" t="b">
        <v>0</v>
      </c>
      <c r="AQ988" s="1"/>
      <c r="AR988" s="1"/>
      <c r="AS988" s="1" t="b">
        <v>0</v>
      </c>
      <c r="AV988" s="1" t="str">
        <f t="shared" si="171"/>
        <v>Geranium 'Pink Penny'</v>
      </c>
      <c r="AW988" s="1"/>
      <c r="AX988" s="1"/>
    </row>
    <row r="989" spans="1:66" s="5" customFormat="1" ht="15" customHeight="1" x14ac:dyDescent="0.2">
      <c r="A989" s="8" t="s">
        <v>8664</v>
      </c>
      <c r="B989" s="18" t="b">
        <f t="shared" si="170"/>
        <v>1</v>
      </c>
      <c r="C989" s="4" t="str">
        <f t="shared" si="177"/>
        <v/>
      </c>
      <c r="D989" s="4" t="str">
        <f t="shared" si="178"/>
        <v/>
      </c>
      <c r="E989" s="4" t="str">
        <f t="shared" si="179"/>
        <v/>
      </c>
      <c r="F989" s="4" t="str">
        <f t="shared" si="180"/>
        <v/>
      </c>
      <c r="G989" s="4" t="str">
        <f t="shared" si="181"/>
        <v/>
      </c>
      <c r="H989" s="4" t="str">
        <f t="shared" si="182"/>
        <v>Geranium 'Prelude'</v>
      </c>
      <c r="I989" s="6" t="s">
        <v>2730</v>
      </c>
      <c r="J989" s="6"/>
      <c r="K989" s="6" t="s">
        <v>2827</v>
      </c>
      <c r="L989" s="1">
        <v>752</v>
      </c>
      <c r="M989" s="1" t="s">
        <v>39</v>
      </c>
      <c r="N989" s="18" t="b">
        <v>1</v>
      </c>
      <c r="O989" t="s">
        <v>2828</v>
      </c>
      <c r="P989" s="1" t="s">
        <v>2829</v>
      </c>
      <c r="Q989"/>
      <c r="R989"/>
      <c r="S989" s="54"/>
      <c r="T989" s="1" t="s">
        <v>42</v>
      </c>
      <c r="U989" s="1" t="s">
        <v>42</v>
      </c>
      <c r="V989" s="1" t="s">
        <v>42</v>
      </c>
      <c r="W989" s="1" t="s">
        <v>42</v>
      </c>
      <c r="X989" s="1"/>
      <c r="Y989" s="1" t="s">
        <v>2830</v>
      </c>
      <c r="Z989" s="1"/>
      <c r="AA989" s="1"/>
      <c r="AB989" s="1"/>
      <c r="AC989" s="1"/>
      <c r="AD989" s="1"/>
      <c r="AE989" s="1"/>
      <c r="AF989"/>
      <c r="AG989" s="1" t="b">
        <v>0</v>
      </c>
      <c r="AH989"/>
      <c r="AI989"/>
      <c r="AJ989" s="1" t="b">
        <v>0</v>
      </c>
      <c r="AK989" s="1" t="b">
        <v>0</v>
      </c>
      <c r="AL989" s="1" t="s">
        <v>86</v>
      </c>
      <c r="AM989" s="1" t="s">
        <v>62</v>
      </c>
      <c r="AN989" s="1" t="s">
        <v>45</v>
      </c>
      <c r="AO989" s="1">
        <v>2186</v>
      </c>
      <c r="AP989" s="1" t="b">
        <v>0</v>
      </c>
      <c r="AQ989" s="1"/>
      <c r="AR989" s="1"/>
      <c r="AS989" s="1" t="b">
        <v>0</v>
      </c>
      <c r="AV989" s="1" t="str">
        <f t="shared" si="171"/>
        <v>Geranium 'Prelude'</v>
      </c>
      <c r="AW989" s="1"/>
      <c r="AX989" s="1"/>
    </row>
    <row r="990" spans="1:66" s="5" customFormat="1" ht="15" customHeight="1" x14ac:dyDescent="0.2">
      <c r="A990" s="8" t="s">
        <v>7849</v>
      </c>
      <c r="B990" s="18" t="b">
        <f t="shared" si="170"/>
        <v>1</v>
      </c>
      <c r="C990" s="4" t="str">
        <f t="shared" si="177"/>
        <v/>
      </c>
      <c r="D990" s="4" t="str">
        <f t="shared" si="178"/>
        <v/>
      </c>
      <c r="E990" s="4" t="str">
        <f t="shared" si="179"/>
        <v/>
      </c>
      <c r="F990" s="4" t="str">
        <f t="shared" si="180"/>
        <v/>
      </c>
      <c r="G990" s="4" t="str">
        <f t="shared" si="181"/>
        <v>I</v>
      </c>
      <c r="H990" s="4" t="str">
        <f t="shared" si="182"/>
        <v>Geranium 'Rozanne' ( G.'Jolly Bee' )</v>
      </c>
      <c r="I990" s="6" t="s">
        <v>2730</v>
      </c>
      <c r="J990" s="6"/>
      <c r="K990" s="6" t="s">
        <v>2831</v>
      </c>
      <c r="L990" s="1">
        <v>753</v>
      </c>
      <c r="M990" s="1" t="s">
        <v>39</v>
      </c>
      <c r="N990" s="18" t="b">
        <v>1</v>
      </c>
      <c r="O990" t="s">
        <v>2832</v>
      </c>
      <c r="P990" s="1" t="s">
        <v>2741</v>
      </c>
      <c r="Q990" s="1"/>
      <c r="R990" s="1"/>
      <c r="S990" s="54" t="s">
        <v>2833</v>
      </c>
      <c r="T990" s="1" t="s">
        <v>42</v>
      </c>
      <c r="U990" s="1" t="s">
        <v>42</v>
      </c>
      <c r="V990" s="1" t="s">
        <v>42</v>
      </c>
      <c r="W990" s="1" t="s">
        <v>42</v>
      </c>
      <c r="X990" s="1"/>
      <c r="Y990" s="1" t="s">
        <v>2834</v>
      </c>
      <c r="Z990" s="1" t="s">
        <v>2743</v>
      </c>
      <c r="AA990" s="1" t="s">
        <v>2744</v>
      </c>
      <c r="AB990" s="1"/>
      <c r="AC990" s="1"/>
      <c r="AD990" s="1"/>
      <c r="AE990" s="1"/>
      <c r="AF990" s="1"/>
      <c r="AG990" s="1" t="b">
        <v>0</v>
      </c>
      <c r="AH990" s="1"/>
      <c r="AI990" s="1"/>
      <c r="AJ990" s="1" t="b">
        <v>0</v>
      </c>
      <c r="AK990" s="1" t="b">
        <v>0</v>
      </c>
      <c r="AL990" s="1" t="s">
        <v>86</v>
      </c>
      <c r="AM990"/>
      <c r="AN990" s="1" t="s">
        <v>45</v>
      </c>
      <c r="AO990"/>
      <c r="AP990" s="1" t="b">
        <v>0</v>
      </c>
      <c r="AQ990" s="1"/>
      <c r="AR990" s="1"/>
      <c r="AS990" s="1" t="b">
        <v>0</v>
      </c>
      <c r="AV990" s="1" t="str">
        <f t="shared" si="171"/>
        <v>Geranium 'Rozanne' ( G.'Jolly Bee' )</v>
      </c>
      <c r="AW990" s="1"/>
      <c r="AX990" s="1"/>
    </row>
    <row r="991" spans="1:66" s="5" customFormat="1" ht="15" customHeight="1" x14ac:dyDescent="0.2">
      <c r="A991" s="8" t="s">
        <v>8672</v>
      </c>
      <c r="B991" s="18" t="b">
        <f t="shared" si="170"/>
        <v>1</v>
      </c>
      <c r="C991" s="4" t="str">
        <f t="shared" si="177"/>
        <v/>
      </c>
      <c r="D991" s="4" t="str">
        <f t="shared" si="178"/>
        <v/>
      </c>
      <c r="E991" s="4" t="str">
        <f t="shared" si="179"/>
        <v/>
      </c>
      <c r="F991" s="4" t="str">
        <f t="shared" si="180"/>
        <v/>
      </c>
      <c r="G991" s="4" t="str">
        <f t="shared" si="181"/>
        <v/>
      </c>
      <c r="H991" s="4" t="str">
        <f t="shared" si="182"/>
        <v>Geranium 'Salome'</v>
      </c>
      <c r="I991" s="6" t="s">
        <v>2730</v>
      </c>
      <c r="J991" s="6"/>
      <c r="K991" s="6" t="s">
        <v>2835</v>
      </c>
      <c r="L991" s="1">
        <v>754</v>
      </c>
      <c r="M991" s="1" t="s">
        <v>39</v>
      </c>
      <c r="N991" s="18" t="b">
        <v>1</v>
      </c>
      <c r="O991" t="s">
        <v>2836</v>
      </c>
      <c r="P991" s="1" t="s">
        <v>2837</v>
      </c>
      <c r="Q991"/>
      <c r="R991"/>
      <c r="S991" s="54"/>
      <c r="T991" s="1" t="s">
        <v>42</v>
      </c>
      <c r="U991" s="1" t="s">
        <v>42</v>
      </c>
      <c r="V991" s="1" t="s">
        <v>42</v>
      </c>
      <c r="W991" s="1" t="s">
        <v>42</v>
      </c>
      <c r="X991" s="1"/>
      <c r="Y991" s="1" t="s">
        <v>2838</v>
      </c>
      <c r="Z991" s="1"/>
      <c r="AA991" s="1"/>
      <c r="AB991" s="1"/>
      <c r="AC991" s="1"/>
      <c r="AD991" s="1"/>
      <c r="AE991" s="1"/>
      <c r="AF991"/>
      <c r="AG991"/>
      <c r="AH991"/>
      <c r="AI991"/>
      <c r="AJ991"/>
      <c r="AK991"/>
      <c r="AL991"/>
      <c r="AM991"/>
      <c r="AN991"/>
      <c r="AO991"/>
      <c r="AP991"/>
      <c r="AQ991"/>
      <c r="AR991"/>
      <c r="AS991"/>
      <c r="AT991"/>
      <c r="AU991"/>
      <c r="AV991" s="1" t="str">
        <f t="shared" si="171"/>
        <v>Geranium 'Salome'</v>
      </c>
      <c r="AW991"/>
      <c r="AX991"/>
      <c r="AY991"/>
      <c r="AZ991"/>
      <c r="BA991"/>
      <c r="BB991"/>
      <c r="BC991"/>
      <c r="BD991"/>
    </row>
    <row r="992" spans="1:66" s="5" customFormat="1" ht="15" customHeight="1" x14ac:dyDescent="0.2">
      <c r="A992" s="8" t="s">
        <v>7715</v>
      </c>
      <c r="B992" s="18" t="b">
        <f t="shared" si="170"/>
        <v>1</v>
      </c>
      <c r="C992" s="4" t="str">
        <f t="shared" si="177"/>
        <v/>
      </c>
      <c r="D992" s="4" t="str">
        <f t="shared" si="178"/>
        <v/>
      </c>
      <c r="E992" s="4" t="str">
        <f t="shared" si="179"/>
        <v/>
      </c>
      <c r="F992" s="4" t="str">
        <f t="shared" si="180"/>
        <v/>
      </c>
      <c r="G992" s="4" t="str">
        <f t="shared" si="181"/>
        <v/>
      </c>
      <c r="H992" s="4" t="str">
        <f t="shared" si="182"/>
        <v>Geranium 'Sirak'</v>
      </c>
      <c r="I992" s="6" t="s">
        <v>2730</v>
      </c>
      <c r="J992" s="6"/>
      <c r="K992" s="6" t="s">
        <v>2839</v>
      </c>
      <c r="L992" s="1">
        <v>755</v>
      </c>
      <c r="M992" s="1" t="s">
        <v>39</v>
      </c>
      <c r="N992" s="18" t="b">
        <v>1</v>
      </c>
      <c r="O992" t="s">
        <v>2840</v>
      </c>
      <c r="P992" s="1" t="s">
        <v>2841</v>
      </c>
      <c r="Q992" s="1"/>
      <c r="R992"/>
      <c r="S992" s="54"/>
      <c r="T992" s="1" t="s">
        <v>42</v>
      </c>
      <c r="U992" s="1" t="s">
        <v>42</v>
      </c>
      <c r="V992" s="1" t="s">
        <v>42</v>
      </c>
      <c r="W992" s="1" t="s">
        <v>42</v>
      </c>
      <c r="X992" s="1"/>
      <c r="Y992" s="1" t="s">
        <v>2842</v>
      </c>
      <c r="Z992" s="1"/>
      <c r="AA992" s="1"/>
      <c r="AB992" s="1"/>
      <c r="AC992" s="1"/>
      <c r="AD992" s="1"/>
      <c r="AE992" s="1"/>
      <c r="AF992"/>
      <c r="AG992" s="1" t="b">
        <v>0</v>
      </c>
      <c r="AH992" s="1" t="s">
        <v>43</v>
      </c>
      <c r="AI992" s="1"/>
      <c r="AJ992" s="1" t="b">
        <v>0</v>
      </c>
      <c r="AK992" s="1" t="b">
        <v>0</v>
      </c>
      <c r="AL992" s="1" t="s">
        <v>86</v>
      </c>
      <c r="AM992"/>
      <c r="AN992" s="1" t="s">
        <v>45</v>
      </c>
      <c r="AO992" s="1">
        <v>20289</v>
      </c>
      <c r="AP992" s="1" t="b">
        <v>0</v>
      </c>
      <c r="AQ992" s="1"/>
      <c r="AR992" s="1"/>
      <c r="AS992" s="1" t="b">
        <v>0</v>
      </c>
      <c r="AV992" s="1" t="str">
        <f t="shared" si="171"/>
        <v>Geranium 'Sirak'</v>
      </c>
      <c r="AW992" s="1"/>
      <c r="AX992" s="1"/>
    </row>
    <row r="993" spans="1:66" s="5" customFormat="1" ht="15" customHeight="1" x14ac:dyDescent="0.2">
      <c r="A993" s="8"/>
      <c r="B993" s="18" t="b">
        <f t="shared" si="170"/>
        <v>1</v>
      </c>
      <c r="C993" s="21"/>
      <c r="D993" s="4"/>
      <c r="E993" s="4"/>
      <c r="F993" s="4" t="str">
        <f t="shared" si="180"/>
        <v/>
      </c>
      <c r="G993" s="4"/>
      <c r="H993" s="4"/>
      <c r="I993" s="6" t="s">
        <v>2730</v>
      </c>
      <c r="J993" s="6"/>
      <c r="K993" s="6" t="s">
        <v>1633</v>
      </c>
      <c r="L993" s="1">
        <v>756</v>
      </c>
      <c r="M993"/>
      <c r="N993" s="18" t="b">
        <v>1</v>
      </c>
      <c r="O993"/>
      <c r="P993" s="1" t="s">
        <v>2843</v>
      </c>
      <c r="Q993"/>
      <c r="R993"/>
      <c r="S993" s="53"/>
      <c r="T993" s="1" t="s">
        <v>42</v>
      </c>
      <c r="U993" s="1" t="s">
        <v>42</v>
      </c>
      <c r="V993" s="1" t="s">
        <v>42</v>
      </c>
      <c r="W993" s="1" t="s">
        <v>42</v>
      </c>
      <c r="X993"/>
      <c r="Y993" s="1" t="s">
        <v>2844</v>
      </c>
      <c r="Z993"/>
      <c r="AA993"/>
      <c r="AB993"/>
      <c r="AC993"/>
      <c r="AD993"/>
      <c r="AE993"/>
      <c r="AF993"/>
      <c r="AG993" s="1" t="b">
        <v>0</v>
      </c>
      <c r="AH993"/>
      <c r="AI993"/>
      <c r="AJ993" s="1" t="b">
        <v>0</v>
      </c>
      <c r="AK993" s="1" t="b">
        <v>0</v>
      </c>
      <c r="AL993" s="1" t="s">
        <v>86</v>
      </c>
      <c r="AM993" s="1" t="s">
        <v>62</v>
      </c>
      <c r="AN993" s="1" t="s">
        <v>45</v>
      </c>
      <c r="AO993" s="1">
        <v>1642</v>
      </c>
      <c r="AP993" s="1" t="b">
        <v>1</v>
      </c>
      <c r="AQ993" s="1"/>
      <c r="AR993" s="1"/>
      <c r="AS993" s="1" t="b">
        <v>0</v>
      </c>
      <c r="AV993" s="1" t="str">
        <f t="shared" si="171"/>
        <v>Geranium 'Spinners'</v>
      </c>
      <c r="AW993" s="1"/>
      <c r="AX993" s="1"/>
      <c r="BE993"/>
      <c r="BF993"/>
      <c r="BG993"/>
      <c r="BH993"/>
      <c r="BI993"/>
      <c r="BJ993"/>
      <c r="BK993"/>
      <c r="BL993"/>
      <c r="BM993"/>
      <c r="BN993"/>
    </row>
    <row r="994" spans="1:66" s="5" customFormat="1" ht="15" customHeight="1" x14ac:dyDescent="0.2">
      <c r="A994" s="8" t="s">
        <v>9369</v>
      </c>
      <c r="B994" s="18" t="b">
        <f t="shared" si="170"/>
        <v>1</v>
      </c>
      <c r="C994" s="4" t="str">
        <f>IF(O994="","C","")</f>
        <v/>
      </c>
      <c r="D994" s="4" t="str">
        <f>IF(I994="","N","")</f>
        <v/>
      </c>
      <c r="E994" s="4" t="str">
        <f>IF(P994="","Y","")</f>
        <v/>
      </c>
      <c r="F994" s="4" t="str">
        <f t="shared" si="180"/>
        <v/>
      </c>
      <c r="G994" s="4" t="str">
        <f>IF(H994=A994,"","I")</f>
        <v/>
      </c>
      <c r="H994" s="4" t="str">
        <f>TRIM(TRIM(I994) &amp; " " &amp; TRIM(J994) &amp; " " &amp; K994 &amp; " " &amp;S994)</f>
        <v>Geranium 'Storm Chaser'</v>
      </c>
      <c r="I994" s="6" t="s">
        <v>2730</v>
      </c>
      <c r="J994" s="6"/>
      <c r="K994" s="6" t="s">
        <v>9834</v>
      </c>
      <c r="L994" s="1">
        <v>2039</v>
      </c>
      <c r="M994" s="1" t="s">
        <v>39</v>
      </c>
      <c r="N994" s="18" t="b">
        <v>1</v>
      </c>
      <c r="O994" t="s">
        <v>7079</v>
      </c>
      <c r="P994" s="40" t="s">
        <v>10588</v>
      </c>
      <c r="Q994"/>
      <c r="R994"/>
      <c r="S994" s="54"/>
      <c r="T994" s="1" t="s">
        <v>42</v>
      </c>
      <c r="U994" s="1" t="s">
        <v>42</v>
      </c>
      <c r="V994" s="1" t="s">
        <v>42</v>
      </c>
      <c r="W994" s="1" t="s">
        <v>42</v>
      </c>
      <c r="X994" s="1"/>
      <c r="Y994" t="s">
        <v>11143</v>
      </c>
      <c r="Z994" s="1"/>
      <c r="AA994" s="1"/>
      <c r="AB994" s="1"/>
      <c r="AC994" s="1"/>
      <c r="AD994" s="1"/>
      <c r="AE994" s="1"/>
      <c r="AF994" s="1"/>
      <c r="AG994" s="1" t="b">
        <v>0</v>
      </c>
      <c r="AH994" s="1"/>
      <c r="AI994" s="1"/>
      <c r="AJ994" s="1" t="b">
        <v>0</v>
      </c>
      <c r="AK994" s="1" t="b">
        <v>0</v>
      </c>
      <c r="AL994" s="1" t="s">
        <v>86</v>
      </c>
      <c r="AM994" s="1" t="s">
        <v>62</v>
      </c>
      <c r="AN994" s="1" t="s">
        <v>45</v>
      </c>
      <c r="AO994" s="1">
        <v>1812</v>
      </c>
      <c r="AP994" s="1" t="b">
        <v>0</v>
      </c>
      <c r="AQ994" s="1"/>
      <c r="AR994" s="1"/>
      <c r="AS994" s="1" t="b">
        <v>0</v>
      </c>
      <c r="AV994" s="1" t="str">
        <f t="shared" si="171"/>
        <v>Geranium 'Storm Chaser'</v>
      </c>
      <c r="AW994" s="1"/>
      <c r="AX994" s="1"/>
    </row>
    <row r="995" spans="1:66" s="5" customFormat="1" ht="15" customHeight="1" x14ac:dyDescent="0.2">
      <c r="A995" s="8"/>
      <c r="B995" s="18" t="b">
        <f t="shared" si="170"/>
        <v>1</v>
      </c>
      <c r="C995" s="21"/>
      <c r="D995" s="4"/>
      <c r="E995" s="4"/>
      <c r="F995" s="4" t="str">
        <f t="shared" si="180"/>
        <v/>
      </c>
      <c r="G995" s="4"/>
      <c r="H995" s="4"/>
      <c r="I995" s="6" t="s">
        <v>2730</v>
      </c>
      <c r="J995" s="6"/>
      <c r="K995" s="6" t="s">
        <v>2845</v>
      </c>
      <c r="L995" s="1">
        <v>757</v>
      </c>
      <c r="M995"/>
      <c r="N995" s="18" t="b">
        <v>1</v>
      </c>
      <c r="O995"/>
      <c r="P995" s="1" t="s">
        <v>2846</v>
      </c>
      <c r="Q995"/>
      <c r="R995"/>
      <c r="S995" s="54"/>
      <c r="T995" s="1" t="s">
        <v>42</v>
      </c>
      <c r="U995" s="1" t="s">
        <v>42</v>
      </c>
      <c r="V995" s="1" t="s">
        <v>42</v>
      </c>
      <c r="W995" s="1" t="s">
        <v>42</v>
      </c>
      <c r="X995"/>
      <c r="Y995" s="1" t="s">
        <v>2847</v>
      </c>
      <c r="Z995"/>
      <c r="AA995"/>
      <c r="AB995"/>
      <c r="AC995"/>
      <c r="AD995"/>
      <c r="AE995"/>
      <c r="AF995"/>
      <c r="AG995" s="1" t="b">
        <v>0</v>
      </c>
      <c r="AH995"/>
      <c r="AI995"/>
      <c r="AJ995" s="1" t="b">
        <v>0</v>
      </c>
      <c r="AK995" s="1" t="b">
        <v>0</v>
      </c>
      <c r="AL995" s="1" t="s">
        <v>86</v>
      </c>
      <c r="AM995" s="1" t="s">
        <v>62</v>
      </c>
      <c r="AN995" s="1" t="s">
        <v>45</v>
      </c>
      <c r="AO995" s="1">
        <v>1643</v>
      </c>
      <c r="AP995" s="1" t="b">
        <v>1</v>
      </c>
      <c r="AQ995" s="1"/>
      <c r="AR995" s="1"/>
      <c r="AS995" s="1" t="b">
        <v>0</v>
      </c>
      <c r="AV995" s="1" t="str">
        <f t="shared" si="171"/>
        <v>Geranium 'Sue Crug'</v>
      </c>
      <c r="AW995" s="1"/>
      <c r="AX995" s="1"/>
      <c r="BE995"/>
      <c r="BF995"/>
      <c r="BG995"/>
      <c r="BH995"/>
      <c r="BI995"/>
      <c r="BJ995"/>
      <c r="BK995"/>
      <c r="BL995"/>
      <c r="BM995"/>
      <c r="BN995"/>
    </row>
    <row r="996" spans="1:66" s="5" customFormat="1" ht="15" customHeight="1" x14ac:dyDescent="0.2">
      <c r="A996" s="8" t="s">
        <v>7851</v>
      </c>
      <c r="B996" s="18" t="b">
        <f t="shared" si="170"/>
        <v>1</v>
      </c>
      <c r="C996" s="4" t="str">
        <f>IF(O996="","C","")</f>
        <v/>
      </c>
      <c r="D996" s="4" t="str">
        <f>IF(I996="","N","")</f>
        <v/>
      </c>
      <c r="E996" s="4" t="str">
        <f>IF(P996="","Y","")</f>
        <v/>
      </c>
      <c r="F996" s="4" t="str">
        <f t="shared" si="180"/>
        <v/>
      </c>
      <c r="G996" s="4" t="str">
        <f>IF(H996=A996,"","I")</f>
        <v>I</v>
      </c>
      <c r="H996" s="4" t="str">
        <f>TRIM(TRIM(I996) &amp; " " &amp; TRIM(J996) &amp; " " &amp; K996 &amp; " " &amp;S996)</f>
        <v>Geranium 'Summer Skies'</v>
      </c>
      <c r="I996" s="6" t="s">
        <v>2730</v>
      </c>
      <c r="J996" s="6"/>
      <c r="K996" s="6" t="s">
        <v>1874</v>
      </c>
      <c r="L996" s="1">
        <v>758</v>
      </c>
      <c r="M996" s="1" t="s">
        <v>39</v>
      </c>
      <c r="N996" s="18" t="b">
        <v>1</v>
      </c>
      <c r="O996" t="s">
        <v>2848</v>
      </c>
      <c r="P996" s="1" t="s">
        <v>2849</v>
      </c>
      <c r="Q996"/>
      <c r="R996"/>
      <c r="S996" s="54"/>
      <c r="T996" s="1" t="s">
        <v>42</v>
      </c>
      <c r="U996" s="1" t="s">
        <v>42</v>
      </c>
      <c r="V996" s="1" t="s">
        <v>42</v>
      </c>
      <c r="W996" s="1" t="s">
        <v>42</v>
      </c>
      <c r="X996" s="1"/>
      <c r="Y996" s="1" t="s">
        <v>2850</v>
      </c>
      <c r="Z996" s="1"/>
      <c r="AA996" s="1"/>
      <c r="AB996" s="1"/>
      <c r="AC996" s="1"/>
      <c r="AD996" s="1"/>
      <c r="AE996" s="1"/>
      <c r="AF996"/>
      <c r="AG996" s="1" t="b">
        <v>1</v>
      </c>
      <c r="AH996"/>
      <c r="AI996"/>
      <c r="AJ996" s="1" t="b">
        <v>0</v>
      </c>
      <c r="AK996" s="1" t="b">
        <v>0</v>
      </c>
      <c r="AL996" s="1" t="s">
        <v>86</v>
      </c>
      <c r="AM996" s="1" t="s">
        <v>62</v>
      </c>
      <c r="AN996" s="1" t="s">
        <v>45</v>
      </c>
      <c r="AO996" s="1">
        <v>1538</v>
      </c>
      <c r="AP996" s="1" t="b">
        <v>0</v>
      </c>
      <c r="AQ996" s="1"/>
      <c r="AR996" s="1"/>
      <c r="AS996" s="1" t="b">
        <v>0</v>
      </c>
      <c r="AV996" s="1" t="str">
        <f t="shared" si="171"/>
        <v>Geranium 'Summer Skies'</v>
      </c>
      <c r="AW996" s="1"/>
      <c r="AX996" s="1"/>
    </row>
    <row r="997" spans="1:66" s="5" customFormat="1" ht="15" customHeight="1" x14ac:dyDescent="0.2">
      <c r="A997" s="8" t="s">
        <v>8999</v>
      </c>
      <c r="B997" s="18" t="b">
        <f t="shared" si="170"/>
        <v>1</v>
      </c>
      <c r="C997" s="4" t="str">
        <f>IF(O997="","C","")</f>
        <v/>
      </c>
      <c r="D997" s="4" t="str">
        <f>IF(I997="","N","")</f>
        <v/>
      </c>
      <c r="E997" s="4" t="str">
        <f>IF(P997="","Y","")</f>
        <v/>
      </c>
      <c r="F997" s="4" t="str">
        <f t="shared" si="180"/>
        <v/>
      </c>
      <c r="G997" s="4" t="str">
        <f>IF(H997=A997,"","I")</f>
        <v/>
      </c>
      <c r="H997" s="4" t="str">
        <f>TRIM(TRIM(I997) &amp; " " &amp; TRIM(J997) &amp; " " &amp; K997 &amp; " " &amp;S997)</f>
        <v>Geranium 'Sweet Heidy'</v>
      </c>
      <c r="I997" s="6" t="s">
        <v>2730</v>
      </c>
      <c r="J997" s="6"/>
      <c r="K997" s="6" t="s">
        <v>6859</v>
      </c>
      <c r="L997" s="1">
        <v>1928</v>
      </c>
      <c r="M997" s="1" t="s">
        <v>39</v>
      </c>
      <c r="N997" s="18" t="b">
        <v>1</v>
      </c>
      <c r="O997" t="s">
        <v>6860</v>
      </c>
      <c r="P997" s="1" t="s">
        <v>6861</v>
      </c>
      <c r="Q997"/>
      <c r="R997"/>
      <c r="S997" s="54"/>
      <c r="T997" s="1" t="s">
        <v>42</v>
      </c>
      <c r="U997" s="1" t="s">
        <v>42</v>
      </c>
      <c r="V997" s="1" t="s">
        <v>42</v>
      </c>
      <c r="W997" s="1" t="s">
        <v>42</v>
      </c>
      <c r="X997" s="1"/>
      <c r="Y997" s="1" t="s">
        <v>6862</v>
      </c>
      <c r="Z997" s="1"/>
      <c r="AA997" s="1"/>
      <c r="AB997" s="1"/>
      <c r="AC997" s="1"/>
      <c r="AD997" s="1"/>
      <c r="AE997" s="1"/>
      <c r="AF997" s="1"/>
      <c r="AG997" s="1" t="b">
        <v>0</v>
      </c>
      <c r="AH997" s="1" t="s">
        <v>43</v>
      </c>
      <c r="AI997" s="1"/>
      <c r="AJ997" s="1" t="b">
        <v>0</v>
      </c>
      <c r="AK997" s="1" t="b">
        <v>0</v>
      </c>
      <c r="AL997" s="1" t="s">
        <v>86</v>
      </c>
      <c r="AM997"/>
      <c r="AN997" s="1" t="s">
        <v>45</v>
      </c>
      <c r="AO997" s="1">
        <v>20228</v>
      </c>
      <c r="AP997" s="1" t="b">
        <v>0</v>
      </c>
      <c r="AQ997" s="1"/>
      <c r="AR997" s="1"/>
      <c r="AS997" s="1" t="b">
        <v>0</v>
      </c>
      <c r="AV997" s="1" t="str">
        <f t="shared" si="171"/>
        <v>Geranium 'Sweet Heidy'</v>
      </c>
      <c r="AW997" s="1"/>
      <c r="AX997" s="1"/>
    </row>
    <row r="998" spans="1:66" s="5" customFormat="1" ht="15" customHeight="1" x14ac:dyDescent="0.2">
      <c r="A998" s="8"/>
      <c r="B998" s="18" t="b">
        <f t="shared" si="170"/>
        <v>1</v>
      </c>
      <c r="C998" s="21"/>
      <c r="D998" s="4"/>
      <c r="E998" s="4"/>
      <c r="F998" s="4" t="str">
        <f t="shared" si="180"/>
        <v/>
      </c>
      <c r="G998" s="4"/>
      <c r="H998" s="4"/>
      <c r="I998" s="6" t="s">
        <v>2730</v>
      </c>
      <c r="J998" s="6"/>
      <c r="K998" s="6" t="s">
        <v>2851</v>
      </c>
      <c r="L998" s="1">
        <v>759</v>
      </c>
      <c r="M998"/>
      <c r="N998" s="18" t="b">
        <v>1</v>
      </c>
      <c r="O998"/>
      <c r="P998" s="1" t="s">
        <v>2852</v>
      </c>
      <c r="Q998" s="1"/>
      <c r="R998" s="1"/>
      <c r="S998" s="54"/>
      <c r="T998" s="1" t="s">
        <v>42</v>
      </c>
      <c r="U998" s="1" t="s">
        <v>42</v>
      </c>
      <c r="V998" s="1" t="s">
        <v>42</v>
      </c>
      <c r="W998" s="1" t="s">
        <v>42</v>
      </c>
      <c r="X998" s="1"/>
      <c r="Y998" s="1" t="s">
        <v>2853</v>
      </c>
      <c r="Z998" s="1" t="s">
        <v>2854</v>
      </c>
      <c r="AA998" s="1" t="s">
        <v>2855</v>
      </c>
      <c r="AB998" s="1"/>
      <c r="AC998" s="1"/>
      <c r="AD998" s="1"/>
      <c r="AE998" s="1"/>
      <c r="AF998"/>
      <c r="AG998" s="1" t="b">
        <v>0</v>
      </c>
      <c r="AH998" s="1"/>
      <c r="AI998" s="1"/>
      <c r="AJ998" s="1" t="b">
        <v>0</v>
      </c>
      <c r="AK998" s="1" t="b">
        <v>0</v>
      </c>
      <c r="AL998" s="1" t="s">
        <v>86</v>
      </c>
      <c r="AM998" s="1" t="s">
        <v>62</v>
      </c>
      <c r="AN998" s="1" t="s">
        <v>45</v>
      </c>
      <c r="AO998" s="1">
        <v>2255</v>
      </c>
      <c r="AP998" s="1" t="b">
        <v>1</v>
      </c>
      <c r="AQ998" s="1"/>
      <c r="AR998" s="1"/>
      <c r="AS998" s="1" t="b">
        <v>0</v>
      </c>
      <c r="AV998" s="1" t="str">
        <f t="shared" si="171"/>
        <v>Geranium 'Tanya Rendell'</v>
      </c>
      <c r="AW998" s="1"/>
      <c r="AX998" s="1"/>
      <c r="BE998"/>
      <c r="BF998"/>
      <c r="BG998"/>
      <c r="BH998"/>
      <c r="BI998"/>
      <c r="BJ998"/>
      <c r="BK998"/>
      <c r="BL998"/>
      <c r="BM998"/>
      <c r="BN998"/>
    </row>
    <row r="999" spans="1:66" s="5" customFormat="1" ht="15" customHeight="1" x14ac:dyDescent="0.2">
      <c r="A999" s="8" t="s">
        <v>8058</v>
      </c>
      <c r="B999" s="18" t="b">
        <f t="shared" si="170"/>
        <v>1</v>
      </c>
      <c r="C999" s="4" t="str">
        <f>IF(O999="","C","")</f>
        <v/>
      </c>
      <c r="D999" s="4" t="str">
        <f>IF(I999="","N","")</f>
        <v/>
      </c>
      <c r="E999" s="4" t="str">
        <f>IF(P999="","Y","")</f>
        <v/>
      </c>
      <c r="F999" s="4" t="str">
        <f t="shared" si="180"/>
        <v/>
      </c>
      <c r="G999" s="4" t="str">
        <f>IF(H999=A999,"","I")</f>
        <v>I</v>
      </c>
      <c r="H999" s="4" t="str">
        <f>TRIM(TRIM(I999) &amp; " " &amp; TRIM(J999) &amp; " " &amp; K999 &amp; " " &amp;S999)</f>
        <v>Geranium 'Tiny Monster' (Geranium psilostemon x Geranium ‘Ankum’s Pride’)</v>
      </c>
      <c r="I999" s="6" t="s">
        <v>2730</v>
      </c>
      <c r="J999" s="6"/>
      <c r="K999" s="6" t="s">
        <v>2856</v>
      </c>
      <c r="L999" s="1">
        <v>760</v>
      </c>
      <c r="M999" s="1" t="s">
        <v>39</v>
      </c>
      <c r="N999" s="18" t="b">
        <v>1</v>
      </c>
      <c r="O999" t="s">
        <v>2857</v>
      </c>
      <c r="P999" s="1" t="s">
        <v>2858</v>
      </c>
      <c r="Q999"/>
      <c r="R999"/>
      <c r="S999" s="54" t="s">
        <v>2859</v>
      </c>
      <c r="T999" s="1" t="s">
        <v>42</v>
      </c>
      <c r="U999" s="1" t="s">
        <v>42</v>
      </c>
      <c r="V999" s="1" t="s">
        <v>42</v>
      </c>
      <c r="W999" s="1" t="s">
        <v>42</v>
      </c>
      <c r="X999" s="1"/>
      <c r="Y999" s="1" t="s">
        <v>2853</v>
      </c>
      <c r="Z999" s="1"/>
      <c r="AA999" s="1"/>
      <c r="AB999" s="1"/>
      <c r="AC999" s="1"/>
      <c r="AD999" s="1"/>
      <c r="AE999" s="1"/>
      <c r="AF999" s="1"/>
      <c r="AG999" s="1" t="b">
        <v>0</v>
      </c>
      <c r="AH999" s="1"/>
      <c r="AI999" s="1"/>
      <c r="AJ999" s="1" t="b">
        <v>0</v>
      </c>
      <c r="AK999" s="1" t="b">
        <v>0</v>
      </c>
      <c r="AL999" s="1" t="s">
        <v>86</v>
      </c>
      <c r="AM999"/>
      <c r="AN999" s="1" t="s">
        <v>45</v>
      </c>
      <c r="AO999"/>
      <c r="AP999" s="1" t="b">
        <v>0</v>
      </c>
      <c r="AQ999" s="1"/>
      <c r="AR999" s="1"/>
      <c r="AS999" s="1" t="b">
        <v>0</v>
      </c>
      <c r="AV999" s="1" t="str">
        <f t="shared" si="171"/>
        <v>Geranium 'Tiny Monster' (Geranium psilostemon x Geranium ‘Ankum’s Pride’)</v>
      </c>
      <c r="AW999" s="1"/>
      <c r="AX999" s="1"/>
    </row>
    <row r="1000" spans="1:66" s="5" customFormat="1" ht="15" customHeight="1" x14ac:dyDescent="0.2">
      <c r="A1000" s="8" t="s">
        <v>7787</v>
      </c>
      <c r="B1000" s="18" t="b">
        <f t="shared" si="170"/>
        <v>1</v>
      </c>
      <c r="C1000" s="4" t="str">
        <f>IF(O1000="","C","")</f>
        <v/>
      </c>
      <c r="D1000" s="4" t="str">
        <f>IF(I1000="","N","")</f>
        <v/>
      </c>
      <c r="E1000" s="4" t="str">
        <f>IF(P1000="","Y","")</f>
        <v/>
      </c>
      <c r="F1000" s="4" t="str">
        <f t="shared" si="180"/>
        <v/>
      </c>
      <c r="G1000" s="4" t="str">
        <f>IF(H1000=A1000,"","I")</f>
        <v>I</v>
      </c>
      <c r="H1000" s="4" t="str">
        <f>TRIM(TRIM(I1000) &amp; " " &amp; TRIM(J1000) &amp; " " &amp; K1000 &amp; " " &amp;S1000)</f>
        <v>Geum not Beech House Apricot</v>
      </c>
      <c r="I1000" s="6" t="s">
        <v>3176</v>
      </c>
      <c r="J1000" s="6" t="s">
        <v>3186</v>
      </c>
      <c r="K1000" s="6" t="s">
        <v>3187</v>
      </c>
      <c r="L1000" s="1">
        <v>851</v>
      </c>
      <c r="M1000" s="1" t="s">
        <v>39</v>
      </c>
      <c r="N1000" s="18" t="b">
        <v>1</v>
      </c>
      <c r="O1000" t="s">
        <v>3180</v>
      </c>
      <c r="P1000" s="1" t="s">
        <v>3181</v>
      </c>
      <c r="Q1000" s="1"/>
      <c r="R1000" s="1"/>
      <c r="S1000" s="54"/>
      <c r="T1000" s="1" t="s">
        <v>42</v>
      </c>
      <c r="U1000" s="1" t="s">
        <v>42</v>
      </c>
      <c r="V1000" s="1" t="s">
        <v>42</v>
      </c>
      <c r="W1000" s="1" t="s">
        <v>42</v>
      </c>
      <c r="X1000" s="1"/>
      <c r="Y1000" s="1" t="s">
        <v>3182</v>
      </c>
      <c r="Z1000" s="1" t="s">
        <v>3183</v>
      </c>
      <c r="AA1000" s="1" t="s">
        <v>3184</v>
      </c>
      <c r="AB1000" s="1"/>
      <c r="AC1000" s="1"/>
      <c r="AD1000" s="1"/>
      <c r="AE1000" s="1"/>
      <c r="AF1000"/>
      <c r="AG1000" s="1" t="b">
        <v>0</v>
      </c>
      <c r="AH1000"/>
      <c r="AI1000"/>
      <c r="AJ1000" s="1" t="b">
        <v>0</v>
      </c>
      <c r="AK1000" s="1" t="b">
        <v>0</v>
      </c>
      <c r="AL1000" s="1" t="s">
        <v>86</v>
      </c>
      <c r="AM1000" s="1" t="s">
        <v>62</v>
      </c>
      <c r="AN1000" s="1" t="s">
        <v>45</v>
      </c>
      <c r="AO1000" s="1">
        <v>1824</v>
      </c>
      <c r="AP1000" s="1" t="b">
        <v>0</v>
      </c>
      <c r="AQ1000" s="1"/>
      <c r="AR1000" s="1"/>
      <c r="AS1000" s="1" t="b">
        <v>0</v>
      </c>
      <c r="AV1000" s="1" t="str">
        <f t="shared" si="171"/>
        <v>Geum not Beech House Apricot</v>
      </c>
      <c r="AW1000" s="1"/>
      <c r="AX1000" s="1"/>
    </row>
    <row r="1001" spans="1:66" s="5" customFormat="1" ht="15" customHeight="1" x14ac:dyDescent="0.2">
      <c r="A1001" s="8" t="s">
        <v>7257</v>
      </c>
      <c r="B1001" s="18" t="b">
        <f t="shared" si="170"/>
        <v>1</v>
      </c>
      <c r="C1001" s="4" t="str">
        <f>IF(O1001="","C","")</f>
        <v/>
      </c>
      <c r="D1001" s="4" t="str">
        <f>IF(I1001="","N","")</f>
        <v/>
      </c>
      <c r="E1001" s="4" t="str">
        <f>IF(P1001="","Y","")</f>
        <v/>
      </c>
      <c r="F1001" s="4" t="str">
        <f t="shared" si="180"/>
        <v/>
      </c>
      <c r="G1001" s="4" t="str">
        <f>IF(H1001=A1001,"","I")</f>
        <v>I</v>
      </c>
      <c r="H1001" s="4" t="str">
        <f>TRIM(TRIM(I1001) &amp; " " &amp; TRIM(J1001) &amp; " " &amp; K1001 &amp; " " &amp;S1001)</f>
        <v>Geum chiloense 'Lady Stratheden' (Goldball)</v>
      </c>
      <c r="I1001" s="6" t="s">
        <v>3176</v>
      </c>
      <c r="J1001" s="6" t="s">
        <v>3211</v>
      </c>
      <c r="K1001" s="6" t="s">
        <v>3212</v>
      </c>
      <c r="L1001" s="1">
        <v>858</v>
      </c>
      <c r="M1001" s="1" t="s">
        <v>39</v>
      </c>
      <c r="N1001" s="18" t="b">
        <v>1</v>
      </c>
      <c r="O1001" t="s">
        <v>3213</v>
      </c>
      <c r="P1001" s="1" t="s">
        <v>3214</v>
      </c>
      <c r="Q1001"/>
      <c r="R1001"/>
      <c r="S1001" s="54" t="s">
        <v>3215</v>
      </c>
      <c r="T1001" s="1" t="s">
        <v>42</v>
      </c>
      <c r="U1001" s="1" t="s">
        <v>42</v>
      </c>
      <c r="V1001" s="1" t="s">
        <v>42</v>
      </c>
      <c r="W1001" s="1" t="s">
        <v>42</v>
      </c>
      <c r="X1001" s="1" t="s">
        <v>3216</v>
      </c>
      <c r="Y1001" s="1" t="s">
        <v>3217</v>
      </c>
      <c r="Z1001" s="1" t="s">
        <v>3218</v>
      </c>
      <c r="AA1001" s="1"/>
      <c r="AB1001" s="1"/>
      <c r="AC1001" s="1"/>
      <c r="AD1001" s="1"/>
      <c r="AE1001" s="1"/>
      <c r="AF1001" s="1"/>
      <c r="AG1001" s="1" t="b">
        <v>0</v>
      </c>
      <c r="AH1001" s="1"/>
      <c r="AI1001" s="1"/>
      <c r="AJ1001" s="1" t="b">
        <v>0</v>
      </c>
      <c r="AK1001" s="1" t="b">
        <v>0</v>
      </c>
      <c r="AL1001" s="1" t="s">
        <v>86</v>
      </c>
      <c r="AM1001" s="1" t="s">
        <v>62</v>
      </c>
      <c r="AN1001" s="1" t="s">
        <v>45</v>
      </c>
      <c r="AO1001"/>
      <c r="AP1001" s="1" t="b">
        <v>0</v>
      </c>
      <c r="AQ1001" s="1"/>
      <c r="AR1001" s="1"/>
      <c r="AS1001" s="1" t="b">
        <v>0</v>
      </c>
      <c r="AV1001" s="1" t="str">
        <f t="shared" si="171"/>
        <v>Geum chiloense 'Lady Stratheden' (Goldball)</v>
      </c>
      <c r="AW1001" s="1"/>
      <c r="AX1001" s="1"/>
    </row>
    <row r="1002" spans="1:66" s="5" customFormat="1" ht="15" customHeight="1" x14ac:dyDescent="0.2">
      <c r="A1002" s="8" t="s">
        <v>7255</v>
      </c>
      <c r="B1002" s="18" t="b">
        <f t="shared" si="170"/>
        <v>1</v>
      </c>
      <c r="C1002" s="4" t="str">
        <f>IF(O1002="","C","")</f>
        <v/>
      </c>
      <c r="D1002" s="4" t="str">
        <f>IF(I1002="","N","")</f>
        <v/>
      </c>
      <c r="E1002" s="4" t="str">
        <f>IF(P1002="","Y","")</f>
        <v/>
      </c>
      <c r="F1002" s="4" t="str">
        <f t="shared" si="180"/>
        <v/>
      </c>
      <c r="G1002" s="4" t="str">
        <f>IF(H1002=A1002,"","I")</f>
        <v>I</v>
      </c>
      <c r="H1002" s="4" t="str">
        <f>TRIM(TRIM(I1002) &amp; " " &amp; TRIM(J1002) &amp; " " &amp; K1002 &amp; " " &amp;S1002)</f>
        <v>Geum chiloense 'Mrs Bradshaw' (Fireball)</v>
      </c>
      <c r="I1002" s="6" t="s">
        <v>3176</v>
      </c>
      <c r="J1002" s="6" t="s">
        <v>3211</v>
      </c>
      <c r="K1002" s="6" t="s">
        <v>3219</v>
      </c>
      <c r="L1002" s="1">
        <v>859</v>
      </c>
      <c r="M1002" s="1" t="s">
        <v>39</v>
      </c>
      <c r="N1002" s="18" t="b">
        <v>1</v>
      </c>
      <c r="O1002" t="s">
        <v>3220</v>
      </c>
      <c r="P1002" s="1" t="s">
        <v>3221</v>
      </c>
      <c r="Q1002"/>
      <c r="R1002"/>
      <c r="S1002" s="54" t="s">
        <v>3222</v>
      </c>
      <c r="T1002" s="1" t="s">
        <v>42</v>
      </c>
      <c r="U1002" s="1" t="s">
        <v>42</v>
      </c>
      <c r="V1002" s="1" t="s">
        <v>42</v>
      </c>
      <c r="W1002" s="1" t="s">
        <v>42</v>
      </c>
      <c r="X1002" s="1" t="s">
        <v>3223</v>
      </c>
      <c r="Y1002" s="1" t="s">
        <v>3224</v>
      </c>
      <c r="Z1002" s="1" t="s">
        <v>3225</v>
      </c>
      <c r="AA1002" s="1" t="s">
        <v>3226</v>
      </c>
      <c r="AB1002" s="1" t="s">
        <v>3227</v>
      </c>
      <c r="AC1002" s="1" t="s">
        <v>3228</v>
      </c>
      <c r="AD1002" s="1"/>
      <c r="AE1002" s="1"/>
      <c r="AF1002"/>
      <c r="AG1002" s="1" t="b">
        <v>0</v>
      </c>
      <c r="AH1002" s="1"/>
      <c r="AI1002" s="1"/>
      <c r="AJ1002" s="1" t="b">
        <v>0</v>
      </c>
      <c r="AK1002" s="1" t="b">
        <v>0</v>
      </c>
      <c r="AL1002" s="1" t="s">
        <v>86</v>
      </c>
      <c r="AM1002"/>
      <c r="AN1002" s="1" t="s">
        <v>45</v>
      </c>
      <c r="AO1002" s="1">
        <v>20235</v>
      </c>
      <c r="AP1002" s="1" t="b">
        <v>0</v>
      </c>
      <c r="AQ1002" s="1"/>
      <c r="AR1002" s="1"/>
      <c r="AS1002" s="1" t="b">
        <v>0</v>
      </c>
      <c r="AV1002" s="1" t="str">
        <f t="shared" si="171"/>
        <v>Geum chiloense 'Mrs Bradshaw' (Fireball)</v>
      </c>
      <c r="AW1002" s="1"/>
      <c r="AX1002" s="1"/>
    </row>
    <row r="1003" spans="1:66" s="5" customFormat="1" ht="15" customHeight="1" x14ac:dyDescent="0.2">
      <c r="A1003" s="8"/>
      <c r="B1003" s="18" t="b">
        <f t="shared" si="170"/>
        <v>1</v>
      </c>
      <c r="C1003" s="21"/>
      <c r="D1003" s="4"/>
      <c r="E1003" s="4"/>
      <c r="F1003" s="4" t="str">
        <f t="shared" si="180"/>
        <v/>
      </c>
      <c r="G1003" s="4"/>
      <c r="H1003" s="4"/>
      <c r="I1003" s="6" t="s">
        <v>3176</v>
      </c>
      <c r="J1003" s="6" t="s">
        <v>3229</v>
      </c>
      <c r="K1003" s="6" t="s">
        <v>3230</v>
      </c>
      <c r="L1003" s="1">
        <v>860</v>
      </c>
      <c r="M1003"/>
      <c r="N1003" s="18" t="b">
        <v>1</v>
      </c>
      <c r="O1003"/>
      <c r="P1003" s="1" t="s">
        <v>3231</v>
      </c>
      <c r="Q1003"/>
      <c r="R1003"/>
      <c r="S1003" s="53"/>
      <c r="T1003" s="1" t="s">
        <v>42</v>
      </c>
      <c r="U1003" s="1" t="s">
        <v>42</v>
      </c>
      <c r="V1003" s="1" t="s">
        <v>42</v>
      </c>
      <c r="W1003" s="1" t="s">
        <v>42</v>
      </c>
      <c r="X1003"/>
      <c r="Y1003" s="1" t="s">
        <v>3232</v>
      </c>
      <c r="Z1003"/>
      <c r="AA1003"/>
      <c r="AB1003"/>
      <c r="AC1003"/>
      <c r="AD1003"/>
      <c r="AE1003"/>
      <c r="AF1003"/>
      <c r="AG1003" s="1" t="b">
        <v>0</v>
      </c>
      <c r="AH1003"/>
      <c r="AI1003"/>
      <c r="AJ1003" s="1" t="b">
        <v>0</v>
      </c>
      <c r="AK1003" s="1" t="b">
        <v>0</v>
      </c>
      <c r="AL1003" s="1" t="s">
        <v>86</v>
      </c>
      <c r="AM1003" s="1" t="s">
        <v>62</v>
      </c>
      <c r="AN1003" s="1" t="s">
        <v>45</v>
      </c>
      <c r="AO1003" s="1">
        <v>1682</v>
      </c>
      <c r="AP1003" s="1" t="b">
        <v>1</v>
      </c>
      <c r="AQ1003" s="1"/>
      <c r="AR1003" s="1"/>
      <c r="AS1003" s="1" t="b">
        <v>0</v>
      </c>
      <c r="AV1003" s="1" t="str">
        <f t="shared" si="171"/>
        <v>Geum coccineum 'Coppertone'</v>
      </c>
      <c r="AW1003" s="1"/>
      <c r="AX1003" s="1"/>
      <c r="BE1003"/>
      <c r="BF1003"/>
      <c r="BG1003"/>
      <c r="BH1003"/>
      <c r="BI1003"/>
      <c r="BJ1003"/>
      <c r="BK1003"/>
      <c r="BL1003"/>
      <c r="BM1003"/>
      <c r="BN1003"/>
    </row>
    <row r="1004" spans="1:66" s="5" customFormat="1" ht="15" customHeight="1" x14ac:dyDescent="0.2">
      <c r="A1004" s="8" t="s">
        <v>8772</v>
      </c>
      <c r="B1004" s="18" t="b">
        <f t="shared" si="170"/>
        <v>1</v>
      </c>
      <c r="C1004" s="4" t="str">
        <f>IF(O1004="","C","")</f>
        <v/>
      </c>
      <c r="D1004" s="4" t="str">
        <f>IF(I1004="","N","")</f>
        <v/>
      </c>
      <c r="E1004" s="4" t="str">
        <f>IF(P1004="","Y","")</f>
        <v/>
      </c>
      <c r="F1004" s="4" t="str">
        <f t="shared" si="180"/>
        <v/>
      </c>
      <c r="G1004" s="4" t="str">
        <f>IF(H1004=A1004,"","I")</f>
        <v>I</v>
      </c>
      <c r="H1004" s="4" t="str">
        <f>TRIM(TRIM(I1004) &amp; " " &amp; TRIM(J1004) &amp; " " &amp; K1004 &amp; " " &amp;S1004)</f>
        <v>Geum rivale 'Snowflake' Geranium ‘Mayflower’ x Geranium endressii</v>
      </c>
      <c r="I1004" s="6" t="s">
        <v>3176</v>
      </c>
      <c r="J1004" s="6" t="s">
        <v>3233</v>
      </c>
      <c r="K1004" s="6" t="s">
        <v>3234</v>
      </c>
      <c r="L1004" s="1">
        <v>861</v>
      </c>
      <c r="M1004" s="1" t="s">
        <v>39</v>
      </c>
      <c r="N1004" s="18" t="b">
        <v>1</v>
      </c>
      <c r="O1004" t="s">
        <v>3235</v>
      </c>
      <c r="P1004" s="1" t="s">
        <v>3236</v>
      </c>
      <c r="Q1004"/>
      <c r="R1004"/>
      <c r="S1004" s="54" t="s">
        <v>2803</v>
      </c>
      <c r="T1004" s="1" t="s">
        <v>42</v>
      </c>
      <c r="U1004" s="1" t="s">
        <v>42</v>
      </c>
      <c r="V1004" s="1" t="s">
        <v>42</v>
      </c>
      <c r="W1004" s="1" t="s">
        <v>42</v>
      </c>
      <c r="X1004" s="1"/>
      <c r="Y1004" s="1" t="s">
        <v>3237</v>
      </c>
      <c r="Z1004" s="1"/>
      <c r="AA1004" s="1"/>
      <c r="AB1004" s="1"/>
      <c r="AC1004" s="1"/>
      <c r="AD1004" s="1"/>
      <c r="AE1004" s="1"/>
      <c r="AF1004"/>
      <c r="AG1004"/>
      <c r="AH1004"/>
      <c r="AI1004"/>
      <c r="AJ1004"/>
      <c r="AK1004"/>
      <c r="AL1004"/>
      <c r="AM1004"/>
      <c r="AN1004"/>
      <c r="AO1004"/>
      <c r="AP1004"/>
      <c r="AQ1004"/>
      <c r="AR1004"/>
      <c r="AS1004"/>
      <c r="AT1004"/>
      <c r="AU1004"/>
      <c r="AV1004" s="1" t="str">
        <f t="shared" si="171"/>
        <v>Geum rivale 'Snowflake' Geranium ‘Mayflower’ x Geranium endressii</v>
      </c>
      <c r="AW1004"/>
      <c r="AX1004"/>
      <c r="AY1004"/>
      <c r="AZ1004"/>
      <c r="BA1004"/>
      <c r="BB1004"/>
      <c r="BC1004"/>
      <c r="BD1004"/>
    </row>
    <row r="1005" spans="1:66" s="5" customFormat="1" ht="15" customHeight="1" x14ac:dyDescent="0.2">
      <c r="A1005" s="8"/>
      <c r="B1005" s="18" t="b">
        <f t="shared" si="170"/>
        <v>0</v>
      </c>
      <c r="C1005" s="21"/>
      <c r="D1005" s="4"/>
      <c r="E1005" s="4"/>
      <c r="F1005" s="4" t="str">
        <f t="shared" si="180"/>
        <v>X</v>
      </c>
      <c r="G1005" s="4"/>
      <c r="H1005" s="4"/>
      <c r="I1005" s="6" t="s">
        <v>3176</v>
      </c>
      <c r="J1005" s="6"/>
      <c r="K1005" s="6" t="s">
        <v>3177</v>
      </c>
      <c r="L1005" s="1">
        <v>849</v>
      </c>
      <c r="M1005"/>
      <c r="N1005" s="18" t="b">
        <v>0</v>
      </c>
      <c r="O1005"/>
      <c r="P1005" s="1" t="s">
        <v>3178</v>
      </c>
      <c r="Q1005"/>
      <c r="R1005"/>
      <c r="S1005" s="54"/>
      <c r="T1005" s="1" t="s">
        <v>42</v>
      </c>
      <c r="U1005" s="1" t="s">
        <v>42</v>
      </c>
      <c r="V1005" s="1" t="s">
        <v>42</v>
      </c>
      <c r="W1005" s="1" t="s">
        <v>42</v>
      </c>
      <c r="X1005" s="1"/>
      <c r="Y1005" s="1"/>
      <c r="Z1005" s="1"/>
      <c r="AA1005" s="1"/>
      <c r="AB1005" s="1"/>
      <c r="AC1005" s="1"/>
      <c r="AD1005" s="1"/>
      <c r="AE1005" s="1"/>
      <c r="AF1005"/>
      <c r="AG1005" s="1" t="b">
        <v>0</v>
      </c>
      <c r="AH1005" s="1" t="s">
        <v>43</v>
      </c>
      <c r="AI1005" s="1"/>
      <c r="AJ1005" s="1" t="b">
        <v>0</v>
      </c>
      <c r="AK1005" s="1" t="b">
        <v>0</v>
      </c>
      <c r="AL1005" s="1" t="s">
        <v>101</v>
      </c>
      <c r="AM1005"/>
      <c r="AN1005" s="1" t="s">
        <v>45</v>
      </c>
      <c r="AO1005" s="1">
        <v>20204</v>
      </c>
      <c r="AP1005" s="1" t="b">
        <v>0</v>
      </c>
      <c r="AQ1005" s="1"/>
      <c r="AR1005" s="1"/>
      <c r="AS1005" s="1" t="b">
        <v>0</v>
      </c>
      <c r="AV1005" s="1" t="str">
        <f t="shared" si="171"/>
        <v>Geum - white</v>
      </c>
      <c r="AW1005" s="1"/>
      <c r="AX1005" s="1"/>
      <c r="BE1005"/>
      <c r="BF1005"/>
      <c r="BG1005"/>
      <c r="BH1005"/>
      <c r="BI1005"/>
      <c r="BJ1005"/>
      <c r="BK1005"/>
      <c r="BL1005"/>
      <c r="BM1005"/>
      <c r="BN1005"/>
    </row>
    <row r="1006" spans="1:66" s="5" customFormat="1" ht="15" customHeight="1" x14ac:dyDescent="0.2">
      <c r="A1006" s="8" t="s">
        <v>8786</v>
      </c>
      <c r="B1006" s="18" t="b">
        <f t="shared" si="170"/>
        <v>1</v>
      </c>
      <c r="C1006" s="4" t="str">
        <f t="shared" ref="C1006:C1017" si="183">IF(O1006="","C","")</f>
        <v/>
      </c>
      <c r="D1006" s="4" t="str">
        <f t="shared" ref="D1006:D1017" si="184">IF(I1006="","N","")</f>
        <v/>
      </c>
      <c r="E1006" s="4" t="str">
        <f t="shared" ref="E1006:E1017" si="185">IF(P1006="","Y","")</f>
        <v/>
      </c>
      <c r="F1006" s="4" t="str">
        <f t="shared" si="180"/>
        <v/>
      </c>
      <c r="G1006" s="4" t="str">
        <f>IF(H1006=A1006,"","I")</f>
        <v/>
      </c>
      <c r="H1006" s="4" t="str">
        <f t="shared" ref="H1006:H1017" si="186">TRIM(TRIM(I1006) &amp; " " &amp; TRIM(J1006) &amp; " " &amp; K1006 &amp; " " &amp;S1006)</f>
        <v>Geum 'Beech House Apricot'</v>
      </c>
      <c r="I1006" s="6" t="s">
        <v>3176</v>
      </c>
      <c r="J1006" s="6"/>
      <c r="K1006" s="6" t="s">
        <v>3179</v>
      </c>
      <c r="L1006" s="1">
        <v>850</v>
      </c>
      <c r="M1006" s="1" t="s">
        <v>39</v>
      </c>
      <c r="N1006" s="18" t="b">
        <v>1</v>
      </c>
      <c r="O1006" t="s">
        <v>6752</v>
      </c>
      <c r="P1006" s="1" t="s">
        <v>3181</v>
      </c>
      <c r="Q1006" s="1"/>
      <c r="R1006" s="1"/>
      <c r="S1006" s="54"/>
      <c r="T1006" s="1" t="s">
        <v>42</v>
      </c>
      <c r="U1006" s="1" t="s">
        <v>42</v>
      </c>
      <c r="V1006" s="1" t="s">
        <v>42</v>
      </c>
      <c r="W1006" s="1" t="s">
        <v>42</v>
      </c>
      <c r="X1006" s="1"/>
      <c r="Y1006" s="1" t="s">
        <v>3182</v>
      </c>
      <c r="Z1006" s="1" t="s">
        <v>3183</v>
      </c>
      <c r="AA1006" s="1" t="s">
        <v>3184</v>
      </c>
      <c r="AB1006" s="1"/>
      <c r="AC1006" s="1"/>
      <c r="AD1006" s="1"/>
      <c r="AE1006" s="1"/>
      <c r="AF1006" s="1"/>
      <c r="AG1006" s="1" t="b">
        <v>0</v>
      </c>
      <c r="AH1006" s="1"/>
      <c r="AI1006" s="1"/>
      <c r="AJ1006" s="1" t="b">
        <v>0</v>
      </c>
      <c r="AK1006" s="1" t="b">
        <v>0</v>
      </c>
      <c r="AL1006" s="1" t="s">
        <v>86</v>
      </c>
      <c r="AM1006" s="1" t="s">
        <v>62</v>
      </c>
      <c r="AN1006" s="1" t="s">
        <v>45</v>
      </c>
      <c r="AO1006"/>
      <c r="AP1006" s="1" t="b">
        <v>0</v>
      </c>
      <c r="AQ1006" s="1"/>
      <c r="AR1006" s="1"/>
      <c r="AS1006" s="1" t="b">
        <v>0</v>
      </c>
      <c r="AV1006" s="1" t="str">
        <f t="shared" si="171"/>
        <v>Geum 'Beech House Apricot'</v>
      </c>
      <c r="AW1006" s="1"/>
      <c r="AX1006" s="1"/>
    </row>
    <row r="1007" spans="1:66" s="5" customFormat="1" ht="15" customHeight="1" x14ac:dyDescent="0.2">
      <c r="A1007" s="8" t="s">
        <v>9722</v>
      </c>
      <c r="B1007" s="18" t="b">
        <f t="shared" si="170"/>
        <v>1</v>
      </c>
      <c r="C1007" s="4" t="str">
        <f t="shared" si="183"/>
        <v/>
      </c>
      <c r="D1007" s="4" t="str">
        <f t="shared" si="184"/>
        <v/>
      </c>
      <c r="E1007" s="4" t="str">
        <f t="shared" si="185"/>
        <v/>
      </c>
      <c r="F1007" s="4" t="str">
        <f t="shared" si="180"/>
        <v/>
      </c>
      <c r="G1007" s="4" t="str">
        <f>IF(H1007=A1007,"","I")</f>
        <v/>
      </c>
      <c r="H1007" s="4" t="str">
        <f t="shared" si="186"/>
        <v>Geum 'Bell Bank'</v>
      </c>
      <c r="I1007" s="6" t="s">
        <v>3176</v>
      </c>
      <c r="J1007" s="6"/>
      <c r="K1007" s="6" t="s">
        <v>6751</v>
      </c>
      <c r="L1007" s="1">
        <v>1885</v>
      </c>
      <c r="M1007" s="1" t="s">
        <v>39</v>
      </c>
      <c r="N1007" s="18" t="b">
        <v>1</v>
      </c>
      <c r="O1007" t="s">
        <v>3188</v>
      </c>
      <c r="P1007" s="23" t="s">
        <v>10391</v>
      </c>
      <c r="Q1007"/>
      <c r="R1007"/>
      <c r="S1007" s="54"/>
      <c r="T1007" s="1" t="s">
        <v>42</v>
      </c>
      <c r="U1007" s="1" t="s">
        <v>42</v>
      </c>
      <c r="V1007" s="1" t="s">
        <v>42</v>
      </c>
      <c r="W1007" s="1" t="s">
        <v>42</v>
      </c>
      <c r="X1007" s="1"/>
      <c r="Y1007" s="1" t="s">
        <v>6753</v>
      </c>
      <c r="Z1007" s="1"/>
      <c r="AA1007" s="1"/>
      <c r="AB1007" s="1"/>
      <c r="AC1007" s="1"/>
      <c r="AD1007" s="1"/>
      <c r="AE1007" s="1"/>
      <c r="AF1007" s="1"/>
      <c r="AG1007" s="1" t="b">
        <v>0</v>
      </c>
      <c r="AH1007" s="1" t="s">
        <v>43</v>
      </c>
      <c r="AI1007" s="1"/>
      <c r="AJ1007" s="1" t="b">
        <v>0</v>
      </c>
      <c r="AK1007" s="1" t="b">
        <v>0</v>
      </c>
      <c r="AL1007" s="1" t="s">
        <v>86</v>
      </c>
      <c r="AM1007" s="1" t="s">
        <v>62</v>
      </c>
      <c r="AN1007" s="1" t="s">
        <v>45</v>
      </c>
      <c r="AO1007" s="1">
        <v>1489</v>
      </c>
      <c r="AP1007" s="1" t="b">
        <v>0</v>
      </c>
      <c r="AQ1007" s="1"/>
      <c r="AR1007" s="1"/>
      <c r="AS1007" s="1" t="b">
        <v>0</v>
      </c>
      <c r="AV1007" s="1" t="str">
        <f t="shared" si="171"/>
        <v>Geum 'Bell Bank'</v>
      </c>
      <c r="AW1007" s="1"/>
      <c r="AX1007" s="1"/>
    </row>
    <row r="1008" spans="1:66" s="5" customFormat="1" ht="15" customHeight="1" x14ac:dyDescent="0.2">
      <c r="A1008" s="8" t="s">
        <v>9183</v>
      </c>
      <c r="B1008" s="18" t="b">
        <f t="shared" si="170"/>
        <v>1</v>
      </c>
      <c r="C1008" s="4" t="str">
        <f t="shared" si="183"/>
        <v/>
      </c>
      <c r="D1008" s="4" t="str">
        <f t="shared" si="184"/>
        <v/>
      </c>
      <c r="E1008" s="4" t="str">
        <f t="shared" si="185"/>
        <v/>
      </c>
      <c r="F1008" s="4" t="str">
        <f t="shared" si="180"/>
        <v/>
      </c>
      <c r="G1008" s="4" t="str">
        <f>IF(H1008=A1008,"","I")</f>
        <v/>
      </c>
      <c r="H1008" s="4" t="str">
        <f t="shared" si="186"/>
        <v>Geum 'Borisii'</v>
      </c>
      <c r="I1008" s="6" t="s">
        <v>3176</v>
      </c>
      <c r="J1008" s="6"/>
      <c r="K1008" s="6" t="s">
        <v>3189</v>
      </c>
      <c r="L1008" s="1">
        <v>852</v>
      </c>
      <c r="M1008" s="1"/>
      <c r="N1008" s="18" t="b">
        <v>1</v>
      </c>
      <c r="O1008" t="s">
        <v>3190</v>
      </c>
      <c r="P1008" s="1" t="s">
        <v>3191</v>
      </c>
      <c r="Q1008"/>
      <c r="R1008"/>
      <c r="S1008" s="54"/>
      <c r="T1008" s="1" t="s">
        <v>42</v>
      </c>
      <c r="U1008" s="1" t="s">
        <v>42</v>
      </c>
      <c r="V1008" s="1" t="s">
        <v>42</v>
      </c>
      <c r="W1008" s="1" t="s">
        <v>42</v>
      </c>
      <c r="X1008" s="1"/>
      <c r="Y1008" s="1" t="s">
        <v>3192</v>
      </c>
      <c r="Z1008" s="1"/>
      <c r="AA1008" s="1"/>
      <c r="AB1008" s="1"/>
      <c r="AC1008" s="1"/>
      <c r="AD1008" s="1"/>
      <c r="AE1008" s="1"/>
      <c r="AF1008"/>
      <c r="AG1008" s="1" t="b">
        <v>0</v>
      </c>
      <c r="AH1008" s="1"/>
      <c r="AI1008" s="1"/>
      <c r="AJ1008" s="1" t="b">
        <v>0</v>
      </c>
      <c r="AK1008" s="1" t="b">
        <v>0</v>
      </c>
      <c r="AL1008" s="1" t="s">
        <v>86</v>
      </c>
      <c r="AM1008" s="1" t="s">
        <v>62</v>
      </c>
      <c r="AN1008" s="1" t="s">
        <v>45</v>
      </c>
      <c r="AO1008" s="1">
        <v>1486</v>
      </c>
      <c r="AP1008" s="1" t="b">
        <v>0</v>
      </c>
      <c r="AQ1008" s="1"/>
      <c r="AR1008" s="1"/>
      <c r="AS1008" s="1" t="b">
        <v>0</v>
      </c>
      <c r="AV1008" s="1" t="str">
        <f t="shared" si="171"/>
        <v>Geum 'Borisii'</v>
      </c>
      <c r="AW1008" s="1"/>
      <c r="AX1008" s="1"/>
    </row>
    <row r="1009" spans="1:66" s="5" customFormat="1" ht="15" customHeight="1" x14ac:dyDescent="0.2">
      <c r="A1009" s="8" t="s">
        <v>8760</v>
      </c>
      <c r="B1009" s="18" t="b">
        <f t="shared" si="170"/>
        <v>1</v>
      </c>
      <c r="C1009" s="4" t="str">
        <f t="shared" si="183"/>
        <v/>
      </c>
      <c r="D1009" s="4" t="str">
        <f t="shared" si="184"/>
        <v/>
      </c>
      <c r="E1009" s="4" t="str">
        <f t="shared" si="185"/>
        <v/>
      </c>
      <c r="F1009" s="4" t="str">
        <f t="shared" si="180"/>
        <v/>
      </c>
      <c r="G1009" s="4" t="str">
        <f>IF(H1009=A1009,"","I")</f>
        <v/>
      </c>
      <c r="H1009" s="4" t="str">
        <f t="shared" si="186"/>
        <v>Geum 'Can-can'</v>
      </c>
      <c r="I1009" s="6" t="s">
        <v>3176</v>
      </c>
      <c r="K1009" s="6" t="s">
        <v>9837</v>
      </c>
      <c r="L1009" s="1">
        <v>862</v>
      </c>
      <c r="M1009" s="1" t="s">
        <v>39</v>
      </c>
      <c r="N1009" s="18" t="b">
        <v>1</v>
      </c>
      <c r="O1009" t="s">
        <v>3239</v>
      </c>
      <c r="P1009" s="23" t="s">
        <v>10392</v>
      </c>
      <c r="Q1009"/>
      <c r="R1009"/>
      <c r="S1009" s="53"/>
      <c r="T1009" s="1" t="s">
        <v>42</v>
      </c>
      <c r="U1009" s="1" t="s">
        <v>42</v>
      </c>
      <c r="V1009" s="1" t="s">
        <v>42</v>
      </c>
      <c r="W1009" s="1" t="s">
        <v>42</v>
      </c>
      <c r="X1009"/>
      <c r="Y1009" t="s">
        <v>11157</v>
      </c>
      <c r="Z1009"/>
      <c r="AA1009"/>
      <c r="AB1009"/>
      <c r="AC1009"/>
      <c r="AD1009"/>
      <c r="AE1009"/>
      <c r="AF1009"/>
      <c r="AG1009" s="1" t="b">
        <v>0</v>
      </c>
      <c r="AH1009" s="1"/>
      <c r="AI1009" s="1"/>
      <c r="AJ1009" s="1" t="b">
        <v>0</v>
      </c>
      <c r="AK1009" s="1" t="b">
        <v>0</v>
      </c>
      <c r="AL1009" s="1" t="s">
        <v>86</v>
      </c>
      <c r="AM1009" s="1" t="s">
        <v>62</v>
      </c>
      <c r="AN1009" s="1" t="s">
        <v>45</v>
      </c>
      <c r="AO1009" s="1">
        <v>2147</v>
      </c>
      <c r="AP1009" s="1" t="b">
        <v>0</v>
      </c>
      <c r="AQ1009" s="1"/>
      <c r="AR1009" s="1"/>
      <c r="AS1009" s="1" t="b">
        <v>0</v>
      </c>
      <c r="AV1009" s="1" t="str">
        <f t="shared" si="171"/>
        <v>Geum 'Can-can'</v>
      </c>
      <c r="AW1009" s="1"/>
      <c r="AX1009" s="1"/>
    </row>
    <row r="1010" spans="1:66" s="5" customFormat="1" ht="15" customHeight="1" x14ac:dyDescent="0.2">
      <c r="A1010" s="8" t="s">
        <v>9371</v>
      </c>
      <c r="B1010" s="18" t="b">
        <f t="shared" si="170"/>
        <v>1</v>
      </c>
      <c r="C1010" s="4" t="str">
        <f t="shared" si="183"/>
        <v/>
      </c>
      <c r="D1010" s="4" t="str">
        <f t="shared" si="184"/>
        <v/>
      </c>
      <c r="E1010" s="4" t="str">
        <f t="shared" si="185"/>
        <v/>
      </c>
      <c r="F1010" s="4" t="str">
        <f t="shared" si="180"/>
        <v/>
      </c>
      <c r="G1010" s="4"/>
      <c r="H1010" s="4" t="str">
        <f t="shared" si="186"/>
        <v>Geum 'Cosmopolitan'</v>
      </c>
      <c r="I1010" s="6" t="s">
        <v>3176</v>
      </c>
      <c r="J1010" s="6"/>
      <c r="K1010" s="6" t="s">
        <v>7066</v>
      </c>
      <c r="L1010" s="1">
        <v>2033</v>
      </c>
      <c r="M1010" s="1" t="s">
        <v>39</v>
      </c>
      <c r="N1010" s="18" t="b">
        <v>1</v>
      </c>
      <c r="O1010" t="s">
        <v>7067</v>
      </c>
      <c r="P1010" s="23" t="s">
        <v>10393</v>
      </c>
      <c r="Q1010"/>
      <c r="R1010"/>
      <c r="S1010" s="54"/>
      <c r="T1010" s="1" t="s">
        <v>42</v>
      </c>
      <c r="U1010" s="1" t="s">
        <v>42</v>
      </c>
      <c r="V1010" s="1" t="s">
        <v>42</v>
      </c>
      <c r="W1010" s="1" t="s">
        <v>42</v>
      </c>
      <c r="X1010" s="1"/>
      <c r="Y1010" t="s">
        <v>11158</v>
      </c>
      <c r="Z1010" s="1"/>
      <c r="AA1010" s="1"/>
      <c r="AB1010" s="1"/>
      <c r="AC1010" s="1"/>
      <c r="AD1010" s="1"/>
      <c r="AE1010" s="1"/>
      <c r="AF1010" s="1"/>
      <c r="AG1010" s="1" t="b">
        <v>0</v>
      </c>
      <c r="AH1010" s="1"/>
      <c r="AI1010" s="1"/>
      <c r="AJ1010" s="1" t="b">
        <v>0</v>
      </c>
      <c r="AK1010" s="1" t="b">
        <v>0</v>
      </c>
      <c r="AL1010" s="1" t="s">
        <v>86</v>
      </c>
      <c r="AM1010"/>
      <c r="AN1010" s="1" t="s">
        <v>45</v>
      </c>
      <c r="AO1010"/>
      <c r="AP1010" s="1" t="b">
        <v>0</v>
      </c>
      <c r="AQ1010" s="1"/>
      <c r="AR1010" s="1"/>
      <c r="AS1010" s="1" t="b">
        <v>0</v>
      </c>
      <c r="AV1010" s="1" t="str">
        <f t="shared" si="171"/>
        <v>Geum 'Cosmopolitan'</v>
      </c>
      <c r="AW1010" s="1"/>
      <c r="AX1010" s="1"/>
    </row>
    <row r="1011" spans="1:66" s="5" customFormat="1" ht="15" customHeight="1" x14ac:dyDescent="0.2">
      <c r="A1011" s="8" t="s">
        <v>8352</v>
      </c>
      <c r="B1011" s="18" t="b">
        <f t="shared" si="170"/>
        <v>1</v>
      </c>
      <c r="C1011" s="4" t="str">
        <f t="shared" si="183"/>
        <v/>
      </c>
      <c r="D1011" s="4" t="str">
        <f t="shared" si="184"/>
        <v/>
      </c>
      <c r="E1011" s="4" t="str">
        <f t="shared" si="185"/>
        <v/>
      </c>
      <c r="F1011" s="4" t="str">
        <f t="shared" si="180"/>
        <v/>
      </c>
      <c r="G1011" s="4" t="str">
        <f>IF(H1011=A1011,"","I")</f>
        <v/>
      </c>
      <c r="H1011" s="4" t="str">
        <f t="shared" si="186"/>
        <v>Geum 'Flames of Passion'</v>
      </c>
      <c r="I1011" s="6" t="s">
        <v>3176</v>
      </c>
      <c r="J1011" s="6"/>
      <c r="K1011" s="6" t="s">
        <v>3193</v>
      </c>
      <c r="L1011" s="1">
        <v>853</v>
      </c>
      <c r="M1011" s="1" t="s">
        <v>39</v>
      </c>
      <c r="N1011" s="18" t="b">
        <v>1</v>
      </c>
      <c r="O1011" t="s">
        <v>3194</v>
      </c>
      <c r="P1011" s="1" t="s">
        <v>3195</v>
      </c>
      <c r="Q1011"/>
      <c r="R1011"/>
      <c r="S1011" s="54"/>
      <c r="T1011" s="1" t="s">
        <v>42</v>
      </c>
      <c r="U1011" s="1" t="s">
        <v>42</v>
      </c>
      <c r="V1011" s="1" t="s">
        <v>42</v>
      </c>
      <c r="W1011" s="1" t="s">
        <v>42</v>
      </c>
      <c r="X1011" s="1"/>
      <c r="Y1011" s="1" t="s">
        <v>3196</v>
      </c>
      <c r="Z1011" s="1"/>
      <c r="AA1011" s="1"/>
      <c r="AB1011" s="1"/>
      <c r="AC1011" s="1"/>
      <c r="AD1011" s="1"/>
      <c r="AE1011" s="1"/>
      <c r="AF1011" s="1"/>
      <c r="AG1011" s="1" t="b">
        <v>0</v>
      </c>
      <c r="AH1011" s="1"/>
      <c r="AI1011" s="1"/>
      <c r="AJ1011" s="1" t="b">
        <v>0</v>
      </c>
      <c r="AK1011" s="1" t="b">
        <v>0</v>
      </c>
      <c r="AL1011" s="1" t="s">
        <v>86</v>
      </c>
      <c r="AM1011"/>
      <c r="AN1011" s="1" t="s">
        <v>45</v>
      </c>
      <c r="AO1011"/>
      <c r="AP1011" s="1" t="b">
        <v>0</v>
      </c>
      <c r="AQ1011" s="1"/>
      <c r="AR1011" s="1"/>
      <c r="AS1011" s="1" t="b">
        <v>0</v>
      </c>
      <c r="AV1011" s="1" t="str">
        <f t="shared" si="171"/>
        <v>Geum 'Flames of Passion'</v>
      </c>
      <c r="AW1011" s="1"/>
      <c r="AX1011" s="1"/>
    </row>
    <row r="1012" spans="1:66" s="5" customFormat="1" ht="15" customHeight="1" x14ac:dyDescent="0.2">
      <c r="A1012" s="8" t="s">
        <v>8762</v>
      </c>
      <c r="B1012" s="18" t="b">
        <f t="shared" si="170"/>
        <v>1</v>
      </c>
      <c r="C1012" s="4" t="str">
        <f t="shared" si="183"/>
        <v/>
      </c>
      <c r="D1012" s="4" t="str">
        <f t="shared" si="184"/>
        <v/>
      </c>
      <c r="E1012" s="4" t="str">
        <f t="shared" si="185"/>
        <v/>
      </c>
      <c r="F1012" s="4" t="str">
        <f t="shared" si="180"/>
        <v/>
      </c>
      <c r="G1012" s="4"/>
      <c r="H1012" s="4" t="str">
        <f t="shared" si="186"/>
        <v>Geum 'Golden Joy'</v>
      </c>
      <c r="I1012" s="6" t="s">
        <v>3176</v>
      </c>
      <c r="K1012" s="6" t="s">
        <v>9838</v>
      </c>
      <c r="L1012" s="1">
        <v>863</v>
      </c>
      <c r="M1012" s="1" t="s">
        <v>39</v>
      </c>
      <c r="N1012" s="18" t="b">
        <v>1</v>
      </c>
      <c r="O1012" t="s">
        <v>3241</v>
      </c>
      <c r="P1012" s="23" t="s">
        <v>10394</v>
      </c>
      <c r="Q1012"/>
      <c r="R1012"/>
      <c r="S1012" s="54"/>
      <c r="T1012" s="1" t="s">
        <v>42</v>
      </c>
      <c r="U1012" s="1" t="s">
        <v>42</v>
      </c>
      <c r="V1012" s="1" t="s">
        <v>42</v>
      </c>
      <c r="W1012" s="1" t="s">
        <v>42</v>
      </c>
      <c r="X1012"/>
      <c r="Y1012" t="s">
        <v>11159</v>
      </c>
      <c r="Z1012"/>
      <c r="AA1012"/>
      <c r="AB1012"/>
      <c r="AC1012"/>
      <c r="AD1012"/>
      <c r="AE1012"/>
      <c r="AF1012"/>
      <c r="AG1012" s="1" t="b">
        <v>0</v>
      </c>
      <c r="AH1012"/>
      <c r="AI1012"/>
      <c r="AJ1012" s="1" t="b">
        <v>0</v>
      </c>
      <c r="AK1012" s="1" t="b">
        <v>0</v>
      </c>
      <c r="AL1012" s="1" t="s">
        <v>86</v>
      </c>
      <c r="AM1012" s="1" t="s">
        <v>62</v>
      </c>
      <c r="AN1012" s="1" t="s">
        <v>45</v>
      </c>
      <c r="AO1012" s="1">
        <v>2244</v>
      </c>
      <c r="AP1012" s="1" t="b">
        <v>0</v>
      </c>
      <c r="AQ1012" s="1"/>
      <c r="AR1012" s="1"/>
      <c r="AS1012" s="1" t="b">
        <v>0</v>
      </c>
      <c r="AV1012" s="1" t="str">
        <f t="shared" si="171"/>
        <v>Geum 'Golden Joy'</v>
      </c>
      <c r="AW1012" s="1"/>
      <c r="AX1012" s="1"/>
    </row>
    <row r="1013" spans="1:66" s="5" customFormat="1" ht="15" customHeight="1" x14ac:dyDescent="0.2">
      <c r="A1013" s="8" t="s">
        <v>8764</v>
      </c>
      <c r="B1013" s="18" t="b">
        <f t="shared" si="170"/>
        <v>1</v>
      </c>
      <c r="C1013" s="4" t="str">
        <f t="shared" si="183"/>
        <v/>
      </c>
      <c r="D1013" s="4" t="str">
        <f t="shared" si="184"/>
        <v/>
      </c>
      <c r="E1013" s="4" t="str">
        <f t="shared" si="185"/>
        <v/>
      </c>
      <c r="F1013" s="4" t="str">
        <f t="shared" si="180"/>
        <v/>
      </c>
      <c r="G1013" s="4"/>
      <c r="H1013" s="4" t="str">
        <f t="shared" si="186"/>
        <v>Geum 'Hilltop Beacon'</v>
      </c>
      <c r="I1013" s="6" t="s">
        <v>3176</v>
      </c>
      <c r="K1013" s="6" t="s">
        <v>9839</v>
      </c>
      <c r="L1013" s="1">
        <v>864</v>
      </c>
      <c r="M1013" s="1" t="s">
        <v>39</v>
      </c>
      <c r="N1013" s="18" t="b">
        <v>1</v>
      </c>
      <c r="O1013" t="s">
        <v>3243</v>
      </c>
      <c r="P1013" s="23" t="s">
        <v>10395</v>
      </c>
      <c r="Q1013"/>
      <c r="R1013"/>
      <c r="S1013" s="53"/>
      <c r="T1013" s="1" t="s">
        <v>42</v>
      </c>
      <c r="U1013" s="1" t="s">
        <v>42</v>
      </c>
      <c r="V1013" s="1" t="s">
        <v>42</v>
      </c>
      <c r="W1013" s="1" t="s">
        <v>42</v>
      </c>
      <c r="X1013"/>
      <c r="Y1013" t="s">
        <v>11160</v>
      </c>
      <c r="Z1013"/>
      <c r="AA1013"/>
      <c r="AB1013"/>
      <c r="AC1013"/>
      <c r="AD1013"/>
      <c r="AE1013"/>
      <c r="AF1013"/>
      <c r="AG1013" s="1" t="b">
        <v>0</v>
      </c>
      <c r="AH1013"/>
      <c r="AI1013"/>
      <c r="AJ1013" s="1" t="b">
        <v>0</v>
      </c>
      <c r="AK1013" s="1" t="b">
        <v>0</v>
      </c>
      <c r="AL1013" s="1" t="s">
        <v>86</v>
      </c>
      <c r="AM1013" s="1" t="s">
        <v>62</v>
      </c>
      <c r="AN1013" s="1" t="s">
        <v>45</v>
      </c>
      <c r="AO1013" s="1">
        <v>2149</v>
      </c>
      <c r="AP1013" s="1" t="b">
        <v>0</v>
      </c>
      <c r="AQ1013" s="1"/>
      <c r="AR1013" s="1"/>
      <c r="AS1013" s="1" t="b">
        <v>1</v>
      </c>
      <c r="AV1013" s="1" t="str">
        <f t="shared" si="171"/>
        <v>Geum 'Hilltop Beacon'</v>
      </c>
      <c r="AW1013" s="1"/>
      <c r="AX1013" s="1"/>
    </row>
    <row r="1014" spans="1:66" s="5" customFormat="1" ht="15" customHeight="1" x14ac:dyDescent="0.2">
      <c r="A1014" s="8" t="s">
        <v>8766</v>
      </c>
      <c r="B1014" s="18" t="b">
        <f t="shared" si="170"/>
        <v>1</v>
      </c>
      <c r="C1014" s="4" t="str">
        <f t="shared" si="183"/>
        <v/>
      </c>
      <c r="D1014" s="4" t="str">
        <f t="shared" si="184"/>
        <v/>
      </c>
      <c r="E1014" s="4" t="str">
        <f t="shared" si="185"/>
        <v/>
      </c>
      <c r="F1014" s="4" t="str">
        <f t="shared" si="180"/>
        <v/>
      </c>
      <c r="G1014" s="4" t="str">
        <f>IF(H1014=A1014,"","I")</f>
        <v/>
      </c>
      <c r="H1014" s="4" t="str">
        <f t="shared" si="186"/>
        <v>Geum 'Lemon Delight'</v>
      </c>
      <c r="I1014" s="6" t="s">
        <v>3176</v>
      </c>
      <c r="J1014" s="6"/>
      <c r="K1014" s="6" t="s">
        <v>3197</v>
      </c>
      <c r="L1014" s="1">
        <v>854</v>
      </c>
      <c r="M1014" s="1" t="s">
        <v>39</v>
      </c>
      <c r="N1014" s="18" t="b">
        <v>1</v>
      </c>
      <c r="O1014" t="s">
        <v>3198</v>
      </c>
      <c r="P1014" s="23" t="s">
        <v>10396</v>
      </c>
      <c r="Q1014"/>
      <c r="R1014"/>
      <c r="S1014" s="54"/>
      <c r="T1014" s="1" t="s">
        <v>42</v>
      </c>
      <c r="U1014" s="1" t="s">
        <v>42</v>
      </c>
      <c r="V1014" s="1" t="s">
        <v>42</v>
      </c>
      <c r="W1014" s="1" t="s">
        <v>42</v>
      </c>
      <c r="X1014" s="1"/>
      <c r="Y1014" s="1" t="s">
        <v>3199</v>
      </c>
      <c r="Z1014" s="1"/>
      <c r="AA1014" s="1"/>
      <c r="AB1014" s="1"/>
      <c r="AC1014" s="1"/>
      <c r="AD1014" s="1"/>
      <c r="AE1014" s="1"/>
      <c r="AF1014" s="1"/>
      <c r="AG1014" s="1" t="b">
        <v>0</v>
      </c>
      <c r="AH1014" s="1"/>
      <c r="AI1014" s="1"/>
      <c r="AJ1014" s="1" t="b">
        <v>0</v>
      </c>
      <c r="AK1014" s="1" t="b">
        <v>0</v>
      </c>
      <c r="AL1014" s="1" t="s">
        <v>86</v>
      </c>
      <c r="AM1014" s="1" t="s">
        <v>62</v>
      </c>
      <c r="AN1014" s="1" t="s">
        <v>45</v>
      </c>
      <c r="AO1014" s="1">
        <v>1487</v>
      </c>
      <c r="AP1014" s="1" t="b">
        <v>0</v>
      </c>
      <c r="AQ1014" s="1"/>
      <c r="AR1014" s="1"/>
      <c r="AS1014" s="1" t="b">
        <v>0</v>
      </c>
      <c r="AV1014" s="1" t="str">
        <f t="shared" si="171"/>
        <v>Geum 'Lemon Delight'</v>
      </c>
      <c r="AW1014" s="1"/>
      <c r="AX1014" s="1"/>
    </row>
    <row r="1015" spans="1:66" s="5" customFormat="1" ht="15" customHeight="1" x14ac:dyDescent="0.2">
      <c r="A1015" s="8" t="s">
        <v>8768</v>
      </c>
      <c r="B1015" s="18" t="b">
        <f t="shared" si="170"/>
        <v>1</v>
      </c>
      <c r="C1015" s="4" t="str">
        <f t="shared" si="183"/>
        <v/>
      </c>
      <c r="D1015" s="4" t="str">
        <f t="shared" si="184"/>
        <v/>
      </c>
      <c r="E1015" s="4" t="str">
        <f t="shared" si="185"/>
        <v/>
      </c>
      <c r="F1015" s="4" t="str">
        <f t="shared" si="180"/>
        <v/>
      </c>
      <c r="G1015" s="4"/>
      <c r="H1015" s="4" t="str">
        <f t="shared" si="186"/>
        <v>Geum 'Lemon Drops'</v>
      </c>
      <c r="I1015" s="6" t="s">
        <v>3176</v>
      </c>
      <c r="K1015" s="6" t="s">
        <v>9840</v>
      </c>
      <c r="L1015" s="1">
        <v>865</v>
      </c>
      <c r="M1015" s="1" t="s">
        <v>39</v>
      </c>
      <c r="N1015" s="18" t="b">
        <v>1</v>
      </c>
      <c r="O1015" t="s">
        <v>3245</v>
      </c>
      <c r="P1015" s="23" t="s">
        <v>10397</v>
      </c>
      <c r="Q1015"/>
      <c r="R1015"/>
      <c r="S1015" s="53"/>
      <c r="T1015" s="1" t="s">
        <v>42</v>
      </c>
      <c r="U1015" s="1" t="s">
        <v>42</v>
      </c>
      <c r="V1015" s="1" t="s">
        <v>42</v>
      </c>
      <c r="W1015" s="1" t="s">
        <v>42</v>
      </c>
      <c r="X1015"/>
      <c r="Y1015" t="s">
        <v>11161</v>
      </c>
      <c r="Z1015"/>
      <c r="AA1015"/>
      <c r="AB1015"/>
      <c r="AC1015"/>
      <c r="AD1015"/>
      <c r="AE1015"/>
      <c r="AF1015"/>
      <c r="AG1015" s="1" t="b">
        <v>0</v>
      </c>
      <c r="AH1015"/>
      <c r="AI1015"/>
      <c r="AJ1015" s="1" t="b">
        <v>0</v>
      </c>
      <c r="AK1015" s="1" t="b">
        <v>0</v>
      </c>
      <c r="AL1015" s="1" t="s">
        <v>86</v>
      </c>
      <c r="AM1015" s="1" t="s">
        <v>62</v>
      </c>
      <c r="AN1015" s="1" t="s">
        <v>45</v>
      </c>
      <c r="AO1015" s="1">
        <v>1827</v>
      </c>
      <c r="AP1015" s="1" t="b">
        <v>0</v>
      </c>
      <c r="AQ1015" s="1"/>
      <c r="AR1015" s="1"/>
      <c r="AS1015" s="1" t="b">
        <v>0</v>
      </c>
      <c r="AV1015" s="1" t="str">
        <f t="shared" si="171"/>
        <v>Geum 'Lemon Drops'</v>
      </c>
      <c r="AW1015" s="1"/>
      <c r="AX1015" s="1"/>
    </row>
    <row r="1016" spans="1:66" s="5" customFormat="1" ht="15" customHeight="1" x14ac:dyDescent="0.2">
      <c r="A1016" s="8" t="s">
        <v>7723</v>
      </c>
      <c r="B1016" s="18" t="b">
        <f t="shared" si="170"/>
        <v>1</v>
      </c>
      <c r="C1016" s="4" t="str">
        <f t="shared" si="183"/>
        <v/>
      </c>
      <c r="D1016" s="4" t="str">
        <f t="shared" si="184"/>
        <v/>
      </c>
      <c r="E1016" s="4" t="str">
        <f t="shared" si="185"/>
        <v/>
      </c>
      <c r="F1016" s="4" t="str">
        <f t="shared" si="180"/>
        <v/>
      </c>
      <c r="G1016" s="4" t="str">
        <f>IF(H1016=A1016,"","I")</f>
        <v>I</v>
      </c>
      <c r="H1016" s="4" t="str">
        <f t="shared" si="186"/>
        <v>Geum 'Mai Tai'</v>
      </c>
      <c r="I1016" s="6" t="s">
        <v>3176</v>
      </c>
      <c r="J1016" s="6"/>
      <c r="K1016" s="6" t="s">
        <v>3200</v>
      </c>
      <c r="L1016" s="1">
        <v>855</v>
      </c>
      <c r="M1016" s="1" t="s">
        <v>39</v>
      </c>
      <c r="N1016" s="18" t="b">
        <v>1</v>
      </c>
      <c r="O1016" t="s">
        <v>3201</v>
      </c>
      <c r="P1016" s="1" t="s">
        <v>3202</v>
      </c>
      <c r="Q1016"/>
      <c r="R1016"/>
      <c r="S1016" s="54"/>
      <c r="T1016" s="1" t="s">
        <v>42</v>
      </c>
      <c r="U1016" s="1" t="s">
        <v>42</v>
      </c>
      <c r="V1016" s="1" t="s">
        <v>42</v>
      </c>
      <c r="W1016" s="1" t="s">
        <v>42</v>
      </c>
      <c r="X1016" s="1"/>
      <c r="Y1016" s="1" t="s">
        <v>3203</v>
      </c>
      <c r="Z1016" s="1"/>
      <c r="AA1016" s="1"/>
      <c r="AB1016" s="1"/>
      <c r="AC1016" s="1"/>
      <c r="AD1016" s="1"/>
      <c r="AE1016" s="1"/>
      <c r="AF1016"/>
      <c r="AG1016" s="1" t="b">
        <v>0</v>
      </c>
      <c r="AH1016" s="1" t="s">
        <v>43</v>
      </c>
      <c r="AI1016" s="1"/>
      <c r="AJ1016" s="1" t="b">
        <v>0</v>
      </c>
      <c r="AK1016" s="1" t="b">
        <v>0</v>
      </c>
      <c r="AL1016" s="1" t="s">
        <v>86</v>
      </c>
      <c r="AM1016"/>
      <c r="AN1016" s="1" t="s">
        <v>45</v>
      </c>
      <c r="AO1016" s="1">
        <v>20104</v>
      </c>
      <c r="AP1016" s="1" t="b">
        <v>0</v>
      </c>
      <c r="AQ1016" s="1"/>
      <c r="AR1016" s="1"/>
      <c r="AS1016" s="1" t="b">
        <v>0</v>
      </c>
      <c r="AV1016" s="1" t="str">
        <f t="shared" si="171"/>
        <v>Geum 'Mai Tai'</v>
      </c>
      <c r="AW1016" s="1"/>
      <c r="AX1016" s="1"/>
    </row>
    <row r="1017" spans="1:66" s="5" customFormat="1" ht="15" customHeight="1" x14ac:dyDescent="0.2">
      <c r="A1017" s="8" t="s">
        <v>8770</v>
      </c>
      <c r="B1017" s="18" t="b">
        <f t="shared" si="170"/>
        <v>1</v>
      </c>
      <c r="C1017" s="4" t="str">
        <f t="shared" si="183"/>
        <v/>
      </c>
      <c r="D1017" s="4" t="str">
        <f t="shared" si="184"/>
        <v/>
      </c>
      <c r="E1017" s="4" t="str">
        <f t="shared" si="185"/>
        <v/>
      </c>
      <c r="F1017" s="4" t="str">
        <f t="shared" si="180"/>
        <v/>
      </c>
      <c r="G1017" s="4"/>
      <c r="H1017" s="4" t="str">
        <f t="shared" si="186"/>
        <v>Geum 'Mandarin'</v>
      </c>
      <c r="I1017" s="6" t="s">
        <v>3176</v>
      </c>
      <c r="K1017" s="6" t="s">
        <v>9841</v>
      </c>
      <c r="L1017" s="1">
        <v>866</v>
      </c>
      <c r="M1017" s="1" t="s">
        <v>39</v>
      </c>
      <c r="N1017" s="18" t="b">
        <v>1</v>
      </c>
      <c r="O1017" t="s">
        <v>3247</v>
      </c>
      <c r="P1017" s="23" t="s">
        <v>10398</v>
      </c>
      <c r="Q1017"/>
      <c r="R1017"/>
      <c r="S1017" s="53"/>
      <c r="T1017" s="1" t="s">
        <v>42</v>
      </c>
      <c r="U1017" s="1" t="s">
        <v>42</v>
      </c>
      <c r="V1017" s="1" t="s">
        <v>42</v>
      </c>
      <c r="W1017" s="1" t="s">
        <v>42</v>
      </c>
      <c r="X1017"/>
      <c r="Y1017" t="s">
        <v>11162</v>
      </c>
      <c r="Z1017"/>
      <c r="AA1017"/>
      <c r="AB1017"/>
      <c r="AC1017"/>
      <c r="AD1017"/>
      <c r="AE1017"/>
      <c r="AF1017"/>
      <c r="AG1017" s="1" t="b">
        <v>0</v>
      </c>
      <c r="AH1017" s="1" t="s">
        <v>43</v>
      </c>
      <c r="AI1017" s="1"/>
      <c r="AJ1017" s="1" t="b">
        <v>0</v>
      </c>
      <c r="AK1017" s="1" t="b">
        <v>0</v>
      </c>
      <c r="AL1017" s="1" t="s">
        <v>112</v>
      </c>
      <c r="AM1017"/>
      <c r="AN1017" s="1" t="s">
        <v>45</v>
      </c>
      <c r="AO1017" s="1">
        <v>15822</v>
      </c>
      <c r="AP1017" s="1" t="b">
        <v>0</v>
      </c>
      <c r="AQ1017" s="1"/>
      <c r="AR1017" s="1"/>
      <c r="AS1017" s="1" t="b">
        <v>0</v>
      </c>
      <c r="AV1017" s="1" t="str">
        <f t="shared" si="171"/>
        <v>Geum 'Mandarin'</v>
      </c>
      <c r="AW1017" s="1"/>
      <c r="AX1017" s="1"/>
    </row>
    <row r="1018" spans="1:66" s="5" customFormat="1" ht="15" customHeight="1" x14ac:dyDescent="0.2">
      <c r="A1018" s="8"/>
      <c r="B1018" s="18" t="b">
        <f t="shared" si="170"/>
        <v>1</v>
      </c>
      <c r="C1018" s="21"/>
      <c r="D1018" s="4"/>
      <c r="E1018" s="4"/>
      <c r="F1018" s="4" t="str">
        <f t="shared" si="180"/>
        <v/>
      </c>
      <c r="G1018" s="4"/>
      <c r="H1018" s="4"/>
      <c r="I1018" s="6" t="s">
        <v>3176</v>
      </c>
      <c r="J1018" s="6"/>
      <c r="K1018" s="6" t="s">
        <v>3204</v>
      </c>
      <c r="L1018" s="1">
        <v>856</v>
      </c>
      <c r="M1018"/>
      <c r="N1018" s="18" t="b">
        <v>1</v>
      </c>
      <c r="O1018"/>
      <c r="P1018" s="1" t="s">
        <v>3205</v>
      </c>
      <c r="Q1018"/>
      <c r="R1018"/>
      <c r="S1018" s="53"/>
      <c r="T1018" s="1" t="s">
        <v>42</v>
      </c>
      <c r="U1018" s="1" t="s">
        <v>42</v>
      </c>
      <c r="V1018" s="1" t="s">
        <v>42</v>
      </c>
      <c r="W1018" s="1" t="s">
        <v>42</v>
      </c>
      <c r="X1018"/>
      <c r="Y1018" s="1" t="s">
        <v>3206</v>
      </c>
      <c r="Z1018" s="1" t="s">
        <v>3207</v>
      </c>
      <c r="AA1018"/>
      <c r="AB1018"/>
      <c r="AC1018"/>
      <c r="AD1018"/>
      <c r="AE1018"/>
      <c r="AF1018"/>
      <c r="AG1018" s="1" t="b">
        <v>0</v>
      </c>
      <c r="AH1018"/>
      <c r="AI1018"/>
      <c r="AJ1018" s="1" t="b">
        <v>0</v>
      </c>
      <c r="AK1018" s="1" t="b">
        <v>0</v>
      </c>
      <c r="AL1018" s="1" t="s">
        <v>86</v>
      </c>
      <c r="AM1018" s="1" t="s">
        <v>62</v>
      </c>
      <c r="AN1018" s="1" t="s">
        <v>45</v>
      </c>
      <c r="AO1018" s="1">
        <v>1680</v>
      </c>
      <c r="AP1018" s="1" t="b">
        <v>0</v>
      </c>
      <c r="AQ1018" s="1"/>
      <c r="AR1018" s="1"/>
      <c r="AS1018" s="1" t="b">
        <v>0</v>
      </c>
      <c r="AV1018" s="1" t="str">
        <f t="shared" si="171"/>
        <v>Geum 'Prinses Juliana'</v>
      </c>
      <c r="AW1018" s="1"/>
      <c r="AX1018" s="1"/>
      <c r="BE1018"/>
      <c r="BF1018"/>
      <c r="BG1018"/>
      <c r="BH1018"/>
      <c r="BI1018"/>
      <c r="BJ1018"/>
      <c r="BK1018"/>
      <c r="BL1018"/>
      <c r="BM1018"/>
      <c r="BN1018"/>
    </row>
    <row r="1019" spans="1:66" s="5" customFormat="1" ht="15" customHeight="1" x14ac:dyDescent="0.2">
      <c r="A1019" s="8" t="s">
        <v>9007</v>
      </c>
      <c r="B1019" s="18" t="b">
        <f t="shared" si="170"/>
        <v>1</v>
      </c>
      <c r="C1019" s="4" t="str">
        <f t="shared" ref="C1019:C1025" si="187">IF(O1019="","C","")</f>
        <v/>
      </c>
      <c r="D1019" s="4" t="str">
        <f t="shared" ref="D1019:D1025" si="188">IF(I1019="","N","")</f>
        <v/>
      </c>
      <c r="E1019" s="4" t="str">
        <f t="shared" ref="E1019:E1025" si="189">IF(P1019="","Y","")</f>
        <v/>
      </c>
      <c r="F1019" s="4" t="str">
        <f t="shared" si="180"/>
        <v/>
      </c>
      <c r="G1019" s="4" t="str">
        <f>IF(H1019=A1019,"","I")</f>
        <v/>
      </c>
      <c r="H1019" s="4" t="str">
        <f t="shared" ref="H1019:H1025" si="190">TRIM(TRIM(I1019) &amp; " " &amp; TRIM(J1019) &amp; " " &amp; K1019 &amp; " " &amp;S1019)</f>
        <v>Geum 'Totally Tangerine'</v>
      </c>
      <c r="I1019" s="6" t="s">
        <v>3176</v>
      </c>
      <c r="J1019" s="6"/>
      <c r="K1019" s="6" t="s">
        <v>6748</v>
      </c>
      <c r="L1019" s="1">
        <v>1884</v>
      </c>
      <c r="M1019" s="1" t="s">
        <v>39</v>
      </c>
      <c r="N1019" s="18" t="b">
        <v>1</v>
      </c>
      <c r="O1019" t="s">
        <v>6749</v>
      </c>
      <c r="P1019" s="23" t="s">
        <v>10399</v>
      </c>
      <c r="Q1019"/>
      <c r="R1019"/>
      <c r="S1019" s="54"/>
      <c r="T1019" s="1" t="s">
        <v>42</v>
      </c>
      <c r="U1019" s="1" t="s">
        <v>42</v>
      </c>
      <c r="V1019" s="1" t="s">
        <v>42</v>
      </c>
      <c r="W1019" s="1" t="s">
        <v>42</v>
      </c>
      <c r="X1019" s="1"/>
      <c r="Y1019" s="1" t="s">
        <v>6750</v>
      </c>
      <c r="Z1019" s="1"/>
      <c r="AA1019" s="1"/>
      <c r="AB1019" s="1"/>
      <c r="AC1019" s="1"/>
      <c r="AD1019" s="1"/>
      <c r="AE1019" s="1"/>
      <c r="AF1019"/>
      <c r="AG1019" s="1" t="b">
        <v>0</v>
      </c>
      <c r="AH1019" s="1" t="s">
        <v>43</v>
      </c>
      <c r="AI1019" s="1"/>
      <c r="AJ1019" s="1" t="b">
        <v>0</v>
      </c>
      <c r="AK1019" s="1" t="b">
        <v>0</v>
      </c>
      <c r="AL1019" s="1" t="s">
        <v>86</v>
      </c>
      <c r="AM1019"/>
      <c r="AN1019" s="1" t="s">
        <v>45</v>
      </c>
      <c r="AO1019" s="1">
        <v>20164</v>
      </c>
      <c r="AP1019" s="1" t="b">
        <v>0</v>
      </c>
      <c r="AQ1019" s="1"/>
      <c r="AR1019" s="1"/>
      <c r="AS1019" s="1" t="b">
        <v>0</v>
      </c>
      <c r="AV1019" s="1" t="str">
        <f t="shared" si="171"/>
        <v>Geum 'Totally Tangerine'</v>
      </c>
      <c r="AW1019" s="1"/>
      <c r="AX1019" s="1"/>
    </row>
    <row r="1020" spans="1:66" s="5" customFormat="1" ht="15" customHeight="1" x14ac:dyDescent="0.2">
      <c r="A1020" s="8" t="s">
        <v>8450</v>
      </c>
      <c r="B1020" s="18" t="b">
        <f t="shared" si="170"/>
        <v>1</v>
      </c>
      <c r="C1020" s="4" t="str">
        <f t="shared" si="187"/>
        <v/>
      </c>
      <c r="D1020" s="4" t="str">
        <f t="shared" si="188"/>
        <v/>
      </c>
      <c r="E1020" s="4" t="str">
        <f t="shared" si="189"/>
        <v/>
      </c>
      <c r="F1020" s="4" t="str">
        <f t="shared" si="180"/>
        <v/>
      </c>
      <c r="G1020" s="4"/>
      <c r="H1020" s="4" t="str">
        <f t="shared" si="190"/>
        <v>Geum white</v>
      </c>
      <c r="I1020" s="6" t="s">
        <v>3176</v>
      </c>
      <c r="J1020" s="6"/>
      <c r="K1020" s="6" t="s">
        <v>9959</v>
      </c>
      <c r="L1020" s="1">
        <v>857</v>
      </c>
      <c r="M1020" s="1" t="s">
        <v>39</v>
      </c>
      <c r="N1020" s="18" t="b">
        <v>1</v>
      </c>
      <c r="O1020" t="s">
        <v>3209</v>
      </c>
      <c r="P1020" s="1" t="s">
        <v>3210</v>
      </c>
      <c r="Q1020"/>
      <c r="R1020"/>
      <c r="S1020" s="54"/>
      <c r="T1020" s="1" t="s">
        <v>42</v>
      </c>
      <c r="U1020" s="1" t="s">
        <v>42</v>
      </c>
      <c r="V1020" s="1" t="s">
        <v>42</v>
      </c>
      <c r="W1020" s="1" t="s">
        <v>42</v>
      </c>
      <c r="X1020" s="1"/>
      <c r="Y1020" t="s">
        <v>11163</v>
      </c>
      <c r="Z1020" s="1"/>
      <c r="AA1020" s="1"/>
      <c r="AB1020" s="1"/>
      <c r="AC1020" s="1"/>
      <c r="AD1020" s="1"/>
      <c r="AE1020" s="1"/>
      <c r="AF1020"/>
      <c r="AG1020" s="1" t="b">
        <v>1</v>
      </c>
      <c r="AH1020"/>
      <c r="AI1020"/>
      <c r="AJ1020" s="1" t="b">
        <v>0</v>
      </c>
      <c r="AK1020" s="1" t="b">
        <v>0</v>
      </c>
      <c r="AL1020" s="1" t="s">
        <v>86</v>
      </c>
      <c r="AM1020" s="1" t="s">
        <v>62</v>
      </c>
      <c r="AN1020" s="1" t="s">
        <v>45</v>
      </c>
      <c r="AO1020" s="1">
        <v>2075</v>
      </c>
      <c r="AP1020" s="1" t="b">
        <v>0</v>
      </c>
      <c r="AQ1020" s="1"/>
      <c r="AR1020" s="1"/>
      <c r="AS1020" s="1" t="b">
        <v>0</v>
      </c>
      <c r="AV1020" s="1" t="str">
        <f t="shared" si="171"/>
        <v>Geum white</v>
      </c>
      <c r="AW1020" s="1"/>
      <c r="AX1020" s="1"/>
    </row>
    <row r="1021" spans="1:66" s="5" customFormat="1" ht="15" customHeight="1" x14ac:dyDescent="0.2">
      <c r="A1021" s="8" t="s">
        <v>9069</v>
      </c>
      <c r="B1021" s="18" t="b">
        <f t="shared" si="170"/>
        <v>1</v>
      </c>
      <c r="C1021" s="4" t="str">
        <f t="shared" si="187"/>
        <v/>
      </c>
      <c r="D1021" s="4" t="str">
        <f t="shared" si="188"/>
        <v/>
      </c>
      <c r="E1021" s="4" t="str">
        <f t="shared" si="189"/>
        <v/>
      </c>
      <c r="F1021" s="4" t="str">
        <f t="shared" si="180"/>
        <v/>
      </c>
      <c r="G1021" s="4" t="str">
        <f>IF(H1021=A1021,"","I")</f>
        <v>I</v>
      </c>
      <c r="H1021" s="4" t="str">
        <f t="shared" si="190"/>
        <v>Gillenia trifoliata Indian Physic</v>
      </c>
      <c r="I1021" s="6" t="s">
        <v>6766</v>
      </c>
      <c r="J1021" s="6" t="s">
        <v>6767</v>
      </c>
      <c r="K1021" s="6"/>
      <c r="L1021" s="1">
        <v>1889</v>
      </c>
      <c r="M1021" s="1" t="s">
        <v>39</v>
      </c>
      <c r="N1021" s="18" t="b">
        <v>1</v>
      </c>
      <c r="O1021" t="s">
        <v>10127</v>
      </c>
      <c r="P1021" s="1" t="s">
        <v>6769</v>
      </c>
      <c r="Q1021"/>
      <c r="R1021"/>
      <c r="S1021" s="54" t="s">
        <v>6770</v>
      </c>
      <c r="T1021" s="1" t="s">
        <v>42</v>
      </c>
      <c r="U1021" s="1" t="s">
        <v>42</v>
      </c>
      <c r="V1021" s="1" t="s">
        <v>42</v>
      </c>
      <c r="W1021" s="1" t="s">
        <v>42</v>
      </c>
      <c r="X1021" s="1"/>
      <c r="Y1021" s="1" t="s">
        <v>6771</v>
      </c>
      <c r="Z1021" s="1"/>
      <c r="AA1021" s="1"/>
      <c r="AB1021" s="1"/>
      <c r="AC1021" s="1"/>
      <c r="AD1021" s="1"/>
      <c r="AE1021" s="1"/>
      <c r="AF1021" s="1"/>
      <c r="AG1021" s="1" t="b">
        <v>0</v>
      </c>
      <c r="AH1021" s="1"/>
      <c r="AI1021" s="1"/>
      <c r="AJ1021" s="1" t="b">
        <v>0</v>
      </c>
      <c r="AK1021" s="1" t="b">
        <v>0</v>
      </c>
      <c r="AL1021" s="1" t="s">
        <v>86</v>
      </c>
      <c r="AM1021"/>
      <c r="AN1021" s="1" t="s">
        <v>45</v>
      </c>
      <c r="AO1021" s="1">
        <v>15831</v>
      </c>
      <c r="AP1021" s="1" t="b">
        <v>0</v>
      </c>
      <c r="AQ1021" s="1"/>
      <c r="AR1021" s="1"/>
      <c r="AS1021" s="1" t="b">
        <v>0</v>
      </c>
      <c r="AV1021" s="1" t="str">
        <f t="shared" si="171"/>
        <v>Gillenia trifoliata Indian Physic</v>
      </c>
      <c r="AW1021" s="1"/>
      <c r="AX1021" s="1"/>
    </row>
    <row r="1022" spans="1:66" s="5" customFormat="1" ht="15" customHeight="1" x14ac:dyDescent="0.2">
      <c r="A1022" s="8" t="s">
        <v>9603</v>
      </c>
      <c r="B1022" s="18" t="b">
        <f t="shared" si="170"/>
        <v>1</v>
      </c>
      <c r="C1022" s="4" t="str">
        <f t="shared" si="187"/>
        <v/>
      </c>
      <c r="D1022" s="4" t="str">
        <f t="shared" si="188"/>
        <v/>
      </c>
      <c r="E1022" s="4" t="str">
        <f t="shared" si="189"/>
        <v/>
      </c>
      <c r="F1022" s="4" t="str">
        <f t="shared" si="180"/>
        <v/>
      </c>
      <c r="G1022" s="4"/>
      <c r="H1022" s="4" t="str">
        <f t="shared" si="190"/>
        <v>Gladiolus dalenii (Gladiolus primulinus)</v>
      </c>
      <c r="I1022" s="6" t="s">
        <v>3248</v>
      </c>
      <c r="J1022" s="6" t="s">
        <v>7052</v>
      </c>
      <c r="K1022" s="6"/>
      <c r="L1022" s="1">
        <v>2026</v>
      </c>
      <c r="M1022" s="1" t="s">
        <v>39</v>
      </c>
      <c r="N1022" s="18" t="b">
        <v>1</v>
      </c>
      <c r="O1022" t="s">
        <v>10128</v>
      </c>
      <c r="P1022" s="28" t="s">
        <v>10595</v>
      </c>
      <c r="Q1022"/>
      <c r="R1022"/>
      <c r="S1022" s="54" t="s">
        <v>10594</v>
      </c>
      <c r="T1022" s="1" t="s">
        <v>42</v>
      </c>
      <c r="U1022" s="1" t="s">
        <v>42</v>
      </c>
      <c r="V1022" s="1" t="s">
        <v>42</v>
      </c>
      <c r="W1022" s="1" t="s">
        <v>42</v>
      </c>
      <c r="X1022" s="1"/>
      <c r="Y1022" t="s">
        <v>11164</v>
      </c>
      <c r="Z1022" s="1"/>
      <c r="AA1022" s="1"/>
      <c r="AB1022" s="1"/>
      <c r="AC1022" s="1"/>
      <c r="AD1022" s="1"/>
      <c r="AE1022" s="1"/>
      <c r="AF1022"/>
      <c r="AG1022" s="1" t="b">
        <v>0</v>
      </c>
      <c r="AH1022"/>
      <c r="AI1022"/>
      <c r="AJ1022" s="1" t="b">
        <v>0</v>
      </c>
      <c r="AK1022" s="1" t="b">
        <v>0</v>
      </c>
      <c r="AL1022" s="1" t="s">
        <v>86</v>
      </c>
      <c r="AM1022" s="1" t="s">
        <v>62</v>
      </c>
      <c r="AN1022" s="1" t="s">
        <v>45</v>
      </c>
      <c r="AO1022" s="1">
        <v>1442</v>
      </c>
      <c r="AP1022" s="1" t="b">
        <v>0</v>
      </c>
      <c r="AQ1022" s="1"/>
      <c r="AR1022" s="1"/>
      <c r="AS1022" s="1" t="b">
        <v>0</v>
      </c>
      <c r="AV1022" s="1" t="str">
        <f t="shared" si="171"/>
        <v>Gladiolus dalenii (Gladiolus primulinus)</v>
      </c>
      <c r="AW1022" s="1"/>
      <c r="AX1022" s="1"/>
    </row>
    <row r="1023" spans="1:66" s="5" customFormat="1" ht="15" customHeight="1" x14ac:dyDescent="0.2">
      <c r="A1023" s="8" t="s">
        <v>9037</v>
      </c>
      <c r="B1023" s="18" t="b">
        <f t="shared" si="170"/>
        <v>1</v>
      </c>
      <c r="C1023" s="4" t="str">
        <f t="shared" si="187"/>
        <v/>
      </c>
      <c r="D1023" s="4" t="str">
        <f t="shared" si="188"/>
        <v/>
      </c>
      <c r="E1023" s="4" t="str">
        <f t="shared" si="189"/>
        <v/>
      </c>
      <c r="F1023" s="4" t="str">
        <f t="shared" si="180"/>
        <v/>
      </c>
      <c r="G1023" s="4" t="str">
        <f>IF(H1023=A1023,"","I")</f>
        <v/>
      </c>
      <c r="H1023" s="4" t="str">
        <f t="shared" si="190"/>
        <v>Gladiolus papilio</v>
      </c>
      <c r="I1023" s="6" t="s">
        <v>3248</v>
      </c>
      <c r="J1023" s="6" t="s">
        <v>3258</v>
      </c>
      <c r="K1023" s="6"/>
      <c r="L1023" s="1">
        <v>869</v>
      </c>
      <c r="M1023" s="1"/>
      <c r="N1023" s="18" t="b">
        <v>1</v>
      </c>
      <c r="O1023" t="s">
        <v>3259</v>
      </c>
      <c r="P1023" s="1" t="s">
        <v>3251</v>
      </c>
      <c r="Q1023"/>
      <c r="R1023"/>
      <c r="S1023" s="54"/>
      <c r="T1023" s="1" t="s">
        <v>42</v>
      </c>
      <c r="U1023" s="1" t="s">
        <v>42</v>
      </c>
      <c r="V1023" s="1" t="s">
        <v>42</v>
      </c>
      <c r="W1023" s="1" t="s">
        <v>42</v>
      </c>
      <c r="X1023" s="1"/>
      <c r="Y1023" s="1" t="s">
        <v>3260</v>
      </c>
      <c r="Z1023" s="1"/>
      <c r="AA1023" s="1"/>
      <c r="AB1023" s="1"/>
      <c r="AC1023" s="1"/>
      <c r="AD1023" s="1"/>
      <c r="AE1023" s="1"/>
      <c r="AF1023" s="1"/>
      <c r="AG1023" s="1" t="b">
        <v>0</v>
      </c>
      <c r="AH1023" s="1"/>
      <c r="AI1023" s="1"/>
      <c r="AJ1023" s="1" t="b">
        <v>0</v>
      </c>
      <c r="AK1023" s="1" t="b">
        <v>0</v>
      </c>
      <c r="AL1023" s="1" t="s">
        <v>86</v>
      </c>
      <c r="AM1023"/>
      <c r="AN1023" s="1" t="s">
        <v>45</v>
      </c>
      <c r="AO1023"/>
      <c r="AP1023" s="1" t="b">
        <v>0</v>
      </c>
      <c r="AQ1023" s="1"/>
      <c r="AR1023" s="1"/>
      <c r="AS1023" s="1" t="b">
        <v>0</v>
      </c>
      <c r="AV1023" s="1" t="str">
        <f t="shared" si="171"/>
        <v>Gladiolus papilio</v>
      </c>
      <c r="AW1023" s="1"/>
      <c r="AX1023" s="1"/>
    </row>
    <row r="1024" spans="1:66" s="5" customFormat="1" ht="15" customHeight="1" x14ac:dyDescent="0.2">
      <c r="A1024" s="8" t="s">
        <v>7725</v>
      </c>
      <c r="B1024" s="18" t="b">
        <f t="shared" si="170"/>
        <v>1</v>
      </c>
      <c r="C1024" s="4" t="str">
        <f t="shared" si="187"/>
        <v/>
      </c>
      <c r="D1024" s="4" t="str">
        <f t="shared" si="188"/>
        <v/>
      </c>
      <c r="E1024" s="4" t="str">
        <f t="shared" si="189"/>
        <v/>
      </c>
      <c r="F1024" s="4" t="str">
        <f t="shared" si="180"/>
        <v/>
      </c>
      <c r="G1024" s="4" t="str">
        <f>IF(H1024=A1024,"","I")</f>
        <v>I</v>
      </c>
      <c r="H1024" s="4" t="str">
        <f t="shared" si="190"/>
        <v>Gladiolus 'David Hills'</v>
      </c>
      <c r="I1024" s="6" t="s">
        <v>3248</v>
      </c>
      <c r="J1024" s="6"/>
      <c r="K1024" s="6" t="s">
        <v>3249</v>
      </c>
      <c r="L1024" s="1">
        <v>867</v>
      </c>
      <c r="M1024" s="1" t="s">
        <v>39</v>
      </c>
      <c r="N1024" s="18" t="b">
        <v>1</v>
      </c>
      <c r="O1024" t="s">
        <v>3250</v>
      </c>
      <c r="P1024" s="1" t="s">
        <v>3251</v>
      </c>
      <c r="Q1024"/>
      <c r="R1024"/>
      <c r="S1024" s="54"/>
      <c r="T1024" s="1" t="s">
        <v>42</v>
      </c>
      <c r="U1024" s="1" t="s">
        <v>42</v>
      </c>
      <c r="V1024" s="1" t="s">
        <v>42</v>
      </c>
      <c r="W1024" s="1" t="s">
        <v>42</v>
      </c>
      <c r="X1024" s="1"/>
      <c r="Y1024" s="1" t="s">
        <v>3252</v>
      </c>
      <c r="Z1024" s="1" t="s">
        <v>3253</v>
      </c>
      <c r="AA1024" s="1"/>
      <c r="AB1024" s="1"/>
      <c r="AC1024" s="1"/>
      <c r="AD1024" s="1"/>
      <c r="AE1024" s="1"/>
      <c r="AF1024" s="1"/>
      <c r="AG1024" s="1" t="b">
        <v>0</v>
      </c>
      <c r="AH1024" s="1"/>
      <c r="AI1024" s="1"/>
      <c r="AJ1024" s="1" t="b">
        <v>0</v>
      </c>
      <c r="AK1024" s="1" t="b">
        <v>0</v>
      </c>
      <c r="AL1024" s="1" t="s">
        <v>86</v>
      </c>
      <c r="AM1024" s="1" t="s">
        <v>62</v>
      </c>
      <c r="AN1024" s="1" t="s">
        <v>45</v>
      </c>
      <c r="AO1024" s="1">
        <v>2199</v>
      </c>
      <c r="AP1024" s="1" t="b">
        <v>0</v>
      </c>
      <c r="AQ1024" s="1"/>
      <c r="AR1024" s="1"/>
      <c r="AS1024" s="1" t="b">
        <v>0</v>
      </c>
      <c r="AV1024" s="1" t="str">
        <f t="shared" si="171"/>
        <v>Gladiolus 'David Hills'</v>
      </c>
      <c r="AW1024" s="1"/>
      <c r="AX1024" s="1"/>
    </row>
    <row r="1025" spans="1:66" s="5" customFormat="1" ht="15" customHeight="1" x14ac:dyDescent="0.2">
      <c r="A1025" s="8" t="s">
        <v>8268</v>
      </c>
      <c r="B1025" s="18" t="b">
        <f t="shared" si="170"/>
        <v>1</v>
      </c>
      <c r="C1025" s="4" t="str">
        <f t="shared" si="187"/>
        <v/>
      </c>
      <c r="D1025" s="4" t="str">
        <f t="shared" si="188"/>
        <v/>
      </c>
      <c r="E1025" s="4" t="str">
        <f t="shared" si="189"/>
        <v/>
      </c>
      <c r="F1025" s="4" t="str">
        <f t="shared" si="180"/>
        <v/>
      </c>
      <c r="G1025" s="4" t="str">
        <f>IF(H1025=A1025,"","I")</f>
        <v>I</v>
      </c>
      <c r="H1025" s="4" t="str">
        <f t="shared" si="190"/>
        <v>Gladiolus 'Ruby'</v>
      </c>
      <c r="I1025" s="6" t="s">
        <v>3248</v>
      </c>
      <c r="J1025" s="6"/>
      <c r="K1025" s="6" t="s">
        <v>3254</v>
      </c>
      <c r="L1025" s="1">
        <v>868</v>
      </c>
      <c r="M1025" s="1" t="s">
        <v>39</v>
      </c>
      <c r="N1025" s="18" t="b">
        <v>1</v>
      </c>
      <c r="O1025" t="s">
        <v>3255</v>
      </c>
      <c r="P1025" s="1" t="s">
        <v>3256</v>
      </c>
      <c r="Q1025"/>
      <c r="R1025"/>
      <c r="S1025" s="54"/>
      <c r="T1025" s="1" t="s">
        <v>42</v>
      </c>
      <c r="U1025" s="1" t="s">
        <v>42</v>
      </c>
      <c r="V1025" s="1" t="s">
        <v>42</v>
      </c>
      <c r="W1025" s="1" t="s">
        <v>42</v>
      </c>
      <c r="X1025" s="1"/>
      <c r="Y1025" s="1" t="s">
        <v>3257</v>
      </c>
      <c r="Z1025" s="1"/>
      <c r="AA1025" s="1"/>
      <c r="AB1025" s="1"/>
      <c r="AC1025" s="1"/>
      <c r="AD1025" s="1"/>
      <c r="AE1025" s="1"/>
      <c r="AF1025"/>
      <c r="AG1025" s="1" t="b">
        <v>0</v>
      </c>
      <c r="AH1025" s="1"/>
      <c r="AI1025" s="1"/>
      <c r="AJ1025" s="1" t="b">
        <v>0</v>
      </c>
      <c r="AK1025" s="1" t="b">
        <v>0</v>
      </c>
      <c r="AL1025" s="1" t="s">
        <v>86</v>
      </c>
      <c r="AM1025" s="1" t="s">
        <v>62</v>
      </c>
      <c r="AN1025" s="1" t="s">
        <v>45</v>
      </c>
      <c r="AO1025" s="1">
        <v>1255</v>
      </c>
      <c r="AP1025" s="1" t="b">
        <v>0</v>
      </c>
      <c r="AQ1025" s="1"/>
      <c r="AR1025" s="1"/>
      <c r="AS1025" s="1" t="b">
        <v>0</v>
      </c>
      <c r="AV1025" s="1" t="str">
        <f t="shared" si="171"/>
        <v>Gladiolus 'Ruby'</v>
      </c>
      <c r="AW1025" s="1"/>
      <c r="AX1025" s="1"/>
    </row>
    <row r="1026" spans="1:66" s="5" customFormat="1" ht="15" customHeight="1" x14ac:dyDescent="0.2">
      <c r="A1026" s="8"/>
      <c r="B1026" s="18" t="b">
        <f t="shared" si="170"/>
        <v>0</v>
      </c>
      <c r="C1026" s="21"/>
      <c r="D1026" s="4"/>
      <c r="E1026" s="4"/>
      <c r="F1026" s="4" t="str">
        <f t="shared" si="180"/>
        <v>X</v>
      </c>
      <c r="G1026" s="4"/>
      <c r="H1026" s="4"/>
      <c r="I1026" s="6" t="s">
        <v>3261</v>
      </c>
      <c r="J1026" s="6" t="s">
        <v>3262</v>
      </c>
      <c r="L1026" s="1">
        <v>870</v>
      </c>
      <c r="M1026"/>
      <c r="N1026" s="18" t="b">
        <v>0</v>
      </c>
      <c r="O1026"/>
      <c r="P1026" s="1" t="s">
        <v>3263</v>
      </c>
      <c r="Q1026"/>
      <c r="R1026"/>
      <c r="S1026" s="53"/>
      <c r="T1026" s="1" t="s">
        <v>42</v>
      </c>
      <c r="U1026" s="1" t="s">
        <v>42</v>
      </c>
      <c r="V1026" s="1" t="s">
        <v>42</v>
      </c>
      <c r="W1026" s="1" t="s">
        <v>42</v>
      </c>
      <c r="X1026"/>
      <c r="Y1026"/>
      <c r="Z1026"/>
      <c r="AA1026"/>
      <c r="AB1026"/>
      <c r="AC1026"/>
      <c r="AD1026"/>
      <c r="AE1026"/>
      <c r="AF1026"/>
      <c r="AG1026" s="1" t="b">
        <v>0</v>
      </c>
      <c r="AH1026"/>
      <c r="AI1026"/>
      <c r="AJ1026" s="1" t="b">
        <v>0</v>
      </c>
      <c r="AK1026" s="1" t="b">
        <v>0</v>
      </c>
      <c r="AL1026" s="1" t="s">
        <v>86</v>
      </c>
      <c r="AM1026" s="1" t="s">
        <v>62</v>
      </c>
      <c r="AN1026" s="1" t="s">
        <v>45</v>
      </c>
      <c r="AO1026" s="1">
        <v>1685</v>
      </c>
      <c r="AP1026" s="1" t="b">
        <v>1</v>
      </c>
      <c r="AQ1026"/>
      <c r="AR1026"/>
      <c r="AS1026" s="1" t="b">
        <v>0</v>
      </c>
      <c r="AV1026" s="1" t="str">
        <f t="shared" si="171"/>
        <v>Gunnera magellanica</v>
      </c>
      <c r="AW1026" s="1"/>
      <c r="AX1026"/>
      <c r="BE1026"/>
      <c r="BF1026"/>
      <c r="BG1026"/>
      <c r="BH1026"/>
      <c r="BI1026"/>
      <c r="BJ1026"/>
      <c r="BK1026"/>
      <c r="BL1026"/>
      <c r="BM1026"/>
      <c r="BN1026"/>
    </row>
    <row r="1027" spans="1:66" s="5" customFormat="1" ht="15" customHeight="1" x14ac:dyDescent="0.2">
      <c r="A1027" s="8" t="s">
        <v>9275</v>
      </c>
      <c r="B1027" s="18" t="b">
        <f t="shared" ref="B1027:B1090" si="191">IF(F1027="X",FALSE,TRUE)</f>
        <v>1</v>
      </c>
      <c r="C1027" s="4" t="str">
        <f>IF(O1027="","C","")</f>
        <v/>
      </c>
      <c r="D1027" s="4" t="str">
        <f>IF(I1027="","N","")</f>
        <v/>
      </c>
      <c r="E1027" s="4" t="str">
        <f>IF(P1027="","Y","")</f>
        <v/>
      </c>
      <c r="F1027" s="4" t="str">
        <f t="shared" si="180"/>
        <v/>
      </c>
      <c r="G1027" s="4" t="str">
        <f>IF(H1027=A1027,"","I")</f>
        <v>I</v>
      </c>
      <c r="H1027" s="4" t="str">
        <f>TRIM(TRIM(I1027) &amp; " " &amp; TRIM(J1027) &amp; " " &amp; K1027 &amp; " " &amp;S1027)</f>
        <v>Gymnocarpium dryopteris Oak Fern</v>
      </c>
      <c r="I1027" s="6" t="s">
        <v>7121</v>
      </c>
      <c r="J1027" s="6" t="s">
        <v>7122</v>
      </c>
      <c r="K1027" s="6"/>
      <c r="L1027" s="1">
        <v>2054</v>
      </c>
      <c r="M1027" s="1" t="s">
        <v>39</v>
      </c>
      <c r="N1027" s="18" t="b">
        <v>1</v>
      </c>
      <c r="O1027" t="s">
        <v>7123</v>
      </c>
      <c r="P1027" s="1" t="s">
        <v>7124</v>
      </c>
      <c r="Q1027"/>
      <c r="R1027"/>
      <c r="S1027" s="54" t="s">
        <v>7125</v>
      </c>
      <c r="T1027" s="1" t="s">
        <v>42</v>
      </c>
      <c r="U1027" s="1" t="s">
        <v>42</v>
      </c>
      <c r="V1027" s="1" t="s">
        <v>42</v>
      </c>
      <c r="W1027" s="1" t="s">
        <v>42</v>
      </c>
      <c r="X1027" s="1"/>
      <c r="Y1027" s="1" t="s">
        <v>7126</v>
      </c>
      <c r="Z1027" s="1"/>
      <c r="AA1027" s="1"/>
      <c r="AB1027" s="1"/>
      <c r="AC1027" s="1"/>
      <c r="AD1027" s="1"/>
      <c r="AE1027" s="1"/>
      <c r="AF1027"/>
      <c r="AG1027" s="1" t="b">
        <v>0</v>
      </c>
      <c r="AH1027" s="1"/>
      <c r="AI1027" s="1"/>
      <c r="AJ1027" s="1" t="b">
        <v>0</v>
      </c>
      <c r="AK1027" s="1" t="b">
        <v>0</v>
      </c>
      <c r="AL1027" s="1" t="s">
        <v>86</v>
      </c>
      <c r="AM1027"/>
      <c r="AN1027" s="1" t="s">
        <v>45</v>
      </c>
      <c r="AO1027" s="1">
        <v>20084</v>
      </c>
      <c r="AP1027" s="1" t="b">
        <v>0</v>
      </c>
      <c r="AQ1027" s="1"/>
      <c r="AR1027" s="1"/>
      <c r="AS1027" s="1" t="b">
        <v>0</v>
      </c>
      <c r="AV1027" s="1" t="str">
        <f t="shared" si="171"/>
        <v>Gymnocarpium dryopteris Oak Fern</v>
      </c>
      <c r="AW1027" s="1"/>
      <c r="AX1027" s="1"/>
    </row>
    <row r="1028" spans="1:66" s="5" customFormat="1" ht="15" customHeight="1" x14ac:dyDescent="0.2">
      <c r="A1028" s="8" t="s">
        <v>8270</v>
      </c>
      <c r="B1028" s="18" t="b">
        <f t="shared" si="191"/>
        <v>1</v>
      </c>
      <c r="C1028" s="4" t="str">
        <f>IF(O1028="","C","")</f>
        <v/>
      </c>
      <c r="D1028" s="4" t="str">
        <f>IF(I1028="","N","")</f>
        <v/>
      </c>
      <c r="E1028" s="4" t="str">
        <f>IF(P1028="","Y","")</f>
        <v/>
      </c>
      <c r="F1028" s="4" t="str">
        <f t="shared" si="180"/>
        <v/>
      </c>
      <c r="G1028" s="4" t="str">
        <f>IF(H1028=A1028,"","I")</f>
        <v>I</v>
      </c>
      <c r="H1028" s="4" t="str">
        <f>TRIM(TRIM(I1028) &amp; " " &amp; TRIM(J1028) &amp; " " &amp; K1028 &amp; " " &amp;S1028)</f>
        <v>Gypsophila paniculata 'Bristol Fairy' Babies Breath</v>
      </c>
      <c r="I1028" s="6" t="s">
        <v>3264</v>
      </c>
      <c r="J1028" s="6" t="s">
        <v>3276</v>
      </c>
      <c r="K1028" s="6" t="s">
        <v>3277</v>
      </c>
      <c r="L1028" s="1">
        <v>874</v>
      </c>
      <c r="M1028" s="1" t="s">
        <v>39</v>
      </c>
      <c r="N1028" s="18" t="b">
        <v>1</v>
      </c>
      <c r="O1028" t="s">
        <v>3278</v>
      </c>
      <c r="P1028" s="1" t="s">
        <v>3279</v>
      </c>
      <c r="Q1028"/>
      <c r="R1028"/>
      <c r="S1028" s="54" t="s">
        <v>3280</v>
      </c>
      <c r="T1028" s="1" t="s">
        <v>42</v>
      </c>
      <c r="U1028" s="1" t="s">
        <v>42</v>
      </c>
      <c r="V1028" s="1" t="s">
        <v>42</v>
      </c>
      <c r="W1028" s="1" t="s">
        <v>42</v>
      </c>
      <c r="X1028" s="1"/>
      <c r="Y1028" s="1" t="s">
        <v>3266</v>
      </c>
      <c r="Z1028" s="1"/>
      <c r="AA1028" s="1"/>
      <c r="AB1028" s="1"/>
      <c r="AC1028" s="1"/>
      <c r="AD1028" s="1"/>
      <c r="AE1028" s="1"/>
      <c r="AF1028"/>
      <c r="AG1028" s="1" t="b">
        <v>0</v>
      </c>
      <c r="AH1028" s="1" t="s">
        <v>43</v>
      </c>
      <c r="AI1028" s="1"/>
      <c r="AJ1028" s="1" t="b">
        <v>0</v>
      </c>
      <c r="AK1028" s="1" t="b">
        <v>0</v>
      </c>
      <c r="AL1028" s="1" t="s">
        <v>86</v>
      </c>
      <c r="AM1028"/>
      <c r="AN1028" s="1" t="s">
        <v>45</v>
      </c>
      <c r="AO1028" s="1">
        <v>15754</v>
      </c>
      <c r="AP1028" s="1" t="b">
        <v>0</v>
      </c>
      <c r="AQ1028" s="1"/>
      <c r="AR1028" s="1"/>
      <c r="AS1028" s="1" t="b">
        <v>0</v>
      </c>
      <c r="AV1028" s="1" t="str">
        <f t="shared" ref="AV1028:AW1091" si="192">TRIM(TRIM(I1028) &amp; " " &amp; TRIM(J1028) &amp; " " &amp; K1028 &amp; " " &amp;S1028)</f>
        <v>Gypsophila paniculata 'Bristol Fairy' Babies Breath</v>
      </c>
      <c r="AW1028" s="1"/>
      <c r="AX1028" s="1"/>
    </row>
    <row r="1029" spans="1:66" s="5" customFormat="1" ht="15" customHeight="1" x14ac:dyDescent="0.2">
      <c r="A1029" s="8" t="s">
        <v>8272</v>
      </c>
      <c r="B1029" s="18" t="b">
        <f t="shared" si="191"/>
        <v>1</v>
      </c>
      <c r="C1029" s="4" t="str">
        <f>IF(O1029="","C","")</f>
        <v/>
      </c>
      <c r="D1029" s="4" t="str">
        <f>IF(I1029="","N","")</f>
        <v/>
      </c>
      <c r="E1029" s="4" t="str">
        <f>IF(P1029="","Y","")</f>
        <v/>
      </c>
      <c r="F1029" s="4" t="str">
        <f t="shared" si="180"/>
        <v/>
      </c>
      <c r="G1029" s="4" t="str">
        <f>IF(H1029=A1029,"","I")</f>
        <v>I</v>
      </c>
      <c r="H1029" s="4" t="str">
        <f>TRIM(TRIM(I1029) &amp; " " &amp; TRIM(J1029) &amp; " " &amp; K1029 &amp; " " &amp;S1029)</f>
        <v>Gypsophila paniculata 'Flamingo' Babies Breath</v>
      </c>
      <c r="I1029" s="6" t="s">
        <v>3264</v>
      </c>
      <c r="J1029" s="6" t="s">
        <v>3276</v>
      </c>
      <c r="K1029" s="6" t="s">
        <v>3281</v>
      </c>
      <c r="L1029" s="1">
        <v>875</v>
      </c>
      <c r="M1029" s="1" t="s">
        <v>39</v>
      </c>
      <c r="N1029" s="18" t="b">
        <v>1</v>
      </c>
      <c r="O1029" t="s">
        <v>3282</v>
      </c>
      <c r="P1029" s="1" t="s">
        <v>3283</v>
      </c>
      <c r="Q1029"/>
      <c r="R1029"/>
      <c r="S1029" s="54" t="s">
        <v>3280</v>
      </c>
      <c r="T1029" s="1" t="s">
        <v>42</v>
      </c>
      <c r="U1029" s="1" t="s">
        <v>42</v>
      </c>
      <c r="V1029" s="1" t="s">
        <v>42</v>
      </c>
      <c r="W1029" s="1" t="s">
        <v>42</v>
      </c>
      <c r="X1029" s="1"/>
      <c r="Y1029" s="1" t="s">
        <v>3284</v>
      </c>
      <c r="Z1029" s="1" t="s">
        <v>3285</v>
      </c>
      <c r="AA1029" s="1"/>
      <c r="AB1029" s="1"/>
      <c r="AC1029" s="1"/>
      <c r="AD1029" s="1"/>
      <c r="AE1029" s="1"/>
      <c r="AF1029"/>
      <c r="AG1029"/>
      <c r="AH1029"/>
      <c r="AI1029"/>
      <c r="AJ1029"/>
      <c r="AK1029"/>
      <c r="AL1029"/>
      <c r="AM1029"/>
      <c r="AN1029"/>
      <c r="AO1029"/>
      <c r="AP1029"/>
      <c r="AQ1029"/>
      <c r="AR1029"/>
      <c r="AS1029"/>
      <c r="AT1029"/>
      <c r="AU1029"/>
      <c r="AV1029" s="1" t="str">
        <f t="shared" si="192"/>
        <v>Gypsophila paniculata 'Flamingo' Babies Breath</v>
      </c>
      <c r="AW1029"/>
      <c r="AX1029"/>
      <c r="AY1029"/>
      <c r="AZ1029"/>
      <c r="BA1029"/>
      <c r="BB1029"/>
      <c r="BC1029"/>
      <c r="BD1029"/>
    </row>
    <row r="1030" spans="1:66" s="5" customFormat="1" ht="15" customHeight="1" x14ac:dyDescent="0.2">
      <c r="A1030" s="8" t="s">
        <v>8324</v>
      </c>
      <c r="B1030" s="18" t="b">
        <f t="shared" si="191"/>
        <v>1</v>
      </c>
      <c r="C1030" s="4" t="str">
        <f>IF(O1030="","C","")</f>
        <v/>
      </c>
      <c r="D1030" s="4" t="str">
        <f>IF(I1030="","N","")</f>
        <v/>
      </c>
      <c r="E1030" s="4" t="str">
        <f>IF(P1030="","Y","")</f>
        <v/>
      </c>
      <c r="F1030" s="4" t="str">
        <f t="shared" si="180"/>
        <v/>
      </c>
      <c r="G1030" s="4" t="str">
        <f>IF(H1030=A1030,"","I")</f>
        <v/>
      </c>
      <c r="H1030" s="4" t="str">
        <f>TRIM(TRIM(I1030) &amp; " " &amp; TRIM(J1030) &amp; " " &amp; K1030 &amp; " " &amp;S1030)</f>
        <v>Gypsophila 'Pink Festival'</v>
      </c>
      <c r="I1030" s="6" t="s">
        <v>3264</v>
      </c>
      <c r="J1030" s="6"/>
      <c r="K1030" s="6" t="s">
        <v>3267</v>
      </c>
      <c r="L1030" s="1">
        <v>872</v>
      </c>
      <c r="M1030" s="1" t="s">
        <v>39</v>
      </c>
      <c r="N1030" s="18" t="b">
        <v>1</v>
      </c>
      <c r="O1030" t="s">
        <v>3268</v>
      </c>
      <c r="P1030" s="1" t="s">
        <v>3269</v>
      </c>
      <c r="Q1030" s="1"/>
      <c r="R1030" s="1"/>
      <c r="S1030" s="54"/>
      <c r="T1030" s="1" t="s">
        <v>42</v>
      </c>
      <c r="U1030" s="1" t="s">
        <v>42</v>
      </c>
      <c r="V1030" s="1" t="s">
        <v>42</v>
      </c>
      <c r="W1030" s="1" t="s">
        <v>42</v>
      </c>
      <c r="X1030" s="1"/>
      <c r="Y1030" s="1" t="s">
        <v>3270</v>
      </c>
      <c r="Z1030" s="1"/>
      <c r="AA1030" s="1"/>
      <c r="AB1030" s="1"/>
      <c r="AC1030" s="1"/>
      <c r="AD1030" s="1"/>
      <c r="AE1030" s="1"/>
      <c r="AF1030"/>
      <c r="AG1030" s="1" t="b">
        <v>0</v>
      </c>
      <c r="AH1030" s="1"/>
      <c r="AI1030" s="1"/>
      <c r="AJ1030" s="1" t="b">
        <v>0</v>
      </c>
      <c r="AK1030" s="1" t="b">
        <v>0</v>
      </c>
      <c r="AL1030" s="1" t="s">
        <v>250</v>
      </c>
      <c r="AM1030" s="1" t="s">
        <v>62</v>
      </c>
      <c r="AN1030" s="1" t="s">
        <v>45</v>
      </c>
      <c r="AO1030" s="1">
        <v>2396</v>
      </c>
      <c r="AP1030" s="1" t="b">
        <v>0</v>
      </c>
      <c r="AQ1030" s="1"/>
      <c r="AR1030" s="1"/>
      <c r="AS1030" s="1" t="b">
        <v>0</v>
      </c>
      <c r="AV1030" s="1" t="str">
        <f t="shared" si="192"/>
        <v>Gypsophila 'Pink Festival'</v>
      </c>
      <c r="AW1030" s="1"/>
      <c r="AX1030" s="1"/>
    </row>
    <row r="1031" spans="1:66" s="5" customFormat="1" ht="15" customHeight="1" x14ac:dyDescent="0.2">
      <c r="A1031" s="8" t="s">
        <v>8274</v>
      </c>
      <c r="B1031" s="18" t="b">
        <f t="shared" si="191"/>
        <v>1</v>
      </c>
      <c r="C1031" s="4" t="str">
        <f>IF(O1031="","C","")</f>
        <v/>
      </c>
      <c r="D1031" s="4" t="str">
        <f>IF(I1031="","N","")</f>
        <v/>
      </c>
      <c r="E1031" s="4" t="str">
        <f>IF(P1031="","Y","")</f>
        <v/>
      </c>
      <c r="F1031" s="4" t="str">
        <f t="shared" si="180"/>
        <v/>
      </c>
      <c r="G1031" s="4" t="str">
        <f>IF(H1031=A1031,"","I")</f>
        <v>I</v>
      </c>
      <c r="H1031" s="4" t="str">
        <f>TRIM(TRIM(I1031) &amp; " " &amp; TRIM(J1031) &amp; " " &amp; K1031 &amp; " " &amp;S1031)</f>
        <v>Gypsophila 'Rosenschleier' (Rosy Veil)</v>
      </c>
      <c r="I1031" s="6" t="s">
        <v>3264</v>
      </c>
      <c r="J1031" s="6"/>
      <c r="K1031" s="6" t="s">
        <v>3272</v>
      </c>
      <c r="L1031" s="1">
        <v>873</v>
      </c>
      <c r="M1031" s="1" t="s">
        <v>39</v>
      </c>
      <c r="N1031" s="18" t="b">
        <v>1</v>
      </c>
      <c r="O1031" t="s">
        <v>3273</v>
      </c>
      <c r="P1031" s="1" t="s">
        <v>3274</v>
      </c>
      <c r="Q1031"/>
      <c r="R1031"/>
      <c r="S1031" s="54"/>
      <c r="T1031" s="1" t="s">
        <v>42</v>
      </c>
      <c r="U1031" s="1" t="s">
        <v>42</v>
      </c>
      <c r="V1031" s="1" t="s">
        <v>42</v>
      </c>
      <c r="W1031" s="1" t="s">
        <v>42</v>
      </c>
      <c r="X1031" s="1"/>
      <c r="Y1031" s="1" t="s">
        <v>3275</v>
      </c>
      <c r="Z1031" s="1"/>
      <c r="AA1031" s="1"/>
      <c r="AB1031" s="1"/>
      <c r="AC1031" s="1"/>
      <c r="AD1031" s="1"/>
      <c r="AE1031" s="1"/>
      <c r="AF1031"/>
      <c r="AG1031" s="1" t="b">
        <v>0</v>
      </c>
      <c r="AH1031"/>
      <c r="AI1031"/>
      <c r="AJ1031" s="1" t="b">
        <v>0</v>
      </c>
      <c r="AK1031" s="1" t="b">
        <v>0</v>
      </c>
      <c r="AL1031" s="1" t="s">
        <v>86</v>
      </c>
      <c r="AM1031" s="1" t="s">
        <v>62</v>
      </c>
      <c r="AN1031" s="1" t="s">
        <v>45</v>
      </c>
      <c r="AO1031"/>
      <c r="AP1031" s="1" t="b">
        <v>0</v>
      </c>
      <c r="AQ1031" s="1"/>
      <c r="AR1031" s="1"/>
      <c r="AS1031" s="1" t="b">
        <v>0</v>
      </c>
      <c r="AT1031"/>
      <c r="AU1031"/>
      <c r="AV1031" s="1" t="str">
        <f t="shared" si="192"/>
        <v>Gypsophila 'Rosenschleier' (Rosy Veil)</v>
      </c>
      <c r="AW1031" s="1"/>
      <c r="AX1031" s="1"/>
      <c r="AY1031"/>
      <c r="AZ1031"/>
      <c r="BA1031"/>
      <c r="BB1031"/>
      <c r="BC1031"/>
      <c r="BD1031"/>
    </row>
    <row r="1032" spans="1:66" s="5" customFormat="1" ht="15" customHeight="1" x14ac:dyDescent="0.2">
      <c r="A1032" s="8"/>
      <c r="B1032" s="18" t="b">
        <f t="shared" si="191"/>
        <v>1</v>
      </c>
      <c r="C1032" s="21"/>
      <c r="D1032" s="4"/>
      <c r="E1032" s="4"/>
      <c r="F1032" s="4" t="str">
        <f t="shared" si="180"/>
        <v/>
      </c>
      <c r="G1032" s="4"/>
      <c r="H1032" s="4"/>
      <c r="I1032" s="6" t="s">
        <v>3264</v>
      </c>
      <c r="K1032" s="6" t="s">
        <v>3234</v>
      </c>
      <c r="L1032" s="1">
        <v>871</v>
      </c>
      <c r="M1032"/>
      <c r="N1032" s="18" t="b">
        <v>1</v>
      </c>
      <c r="O1032"/>
      <c r="P1032" s="1" t="s">
        <v>3265</v>
      </c>
      <c r="Q1032"/>
      <c r="R1032"/>
      <c r="S1032" s="53"/>
      <c r="T1032" s="1" t="s">
        <v>42</v>
      </c>
      <c r="U1032" s="1" t="s">
        <v>42</v>
      </c>
      <c r="V1032" s="1" t="s">
        <v>42</v>
      </c>
      <c r="W1032" s="1" t="s">
        <v>42</v>
      </c>
      <c r="X1032"/>
      <c r="Y1032" s="1" t="s">
        <v>3266</v>
      </c>
      <c r="Z1032"/>
      <c r="AA1032"/>
      <c r="AB1032"/>
      <c r="AC1032"/>
      <c r="AD1032"/>
      <c r="AE1032"/>
      <c r="AF1032"/>
      <c r="AG1032" s="1" t="b">
        <v>0</v>
      </c>
      <c r="AH1032"/>
      <c r="AI1032"/>
      <c r="AJ1032" s="1" t="b">
        <v>0</v>
      </c>
      <c r="AK1032" s="1" t="b">
        <v>0</v>
      </c>
      <c r="AL1032" s="1" t="s">
        <v>86</v>
      </c>
      <c r="AM1032" s="1" t="s">
        <v>62</v>
      </c>
      <c r="AN1032" s="1" t="s">
        <v>45</v>
      </c>
      <c r="AO1032" s="1">
        <v>1688</v>
      </c>
      <c r="AP1032" s="1" t="b">
        <v>1</v>
      </c>
      <c r="AQ1032"/>
      <c r="AR1032"/>
      <c r="AS1032" s="1" t="b">
        <v>0</v>
      </c>
      <c r="AV1032" s="1" t="str">
        <f t="shared" si="192"/>
        <v>Gypsophila 'Snowflake'</v>
      </c>
      <c r="AW1032"/>
      <c r="AX1032" s="1"/>
      <c r="BE1032"/>
      <c r="BF1032"/>
      <c r="BG1032"/>
      <c r="BH1032"/>
      <c r="BI1032"/>
      <c r="BJ1032"/>
      <c r="BK1032"/>
      <c r="BL1032"/>
      <c r="BM1032"/>
      <c r="BN1032"/>
    </row>
    <row r="1033" spans="1:66" s="5" customFormat="1" ht="15" customHeight="1" x14ac:dyDescent="0.2">
      <c r="A1033" s="8" t="s">
        <v>9277</v>
      </c>
      <c r="B1033" s="18" t="b">
        <f t="shared" si="191"/>
        <v>1</v>
      </c>
      <c r="C1033" s="4" t="str">
        <f>IF(O1033="","C","")</f>
        <v/>
      </c>
      <c r="D1033" s="4" t="str">
        <f>IF(I1033="","N","")</f>
        <v/>
      </c>
      <c r="E1033" s="4" t="str">
        <f>IF(P1033="","Y","")</f>
        <v/>
      </c>
      <c r="F1033" s="4" t="str">
        <f t="shared" si="180"/>
        <v/>
      </c>
      <c r="G1033" s="4"/>
      <c r="H1033" s="4" t="str">
        <f>TRIM(TRIM(I1033) &amp; " " &amp; TRIM(J1033) &amp; " " &amp; K1033 &amp; " " &amp;S1033)</f>
        <v>Hackonechloa macra 'Allgold' Japanese Forest Grass</v>
      </c>
      <c r="I1033" s="6" t="s">
        <v>10721</v>
      </c>
      <c r="J1033" s="6" t="s">
        <v>10722</v>
      </c>
      <c r="K1033" s="6" t="s">
        <v>6735</v>
      </c>
      <c r="L1033" s="1">
        <v>1879</v>
      </c>
      <c r="M1033" s="1" t="s">
        <v>39</v>
      </c>
      <c r="N1033" s="18" t="b">
        <v>1</v>
      </c>
      <c r="O1033" t="s">
        <v>10133</v>
      </c>
      <c r="P1033" s="23" t="s">
        <v>10597</v>
      </c>
      <c r="Q1033"/>
      <c r="R1033"/>
      <c r="S1033" s="54" t="s">
        <v>10596</v>
      </c>
      <c r="T1033" s="1" t="s">
        <v>42</v>
      </c>
      <c r="U1033" s="1" t="s">
        <v>42</v>
      </c>
      <c r="V1033" s="1" t="s">
        <v>42</v>
      </c>
      <c r="W1033" s="1" t="s">
        <v>42</v>
      </c>
      <c r="X1033" s="1"/>
      <c r="Y1033" t="s">
        <v>11165</v>
      </c>
      <c r="Z1033" s="1"/>
      <c r="AA1033" s="1"/>
      <c r="AB1033" s="1"/>
      <c r="AC1033" s="1"/>
      <c r="AD1033" s="1"/>
      <c r="AE1033" s="1"/>
      <c r="AF1033"/>
      <c r="AG1033" s="1" t="b">
        <v>0</v>
      </c>
      <c r="AH1033" s="1" t="s">
        <v>43</v>
      </c>
      <c r="AI1033" s="1"/>
      <c r="AJ1033" s="1" t="b">
        <v>0</v>
      </c>
      <c r="AK1033" s="1" t="b">
        <v>0</v>
      </c>
      <c r="AL1033" s="1" t="s">
        <v>86</v>
      </c>
      <c r="AM1033"/>
      <c r="AN1033" s="1" t="s">
        <v>45</v>
      </c>
      <c r="AO1033" s="1">
        <v>20112</v>
      </c>
      <c r="AP1033" s="1" t="b">
        <v>0</v>
      </c>
      <c r="AQ1033" s="1"/>
      <c r="AR1033" s="1"/>
      <c r="AS1033" s="1" t="b">
        <v>0</v>
      </c>
      <c r="AT1033"/>
      <c r="AU1033"/>
      <c r="AV1033" s="1" t="str">
        <f t="shared" si="192"/>
        <v>Hackonechloa macra 'Allgold' Japanese Forest Grass</v>
      </c>
      <c r="AW1033" s="1"/>
      <c r="AX1033" s="1"/>
      <c r="AY1033"/>
      <c r="AZ1033"/>
      <c r="BA1033"/>
      <c r="BB1033"/>
      <c r="BC1033"/>
      <c r="BD1033"/>
    </row>
    <row r="1034" spans="1:66" s="5" customFormat="1" ht="15" customHeight="1" x14ac:dyDescent="0.2">
      <c r="A1034" s="8" t="s">
        <v>8354</v>
      </c>
      <c r="B1034" s="18" t="b">
        <f t="shared" si="191"/>
        <v>1</v>
      </c>
      <c r="C1034" s="4" t="str">
        <f>IF(O1034="","C","")</f>
        <v/>
      </c>
      <c r="D1034" s="4" t="str">
        <f>IF(I1034="","N","")</f>
        <v/>
      </c>
      <c r="E1034" s="4" t="str">
        <f>IF(P1034="","Y","")</f>
        <v/>
      </c>
      <c r="F1034" s="4" t="str">
        <f t="shared" si="180"/>
        <v/>
      </c>
      <c r="G1034" s="4" t="str">
        <f>IF(H1034=A1034,"","I")</f>
        <v/>
      </c>
      <c r="H1034" s="4" t="str">
        <f>TRIM(TRIM(I1034) &amp; " " &amp; TRIM(J1034) &amp; " " &amp; K1034 &amp; " " &amp;S1034)</f>
        <v>Hacquetia epipactis</v>
      </c>
      <c r="I1034" s="6" t="s">
        <v>3286</v>
      </c>
      <c r="J1034" s="6" t="s">
        <v>3287</v>
      </c>
      <c r="K1034" s="6"/>
      <c r="L1034" s="1">
        <v>876</v>
      </c>
      <c r="M1034" s="1" t="s">
        <v>39</v>
      </c>
      <c r="N1034" s="18" t="b">
        <v>1</v>
      </c>
      <c r="O1034" t="s">
        <v>3288</v>
      </c>
      <c r="P1034" s="1" t="s">
        <v>3289</v>
      </c>
      <c r="Q1034"/>
      <c r="R1034"/>
      <c r="S1034" s="54"/>
      <c r="T1034" s="1" t="s">
        <v>42</v>
      </c>
      <c r="U1034" s="1" t="s">
        <v>42</v>
      </c>
      <c r="V1034" s="1" t="s">
        <v>42</v>
      </c>
      <c r="W1034" s="1" t="s">
        <v>42</v>
      </c>
      <c r="X1034" s="1"/>
      <c r="Y1034" s="1" t="s">
        <v>3290</v>
      </c>
      <c r="Z1034" s="1"/>
      <c r="AA1034" s="1"/>
      <c r="AB1034" s="1"/>
      <c r="AC1034" s="1"/>
      <c r="AD1034" s="1"/>
      <c r="AE1034" s="1"/>
      <c r="AF1034" s="1"/>
      <c r="AG1034" s="1" t="b">
        <v>0</v>
      </c>
      <c r="AH1034" s="1" t="s">
        <v>43</v>
      </c>
      <c r="AI1034" s="1"/>
      <c r="AJ1034" s="1" t="b">
        <v>0</v>
      </c>
      <c r="AK1034" s="1" t="b">
        <v>0</v>
      </c>
      <c r="AL1034" s="1" t="s">
        <v>86</v>
      </c>
      <c r="AM1034"/>
      <c r="AN1034" s="1" t="s">
        <v>45</v>
      </c>
      <c r="AO1034" s="1">
        <v>20155</v>
      </c>
      <c r="AP1034" s="1" t="b">
        <v>0</v>
      </c>
      <c r="AQ1034" s="1"/>
      <c r="AR1034" s="1"/>
      <c r="AS1034" s="1" t="b">
        <v>0</v>
      </c>
      <c r="AV1034" s="1" t="str">
        <f t="shared" si="192"/>
        <v>Hacquetia epipactis</v>
      </c>
      <c r="AW1034" s="1"/>
      <c r="AX1034" s="1"/>
    </row>
    <row r="1035" spans="1:66" s="5" customFormat="1" ht="15" customHeight="1" x14ac:dyDescent="0.2">
      <c r="A1035" s="8" t="s">
        <v>7253</v>
      </c>
      <c r="B1035" s="18" t="b">
        <f t="shared" si="191"/>
        <v>1</v>
      </c>
      <c r="C1035" s="4" t="str">
        <f>IF(O1035="","C","")</f>
        <v/>
      </c>
      <c r="D1035" s="4" t="str">
        <f>IF(I1035="","N","")</f>
        <v/>
      </c>
      <c r="E1035" s="4" t="str">
        <f>IF(P1035="","Y","")</f>
        <v/>
      </c>
      <c r="F1035" s="4" t="str">
        <f t="shared" si="180"/>
        <v/>
      </c>
      <c r="G1035" s="4" t="str">
        <f>IF(H1035=A1035,"","I")</f>
        <v>I</v>
      </c>
      <c r="H1035" s="4" t="str">
        <f>TRIM(TRIM(I1035) &amp; " " &amp; TRIM(J1035) &amp; " " &amp; K1035 &amp; " " &amp;S1035)</f>
        <v>Helenium autumnale 'Indian Summer'</v>
      </c>
      <c r="I1035" s="6" t="s">
        <v>3291</v>
      </c>
      <c r="J1035" s="6" t="s">
        <v>1580</v>
      </c>
      <c r="K1035" s="6" t="s">
        <v>3320</v>
      </c>
      <c r="L1035" s="1">
        <v>884</v>
      </c>
      <c r="M1035" s="1" t="s">
        <v>39</v>
      </c>
      <c r="N1035" s="18" t="b">
        <v>1</v>
      </c>
      <c r="O1035" t="s">
        <v>3321</v>
      </c>
      <c r="P1035" s="1" t="s">
        <v>3322</v>
      </c>
      <c r="Q1035" s="1"/>
      <c r="R1035" s="1"/>
      <c r="S1035" s="54"/>
      <c r="T1035" s="1" t="s">
        <v>42</v>
      </c>
      <c r="U1035" s="1" t="s">
        <v>42</v>
      </c>
      <c r="V1035" s="1" t="s">
        <v>42</v>
      </c>
      <c r="W1035" s="1" t="s">
        <v>42</v>
      </c>
      <c r="X1035" s="1"/>
      <c r="Y1035" s="1" t="s">
        <v>3323</v>
      </c>
      <c r="Z1035" s="1" t="s">
        <v>3324</v>
      </c>
      <c r="AA1035" s="1"/>
      <c r="AB1035" s="1"/>
      <c r="AC1035" s="1"/>
      <c r="AD1035" s="1"/>
      <c r="AE1035" s="1"/>
      <c r="AF1035"/>
      <c r="AG1035" s="1" t="b">
        <v>0</v>
      </c>
      <c r="AH1035" s="1" t="s">
        <v>43</v>
      </c>
      <c r="AI1035" s="1"/>
      <c r="AJ1035" s="1" t="b">
        <v>0</v>
      </c>
      <c r="AK1035" s="1" t="b">
        <v>0</v>
      </c>
      <c r="AL1035" s="1" t="s">
        <v>233</v>
      </c>
      <c r="AM1035"/>
      <c r="AN1035" s="1" t="s">
        <v>45</v>
      </c>
      <c r="AO1035" s="1">
        <v>20180</v>
      </c>
      <c r="AP1035" s="1" t="b">
        <v>0</v>
      </c>
      <c r="AQ1035" s="1"/>
      <c r="AR1035" s="1"/>
      <c r="AS1035" s="1" t="b">
        <v>0</v>
      </c>
      <c r="AT1035"/>
      <c r="AU1035"/>
      <c r="AV1035" s="1" t="str">
        <f t="shared" si="192"/>
        <v>Helenium autumnale 'Indian Summer'</v>
      </c>
      <c r="AW1035" s="1"/>
      <c r="AX1035" s="1"/>
      <c r="AY1035"/>
      <c r="AZ1035"/>
      <c r="BA1035"/>
      <c r="BB1035"/>
      <c r="BC1035"/>
      <c r="BD1035"/>
    </row>
    <row r="1036" spans="1:66" s="5" customFormat="1" ht="15" customHeight="1" x14ac:dyDescent="0.2">
      <c r="A1036" s="8" t="s">
        <v>7905</v>
      </c>
      <c r="B1036" s="18" t="b">
        <f t="shared" si="191"/>
        <v>1</v>
      </c>
      <c r="C1036" s="4" t="str">
        <f>IF(O1036="","C","")</f>
        <v/>
      </c>
      <c r="D1036" s="4" t="str">
        <f>IF(I1036="","N","")</f>
        <v/>
      </c>
      <c r="E1036" s="4" t="str">
        <f>IF(P1036="","Y","")</f>
        <v/>
      </c>
      <c r="F1036" s="4" t="str">
        <f t="shared" si="180"/>
        <v/>
      </c>
      <c r="G1036" s="4" t="str">
        <f>IF(H1036=A1036,"","I")</f>
        <v>I</v>
      </c>
      <c r="H1036" s="4" t="str">
        <f>TRIM(TRIM(I1036) &amp; " " &amp; TRIM(J1036) &amp; " " &amp; K1036 &amp; " " &amp;S1036)</f>
        <v>Helenium autumnale 'Moerheim Beauty'</v>
      </c>
      <c r="I1036" s="6" t="s">
        <v>3291</v>
      </c>
      <c r="J1036" s="6" t="s">
        <v>1580</v>
      </c>
      <c r="K1036" s="6" t="s">
        <v>3325</v>
      </c>
      <c r="L1036" s="1">
        <v>885</v>
      </c>
      <c r="M1036" s="1" t="s">
        <v>39</v>
      </c>
      <c r="N1036" s="18" t="b">
        <v>1</v>
      </c>
      <c r="O1036" t="s">
        <v>3326</v>
      </c>
      <c r="P1036" s="1" t="s">
        <v>3327</v>
      </c>
      <c r="Q1036"/>
      <c r="R1036"/>
      <c r="S1036" s="54"/>
      <c r="T1036" s="1" t="s">
        <v>42</v>
      </c>
      <c r="U1036" s="1" t="s">
        <v>42</v>
      </c>
      <c r="V1036" s="1" t="s">
        <v>42</v>
      </c>
      <c r="W1036" s="1" t="s">
        <v>42</v>
      </c>
      <c r="X1036" s="1" t="s">
        <v>3328</v>
      </c>
      <c r="Y1036" s="1" t="s">
        <v>3329</v>
      </c>
      <c r="Z1036" s="1" t="s">
        <v>3330</v>
      </c>
      <c r="AA1036" s="1" t="s">
        <v>3331</v>
      </c>
      <c r="AB1036" s="1" t="s">
        <v>3332</v>
      </c>
      <c r="AC1036" s="1" t="s">
        <v>3333</v>
      </c>
      <c r="AD1036" s="1"/>
      <c r="AE1036" s="1"/>
      <c r="AF1036" s="1"/>
      <c r="AG1036" s="1" t="b">
        <v>0</v>
      </c>
      <c r="AH1036" s="1"/>
      <c r="AI1036" s="1"/>
      <c r="AJ1036" s="1" t="b">
        <v>0</v>
      </c>
      <c r="AK1036" s="1" t="b">
        <v>0</v>
      </c>
      <c r="AL1036" s="1" t="s">
        <v>86</v>
      </c>
      <c r="AM1036"/>
      <c r="AN1036" s="1" t="s">
        <v>45</v>
      </c>
      <c r="AO1036"/>
      <c r="AP1036" s="1" t="b">
        <v>0</v>
      </c>
      <c r="AQ1036" s="1"/>
      <c r="AR1036" s="1"/>
      <c r="AS1036" s="1" t="b">
        <v>0</v>
      </c>
      <c r="AT1036"/>
      <c r="AU1036"/>
      <c r="AV1036" s="1" t="str">
        <f t="shared" si="192"/>
        <v>Helenium autumnale 'Moerheim Beauty'</v>
      </c>
      <c r="AW1036" s="1"/>
      <c r="AX1036" s="1"/>
      <c r="AY1036"/>
      <c r="AZ1036"/>
      <c r="BA1036"/>
      <c r="BB1036"/>
      <c r="BC1036"/>
      <c r="BD1036"/>
    </row>
    <row r="1037" spans="1:66" s="5" customFormat="1" ht="15" customHeight="1" x14ac:dyDescent="0.2">
      <c r="A1037" s="8"/>
      <c r="B1037" s="18" t="b">
        <f t="shared" si="191"/>
        <v>1</v>
      </c>
      <c r="C1037" s="21"/>
      <c r="D1037" s="4"/>
      <c r="E1037" s="4"/>
      <c r="F1037" s="4" t="str">
        <f t="shared" si="180"/>
        <v/>
      </c>
      <c r="G1037" s="4"/>
      <c r="H1037" s="4"/>
      <c r="I1037" s="6" t="s">
        <v>3291</v>
      </c>
      <c r="J1037" s="6" t="s">
        <v>1580</v>
      </c>
      <c r="K1037" s="6" t="s">
        <v>3334</v>
      </c>
      <c r="L1037" s="1">
        <v>886</v>
      </c>
      <c r="M1037"/>
      <c r="N1037" s="18" t="b">
        <v>1</v>
      </c>
      <c r="O1037"/>
      <c r="P1037" s="1" t="s">
        <v>3335</v>
      </c>
      <c r="Q1037"/>
      <c r="R1037"/>
      <c r="S1037" s="53"/>
      <c r="T1037" s="1" t="s">
        <v>42</v>
      </c>
      <c r="U1037" s="1" t="s">
        <v>42</v>
      </c>
      <c r="V1037" s="1" t="s">
        <v>42</v>
      </c>
      <c r="W1037" s="1" t="s">
        <v>42</v>
      </c>
      <c r="X1037"/>
      <c r="Y1037" s="1" t="s">
        <v>3319</v>
      </c>
      <c r="Z1037"/>
      <c r="AA1037"/>
      <c r="AB1037"/>
      <c r="AC1037"/>
      <c r="AD1037"/>
      <c r="AE1037"/>
      <c r="AF1037"/>
      <c r="AG1037" s="1" t="b">
        <v>0</v>
      </c>
      <c r="AH1037"/>
      <c r="AI1037"/>
      <c r="AJ1037" s="1" t="b">
        <v>0</v>
      </c>
      <c r="AK1037" s="1" t="b">
        <v>0</v>
      </c>
      <c r="AL1037" s="1" t="s">
        <v>86</v>
      </c>
      <c r="AM1037" s="1" t="s">
        <v>62</v>
      </c>
      <c r="AN1037" s="1" t="s">
        <v>45</v>
      </c>
      <c r="AO1037" s="1">
        <v>1692</v>
      </c>
      <c r="AP1037" s="1" t="b">
        <v>1</v>
      </c>
      <c r="AQ1037" s="1"/>
      <c r="AR1037" s="1"/>
      <c r="AS1037" s="1" t="b">
        <v>0</v>
      </c>
      <c r="AV1037" s="1" t="str">
        <f t="shared" si="192"/>
        <v>Helenium autumnale Red &amp; Gold Hybrids</v>
      </c>
      <c r="AW1037" s="1"/>
      <c r="AX1037" s="1"/>
      <c r="BE1037"/>
      <c r="BF1037"/>
      <c r="BG1037"/>
      <c r="BH1037"/>
      <c r="BI1037"/>
      <c r="BJ1037"/>
      <c r="BK1037"/>
      <c r="BL1037"/>
      <c r="BM1037"/>
      <c r="BN1037"/>
    </row>
    <row r="1038" spans="1:66" s="5" customFormat="1" ht="15" customHeight="1" x14ac:dyDescent="0.2">
      <c r="A1038" s="8"/>
      <c r="B1038" s="18" t="b">
        <f t="shared" si="191"/>
        <v>1</v>
      </c>
      <c r="C1038" s="21"/>
      <c r="D1038" s="4"/>
      <c r="E1038" s="4"/>
      <c r="F1038" s="4" t="str">
        <f t="shared" si="180"/>
        <v/>
      </c>
      <c r="G1038" s="4"/>
      <c r="H1038" s="4"/>
      <c r="I1038" s="6" t="s">
        <v>3291</v>
      </c>
      <c r="J1038" s="6" t="s">
        <v>1580</v>
      </c>
      <c r="K1038" s="6" t="s">
        <v>3336</v>
      </c>
      <c r="L1038" s="1">
        <v>887</v>
      </c>
      <c r="M1038"/>
      <c r="N1038" s="18" t="b">
        <v>1</v>
      </c>
      <c r="O1038"/>
      <c r="P1038" s="1" t="s">
        <v>3337</v>
      </c>
      <c r="Q1038"/>
      <c r="R1038"/>
      <c r="S1038" s="54"/>
      <c r="T1038" s="1" t="s">
        <v>42</v>
      </c>
      <c r="U1038" s="1" t="s">
        <v>42</v>
      </c>
      <c r="V1038" s="1" t="s">
        <v>42</v>
      </c>
      <c r="W1038" s="1" t="s">
        <v>42</v>
      </c>
      <c r="X1038" s="1" t="s">
        <v>3328</v>
      </c>
      <c r="Y1038" s="1" t="s">
        <v>3316</v>
      </c>
      <c r="Z1038" s="1" t="s">
        <v>3330</v>
      </c>
      <c r="AA1038" s="1" t="s">
        <v>3331</v>
      </c>
      <c r="AB1038" s="1" t="s">
        <v>3332</v>
      </c>
      <c r="AC1038" s="1" t="s">
        <v>3333</v>
      </c>
      <c r="AD1038" s="1"/>
      <c r="AE1038" s="1"/>
      <c r="AF1038"/>
      <c r="AG1038" s="1" t="b">
        <v>0</v>
      </c>
      <c r="AH1038" s="1"/>
      <c r="AI1038" s="1"/>
      <c r="AJ1038" s="1" t="b">
        <v>0</v>
      </c>
      <c r="AK1038" s="1" t="b">
        <v>0</v>
      </c>
      <c r="AL1038" s="1" t="s">
        <v>2691</v>
      </c>
      <c r="AM1038"/>
      <c r="AN1038" s="1" t="s">
        <v>45</v>
      </c>
      <c r="AO1038" s="1">
        <v>15760</v>
      </c>
      <c r="AP1038" s="1" t="b">
        <v>1</v>
      </c>
      <c r="AQ1038" s="1"/>
      <c r="AR1038" s="1"/>
      <c r="AS1038" s="1" t="b">
        <v>0</v>
      </c>
      <c r="AV1038" s="1" t="str">
        <f t="shared" si="192"/>
        <v>Helenium autumnale Yellow form</v>
      </c>
      <c r="AW1038" s="1"/>
      <c r="AX1038" s="1"/>
      <c r="BE1038"/>
      <c r="BF1038"/>
      <c r="BG1038"/>
      <c r="BH1038"/>
      <c r="BI1038"/>
      <c r="BJ1038"/>
      <c r="BK1038"/>
      <c r="BL1038"/>
      <c r="BM1038"/>
      <c r="BN1038"/>
    </row>
    <row r="1039" spans="1:66" s="5" customFormat="1" ht="15" customHeight="1" x14ac:dyDescent="0.2">
      <c r="A1039" s="8"/>
      <c r="B1039" s="18" t="b">
        <f t="shared" si="191"/>
        <v>1</v>
      </c>
      <c r="C1039" s="21"/>
      <c r="D1039" s="4"/>
      <c r="E1039" s="4"/>
      <c r="F1039" s="4" t="str">
        <f t="shared" si="180"/>
        <v/>
      </c>
      <c r="G1039" s="4"/>
      <c r="H1039" s="4"/>
      <c r="I1039" s="6" t="s">
        <v>3291</v>
      </c>
      <c r="J1039" s="6" t="s">
        <v>1580</v>
      </c>
      <c r="K1039" s="6"/>
      <c r="L1039" s="1">
        <v>883</v>
      </c>
      <c r="M1039"/>
      <c r="N1039" s="18" t="b">
        <v>1</v>
      </c>
      <c r="O1039"/>
      <c r="P1039" s="1" t="s">
        <v>3318</v>
      </c>
      <c r="Q1039" s="1"/>
      <c r="R1039" s="1"/>
      <c r="S1039" s="54"/>
      <c r="T1039" s="1" t="s">
        <v>42</v>
      </c>
      <c r="U1039" s="1" t="s">
        <v>42</v>
      </c>
      <c r="V1039" s="1" t="s">
        <v>42</v>
      </c>
      <c r="W1039" s="1" t="s">
        <v>42</v>
      </c>
      <c r="X1039" s="1"/>
      <c r="Y1039" s="1" t="s">
        <v>3319</v>
      </c>
      <c r="Z1039" s="1"/>
      <c r="AA1039" s="1"/>
      <c r="AB1039" s="1"/>
      <c r="AC1039" s="1"/>
      <c r="AD1039" s="1"/>
      <c r="AE1039" s="1"/>
      <c r="AF1039"/>
      <c r="AG1039" s="1" t="b">
        <v>0</v>
      </c>
      <c r="AH1039" s="1"/>
      <c r="AI1039" s="1"/>
      <c r="AJ1039" s="1" t="b">
        <v>0</v>
      </c>
      <c r="AK1039" s="1" t="b">
        <v>0</v>
      </c>
      <c r="AL1039" s="1" t="s">
        <v>86</v>
      </c>
      <c r="AM1039" s="1" t="s">
        <v>62</v>
      </c>
      <c r="AN1039" s="1" t="s">
        <v>45</v>
      </c>
      <c r="AO1039" s="1">
        <v>2280</v>
      </c>
      <c r="AP1039" s="1" t="b">
        <v>1</v>
      </c>
      <c r="AQ1039" s="1"/>
      <c r="AR1039" s="1"/>
      <c r="AS1039" s="1" t="b">
        <v>0</v>
      </c>
      <c r="AV1039" s="1" t="str">
        <f t="shared" si="192"/>
        <v>Helenium autumnale</v>
      </c>
      <c r="AW1039" s="1"/>
      <c r="AX1039" s="1"/>
      <c r="BE1039"/>
      <c r="BF1039"/>
      <c r="BG1039"/>
      <c r="BH1039"/>
      <c r="BI1039"/>
      <c r="BJ1039"/>
      <c r="BK1039"/>
      <c r="BL1039"/>
      <c r="BM1039"/>
      <c r="BN1039"/>
    </row>
    <row r="1040" spans="1:66" s="5" customFormat="1" ht="15" customHeight="1" x14ac:dyDescent="0.2">
      <c r="A1040" s="8" t="s">
        <v>7251</v>
      </c>
      <c r="B1040" s="18" t="b">
        <f t="shared" si="191"/>
        <v>1</v>
      </c>
      <c r="C1040" s="4" t="str">
        <f>IF(O1040="","C","")</f>
        <v/>
      </c>
      <c r="D1040" s="4" t="str">
        <f>IF(I1040="","N","")</f>
        <v/>
      </c>
      <c r="E1040" s="4" t="str">
        <f>IF(P1040="","Y","")</f>
        <v/>
      </c>
      <c r="F1040" s="4" t="str">
        <f t="shared" si="180"/>
        <v/>
      </c>
      <c r="G1040" s="4" t="str">
        <f>IF(H1040=A1040,"","I")</f>
        <v/>
      </c>
      <c r="H1040" s="4" t="str">
        <f>TRIM(TRIM(I1040) &amp; " " &amp; TRIM(J1040) &amp; " " &amp; K1040 &amp; " " &amp;S1040)</f>
        <v>Helenium 'Butterpat'</v>
      </c>
      <c r="I1040" s="6" t="s">
        <v>3291</v>
      </c>
      <c r="J1040" s="6"/>
      <c r="K1040" s="6" t="s">
        <v>3292</v>
      </c>
      <c r="L1040" s="1">
        <v>877</v>
      </c>
      <c r="M1040" s="1" t="s">
        <v>39</v>
      </c>
      <c r="N1040" s="18" t="b">
        <v>1</v>
      </c>
      <c r="O1040" t="s">
        <v>3293</v>
      </c>
      <c r="P1040" s="1" t="s">
        <v>3294</v>
      </c>
      <c r="Q1040"/>
      <c r="R1040"/>
      <c r="S1040" s="54"/>
      <c r="T1040" s="1" t="s">
        <v>42</v>
      </c>
      <c r="U1040" s="1" t="s">
        <v>42</v>
      </c>
      <c r="V1040" s="1" t="s">
        <v>42</v>
      </c>
      <c r="W1040" s="1" t="s">
        <v>42</v>
      </c>
      <c r="X1040" s="1"/>
      <c r="Y1040" s="1" t="s">
        <v>3295</v>
      </c>
      <c r="Z1040" s="1" t="s">
        <v>3296</v>
      </c>
      <c r="AA1040" s="1" t="s">
        <v>3297</v>
      </c>
      <c r="AB1040" s="1"/>
      <c r="AC1040" s="1"/>
      <c r="AD1040" s="1"/>
      <c r="AE1040" s="1"/>
      <c r="AF1040" s="1"/>
      <c r="AG1040" s="1" t="b">
        <v>0</v>
      </c>
      <c r="AH1040" s="1"/>
      <c r="AI1040" s="1"/>
      <c r="AJ1040" s="1" t="b">
        <v>0</v>
      </c>
      <c r="AK1040" s="1" t="b">
        <v>0</v>
      </c>
      <c r="AL1040" s="1" t="s">
        <v>86</v>
      </c>
      <c r="AM1040" s="1" t="s">
        <v>62</v>
      </c>
      <c r="AN1040" s="1" t="s">
        <v>45</v>
      </c>
      <c r="AO1040"/>
      <c r="AP1040" s="1" t="b">
        <v>0</v>
      </c>
      <c r="AQ1040" s="1"/>
      <c r="AR1040" s="1"/>
      <c r="AS1040" s="1" t="b">
        <v>0</v>
      </c>
      <c r="AV1040" s="1" t="str">
        <f t="shared" si="192"/>
        <v>Helenium 'Butterpat'</v>
      </c>
      <c r="AW1040" s="1"/>
      <c r="AX1040" s="1"/>
    </row>
    <row r="1041" spans="1:66" s="5" customFormat="1" ht="15" customHeight="1" x14ac:dyDescent="0.2">
      <c r="A1041" s="8"/>
      <c r="B1041" s="18" t="b">
        <f t="shared" si="191"/>
        <v>1</v>
      </c>
      <c r="C1041" s="21"/>
      <c r="D1041" s="4"/>
      <c r="E1041" s="4"/>
      <c r="F1041" s="4" t="str">
        <f t="shared" si="180"/>
        <v/>
      </c>
      <c r="G1041" s="4"/>
      <c r="H1041" s="4"/>
      <c r="I1041" s="6" t="s">
        <v>3291</v>
      </c>
      <c r="J1041" s="6"/>
      <c r="K1041" s="6" t="s">
        <v>3298</v>
      </c>
      <c r="L1041" s="1">
        <v>878</v>
      </c>
      <c r="M1041"/>
      <c r="N1041" s="18" t="b">
        <v>1</v>
      </c>
      <c r="O1041"/>
      <c r="P1041" s="1" t="s">
        <v>3299</v>
      </c>
      <c r="Q1041"/>
      <c r="R1041"/>
      <c r="S1041" s="54"/>
      <c r="T1041" s="1" t="s">
        <v>42</v>
      </c>
      <c r="U1041" s="1" t="s">
        <v>42</v>
      </c>
      <c r="V1041" s="1" t="s">
        <v>42</v>
      </c>
      <c r="W1041" s="1" t="s">
        <v>42</v>
      </c>
      <c r="X1041" s="1"/>
      <c r="Y1041" s="1" t="s">
        <v>3300</v>
      </c>
      <c r="Z1041" s="1"/>
      <c r="AA1041" s="1"/>
      <c r="AB1041" s="1"/>
      <c r="AC1041" s="1"/>
      <c r="AD1041" s="1"/>
      <c r="AE1041" s="1"/>
      <c r="AF1041"/>
      <c r="AG1041" s="1" t="b">
        <v>0</v>
      </c>
      <c r="AH1041" s="1"/>
      <c r="AI1041" s="1"/>
      <c r="AJ1041" s="1" t="b">
        <v>0</v>
      </c>
      <c r="AK1041" s="1" t="b">
        <v>0</v>
      </c>
      <c r="AL1041" s="1" t="s">
        <v>86</v>
      </c>
      <c r="AM1041" s="1" t="s">
        <v>62</v>
      </c>
      <c r="AN1041" s="1" t="s">
        <v>45</v>
      </c>
      <c r="AO1041" s="1">
        <v>15701</v>
      </c>
      <c r="AP1041" s="1" t="b">
        <v>1</v>
      </c>
      <c r="AQ1041" s="1"/>
      <c r="AR1041" s="1"/>
      <c r="AS1041" s="1" t="b">
        <v>0</v>
      </c>
      <c r="AV1041" s="1" t="str">
        <f t="shared" si="192"/>
        <v>Helenium 'Double Trouble'</v>
      </c>
      <c r="AW1041" s="1"/>
      <c r="AX1041" s="1"/>
      <c r="BE1041"/>
      <c r="BF1041"/>
      <c r="BG1041"/>
      <c r="BH1041"/>
      <c r="BI1041"/>
      <c r="BJ1041"/>
      <c r="BK1041"/>
      <c r="BL1041"/>
      <c r="BM1041"/>
      <c r="BN1041"/>
    </row>
    <row r="1042" spans="1:66" s="5" customFormat="1" ht="15" customHeight="1" x14ac:dyDescent="0.2">
      <c r="A1042" s="8" t="s">
        <v>7249</v>
      </c>
      <c r="B1042" s="18" t="b">
        <f t="shared" si="191"/>
        <v>1</v>
      </c>
      <c r="C1042" s="4" t="str">
        <f>IF(O1042="","C","")</f>
        <v/>
      </c>
      <c r="D1042" s="4" t="str">
        <f>IF(I1042="","N","")</f>
        <v/>
      </c>
      <c r="E1042" s="4" t="str">
        <f>IF(P1042="","Y","")</f>
        <v/>
      </c>
      <c r="F1042" s="4" t="str">
        <f t="shared" si="180"/>
        <v/>
      </c>
      <c r="G1042" s="4" t="str">
        <f>IF(H1042=A1042,"","I")</f>
        <v/>
      </c>
      <c r="H1042" s="4" t="str">
        <f>TRIM(TRIM(I1042) &amp; " " &amp; TRIM(J1042) &amp; " " &amp; K1042 &amp; " " &amp;S1042)</f>
        <v>Helenium 'Kanaria'</v>
      </c>
      <c r="I1042" s="6" t="s">
        <v>3291</v>
      </c>
      <c r="J1042" s="6"/>
      <c r="K1042" s="6" t="s">
        <v>3301</v>
      </c>
      <c r="L1042" s="1">
        <v>879</v>
      </c>
      <c r="M1042" s="1" t="s">
        <v>39</v>
      </c>
      <c r="N1042" s="18" t="b">
        <v>1</v>
      </c>
      <c r="O1042" t="s">
        <v>3302</v>
      </c>
      <c r="P1042" s="1" t="s">
        <v>3303</v>
      </c>
      <c r="Q1042" s="1"/>
      <c r="R1042" s="1"/>
      <c r="S1042" s="54"/>
      <c r="T1042" s="1" t="s">
        <v>42</v>
      </c>
      <c r="U1042" s="1" t="s">
        <v>42</v>
      </c>
      <c r="V1042" s="1" t="s">
        <v>42</v>
      </c>
      <c r="W1042" s="1" t="s">
        <v>42</v>
      </c>
      <c r="X1042" s="1"/>
      <c r="Y1042" s="1" t="s">
        <v>3304</v>
      </c>
      <c r="Z1042" s="1"/>
      <c r="AA1042" s="1"/>
      <c r="AB1042" s="1"/>
      <c r="AC1042" s="1"/>
      <c r="AD1042" s="1"/>
      <c r="AE1042" s="1"/>
      <c r="AF1042"/>
      <c r="AG1042"/>
      <c r="AH1042"/>
      <c r="AI1042"/>
      <c r="AJ1042"/>
      <c r="AK1042"/>
      <c r="AL1042"/>
      <c r="AM1042"/>
      <c r="AN1042"/>
      <c r="AO1042"/>
      <c r="AP1042"/>
      <c r="AQ1042"/>
      <c r="AR1042"/>
      <c r="AS1042"/>
      <c r="AT1042"/>
      <c r="AU1042"/>
      <c r="AV1042" s="1" t="str">
        <f t="shared" si="192"/>
        <v>Helenium 'Kanaria'</v>
      </c>
      <c r="AW1042"/>
      <c r="AX1042"/>
      <c r="AY1042"/>
      <c r="AZ1042"/>
      <c r="BA1042"/>
      <c r="BB1042"/>
      <c r="BC1042"/>
      <c r="BD1042"/>
    </row>
    <row r="1043" spans="1:66" s="5" customFormat="1" ht="15" customHeight="1" x14ac:dyDescent="0.2">
      <c r="A1043" s="8" t="s">
        <v>9279</v>
      </c>
      <c r="B1043" s="18" t="b">
        <f t="shared" si="191"/>
        <v>1</v>
      </c>
      <c r="C1043" s="4" t="str">
        <f>IF(O1043="","C","")</f>
        <v/>
      </c>
      <c r="D1043" s="4" t="str">
        <f>IF(I1043="","N","")</f>
        <v/>
      </c>
      <c r="E1043" s="4" t="str">
        <f>IF(P1043="","Y","")</f>
        <v/>
      </c>
      <c r="F1043" s="4" t="str">
        <f t="shared" si="180"/>
        <v/>
      </c>
      <c r="G1043" s="4" t="str">
        <f>IF(H1043=A1043,"","I")</f>
        <v/>
      </c>
      <c r="H1043" s="4" t="str">
        <f>TRIM(TRIM(I1043) &amp; " " &amp; TRIM(J1043) &amp; " " &amp; K1043 &amp; " " &amp;S1043)</f>
        <v>Helenium 'Red Jewel'</v>
      </c>
      <c r="I1043" s="2" t="s">
        <v>3291</v>
      </c>
      <c r="J1043" s="6"/>
      <c r="K1043" s="2" t="s">
        <v>9842</v>
      </c>
      <c r="L1043"/>
      <c r="M1043"/>
      <c r="N1043" s="18" t="b">
        <v>1</v>
      </c>
      <c r="O1043" t="s">
        <v>10135</v>
      </c>
      <c r="P1043" s="23" t="s">
        <v>10598</v>
      </c>
      <c r="Q1043"/>
      <c r="R1043"/>
      <c r="S1043" s="53"/>
      <c r="T1043"/>
      <c r="U1043"/>
      <c r="V1043"/>
      <c r="W1043"/>
      <c r="X1043"/>
      <c r="Y1043" t="s">
        <v>11166</v>
      </c>
      <c r="Z1043"/>
      <c r="AA1043"/>
      <c r="AB1043"/>
      <c r="AC1043"/>
      <c r="AD1043"/>
      <c r="AE1043"/>
      <c r="AF1043"/>
      <c r="AG1043" s="1" t="b">
        <v>0</v>
      </c>
      <c r="AH1043" s="1"/>
      <c r="AI1043" s="1"/>
      <c r="AJ1043" s="1" t="b">
        <v>0</v>
      </c>
      <c r="AK1043" s="1" t="b">
        <v>0</v>
      </c>
      <c r="AL1043" s="1" t="s">
        <v>233</v>
      </c>
      <c r="AM1043"/>
      <c r="AN1043" s="1" t="s">
        <v>45</v>
      </c>
      <c r="AO1043" s="1">
        <v>20207</v>
      </c>
      <c r="AP1043" s="1" t="b">
        <v>0</v>
      </c>
      <c r="AQ1043" s="1"/>
      <c r="AR1043" s="1"/>
      <c r="AS1043" s="1" t="b">
        <v>0</v>
      </c>
      <c r="AT1043"/>
      <c r="AU1043"/>
      <c r="AV1043" s="1" t="str">
        <f t="shared" si="192"/>
        <v>Helenium 'Red Jewel'</v>
      </c>
      <c r="AW1043" s="1"/>
      <c r="AX1043" s="1"/>
      <c r="AY1043"/>
      <c r="AZ1043"/>
      <c r="BA1043"/>
      <c r="BB1043"/>
      <c r="BC1043"/>
      <c r="BD1043"/>
    </row>
    <row r="1044" spans="1:66" s="5" customFormat="1" ht="15" customHeight="1" x14ac:dyDescent="0.2">
      <c r="A1044" s="8" t="s">
        <v>9373</v>
      </c>
      <c r="B1044" s="18" t="b">
        <f t="shared" si="191"/>
        <v>1</v>
      </c>
      <c r="C1044" s="4" t="str">
        <f>IF(O1044="","C","")</f>
        <v/>
      </c>
      <c r="D1044" s="4" t="str">
        <f>IF(I1044="","N","")</f>
        <v/>
      </c>
      <c r="E1044" s="4" t="str">
        <f>IF(P1044="","Y","")</f>
        <v/>
      </c>
      <c r="F1044" s="4" t="str">
        <f t="shared" si="180"/>
        <v/>
      </c>
      <c r="G1044" s="4" t="str">
        <f>IF(H1044=A1044,"","I")</f>
        <v/>
      </c>
      <c r="H1044" s="4" t="str">
        <f>TRIM(TRIM(I1044) &amp; " " &amp; TRIM(J1044) &amp; " " &amp; K1044 &amp; " " &amp;S1044)</f>
        <v>Helenium 'Rubinzwerg' (Ruby Dwarf)</v>
      </c>
      <c r="I1044" s="6" t="s">
        <v>3291</v>
      </c>
      <c r="J1044" s="6"/>
      <c r="K1044" s="6" t="s">
        <v>10724</v>
      </c>
      <c r="L1044" s="1">
        <v>2030</v>
      </c>
      <c r="M1044" s="1" t="s">
        <v>39</v>
      </c>
      <c r="N1044" s="18" t="b">
        <v>1</v>
      </c>
      <c r="O1044" t="s">
        <v>7060</v>
      </c>
      <c r="P1044" s="23" t="s">
        <v>10599</v>
      </c>
      <c r="Q1044"/>
      <c r="R1044"/>
      <c r="S1044" s="54" t="s">
        <v>10723</v>
      </c>
      <c r="T1044" s="1" t="s">
        <v>42</v>
      </c>
      <c r="U1044" s="1" t="s">
        <v>42</v>
      </c>
      <c r="V1044" s="1" t="s">
        <v>42</v>
      </c>
      <c r="W1044" s="1" t="s">
        <v>42</v>
      </c>
      <c r="X1044" s="1"/>
      <c r="Y1044" t="s">
        <v>11167</v>
      </c>
      <c r="Z1044" s="1"/>
      <c r="AA1044" s="1"/>
      <c r="AB1044" s="1"/>
      <c r="AC1044" s="1"/>
      <c r="AD1044" s="1"/>
      <c r="AE1044" s="1"/>
      <c r="AF1044"/>
      <c r="AG1044" s="1" t="b">
        <v>0</v>
      </c>
      <c r="AH1044" s="1"/>
      <c r="AI1044" s="1"/>
      <c r="AJ1044" s="1" t="b">
        <v>0</v>
      </c>
      <c r="AK1044" s="1" t="b">
        <v>0</v>
      </c>
      <c r="AL1044" s="1" t="s">
        <v>86</v>
      </c>
      <c r="AM1044"/>
      <c r="AN1044" s="1" t="s">
        <v>45</v>
      </c>
      <c r="AO1044" s="1">
        <v>20187</v>
      </c>
      <c r="AP1044" s="1" t="b">
        <v>0</v>
      </c>
      <c r="AQ1044" s="1"/>
      <c r="AR1044" s="1"/>
      <c r="AS1044" s="1" t="b">
        <v>0</v>
      </c>
      <c r="AT1044"/>
      <c r="AU1044"/>
      <c r="AV1044" s="1" t="str">
        <f t="shared" si="192"/>
        <v>Helenium 'Rubinzwerg' (Ruby Dwarf)</v>
      </c>
      <c r="AW1044" s="1"/>
      <c r="AX1044" s="1"/>
      <c r="AY1044"/>
      <c r="AZ1044"/>
      <c r="BA1044"/>
      <c r="BB1044"/>
      <c r="BC1044"/>
      <c r="BD1044"/>
    </row>
    <row r="1045" spans="1:66" s="5" customFormat="1" ht="15" customHeight="1" x14ac:dyDescent="0.2">
      <c r="A1045" s="8"/>
      <c r="B1045" s="18" t="b">
        <f t="shared" si="191"/>
        <v>1</v>
      </c>
      <c r="C1045" s="21"/>
      <c r="D1045" s="4"/>
      <c r="E1045" s="4"/>
      <c r="F1045" s="4" t="str">
        <f t="shared" si="180"/>
        <v/>
      </c>
      <c r="G1045" s="4"/>
      <c r="H1045" s="4"/>
      <c r="I1045" s="6" t="s">
        <v>3291</v>
      </c>
      <c r="J1045" s="6"/>
      <c r="K1045" s="6" t="s">
        <v>3305</v>
      </c>
      <c r="L1045" s="1">
        <v>880</v>
      </c>
      <c r="M1045"/>
      <c r="N1045" s="18" t="b">
        <v>1</v>
      </c>
      <c r="O1045"/>
      <c r="P1045" s="1" t="s">
        <v>3306</v>
      </c>
      <c r="Q1045"/>
      <c r="R1045"/>
      <c r="S1045" s="54"/>
      <c r="T1045" s="1" t="s">
        <v>42</v>
      </c>
      <c r="U1045" s="1" t="s">
        <v>42</v>
      </c>
      <c r="V1045" s="1" t="s">
        <v>42</v>
      </c>
      <c r="W1045" s="1" t="s">
        <v>42</v>
      </c>
      <c r="X1045" s="1"/>
      <c r="Y1045" s="1" t="s">
        <v>3307</v>
      </c>
      <c r="Z1045" s="1"/>
      <c r="AA1045" s="1"/>
      <c r="AB1045" s="1"/>
      <c r="AC1045" s="1"/>
      <c r="AD1045" s="1"/>
      <c r="AE1045" s="1"/>
      <c r="AF1045"/>
      <c r="AG1045" s="1" t="b">
        <v>0</v>
      </c>
      <c r="AH1045" s="1"/>
      <c r="AI1045" s="1"/>
      <c r="AJ1045" s="1" t="b">
        <v>0</v>
      </c>
      <c r="AK1045" s="1" t="b">
        <v>0</v>
      </c>
      <c r="AL1045" s="1" t="s">
        <v>86</v>
      </c>
      <c r="AM1045" s="1" t="s">
        <v>62</v>
      </c>
      <c r="AN1045" s="1" t="s">
        <v>45</v>
      </c>
      <c r="AO1045" s="1">
        <v>15705</v>
      </c>
      <c r="AP1045" s="1" t="b">
        <v>1</v>
      </c>
      <c r="AQ1045" s="1"/>
      <c r="AR1045" s="1"/>
      <c r="AS1045" s="1" t="b">
        <v>0</v>
      </c>
      <c r="AV1045" s="1" t="str">
        <f t="shared" si="192"/>
        <v>Helenium 'Ruby Tuesday'</v>
      </c>
      <c r="AW1045" s="1"/>
      <c r="AX1045" s="1"/>
      <c r="BE1045"/>
      <c r="BF1045"/>
      <c r="BG1045"/>
      <c r="BH1045"/>
      <c r="BI1045"/>
      <c r="BJ1045"/>
      <c r="BK1045"/>
      <c r="BL1045"/>
      <c r="BM1045"/>
      <c r="BN1045"/>
    </row>
    <row r="1046" spans="1:66" s="5" customFormat="1" ht="15" customHeight="1" x14ac:dyDescent="0.2">
      <c r="A1046" s="8" t="s">
        <v>7247</v>
      </c>
      <c r="B1046" s="18" t="b">
        <f t="shared" si="191"/>
        <v>1</v>
      </c>
      <c r="C1046" s="4" t="str">
        <f>IF(O1046="","C","")</f>
        <v/>
      </c>
      <c r="D1046" s="4" t="str">
        <f>IF(I1046="","N","")</f>
        <v/>
      </c>
      <c r="E1046" s="4" t="str">
        <f>IF(P1046="","Y","")</f>
        <v/>
      </c>
      <c r="F1046" s="4" t="str">
        <f t="shared" si="180"/>
        <v/>
      </c>
      <c r="G1046" s="4" t="str">
        <f>IF(H1046=A1046,"","I")</f>
        <v>I</v>
      </c>
      <c r="H1046" s="4" t="str">
        <f>TRIM(TRIM(I1046) &amp; " " &amp; TRIM(J1046) &amp; " " &amp; K1046 &amp; " " &amp;S1046)</f>
        <v>Helenium 'Sahin's Early Flowerer'</v>
      </c>
      <c r="I1046" s="6" t="s">
        <v>3291</v>
      </c>
      <c r="J1046" s="6"/>
      <c r="K1046" s="6" t="s">
        <v>3308</v>
      </c>
      <c r="L1046" s="1">
        <v>881</v>
      </c>
      <c r="M1046" s="1" t="s">
        <v>39</v>
      </c>
      <c r="N1046" s="18" t="b">
        <v>1</v>
      </c>
      <c r="O1046" t="s">
        <v>3309</v>
      </c>
      <c r="P1046" s="1" t="s">
        <v>3310</v>
      </c>
      <c r="Q1046" s="1"/>
      <c r="R1046" s="1"/>
      <c r="S1046" s="54"/>
      <c r="T1046" s="1" t="s">
        <v>42</v>
      </c>
      <c r="U1046" s="1" t="s">
        <v>42</v>
      </c>
      <c r="V1046" s="1" t="s">
        <v>42</v>
      </c>
      <c r="W1046" s="1" t="s">
        <v>42</v>
      </c>
      <c r="X1046" s="1"/>
      <c r="Y1046" s="1" t="s">
        <v>3311</v>
      </c>
      <c r="Z1046" s="1" t="s">
        <v>3312</v>
      </c>
      <c r="AA1046" s="1"/>
      <c r="AB1046" s="1"/>
      <c r="AC1046" s="1"/>
      <c r="AD1046" s="1"/>
      <c r="AE1046" s="1"/>
      <c r="AF1046" s="1"/>
      <c r="AG1046" s="1" t="b">
        <v>1</v>
      </c>
      <c r="AH1046" s="1"/>
      <c r="AI1046" s="1"/>
      <c r="AJ1046" s="1" t="b">
        <v>0</v>
      </c>
      <c r="AK1046" s="1" t="b">
        <v>0</v>
      </c>
      <c r="AL1046" s="1" t="s">
        <v>86</v>
      </c>
      <c r="AM1046" s="1" t="s">
        <v>62</v>
      </c>
      <c r="AN1046" s="1" t="s">
        <v>45</v>
      </c>
      <c r="AO1046" s="1">
        <v>2318</v>
      </c>
      <c r="AP1046" s="1" t="b">
        <v>0</v>
      </c>
      <c r="AQ1046" s="1"/>
      <c r="AR1046" s="1"/>
      <c r="AS1046" s="1" t="b">
        <v>0</v>
      </c>
      <c r="AT1046"/>
      <c r="AU1046"/>
      <c r="AV1046" s="1" t="str">
        <f t="shared" si="192"/>
        <v>Helenium 'Sahin's Early Flowerer'</v>
      </c>
      <c r="AW1046" s="1"/>
      <c r="AX1046" s="1"/>
      <c r="AY1046"/>
      <c r="AZ1046"/>
      <c r="BA1046"/>
      <c r="BB1046"/>
      <c r="BC1046"/>
      <c r="BD1046"/>
    </row>
    <row r="1047" spans="1:66" s="5" customFormat="1" ht="15" customHeight="1" x14ac:dyDescent="0.2">
      <c r="A1047" s="8"/>
      <c r="B1047" s="18" t="b">
        <f t="shared" si="191"/>
        <v>0</v>
      </c>
      <c r="C1047" s="21"/>
      <c r="D1047" s="4"/>
      <c r="E1047" s="4"/>
      <c r="F1047" s="4" t="str">
        <f t="shared" si="180"/>
        <v>X</v>
      </c>
      <c r="G1047" s="4"/>
      <c r="H1047" s="4"/>
      <c r="I1047" s="6" t="s">
        <v>3291</v>
      </c>
      <c r="K1047" s="6" t="s">
        <v>3308</v>
      </c>
      <c r="L1047" s="1">
        <v>1840</v>
      </c>
      <c r="M1047"/>
      <c r="N1047" s="18" t="b">
        <v>0</v>
      </c>
      <c r="O1047"/>
      <c r="P1047" s="1" t="s">
        <v>3310</v>
      </c>
      <c r="Q1047"/>
      <c r="R1047"/>
      <c r="S1047" s="53"/>
      <c r="T1047"/>
      <c r="U1047"/>
      <c r="V1047"/>
      <c r="W1047"/>
      <c r="X1047"/>
      <c r="Y1047"/>
      <c r="Z1047"/>
      <c r="AA1047"/>
      <c r="AB1047"/>
      <c r="AC1047"/>
      <c r="AD1047"/>
      <c r="AE1047"/>
      <c r="AF1047"/>
      <c r="AG1047" s="1" t="b">
        <v>0</v>
      </c>
      <c r="AH1047"/>
      <c r="AI1047"/>
      <c r="AJ1047" s="1" t="b">
        <v>0</v>
      </c>
      <c r="AK1047" s="1" t="b">
        <v>0</v>
      </c>
      <c r="AL1047"/>
      <c r="AM1047"/>
      <c r="AN1047"/>
      <c r="AO1047"/>
      <c r="AP1047" s="1" t="b">
        <v>0</v>
      </c>
      <c r="AQ1047"/>
      <c r="AR1047"/>
      <c r="AS1047" s="1" t="b">
        <v>0</v>
      </c>
      <c r="AV1047" s="1" t="str">
        <f t="shared" si="192"/>
        <v>Helenium 'Sahin's Early Flowerer'</v>
      </c>
      <c r="AW1047"/>
      <c r="AX1047" s="1"/>
      <c r="BE1047"/>
      <c r="BF1047"/>
      <c r="BG1047"/>
      <c r="BH1047"/>
      <c r="BI1047"/>
      <c r="BJ1047"/>
      <c r="BK1047"/>
      <c r="BL1047"/>
      <c r="BM1047"/>
      <c r="BN1047"/>
    </row>
    <row r="1048" spans="1:66" s="5" customFormat="1" ht="15" customHeight="1" x14ac:dyDescent="0.2">
      <c r="A1048" s="8" t="s">
        <v>7245</v>
      </c>
      <c r="B1048" s="18" t="b">
        <f t="shared" si="191"/>
        <v>1</v>
      </c>
      <c r="C1048" s="4" t="str">
        <f>IF(O1048="","C","")</f>
        <v/>
      </c>
      <c r="D1048" s="4" t="str">
        <f>IF(I1048="","N","")</f>
        <v/>
      </c>
      <c r="E1048" s="4" t="str">
        <f>IF(P1048="","Y","")</f>
        <v/>
      </c>
      <c r="F1048" s="4" t="str">
        <f t="shared" si="180"/>
        <v/>
      </c>
      <c r="G1048" s="4" t="str">
        <f>IF(H1048=A1048,"","I")</f>
        <v/>
      </c>
      <c r="H1048" s="4" t="str">
        <f>TRIM(TRIM(I1048) &amp; " " &amp; TRIM(J1048) &amp; " " &amp; K1048 &amp; " " &amp;S1048)</f>
        <v>Helenium 'Wyndley'</v>
      </c>
      <c r="I1048" s="6" t="s">
        <v>3291</v>
      </c>
      <c r="J1048" s="6"/>
      <c r="K1048" s="6" t="s">
        <v>3313</v>
      </c>
      <c r="L1048" s="1">
        <v>882</v>
      </c>
      <c r="M1048" s="1" t="s">
        <v>39</v>
      </c>
      <c r="N1048" s="18" t="b">
        <v>1</v>
      </c>
      <c r="O1048" t="s">
        <v>3314</v>
      </c>
      <c r="P1048" s="1" t="s">
        <v>3315</v>
      </c>
      <c r="Q1048"/>
      <c r="R1048"/>
      <c r="S1048" s="54"/>
      <c r="T1048" s="1" t="s">
        <v>42</v>
      </c>
      <c r="U1048" s="1" t="s">
        <v>42</v>
      </c>
      <c r="V1048" s="1" t="s">
        <v>42</v>
      </c>
      <c r="W1048" s="1" t="s">
        <v>42</v>
      </c>
      <c r="X1048"/>
      <c r="Y1048" s="1" t="s">
        <v>3316</v>
      </c>
      <c r="Z1048" s="1" t="s">
        <v>3317</v>
      </c>
      <c r="AA1048"/>
      <c r="AB1048"/>
      <c r="AC1048"/>
      <c r="AD1048"/>
      <c r="AE1048"/>
      <c r="AF1048"/>
      <c r="AG1048"/>
      <c r="AH1048"/>
      <c r="AI1048"/>
      <c r="AJ1048"/>
      <c r="AK1048"/>
      <c r="AL1048"/>
      <c r="AM1048"/>
      <c r="AN1048"/>
      <c r="AO1048"/>
      <c r="AP1048"/>
      <c r="AQ1048"/>
      <c r="AR1048"/>
      <c r="AS1048"/>
      <c r="AT1048"/>
      <c r="AU1048"/>
      <c r="AV1048" s="1" t="str">
        <f t="shared" si="192"/>
        <v>Helenium 'Wyndley'</v>
      </c>
      <c r="AW1048"/>
      <c r="AX1048"/>
      <c r="AY1048"/>
      <c r="AZ1048"/>
      <c r="BA1048"/>
      <c r="BB1048"/>
      <c r="BC1048"/>
      <c r="BD1048"/>
    </row>
    <row r="1049" spans="1:66" s="5" customFormat="1" ht="15" customHeight="1" x14ac:dyDescent="0.2">
      <c r="A1049" s="8" t="s">
        <v>9185</v>
      </c>
      <c r="B1049" s="18" t="b">
        <f t="shared" si="191"/>
        <v>1</v>
      </c>
      <c r="C1049" s="4" t="str">
        <f>IF(O1049="","C","")</f>
        <v/>
      </c>
      <c r="D1049" s="4" t="str">
        <f>IF(I1049="","N","")</f>
        <v/>
      </c>
      <c r="E1049" s="4" t="str">
        <f>IF(P1049="","Y","")</f>
        <v/>
      </c>
      <c r="F1049" s="4" t="str">
        <f t="shared" si="180"/>
        <v/>
      </c>
      <c r="G1049" s="4" t="str">
        <f>IF(H1049=A1049,"","I")</f>
        <v/>
      </c>
      <c r="H1049" s="4" t="str">
        <f>TRIM(TRIM(I1049) &amp; " " &amp; TRIM(J1049) &amp; " " &amp; K1049 &amp; " " &amp;S1049)</f>
        <v>Helianthemum 'Pink Angel'</v>
      </c>
      <c r="I1049" s="6" t="s">
        <v>6878</v>
      </c>
      <c r="J1049" s="6"/>
      <c r="K1049" s="6" t="s">
        <v>6879</v>
      </c>
      <c r="L1049" s="1">
        <v>1935</v>
      </c>
      <c r="M1049" s="1" t="s">
        <v>39</v>
      </c>
      <c r="N1049" s="18" t="b">
        <v>1</v>
      </c>
      <c r="O1049" t="s">
        <v>6880</v>
      </c>
      <c r="P1049" s="23" t="s">
        <v>10600</v>
      </c>
      <c r="Q1049"/>
      <c r="R1049"/>
      <c r="S1049" s="54"/>
      <c r="T1049" s="1" t="s">
        <v>42</v>
      </c>
      <c r="U1049" s="1" t="s">
        <v>42</v>
      </c>
      <c r="V1049" s="1" t="s">
        <v>42</v>
      </c>
      <c r="W1049" s="1" t="s">
        <v>42</v>
      </c>
      <c r="X1049" s="1"/>
      <c r="Y1049" t="s">
        <v>11168</v>
      </c>
      <c r="Z1049" s="1"/>
      <c r="AA1049" s="1"/>
      <c r="AB1049" s="1"/>
      <c r="AC1049" s="1"/>
      <c r="AD1049" s="1"/>
      <c r="AE1049" s="1"/>
      <c r="AF1049" s="1"/>
      <c r="AG1049" s="1" t="b">
        <v>0</v>
      </c>
      <c r="AH1049" s="1" t="s">
        <v>43</v>
      </c>
      <c r="AI1049" s="1"/>
      <c r="AJ1049" s="1" t="b">
        <v>0</v>
      </c>
      <c r="AK1049" s="1" t="b">
        <v>0</v>
      </c>
      <c r="AL1049" s="1" t="s">
        <v>86</v>
      </c>
      <c r="AM1049" s="1" t="s">
        <v>62</v>
      </c>
      <c r="AN1049" s="1" t="s">
        <v>45</v>
      </c>
      <c r="AO1049" s="1">
        <v>2450</v>
      </c>
      <c r="AP1049" s="1" t="b">
        <v>0</v>
      </c>
      <c r="AQ1049" s="1"/>
      <c r="AR1049" s="1"/>
      <c r="AS1049" s="1" t="b">
        <v>1</v>
      </c>
      <c r="AV1049" s="1" t="str">
        <f t="shared" si="192"/>
        <v>Helianthemum 'Pink Angel'</v>
      </c>
      <c r="AW1049" s="1"/>
      <c r="AX1049" s="1"/>
    </row>
    <row r="1050" spans="1:66" s="5" customFormat="1" ht="15" customHeight="1" x14ac:dyDescent="0.2">
      <c r="A1050" s="8" t="s">
        <v>9189</v>
      </c>
      <c r="B1050" s="18" t="b">
        <f t="shared" si="191"/>
        <v>1</v>
      </c>
      <c r="C1050" s="4" t="str">
        <f>IF(O1050="","C","")</f>
        <v/>
      </c>
      <c r="D1050" s="4" t="str">
        <f>IF(I1050="","N","")</f>
        <v/>
      </c>
      <c r="E1050" s="4" t="str">
        <f>IF(P1050="","Y","")</f>
        <v/>
      </c>
      <c r="F1050" s="4" t="str">
        <f t="shared" ref="F1050:F1113" si="193">IF(Y1050="","X","")</f>
        <v/>
      </c>
      <c r="G1050" s="4"/>
      <c r="H1050" s="4" t="str">
        <f>TRIM(TRIM(I1050) &amp; " " &amp; TRIM(J1050) &amp; " " &amp; K1050 &amp; " " &amp;S1050)</f>
        <v>Helianthus salicifolius Willow-leaved Sunflower</v>
      </c>
      <c r="I1050" s="2" t="s">
        <v>3338</v>
      </c>
      <c r="J1050" s="6" t="s">
        <v>10307</v>
      </c>
      <c r="K1050" s="2"/>
      <c r="L1050"/>
      <c r="M1050"/>
      <c r="N1050" s="18" t="b">
        <v>1</v>
      </c>
      <c r="O1050" t="s">
        <v>10136</v>
      </c>
      <c r="P1050" s="23" t="s">
        <v>10373</v>
      </c>
      <c r="Q1050"/>
      <c r="R1050"/>
      <c r="S1050" s="53" t="s">
        <v>10372</v>
      </c>
      <c r="T1050"/>
      <c r="U1050"/>
      <c r="V1050"/>
      <c r="W1050"/>
      <c r="X1050"/>
      <c r="Y1050" t="s">
        <v>11169</v>
      </c>
      <c r="Z1050"/>
      <c r="AA1050"/>
      <c r="AB1050"/>
      <c r="AC1050"/>
      <c r="AD1050"/>
      <c r="AE1050"/>
      <c r="AF1050" s="1"/>
      <c r="AG1050" s="1" t="b">
        <v>0</v>
      </c>
      <c r="AH1050" s="1" t="s">
        <v>43</v>
      </c>
      <c r="AI1050" s="1"/>
      <c r="AJ1050" s="1" t="b">
        <v>0</v>
      </c>
      <c r="AK1050" s="1" t="b">
        <v>0</v>
      </c>
      <c r="AL1050" s="1" t="s">
        <v>86</v>
      </c>
      <c r="AM1050"/>
      <c r="AN1050" s="1" t="s">
        <v>45</v>
      </c>
      <c r="AO1050"/>
      <c r="AP1050" s="1" t="b">
        <v>0</v>
      </c>
      <c r="AQ1050" s="1"/>
      <c r="AR1050" s="1"/>
      <c r="AS1050" s="1" t="b">
        <v>0</v>
      </c>
      <c r="AT1050"/>
      <c r="AU1050"/>
      <c r="AV1050" s="1" t="str">
        <f t="shared" si="192"/>
        <v>Helianthus salicifolius Willow-leaved Sunflower</v>
      </c>
      <c r="AW1050" s="1"/>
      <c r="AX1050" s="1"/>
      <c r="AY1050"/>
      <c r="AZ1050"/>
      <c r="BA1050"/>
      <c r="BB1050"/>
      <c r="BC1050"/>
      <c r="BD1050"/>
    </row>
    <row r="1051" spans="1:66" s="5" customFormat="1" ht="15" customHeight="1" x14ac:dyDescent="0.2">
      <c r="A1051" s="8" t="s">
        <v>8092</v>
      </c>
      <c r="B1051" s="18" t="b">
        <f t="shared" si="191"/>
        <v>1</v>
      </c>
      <c r="C1051" s="4" t="str">
        <f>IF(O1051="","C","")</f>
        <v/>
      </c>
      <c r="D1051" s="4" t="str">
        <f>IF(I1051="","N","")</f>
        <v/>
      </c>
      <c r="E1051" s="4" t="str">
        <f>IF(P1051="","Y","")</f>
        <v/>
      </c>
      <c r="F1051" s="4" t="str">
        <f t="shared" si="193"/>
        <v/>
      </c>
      <c r="G1051" s="4" t="str">
        <f>IF(H1051=A1051,"","I")</f>
        <v/>
      </c>
      <c r="H1051" s="4" t="str">
        <f>TRIM(TRIM(I1051) &amp; " " &amp; TRIM(J1051) &amp; " " &amp; K1051 &amp; " " &amp;S1051)</f>
        <v>Helianthus 'Castle Kobena'</v>
      </c>
      <c r="I1051" s="6" t="s">
        <v>3338</v>
      </c>
      <c r="J1051" s="6"/>
      <c r="K1051" s="6" t="s">
        <v>3339</v>
      </c>
      <c r="L1051" s="1">
        <v>888</v>
      </c>
      <c r="M1051" s="1" t="s">
        <v>39</v>
      </c>
      <c r="N1051" s="18" t="b">
        <v>1</v>
      </c>
      <c r="O1051" t="s">
        <v>3340</v>
      </c>
      <c r="P1051" s="1" t="s">
        <v>3341</v>
      </c>
      <c r="Q1051"/>
      <c r="R1051"/>
      <c r="S1051" s="54"/>
      <c r="T1051" s="1" t="s">
        <v>42</v>
      </c>
      <c r="U1051" s="1" t="s">
        <v>42</v>
      </c>
      <c r="V1051" s="1" t="s">
        <v>42</v>
      </c>
      <c r="W1051" s="1" t="s">
        <v>42</v>
      </c>
      <c r="X1051" s="1"/>
      <c r="Y1051" s="1" t="s">
        <v>3342</v>
      </c>
      <c r="Z1051" s="1" t="s">
        <v>3343</v>
      </c>
      <c r="AA1051" s="1"/>
      <c r="AB1051" s="1"/>
      <c r="AC1051" s="1"/>
      <c r="AD1051" s="1"/>
      <c r="AE1051" s="1"/>
      <c r="AF1051"/>
      <c r="AG1051"/>
      <c r="AH1051"/>
      <c r="AI1051"/>
      <c r="AJ1051"/>
      <c r="AK1051"/>
      <c r="AL1051"/>
      <c r="AM1051"/>
      <c r="AN1051"/>
      <c r="AO1051"/>
      <c r="AP1051"/>
      <c r="AQ1051"/>
      <c r="AR1051"/>
      <c r="AS1051"/>
      <c r="AT1051"/>
      <c r="AU1051"/>
      <c r="AV1051" s="1" t="str">
        <f t="shared" si="192"/>
        <v>Helianthus 'Castle Kobena'</v>
      </c>
      <c r="AW1051"/>
      <c r="AX1051"/>
      <c r="AY1051"/>
      <c r="AZ1051"/>
      <c r="BA1051"/>
      <c r="BB1051"/>
      <c r="BC1051"/>
      <c r="BD1051"/>
    </row>
    <row r="1052" spans="1:66" s="5" customFormat="1" ht="15" customHeight="1" x14ac:dyDescent="0.2">
      <c r="A1052" s="8" t="s">
        <v>9187</v>
      </c>
      <c r="B1052" s="18" t="b">
        <f t="shared" si="191"/>
        <v>1</v>
      </c>
      <c r="C1052" s="4" t="str">
        <f>IF(O1052="","C","")</f>
        <v/>
      </c>
      <c r="D1052" s="4" t="str">
        <f>IF(I1052="","N","")</f>
        <v/>
      </c>
      <c r="E1052" s="4" t="str">
        <f>IF(P1052="","Y","")</f>
        <v/>
      </c>
      <c r="F1052" s="4" t="str">
        <f t="shared" si="193"/>
        <v/>
      </c>
      <c r="G1052" s="4" t="str">
        <f>IF(H1052=A1052,"","I")</f>
        <v/>
      </c>
      <c r="H1052" s="4" t="str">
        <f>TRIM(TRIM(I1052) &amp; " " &amp; TRIM(J1052) &amp; " " &amp; K1052 &amp; " " &amp;S1052)</f>
        <v>Helianthus 'Lemon Queen'</v>
      </c>
      <c r="I1052" s="6" t="s">
        <v>3338</v>
      </c>
      <c r="J1052" s="6"/>
      <c r="K1052" s="6" t="s">
        <v>6845</v>
      </c>
      <c r="L1052" s="1">
        <v>1923</v>
      </c>
      <c r="M1052" s="1" t="s">
        <v>39</v>
      </c>
      <c r="N1052" s="18" t="b">
        <v>1</v>
      </c>
      <c r="O1052" t="s">
        <v>6846</v>
      </c>
      <c r="P1052" s="1" t="s">
        <v>6847</v>
      </c>
      <c r="Q1052"/>
      <c r="R1052"/>
      <c r="S1052" s="54"/>
      <c r="T1052" s="1" t="s">
        <v>42</v>
      </c>
      <c r="U1052" s="1" t="s">
        <v>42</v>
      </c>
      <c r="V1052" s="1" t="s">
        <v>42</v>
      </c>
      <c r="W1052" s="1" t="s">
        <v>42</v>
      </c>
      <c r="X1052" s="1"/>
      <c r="Y1052" s="1" t="s">
        <v>3343</v>
      </c>
      <c r="Z1052" s="1"/>
      <c r="AA1052" s="1"/>
      <c r="AB1052" s="1"/>
      <c r="AC1052" s="1"/>
      <c r="AD1052" s="1"/>
      <c r="AE1052" s="1"/>
      <c r="AF1052" s="1"/>
      <c r="AG1052" s="1" t="b">
        <v>0</v>
      </c>
      <c r="AH1052" s="1"/>
      <c r="AI1052" s="1"/>
      <c r="AJ1052" s="1" t="b">
        <v>0</v>
      </c>
      <c r="AK1052" s="1" t="b">
        <v>0</v>
      </c>
      <c r="AL1052" s="1" t="s">
        <v>1625</v>
      </c>
      <c r="AM1052" s="1" t="s">
        <v>62</v>
      </c>
      <c r="AN1052" s="1" t="s">
        <v>45</v>
      </c>
      <c r="AO1052" s="1">
        <v>2237</v>
      </c>
      <c r="AP1052" s="1" t="b">
        <v>0</v>
      </c>
      <c r="AQ1052" s="1"/>
      <c r="AR1052" s="1"/>
      <c r="AS1052" s="1" t="b">
        <v>0</v>
      </c>
      <c r="AV1052" s="1" t="str">
        <f t="shared" si="192"/>
        <v>Helianthus 'Lemon Queen'</v>
      </c>
      <c r="AW1052" s="1"/>
      <c r="AX1052" s="1"/>
    </row>
    <row r="1053" spans="1:66" s="5" customFormat="1" ht="15" customHeight="1" x14ac:dyDescent="0.2">
      <c r="A1053" s="8"/>
      <c r="B1053" s="18" t="b">
        <f t="shared" si="191"/>
        <v>0</v>
      </c>
      <c r="C1053" s="21"/>
      <c r="D1053" s="4"/>
      <c r="E1053" s="4"/>
      <c r="F1053" s="4" t="str">
        <f t="shared" si="193"/>
        <v>X</v>
      </c>
      <c r="G1053" s="4"/>
      <c r="H1053" s="4"/>
      <c r="I1053" s="6" t="s">
        <v>3344</v>
      </c>
      <c r="J1053" s="6" t="s">
        <v>3345</v>
      </c>
      <c r="L1053" s="1">
        <v>889</v>
      </c>
      <c r="M1053"/>
      <c r="N1053" s="18" t="b">
        <v>0</v>
      </c>
      <c r="O1053"/>
      <c r="P1053" s="1" t="s">
        <v>3346</v>
      </c>
      <c r="Q1053"/>
      <c r="R1053"/>
      <c r="S1053" s="53"/>
      <c r="T1053" s="1" t="s">
        <v>42</v>
      </c>
      <c r="U1053" s="1" t="s">
        <v>42</v>
      </c>
      <c r="V1053" s="1" t="s">
        <v>42</v>
      </c>
      <c r="W1053" s="1" t="s">
        <v>42</v>
      </c>
      <c r="X1053"/>
      <c r="Y1053"/>
      <c r="Z1053"/>
      <c r="AA1053"/>
      <c r="AB1053"/>
      <c r="AC1053"/>
      <c r="AD1053"/>
      <c r="AE1053"/>
      <c r="AF1053"/>
      <c r="AG1053" s="1" t="b">
        <v>0</v>
      </c>
      <c r="AH1053"/>
      <c r="AI1053"/>
      <c r="AJ1053" s="1" t="b">
        <v>0</v>
      </c>
      <c r="AK1053" s="1" t="b">
        <v>0</v>
      </c>
      <c r="AL1053" s="1" t="s">
        <v>86</v>
      </c>
      <c r="AM1053" s="1" t="s">
        <v>62</v>
      </c>
      <c r="AN1053" s="1" t="s">
        <v>45</v>
      </c>
      <c r="AO1053" s="1">
        <v>1695</v>
      </c>
      <c r="AP1053" s="1" t="b">
        <v>1</v>
      </c>
      <c r="AQ1053" s="1"/>
      <c r="AR1053" s="1"/>
      <c r="AS1053" s="1" t="b">
        <v>0</v>
      </c>
      <c r="AV1053" s="1" t="str">
        <f t="shared" si="192"/>
        <v>Helictotrichon sempervirens</v>
      </c>
      <c r="AW1053" s="1"/>
      <c r="AX1053"/>
      <c r="BE1053"/>
      <c r="BF1053"/>
      <c r="BG1053"/>
      <c r="BH1053"/>
      <c r="BI1053"/>
      <c r="BJ1053"/>
      <c r="BK1053"/>
      <c r="BL1053"/>
      <c r="BM1053"/>
      <c r="BN1053"/>
    </row>
    <row r="1054" spans="1:66" s="5" customFormat="1" ht="15" customHeight="1" x14ac:dyDescent="0.2">
      <c r="A1054" s="8"/>
      <c r="B1054" s="18" t="b">
        <f t="shared" si="191"/>
        <v>0</v>
      </c>
      <c r="C1054" s="21"/>
      <c r="D1054" s="4"/>
      <c r="E1054" s="4"/>
      <c r="F1054" s="4" t="str">
        <f t="shared" si="193"/>
        <v>X</v>
      </c>
      <c r="G1054" s="4"/>
      <c r="H1054" s="4"/>
      <c r="I1054" s="6" t="s">
        <v>3347</v>
      </c>
      <c r="J1054" s="6" t="s">
        <v>3368</v>
      </c>
      <c r="K1054" s="6" t="s">
        <v>3369</v>
      </c>
      <c r="L1054" s="1">
        <v>894</v>
      </c>
      <c r="M1054"/>
      <c r="N1054" s="18" t="b">
        <v>0</v>
      </c>
      <c r="O1054"/>
      <c r="P1054" s="1"/>
      <c r="Q1054"/>
      <c r="R1054"/>
      <c r="S1054" s="54"/>
      <c r="T1054" s="1" t="s">
        <v>42</v>
      </c>
      <c r="U1054" s="1" t="s">
        <v>42</v>
      </c>
      <c r="V1054" s="1" t="s">
        <v>42</v>
      </c>
      <c r="W1054" s="1" t="s">
        <v>42</v>
      </c>
      <c r="X1054" s="1"/>
      <c r="Y1054" s="1"/>
      <c r="Z1054" s="1"/>
      <c r="AA1054" s="1"/>
      <c r="AB1054" s="1"/>
      <c r="AC1054" s="1"/>
      <c r="AD1054" s="1"/>
      <c r="AE1054" s="1"/>
      <c r="AF1054"/>
      <c r="AG1054" s="1" t="b">
        <v>0</v>
      </c>
      <c r="AH1054" s="1" t="s">
        <v>43</v>
      </c>
      <c r="AI1054" s="1"/>
      <c r="AJ1054" s="1" t="b">
        <v>0</v>
      </c>
      <c r="AK1054" s="1" t="b">
        <v>0</v>
      </c>
      <c r="AL1054" s="1" t="s">
        <v>86</v>
      </c>
      <c r="AM1054"/>
      <c r="AN1054" s="1" t="s">
        <v>45</v>
      </c>
      <c r="AO1054" s="1">
        <v>20284</v>
      </c>
      <c r="AP1054" s="1" t="b">
        <v>0</v>
      </c>
      <c r="AQ1054" s="1"/>
      <c r="AR1054" s="1"/>
      <c r="AS1054" s="1" t="b">
        <v>0</v>
      </c>
      <c r="AV1054" s="1" t="str">
        <f t="shared" si="192"/>
        <v>Helleborus (Homelea Hybrid) Anemone Centred</v>
      </c>
      <c r="AW1054" s="1"/>
      <c r="AX1054" s="1"/>
      <c r="BE1054"/>
      <c r="BF1054"/>
      <c r="BG1054"/>
      <c r="BH1054"/>
      <c r="BI1054"/>
      <c r="BJ1054"/>
      <c r="BK1054"/>
      <c r="BL1054"/>
      <c r="BM1054"/>
      <c r="BN1054"/>
    </row>
    <row r="1055" spans="1:66" s="5" customFormat="1" ht="15" customHeight="1" x14ac:dyDescent="0.2">
      <c r="A1055" s="8"/>
      <c r="B1055" s="18" t="b">
        <f t="shared" si="191"/>
        <v>0</v>
      </c>
      <c r="C1055" s="21"/>
      <c r="D1055" s="4"/>
      <c r="E1055" s="4"/>
      <c r="F1055" s="4" t="str">
        <f t="shared" si="193"/>
        <v>X</v>
      </c>
      <c r="G1055" s="4"/>
      <c r="H1055" s="4"/>
      <c r="I1055" s="6" t="s">
        <v>3347</v>
      </c>
      <c r="J1055" s="6" t="s">
        <v>3368</v>
      </c>
      <c r="K1055" s="6" t="s">
        <v>3370</v>
      </c>
      <c r="L1055" s="1">
        <v>895</v>
      </c>
      <c r="M1055"/>
      <c r="N1055" s="18" t="b">
        <v>0</v>
      </c>
      <c r="O1055"/>
      <c r="P1055" s="1"/>
      <c r="Q1055"/>
      <c r="R1055"/>
      <c r="S1055" s="54"/>
      <c r="T1055" s="1" t="s">
        <v>42</v>
      </c>
      <c r="U1055" s="1" t="s">
        <v>42</v>
      </c>
      <c r="V1055" s="1" t="s">
        <v>42</v>
      </c>
      <c r="W1055" s="1" t="s">
        <v>42</v>
      </c>
      <c r="X1055" s="1"/>
      <c r="Y1055" s="1"/>
      <c r="Z1055" s="1"/>
      <c r="AA1055" s="1"/>
      <c r="AB1055" s="1"/>
      <c r="AC1055" s="1"/>
      <c r="AD1055" s="1"/>
      <c r="AE1055" s="1"/>
      <c r="AF1055"/>
      <c r="AG1055" s="1" t="b">
        <v>0</v>
      </c>
      <c r="AH1055" s="1" t="s">
        <v>43</v>
      </c>
      <c r="AI1055" s="1"/>
      <c r="AJ1055" s="1" t="b">
        <v>0</v>
      </c>
      <c r="AK1055" s="1" t="b">
        <v>0</v>
      </c>
      <c r="AL1055" s="1" t="s">
        <v>86</v>
      </c>
      <c r="AM1055"/>
      <c r="AN1055" s="1" t="s">
        <v>45</v>
      </c>
      <c r="AO1055" s="1">
        <v>20285</v>
      </c>
      <c r="AP1055" s="1" t="b">
        <v>0</v>
      </c>
      <c r="AQ1055" s="1"/>
      <c r="AR1055" s="1"/>
      <c r="AS1055" s="1" t="b">
        <v>0</v>
      </c>
      <c r="AV1055" s="1" t="str">
        <f t="shared" si="192"/>
        <v>Helleborus (Homelea Hybrid) Doubles</v>
      </c>
      <c r="AW1055" s="1"/>
      <c r="AX1055" s="1"/>
      <c r="BE1055"/>
      <c r="BF1055"/>
      <c r="BG1055"/>
      <c r="BH1055"/>
      <c r="BI1055"/>
      <c r="BJ1055"/>
      <c r="BK1055"/>
      <c r="BL1055"/>
      <c r="BM1055"/>
      <c r="BN1055"/>
    </row>
    <row r="1056" spans="1:66" s="5" customFormat="1" ht="15" customHeight="1" x14ac:dyDescent="0.2">
      <c r="A1056" s="8"/>
      <c r="B1056" s="18" t="b">
        <f t="shared" si="191"/>
        <v>0</v>
      </c>
      <c r="C1056" s="21"/>
      <c r="D1056" s="4"/>
      <c r="E1056" s="4"/>
      <c r="F1056" s="4" t="str">
        <f t="shared" si="193"/>
        <v>X</v>
      </c>
      <c r="G1056" s="4"/>
      <c r="H1056" s="4"/>
      <c r="I1056" s="6" t="s">
        <v>3347</v>
      </c>
      <c r="J1056" s="6" t="s">
        <v>3368</v>
      </c>
      <c r="K1056" s="6" t="s">
        <v>3371</v>
      </c>
      <c r="L1056" s="1">
        <v>896</v>
      </c>
      <c r="M1056"/>
      <c r="N1056" s="18" t="b">
        <v>0</v>
      </c>
      <c r="O1056"/>
      <c r="P1056" s="1"/>
      <c r="Q1056"/>
      <c r="R1056"/>
      <c r="S1056" s="54"/>
      <c r="T1056" s="1" t="s">
        <v>42</v>
      </c>
      <c r="U1056" s="1" t="s">
        <v>42</v>
      </c>
      <c r="V1056" s="1" t="s">
        <v>42</v>
      </c>
      <c r="W1056" s="1" t="s">
        <v>42</v>
      </c>
      <c r="X1056" s="1"/>
      <c r="Y1056" s="1"/>
      <c r="Z1056" s="1"/>
      <c r="AA1056" s="1"/>
      <c r="AB1056" s="1"/>
      <c r="AC1056" s="1"/>
      <c r="AD1056" s="1"/>
      <c r="AE1056" s="1"/>
      <c r="AF1056"/>
      <c r="AG1056" s="1" t="b">
        <v>0</v>
      </c>
      <c r="AH1056" s="1" t="s">
        <v>43</v>
      </c>
      <c r="AI1056" s="1"/>
      <c r="AJ1056" s="1" t="b">
        <v>0</v>
      </c>
      <c r="AK1056" s="1" t="b">
        <v>0</v>
      </c>
      <c r="AL1056" s="1" t="s">
        <v>86</v>
      </c>
      <c r="AM1056"/>
      <c r="AN1056" s="1" t="s">
        <v>45</v>
      </c>
      <c r="AO1056" s="1">
        <v>20286</v>
      </c>
      <c r="AP1056" s="1" t="b">
        <v>0</v>
      </c>
      <c r="AQ1056" s="1"/>
      <c r="AR1056" s="1"/>
      <c r="AS1056" s="1" t="b">
        <v>0</v>
      </c>
      <c r="AV1056" s="1" t="str">
        <f t="shared" si="192"/>
        <v>Helleborus (Homelea Hybrid) Singles</v>
      </c>
      <c r="AW1056" s="1"/>
      <c r="AX1056" s="1"/>
      <c r="BE1056"/>
      <c r="BF1056"/>
      <c r="BG1056"/>
      <c r="BH1056"/>
      <c r="BI1056"/>
      <c r="BJ1056"/>
      <c r="BK1056"/>
      <c r="BL1056"/>
      <c r="BM1056"/>
      <c r="BN1056"/>
    </row>
    <row r="1057" spans="1:66" s="5" customFormat="1" ht="15" customHeight="1" x14ac:dyDescent="0.2">
      <c r="A1057" s="8"/>
      <c r="B1057" s="18" t="b">
        <f t="shared" si="191"/>
        <v>0</v>
      </c>
      <c r="C1057" s="21"/>
      <c r="D1057" s="4"/>
      <c r="E1057" s="4"/>
      <c r="F1057" s="4" t="str">
        <f t="shared" si="193"/>
        <v>X</v>
      </c>
      <c r="G1057" s="4"/>
      <c r="H1057" s="4"/>
      <c r="I1057" s="6" t="s">
        <v>3347</v>
      </c>
      <c r="J1057" s="6" t="s">
        <v>3368</v>
      </c>
      <c r="K1057" s="6"/>
      <c r="L1057" s="1">
        <v>1917</v>
      </c>
      <c r="M1057" s="1"/>
      <c r="N1057" s="18" t="b">
        <v>0</v>
      </c>
      <c r="O1057" s="1"/>
      <c r="P1057" s="1"/>
      <c r="Q1057"/>
      <c r="R1057"/>
      <c r="S1057" s="54"/>
      <c r="T1057" s="1" t="s">
        <v>42</v>
      </c>
      <c r="U1057" s="1" t="s">
        <v>42</v>
      </c>
      <c r="V1057" s="1" t="s">
        <v>42</v>
      </c>
      <c r="W1057" s="1" t="s">
        <v>42</v>
      </c>
      <c r="X1057" s="1"/>
      <c r="Y1057" s="1"/>
      <c r="Z1057" s="1"/>
      <c r="AA1057" s="1"/>
      <c r="AB1057" s="1"/>
      <c r="AC1057" s="1"/>
      <c r="AD1057" s="1"/>
      <c r="AE1057" s="1"/>
      <c r="AF1057" s="1"/>
      <c r="AG1057" s="1" t="b">
        <v>0</v>
      </c>
      <c r="AH1057" s="1" t="s">
        <v>43</v>
      </c>
      <c r="AI1057" s="1"/>
      <c r="AJ1057" s="1" t="b">
        <v>0</v>
      </c>
      <c r="AK1057" s="1" t="b">
        <v>0</v>
      </c>
      <c r="AL1057" s="1" t="s">
        <v>86</v>
      </c>
      <c r="AM1057"/>
      <c r="AN1057" s="1" t="s">
        <v>45</v>
      </c>
      <c r="AO1057"/>
      <c r="AP1057" s="1" t="b">
        <v>0</v>
      </c>
      <c r="AQ1057" s="1"/>
      <c r="AR1057" s="1"/>
      <c r="AS1057" s="1" t="b">
        <v>0</v>
      </c>
      <c r="AV1057" s="1" t="str">
        <f t="shared" si="192"/>
        <v>Helleborus (Homelea Hybrid)</v>
      </c>
      <c r="AW1057" s="1"/>
      <c r="AX1057" s="1"/>
      <c r="BE1057"/>
      <c r="BF1057"/>
      <c r="BG1057"/>
      <c r="BH1057"/>
      <c r="BI1057"/>
      <c r="BJ1057"/>
      <c r="BK1057"/>
      <c r="BL1057"/>
      <c r="BM1057"/>
      <c r="BN1057"/>
    </row>
    <row r="1058" spans="1:66" s="5" customFormat="1" ht="15" customHeight="1" x14ac:dyDescent="0.2">
      <c r="A1058" s="8"/>
      <c r="B1058" s="18" t="b">
        <f t="shared" si="191"/>
        <v>0</v>
      </c>
      <c r="C1058" s="21"/>
      <c r="D1058" s="4"/>
      <c r="E1058" s="4"/>
      <c r="F1058" s="4" t="str">
        <f t="shared" si="193"/>
        <v>X</v>
      </c>
      <c r="G1058" s="4"/>
      <c r="H1058" s="4"/>
      <c r="I1058" s="6" t="s">
        <v>3347</v>
      </c>
      <c r="J1058" s="6" t="s">
        <v>3372</v>
      </c>
      <c r="K1058" s="6" t="s">
        <v>3373</v>
      </c>
      <c r="L1058" s="1">
        <v>897</v>
      </c>
      <c r="M1058"/>
      <c r="N1058" s="18" t="b">
        <v>0</v>
      </c>
      <c r="O1058"/>
      <c r="P1058" s="1"/>
      <c r="Q1058"/>
      <c r="R1058"/>
      <c r="S1058" s="54"/>
      <c r="T1058" s="1" t="s">
        <v>42</v>
      </c>
      <c r="U1058" s="1" t="s">
        <v>42</v>
      </c>
      <c r="V1058" s="1" t="s">
        <v>42</v>
      </c>
      <c r="W1058" s="1" t="s">
        <v>42</v>
      </c>
      <c r="X1058" s="1"/>
      <c r="Y1058" s="1"/>
      <c r="Z1058" s="1"/>
      <c r="AA1058" s="1"/>
      <c r="AB1058" s="1"/>
      <c r="AC1058" s="1"/>
      <c r="AD1058" s="1"/>
      <c r="AE1058" s="1"/>
      <c r="AF1058"/>
      <c r="AG1058" s="1" t="b">
        <v>0</v>
      </c>
      <c r="AH1058" s="1" t="s">
        <v>43</v>
      </c>
      <c r="AI1058" s="1"/>
      <c r="AJ1058" s="1" t="b">
        <v>0</v>
      </c>
      <c r="AK1058" s="1" t="b">
        <v>0</v>
      </c>
      <c r="AL1058" s="1" t="s">
        <v>86</v>
      </c>
      <c r="AM1058"/>
      <c r="AN1058" s="1" t="s">
        <v>45</v>
      </c>
      <c r="AO1058" s="1">
        <v>20282</v>
      </c>
      <c r="AP1058" s="1" t="b">
        <v>0</v>
      </c>
      <c r="AQ1058" s="1"/>
      <c r="AR1058" s="1"/>
      <c r="AS1058" s="1" t="b">
        <v>0</v>
      </c>
      <c r="AV1058" s="1" t="str">
        <f t="shared" si="192"/>
        <v>Helleborus (Rodney Davey Marbled Group) 'Anna's Red'</v>
      </c>
      <c r="AW1058" s="1"/>
      <c r="AX1058" s="1"/>
      <c r="BE1058"/>
      <c r="BF1058"/>
      <c r="BG1058"/>
      <c r="BH1058"/>
      <c r="BI1058"/>
      <c r="BJ1058"/>
      <c r="BK1058"/>
      <c r="BL1058"/>
      <c r="BM1058"/>
      <c r="BN1058"/>
    </row>
    <row r="1059" spans="1:66" s="5" customFormat="1" ht="15" customHeight="1" x14ac:dyDescent="0.2">
      <c r="A1059" s="8"/>
      <c r="B1059" s="18" t="b">
        <f t="shared" si="191"/>
        <v>0</v>
      </c>
      <c r="C1059" s="21"/>
      <c r="D1059" s="4"/>
      <c r="E1059" s="4"/>
      <c r="F1059" s="4" t="str">
        <f t="shared" si="193"/>
        <v>X</v>
      </c>
      <c r="G1059" s="4"/>
      <c r="H1059" s="4"/>
      <c r="I1059" s="6" t="s">
        <v>3347</v>
      </c>
      <c r="J1059" s="6" t="s">
        <v>3372</v>
      </c>
      <c r="K1059" s="6" t="s">
        <v>3374</v>
      </c>
      <c r="L1059" s="1">
        <v>898</v>
      </c>
      <c r="M1059" s="1"/>
      <c r="N1059" s="18" t="b">
        <v>0</v>
      </c>
      <c r="O1059"/>
      <c r="P1059" s="1"/>
      <c r="Q1059"/>
      <c r="R1059"/>
      <c r="S1059" s="54"/>
      <c r="T1059" s="1" t="s">
        <v>42</v>
      </c>
      <c r="U1059" s="1" t="s">
        <v>42</v>
      </c>
      <c r="V1059" s="1" t="s">
        <v>42</v>
      </c>
      <c r="W1059" s="1" t="s">
        <v>42</v>
      </c>
      <c r="X1059" s="1"/>
      <c r="Y1059" s="1"/>
      <c r="Z1059" s="1"/>
      <c r="AA1059" s="1"/>
      <c r="AB1059" s="1"/>
      <c r="AC1059" s="1"/>
      <c r="AD1059" s="1"/>
      <c r="AE1059" s="1"/>
      <c r="AF1059"/>
      <c r="AG1059" s="1" t="b">
        <v>0</v>
      </c>
      <c r="AH1059" s="1" t="s">
        <v>43</v>
      </c>
      <c r="AI1059" s="1"/>
      <c r="AJ1059" s="1" t="b">
        <v>0</v>
      </c>
      <c r="AK1059" s="1" t="b">
        <v>0</v>
      </c>
      <c r="AL1059" s="1" t="s">
        <v>86</v>
      </c>
      <c r="AM1059"/>
      <c r="AN1059" s="1" t="s">
        <v>45</v>
      </c>
      <c r="AO1059" s="1">
        <v>20283</v>
      </c>
      <c r="AP1059" s="1" t="b">
        <v>0</v>
      </c>
      <c r="AQ1059" s="1"/>
      <c r="AR1059" s="1"/>
      <c r="AS1059" s="1" t="b">
        <v>0</v>
      </c>
      <c r="AV1059" s="1" t="str">
        <f t="shared" si="192"/>
        <v>Helleborus (Rodney Davey Marbled Group) 'Molly's White'</v>
      </c>
      <c r="AW1059" s="1"/>
      <c r="AX1059" s="1"/>
      <c r="BE1059"/>
      <c r="BF1059"/>
      <c r="BG1059"/>
      <c r="BH1059"/>
      <c r="BI1059"/>
      <c r="BJ1059"/>
      <c r="BK1059"/>
      <c r="BL1059"/>
      <c r="BM1059"/>
      <c r="BN1059"/>
    </row>
    <row r="1060" spans="1:66" s="5" customFormat="1" ht="15" customHeight="1" x14ac:dyDescent="0.2">
      <c r="A1060" s="8"/>
      <c r="B1060" s="18" t="b">
        <f t="shared" si="191"/>
        <v>1</v>
      </c>
      <c r="C1060" s="21"/>
      <c r="D1060" s="4"/>
      <c r="E1060" s="4"/>
      <c r="F1060" s="4" t="str">
        <f t="shared" si="193"/>
        <v/>
      </c>
      <c r="G1060" s="4"/>
      <c r="H1060" s="4"/>
      <c r="I1060" s="6" t="s">
        <v>3347</v>
      </c>
      <c r="J1060" s="6" t="s">
        <v>3375</v>
      </c>
      <c r="K1060" s="6" t="s">
        <v>3376</v>
      </c>
      <c r="L1060" s="1">
        <v>899</v>
      </c>
      <c r="M1060"/>
      <c r="N1060" s="18" t="b">
        <v>1</v>
      </c>
      <c r="O1060"/>
      <c r="P1060" s="1" t="s">
        <v>3377</v>
      </c>
      <c r="Q1060" s="1"/>
      <c r="R1060" s="1"/>
      <c r="S1060" s="54" t="s">
        <v>3378</v>
      </c>
      <c r="T1060" s="1" t="s">
        <v>42</v>
      </c>
      <c r="U1060" s="1" t="s">
        <v>42</v>
      </c>
      <c r="V1060" s="1" t="s">
        <v>42</v>
      </c>
      <c r="W1060" s="1" t="s">
        <v>42</v>
      </c>
      <c r="X1060" s="1"/>
      <c r="Y1060" s="1" t="s">
        <v>3379</v>
      </c>
      <c r="Z1060" s="1" t="s">
        <v>3380</v>
      </c>
      <c r="AA1060" s="1"/>
      <c r="AB1060" s="1"/>
      <c r="AC1060" s="1"/>
      <c r="AD1060" s="1"/>
      <c r="AE1060" s="1"/>
      <c r="AF1060"/>
      <c r="AG1060" s="1" t="b">
        <v>0</v>
      </c>
      <c r="AH1060" s="1"/>
      <c r="AI1060" s="1"/>
      <c r="AJ1060" s="1" t="b">
        <v>0</v>
      </c>
      <c r="AK1060" s="1" t="b">
        <v>0</v>
      </c>
      <c r="AL1060" s="1" t="s">
        <v>86</v>
      </c>
      <c r="AM1060" s="1" t="s">
        <v>62</v>
      </c>
      <c r="AN1060" s="1" t="s">
        <v>45</v>
      </c>
      <c r="AO1060" s="1">
        <v>2144</v>
      </c>
      <c r="AP1060" s="1" t="b">
        <v>1</v>
      </c>
      <c r="AQ1060" s="1"/>
      <c r="AR1060" s="1"/>
      <c r="AS1060" s="1" t="b">
        <v>1</v>
      </c>
      <c r="AV1060" s="1" t="str">
        <f t="shared" si="192"/>
        <v>Helleborus (x nigristern) 'Ericsmithii' (H.niger x H.sternii)</v>
      </c>
      <c r="AW1060" s="1"/>
      <c r="AX1060" s="1"/>
      <c r="BE1060"/>
      <c r="BF1060"/>
      <c r="BG1060"/>
      <c r="BH1060"/>
      <c r="BI1060"/>
      <c r="BJ1060"/>
      <c r="BK1060"/>
      <c r="BL1060"/>
      <c r="BM1060"/>
      <c r="BN1060"/>
    </row>
    <row r="1061" spans="1:66" s="5" customFormat="1" ht="15" customHeight="1" x14ac:dyDescent="0.2">
      <c r="A1061" s="8"/>
      <c r="B1061" s="18" t="b">
        <f t="shared" si="191"/>
        <v>1</v>
      </c>
      <c r="C1061" s="21"/>
      <c r="D1061" s="4"/>
      <c r="E1061" s="4"/>
      <c r="F1061" s="4" t="str">
        <f t="shared" si="193"/>
        <v/>
      </c>
      <c r="G1061" s="4"/>
      <c r="H1061" s="4"/>
      <c r="I1061" s="6" t="s">
        <v>3347</v>
      </c>
      <c r="J1061" s="6" t="s">
        <v>3381</v>
      </c>
      <c r="K1061" s="6" t="s">
        <v>3382</v>
      </c>
      <c r="L1061" s="1">
        <v>900</v>
      </c>
      <c r="M1061"/>
      <c r="N1061" s="18" t="b">
        <v>1</v>
      </c>
      <c r="O1061"/>
      <c r="P1061" s="1" t="s">
        <v>3383</v>
      </c>
      <c r="Q1061"/>
      <c r="R1061"/>
      <c r="S1061" s="54"/>
      <c r="T1061" s="1" t="s">
        <v>42</v>
      </c>
      <c r="U1061" s="1" t="s">
        <v>42</v>
      </c>
      <c r="V1061" s="1" t="s">
        <v>42</v>
      </c>
      <c r="W1061" s="1" t="s">
        <v>42</v>
      </c>
      <c r="X1061"/>
      <c r="Y1061" s="1" t="s">
        <v>3384</v>
      </c>
      <c r="Z1061" s="1" t="s">
        <v>3385</v>
      </c>
      <c r="AA1061" s="1" t="s">
        <v>3386</v>
      </c>
      <c r="AB1061"/>
      <c r="AC1061"/>
      <c r="AD1061"/>
      <c r="AE1061"/>
      <c r="AF1061"/>
      <c r="AG1061" s="1" t="b">
        <v>1</v>
      </c>
      <c r="AH1061"/>
      <c r="AI1061"/>
      <c r="AJ1061" s="1" t="b">
        <v>0</v>
      </c>
      <c r="AK1061" s="1" t="b">
        <v>0</v>
      </c>
      <c r="AL1061" s="1" t="s">
        <v>86</v>
      </c>
      <c r="AM1061" s="1" t="s">
        <v>62</v>
      </c>
      <c r="AN1061" s="1" t="s">
        <v>45</v>
      </c>
      <c r="AO1061" s="1">
        <v>1696</v>
      </c>
      <c r="AP1061" s="1" t="b">
        <v>1</v>
      </c>
      <c r="AQ1061" s="1"/>
      <c r="AR1061" s="1"/>
      <c r="AS1061" s="1" t="b">
        <v>0</v>
      </c>
      <c r="AV1061" s="1" t="str">
        <f t="shared" si="192"/>
        <v>Helleborus argutifolius [syn. H.corsicus]</v>
      </c>
      <c r="AW1061" s="1"/>
      <c r="AX1061" s="1"/>
      <c r="BE1061"/>
      <c r="BF1061"/>
      <c r="BG1061"/>
      <c r="BH1061"/>
      <c r="BI1061"/>
      <c r="BJ1061"/>
      <c r="BK1061"/>
      <c r="BL1061"/>
      <c r="BM1061"/>
      <c r="BN1061"/>
    </row>
    <row r="1062" spans="1:66" s="5" customFormat="1" ht="15" customHeight="1" x14ac:dyDescent="0.2">
      <c r="A1062" s="8"/>
      <c r="B1062" s="18" t="b">
        <f t="shared" si="191"/>
        <v>1</v>
      </c>
      <c r="C1062" s="21"/>
      <c r="D1062" s="4"/>
      <c r="E1062" s="4"/>
      <c r="F1062" s="4" t="str">
        <f t="shared" si="193"/>
        <v/>
      </c>
      <c r="G1062" s="4"/>
      <c r="H1062" s="4"/>
      <c r="I1062" s="6" t="s">
        <v>3347</v>
      </c>
      <c r="J1062" s="6" t="s">
        <v>3387</v>
      </c>
      <c r="K1062" s="6" t="s">
        <v>3392</v>
      </c>
      <c r="L1062" s="1">
        <v>903</v>
      </c>
      <c r="M1062"/>
      <c r="N1062" s="18" t="b">
        <v>1</v>
      </c>
      <c r="O1062"/>
      <c r="P1062" s="1" t="s">
        <v>3393</v>
      </c>
      <c r="Q1062"/>
      <c r="R1062"/>
      <c r="S1062" s="54"/>
      <c r="T1062" s="1" t="s">
        <v>42</v>
      </c>
      <c r="U1062" s="1" t="s">
        <v>42</v>
      </c>
      <c r="V1062" s="1" t="s">
        <v>42</v>
      </c>
      <c r="W1062" s="1" t="s">
        <v>42</v>
      </c>
      <c r="X1062" s="1"/>
      <c r="Y1062" s="1" t="s">
        <v>3394</v>
      </c>
      <c r="Z1062" s="1"/>
      <c r="AA1062" s="1"/>
      <c r="AB1062" s="1"/>
      <c r="AC1062" s="1"/>
      <c r="AD1062" s="1"/>
      <c r="AE1062" s="1"/>
      <c r="AF1062"/>
      <c r="AG1062" s="1" t="b">
        <v>0</v>
      </c>
      <c r="AH1062" s="1"/>
      <c r="AI1062" s="1"/>
      <c r="AJ1062" s="1" t="b">
        <v>0</v>
      </c>
      <c r="AK1062" s="1" t="b">
        <v>0</v>
      </c>
      <c r="AL1062" s="1" t="s">
        <v>56</v>
      </c>
      <c r="AM1062"/>
      <c r="AN1062" s="1" t="s">
        <v>45</v>
      </c>
      <c r="AO1062" s="1">
        <v>15809</v>
      </c>
      <c r="AP1062" s="1" t="b">
        <v>0</v>
      </c>
      <c r="AQ1062" s="1"/>
      <c r="AR1062" s="1"/>
      <c r="AS1062" s="1" t="b">
        <v>0</v>
      </c>
      <c r="AV1062" s="1" t="str">
        <f t="shared" si="192"/>
        <v>Helleborus foetidus 'Gold Bullion'</v>
      </c>
      <c r="AW1062" s="1"/>
      <c r="AX1062" s="1"/>
      <c r="BE1062"/>
      <c r="BF1062"/>
      <c r="BG1062"/>
      <c r="BH1062"/>
      <c r="BI1062"/>
      <c r="BJ1062"/>
      <c r="BK1062"/>
      <c r="BL1062"/>
      <c r="BM1062"/>
      <c r="BN1062"/>
    </row>
    <row r="1063" spans="1:66" s="5" customFormat="1" ht="15" customHeight="1" x14ac:dyDescent="0.2">
      <c r="A1063" s="8"/>
      <c r="B1063" s="18" t="b">
        <f t="shared" si="191"/>
        <v>1</v>
      </c>
      <c r="C1063" s="21"/>
      <c r="D1063" s="4"/>
      <c r="E1063" s="4"/>
      <c r="F1063" s="4" t="str">
        <f t="shared" si="193"/>
        <v/>
      </c>
      <c r="G1063" s="4"/>
      <c r="H1063" s="4"/>
      <c r="I1063" s="6" t="s">
        <v>3347</v>
      </c>
      <c r="J1063" s="6" t="s">
        <v>3387</v>
      </c>
      <c r="K1063" s="6" t="s">
        <v>3395</v>
      </c>
      <c r="L1063" s="1">
        <v>904</v>
      </c>
      <c r="M1063"/>
      <c r="N1063" s="18" t="b">
        <v>1</v>
      </c>
      <c r="O1063"/>
      <c r="P1063" s="1" t="s">
        <v>3396</v>
      </c>
      <c r="Q1063"/>
      <c r="R1063"/>
      <c r="S1063" s="53"/>
      <c r="T1063" s="1" t="s">
        <v>42</v>
      </c>
      <c r="U1063" s="1" t="s">
        <v>42</v>
      </c>
      <c r="V1063" s="1" t="s">
        <v>42</v>
      </c>
      <c r="W1063" s="1" t="s">
        <v>42</v>
      </c>
      <c r="X1063"/>
      <c r="Y1063" s="1" t="s">
        <v>3391</v>
      </c>
      <c r="Z1063"/>
      <c r="AA1063"/>
      <c r="AB1063"/>
      <c r="AC1063"/>
      <c r="AD1063"/>
      <c r="AE1063"/>
      <c r="AF1063"/>
      <c r="AG1063" s="1" t="b">
        <v>0</v>
      </c>
      <c r="AH1063"/>
      <c r="AI1063"/>
      <c r="AJ1063" s="1" t="b">
        <v>0</v>
      </c>
      <c r="AK1063" s="1" t="b">
        <v>0</v>
      </c>
      <c r="AL1063" s="1" t="s">
        <v>86</v>
      </c>
      <c r="AM1063" s="1" t="s">
        <v>62</v>
      </c>
      <c r="AN1063" s="1" t="s">
        <v>45</v>
      </c>
      <c r="AO1063" s="1">
        <v>1697</v>
      </c>
      <c r="AP1063" s="1" t="b">
        <v>1</v>
      </c>
      <c r="AQ1063" s="1"/>
      <c r="AR1063" s="1"/>
      <c r="AS1063" s="1" t="b">
        <v>0</v>
      </c>
      <c r="AV1063" s="1" t="str">
        <f t="shared" si="192"/>
        <v>Helleborus foetidus 'Italian Form'</v>
      </c>
      <c r="AW1063" s="1"/>
      <c r="AX1063" s="1"/>
      <c r="BE1063"/>
      <c r="BF1063"/>
      <c r="BG1063"/>
      <c r="BH1063"/>
      <c r="BI1063"/>
      <c r="BJ1063"/>
      <c r="BK1063"/>
      <c r="BL1063"/>
      <c r="BM1063"/>
      <c r="BN1063"/>
    </row>
    <row r="1064" spans="1:66" s="5" customFormat="1" ht="15" customHeight="1" x14ac:dyDescent="0.2">
      <c r="A1064" s="8" t="s">
        <v>9281</v>
      </c>
      <c r="B1064" s="18" t="b">
        <f t="shared" si="191"/>
        <v>1</v>
      </c>
      <c r="C1064" s="4" t="str">
        <f>IF(O1064="","C","")</f>
        <v/>
      </c>
      <c r="D1064" s="4" t="str">
        <f>IF(I1064="","N","")</f>
        <v/>
      </c>
      <c r="E1064" s="4" t="str">
        <f>IF(P1064="","Y","")</f>
        <v/>
      </c>
      <c r="F1064" s="4" t="str">
        <f t="shared" si="193"/>
        <v/>
      </c>
      <c r="G1064" s="4" t="str">
        <f>IF(H1064=A1064,"","I")</f>
        <v>I</v>
      </c>
      <c r="H1064" s="4" t="str">
        <f>TRIM(TRIM(I1064) &amp; " " &amp; TRIM(J1064) &amp; " " &amp; K1064 &amp; " " &amp;S1064)</f>
        <v>Helleborus foetidus 'Westerflisk'</v>
      </c>
      <c r="I1064" s="6" t="s">
        <v>3347</v>
      </c>
      <c r="J1064" s="6" t="s">
        <v>3387</v>
      </c>
      <c r="K1064" s="6" t="s">
        <v>6895</v>
      </c>
      <c r="L1064" s="1">
        <v>1940</v>
      </c>
      <c r="M1064" s="1" t="s">
        <v>39</v>
      </c>
      <c r="N1064" s="18" t="b">
        <v>1</v>
      </c>
      <c r="O1064" t="s">
        <v>6896</v>
      </c>
      <c r="P1064" s="1" t="s">
        <v>6897</v>
      </c>
      <c r="Q1064"/>
      <c r="R1064"/>
      <c r="S1064" s="54"/>
      <c r="T1064" s="1" t="s">
        <v>42</v>
      </c>
      <c r="U1064" s="1" t="s">
        <v>42</v>
      </c>
      <c r="V1064" s="1" t="s">
        <v>42</v>
      </c>
      <c r="W1064" s="1" t="s">
        <v>42</v>
      </c>
      <c r="X1064" s="1"/>
      <c r="Y1064" s="1" t="s">
        <v>3390</v>
      </c>
      <c r="Z1064" s="1" t="s">
        <v>3391</v>
      </c>
      <c r="AA1064" s="1"/>
      <c r="AB1064" s="1"/>
      <c r="AC1064" s="1"/>
      <c r="AD1064" s="1"/>
      <c r="AE1064" s="1"/>
      <c r="AF1064"/>
      <c r="AG1064" s="1" t="b">
        <v>0</v>
      </c>
      <c r="AH1064" s="1" t="s">
        <v>43</v>
      </c>
      <c r="AI1064" s="1"/>
      <c r="AJ1064" s="1" t="b">
        <v>0</v>
      </c>
      <c r="AK1064" s="1" t="b">
        <v>0</v>
      </c>
      <c r="AL1064" s="1" t="s">
        <v>86</v>
      </c>
      <c r="AM1064" s="1" t="s">
        <v>62</v>
      </c>
      <c r="AN1064" s="1" t="s">
        <v>45</v>
      </c>
      <c r="AO1064" s="1">
        <v>2614</v>
      </c>
      <c r="AP1064" s="1" t="b">
        <v>0</v>
      </c>
      <c r="AQ1064" s="1"/>
      <c r="AR1064" s="1"/>
      <c r="AS1064" s="1" t="b">
        <v>0</v>
      </c>
      <c r="AT1064"/>
      <c r="AU1064"/>
      <c r="AV1064" s="1" t="str">
        <f t="shared" si="192"/>
        <v>Helleborus foetidus 'Westerflisk'</v>
      </c>
      <c r="AW1064" s="1"/>
      <c r="AX1064" s="1"/>
      <c r="AY1064"/>
      <c r="AZ1064"/>
      <c r="BA1064"/>
      <c r="BB1064"/>
      <c r="BC1064"/>
      <c r="BD1064"/>
    </row>
    <row r="1065" spans="1:66" s="5" customFormat="1" ht="15" customHeight="1" x14ac:dyDescent="0.2">
      <c r="A1065" s="8" t="s">
        <v>7927</v>
      </c>
      <c r="B1065" s="18" t="b">
        <f t="shared" si="191"/>
        <v>1</v>
      </c>
      <c r="C1065" s="4" t="str">
        <f>IF(O1065="","C","")</f>
        <v/>
      </c>
      <c r="D1065" s="4" t="str">
        <f>IF(I1065="","N","")</f>
        <v/>
      </c>
      <c r="E1065" s="4" t="str">
        <f>IF(P1065="","Y","")</f>
        <v/>
      </c>
      <c r="F1065" s="4" t="str">
        <f t="shared" si="193"/>
        <v/>
      </c>
      <c r="G1065" s="4" t="str">
        <f>IF(H1065=A1065,"","I")</f>
        <v>I</v>
      </c>
      <c r="H1065" s="4" t="str">
        <f>TRIM(TRIM(I1065) &amp; " " &amp; TRIM(J1065) &amp; " " &amp; K1065 &amp; " " &amp;S1065)</f>
        <v>Helleborus foetidus</v>
      </c>
      <c r="I1065" s="6" t="s">
        <v>3347</v>
      </c>
      <c r="J1065" s="6" t="s">
        <v>3387</v>
      </c>
      <c r="K1065" s="6"/>
      <c r="L1065" s="1">
        <v>901</v>
      </c>
      <c r="M1065" s="1" t="s">
        <v>39</v>
      </c>
      <c r="N1065" s="18" t="b">
        <v>1</v>
      </c>
      <c r="O1065" t="s">
        <v>3388</v>
      </c>
      <c r="P1065" s="1" t="s">
        <v>3389</v>
      </c>
      <c r="Q1065" s="1"/>
      <c r="R1065" s="1"/>
      <c r="S1065" s="54"/>
      <c r="T1065" s="1" t="s">
        <v>42</v>
      </c>
      <c r="U1065" s="1" t="s">
        <v>42</v>
      </c>
      <c r="V1065" s="1" t="s">
        <v>42</v>
      </c>
      <c r="W1065" s="1" t="s">
        <v>42</v>
      </c>
      <c r="X1065" s="1"/>
      <c r="Y1065" s="1" t="s">
        <v>3390</v>
      </c>
      <c r="Z1065" s="1" t="s">
        <v>3391</v>
      </c>
      <c r="AA1065" s="1"/>
      <c r="AB1065" s="1"/>
      <c r="AC1065" s="1"/>
      <c r="AD1065" s="1"/>
      <c r="AE1065" s="1"/>
      <c r="AF1065" s="1"/>
      <c r="AG1065" s="1" t="b">
        <v>0</v>
      </c>
      <c r="AH1065" s="1"/>
      <c r="AI1065" s="1"/>
      <c r="AJ1065" s="1" t="b">
        <v>0</v>
      </c>
      <c r="AK1065" s="1" t="b">
        <v>0</v>
      </c>
      <c r="AL1065" s="1" t="s">
        <v>86</v>
      </c>
      <c r="AM1065"/>
      <c r="AN1065" s="1" t="s">
        <v>45</v>
      </c>
      <c r="AO1065"/>
      <c r="AP1065" s="1" t="b">
        <v>0</v>
      </c>
      <c r="AQ1065" s="1"/>
      <c r="AR1065" s="1"/>
      <c r="AS1065" s="1" t="b">
        <v>0</v>
      </c>
      <c r="AT1065"/>
      <c r="AU1065"/>
      <c r="AV1065" s="1" t="str">
        <f t="shared" si="192"/>
        <v>Helleborus foetidus</v>
      </c>
      <c r="AW1065" s="1"/>
      <c r="AX1065" s="1"/>
      <c r="AY1065"/>
      <c r="AZ1065"/>
      <c r="BA1065"/>
      <c r="BB1065"/>
      <c r="BC1065"/>
      <c r="BD1065"/>
    </row>
    <row r="1066" spans="1:66" s="5" customFormat="1" ht="15" customHeight="1" x14ac:dyDescent="0.2">
      <c r="A1066" s="8"/>
      <c r="B1066" s="18" t="b">
        <f t="shared" si="191"/>
        <v>1</v>
      </c>
      <c r="C1066" s="21"/>
      <c r="D1066" s="4"/>
      <c r="E1066" s="4"/>
      <c r="F1066" s="4" t="str">
        <f t="shared" si="193"/>
        <v/>
      </c>
      <c r="G1066" s="4"/>
      <c r="H1066" s="4"/>
      <c r="I1066" s="6" t="s">
        <v>3347</v>
      </c>
      <c r="J1066" s="6" t="s">
        <v>3387</v>
      </c>
      <c r="K1066" s="6"/>
      <c r="L1066" s="1">
        <v>902</v>
      </c>
      <c r="M1066"/>
      <c r="N1066" s="18" t="b">
        <v>1</v>
      </c>
      <c r="O1066"/>
      <c r="P1066" s="1" t="s">
        <v>3389</v>
      </c>
      <c r="Q1066"/>
      <c r="R1066"/>
      <c r="S1066" s="54"/>
      <c r="T1066" s="1" t="s">
        <v>42</v>
      </c>
      <c r="U1066" s="1" t="s">
        <v>42</v>
      </c>
      <c r="V1066" s="1" t="s">
        <v>42</v>
      </c>
      <c r="W1066" s="1" t="s">
        <v>42</v>
      </c>
      <c r="X1066" s="1"/>
      <c r="Y1066" s="1" t="s">
        <v>3391</v>
      </c>
      <c r="Z1066" s="1"/>
      <c r="AA1066" s="1"/>
      <c r="AB1066" s="1"/>
      <c r="AC1066" s="1"/>
      <c r="AD1066" s="1"/>
      <c r="AE1066" s="1"/>
      <c r="AF1066"/>
      <c r="AG1066" s="1" t="b">
        <v>0</v>
      </c>
      <c r="AH1066" s="1"/>
      <c r="AI1066" s="1"/>
      <c r="AJ1066" s="1" t="b">
        <v>0</v>
      </c>
      <c r="AK1066" s="1" t="b">
        <v>0</v>
      </c>
      <c r="AL1066" s="1" t="s">
        <v>86</v>
      </c>
      <c r="AM1066"/>
      <c r="AN1066" s="1" t="s">
        <v>45</v>
      </c>
      <c r="AO1066" s="1">
        <v>20114</v>
      </c>
      <c r="AP1066" s="1" t="b">
        <v>0</v>
      </c>
      <c r="AQ1066" s="1"/>
      <c r="AR1066" s="1"/>
      <c r="AS1066" s="1" t="b">
        <v>0</v>
      </c>
      <c r="AV1066" s="1" t="str">
        <f t="shared" si="192"/>
        <v>Helleborus foetidus</v>
      </c>
      <c r="AW1066" s="1"/>
      <c r="AX1066" s="1"/>
      <c r="BE1066"/>
      <c r="BF1066"/>
      <c r="BG1066"/>
      <c r="BH1066"/>
      <c r="BI1066"/>
      <c r="BJ1066"/>
      <c r="BK1066"/>
      <c r="BL1066"/>
      <c r="BM1066"/>
      <c r="BN1066"/>
    </row>
    <row r="1067" spans="1:66" s="5" customFormat="1" ht="15" customHeight="1" x14ac:dyDescent="0.2">
      <c r="A1067" s="8"/>
      <c r="B1067" s="18" t="b">
        <f t="shared" si="191"/>
        <v>1</v>
      </c>
      <c r="C1067" s="21"/>
      <c r="D1067" s="4"/>
      <c r="E1067" s="4"/>
      <c r="F1067" s="4" t="str">
        <f t="shared" si="193"/>
        <v/>
      </c>
      <c r="G1067" s="4"/>
      <c r="H1067" s="4"/>
      <c r="I1067" s="6" t="s">
        <v>3347</v>
      </c>
      <c r="J1067" s="6" t="s">
        <v>3397</v>
      </c>
      <c r="K1067" s="6" t="s">
        <v>3369</v>
      </c>
      <c r="L1067" s="1">
        <v>1912</v>
      </c>
      <c r="M1067" s="1" t="s">
        <v>39</v>
      </c>
      <c r="N1067" s="18" t="b">
        <v>1</v>
      </c>
      <c r="O1067" s="1" t="s">
        <v>3406</v>
      </c>
      <c r="P1067" s="1" t="s">
        <v>6813</v>
      </c>
      <c r="Q1067"/>
      <c r="R1067"/>
      <c r="S1067" s="54" t="s">
        <v>3400</v>
      </c>
      <c r="T1067" s="1" t="s">
        <v>42</v>
      </c>
      <c r="U1067" s="1" t="s">
        <v>42</v>
      </c>
      <c r="V1067" s="1" t="s">
        <v>42</v>
      </c>
      <c r="W1067" s="1" t="s">
        <v>42</v>
      </c>
      <c r="X1067" s="1"/>
      <c r="Y1067" s="1" t="s">
        <v>3408</v>
      </c>
      <c r="Z1067" s="1" t="s">
        <v>3409</v>
      </c>
      <c r="AA1067" s="1" t="s">
        <v>3410</v>
      </c>
      <c r="AB1067" s="1"/>
      <c r="AC1067" s="1"/>
      <c r="AD1067" s="1"/>
      <c r="AE1067" s="1"/>
      <c r="AF1067" s="1"/>
      <c r="AG1067" s="1" t="b">
        <v>0</v>
      </c>
      <c r="AH1067" s="1"/>
      <c r="AI1067" s="1"/>
      <c r="AJ1067" s="1" t="b">
        <v>0</v>
      </c>
      <c r="AK1067" s="1" t="b">
        <v>0</v>
      </c>
      <c r="AL1067" s="1" t="s">
        <v>86</v>
      </c>
      <c r="AM1067"/>
      <c r="AN1067" s="1" t="s">
        <v>45</v>
      </c>
      <c r="AO1067"/>
      <c r="AP1067" s="1" t="b">
        <v>0</v>
      </c>
      <c r="AQ1067" s="1"/>
      <c r="AR1067" s="1"/>
      <c r="AS1067" s="1" t="b">
        <v>0</v>
      </c>
      <c r="AV1067" s="1" t="str">
        <f t="shared" si="192"/>
        <v>Helleborus niger Anemone Centred CHRISTMAS ROSE</v>
      </c>
      <c r="AW1067" s="1"/>
      <c r="AX1067" s="1"/>
      <c r="BE1067"/>
      <c r="BF1067"/>
      <c r="BG1067"/>
      <c r="BH1067"/>
      <c r="BI1067"/>
      <c r="BJ1067"/>
      <c r="BK1067"/>
      <c r="BL1067"/>
      <c r="BM1067"/>
      <c r="BN1067"/>
    </row>
    <row r="1068" spans="1:66" s="5" customFormat="1" ht="15" customHeight="1" x14ac:dyDescent="0.2">
      <c r="A1068" s="8" t="s">
        <v>7925</v>
      </c>
      <c r="B1068" s="18" t="b">
        <f t="shared" si="191"/>
        <v>1</v>
      </c>
      <c r="C1068" s="4" t="str">
        <f>IF(O1068="","C","")</f>
        <v/>
      </c>
      <c r="D1068" s="4" t="str">
        <f>IF(I1068="","N","")</f>
        <v/>
      </c>
      <c r="E1068" s="4" t="str">
        <f>IF(P1068="","Y","")</f>
        <v/>
      </c>
      <c r="F1068" s="4" t="str">
        <f t="shared" si="193"/>
        <v/>
      </c>
      <c r="G1068" s="4" t="str">
        <f>IF(H1068=A1068,"","I")</f>
        <v>I</v>
      </c>
      <c r="H1068" s="4" t="str">
        <f>TRIM(TRIM(I1068) &amp; " " &amp; TRIM(J1068) &amp; " " &amp; K1068 &amp; " " &amp;S1068)</f>
        <v>Helleborus niger 'Dawn's Double' CHRISTMAS ROSE</v>
      </c>
      <c r="I1068" s="6" t="s">
        <v>3347</v>
      </c>
      <c r="J1068" s="6" t="s">
        <v>3397</v>
      </c>
      <c r="K1068" s="6" t="s">
        <v>3405</v>
      </c>
      <c r="L1068" s="1">
        <v>906</v>
      </c>
      <c r="M1068" s="1" t="s">
        <v>39</v>
      </c>
      <c r="N1068" s="18" t="b">
        <v>1</v>
      </c>
      <c r="O1068" t="s">
        <v>3406</v>
      </c>
      <c r="P1068" s="1" t="s">
        <v>3407</v>
      </c>
      <c r="Q1068"/>
      <c r="R1068"/>
      <c r="S1068" s="54" t="s">
        <v>3400</v>
      </c>
      <c r="T1068" s="1" t="s">
        <v>42</v>
      </c>
      <c r="U1068" s="1" t="s">
        <v>42</v>
      </c>
      <c r="V1068" s="1" t="s">
        <v>42</v>
      </c>
      <c r="W1068" s="1" t="s">
        <v>42</v>
      </c>
      <c r="X1068" s="1"/>
      <c r="Y1068" s="1" t="s">
        <v>3408</v>
      </c>
      <c r="Z1068" s="1" t="s">
        <v>3409</v>
      </c>
      <c r="AA1068" s="1" t="s">
        <v>3410</v>
      </c>
      <c r="AB1068" s="1"/>
      <c r="AC1068" s="1"/>
      <c r="AD1068" s="1"/>
      <c r="AE1068" s="1"/>
      <c r="AF1068"/>
      <c r="AG1068" s="1" t="b">
        <v>0</v>
      </c>
      <c r="AH1068" s="1" t="s">
        <v>43</v>
      </c>
      <c r="AI1068" s="1"/>
      <c r="AJ1068" s="1" t="b">
        <v>0</v>
      </c>
      <c r="AK1068" s="1" t="b">
        <v>0</v>
      </c>
      <c r="AL1068" s="1" t="s">
        <v>86</v>
      </c>
      <c r="AM1068"/>
      <c r="AN1068" s="1" t="s">
        <v>45</v>
      </c>
      <c r="AO1068" s="1">
        <v>20202</v>
      </c>
      <c r="AP1068" s="1" t="b">
        <v>0</v>
      </c>
      <c r="AQ1068" s="1"/>
      <c r="AR1068" s="1"/>
      <c r="AS1068" s="1" t="b">
        <v>0</v>
      </c>
      <c r="AV1068" s="1" t="str">
        <f t="shared" si="192"/>
        <v>Helleborus niger 'Dawn's Double' CHRISTMAS ROSE</v>
      </c>
      <c r="AW1068" s="1"/>
      <c r="AX1068" s="1"/>
    </row>
    <row r="1069" spans="1:66" s="5" customFormat="1" ht="15" customHeight="1" x14ac:dyDescent="0.2">
      <c r="A1069" s="8" t="s">
        <v>8214</v>
      </c>
      <c r="B1069" s="18" t="b">
        <f t="shared" si="191"/>
        <v>1</v>
      </c>
      <c r="C1069" s="4" t="str">
        <f>IF(O1069="","C","")</f>
        <v/>
      </c>
      <c r="D1069" s="4" t="str">
        <f>IF(I1069="","N","")</f>
        <v/>
      </c>
      <c r="E1069" s="4" t="str">
        <f>IF(P1069="","Y","")</f>
        <v/>
      </c>
      <c r="F1069" s="4" t="str">
        <f t="shared" si="193"/>
        <v/>
      </c>
      <c r="G1069" s="4" t="str">
        <f>IF(H1069=A1069,"","I")</f>
        <v>I</v>
      </c>
      <c r="H1069" s="4" t="str">
        <f>TRIM(TRIM(I1069) &amp; " " &amp; TRIM(J1069) &amp; " " &amp; K1069 &amp; " " &amp;S1069)</f>
        <v>Helleborus niger CHRISTMAS ROSE</v>
      </c>
      <c r="I1069" s="6" t="s">
        <v>3347</v>
      </c>
      <c r="J1069" s="6" t="s">
        <v>3397</v>
      </c>
      <c r="K1069" s="6"/>
      <c r="L1069" s="1">
        <v>905</v>
      </c>
      <c r="M1069" s="1" t="s">
        <v>39</v>
      </c>
      <c r="N1069" s="18" t="b">
        <v>1</v>
      </c>
      <c r="O1069" t="s">
        <v>3398</v>
      </c>
      <c r="P1069" s="1" t="s">
        <v>3399</v>
      </c>
      <c r="Q1069" s="1"/>
      <c r="R1069" s="1"/>
      <c r="S1069" s="54" t="s">
        <v>3400</v>
      </c>
      <c r="T1069" s="1" t="s">
        <v>42</v>
      </c>
      <c r="U1069" s="1" t="s">
        <v>42</v>
      </c>
      <c r="V1069" s="1" t="s">
        <v>42</v>
      </c>
      <c r="W1069" s="1" t="s">
        <v>42</v>
      </c>
      <c r="X1069" s="1"/>
      <c r="Y1069" s="1" t="s">
        <v>3401</v>
      </c>
      <c r="Z1069" s="1" t="s">
        <v>3402</v>
      </c>
      <c r="AA1069" s="1" t="s">
        <v>3403</v>
      </c>
      <c r="AB1069" s="1" t="s">
        <v>3404</v>
      </c>
      <c r="AC1069" s="1"/>
      <c r="AD1069" s="1"/>
      <c r="AE1069" s="1"/>
      <c r="AF1069" s="1"/>
      <c r="AG1069" s="1" t="b">
        <v>0</v>
      </c>
      <c r="AH1069" s="1" t="s">
        <v>43</v>
      </c>
      <c r="AI1069" s="1"/>
      <c r="AJ1069" s="1" t="b">
        <v>0</v>
      </c>
      <c r="AK1069" s="1" t="b">
        <v>0</v>
      </c>
      <c r="AL1069" s="1" t="s">
        <v>1047</v>
      </c>
      <c r="AM1069"/>
      <c r="AN1069" s="1" t="s">
        <v>45</v>
      </c>
      <c r="AO1069" s="1">
        <v>20083</v>
      </c>
      <c r="AP1069" s="1" t="b">
        <v>0</v>
      </c>
      <c r="AQ1069" s="1"/>
      <c r="AR1069" s="1"/>
      <c r="AS1069" s="1" t="b">
        <v>0</v>
      </c>
      <c r="AT1069"/>
      <c r="AU1069"/>
      <c r="AV1069" s="1" t="str">
        <f t="shared" si="192"/>
        <v>Helleborus niger CHRISTMAS ROSE</v>
      </c>
      <c r="AW1069" s="1"/>
      <c r="AX1069" s="1"/>
      <c r="AY1069"/>
      <c r="AZ1069"/>
      <c r="BA1069"/>
      <c r="BB1069"/>
      <c r="BC1069"/>
      <c r="BD1069"/>
    </row>
    <row r="1070" spans="1:66" s="5" customFormat="1" ht="15" customHeight="1" x14ac:dyDescent="0.2">
      <c r="A1070" s="8"/>
      <c r="B1070" s="18" t="b">
        <f t="shared" si="191"/>
        <v>1</v>
      </c>
      <c r="C1070" s="21"/>
      <c r="D1070" s="4"/>
      <c r="E1070" s="4"/>
      <c r="F1070" s="4" t="str">
        <f t="shared" si="193"/>
        <v/>
      </c>
      <c r="G1070" s="4"/>
      <c r="H1070" s="4"/>
      <c r="I1070" s="6" t="s">
        <v>3347</v>
      </c>
      <c r="J1070" s="6" t="s">
        <v>3411</v>
      </c>
      <c r="K1070" s="6" t="s">
        <v>6805</v>
      </c>
      <c r="L1070" s="1">
        <v>1907</v>
      </c>
      <c r="M1070" s="1" t="s">
        <v>39</v>
      </c>
      <c r="N1070" s="18" t="b">
        <v>1</v>
      </c>
      <c r="O1070" s="1" t="s">
        <v>3425</v>
      </c>
      <c r="P1070" s="1"/>
      <c r="Q1070"/>
      <c r="R1070"/>
      <c r="S1070" s="54"/>
      <c r="T1070" s="1" t="s">
        <v>42</v>
      </c>
      <c r="U1070" s="1" t="s">
        <v>42</v>
      </c>
      <c r="V1070" s="1" t="s">
        <v>42</v>
      </c>
      <c r="W1070" s="1" t="s">
        <v>42</v>
      </c>
      <c r="X1070" s="1" t="s">
        <v>3426</v>
      </c>
      <c r="Y1070" s="1" t="s">
        <v>3427</v>
      </c>
      <c r="Z1070" s="1"/>
      <c r="AA1070" s="1"/>
      <c r="AB1070" s="1"/>
      <c r="AC1070" s="1"/>
      <c r="AD1070" s="1"/>
      <c r="AE1070" s="1"/>
      <c r="AF1070" s="1"/>
      <c r="AG1070" s="1" t="b">
        <v>0</v>
      </c>
      <c r="AH1070" s="1"/>
      <c r="AI1070" s="1"/>
      <c r="AJ1070" s="1" t="b">
        <v>0</v>
      </c>
      <c r="AK1070" s="1" t="b">
        <v>0</v>
      </c>
      <c r="AL1070" s="1" t="s">
        <v>86</v>
      </c>
      <c r="AM1070"/>
      <c r="AN1070" s="1" t="s">
        <v>45</v>
      </c>
      <c r="AO1070"/>
      <c r="AP1070" s="1" t="b">
        <v>0</v>
      </c>
      <c r="AQ1070" s="1"/>
      <c r="AR1070" s="1"/>
      <c r="AS1070" s="1" t="b">
        <v>0</v>
      </c>
      <c r="AV1070" s="1" t="str">
        <f t="shared" si="192"/>
        <v>Helleborus orientalis ( anemone - Peach )</v>
      </c>
      <c r="AW1070" s="1"/>
      <c r="AX1070" s="1"/>
      <c r="BE1070"/>
      <c r="BF1070"/>
      <c r="BG1070"/>
      <c r="BH1070"/>
      <c r="BI1070"/>
      <c r="BJ1070"/>
      <c r="BK1070"/>
      <c r="BL1070"/>
      <c r="BM1070"/>
      <c r="BN1070"/>
    </row>
    <row r="1071" spans="1:66" s="5" customFormat="1" ht="15" customHeight="1" x14ac:dyDescent="0.2">
      <c r="A1071" s="8"/>
      <c r="B1071" s="18" t="b">
        <f t="shared" si="191"/>
        <v>1</v>
      </c>
      <c r="C1071" s="21"/>
      <c r="D1071" s="4"/>
      <c r="E1071" s="4"/>
      <c r="F1071" s="4" t="str">
        <f t="shared" si="193"/>
        <v/>
      </c>
      <c r="G1071" s="4"/>
      <c r="H1071" s="4"/>
      <c r="I1071" s="6" t="s">
        <v>3347</v>
      </c>
      <c r="J1071" s="6" t="s">
        <v>3411</v>
      </c>
      <c r="K1071" s="6" t="s">
        <v>6798</v>
      </c>
      <c r="L1071" s="1">
        <v>1900</v>
      </c>
      <c r="M1071" s="1" t="s">
        <v>39</v>
      </c>
      <c r="N1071" s="18" t="b">
        <v>1</v>
      </c>
      <c r="O1071" s="1" t="s">
        <v>3425</v>
      </c>
      <c r="P1071" s="1"/>
      <c r="Q1071"/>
      <c r="R1071"/>
      <c r="S1071" s="54"/>
      <c r="T1071" s="1" t="s">
        <v>42</v>
      </c>
      <c r="U1071" s="1" t="s">
        <v>42</v>
      </c>
      <c r="V1071" s="1" t="s">
        <v>42</v>
      </c>
      <c r="W1071" s="1" t="s">
        <v>42</v>
      </c>
      <c r="X1071" s="1" t="s">
        <v>3426</v>
      </c>
      <c r="Y1071" s="1" t="s">
        <v>3427</v>
      </c>
      <c r="Z1071" s="1"/>
      <c r="AA1071" s="1"/>
      <c r="AB1071" s="1"/>
      <c r="AC1071" s="1"/>
      <c r="AD1071" s="1"/>
      <c r="AE1071" s="1"/>
      <c r="AF1071" s="1"/>
      <c r="AG1071" s="1" t="b">
        <v>0</v>
      </c>
      <c r="AH1071" s="1"/>
      <c r="AI1071" s="1"/>
      <c r="AJ1071" s="1" t="b">
        <v>0</v>
      </c>
      <c r="AK1071" s="1" t="b">
        <v>0</v>
      </c>
      <c r="AL1071" s="1" t="s">
        <v>86</v>
      </c>
      <c r="AM1071"/>
      <c r="AN1071" s="1" t="s">
        <v>45</v>
      </c>
      <c r="AO1071"/>
      <c r="AP1071" s="1" t="b">
        <v>0</v>
      </c>
      <c r="AQ1071" s="1"/>
      <c r="AR1071" s="1"/>
      <c r="AS1071" s="1" t="b">
        <v>0</v>
      </c>
      <c r="AV1071" s="1" t="str">
        <f t="shared" si="192"/>
        <v>Helleborus orientalis ( anemone - Pink : pale, spotty )</v>
      </c>
      <c r="AW1071" s="1"/>
      <c r="AX1071" s="1"/>
      <c r="BE1071"/>
      <c r="BF1071"/>
      <c r="BG1071"/>
      <c r="BH1071"/>
      <c r="BI1071"/>
      <c r="BJ1071"/>
      <c r="BK1071"/>
      <c r="BL1071"/>
      <c r="BM1071"/>
      <c r="BN1071"/>
    </row>
    <row r="1072" spans="1:66" s="5" customFormat="1" ht="15" customHeight="1" x14ac:dyDescent="0.2">
      <c r="A1072" s="8"/>
      <c r="B1072" s="18" t="b">
        <f t="shared" si="191"/>
        <v>1</v>
      </c>
      <c r="C1072" s="21"/>
      <c r="D1072" s="4"/>
      <c r="E1072" s="4"/>
      <c r="F1072" s="4" t="str">
        <f t="shared" si="193"/>
        <v/>
      </c>
      <c r="G1072" s="4"/>
      <c r="H1072" s="4"/>
      <c r="I1072" s="6" t="s">
        <v>3347</v>
      </c>
      <c r="J1072" s="6" t="s">
        <v>3411</v>
      </c>
      <c r="K1072" s="6" t="s">
        <v>6800</v>
      </c>
      <c r="L1072" s="1">
        <v>1902</v>
      </c>
      <c r="M1072" s="1" t="s">
        <v>39</v>
      </c>
      <c r="N1072" s="18" t="b">
        <v>1</v>
      </c>
      <c r="O1072" s="1" t="s">
        <v>3425</v>
      </c>
      <c r="P1072" s="1"/>
      <c r="Q1072"/>
      <c r="R1072"/>
      <c r="S1072" s="54"/>
      <c r="T1072" s="1" t="s">
        <v>42</v>
      </c>
      <c r="U1072" s="1" t="s">
        <v>42</v>
      </c>
      <c r="V1072" s="1" t="s">
        <v>42</v>
      </c>
      <c r="W1072" s="1" t="s">
        <v>42</v>
      </c>
      <c r="X1072" s="1" t="s">
        <v>3426</v>
      </c>
      <c r="Y1072" s="1" t="s">
        <v>3427</v>
      </c>
      <c r="Z1072" s="1"/>
      <c r="AA1072" s="1"/>
      <c r="AB1072" s="1"/>
      <c r="AC1072" s="1"/>
      <c r="AD1072" s="1"/>
      <c r="AE1072" s="1"/>
      <c r="AF1072" s="1"/>
      <c r="AG1072" s="1" t="b">
        <v>0</v>
      </c>
      <c r="AH1072" s="1"/>
      <c r="AI1072" s="1"/>
      <c r="AJ1072" s="1" t="b">
        <v>0</v>
      </c>
      <c r="AK1072" s="1" t="b">
        <v>0</v>
      </c>
      <c r="AL1072" s="1" t="s">
        <v>86</v>
      </c>
      <c r="AM1072"/>
      <c r="AN1072" s="1" t="s">
        <v>45</v>
      </c>
      <c r="AO1072"/>
      <c r="AP1072" s="1" t="b">
        <v>0</v>
      </c>
      <c r="AQ1072" s="1"/>
      <c r="AR1072" s="1"/>
      <c r="AS1072" s="1" t="b">
        <v>0</v>
      </c>
      <c r="AV1072" s="1" t="str">
        <f t="shared" si="192"/>
        <v>Helleborus orientalis ( anemone - Pink : spotty )</v>
      </c>
      <c r="AW1072" s="1"/>
      <c r="AX1072" s="1"/>
      <c r="BE1072"/>
      <c r="BF1072"/>
      <c r="BG1072"/>
      <c r="BH1072"/>
      <c r="BI1072"/>
      <c r="BJ1072"/>
      <c r="BK1072"/>
      <c r="BL1072"/>
      <c r="BM1072"/>
      <c r="BN1072"/>
    </row>
    <row r="1073" spans="1:66" s="5" customFormat="1" ht="15" customHeight="1" x14ac:dyDescent="0.2">
      <c r="A1073" s="8"/>
      <c r="B1073" s="18" t="b">
        <f t="shared" si="191"/>
        <v>1</v>
      </c>
      <c r="C1073" s="21"/>
      <c r="D1073" s="4"/>
      <c r="E1073" s="4"/>
      <c r="F1073" s="4" t="str">
        <f t="shared" si="193"/>
        <v/>
      </c>
      <c r="G1073" s="4"/>
      <c r="H1073" s="4"/>
      <c r="I1073" s="6" t="s">
        <v>3347</v>
      </c>
      <c r="J1073" s="6" t="s">
        <v>3411</v>
      </c>
      <c r="K1073" s="6" t="s">
        <v>6806</v>
      </c>
      <c r="L1073" s="1">
        <v>1908</v>
      </c>
      <c r="M1073" s="1" t="s">
        <v>39</v>
      </c>
      <c r="N1073" s="18" t="b">
        <v>1</v>
      </c>
      <c r="O1073" s="1" t="s">
        <v>3425</v>
      </c>
      <c r="P1073" s="1"/>
      <c r="Q1073"/>
      <c r="R1073"/>
      <c r="S1073" s="54"/>
      <c r="T1073" s="1" t="s">
        <v>42</v>
      </c>
      <c r="U1073" s="1" t="s">
        <v>42</v>
      </c>
      <c r="V1073" s="1" t="s">
        <v>42</v>
      </c>
      <c r="W1073" s="1" t="s">
        <v>42</v>
      </c>
      <c r="X1073" s="1" t="s">
        <v>3426</v>
      </c>
      <c r="Y1073" s="1" t="s">
        <v>3427</v>
      </c>
      <c r="Z1073" s="1"/>
      <c r="AA1073" s="1"/>
      <c r="AB1073" s="1"/>
      <c r="AC1073" s="1"/>
      <c r="AD1073" s="1"/>
      <c r="AE1073" s="1"/>
      <c r="AF1073" s="1"/>
      <c r="AG1073" s="1" t="b">
        <v>0</v>
      </c>
      <c r="AH1073" s="1"/>
      <c r="AI1073" s="1"/>
      <c r="AJ1073" s="1" t="b">
        <v>0</v>
      </c>
      <c r="AK1073" s="1" t="b">
        <v>0</v>
      </c>
      <c r="AL1073" s="1" t="s">
        <v>86</v>
      </c>
      <c r="AM1073"/>
      <c r="AN1073" s="1" t="s">
        <v>45</v>
      </c>
      <c r="AO1073"/>
      <c r="AP1073" s="1" t="b">
        <v>0</v>
      </c>
      <c r="AQ1073" s="1"/>
      <c r="AR1073" s="1"/>
      <c r="AS1073" s="1" t="b">
        <v>0</v>
      </c>
      <c r="AV1073" s="1" t="str">
        <f t="shared" si="192"/>
        <v>Helleborus orientalis ( anemone - Yellow )</v>
      </c>
      <c r="AW1073" s="1"/>
      <c r="AX1073" s="1"/>
      <c r="BE1073"/>
      <c r="BF1073"/>
      <c r="BG1073"/>
      <c r="BH1073"/>
      <c r="BI1073"/>
      <c r="BJ1073"/>
      <c r="BK1073"/>
      <c r="BL1073"/>
      <c r="BM1073"/>
      <c r="BN1073"/>
    </row>
    <row r="1074" spans="1:66" s="5" customFormat="1" ht="15" customHeight="1" x14ac:dyDescent="0.2">
      <c r="A1074" s="8"/>
      <c r="B1074" s="18" t="b">
        <f t="shared" si="191"/>
        <v>1</v>
      </c>
      <c r="C1074" s="21"/>
      <c r="D1074" s="4"/>
      <c r="E1074" s="4"/>
      <c r="F1074" s="4" t="str">
        <f t="shared" si="193"/>
        <v/>
      </c>
      <c r="G1074" s="4"/>
      <c r="H1074" s="4"/>
      <c r="I1074" s="6" t="s">
        <v>3347</v>
      </c>
      <c r="J1074" s="6" t="s">
        <v>3411</v>
      </c>
      <c r="K1074" s="6" t="s">
        <v>6804</v>
      </c>
      <c r="L1074" s="1">
        <v>1906</v>
      </c>
      <c r="M1074" s="1" t="s">
        <v>39</v>
      </c>
      <c r="N1074" s="18" t="b">
        <v>1</v>
      </c>
      <c r="O1074" s="1" t="s">
        <v>3425</v>
      </c>
      <c r="P1074" s="1"/>
      <c r="Q1074"/>
      <c r="R1074"/>
      <c r="S1074" s="54"/>
      <c r="T1074" s="1" t="s">
        <v>42</v>
      </c>
      <c r="U1074" s="1" t="s">
        <v>42</v>
      </c>
      <c r="V1074" s="1" t="s">
        <v>42</v>
      </c>
      <c r="W1074" s="1" t="s">
        <v>42</v>
      </c>
      <c r="X1074" s="1" t="s">
        <v>3426</v>
      </c>
      <c r="Y1074" s="1" t="s">
        <v>3427</v>
      </c>
      <c r="Z1074" s="1"/>
      <c r="AA1074" s="1"/>
      <c r="AB1074" s="1"/>
      <c r="AC1074" s="1"/>
      <c r="AD1074" s="1"/>
      <c r="AE1074" s="1"/>
      <c r="AF1074" s="1"/>
      <c r="AG1074" s="1" t="b">
        <v>0</v>
      </c>
      <c r="AH1074" s="1"/>
      <c r="AI1074" s="1"/>
      <c r="AJ1074" s="1" t="b">
        <v>0</v>
      </c>
      <c r="AK1074" s="1" t="b">
        <v>0</v>
      </c>
      <c r="AL1074" s="1" t="s">
        <v>86</v>
      </c>
      <c r="AM1074"/>
      <c r="AN1074" s="1" t="s">
        <v>45</v>
      </c>
      <c r="AO1074"/>
      <c r="AP1074" s="1" t="b">
        <v>0</v>
      </c>
      <c r="AQ1074" s="1"/>
      <c r="AR1074" s="1"/>
      <c r="AS1074" s="1" t="b">
        <v>0</v>
      </c>
      <c r="AV1074" s="1" t="str">
        <f t="shared" si="192"/>
        <v>Helleborus orientalis ( double - Peach )</v>
      </c>
      <c r="AW1074" s="1"/>
      <c r="AX1074" s="1"/>
      <c r="BE1074"/>
      <c r="BF1074"/>
      <c r="BG1074"/>
      <c r="BH1074"/>
      <c r="BI1074"/>
      <c r="BJ1074"/>
      <c r="BK1074"/>
      <c r="BL1074"/>
      <c r="BM1074"/>
      <c r="BN1074"/>
    </row>
    <row r="1075" spans="1:66" s="5" customFormat="1" ht="15" customHeight="1" x14ac:dyDescent="0.2">
      <c r="A1075" s="8"/>
      <c r="B1075" s="18" t="b">
        <f t="shared" si="191"/>
        <v>1</v>
      </c>
      <c r="C1075" s="21"/>
      <c r="D1075" s="4"/>
      <c r="E1075" s="4"/>
      <c r="F1075" s="4" t="str">
        <f t="shared" si="193"/>
        <v/>
      </c>
      <c r="G1075" s="4"/>
      <c r="H1075" s="4"/>
      <c r="I1075" s="6" t="s">
        <v>3347</v>
      </c>
      <c r="J1075" s="6" t="s">
        <v>3411</v>
      </c>
      <c r="K1075" s="6" t="s">
        <v>6803</v>
      </c>
      <c r="L1075" s="1">
        <v>1905</v>
      </c>
      <c r="M1075" s="1" t="s">
        <v>39</v>
      </c>
      <c r="N1075" s="18" t="b">
        <v>1</v>
      </c>
      <c r="O1075" s="1" t="s">
        <v>3425</v>
      </c>
      <c r="P1075" s="1"/>
      <c r="Q1075"/>
      <c r="R1075"/>
      <c r="S1075" s="54"/>
      <c r="T1075" s="1" t="s">
        <v>42</v>
      </c>
      <c r="U1075" s="1" t="s">
        <v>42</v>
      </c>
      <c r="V1075" s="1" t="s">
        <v>42</v>
      </c>
      <c r="W1075" s="1" t="s">
        <v>42</v>
      </c>
      <c r="X1075" s="1" t="s">
        <v>3426</v>
      </c>
      <c r="Y1075" s="1" t="s">
        <v>3427</v>
      </c>
      <c r="Z1075" s="1"/>
      <c r="AA1075" s="1"/>
      <c r="AB1075" s="1"/>
      <c r="AC1075" s="1"/>
      <c r="AD1075" s="1"/>
      <c r="AE1075" s="1"/>
      <c r="AF1075" s="1"/>
      <c r="AG1075" s="1" t="b">
        <v>0</v>
      </c>
      <c r="AH1075" s="1"/>
      <c r="AI1075" s="1"/>
      <c r="AJ1075" s="1" t="b">
        <v>0</v>
      </c>
      <c r="AK1075" s="1" t="b">
        <v>0</v>
      </c>
      <c r="AL1075" s="1" t="s">
        <v>86</v>
      </c>
      <c r="AM1075"/>
      <c r="AN1075" s="1" t="s">
        <v>45</v>
      </c>
      <c r="AO1075"/>
      <c r="AP1075" s="1" t="b">
        <v>0</v>
      </c>
      <c r="AQ1075" s="1"/>
      <c r="AR1075" s="1"/>
      <c r="AS1075" s="1" t="b">
        <v>0</v>
      </c>
      <c r="AV1075" s="1" t="str">
        <f t="shared" si="192"/>
        <v>Helleborus orientalis ( double - Pink : blush, party dress )</v>
      </c>
      <c r="AW1075" s="1"/>
      <c r="AX1075" s="1"/>
      <c r="BE1075"/>
      <c r="BF1075"/>
      <c r="BG1075"/>
      <c r="BH1075"/>
      <c r="BI1075"/>
      <c r="BJ1075"/>
      <c r="BK1075"/>
      <c r="BL1075"/>
      <c r="BM1075"/>
      <c r="BN1075"/>
    </row>
    <row r="1076" spans="1:66" s="5" customFormat="1" ht="15" customHeight="1" x14ac:dyDescent="0.2">
      <c r="A1076" s="8"/>
      <c r="B1076" s="18" t="b">
        <f t="shared" si="191"/>
        <v>1</v>
      </c>
      <c r="C1076" s="21"/>
      <c r="D1076" s="4"/>
      <c r="E1076" s="4"/>
      <c r="F1076" s="4" t="str">
        <f t="shared" si="193"/>
        <v/>
      </c>
      <c r="G1076" s="4"/>
      <c r="H1076" s="4"/>
      <c r="I1076" s="6" t="s">
        <v>3347</v>
      </c>
      <c r="J1076" s="6" t="s">
        <v>3411</v>
      </c>
      <c r="K1076" s="6" t="s">
        <v>6801</v>
      </c>
      <c r="L1076" s="1">
        <v>1903</v>
      </c>
      <c r="M1076" s="1" t="s">
        <v>39</v>
      </c>
      <c r="N1076" s="18" t="b">
        <v>1</v>
      </c>
      <c r="O1076" s="1" t="s">
        <v>3425</v>
      </c>
      <c r="P1076" s="1"/>
      <c r="Q1076"/>
      <c r="R1076"/>
      <c r="S1076" s="54"/>
      <c r="T1076" s="1" t="s">
        <v>42</v>
      </c>
      <c r="U1076" s="1" t="s">
        <v>42</v>
      </c>
      <c r="V1076" s="1" t="s">
        <v>42</v>
      </c>
      <c r="W1076" s="1" t="s">
        <v>42</v>
      </c>
      <c r="X1076" s="1" t="s">
        <v>3426</v>
      </c>
      <c r="Y1076" s="1" t="s">
        <v>3427</v>
      </c>
      <c r="Z1076" s="1"/>
      <c r="AA1076" s="1"/>
      <c r="AB1076" s="1"/>
      <c r="AC1076" s="1"/>
      <c r="AD1076" s="1"/>
      <c r="AE1076" s="1"/>
      <c r="AF1076" s="1"/>
      <c r="AG1076" s="1" t="b">
        <v>0</v>
      </c>
      <c r="AH1076" s="1"/>
      <c r="AI1076" s="1"/>
      <c r="AJ1076" s="1" t="b">
        <v>0</v>
      </c>
      <c r="AK1076" s="1" t="b">
        <v>0</v>
      </c>
      <c r="AL1076" s="1" t="s">
        <v>86</v>
      </c>
      <c r="AM1076"/>
      <c r="AN1076" s="1" t="s">
        <v>45</v>
      </c>
      <c r="AO1076"/>
      <c r="AP1076" s="1" t="b">
        <v>0</v>
      </c>
      <c r="AQ1076" s="1"/>
      <c r="AR1076" s="1"/>
      <c r="AS1076" s="1" t="b">
        <v>0</v>
      </c>
      <c r="AV1076" s="1" t="str">
        <f t="shared" si="192"/>
        <v>Helleborus orientalis ( double - Pink : spotted )</v>
      </c>
      <c r="AW1076" s="1"/>
      <c r="AX1076" s="1"/>
      <c r="BE1076"/>
      <c r="BF1076"/>
      <c r="BG1076"/>
      <c r="BH1076"/>
      <c r="BI1076"/>
      <c r="BJ1076"/>
      <c r="BK1076"/>
      <c r="BL1076"/>
      <c r="BM1076"/>
      <c r="BN1076"/>
    </row>
    <row r="1077" spans="1:66" s="5" customFormat="1" ht="15" customHeight="1" x14ac:dyDescent="0.2">
      <c r="A1077" s="8"/>
      <c r="B1077" s="18" t="b">
        <f t="shared" si="191"/>
        <v>1</v>
      </c>
      <c r="C1077" s="21"/>
      <c r="D1077" s="4"/>
      <c r="E1077" s="4"/>
      <c r="F1077" s="4" t="str">
        <f t="shared" si="193"/>
        <v/>
      </c>
      <c r="G1077" s="4"/>
      <c r="H1077" s="4"/>
      <c r="I1077" s="6" t="s">
        <v>3347</v>
      </c>
      <c r="J1077" s="6" t="s">
        <v>3411</v>
      </c>
      <c r="K1077" s="6" t="s">
        <v>6802</v>
      </c>
      <c r="L1077" s="1">
        <v>1904</v>
      </c>
      <c r="M1077" s="1" t="s">
        <v>39</v>
      </c>
      <c r="N1077" s="18" t="b">
        <v>1</v>
      </c>
      <c r="O1077" s="1" t="s">
        <v>3425</v>
      </c>
      <c r="P1077" s="1"/>
      <c r="Q1077"/>
      <c r="R1077"/>
      <c r="S1077" s="54"/>
      <c r="T1077" s="1" t="s">
        <v>42</v>
      </c>
      <c r="U1077" s="1" t="s">
        <v>42</v>
      </c>
      <c r="V1077" s="1" t="s">
        <v>42</v>
      </c>
      <c r="W1077" s="1" t="s">
        <v>42</v>
      </c>
      <c r="X1077" s="1" t="s">
        <v>3426</v>
      </c>
      <c r="Y1077" s="1" t="s">
        <v>3427</v>
      </c>
      <c r="Z1077" s="1"/>
      <c r="AA1077" s="1"/>
      <c r="AB1077" s="1"/>
      <c r="AC1077" s="1"/>
      <c r="AD1077" s="1"/>
      <c r="AE1077" s="1"/>
      <c r="AF1077" s="1"/>
      <c r="AG1077" s="1" t="b">
        <v>0</v>
      </c>
      <c r="AH1077" s="1"/>
      <c r="AI1077" s="1"/>
      <c r="AJ1077" s="1" t="b">
        <v>0</v>
      </c>
      <c r="AK1077" s="1" t="b">
        <v>0</v>
      </c>
      <c r="AL1077" s="1" t="s">
        <v>86</v>
      </c>
      <c r="AM1077"/>
      <c r="AN1077" s="1" t="s">
        <v>45</v>
      </c>
      <c r="AO1077"/>
      <c r="AP1077" s="1" t="b">
        <v>0</v>
      </c>
      <c r="AQ1077" s="1"/>
      <c r="AR1077" s="1"/>
      <c r="AS1077" s="1" t="b">
        <v>0</v>
      </c>
      <c r="AV1077" s="1" t="str">
        <f t="shared" si="192"/>
        <v>Helleborus orientalis ( double - White )</v>
      </c>
      <c r="AW1077" s="1"/>
      <c r="AX1077" s="1"/>
      <c r="BE1077"/>
      <c r="BF1077"/>
      <c r="BG1077"/>
      <c r="BH1077"/>
      <c r="BI1077"/>
      <c r="BJ1077"/>
      <c r="BK1077"/>
      <c r="BL1077"/>
      <c r="BM1077"/>
      <c r="BN1077"/>
    </row>
    <row r="1078" spans="1:66" s="5" customFormat="1" ht="15" customHeight="1" x14ac:dyDescent="0.2">
      <c r="A1078" s="8"/>
      <c r="B1078" s="18" t="b">
        <f t="shared" si="191"/>
        <v>1</v>
      </c>
      <c r="C1078" s="21"/>
      <c r="D1078" s="4"/>
      <c r="E1078" s="4"/>
      <c r="F1078" s="4" t="str">
        <f t="shared" si="193"/>
        <v/>
      </c>
      <c r="G1078" s="4"/>
      <c r="H1078" s="4"/>
      <c r="I1078" s="6" t="s">
        <v>3347</v>
      </c>
      <c r="J1078" s="6" t="s">
        <v>3411</v>
      </c>
      <c r="K1078" s="6" t="s">
        <v>6799</v>
      </c>
      <c r="L1078" s="1">
        <v>1901</v>
      </c>
      <c r="M1078" s="1" t="s">
        <v>39</v>
      </c>
      <c r="N1078" s="18" t="b">
        <v>1</v>
      </c>
      <c r="O1078" s="1" t="s">
        <v>3425</v>
      </c>
      <c r="P1078" s="1"/>
      <c r="Q1078"/>
      <c r="R1078"/>
      <c r="S1078" s="54"/>
      <c r="T1078" s="1" t="s">
        <v>42</v>
      </c>
      <c r="U1078" s="1" t="s">
        <v>42</v>
      </c>
      <c r="V1078" s="1" t="s">
        <v>42</v>
      </c>
      <c r="W1078" s="1" t="s">
        <v>42</v>
      </c>
      <c r="X1078" s="1" t="s">
        <v>3426</v>
      </c>
      <c r="Y1078" s="1" t="s">
        <v>3427</v>
      </c>
      <c r="Z1078" s="1"/>
      <c r="AA1078" s="1"/>
      <c r="AB1078" s="1"/>
      <c r="AC1078" s="1"/>
      <c r="AD1078" s="1"/>
      <c r="AE1078" s="1"/>
      <c r="AF1078" s="1"/>
      <c r="AG1078" s="1" t="b">
        <v>0</v>
      </c>
      <c r="AH1078" s="1"/>
      <c r="AI1078" s="1"/>
      <c r="AJ1078" s="1" t="b">
        <v>0</v>
      </c>
      <c r="AK1078" s="1" t="b">
        <v>0</v>
      </c>
      <c r="AL1078" s="1" t="s">
        <v>86</v>
      </c>
      <c r="AM1078"/>
      <c r="AN1078" s="1" t="s">
        <v>45</v>
      </c>
      <c r="AO1078"/>
      <c r="AP1078" s="1" t="b">
        <v>0</v>
      </c>
      <c r="AQ1078" s="1"/>
      <c r="AR1078" s="1"/>
      <c r="AS1078" s="1" t="b">
        <v>0</v>
      </c>
      <c r="AV1078" s="1" t="str">
        <f t="shared" si="192"/>
        <v>Helleborus orientalis ( double - White : heavily spotted )</v>
      </c>
      <c r="AW1078" s="1"/>
      <c r="AX1078" s="1"/>
      <c r="BE1078"/>
      <c r="BF1078"/>
      <c r="BG1078"/>
      <c r="BH1078"/>
      <c r="BI1078"/>
      <c r="BJ1078"/>
      <c r="BK1078"/>
      <c r="BL1078"/>
      <c r="BM1078"/>
      <c r="BN1078"/>
    </row>
    <row r="1079" spans="1:66" s="5" customFormat="1" ht="15" customHeight="1" x14ac:dyDescent="0.2">
      <c r="A1079" s="8"/>
      <c r="B1079" s="18" t="b">
        <f t="shared" si="191"/>
        <v>1</v>
      </c>
      <c r="C1079" s="21"/>
      <c r="D1079" s="4"/>
      <c r="E1079" s="4"/>
      <c r="F1079" s="4" t="str">
        <f t="shared" si="193"/>
        <v/>
      </c>
      <c r="G1079" s="4"/>
      <c r="H1079" s="4"/>
      <c r="I1079" s="6" t="s">
        <v>3347</v>
      </c>
      <c r="J1079" s="6" t="s">
        <v>3411</v>
      </c>
      <c r="K1079" s="6" t="s">
        <v>3424</v>
      </c>
      <c r="L1079" s="1">
        <v>909</v>
      </c>
      <c r="M1079" s="1" t="s">
        <v>39</v>
      </c>
      <c r="N1079" s="18" t="b">
        <v>1</v>
      </c>
      <c r="O1079" s="1" t="s">
        <v>3425</v>
      </c>
      <c r="P1079" s="1"/>
      <c r="Q1079" s="1"/>
      <c r="R1079" s="1"/>
      <c r="S1079" s="54"/>
      <c r="T1079" s="1" t="s">
        <v>42</v>
      </c>
      <c r="U1079" s="1" t="s">
        <v>42</v>
      </c>
      <c r="V1079" s="1" t="s">
        <v>42</v>
      </c>
      <c r="W1079" s="1" t="s">
        <v>42</v>
      </c>
      <c r="X1079" s="1" t="s">
        <v>3426</v>
      </c>
      <c r="Y1079" s="1" t="s">
        <v>3427</v>
      </c>
      <c r="Z1079" s="1"/>
      <c r="AA1079" s="1"/>
      <c r="AB1079" s="1"/>
      <c r="AC1079" s="1"/>
      <c r="AD1079" s="1"/>
      <c r="AE1079" s="1"/>
      <c r="AF1079" s="1"/>
      <c r="AG1079" s="1" t="b">
        <v>0</v>
      </c>
      <c r="AH1079" s="1"/>
      <c r="AI1079" s="1"/>
      <c r="AJ1079" s="1" t="b">
        <v>0</v>
      </c>
      <c r="AK1079" s="1" t="b">
        <v>0</v>
      </c>
      <c r="AL1079" s="1" t="s">
        <v>86</v>
      </c>
      <c r="AM1079" s="1" t="s">
        <v>62</v>
      </c>
      <c r="AN1079" s="1" t="s">
        <v>45</v>
      </c>
      <c r="AO1079" s="1">
        <v>2007</v>
      </c>
      <c r="AP1079" s="1" t="b">
        <v>0</v>
      </c>
      <c r="AQ1079" s="1"/>
      <c r="AR1079" s="1"/>
      <c r="AS1079" s="1" t="b">
        <v>0</v>
      </c>
      <c r="AV1079" s="1" t="str">
        <f t="shared" si="192"/>
        <v>Helleborus orientalis ( single - Picotees : darker )</v>
      </c>
      <c r="AW1079" s="1"/>
      <c r="AX1079" s="1"/>
      <c r="BE1079"/>
      <c r="BF1079"/>
      <c r="BG1079"/>
      <c r="BH1079"/>
      <c r="BI1079"/>
      <c r="BJ1079"/>
      <c r="BK1079"/>
      <c r="BL1079"/>
      <c r="BM1079"/>
      <c r="BN1079"/>
    </row>
    <row r="1080" spans="1:66" s="5" customFormat="1" ht="15" customHeight="1" x14ac:dyDescent="0.2">
      <c r="A1080" s="8"/>
      <c r="B1080" s="18" t="b">
        <f t="shared" si="191"/>
        <v>1</v>
      </c>
      <c r="C1080" s="21"/>
      <c r="D1080" s="4"/>
      <c r="E1080" s="4"/>
      <c r="F1080" s="4" t="str">
        <f t="shared" si="193"/>
        <v/>
      </c>
      <c r="G1080" s="4"/>
      <c r="H1080" s="4"/>
      <c r="I1080" s="6" t="s">
        <v>3347</v>
      </c>
      <c r="J1080" s="6" t="s">
        <v>3411</v>
      </c>
      <c r="K1080" s="6" t="s">
        <v>3428</v>
      </c>
      <c r="L1080" s="1">
        <v>910</v>
      </c>
      <c r="M1080" s="1" t="s">
        <v>39</v>
      </c>
      <c r="N1080" s="18" t="b">
        <v>1</v>
      </c>
      <c r="O1080" s="1" t="s">
        <v>3429</v>
      </c>
      <c r="P1080" s="1" t="s">
        <v>3430</v>
      </c>
      <c r="Q1080" s="1"/>
      <c r="R1080" s="1"/>
      <c r="S1080" s="54"/>
      <c r="T1080" s="1" t="s">
        <v>42</v>
      </c>
      <c r="U1080" s="1" t="s">
        <v>42</v>
      </c>
      <c r="V1080" s="1" t="s">
        <v>42</v>
      </c>
      <c r="W1080" s="1" t="s">
        <v>42</v>
      </c>
      <c r="X1080" s="1" t="s">
        <v>3426</v>
      </c>
      <c r="Y1080" s="1" t="s">
        <v>3427</v>
      </c>
      <c r="Z1080" s="1"/>
      <c r="AA1080" s="1"/>
      <c r="AB1080" s="1"/>
      <c r="AC1080" s="1"/>
      <c r="AD1080" s="1"/>
      <c r="AE1080" s="1"/>
      <c r="AF1080" s="1"/>
      <c r="AG1080" s="1" t="b">
        <v>0</v>
      </c>
      <c r="AH1080" s="1"/>
      <c r="AI1080" s="1"/>
      <c r="AJ1080" s="1" t="b">
        <v>0</v>
      </c>
      <c r="AK1080" s="1" t="b">
        <v>0</v>
      </c>
      <c r="AL1080" s="1" t="s">
        <v>86</v>
      </c>
      <c r="AM1080" s="1" t="s">
        <v>62</v>
      </c>
      <c r="AN1080" s="1" t="s">
        <v>45</v>
      </c>
      <c r="AO1080" s="1">
        <v>2006</v>
      </c>
      <c r="AP1080" s="1" t="b">
        <v>0</v>
      </c>
      <c r="AQ1080" s="1"/>
      <c r="AR1080" s="1"/>
      <c r="AS1080" s="1" t="b">
        <v>0</v>
      </c>
      <c r="AV1080" s="1" t="str">
        <f t="shared" si="192"/>
        <v>Helleborus orientalis ( single - Picotees : paler )</v>
      </c>
      <c r="AW1080" s="1"/>
      <c r="AX1080" s="1"/>
      <c r="BE1080"/>
      <c r="BF1080"/>
      <c r="BG1080"/>
      <c r="BH1080"/>
      <c r="BI1080"/>
      <c r="BJ1080"/>
      <c r="BK1080"/>
      <c r="BL1080"/>
      <c r="BM1080"/>
      <c r="BN1080"/>
    </row>
    <row r="1081" spans="1:66" s="5" customFormat="1" ht="15" customHeight="1" x14ac:dyDescent="0.2">
      <c r="A1081" s="8" t="s">
        <v>7921</v>
      </c>
      <c r="B1081" s="18" t="b">
        <f t="shared" si="191"/>
        <v>1</v>
      </c>
      <c r="C1081" s="4" t="str">
        <f t="shared" ref="C1081:C1089" si="194">IF(O1081="","C","")</f>
        <v/>
      </c>
      <c r="D1081" s="4" t="str">
        <f t="shared" ref="D1081:D1089" si="195">IF(I1081="","N","")</f>
        <v/>
      </c>
      <c r="E1081" s="4" t="str">
        <f t="shared" ref="E1081:E1089" si="196">IF(P1081="","Y","")</f>
        <v/>
      </c>
      <c r="F1081" s="4" t="str">
        <f t="shared" si="193"/>
        <v/>
      </c>
      <c r="G1081" s="4" t="str">
        <f t="shared" ref="G1081:G1089" si="197">IF(H1081=A1081,"","I")</f>
        <v>I</v>
      </c>
      <c r="H1081" s="4" t="str">
        <f t="shared" ref="H1081:H1089" si="198">TRIM(TRIM(I1081) &amp; " " &amp; TRIM(J1081) &amp; " " &amp; K1081 &amp; " " &amp;S1081)</f>
        <v>Helleborus orientalis ( Single - Pink : Appleblossoms ) Lenten Rose</v>
      </c>
      <c r="I1081" s="6" t="s">
        <v>3347</v>
      </c>
      <c r="J1081" s="6" t="s">
        <v>3411</v>
      </c>
      <c r="K1081" s="6" t="s">
        <v>3418</v>
      </c>
      <c r="L1081" s="1">
        <v>908</v>
      </c>
      <c r="M1081" s="1" t="s">
        <v>39</v>
      </c>
      <c r="N1081" s="18" t="b">
        <v>1</v>
      </c>
      <c r="O1081" t="s">
        <v>3419</v>
      </c>
      <c r="P1081" s="1" t="s">
        <v>3420</v>
      </c>
      <c r="Q1081"/>
      <c r="R1081"/>
      <c r="S1081" s="54" t="s">
        <v>3421</v>
      </c>
      <c r="T1081" s="1" t="s">
        <v>42</v>
      </c>
      <c r="U1081" s="1" t="s">
        <v>42</v>
      </c>
      <c r="V1081" s="1" t="s">
        <v>42</v>
      </c>
      <c r="W1081" s="1" t="s">
        <v>42</v>
      </c>
      <c r="X1081" s="1"/>
      <c r="Y1081" s="1" t="s">
        <v>3422</v>
      </c>
      <c r="Z1081" s="1" t="s">
        <v>3415</v>
      </c>
      <c r="AA1081" s="1" t="s">
        <v>3416</v>
      </c>
      <c r="AB1081" s="1" t="s">
        <v>3417</v>
      </c>
      <c r="AC1081" s="1" t="s">
        <v>3423</v>
      </c>
      <c r="AD1081" s="1"/>
      <c r="AE1081" s="1"/>
      <c r="AF1081" s="1"/>
      <c r="AG1081" s="1" t="b">
        <v>1</v>
      </c>
      <c r="AH1081" s="1"/>
      <c r="AI1081" s="1"/>
      <c r="AJ1081" s="1" t="b">
        <v>0</v>
      </c>
      <c r="AK1081" s="1" t="b">
        <v>0</v>
      </c>
      <c r="AL1081" s="1" t="s">
        <v>86</v>
      </c>
      <c r="AM1081" s="1" t="s">
        <v>62</v>
      </c>
      <c r="AN1081" s="1" t="s">
        <v>45</v>
      </c>
      <c r="AO1081" s="1">
        <v>1842</v>
      </c>
      <c r="AP1081" s="1" t="b">
        <v>0</v>
      </c>
      <c r="AQ1081" s="1"/>
      <c r="AR1081" s="1"/>
      <c r="AS1081" s="1" t="b">
        <v>0</v>
      </c>
      <c r="AT1081"/>
      <c r="AU1081"/>
      <c r="AV1081" s="1" t="str">
        <f t="shared" si="192"/>
        <v>Helleborus orientalis ( Single - Pink : Appleblossoms ) Lenten Rose</v>
      </c>
      <c r="AW1081" s="1"/>
      <c r="AX1081" s="1"/>
      <c r="AY1081"/>
      <c r="AZ1081"/>
      <c r="BA1081"/>
      <c r="BB1081"/>
      <c r="BC1081"/>
      <c r="BD1081"/>
    </row>
    <row r="1082" spans="1:66" s="5" customFormat="1" ht="15" customHeight="1" x14ac:dyDescent="0.2">
      <c r="A1082" s="8" t="s">
        <v>7427</v>
      </c>
      <c r="B1082" s="18" t="b">
        <f t="shared" si="191"/>
        <v>1</v>
      </c>
      <c r="C1082" s="4" t="str">
        <f t="shared" si="194"/>
        <v/>
      </c>
      <c r="D1082" s="4" t="str">
        <f t="shared" si="195"/>
        <v/>
      </c>
      <c r="E1082" s="4" t="str">
        <f t="shared" si="196"/>
        <v/>
      </c>
      <c r="F1082" s="4" t="str">
        <f t="shared" si="193"/>
        <v/>
      </c>
      <c r="G1082" s="4" t="str">
        <f t="shared" si="197"/>
        <v>I</v>
      </c>
      <c r="H1082" s="4" t="str">
        <f t="shared" si="198"/>
        <v>Helleborus orientalis ( single - Pink : clear ) Lenten Rose</v>
      </c>
      <c r="I1082" s="6" t="s">
        <v>3347</v>
      </c>
      <c r="J1082" s="6" t="s">
        <v>3411</v>
      </c>
      <c r="K1082" s="6" t="s">
        <v>6793</v>
      </c>
      <c r="L1082" s="1">
        <v>1895</v>
      </c>
      <c r="M1082" s="1" t="s">
        <v>39</v>
      </c>
      <c r="N1082" s="18" t="b">
        <v>1</v>
      </c>
      <c r="O1082" t="s">
        <v>3412</v>
      </c>
      <c r="P1082" s="23" t="s">
        <v>10601</v>
      </c>
      <c r="Q1082"/>
      <c r="R1082"/>
      <c r="S1082" s="54" t="s">
        <v>3421</v>
      </c>
      <c r="T1082" s="1" t="s">
        <v>42</v>
      </c>
      <c r="U1082" s="1" t="s">
        <v>42</v>
      </c>
      <c r="V1082" s="1" t="s">
        <v>42</v>
      </c>
      <c r="W1082" s="1" t="s">
        <v>42</v>
      </c>
      <c r="X1082" s="1"/>
      <c r="Y1082" s="1" t="s">
        <v>3416</v>
      </c>
      <c r="Z1082" s="1" t="s">
        <v>3415</v>
      </c>
      <c r="AA1082" s="1" t="s">
        <v>3416</v>
      </c>
      <c r="AB1082" s="1" t="s">
        <v>3417</v>
      </c>
      <c r="AC1082" s="1" t="s">
        <v>3423</v>
      </c>
      <c r="AD1082" s="1"/>
      <c r="AE1082" s="1"/>
      <c r="AF1082" s="1"/>
      <c r="AG1082" s="1" t="b">
        <v>0</v>
      </c>
      <c r="AH1082" s="1" t="s">
        <v>43</v>
      </c>
      <c r="AI1082" s="1"/>
      <c r="AJ1082" s="1" t="b">
        <v>0</v>
      </c>
      <c r="AK1082" s="1" t="b">
        <v>0</v>
      </c>
      <c r="AL1082" s="1" t="s">
        <v>1047</v>
      </c>
      <c r="AM1082"/>
      <c r="AN1082" s="1" t="s">
        <v>45</v>
      </c>
      <c r="AO1082" s="1">
        <v>20076</v>
      </c>
      <c r="AP1082" s="1" t="b">
        <v>0</v>
      </c>
      <c r="AQ1082" s="1"/>
      <c r="AR1082" s="1"/>
      <c r="AS1082" s="1" t="b">
        <v>0</v>
      </c>
      <c r="AT1082"/>
      <c r="AU1082"/>
      <c r="AV1082" s="1" t="str">
        <f t="shared" si="192"/>
        <v>Helleborus orientalis ( single - Pink : clear ) Lenten Rose</v>
      </c>
      <c r="AW1082" s="1"/>
      <c r="AX1082" s="1"/>
      <c r="AY1082"/>
      <c r="AZ1082"/>
      <c r="BA1082"/>
      <c r="BB1082"/>
      <c r="BC1082"/>
      <c r="BD1082"/>
    </row>
    <row r="1083" spans="1:66" s="5" customFormat="1" ht="15" customHeight="1" x14ac:dyDescent="0.2">
      <c r="A1083" s="8" t="s">
        <v>7919</v>
      </c>
      <c r="B1083" s="18" t="b">
        <f t="shared" si="191"/>
        <v>1</v>
      </c>
      <c r="C1083" s="4" t="str">
        <f t="shared" si="194"/>
        <v/>
      </c>
      <c r="D1083" s="4" t="str">
        <f t="shared" si="195"/>
        <v/>
      </c>
      <c r="E1083" s="4" t="str">
        <f t="shared" si="196"/>
        <v/>
      </c>
      <c r="F1083" s="4" t="str">
        <f t="shared" si="193"/>
        <v/>
      </c>
      <c r="G1083" s="4" t="str">
        <f t="shared" si="197"/>
        <v>I</v>
      </c>
      <c r="H1083" s="4" t="str">
        <f t="shared" si="198"/>
        <v>Helleborus orientalis ( single - Pink : deep ) Lenten Rose</v>
      </c>
      <c r="I1083" s="6" t="s">
        <v>3347</v>
      </c>
      <c r="J1083" s="6" t="s">
        <v>3411</v>
      </c>
      <c r="K1083" s="6" t="s">
        <v>6797</v>
      </c>
      <c r="L1083" s="1">
        <v>1899</v>
      </c>
      <c r="M1083" s="1" t="s">
        <v>39</v>
      </c>
      <c r="N1083" s="18" t="b">
        <v>1</v>
      </c>
      <c r="O1083" t="s">
        <v>3429</v>
      </c>
      <c r="P1083" s="23" t="s">
        <v>10602</v>
      </c>
      <c r="Q1083"/>
      <c r="R1083"/>
      <c r="S1083" s="54" t="s">
        <v>3421</v>
      </c>
      <c r="T1083" s="1" t="s">
        <v>42</v>
      </c>
      <c r="U1083" s="1" t="s">
        <v>42</v>
      </c>
      <c r="V1083" s="1" t="s">
        <v>42</v>
      </c>
      <c r="W1083" s="1" t="s">
        <v>42</v>
      </c>
      <c r="X1083" s="1"/>
      <c r="Y1083" s="1" t="s">
        <v>3416</v>
      </c>
      <c r="Z1083" s="1" t="s">
        <v>3415</v>
      </c>
      <c r="AA1083" s="1" t="s">
        <v>3416</v>
      </c>
      <c r="AB1083" s="1" t="s">
        <v>3417</v>
      </c>
      <c r="AC1083" s="1" t="s">
        <v>3423</v>
      </c>
      <c r="AD1083" s="1"/>
      <c r="AE1083" s="1"/>
      <c r="AF1083"/>
      <c r="AG1083" s="1" t="b">
        <v>0</v>
      </c>
      <c r="AH1083" s="1" t="s">
        <v>43</v>
      </c>
      <c r="AI1083" s="1"/>
      <c r="AJ1083" s="1" t="b">
        <v>0</v>
      </c>
      <c r="AK1083" s="1" t="b">
        <v>0</v>
      </c>
      <c r="AL1083" s="1" t="s">
        <v>86</v>
      </c>
      <c r="AM1083"/>
      <c r="AN1083" s="1" t="s">
        <v>45</v>
      </c>
      <c r="AO1083" s="1">
        <v>19984</v>
      </c>
      <c r="AP1083" s="1" t="b">
        <v>0</v>
      </c>
      <c r="AQ1083" s="1"/>
      <c r="AR1083" s="1"/>
      <c r="AS1083" s="1" t="b">
        <v>0</v>
      </c>
      <c r="AT1083"/>
      <c r="AU1083"/>
      <c r="AV1083" s="1" t="str">
        <f t="shared" si="192"/>
        <v>Helleborus orientalis ( single - Pink : deep ) Lenten Rose</v>
      </c>
      <c r="AW1083" s="1"/>
      <c r="AX1083" s="1"/>
      <c r="AY1083"/>
      <c r="AZ1083"/>
      <c r="BA1083"/>
      <c r="BB1083"/>
      <c r="BC1083"/>
      <c r="BD1083"/>
    </row>
    <row r="1084" spans="1:66" s="5" customFormat="1" ht="15" customHeight="1" x14ac:dyDescent="0.2">
      <c r="A1084" s="8" t="s">
        <v>8194</v>
      </c>
      <c r="B1084" s="18" t="b">
        <f t="shared" si="191"/>
        <v>1</v>
      </c>
      <c r="C1084" s="4" t="str">
        <f t="shared" si="194"/>
        <v/>
      </c>
      <c r="D1084" s="4" t="str">
        <f t="shared" si="195"/>
        <v/>
      </c>
      <c r="E1084" s="4" t="str">
        <f t="shared" si="196"/>
        <v/>
      </c>
      <c r="F1084" s="4" t="str">
        <f t="shared" si="193"/>
        <v/>
      </c>
      <c r="G1084" s="4" t="str">
        <f t="shared" si="197"/>
        <v>I</v>
      </c>
      <c r="H1084" s="4" t="str">
        <f t="shared" si="198"/>
        <v>Helleborus orientalis ( single - Pink : pale ) Lenten Rose</v>
      </c>
      <c r="I1084" s="6" t="s">
        <v>3347</v>
      </c>
      <c r="J1084" s="6" t="s">
        <v>3411</v>
      </c>
      <c r="K1084" s="6" t="s">
        <v>3431</v>
      </c>
      <c r="L1084" s="1">
        <v>911</v>
      </c>
      <c r="M1084" s="1" t="s">
        <v>39</v>
      </c>
      <c r="N1084" s="18" t="b">
        <v>1</v>
      </c>
      <c r="O1084" t="s">
        <v>3425</v>
      </c>
      <c r="P1084" s="1" t="s">
        <v>3433</v>
      </c>
      <c r="Q1084"/>
      <c r="R1084"/>
      <c r="S1084" s="54" t="s">
        <v>3421</v>
      </c>
      <c r="T1084" s="1" t="s">
        <v>42</v>
      </c>
      <c r="U1084" s="1" t="s">
        <v>42</v>
      </c>
      <c r="V1084" s="1" t="s">
        <v>42</v>
      </c>
      <c r="W1084" s="1" t="s">
        <v>42</v>
      </c>
      <c r="X1084" s="1"/>
      <c r="Y1084" s="1" t="s">
        <v>3416</v>
      </c>
      <c r="Z1084" s="1" t="s">
        <v>3415</v>
      </c>
      <c r="AA1084" s="1" t="s">
        <v>3416</v>
      </c>
      <c r="AB1084" s="1" t="s">
        <v>3417</v>
      </c>
      <c r="AC1084" s="1" t="s">
        <v>3423</v>
      </c>
      <c r="AD1084" s="1"/>
      <c r="AE1084" s="1"/>
      <c r="AF1084" s="1"/>
      <c r="AG1084" s="1" t="b">
        <v>0</v>
      </c>
      <c r="AH1084" s="1"/>
      <c r="AI1084" s="1"/>
      <c r="AJ1084" s="1" t="b">
        <v>0</v>
      </c>
      <c r="AK1084" s="1" t="b">
        <v>0</v>
      </c>
      <c r="AL1084" s="1" t="s">
        <v>86</v>
      </c>
      <c r="AM1084" s="1" t="s">
        <v>62</v>
      </c>
      <c r="AN1084" s="1" t="s">
        <v>45</v>
      </c>
      <c r="AO1084" s="1">
        <v>2473</v>
      </c>
      <c r="AP1084" s="1" t="b">
        <v>0</v>
      </c>
      <c r="AQ1084" s="1"/>
      <c r="AR1084" s="1"/>
      <c r="AS1084" s="1" t="b">
        <v>0</v>
      </c>
      <c r="AT1084"/>
      <c r="AU1084"/>
      <c r="AV1084" s="1" t="str">
        <f t="shared" si="192"/>
        <v>Helleborus orientalis ( single - Pink : pale ) Lenten Rose</v>
      </c>
      <c r="AW1084" s="1"/>
      <c r="AX1084" s="1"/>
      <c r="AY1084"/>
      <c r="AZ1084"/>
      <c r="BA1084"/>
      <c r="BB1084"/>
      <c r="BC1084"/>
      <c r="BD1084"/>
    </row>
    <row r="1085" spans="1:66" s="5" customFormat="1" ht="15" customHeight="1" x14ac:dyDescent="0.2">
      <c r="A1085" s="8" t="s">
        <v>7911</v>
      </c>
      <c r="B1085" s="18" t="b">
        <f t="shared" si="191"/>
        <v>1</v>
      </c>
      <c r="C1085" s="4" t="str">
        <f t="shared" si="194"/>
        <v/>
      </c>
      <c r="D1085" s="4" t="str">
        <f t="shared" si="195"/>
        <v/>
      </c>
      <c r="E1085" s="4" t="str">
        <f t="shared" si="196"/>
        <v/>
      </c>
      <c r="F1085" s="4" t="str">
        <f t="shared" si="193"/>
        <v/>
      </c>
      <c r="G1085" s="4" t="str">
        <f t="shared" si="197"/>
        <v>I</v>
      </c>
      <c r="H1085" s="4" t="str">
        <f t="shared" si="198"/>
        <v>Helleborus orientalis ( single - Pink : pale, spotty ) Lenten Rose</v>
      </c>
      <c r="I1085" s="6" t="s">
        <v>3347</v>
      </c>
      <c r="J1085" s="6" t="s">
        <v>3411</v>
      </c>
      <c r="K1085" s="6" t="s">
        <v>6808</v>
      </c>
      <c r="L1085" s="1">
        <v>1910</v>
      </c>
      <c r="M1085" s="1" t="s">
        <v>39</v>
      </c>
      <c r="N1085" s="18" t="b">
        <v>1</v>
      </c>
      <c r="O1085" t="s">
        <v>3432</v>
      </c>
      <c r="P1085" s="23" t="s">
        <v>10603</v>
      </c>
      <c r="Q1085"/>
      <c r="R1085"/>
      <c r="S1085" s="54" t="s">
        <v>3421</v>
      </c>
      <c r="T1085" s="1" t="s">
        <v>42</v>
      </c>
      <c r="U1085" s="1" t="s">
        <v>42</v>
      </c>
      <c r="V1085" s="1" t="s">
        <v>42</v>
      </c>
      <c r="W1085" s="1" t="s">
        <v>42</v>
      </c>
      <c r="X1085" s="1"/>
      <c r="Y1085" s="1" t="s">
        <v>3416</v>
      </c>
      <c r="Z1085" s="1" t="s">
        <v>3415</v>
      </c>
      <c r="AA1085" s="1" t="s">
        <v>3416</v>
      </c>
      <c r="AB1085" s="1" t="s">
        <v>3417</v>
      </c>
      <c r="AC1085" s="1" t="s">
        <v>3423</v>
      </c>
      <c r="AD1085" s="1"/>
      <c r="AE1085" s="1"/>
      <c r="AF1085"/>
      <c r="AG1085" s="1" t="b">
        <v>0</v>
      </c>
      <c r="AH1085" s="1" t="s">
        <v>43</v>
      </c>
      <c r="AI1085" s="1"/>
      <c r="AJ1085" s="1" t="b">
        <v>0</v>
      </c>
      <c r="AK1085" s="1" t="b">
        <v>0</v>
      </c>
      <c r="AL1085" s="1" t="s">
        <v>86</v>
      </c>
      <c r="AM1085"/>
      <c r="AN1085" s="1" t="s">
        <v>45</v>
      </c>
      <c r="AO1085" s="1">
        <v>20215</v>
      </c>
      <c r="AP1085" s="1" t="b">
        <v>0</v>
      </c>
      <c r="AQ1085" s="1"/>
      <c r="AR1085" s="1"/>
      <c r="AS1085" s="1" t="b">
        <v>0</v>
      </c>
      <c r="AT1085"/>
      <c r="AU1085"/>
      <c r="AV1085" s="1" t="str">
        <f t="shared" si="192"/>
        <v>Helleborus orientalis ( single - Pink : pale, spotty ) Lenten Rose</v>
      </c>
      <c r="AW1085" s="1"/>
      <c r="AX1085" s="1"/>
      <c r="AY1085"/>
      <c r="AZ1085"/>
      <c r="BA1085"/>
      <c r="BB1085"/>
      <c r="BC1085"/>
      <c r="BD1085"/>
    </row>
    <row r="1086" spans="1:66" s="5" customFormat="1" ht="15" customHeight="1" x14ac:dyDescent="0.2">
      <c r="A1086" s="8" t="s">
        <v>7913</v>
      </c>
      <c r="B1086" s="18" t="b">
        <f t="shared" si="191"/>
        <v>1</v>
      </c>
      <c r="C1086" s="4" t="str">
        <f t="shared" si="194"/>
        <v/>
      </c>
      <c r="D1086" s="4" t="str">
        <f t="shared" si="195"/>
        <v/>
      </c>
      <c r="E1086" s="4" t="str">
        <f t="shared" si="196"/>
        <v/>
      </c>
      <c r="F1086" s="4" t="str">
        <f t="shared" si="193"/>
        <v/>
      </c>
      <c r="G1086" s="4" t="str">
        <f t="shared" si="197"/>
        <v>I</v>
      </c>
      <c r="H1086" s="4" t="str">
        <f t="shared" si="198"/>
        <v>Helleborus orientalis ( single - Pink : rich, spotted ) Lenten Rose</v>
      </c>
      <c r="I1086" s="6" t="s">
        <v>3347</v>
      </c>
      <c r="J1086" s="6" t="s">
        <v>3411</v>
      </c>
      <c r="K1086" s="6" t="s">
        <v>6795</v>
      </c>
      <c r="L1086" s="1">
        <v>1897</v>
      </c>
      <c r="M1086" s="1" t="s">
        <v>39</v>
      </c>
      <c r="N1086" s="18" t="b">
        <v>1</v>
      </c>
      <c r="O1086" t="s">
        <v>3435</v>
      </c>
      <c r="P1086" s="23" t="s">
        <v>10604</v>
      </c>
      <c r="Q1086"/>
      <c r="R1086"/>
      <c r="S1086" s="54" t="s">
        <v>3421</v>
      </c>
      <c r="T1086" s="1" t="s">
        <v>42</v>
      </c>
      <c r="U1086" s="1" t="s">
        <v>42</v>
      </c>
      <c r="V1086" s="1" t="s">
        <v>42</v>
      </c>
      <c r="W1086" s="1" t="s">
        <v>42</v>
      </c>
      <c r="X1086" s="1"/>
      <c r="Y1086" s="1" t="s">
        <v>3416</v>
      </c>
      <c r="Z1086" s="1" t="s">
        <v>3415</v>
      </c>
      <c r="AA1086" s="1" t="s">
        <v>3416</v>
      </c>
      <c r="AB1086" s="1" t="s">
        <v>3417</v>
      </c>
      <c r="AC1086" s="1" t="s">
        <v>3423</v>
      </c>
      <c r="AD1086" s="1"/>
      <c r="AE1086" s="1"/>
      <c r="AF1086" s="1"/>
      <c r="AG1086" s="1" t="b">
        <v>0</v>
      </c>
      <c r="AH1086" s="1"/>
      <c r="AI1086" s="1"/>
      <c r="AJ1086" s="1" t="b">
        <v>0</v>
      </c>
      <c r="AK1086" s="1" t="b">
        <v>0</v>
      </c>
      <c r="AL1086" s="1" t="s">
        <v>86</v>
      </c>
      <c r="AM1086"/>
      <c r="AN1086" s="1" t="s">
        <v>45</v>
      </c>
      <c r="AO1086" s="1">
        <v>20218</v>
      </c>
      <c r="AP1086" s="1" t="b">
        <v>0</v>
      </c>
      <c r="AQ1086" s="1"/>
      <c r="AR1086" s="1"/>
      <c r="AS1086" s="1" t="b">
        <v>0</v>
      </c>
      <c r="AT1086"/>
      <c r="AU1086"/>
      <c r="AV1086" s="1" t="str">
        <f t="shared" si="192"/>
        <v>Helleborus orientalis ( single - Pink : rich, spotted ) Lenten Rose</v>
      </c>
      <c r="AW1086" s="1"/>
      <c r="AX1086" s="1"/>
      <c r="AY1086"/>
      <c r="AZ1086"/>
      <c r="BA1086"/>
      <c r="BB1086"/>
      <c r="BC1086"/>
      <c r="BD1086"/>
    </row>
    <row r="1087" spans="1:66" s="5" customFormat="1" ht="15" customHeight="1" x14ac:dyDescent="0.2">
      <c r="A1087" s="8" t="s">
        <v>7917</v>
      </c>
      <c r="B1087" s="18" t="b">
        <f t="shared" si="191"/>
        <v>1</v>
      </c>
      <c r="C1087" s="4" t="str">
        <f t="shared" si="194"/>
        <v/>
      </c>
      <c r="D1087" s="4" t="str">
        <f t="shared" si="195"/>
        <v/>
      </c>
      <c r="E1087" s="4" t="str">
        <f t="shared" si="196"/>
        <v/>
      </c>
      <c r="F1087" s="4" t="str">
        <f t="shared" si="193"/>
        <v/>
      </c>
      <c r="G1087" s="4" t="str">
        <f t="shared" si="197"/>
        <v>I</v>
      </c>
      <c r="H1087" s="4" t="str">
        <f t="shared" si="198"/>
        <v>Helleborus orientalis ( single - Purple ) Lenten Rose</v>
      </c>
      <c r="I1087" s="6" t="s">
        <v>3347</v>
      </c>
      <c r="J1087" s="6" t="s">
        <v>3411</v>
      </c>
      <c r="K1087" s="6" t="s">
        <v>3434</v>
      </c>
      <c r="L1087" s="1">
        <v>912</v>
      </c>
      <c r="M1087" s="1" t="s">
        <v>39</v>
      </c>
      <c r="N1087" s="18" t="b">
        <v>1</v>
      </c>
      <c r="O1087" t="s">
        <v>3439</v>
      </c>
      <c r="P1087" s="1" t="s">
        <v>3436</v>
      </c>
      <c r="Q1087"/>
      <c r="R1087"/>
      <c r="S1087" s="54" t="s">
        <v>3421</v>
      </c>
      <c r="T1087" s="1" t="s">
        <v>42</v>
      </c>
      <c r="U1087" s="1" t="s">
        <v>42</v>
      </c>
      <c r="V1087" s="1" t="s">
        <v>42</v>
      </c>
      <c r="W1087" s="1" t="s">
        <v>42</v>
      </c>
      <c r="X1087" s="1"/>
      <c r="Y1087" s="1" t="s">
        <v>3437</v>
      </c>
      <c r="Z1087" s="1" t="s">
        <v>3415</v>
      </c>
      <c r="AA1087" s="1" t="s">
        <v>3416</v>
      </c>
      <c r="AB1087" s="1" t="s">
        <v>3417</v>
      </c>
      <c r="AC1087" s="1" t="s">
        <v>3423</v>
      </c>
      <c r="AD1087" s="1"/>
      <c r="AE1087" s="1"/>
      <c r="AF1087" s="1"/>
      <c r="AG1087" s="1" t="b">
        <v>0</v>
      </c>
      <c r="AH1087" s="1"/>
      <c r="AI1087" s="1"/>
      <c r="AJ1087" s="1" t="b">
        <v>0</v>
      </c>
      <c r="AK1087" s="1" t="b">
        <v>0</v>
      </c>
      <c r="AL1087" s="1" t="s">
        <v>86</v>
      </c>
      <c r="AM1087" s="1" t="s">
        <v>62</v>
      </c>
      <c r="AN1087" s="1" t="s">
        <v>45</v>
      </c>
      <c r="AO1087" s="1">
        <v>1855</v>
      </c>
      <c r="AP1087" s="1" t="b">
        <v>0</v>
      </c>
      <c r="AQ1087" s="1"/>
      <c r="AR1087" s="1"/>
      <c r="AS1087" s="1" t="b">
        <v>0</v>
      </c>
      <c r="AT1087"/>
      <c r="AU1087"/>
      <c r="AV1087" s="1" t="str">
        <f t="shared" si="192"/>
        <v>Helleborus orientalis ( single - Purple ) Lenten Rose</v>
      </c>
      <c r="AW1087" s="1"/>
      <c r="AX1087" s="1"/>
      <c r="AY1087"/>
      <c r="AZ1087"/>
      <c r="BA1087"/>
      <c r="BB1087"/>
      <c r="BC1087"/>
      <c r="BD1087"/>
    </row>
    <row r="1088" spans="1:66" s="11" customFormat="1" ht="15" customHeight="1" x14ac:dyDescent="0.2">
      <c r="A1088" s="8" t="s">
        <v>8196</v>
      </c>
      <c r="B1088" s="18" t="b">
        <f t="shared" si="191"/>
        <v>1</v>
      </c>
      <c r="C1088" s="4" t="str">
        <f t="shared" si="194"/>
        <v/>
      </c>
      <c r="D1088" s="4" t="str">
        <f t="shared" si="195"/>
        <v/>
      </c>
      <c r="E1088" s="4" t="str">
        <f t="shared" si="196"/>
        <v/>
      </c>
      <c r="F1088" s="4" t="str">
        <f t="shared" si="193"/>
        <v/>
      </c>
      <c r="G1088" s="4" t="str">
        <f t="shared" si="197"/>
        <v>I</v>
      </c>
      <c r="H1088" s="4" t="str">
        <f t="shared" si="198"/>
        <v>Helleborus orientalis ( single - White : spotted ) Lenten Rose</v>
      </c>
      <c r="I1088" s="6" t="s">
        <v>3347</v>
      </c>
      <c r="J1088" s="6" t="s">
        <v>3411</v>
      </c>
      <c r="K1088" s="6" t="s">
        <v>3442</v>
      </c>
      <c r="L1088" s="1">
        <v>914</v>
      </c>
      <c r="M1088" s="1" t="s">
        <v>39</v>
      </c>
      <c r="N1088" s="18" t="b">
        <v>1</v>
      </c>
      <c r="O1088" t="s">
        <v>3443</v>
      </c>
      <c r="P1088" s="1" t="s">
        <v>3444</v>
      </c>
      <c r="Q1088"/>
      <c r="R1088"/>
      <c r="S1088" s="54" t="s">
        <v>3421</v>
      </c>
      <c r="T1088" s="1" t="s">
        <v>42</v>
      </c>
      <c r="U1088" s="1" t="s">
        <v>42</v>
      </c>
      <c r="V1088" s="1" t="s">
        <v>42</v>
      </c>
      <c r="W1088" s="1" t="s">
        <v>42</v>
      </c>
      <c r="X1088" s="1"/>
      <c r="Y1088" s="1" t="s">
        <v>3445</v>
      </c>
      <c r="Z1088" s="1" t="s">
        <v>3415</v>
      </c>
      <c r="AA1088" s="1" t="s">
        <v>3416</v>
      </c>
      <c r="AB1088" s="1" t="s">
        <v>3417</v>
      </c>
      <c r="AC1088" s="1" t="s">
        <v>3423</v>
      </c>
      <c r="AD1088" s="1"/>
      <c r="AE1088" s="1"/>
      <c r="AF1088" s="1"/>
      <c r="AG1088" s="1" t="b">
        <v>0</v>
      </c>
      <c r="AH1088" s="1" t="s">
        <v>43</v>
      </c>
      <c r="AI1088" s="1"/>
      <c r="AJ1088" s="1" t="b">
        <v>0</v>
      </c>
      <c r="AK1088" s="1" t="b">
        <v>0</v>
      </c>
      <c r="AL1088" s="1" t="s">
        <v>86</v>
      </c>
      <c r="AM1088"/>
      <c r="AN1088" s="1" t="s">
        <v>45</v>
      </c>
      <c r="AO1088"/>
      <c r="AP1088" s="1" t="b">
        <v>0</v>
      </c>
      <c r="AQ1088" s="1"/>
      <c r="AR1088" s="1"/>
      <c r="AS1088" s="1" t="b">
        <v>0</v>
      </c>
      <c r="AT1088"/>
      <c r="AU1088"/>
      <c r="AV1088" s="1" t="str">
        <f t="shared" si="192"/>
        <v>Helleborus orientalis ( single - White : spotted ) Lenten Rose</v>
      </c>
      <c r="AW1088" s="1"/>
      <c r="AX1088" s="1"/>
      <c r="AY1088"/>
      <c r="AZ1088"/>
      <c r="BA1088"/>
      <c r="BB1088"/>
      <c r="BC1088"/>
      <c r="BD1088"/>
      <c r="BE1088" s="5"/>
      <c r="BF1088" s="5"/>
      <c r="BG1088" s="5"/>
      <c r="BH1088" s="5"/>
      <c r="BI1088" s="5"/>
      <c r="BJ1088" s="5"/>
      <c r="BK1088" s="5"/>
      <c r="BL1088" s="5"/>
      <c r="BM1088" s="5"/>
      <c r="BN1088" s="5"/>
    </row>
    <row r="1089" spans="1:66" s="5" customFormat="1" ht="15" customHeight="1" x14ac:dyDescent="0.2">
      <c r="A1089" s="8" t="s">
        <v>7915</v>
      </c>
      <c r="B1089" s="18" t="b">
        <f t="shared" si="191"/>
        <v>1</v>
      </c>
      <c r="C1089" s="4" t="str">
        <f t="shared" si="194"/>
        <v/>
      </c>
      <c r="D1089" s="4" t="str">
        <f t="shared" si="195"/>
        <v/>
      </c>
      <c r="E1089" s="4" t="str">
        <f t="shared" si="196"/>
        <v/>
      </c>
      <c r="F1089" s="4" t="str">
        <f t="shared" si="193"/>
        <v/>
      </c>
      <c r="G1089" s="4" t="str">
        <f t="shared" si="197"/>
        <v>I</v>
      </c>
      <c r="H1089" s="4" t="str">
        <f t="shared" si="198"/>
        <v>Helleborus orientalis ( single - Yellow : Cosmos, white, purple heart ) Lenten Rose</v>
      </c>
      <c r="I1089" s="6" t="s">
        <v>3347</v>
      </c>
      <c r="J1089" s="6" t="s">
        <v>3411</v>
      </c>
      <c r="K1089" s="6" t="s">
        <v>6796</v>
      </c>
      <c r="L1089" s="1">
        <v>1898</v>
      </c>
      <c r="M1089" s="1" t="s">
        <v>39</v>
      </c>
      <c r="N1089" s="18" t="b">
        <v>1</v>
      </c>
      <c r="O1089" t="s">
        <v>3447</v>
      </c>
      <c r="P1089" s="23" t="s">
        <v>10605</v>
      </c>
      <c r="Q1089"/>
      <c r="R1089"/>
      <c r="S1089" s="54" t="s">
        <v>3421</v>
      </c>
      <c r="T1089" s="1" t="s">
        <v>42</v>
      </c>
      <c r="U1089" s="1" t="s">
        <v>42</v>
      </c>
      <c r="V1089" s="1" t="s">
        <v>42</v>
      </c>
      <c r="W1089" s="1" t="s">
        <v>42</v>
      </c>
      <c r="X1089" s="1"/>
      <c r="Y1089" s="1" t="s">
        <v>3416</v>
      </c>
      <c r="Z1089" s="1" t="s">
        <v>3415</v>
      </c>
      <c r="AA1089" s="1" t="s">
        <v>3416</v>
      </c>
      <c r="AB1089" s="1" t="s">
        <v>3417</v>
      </c>
      <c r="AC1089" s="1" t="s">
        <v>3423</v>
      </c>
      <c r="AD1089" s="1"/>
      <c r="AE1089" s="1"/>
      <c r="AF1089"/>
      <c r="AG1089"/>
      <c r="AH1089"/>
      <c r="AI1089"/>
      <c r="AJ1089"/>
      <c r="AK1089"/>
      <c r="AL1089"/>
      <c r="AM1089"/>
      <c r="AN1089"/>
      <c r="AO1089"/>
      <c r="AP1089"/>
      <c r="AQ1089"/>
      <c r="AR1089"/>
      <c r="AS1089"/>
      <c r="AT1089"/>
      <c r="AU1089"/>
      <c r="AV1089" s="1" t="str">
        <f t="shared" si="192"/>
        <v>Helleborus orientalis ( single - Yellow : Cosmos, white, purple heart ) Lenten Rose</v>
      </c>
      <c r="AW1089"/>
      <c r="AX1089"/>
      <c r="AY1089"/>
      <c r="AZ1089"/>
      <c r="BA1089"/>
      <c r="BB1089"/>
      <c r="BC1089"/>
      <c r="BD1089"/>
    </row>
    <row r="1090" spans="1:66" s="5" customFormat="1" ht="15" customHeight="1" x14ac:dyDescent="0.2">
      <c r="A1090" s="8"/>
      <c r="B1090" s="18" t="b">
        <f t="shared" si="191"/>
        <v>1</v>
      </c>
      <c r="C1090" s="21"/>
      <c r="D1090" s="4"/>
      <c r="E1090" s="4"/>
      <c r="F1090" s="4" t="str">
        <f t="shared" si="193"/>
        <v/>
      </c>
      <c r="G1090" s="4"/>
      <c r="H1090" s="4"/>
      <c r="I1090" s="6" t="s">
        <v>3347</v>
      </c>
      <c r="J1090" s="6" t="s">
        <v>3411</v>
      </c>
      <c r="K1090" s="6" t="s">
        <v>6807</v>
      </c>
      <c r="L1090" s="1">
        <v>1909</v>
      </c>
      <c r="M1090" s="1" t="s">
        <v>39</v>
      </c>
      <c r="N1090" s="18" t="b">
        <v>1</v>
      </c>
      <c r="O1090" s="1" t="s">
        <v>3432</v>
      </c>
      <c r="P1090" s="1"/>
      <c r="Q1090"/>
      <c r="R1090"/>
      <c r="S1090" s="54" t="s">
        <v>3421</v>
      </c>
      <c r="T1090" s="1" t="s">
        <v>42</v>
      </c>
      <c r="U1090" s="1" t="s">
        <v>42</v>
      </c>
      <c r="V1090" s="1" t="s">
        <v>42</v>
      </c>
      <c r="W1090" s="1" t="s">
        <v>42</v>
      </c>
      <c r="X1090" s="1"/>
      <c r="Y1090" s="1" t="s">
        <v>3416</v>
      </c>
      <c r="Z1090" s="1" t="s">
        <v>3415</v>
      </c>
      <c r="AA1090" s="1" t="s">
        <v>3416</v>
      </c>
      <c r="AB1090" s="1" t="s">
        <v>3417</v>
      </c>
      <c r="AC1090" s="1" t="s">
        <v>3423</v>
      </c>
      <c r="AD1090" s="1"/>
      <c r="AE1090" s="1"/>
      <c r="AF1090" s="1"/>
      <c r="AG1090" s="1" t="b">
        <v>0</v>
      </c>
      <c r="AH1090" s="1"/>
      <c r="AI1090" s="1"/>
      <c r="AJ1090" s="1" t="b">
        <v>0</v>
      </c>
      <c r="AK1090" s="1" t="b">
        <v>0</v>
      </c>
      <c r="AL1090" s="1" t="s">
        <v>86</v>
      </c>
      <c r="AM1090"/>
      <c r="AN1090" s="1" t="s">
        <v>45</v>
      </c>
      <c r="AO1090"/>
      <c r="AP1090" s="1" t="b">
        <v>0</v>
      </c>
      <c r="AQ1090" s="1"/>
      <c r="AR1090" s="1"/>
      <c r="AS1090" s="1" t="b">
        <v>0</v>
      </c>
      <c r="AV1090" s="1" t="str">
        <f t="shared" si="192"/>
        <v>Helleborus orientalis ( single - Yellow : maroon centre ) Lenten Rose</v>
      </c>
      <c r="AW1090" s="1"/>
      <c r="AX1090" s="1"/>
      <c r="BE1090"/>
      <c r="BF1090"/>
      <c r="BG1090"/>
      <c r="BH1090"/>
      <c r="BI1090"/>
      <c r="BJ1090"/>
      <c r="BK1090"/>
      <c r="BL1090"/>
      <c r="BM1090"/>
      <c r="BN1090"/>
    </row>
    <row r="1091" spans="1:66" s="5" customFormat="1" ht="15" customHeight="1" x14ac:dyDescent="0.2">
      <c r="A1091" s="8"/>
      <c r="B1091" s="18" t="b">
        <f t="shared" ref="B1091:B1154" si="199">IF(F1091="X",FALSE,TRUE)</f>
        <v>1</v>
      </c>
      <c r="C1091" s="21"/>
      <c r="D1091" s="4"/>
      <c r="E1091" s="4"/>
      <c r="F1091" s="4" t="str">
        <f t="shared" si="193"/>
        <v/>
      </c>
      <c r="G1091" s="4"/>
      <c r="H1091" s="4"/>
      <c r="I1091" s="6" t="s">
        <v>3347</v>
      </c>
      <c r="J1091" s="6" t="s">
        <v>3411</v>
      </c>
      <c r="K1091" s="6" t="s">
        <v>6794</v>
      </c>
      <c r="L1091" s="1">
        <v>1896</v>
      </c>
      <c r="M1091" s="1" t="s">
        <v>39</v>
      </c>
      <c r="N1091" s="18" t="b">
        <v>1</v>
      </c>
      <c r="O1091" s="1" t="s">
        <v>3432</v>
      </c>
      <c r="P1091" s="1"/>
      <c r="Q1091"/>
      <c r="R1091"/>
      <c r="S1091" s="54" t="s">
        <v>3421</v>
      </c>
      <c r="T1091" s="1" t="s">
        <v>42</v>
      </c>
      <c r="U1091" s="1" t="s">
        <v>42</v>
      </c>
      <c r="V1091" s="1" t="s">
        <v>42</v>
      </c>
      <c r="W1091" s="1" t="s">
        <v>42</v>
      </c>
      <c r="X1091" s="1"/>
      <c r="Y1091" s="1" t="s">
        <v>3416</v>
      </c>
      <c r="Z1091" s="1" t="s">
        <v>3415</v>
      </c>
      <c r="AA1091" s="1" t="s">
        <v>3416</v>
      </c>
      <c r="AB1091" s="1" t="s">
        <v>3417</v>
      </c>
      <c r="AC1091" s="1" t="s">
        <v>3423</v>
      </c>
      <c r="AD1091" s="1"/>
      <c r="AE1091" s="1"/>
      <c r="AF1091" s="1"/>
      <c r="AG1091" s="1" t="b">
        <v>0</v>
      </c>
      <c r="AH1091" s="1"/>
      <c r="AI1091" s="1"/>
      <c r="AJ1091" s="1" t="b">
        <v>0</v>
      </c>
      <c r="AK1091" s="1" t="b">
        <v>0</v>
      </c>
      <c r="AL1091" s="1" t="s">
        <v>86</v>
      </c>
      <c r="AM1091"/>
      <c r="AN1091" s="1" t="s">
        <v>45</v>
      </c>
      <c r="AO1091"/>
      <c r="AP1091" s="1" t="b">
        <v>0</v>
      </c>
      <c r="AQ1091" s="1"/>
      <c r="AR1091" s="1"/>
      <c r="AS1091" s="1" t="b">
        <v>0</v>
      </c>
      <c r="AV1091" s="1" t="str">
        <f t="shared" si="192"/>
        <v>Helleborus orientalis ( single - Yellow : spotty ) Lenten Rose</v>
      </c>
      <c r="AW1091" s="1"/>
      <c r="AX1091" s="1"/>
      <c r="BE1091"/>
      <c r="BF1091"/>
      <c r="BG1091"/>
      <c r="BH1091"/>
      <c r="BI1091"/>
      <c r="BJ1091"/>
      <c r="BK1091"/>
      <c r="BL1091"/>
      <c r="BM1091"/>
      <c r="BN1091"/>
    </row>
    <row r="1092" spans="1:66" s="5" customFormat="1" ht="15" customHeight="1" x14ac:dyDescent="0.2">
      <c r="A1092" s="8"/>
      <c r="B1092" s="18" t="b">
        <f t="shared" si="199"/>
        <v>1</v>
      </c>
      <c r="C1092" s="21"/>
      <c r="D1092" s="4"/>
      <c r="E1092" s="4"/>
      <c r="F1092" s="4" t="str">
        <f t="shared" si="193"/>
        <v/>
      </c>
      <c r="G1092" s="4"/>
      <c r="H1092" s="4"/>
      <c r="I1092" s="6" t="s">
        <v>3347</v>
      </c>
      <c r="J1092" s="6" t="s">
        <v>3411</v>
      </c>
      <c r="K1092" s="6" t="s">
        <v>3438</v>
      </c>
      <c r="L1092" s="1">
        <v>913</v>
      </c>
      <c r="M1092" s="1" t="s">
        <v>39</v>
      </c>
      <c r="N1092" s="18" t="b">
        <v>1</v>
      </c>
      <c r="O1092" s="1" t="s">
        <v>3439</v>
      </c>
      <c r="P1092" s="1" t="s">
        <v>3440</v>
      </c>
      <c r="Q1092"/>
      <c r="R1092"/>
      <c r="S1092" s="54" t="s">
        <v>3421</v>
      </c>
      <c r="T1092" s="1" t="s">
        <v>42</v>
      </c>
      <c r="U1092" s="1" t="s">
        <v>42</v>
      </c>
      <c r="V1092" s="1" t="s">
        <v>42</v>
      </c>
      <c r="W1092" s="1" t="s">
        <v>42</v>
      </c>
      <c r="X1092" s="1"/>
      <c r="Y1092" s="1" t="s">
        <v>3441</v>
      </c>
      <c r="Z1092" s="1" t="s">
        <v>3415</v>
      </c>
      <c r="AA1092" s="1" t="s">
        <v>3416</v>
      </c>
      <c r="AB1092" s="1" t="s">
        <v>3417</v>
      </c>
      <c r="AC1092" s="1" t="s">
        <v>3423</v>
      </c>
      <c r="AD1092" s="1"/>
      <c r="AE1092" s="1"/>
      <c r="AF1092"/>
      <c r="AG1092" s="1" t="b">
        <v>0</v>
      </c>
      <c r="AH1092" s="1"/>
      <c r="AI1092" s="1"/>
      <c r="AJ1092" s="1" t="b">
        <v>0</v>
      </c>
      <c r="AK1092" s="1" t="b">
        <v>0</v>
      </c>
      <c r="AL1092" s="1" t="s">
        <v>86</v>
      </c>
      <c r="AM1092"/>
      <c r="AN1092" s="1" t="s">
        <v>45</v>
      </c>
      <c r="AO1092" s="1">
        <v>19979</v>
      </c>
      <c r="AP1092" s="1" t="b">
        <v>0</v>
      </c>
      <c r="AQ1092" s="1"/>
      <c r="AR1092" s="1"/>
      <c r="AS1092" s="1" t="b">
        <v>0</v>
      </c>
      <c r="AV1092" s="1" t="str">
        <f t="shared" ref="AV1092:AW1155" si="200">TRIM(TRIM(I1092) &amp; " " &amp; TRIM(J1092) &amp; " " &amp; K1092 &amp; " " &amp;S1092)</f>
        <v>Helleborus orientalis ( slatey purples ) Lenten Rose</v>
      </c>
      <c r="AW1092" s="1"/>
      <c r="AX1092" s="1"/>
      <c r="BE1092"/>
      <c r="BF1092"/>
      <c r="BG1092"/>
      <c r="BH1092"/>
      <c r="BI1092"/>
      <c r="BJ1092"/>
      <c r="BK1092"/>
      <c r="BL1092"/>
      <c r="BM1092"/>
      <c r="BN1092"/>
    </row>
    <row r="1093" spans="1:66" s="5" customFormat="1" ht="15" customHeight="1" x14ac:dyDescent="0.2">
      <c r="A1093" s="8"/>
      <c r="B1093" s="18" t="b">
        <f t="shared" si="199"/>
        <v>1</v>
      </c>
      <c r="C1093" s="21"/>
      <c r="D1093" s="4"/>
      <c r="E1093" s="4"/>
      <c r="F1093" s="4" t="str">
        <f t="shared" si="193"/>
        <v/>
      </c>
      <c r="G1093" s="4"/>
      <c r="H1093" s="4"/>
      <c r="I1093" s="6" t="s">
        <v>3347</v>
      </c>
      <c r="J1093" s="6" t="s">
        <v>3411</v>
      </c>
      <c r="K1093" s="6" t="s">
        <v>3446</v>
      </c>
      <c r="L1093" s="1">
        <v>915</v>
      </c>
      <c r="M1093" s="1" t="s">
        <v>39</v>
      </c>
      <c r="N1093" s="18" t="b">
        <v>1</v>
      </c>
      <c r="O1093" s="1" t="s">
        <v>3447</v>
      </c>
      <c r="P1093" s="1" t="s">
        <v>3448</v>
      </c>
      <c r="Q1093"/>
      <c r="R1093"/>
      <c r="S1093" s="54" t="s">
        <v>3421</v>
      </c>
      <c r="T1093" s="1" t="s">
        <v>42</v>
      </c>
      <c r="U1093" s="1" t="s">
        <v>42</v>
      </c>
      <c r="V1093" s="1" t="s">
        <v>42</v>
      </c>
      <c r="W1093" s="1" t="s">
        <v>42</v>
      </c>
      <c r="X1093" s="1"/>
      <c r="Y1093" s="1" t="s">
        <v>3423</v>
      </c>
      <c r="Z1093" s="1" t="s">
        <v>3415</v>
      </c>
      <c r="AA1093" s="1" t="s">
        <v>3416</v>
      </c>
      <c r="AB1093" s="1" t="s">
        <v>3417</v>
      </c>
      <c r="AC1093" s="1" t="s">
        <v>3423</v>
      </c>
      <c r="AD1093" s="1"/>
      <c r="AE1093" s="1"/>
      <c r="AF1093"/>
      <c r="AG1093" s="1" t="b">
        <v>0</v>
      </c>
      <c r="AH1093" s="1"/>
      <c r="AI1093" s="1"/>
      <c r="AJ1093" s="1" t="b">
        <v>0</v>
      </c>
      <c r="AK1093" s="1" t="b">
        <v>0</v>
      </c>
      <c r="AL1093" s="1" t="s">
        <v>86</v>
      </c>
      <c r="AM1093" s="1" t="s">
        <v>62</v>
      </c>
      <c r="AN1093" s="1" t="s">
        <v>45</v>
      </c>
      <c r="AO1093" s="1">
        <v>2405</v>
      </c>
      <c r="AP1093" s="1" t="b">
        <v>0</v>
      </c>
      <c r="AQ1093" s="1"/>
      <c r="AR1093" s="1"/>
      <c r="AS1093" s="1" t="b">
        <v>0</v>
      </c>
      <c r="AV1093" s="1" t="str">
        <f t="shared" si="200"/>
        <v>Helleborus orientalis ( white form ) Lenten Rose</v>
      </c>
      <c r="AW1093" s="1"/>
      <c r="AX1093" s="1"/>
      <c r="BE1093"/>
      <c r="BF1093"/>
      <c r="BG1093"/>
      <c r="BH1093"/>
      <c r="BI1093"/>
      <c r="BJ1093"/>
      <c r="BK1093"/>
      <c r="BL1093"/>
      <c r="BM1093"/>
      <c r="BN1093"/>
    </row>
    <row r="1094" spans="1:66" s="5" customFormat="1" ht="15" customHeight="1" x14ac:dyDescent="0.2">
      <c r="A1094" s="8"/>
      <c r="B1094" s="18" t="b">
        <f t="shared" si="199"/>
        <v>1</v>
      </c>
      <c r="C1094" s="21"/>
      <c r="D1094" s="4"/>
      <c r="E1094" s="4"/>
      <c r="F1094" s="4" t="str">
        <f t="shared" si="193"/>
        <v/>
      </c>
      <c r="G1094" s="4"/>
      <c r="H1094" s="4"/>
      <c r="I1094" s="6" t="s">
        <v>3347</v>
      </c>
      <c r="J1094" s="6" t="s">
        <v>3411</v>
      </c>
      <c r="K1094" s="6" t="s">
        <v>3449</v>
      </c>
      <c r="L1094" s="1">
        <v>916</v>
      </c>
      <c r="M1094"/>
      <c r="N1094" s="18" t="b">
        <v>1</v>
      </c>
      <c r="O1094"/>
      <c r="P1094" s="1" t="s">
        <v>3450</v>
      </c>
      <c r="Q1094"/>
      <c r="R1094"/>
      <c r="S1094" s="54" t="s">
        <v>3421</v>
      </c>
      <c r="T1094" s="1" t="s">
        <v>42</v>
      </c>
      <c r="U1094" s="1" t="s">
        <v>42</v>
      </c>
      <c r="V1094" s="1" t="s">
        <v>42</v>
      </c>
      <c r="W1094" s="1" t="s">
        <v>42</v>
      </c>
      <c r="X1094" s="1" t="s">
        <v>3451</v>
      </c>
      <c r="Y1094" s="1" t="s">
        <v>3414</v>
      </c>
      <c r="Z1094" s="1" t="s">
        <v>3415</v>
      </c>
      <c r="AA1094" s="1" t="s">
        <v>3416</v>
      </c>
      <c r="AB1094" s="1" t="s">
        <v>3417</v>
      </c>
      <c r="AC1094" s="1" t="s">
        <v>3423</v>
      </c>
      <c r="AD1094" s="1"/>
      <c r="AE1094" s="1"/>
      <c r="AF1094"/>
      <c r="AG1094" s="1" t="b">
        <v>0</v>
      </c>
      <c r="AH1094" s="1"/>
      <c r="AI1094" s="1"/>
      <c r="AJ1094" s="1" t="b">
        <v>0</v>
      </c>
      <c r="AK1094" s="1" t="b">
        <v>0</v>
      </c>
      <c r="AL1094" s="1" t="s">
        <v>3452</v>
      </c>
      <c r="AM1094"/>
      <c r="AN1094" s="1" t="s">
        <v>45</v>
      </c>
      <c r="AO1094" s="1">
        <v>19981</v>
      </c>
      <c r="AP1094" s="1" t="b">
        <v>0</v>
      </c>
      <c r="AQ1094" s="1"/>
      <c r="AR1094" s="1"/>
      <c r="AS1094" s="1" t="b">
        <v>0</v>
      </c>
      <c r="AV1094" s="1" t="str">
        <f t="shared" si="200"/>
        <v>Helleborus orientalis ( yellow ) Lenten Rose</v>
      </c>
      <c r="AW1094" s="1"/>
      <c r="AX1094" s="1"/>
      <c r="BE1094"/>
      <c r="BF1094"/>
      <c r="BG1094"/>
      <c r="BH1094"/>
      <c r="BI1094"/>
      <c r="BJ1094"/>
      <c r="BK1094"/>
      <c r="BL1094"/>
      <c r="BM1094"/>
      <c r="BN1094"/>
    </row>
    <row r="1095" spans="1:66" s="5" customFormat="1" ht="15" customHeight="1" x14ac:dyDescent="0.2">
      <c r="A1095" s="8" t="s">
        <v>7923</v>
      </c>
      <c r="B1095" s="18" t="b">
        <f t="shared" si="199"/>
        <v>1</v>
      </c>
      <c r="C1095" s="4" t="str">
        <f>IF(O1095="","C","")</f>
        <v/>
      </c>
      <c r="D1095" s="4" t="str">
        <f>IF(I1095="","N","")</f>
        <v/>
      </c>
      <c r="E1095" s="4" t="str">
        <f>IF(P1095="","Y","")</f>
        <v/>
      </c>
      <c r="F1095" s="4" t="str">
        <f t="shared" si="193"/>
        <v/>
      </c>
      <c r="G1095" s="4" t="str">
        <f>IF(H1095=A1095,"","I")</f>
        <v>I</v>
      </c>
      <c r="H1095" s="4" t="str">
        <f>TRIM(TRIM(I1095) &amp; " " &amp; TRIM(J1095) &amp; " " &amp; K1095 &amp; " " &amp;S1095)</f>
        <v>Helleborus orientalis 'Double Queen' Lenten Rose</v>
      </c>
      <c r="I1095" s="6" t="s">
        <v>3347</v>
      </c>
      <c r="J1095" s="6" t="s">
        <v>3411</v>
      </c>
      <c r="K1095" s="6" t="s">
        <v>3453</v>
      </c>
      <c r="L1095" s="1">
        <v>917</v>
      </c>
      <c r="M1095" s="1" t="s">
        <v>39</v>
      </c>
      <c r="N1095" s="18" t="b">
        <v>1</v>
      </c>
      <c r="O1095" t="s">
        <v>3454</v>
      </c>
      <c r="P1095" s="1" t="s">
        <v>3455</v>
      </c>
      <c r="Q1095"/>
      <c r="R1095"/>
      <c r="S1095" s="54" t="s">
        <v>3421</v>
      </c>
      <c r="T1095" s="1" t="s">
        <v>42</v>
      </c>
      <c r="U1095" s="1" t="s">
        <v>42</v>
      </c>
      <c r="V1095" s="1" t="s">
        <v>42</v>
      </c>
      <c r="W1095" s="1" t="s">
        <v>42</v>
      </c>
      <c r="X1095" s="1" t="s">
        <v>3456</v>
      </c>
      <c r="Y1095" s="1" t="s">
        <v>3457</v>
      </c>
      <c r="Z1095" s="1" t="s">
        <v>3458</v>
      </c>
      <c r="AA1095" s="1" t="s">
        <v>3459</v>
      </c>
      <c r="AB1095" s="1"/>
      <c r="AC1095" s="1"/>
      <c r="AD1095" s="1"/>
      <c r="AE1095" s="1"/>
      <c r="AF1095"/>
      <c r="AG1095" s="1" t="b">
        <v>1</v>
      </c>
      <c r="AH1095"/>
      <c r="AI1095"/>
      <c r="AJ1095" s="1" t="b">
        <v>0</v>
      </c>
      <c r="AK1095" s="1" t="b">
        <v>0</v>
      </c>
      <c r="AL1095" s="1" t="s">
        <v>86</v>
      </c>
      <c r="AM1095" s="1" t="s">
        <v>62</v>
      </c>
      <c r="AN1095" s="1" t="s">
        <v>45</v>
      </c>
      <c r="AO1095" s="1">
        <v>1864</v>
      </c>
      <c r="AP1095" s="1" t="b">
        <v>0</v>
      </c>
      <c r="AQ1095" s="1"/>
      <c r="AR1095" s="1"/>
      <c r="AS1095" s="1" t="b">
        <v>0</v>
      </c>
      <c r="AT1095"/>
      <c r="AU1095"/>
      <c r="AV1095" s="1" t="str">
        <f t="shared" si="200"/>
        <v>Helleborus orientalis 'Double Queen' Lenten Rose</v>
      </c>
      <c r="AW1095" s="1"/>
      <c r="AX1095" s="1"/>
      <c r="AY1095"/>
      <c r="AZ1095"/>
      <c r="BA1095"/>
      <c r="BB1095"/>
      <c r="BC1095"/>
      <c r="BD1095"/>
    </row>
    <row r="1096" spans="1:66" s="5" customFormat="1" ht="15" customHeight="1" x14ac:dyDescent="0.2">
      <c r="A1096" s="8"/>
      <c r="B1096" s="18" t="b">
        <f t="shared" si="199"/>
        <v>1</v>
      </c>
      <c r="C1096" s="21"/>
      <c r="D1096" s="4"/>
      <c r="E1096" s="4"/>
      <c r="F1096" s="4" t="str">
        <f t="shared" si="193"/>
        <v/>
      </c>
      <c r="G1096" s="4"/>
      <c r="H1096" s="4"/>
      <c r="I1096" s="6" t="s">
        <v>3347</v>
      </c>
      <c r="J1096" s="6" t="s">
        <v>3411</v>
      </c>
      <c r="K1096" s="6"/>
      <c r="L1096" s="1">
        <v>907</v>
      </c>
      <c r="M1096" s="1" t="s">
        <v>39</v>
      </c>
      <c r="N1096" s="18" t="b">
        <v>1</v>
      </c>
      <c r="O1096" s="1" t="s">
        <v>3412</v>
      </c>
      <c r="P1096" s="1" t="s">
        <v>3413</v>
      </c>
      <c r="Q1096" s="1"/>
      <c r="R1096" s="1"/>
      <c r="S1096" s="54"/>
      <c r="T1096" s="1" t="s">
        <v>42</v>
      </c>
      <c r="U1096" s="1" t="s">
        <v>42</v>
      </c>
      <c r="V1096" s="1" t="s">
        <v>42</v>
      </c>
      <c r="W1096" s="1" t="s">
        <v>42</v>
      </c>
      <c r="X1096" s="1"/>
      <c r="Y1096" s="1" t="s">
        <v>3414</v>
      </c>
      <c r="Z1096" s="1" t="s">
        <v>3415</v>
      </c>
      <c r="AA1096" s="1" t="s">
        <v>3416</v>
      </c>
      <c r="AB1096" s="1" t="s">
        <v>3417</v>
      </c>
      <c r="AC1096" s="1"/>
      <c r="AD1096" s="1"/>
      <c r="AE1096" s="1"/>
      <c r="AF1096"/>
      <c r="AG1096" s="1" t="b">
        <v>0</v>
      </c>
      <c r="AH1096"/>
      <c r="AI1096"/>
      <c r="AJ1096" s="1" t="b">
        <v>0</v>
      </c>
      <c r="AK1096" s="1" t="b">
        <v>0</v>
      </c>
      <c r="AL1096" s="1" t="s">
        <v>86</v>
      </c>
      <c r="AM1096" s="1" t="s">
        <v>62</v>
      </c>
      <c r="AN1096" s="1" t="s">
        <v>45</v>
      </c>
      <c r="AO1096" s="1">
        <v>2007</v>
      </c>
      <c r="AP1096" s="1" t="b">
        <v>0</v>
      </c>
      <c r="AQ1096" s="1"/>
      <c r="AR1096" s="1"/>
      <c r="AS1096" s="1" t="b">
        <v>0</v>
      </c>
      <c r="AV1096" s="1" t="str">
        <f t="shared" si="200"/>
        <v>Helleborus orientalis</v>
      </c>
      <c r="AW1096" s="1"/>
      <c r="AX1096" s="1"/>
      <c r="BE1096"/>
      <c r="BF1096"/>
      <c r="BG1096"/>
      <c r="BH1096"/>
      <c r="BI1096"/>
      <c r="BJ1096"/>
      <c r="BK1096"/>
      <c r="BL1096"/>
      <c r="BM1096"/>
      <c r="BN1096"/>
    </row>
    <row r="1097" spans="1:66" s="5" customFormat="1" ht="15" customHeight="1" x14ac:dyDescent="0.2">
      <c r="A1097" s="8"/>
      <c r="B1097" s="18" t="b">
        <f t="shared" si="199"/>
        <v>0</v>
      </c>
      <c r="C1097" s="21"/>
      <c r="D1097" s="4"/>
      <c r="E1097" s="4"/>
      <c r="F1097" s="4" t="str">
        <f t="shared" si="193"/>
        <v>X</v>
      </c>
      <c r="G1097" s="4"/>
      <c r="H1097" s="4"/>
      <c r="I1097" s="6" t="s">
        <v>3347</v>
      </c>
      <c r="J1097" s="6" t="s">
        <v>3460</v>
      </c>
      <c r="K1097" s="6" t="s">
        <v>3467</v>
      </c>
      <c r="L1097" s="1">
        <v>919</v>
      </c>
      <c r="M1097"/>
      <c r="N1097" s="18" t="b">
        <v>0</v>
      </c>
      <c r="O1097"/>
      <c r="P1097" s="1" t="s">
        <v>3468</v>
      </c>
      <c r="Q1097" s="1"/>
      <c r="R1097" s="1"/>
      <c r="S1097" s="54" t="s">
        <v>3462</v>
      </c>
      <c r="T1097" s="1" t="s">
        <v>42</v>
      </c>
      <c r="U1097" s="1" t="s">
        <v>42</v>
      </c>
      <c r="V1097" s="1" t="s">
        <v>42</v>
      </c>
      <c r="W1097" s="1" t="s">
        <v>42</v>
      </c>
      <c r="X1097" s="1"/>
      <c r="Y1097" s="1"/>
      <c r="Z1097" s="1"/>
      <c r="AA1097" s="1"/>
      <c r="AB1097" s="1"/>
      <c r="AC1097" s="1"/>
      <c r="AD1097" s="1"/>
      <c r="AE1097" s="1"/>
      <c r="AF1097"/>
      <c r="AG1097" s="1" t="b">
        <v>0</v>
      </c>
      <c r="AH1097"/>
      <c r="AI1097"/>
      <c r="AJ1097" s="1" t="b">
        <v>0</v>
      </c>
      <c r="AK1097" s="1" t="b">
        <v>0</v>
      </c>
      <c r="AL1097" s="1" t="s">
        <v>86</v>
      </c>
      <c r="AM1097" s="1" t="s">
        <v>62</v>
      </c>
      <c r="AN1097" s="1" t="s">
        <v>45</v>
      </c>
      <c r="AO1097" s="1">
        <v>2077</v>
      </c>
      <c r="AP1097" s="1" t="b">
        <v>1</v>
      </c>
      <c r="AQ1097" s="1"/>
      <c r="AR1097" s="1"/>
      <c r="AS1097" s="1" t="b">
        <v>0</v>
      </c>
      <c r="AV1097" s="1" t="str">
        <f t="shared" si="200"/>
        <v>Helleborus x nigercors 'Double Form' Type of Christmas Rose</v>
      </c>
      <c r="AW1097" s="1"/>
      <c r="AX1097" s="1"/>
      <c r="BE1097"/>
      <c r="BF1097"/>
      <c r="BG1097"/>
      <c r="BH1097"/>
      <c r="BI1097"/>
      <c r="BJ1097"/>
      <c r="BK1097"/>
      <c r="BL1097"/>
      <c r="BM1097"/>
      <c r="BN1097"/>
    </row>
    <row r="1098" spans="1:66" s="5" customFormat="1" ht="15" customHeight="1" x14ac:dyDescent="0.2">
      <c r="A1098" s="8"/>
      <c r="B1098" s="18" t="b">
        <f t="shared" si="199"/>
        <v>1</v>
      </c>
      <c r="C1098" s="21"/>
      <c r="D1098" s="4"/>
      <c r="E1098" s="4"/>
      <c r="F1098" s="4" t="str">
        <f t="shared" si="193"/>
        <v/>
      </c>
      <c r="G1098" s="4"/>
      <c r="H1098" s="4"/>
      <c r="I1098" s="6" t="s">
        <v>3347</v>
      </c>
      <c r="J1098" s="6" t="s">
        <v>3460</v>
      </c>
      <c r="K1098" s="6"/>
      <c r="L1098" s="1">
        <v>918</v>
      </c>
      <c r="M1098"/>
      <c r="N1098" s="18" t="b">
        <v>1</v>
      </c>
      <c r="O1098"/>
      <c r="P1098" s="1" t="s">
        <v>3461</v>
      </c>
      <c r="Q1098" s="1"/>
      <c r="R1098" s="1"/>
      <c r="S1098" s="54" t="s">
        <v>3462</v>
      </c>
      <c r="T1098" s="1" t="s">
        <v>42</v>
      </c>
      <c r="U1098" s="1" t="s">
        <v>42</v>
      </c>
      <c r="V1098" s="1" t="s">
        <v>42</v>
      </c>
      <c r="W1098" s="1" t="s">
        <v>42</v>
      </c>
      <c r="X1098" s="1" t="s">
        <v>3463</v>
      </c>
      <c r="Y1098" s="1" t="s">
        <v>3464</v>
      </c>
      <c r="Z1098" s="1" t="s">
        <v>3465</v>
      </c>
      <c r="AA1098" s="1" t="s">
        <v>3466</v>
      </c>
      <c r="AB1098" s="1"/>
      <c r="AC1098" s="1"/>
      <c r="AD1098" s="1"/>
      <c r="AE1098" s="1"/>
      <c r="AF1098"/>
      <c r="AG1098" s="1" t="b">
        <v>1</v>
      </c>
      <c r="AH1098" s="1"/>
      <c r="AI1098" s="1"/>
      <c r="AJ1098" s="1" t="b">
        <v>0</v>
      </c>
      <c r="AK1098" s="1" t="b">
        <v>0</v>
      </c>
      <c r="AL1098" s="1" t="s">
        <v>86</v>
      </c>
      <c r="AM1098" s="1" t="s">
        <v>62</v>
      </c>
      <c r="AN1098" s="1" t="s">
        <v>45</v>
      </c>
      <c r="AO1098" s="1">
        <v>2232</v>
      </c>
      <c r="AP1098" s="1" t="b">
        <v>1</v>
      </c>
      <c r="AQ1098" s="1"/>
      <c r="AR1098" s="1"/>
      <c r="AS1098" s="1" t="b">
        <v>0</v>
      </c>
      <c r="AV1098" s="1" t="str">
        <f t="shared" si="200"/>
        <v>Helleborus x nigercors Type of Christmas Rose</v>
      </c>
      <c r="AW1098" s="1"/>
      <c r="AX1098" s="1"/>
      <c r="BE1098"/>
      <c r="BF1098"/>
      <c r="BG1098"/>
      <c r="BH1098"/>
      <c r="BI1098"/>
      <c r="BJ1098"/>
      <c r="BK1098"/>
      <c r="BL1098"/>
      <c r="BM1098"/>
      <c r="BN1098"/>
    </row>
    <row r="1099" spans="1:66" s="5" customFormat="1" ht="15" customHeight="1" x14ac:dyDescent="0.2">
      <c r="A1099" s="8"/>
      <c r="B1099" s="18" t="b">
        <f t="shared" si="199"/>
        <v>0</v>
      </c>
      <c r="C1099" s="21"/>
      <c r="D1099" s="4"/>
      <c r="E1099" s="4"/>
      <c r="F1099" s="4" t="str">
        <f t="shared" si="193"/>
        <v>X</v>
      </c>
      <c r="G1099" s="4"/>
      <c r="H1099" s="4"/>
      <c r="I1099" s="6" t="s">
        <v>3347</v>
      </c>
      <c r="J1099" s="6" t="s">
        <v>3469</v>
      </c>
      <c r="K1099" s="6" t="s">
        <v>3470</v>
      </c>
      <c r="L1099" s="1">
        <v>920</v>
      </c>
      <c r="M1099"/>
      <c r="N1099" s="18" t="b">
        <v>0</v>
      </c>
      <c r="O1099"/>
      <c r="P1099" s="1" t="s">
        <v>3471</v>
      </c>
      <c r="Q1099"/>
      <c r="R1099"/>
      <c r="S1099" s="53"/>
      <c r="T1099" s="1" t="s">
        <v>42</v>
      </c>
      <c r="U1099" s="1" t="s">
        <v>42</v>
      </c>
      <c r="V1099" s="1" t="s">
        <v>42</v>
      </c>
      <c r="W1099" s="1" t="s">
        <v>42</v>
      </c>
      <c r="X1099"/>
      <c r="Y1099"/>
      <c r="Z1099"/>
      <c r="AA1099"/>
      <c r="AB1099"/>
      <c r="AC1099"/>
      <c r="AD1099"/>
      <c r="AE1099"/>
      <c r="AF1099"/>
      <c r="AG1099" s="1" t="b">
        <v>0</v>
      </c>
      <c r="AH1099"/>
      <c r="AI1099"/>
      <c r="AJ1099" s="1" t="b">
        <v>0</v>
      </c>
      <c r="AK1099" s="1" t="b">
        <v>0</v>
      </c>
      <c r="AL1099" s="1" t="s">
        <v>86</v>
      </c>
      <c r="AM1099" s="1" t="s">
        <v>62</v>
      </c>
      <c r="AN1099" s="1" t="s">
        <v>45</v>
      </c>
      <c r="AO1099" s="1">
        <v>1699</v>
      </c>
      <c r="AP1099" s="1" t="b">
        <v>1</v>
      </c>
      <c r="AQ1099" s="1"/>
      <c r="AR1099" s="1"/>
      <c r="AS1099" s="1" t="b">
        <v>0</v>
      </c>
      <c r="AV1099" s="1" t="str">
        <f t="shared" si="200"/>
        <v>Helleborus x sternii 'Blackthorn Strain'</v>
      </c>
      <c r="AW1099" s="1"/>
      <c r="AX1099" s="1"/>
      <c r="BE1099"/>
      <c r="BF1099"/>
      <c r="BG1099"/>
      <c r="BH1099"/>
      <c r="BI1099"/>
      <c r="BJ1099"/>
      <c r="BK1099"/>
      <c r="BL1099"/>
      <c r="BM1099"/>
      <c r="BN1099"/>
    </row>
    <row r="1100" spans="1:66" s="5" customFormat="1" ht="15" customHeight="1" x14ac:dyDescent="0.2">
      <c r="A1100" s="8"/>
      <c r="B1100" s="18" t="b">
        <f t="shared" si="199"/>
        <v>1</v>
      </c>
      <c r="C1100" s="21"/>
      <c r="D1100" s="4"/>
      <c r="E1100" s="4"/>
      <c r="F1100" s="4" t="str">
        <f t="shared" si="193"/>
        <v/>
      </c>
      <c r="G1100" s="4"/>
      <c r="H1100" s="4"/>
      <c r="I1100" s="6" t="s">
        <v>3347</v>
      </c>
      <c r="J1100" s="6" t="s">
        <v>3469</v>
      </c>
      <c r="K1100" s="6" t="s">
        <v>3472</v>
      </c>
      <c r="L1100" s="1">
        <v>921</v>
      </c>
      <c r="M1100"/>
      <c r="N1100" s="18" t="b">
        <v>1</v>
      </c>
      <c r="O1100"/>
      <c r="P1100" s="1" t="s">
        <v>3473</v>
      </c>
      <c r="Q1100"/>
      <c r="R1100"/>
      <c r="S1100" s="54"/>
      <c r="T1100" s="1" t="s">
        <v>42</v>
      </c>
      <c r="U1100" s="1" t="s">
        <v>42</v>
      </c>
      <c r="V1100" s="1" t="s">
        <v>42</v>
      </c>
      <c r="W1100" s="1" t="s">
        <v>42</v>
      </c>
      <c r="X1100"/>
      <c r="Y1100" s="1" t="s">
        <v>3474</v>
      </c>
      <c r="Z1100"/>
      <c r="AA1100"/>
      <c r="AB1100"/>
      <c r="AC1100"/>
      <c r="AD1100"/>
      <c r="AE1100"/>
      <c r="AF1100"/>
      <c r="AG1100" s="1" t="b">
        <v>0</v>
      </c>
      <c r="AH1100"/>
      <c r="AI1100"/>
      <c r="AJ1100" s="1" t="b">
        <v>0</v>
      </c>
      <c r="AK1100" s="1" t="b">
        <v>0</v>
      </c>
      <c r="AL1100" s="1" t="s">
        <v>86</v>
      </c>
      <c r="AM1100" s="1" t="s">
        <v>62</v>
      </c>
      <c r="AN1100" s="1" t="s">
        <v>45</v>
      </c>
      <c r="AO1100" s="1">
        <v>1700</v>
      </c>
      <c r="AP1100" s="1" t="b">
        <v>1</v>
      </c>
      <c r="AQ1100" s="1"/>
      <c r="AR1100" s="1"/>
      <c r="AS1100" s="1" t="b">
        <v>0</v>
      </c>
      <c r="AV1100" s="1" t="str">
        <f t="shared" si="200"/>
        <v>Helleborus x sternii 'Boughton Beauty Strain'</v>
      </c>
      <c r="AW1100" s="1"/>
      <c r="AX1100" s="1"/>
      <c r="BE1100"/>
      <c r="BF1100"/>
      <c r="BG1100"/>
      <c r="BH1100"/>
      <c r="BI1100"/>
      <c r="BJ1100"/>
      <c r="BK1100"/>
      <c r="BL1100"/>
      <c r="BM1100"/>
      <c r="BN1100"/>
    </row>
    <row r="1101" spans="1:66" s="5" customFormat="1" ht="15" customHeight="1" x14ac:dyDescent="0.2">
      <c r="A1101" s="8"/>
      <c r="B1101" s="18" t="b">
        <f t="shared" si="199"/>
        <v>1</v>
      </c>
      <c r="C1101" s="21"/>
      <c r="D1101" s="4"/>
      <c r="E1101" s="4"/>
      <c r="F1101" s="4" t="str">
        <f t="shared" si="193"/>
        <v/>
      </c>
      <c r="G1101" s="4"/>
      <c r="H1101" s="4"/>
      <c r="I1101" s="6" t="s">
        <v>3347</v>
      </c>
      <c r="J1101" s="6" t="s">
        <v>3469</v>
      </c>
      <c r="K1101" s="6" t="s">
        <v>3475</v>
      </c>
      <c r="L1101" s="1">
        <v>922</v>
      </c>
      <c r="M1101"/>
      <c r="N1101" s="18" t="b">
        <v>1</v>
      </c>
      <c r="O1101"/>
      <c r="P1101" s="1" t="s">
        <v>3476</v>
      </c>
      <c r="Q1101"/>
      <c r="R1101"/>
      <c r="S1101" s="54"/>
      <c r="T1101" s="1" t="s">
        <v>42</v>
      </c>
      <c r="U1101" s="1" t="s">
        <v>42</v>
      </c>
      <c r="V1101" s="1" t="s">
        <v>42</v>
      </c>
      <c r="W1101" s="1" t="s">
        <v>42</v>
      </c>
      <c r="X1101" s="1"/>
      <c r="Y1101" s="1" t="s">
        <v>3477</v>
      </c>
      <c r="Z1101" s="1" t="s">
        <v>3478</v>
      </c>
      <c r="AA1101" s="1"/>
      <c r="AB1101" s="1"/>
      <c r="AC1101" s="1"/>
      <c r="AD1101" s="1"/>
      <c r="AE1101" s="1"/>
      <c r="AF1101"/>
      <c r="AG1101" s="1" t="b">
        <v>0</v>
      </c>
      <c r="AH1101" s="1" t="s">
        <v>43</v>
      </c>
      <c r="AI1101" s="1"/>
      <c r="AJ1101" s="1" t="b">
        <v>0</v>
      </c>
      <c r="AK1101" s="1" t="b">
        <v>0</v>
      </c>
      <c r="AL1101" s="1" t="s">
        <v>86</v>
      </c>
      <c r="AM1101" s="1" t="s">
        <v>62</v>
      </c>
      <c r="AN1101" s="1" t="s">
        <v>45</v>
      </c>
      <c r="AO1101" s="1">
        <v>2462</v>
      </c>
      <c r="AP1101" s="1" t="b">
        <v>1</v>
      </c>
      <c r="AQ1101" s="1"/>
      <c r="AR1101" s="1"/>
      <c r="AS1101" s="1" t="b">
        <v>0</v>
      </c>
      <c r="AV1101" s="1" t="str">
        <f t="shared" si="200"/>
        <v>Helleborus x sternii 'Ice Dance'</v>
      </c>
      <c r="AW1101" s="1"/>
      <c r="AX1101" s="1"/>
      <c r="BE1101"/>
      <c r="BF1101"/>
      <c r="BG1101"/>
      <c r="BH1101"/>
      <c r="BI1101"/>
      <c r="BJ1101"/>
      <c r="BK1101"/>
      <c r="BL1101"/>
      <c r="BM1101"/>
      <c r="BN1101"/>
    </row>
    <row r="1102" spans="1:66" s="5" customFormat="1" ht="15" customHeight="1" x14ac:dyDescent="0.2">
      <c r="A1102" s="8" t="s">
        <v>8356</v>
      </c>
      <c r="B1102" s="18" t="b">
        <f t="shared" si="199"/>
        <v>1</v>
      </c>
      <c r="C1102" s="4" t="str">
        <f>IF(O1102="","C","")</f>
        <v/>
      </c>
      <c r="D1102" s="4" t="str">
        <f>IF(I1102="","N","")</f>
        <v/>
      </c>
      <c r="E1102" s="4" t="str">
        <f>IF(P1102="","Y","")</f>
        <v/>
      </c>
      <c r="F1102" s="4" t="str">
        <f t="shared" si="193"/>
        <v/>
      </c>
      <c r="G1102" s="4" t="str">
        <f>IF(H1102=A1102,"","I")</f>
        <v/>
      </c>
      <c r="H1102" s="4" t="str">
        <f>TRIM(TRIM(I1102) &amp; " " &amp; TRIM(J1102) &amp; " " &amp; K1102 &amp; " " &amp;S1102)</f>
        <v>Helleborus 'Pink Beauty'</v>
      </c>
      <c r="I1102" s="6" t="s">
        <v>3347</v>
      </c>
      <c r="J1102" s="6"/>
      <c r="K1102" s="6" t="s">
        <v>3348</v>
      </c>
      <c r="L1102" s="1">
        <v>890</v>
      </c>
      <c r="M1102" s="1" t="s">
        <v>39</v>
      </c>
      <c r="N1102" s="18" t="b">
        <v>1</v>
      </c>
      <c r="O1102" t="s">
        <v>3349</v>
      </c>
      <c r="P1102" s="1" t="s">
        <v>3350</v>
      </c>
      <c r="Q1102"/>
      <c r="R1102"/>
      <c r="S1102" s="54"/>
      <c r="T1102" s="1" t="s">
        <v>42</v>
      </c>
      <c r="U1102" s="1" t="s">
        <v>42</v>
      </c>
      <c r="V1102" s="1" t="s">
        <v>42</v>
      </c>
      <c r="W1102" s="1" t="s">
        <v>42</v>
      </c>
      <c r="X1102" s="1"/>
      <c r="Y1102" s="1" t="s">
        <v>3351</v>
      </c>
      <c r="Z1102" s="1" t="s">
        <v>3352</v>
      </c>
      <c r="AA1102" s="1" t="s">
        <v>3353</v>
      </c>
      <c r="AB1102" s="1"/>
      <c r="AC1102" s="1"/>
      <c r="AD1102" s="1"/>
      <c r="AE1102" s="1"/>
      <c r="AF1102" s="1"/>
      <c r="AG1102" s="1" t="b">
        <v>0</v>
      </c>
      <c r="AH1102" s="1"/>
      <c r="AI1102" s="1"/>
      <c r="AJ1102" s="1" t="b">
        <v>0</v>
      </c>
      <c r="AK1102" s="1" t="b">
        <v>0</v>
      </c>
      <c r="AL1102" s="1" t="s">
        <v>86</v>
      </c>
      <c r="AM1102" s="1" t="s">
        <v>62</v>
      </c>
      <c r="AN1102" s="1" t="s">
        <v>45</v>
      </c>
      <c r="AO1102" s="1">
        <v>2074</v>
      </c>
      <c r="AP1102" s="1" t="b">
        <v>0</v>
      </c>
      <c r="AQ1102" s="1"/>
      <c r="AR1102" s="1"/>
      <c r="AS1102" s="1" t="b">
        <v>1</v>
      </c>
      <c r="AV1102" s="1" t="str">
        <f t="shared" si="200"/>
        <v>Helleborus 'Pink Beauty'</v>
      </c>
      <c r="AW1102" s="1"/>
      <c r="AX1102" s="1"/>
    </row>
    <row r="1103" spans="1:66" s="5" customFormat="1" ht="15" customHeight="1" x14ac:dyDescent="0.2">
      <c r="A1103" s="8"/>
      <c r="B1103" s="18" t="b">
        <f t="shared" si="199"/>
        <v>1</v>
      </c>
      <c r="C1103" s="21"/>
      <c r="D1103" s="4"/>
      <c r="E1103" s="4"/>
      <c r="F1103" s="4" t="str">
        <f t="shared" si="193"/>
        <v/>
      </c>
      <c r="G1103" s="4"/>
      <c r="H1103" s="4"/>
      <c r="I1103" s="6" t="s">
        <v>3347</v>
      </c>
      <c r="J1103" s="6"/>
      <c r="K1103" s="6" t="s">
        <v>3354</v>
      </c>
      <c r="L1103" s="1">
        <v>891</v>
      </c>
      <c r="M1103"/>
      <c r="N1103" s="18" t="b">
        <v>1</v>
      </c>
      <c r="O1103"/>
      <c r="P1103" s="1" t="s">
        <v>3355</v>
      </c>
      <c r="Q1103"/>
      <c r="R1103"/>
      <c r="S1103" s="54"/>
      <c r="T1103" s="1" t="s">
        <v>42</v>
      </c>
      <c r="U1103" s="1" t="s">
        <v>42</v>
      </c>
      <c r="V1103" s="1" t="s">
        <v>42</v>
      </c>
      <c r="W1103" s="1" t="s">
        <v>42</v>
      </c>
      <c r="X1103" s="1"/>
      <c r="Y1103" s="1" t="s">
        <v>3356</v>
      </c>
      <c r="Z1103" s="1" t="s">
        <v>3357</v>
      </c>
      <c r="AA1103" s="1" t="s">
        <v>3358</v>
      </c>
      <c r="AB1103" s="1"/>
      <c r="AC1103" s="1"/>
      <c r="AD1103" s="1"/>
      <c r="AE1103" s="1"/>
      <c r="AF1103"/>
      <c r="AG1103" s="1" t="b">
        <v>0</v>
      </c>
      <c r="AH1103" s="1" t="s">
        <v>43</v>
      </c>
      <c r="AI1103" s="1"/>
      <c r="AJ1103" s="1" t="b">
        <v>0</v>
      </c>
      <c r="AK1103" s="1" t="b">
        <v>0</v>
      </c>
      <c r="AL1103" s="1" t="s">
        <v>3359</v>
      </c>
      <c r="AM1103"/>
      <c r="AN1103" s="1" t="s">
        <v>45</v>
      </c>
      <c r="AO1103" s="1">
        <v>15802</v>
      </c>
      <c r="AP1103" s="1" t="b">
        <v>1</v>
      </c>
      <c r="AQ1103" s="1"/>
      <c r="AR1103" s="1"/>
      <c r="AS1103" s="1" t="b">
        <v>0</v>
      </c>
      <c r="AV1103" s="1" t="str">
        <f t="shared" si="200"/>
        <v>Helleborus 'Pirouette'</v>
      </c>
      <c r="AW1103" s="1"/>
      <c r="AX1103" s="1"/>
      <c r="BE1103"/>
      <c r="BF1103"/>
      <c r="BG1103"/>
      <c r="BH1103"/>
      <c r="BI1103"/>
      <c r="BJ1103"/>
      <c r="BK1103"/>
      <c r="BL1103"/>
      <c r="BM1103"/>
      <c r="BN1103"/>
    </row>
    <row r="1104" spans="1:66" s="5" customFormat="1" ht="15" customHeight="1" x14ac:dyDescent="0.2">
      <c r="A1104" s="8"/>
      <c r="B1104" s="18" t="b">
        <f t="shared" si="199"/>
        <v>1</v>
      </c>
      <c r="C1104" s="21"/>
      <c r="D1104" s="4"/>
      <c r="E1104" s="4"/>
      <c r="F1104" s="4" t="str">
        <f t="shared" si="193"/>
        <v/>
      </c>
      <c r="G1104" s="4"/>
      <c r="H1104" s="4"/>
      <c r="I1104" s="6" t="s">
        <v>3347</v>
      </c>
      <c r="J1104" s="6"/>
      <c r="K1104" s="6" t="s">
        <v>3360</v>
      </c>
      <c r="L1104" s="1">
        <v>892</v>
      </c>
      <c r="M1104"/>
      <c r="N1104" s="18" t="b">
        <v>1</v>
      </c>
      <c r="O1104"/>
      <c r="P1104" s="1" t="s">
        <v>3361</v>
      </c>
      <c r="Q1104"/>
      <c r="R1104"/>
      <c r="S1104" s="54"/>
      <c r="T1104" s="1" t="s">
        <v>42</v>
      </c>
      <c r="U1104" s="1" t="s">
        <v>42</v>
      </c>
      <c r="V1104" s="1" t="s">
        <v>42</v>
      </c>
      <c r="W1104" s="1" t="s">
        <v>42</v>
      </c>
      <c r="X1104" s="1"/>
      <c r="Y1104" s="1" t="s">
        <v>3362</v>
      </c>
      <c r="Z1104" s="1" t="s">
        <v>3363</v>
      </c>
      <c r="AA1104" s="1"/>
      <c r="AB1104" s="1"/>
      <c r="AC1104" s="1"/>
      <c r="AD1104" s="1"/>
      <c r="AE1104" s="1"/>
      <c r="AF1104"/>
      <c r="AG1104" s="1" t="b">
        <v>0</v>
      </c>
      <c r="AH1104" s="1" t="s">
        <v>43</v>
      </c>
      <c r="AI1104" s="1"/>
      <c r="AJ1104" s="1" t="b">
        <v>0</v>
      </c>
      <c r="AK1104" s="1" t="b">
        <v>0</v>
      </c>
      <c r="AL1104" s="1" t="s">
        <v>86</v>
      </c>
      <c r="AM1104" s="1" t="s">
        <v>62</v>
      </c>
      <c r="AN1104" s="1" t="s">
        <v>45</v>
      </c>
      <c r="AO1104" s="1">
        <v>2606</v>
      </c>
      <c r="AP1104" s="1" t="b">
        <v>0</v>
      </c>
      <c r="AQ1104" s="1"/>
      <c r="AR1104" s="1"/>
      <c r="AS1104" s="1" t="b">
        <v>0</v>
      </c>
      <c r="AV1104" s="1" t="str">
        <f t="shared" si="200"/>
        <v>Helleborus 'White Beauty'</v>
      </c>
      <c r="AW1104" s="1"/>
      <c r="AX1104" s="1"/>
      <c r="BE1104"/>
      <c r="BF1104"/>
      <c r="BG1104"/>
      <c r="BH1104"/>
      <c r="BI1104"/>
      <c r="BJ1104"/>
      <c r="BK1104"/>
      <c r="BL1104"/>
      <c r="BM1104"/>
      <c r="BN1104"/>
    </row>
    <row r="1105" spans="1:66" s="5" customFormat="1" ht="15" customHeight="1" x14ac:dyDescent="0.2">
      <c r="A1105" s="8"/>
      <c r="B1105" s="18" t="b">
        <f t="shared" si="199"/>
        <v>1</v>
      </c>
      <c r="C1105" s="21"/>
      <c r="D1105" s="4"/>
      <c r="E1105" s="4"/>
      <c r="F1105" s="4" t="str">
        <f t="shared" si="193"/>
        <v/>
      </c>
      <c r="G1105" s="4"/>
      <c r="H1105" s="4"/>
      <c r="I1105" s="6" t="s">
        <v>3347</v>
      </c>
      <c r="J1105" s="6"/>
      <c r="K1105" s="6" t="s">
        <v>3364</v>
      </c>
      <c r="L1105" s="1">
        <v>893</v>
      </c>
      <c r="M1105"/>
      <c r="N1105" s="18" t="b">
        <v>1</v>
      </c>
      <c r="O1105"/>
      <c r="P1105" s="1" t="s">
        <v>3365</v>
      </c>
      <c r="Q1105"/>
      <c r="R1105"/>
      <c r="S1105" s="54"/>
      <c r="T1105" s="1" t="s">
        <v>42</v>
      </c>
      <c r="U1105" s="1" t="s">
        <v>42</v>
      </c>
      <c r="V1105" s="1" t="s">
        <v>42</v>
      </c>
      <c r="W1105" s="1" t="s">
        <v>42</v>
      </c>
      <c r="X1105" s="1"/>
      <c r="Y1105" s="1" t="s">
        <v>3366</v>
      </c>
      <c r="Z1105" s="1" t="s">
        <v>3367</v>
      </c>
      <c r="AA1105" s="1"/>
      <c r="AB1105" s="1"/>
      <c r="AC1105" s="1"/>
      <c r="AD1105" s="1"/>
      <c r="AE1105" s="1"/>
      <c r="AF1105"/>
      <c r="AG1105" s="1" t="b">
        <v>0</v>
      </c>
      <c r="AH1105" s="1" t="s">
        <v>43</v>
      </c>
      <c r="AI1105" s="1"/>
      <c r="AJ1105" s="1" t="b">
        <v>0</v>
      </c>
      <c r="AK1105" s="1" t="b">
        <v>0</v>
      </c>
      <c r="AL1105" s="1" t="s">
        <v>86</v>
      </c>
      <c r="AM1105"/>
      <c r="AN1105" s="1" t="s">
        <v>45</v>
      </c>
      <c r="AO1105" s="1">
        <v>15841</v>
      </c>
      <c r="AP1105" s="1" t="b">
        <v>1</v>
      </c>
      <c r="AQ1105" s="1"/>
      <c r="AR1105" s="1"/>
      <c r="AS1105" s="1" t="b">
        <v>0</v>
      </c>
      <c r="AV1105" s="1" t="str">
        <f t="shared" si="200"/>
        <v>Helleborus 'Winter Moonbeam'</v>
      </c>
      <c r="AW1105" s="1"/>
      <c r="AX1105" s="1"/>
      <c r="BE1105"/>
      <c r="BF1105"/>
      <c r="BG1105"/>
      <c r="BH1105"/>
      <c r="BI1105"/>
      <c r="BJ1105"/>
      <c r="BK1105"/>
      <c r="BL1105"/>
      <c r="BM1105"/>
      <c r="BN1105"/>
    </row>
    <row r="1106" spans="1:66" s="5" customFormat="1" ht="15" customHeight="1" x14ac:dyDescent="0.2">
      <c r="A1106" s="8" t="s">
        <v>9706</v>
      </c>
      <c r="B1106" s="18" t="b">
        <f t="shared" si="199"/>
        <v>1</v>
      </c>
      <c r="C1106" s="4" t="str">
        <f>IF(O1106="","C","")</f>
        <v/>
      </c>
      <c r="D1106" s="4" t="str">
        <f>IF(I1106="","N","")</f>
        <v/>
      </c>
      <c r="E1106" s="4" t="str">
        <f>IF(P1106="","Y","")</f>
        <v/>
      </c>
      <c r="F1106" s="4" t="str">
        <f t="shared" si="193"/>
        <v/>
      </c>
      <c r="G1106" s="4" t="str">
        <f>IF(H1106=A1106,"","I")</f>
        <v/>
      </c>
      <c r="H1106" s="4" t="str">
        <f>TRIM(TRIM(I1106) &amp; " " &amp; TRIM(J1106) &amp; " " &amp; K1106 &amp; " " &amp;S1106)</f>
        <v>Hemerocallis 'American Revolution'</v>
      </c>
      <c r="I1106" s="2" t="s">
        <v>3479</v>
      </c>
      <c r="J1106" s="6"/>
      <c r="K1106" s="2" t="s">
        <v>9843</v>
      </c>
      <c r="L1106"/>
      <c r="M1106"/>
      <c r="N1106" s="18" t="b">
        <v>1</v>
      </c>
      <c r="O1106" t="s">
        <v>10137</v>
      </c>
      <c r="P1106" s="23" t="s">
        <v>10606</v>
      </c>
      <c r="Q1106"/>
      <c r="R1106"/>
      <c r="S1106" s="53"/>
      <c r="T1106"/>
      <c r="U1106"/>
      <c r="V1106"/>
      <c r="W1106"/>
      <c r="X1106"/>
      <c r="Y1106" t="s">
        <v>11170</v>
      </c>
      <c r="Z1106"/>
      <c r="AA1106"/>
      <c r="AB1106"/>
      <c r="AC1106"/>
      <c r="AD1106"/>
      <c r="AE1106"/>
      <c r="AF1106"/>
      <c r="AG1106"/>
      <c r="AH1106"/>
      <c r="AI1106"/>
      <c r="AJ1106"/>
      <c r="AK1106"/>
      <c r="AL1106"/>
      <c r="AM1106"/>
      <c r="AN1106"/>
      <c r="AO1106"/>
      <c r="AP1106"/>
      <c r="AQ1106"/>
      <c r="AR1106"/>
      <c r="AS1106"/>
      <c r="AT1106"/>
      <c r="AU1106"/>
      <c r="AV1106" s="1" t="str">
        <f t="shared" si="200"/>
        <v>Hemerocallis 'American Revolution'</v>
      </c>
      <c r="AW1106"/>
      <c r="AX1106"/>
      <c r="AY1106"/>
      <c r="AZ1106"/>
      <c r="BA1106"/>
      <c r="BB1106"/>
      <c r="BC1106"/>
      <c r="BD1106"/>
    </row>
    <row r="1107" spans="1:66" s="5" customFormat="1" ht="15" customHeight="1" x14ac:dyDescent="0.2">
      <c r="A1107" s="8"/>
      <c r="B1107" s="18" t="b">
        <f t="shared" si="199"/>
        <v>1</v>
      </c>
      <c r="C1107" s="21"/>
      <c r="D1107" s="4"/>
      <c r="E1107" s="4"/>
      <c r="F1107" s="4" t="str">
        <f t="shared" si="193"/>
        <v/>
      </c>
      <c r="G1107" s="4"/>
      <c r="H1107" s="4"/>
      <c r="I1107" s="6" t="s">
        <v>3479</v>
      </c>
      <c r="J1107" s="6"/>
      <c r="K1107" s="6" t="s">
        <v>3483</v>
      </c>
      <c r="L1107" s="1">
        <v>924</v>
      </c>
      <c r="M1107"/>
      <c r="N1107" s="18" t="b">
        <v>1</v>
      </c>
      <c r="O1107"/>
      <c r="P1107" s="1" t="s">
        <v>3484</v>
      </c>
      <c r="Q1107"/>
      <c r="R1107"/>
      <c r="S1107" s="54" t="s">
        <v>3481</v>
      </c>
      <c r="T1107" s="1" t="s">
        <v>42</v>
      </c>
      <c r="U1107" s="1" t="s">
        <v>42</v>
      </c>
      <c r="V1107" s="1" t="s">
        <v>42</v>
      </c>
      <c r="W1107" s="1" t="s">
        <v>42</v>
      </c>
      <c r="X1107" s="1"/>
      <c r="Y1107" s="1" t="s">
        <v>3482</v>
      </c>
      <c r="Z1107" s="1"/>
      <c r="AA1107" s="1"/>
      <c r="AB1107" s="1"/>
      <c r="AC1107" s="1"/>
      <c r="AD1107" s="1"/>
      <c r="AE1107" s="1"/>
      <c r="AF1107"/>
      <c r="AG1107" s="1" t="b">
        <v>0</v>
      </c>
      <c r="AH1107" s="1" t="s">
        <v>43</v>
      </c>
      <c r="AI1107" s="1"/>
      <c r="AJ1107" s="1" t="b">
        <v>0</v>
      </c>
      <c r="AK1107" s="1" t="b">
        <v>0</v>
      </c>
      <c r="AL1107" s="1" t="s">
        <v>86</v>
      </c>
      <c r="AM1107"/>
      <c r="AN1107" s="1" t="s">
        <v>45</v>
      </c>
      <c r="AO1107" s="1">
        <v>20053</v>
      </c>
      <c r="AP1107" s="1" t="b">
        <v>1</v>
      </c>
      <c r="AQ1107" s="1"/>
      <c r="AR1107" s="1"/>
      <c r="AS1107" s="1" t="b">
        <v>0</v>
      </c>
      <c r="AV1107" s="1" t="str">
        <f t="shared" si="200"/>
        <v>Hemerocallis 'Il Desperado' Day Lily</v>
      </c>
      <c r="AW1107" s="1"/>
      <c r="AX1107" s="1"/>
      <c r="BE1107"/>
      <c r="BF1107"/>
      <c r="BG1107"/>
      <c r="BH1107"/>
      <c r="BI1107"/>
      <c r="BJ1107"/>
      <c r="BK1107"/>
      <c r="BL1107"/>
      <c r="BM1107"/>
      <c r="BN1107"/>
    </row>
    <row r="1108" spans="1:66" s="5" customFormat="1" ht="15" customHeight="1" x14ac:dyDescent="0.2">
      <c r="A1108" s="8" t="s">
        <v>9708</v>
      </c>
      <c r="B1108" s="18" t="b">
        <f t="shared" si="199"/>
        <v>1</v>
      </c>
      <c r="C1108" s="4" t="str">
        <f>IF(O1108="","C","")</f>
        <v/>
      </c>
      <c r="D1108" s="4" t="str">
        <f>IF(I1108="","N","")</f>
        <v/>
      </c>
      <c r="E1108" s="4" t="str">
        <f>IF(P1108="","Y","")</f>
        <v/>
      </c>
      <c r="F1108" s="4" t="str">
        <f t="shared" si="193"/>
        <v/>
      </c>
      <c r="G1108" s="4" t="str">
        <f>IF(H1108=A1108,"","I")</f>
        <v>I</v>
      </c>
      <c r="H1108" s="4" t="str">
        <f>TRIM(TRIM(I1108) &amp; " " &amp; TRIM(J1108) &amp; " " &amp; K1108 &amp; " " &amp;S1108)</f>
        <v>Hemerocallis 'Mauna Loa' Day Lily</v>
      </c>
      <c r="I1108" s="6" t="s">
        <v>3479</v>
      </c>
      <c r="J1108" s="6"/>
      <c r="K1108" s="6" t="s">
        <v>3485</v>
      </c>
      <c r="L1108" s="1">
        <v>925</v>
      </c>
      <c r="M1108"/>
      <c r="N1108" s="18" t="b">
        <v>1</v>
      </c>
      <c r="O1108" t="s">
        <v>10138</v>
      </c>
      <c r="P1108" s="1" t="s">
        <v>3486</v>
      </c>
      <c r="Q1108"/>
      <c r="R1108"/>
      <c r="S1108" s="54" t="s">
        <v>3481</v>
      </c>
      <c r="T1108" s="1" t="s">
        <v>42</v>
      </c>
      <c r="U1108" s="1" t="s">
        <v>42</v>
      </c>
      <c r="V1108" s="1" t="s">
        <v>42</v>
      </c>
      <c r="W1108" s="1" t="s">
        <v>42</v>
      </c>
      <c r="X1108" s="1"/>
      <c r="Y1108" s="1" t="s">
        <v>3482</v>
      </c>
      <c r="Z1108" s="1"/>
      <c r="AA1108" s="1"/>
      <c r="AB1108" s="1"/>
      <c r="AC1108" s="1"/>
      <c r="AD1108" s="1"/>
      <c r="AE1108" s="1"/>
      <c r="AF1108" s="1"/>
      <c r="AG1108" s="1" t="b">
        <v>0</v>
      </c>
      <c r="AH1108" s="1" t="s">
        <v>43</v>
      </c>
      <c r="AI1108" s="1"/>
      <c r="AJ1108" s="1" t="b">
        <v>0</v>
      </c>
      <c r="AK1108" s="1" t="b">
        <v>0</v>
      </c>
      <c r="AL1108" s="1" t="s">
        <v>1632</v>
      </c>
      <c r="AM1108" s="1" t="s">
        <v>62</v>
      </c>
      <c r="AN1108" s="1" t="s">
        <v>45</v>
      </c>
      <c r="AO1108" s="1">
        <v>2459</v>
      </c>
      <c r="AP1108" s="1" t="b">
        <v>0</v>
      </c>
      <c r="AQ1108" s="1"/>
      <c r="AR1108" s="1"/>
      <c r="AS1108" s="1" t="b">
        <v>0</v>
      </c>
      <c r="AV1108" s="1" t="str">
        <f t="shared" si="200"/>
        <v>Hemerocallis 'Mauna Loa' Day Lily</v>
      </c>
      <c r="AW1108" s="1"/>
      <c r="AX1108" s="1"/>
    </row>
    <row r="1109" spans="1:66" s="5" customFormat="1" ht="15" customHeight="1" x14ac:dyDescent="0.2">
      <c r="A1109" s="8"/>
      <c r="B1109" s="18" t="b">
        <f t="shared" si="199"/>
        <v>1</v>
      </c>
      <c r="C1109" s="21"/>
      <c r="D1109" s="4"/>
      <c r="E1109" s="4"/>
      <c r="F1109" s="4" t="str">
        <f t="shared" si="193"/>
        <v/>
      </c>
      <c r="G1109" s="4"/>
      <c r="H1109" s="4"/>
      <c r="I1109" s="6" t="s">
        <v>3479</v>
      </c>
      <c r="J1109" s="6"/>
      <c r="K1109" s="6"/>
      <c r="L1109" s="1">
        <v>923</v>
      </c>
      <c r="M1109"/>
      <c r="N1109" s="18" t="b">
        <v>1</v>
      </c>
      <c r="O1109"/>
      <c r="P1109" s="1" t="s">
        <v>3480</v>
      </c>
      <c r="Q1109"/>
      <c r="R1109"/>
      <c r="S1109" s="54" t="s">
        <v>3481</v>
      </c>
      <c r="T1109" s="1" t="s">
        <v>42</v>
      </c>
      <c r="U1109" s="1" t="s">
        <v>42</v>
      </c>
      <c r="V1109" s="1" t="s">
        <v>42</v>
      </c>
      <c r="W1109" s="1" t="s">
        <v>42</v>
      </c>
      <c r="X1109" s="1"/>
      <c r="Y1109" s="1" t="s">
        <v>3482</v>
      </c>
      <c r="Z1109" s="1"/>
      <c r="AA1109" s="1"/>
      <c r="AB1109" s="1"/>
      <c r="AC1109" s="1"/>
      <c r="AD1109" s="1"/>
      <c r="AE1109" s="1"/>
      <c r="AF1109"/>
      <c r="AG1109" s="1" t="b">
        <v>0</v>
      </c>
      <c r="AH1109" s="1" t="s">
        <v>43</v>
      </c>
      <c r="AI1109" s="1"/>
      <c r="AJ1109" s="1" t="b">
        <v>0</v>
      </c>
      <c r="AK1109" s="1" t="b">
        <v>0</v>
      </c>
      <c r="AL1109" s="1" t="s">
        <v>86</v>
      </c>
      <c r="AM1109" s="1" t="s">
        <v>62</v>
      </c>
      <c r="AN1109" s="1" t="s">
        <v>45</v>
      </c>
      <c r="AO1109" s="1">
        <v>15689</v>
      </c>
      <c r="AP1109" s="1" t="b">
        <v>1</v>
      </c>
      <c r="AQ1109" s="1"/>
      <c r="AR1109" s="1"/>
      <c r="AS1109" s="1" t="b">
        <v>0</v>
      </c>
      <c r="AV1109" s="1" t="str">
        <f t="shared" si="200"/>
        <v>Hemerocallis Day Lily</v>
      </c>
      <c r="AW1109" s="1"/>
      <c r="AX1109" s="1"/>
      <c r="BE1109"/>
      <c r="BF1109"/>
      <c r="BG1109"/>
      <c r="BH1109"/>
      <c r="BI1109"/>
      <c r="BJ1109"/>
      <c r="BK1109"/>
      <c r="BL1109"/>
      <c r="BM1109"/>
      <c r="BN1109"/>
    </row>
    <row r="1110" spans="1:66" s="5" customFormat="1" ht="15" customHeight="1" x14ac:dyDescent="0.2">
      <c r="A1110" s="8"/>
      <c r="B1110" s="18" t="b">
        <f t="shared" si="199"/>
        <v>1</v>
      </c>
      <c r="C1110" s="21"/>
      <c r="D1110" s="4"/>
      <c r="E1110" s="4"/>
      <c r="F1110" s="4" t="str">
        <f t="shared" si="193"/>
        <v/>
      </c>
      <c r="G1110" s="4"/>
      <c r="H1110" s="4"/>
      <c r="I1110" s="6" t="s">
        <v>3487</v>
      </c>
      <c r="J1110" s="6" t="s">
        <v>3488</v>
      </c>
      <c r="K1110" s="6"/>
      <c r="L1110" s="1">
        <v>926</v>
      </c>
      <c r="M1110"/>
      <c r="N1110" s="18" t="b">
        <v>1</v>
      </c>
      <c r="O1110"/>
      <c r="P1110" s="1" t="s">
        <v>3489</v>
      </c>
      <c r="Q1110" s="1"/>
      <c r="R1110"/>
      <c r="S1110" s="54"/>
      <c r="T1110" s="1" t="s">
        <v>42</v>
      </c>
      <c r="U1110" s="1" t="s">
        <v>42</v>
      </c>
      <c r="V1110" s="1" t="s">
        <v>42</v>
      </c>
      <c r="W1110" s="1" t="s">
        <v>42</v>
      </c>
      <c r="X1110" s="1"/>
      <c r="Y1110" s="1" t="s">
        <v>3490</v>
      </c>
      <c r="Z1110" s="1"/>
      <c r="AA1110" s="1"/>
      <c r="AB1110" s="1"/>
      <c r="AC1110" s="1"/>
      <c r="AD1110" s="1"/>
      <c r="AE1110" s="1"/>
      <c r="AF1110"/>
      <c r="AG1110" s="1" t="b">
        <v>1</v>
      </c>
      <c r="AH1110"/>
      <c r="AI1110"/>
      <c r="AJ1110" s="1" t="b">
        <v>0</v>
      </c>
      <c r="AK1110" s="1" t="b">
        <v>0</v>
      </c>
      <c r="AL1110" s="1" t="s">
        <v>86</v>
      </c>
      <c r="AM1110" s="1" t="s">
        <v>62</v>
      </c>
      <c r="AN1110" s="1" t="s">
        <v>45</v>
      </c>
      <c r="AO1110" s="1">
        <v>2008</v>
      </c>
      <c r="AP1110" s="1" t="b">
        <v>0</v>
      </c>
      <c r="AQ1110" s="1"/>
      <c r="AR1110" s="1"/>
      <c r="AS1110" s="1" t="b">
        <v>0</v>
      </c>
      <c r="AV1110" s="1" t="str">
        <f t="shared" si="200"/>
        <v>Hepatica nobilis</v>
      </c>
      <c r="AW1110" s="1"/>
      <c r="AX1110" s="1"/>
      <c r="BE1110"/>
      <c r="BF1110"/>
      <c r="BG1110"/>
      <c r="BH1110"/>
      <c r="BI1110"/>
      <c r="BJ1110"/>
      <c r="BK1110"/>
      <c r="BL1110"/>
      <c r="BM1110"/>
      <c r="BN1110"/>
    </row>
    <row r="1111" spans="1:66" s="5" customFormat="1" ht="15" customHeight="1" x14ac:dyDescent="0.2">
      <c r="A1111" s="8" t="s">
        <v>8774</v>
      </c>
      <c r="B1111" s="18" t="b">
        <f t="shared" si="199"/>
        <v>1</v>
      </c>
      <c r="C1111" s="4" t="str">
        <f>IF(O1111="","C","")</f>
        <v/>
      </c>
      <c r="D1111" s="4" t="str">
        <f>IF(I1111="","N","")</f>
        <v/>
      </c>
      <c r="E1111" s="4" t="str">
        <f>IF(P1111="","Y","")</f>
        <v/>
      </c>
      <c r="F1111" s="4" t="str">
        <f t="shared" si="193"/>
        <v/>
      </c>
      <c r="G1111" s="4" t="str">
        <f>IF(H1111=A1111,"","I")</f>
        <v>I</v>
      </c>
      <c r="H1111" s="4" t="str">
        <f>TRIM(TRIM(I1111) &amp; " " &amp; TRIM(J1111) &amp; " " &amp; K1111 &amp; " " &amp;S1111)</f>
        <v>Hesperantha coccinea 'Fenland Daybreak' Kaffir Lily</v>
      </c>
      <c r="I1111" s="6" t="s">
        <v>3491</v>
      </c>
      <c r="J1111" s="6" t="s">
        <v>3492</v>
      </c>
      <c r="K1111" s="6" t="s">
        <v>3493</v>
      </c>
      <c r="L1111" s="1">
        <v>927</v>
      </c>
      <c r="M1111" s="1" t="s">
        <v>39</v>
      </c>
      <c r="N1111" s="18" t="b">
        <v>1</v>
      </c>
      <c r="O1111" t="s">
        <v>3494</v>
      </c>
      <c r="P1111" s="1" t="s">
        <v>3495</v>
      </c>
      <c r="Q1111"/>
      <c r="R1111"/>
      <c r="S1111" s="54" t="s">
        <v>3496</v>
      </c>
      <c r="T1111" s="1" t="s">
        <v>42</v>
      </c>
      <c r="U1111" s="1" t="s">
        <v>42</v>
      </c>
      <c r="V1111" s="1" t="s">
        <v>42</v>
      </c>
      <c r="W1111" s="1" t="s">
        <v>42</v>
      </c>
      <c r="X1111" s="1"/>
      <c r="Y1111" s="1" t="s">
        <v>3497</v>
      </c>
      <c r="Z1111" s="1" t="s">
        <v>3498</v>
      </c>
      <c r="AA1111" s="1" t="s">
        <v>3499</v>
      </c>
      <c r="AB1111" s="1"/>
      <c r="AC1111" s="1"/>
      <c r="AD1111" s="1"/>
      <c r="AE1111" s="1"/>
      <c r="AF1111"/>
      <c r="AG1111"/>
      <c r="AH1111"/>
      <c r="AI1111"/>
      <c r="AJ1111"/>
      <c r="AK1111"/>
      <c r="AL1111"/>
      <c r="AM1111"/>
      <c r="AN1111"/>
      <c r="AO1111"/>
      <c r="AP1111"/>
      <c r="AQ1111"/>
      <c r="AR1111"/>
      <c r="AS1111"/>
      <c r="AT1111"/>
      <c r="AU1111"/>
      <c r="AV1111" s="1" t="str">
        <f t="shared" si="200"/>
        <v>Hesperantha coccinea 'Fenland Daybreak' Kaffir Lily</v>
      </c>
      <c r="AW1111"/>
      <c r="AX1111"/>
      <c r="AY1111"/>
      <c r="AZ1111"/>
      <c r="BA1111"/>
      <c r="BB1111"/>
      <c r="BC1111"/>
      <c r="BD1111"/>
    </row>
    <row r="1112" spans="1:66" s="34" customFormat="1" ht="15" customHeight="1" x14ac:dyDescent="0.2">
      <c r="A1112" s="8" t="s">
        <v>8776</v>
      </c>
      <c r="B1112" s="18" t="b">
        <f t="shared" si="199"/>
        <v>1</v>
      </c>
      <c r="C1112" s="4" t="str">
        <f>IF(O1112="","C","")</f>
        <v/>
      </c>
      <c r="D1112" s="4" t="str">
        <f>IF(I1112="","N","")</f>
        <v/>
      </c>
      <c r="E1112" s="4" t="str">
        <f>IF(P1112="","Y","")</f>
        <v/>
      </c>
      <c r="F1112" s="4" t="str">
        <f t="shared" si="193"/>
        <v/>
      </c>
      <c r="G1112" s="4" t="str">
        <f>IF(H1112=A1112,"","I")</f>
        <v>I</v>
      </c>
      <c r="H1112" s="4" t="str">
        <f>TRIM(TRIM(I1112) &amp; " " &amp; TRIM(J1112) &amp; " " &amp; K1112 &amp; " " &amp;S1112)</f>
        <v>Hesperantha coccinea 'Jennifer' Kaffir Lily</v>
      </c>
      <c r="I1112" s="6" t="s">
        <v>3491</v>
      </c>
      <c r="J1112" s="6" t="s">
        <v>3492</v>
      </c>
      <c r="K1112" s="6" t="s">
        <v>3500</v>
      </c>
      <c r="L1112" s="1">
        <v>928</v>
      </c>
      <c r="M1112" s="1" t="s">
        <v>39</v>
      </c>
      <c r="N1112" s="18" t="b">
        <v>1</v>
      </c>
      <c r="O1112" t="s">
        <v>3501</v>
      </c>
      <c r="P1112" s="1" t="s">
        <v>3502</v>
      </c>
      <c r="Q1112" s="1"/>
      <c r="R1112" s="1"/>
      <c r="S1112" s="54" t="s">
        <v>3496</v>
      </c>
      <c r="T1112" s="1" t="s">
        <v>42</v>
      </c>
      <c r="U1112" s="1" t="s">
        <v>42</v>
      </c>
      <c r="V1112" s="1" t="s">
        <v>42</v>
      </c>
      <c r="W1112" s="1" t="s">
        <v>42</v>
      </c>
      <c r="X1112" s="1"/>
      <c r="Y1112" s="1" t="s">
        <v>3503</v>
      </c>
      <c r="Z1112" s="1" t="s">
        <v>3504</v>
      </c>
      <c r="AA1112" s="1" t="s">
        <v>3505</v>
      </c>
      <c r="AB1112" s="1" t="s">
        <v>3506</v>
      </c>
      <c r="AC1112" s="1"/>
      <c r="AD1112" s="1"/>
      <c r="AE1112" s="1"/>
      <c r="AF1112"/>
      <c r="AG1112"/>
      <c r="AH1112"/>
      <c r="AI1112"/>
      <c r="AJ1112"/>
      <c r="AK1112"/>
      <c r="AL1112"/>
      <c r="AM1112"/>
      <c r="AN1112"/>
      <c r="AO1112"/>
      <c r="AP1112"/>
      <c r="AQ1112"/>
      <c r="AR1112"/>
      <c r="AS1112"/>
      <c r="AT1112"/>
      <c r="AU1112"/>
      <c r="AV1112" s="1" t="str">
        <f t="shared" si="200"/>
        <v>Hesperantha coccinea 'Jennifer' Kaffir Lily</v>
      </c>
      <c r="AW1112"/>
      <c r="AX1112"/>
      <c r="AY1112"/>
      <c r="AZ1112"/>
      <c r="BA1112"/>
      <c r="BB1112"/>
      <c r="BC1112"/>
      <c r="BD1112"/>
      <c r="BE1112" s="5"/>
      <c r="BF1112" s="5"/>
      <c r="BG1112" s="5"/>
      <c r="BH1112" s="5"/>
      <c r="BI1112" s="5"/>
      <c r="BJ1112" s="5"/>
      <c r="BK1112" s="5"/>
      <c r="BL1112" s="5"/>
      <c r="BM1112" s="5"/>
      <c r="BN1112" s="5"/>
    </row>
    <row r="1113" spans="1:66" s="34" customFormat="1" ht="15" customHeight="1" x14ac:dyDescent="0.2">
      <c r="A1113" s="8" t="s">
        <v>8778</v>
      </c>
      <c r="B1113" s="18" t="b">
        <f t="shared" si="199"/>
        <v>1</v>
      </c>
      <c r="C1113" s="4" t="str">
        <f>IF(O1113="","C","")</f>
        <v/>
      </c>
      <c r="D1113" s="4" t="str">
        <f>IF(I1113="","N","")</f>
        <v/>
      </c>
      <c r="E1113" s="4" t="str">
        <f>IF(P1113="","Y","")</f>
        <v/>
      </c>
      <c r="F1113" s="4" t="str">
        <f t="shared" si="193"/>
        <v/>
      </c>
      <c r="G1113" s="4" t="str">
        <f>IF(H1113=A1113,"","I")</f>
        <v>I</v>
      </c>
      <c r="H1113" s="4" t="str">
        <f>TRIM(TRIM(I1113) &amp; " " &amp; TRIM(J1113) &amp; " " &amp; K1113 &amp; " " &amp;S1113)</f>
        <v>Hesperantha coccinea 'Major' Kaffir Lily</v>
      </c>
      <c r="I1113" s="6" t="s">
        <v>3491</v>
      </c>
      <c r="J1113" s="6" t="s">
        <v>3492</v>
      </c>
      <c r="K1113" s="6" t="s">
        <v>503</v>
      </c>
      <c r="L1113" s="1">
        <v>929</v>
      </c>
      <c r="M1113" s="1" t="s">
        <v>39</v>
      </c>
      <c r="N1113" s="18" t="b">
        <v>1</v>
      </c>
      <c r="O1113" t="s">
        <v>3507</v>
      </c>
      <c r="P1113" s="1" t="s">
        <v>3283</v>
      </c>
      <c r="Q1113" s="1"/>
      <c r="R1113"/>
      <c r="S1113" s="54" t="s">
        <v>3496</v>
      </c>
      <c r="T1113" s="1" t="s">
        <v>42</v>
      </c>
      <c r="U1113" s="1" t="s">
        <v>42</v>
      </c>
      <c r="V1113" s="1" t="s">
        <v>42</v>
      </c>
      <c r="W1113" s="1" t="s">
        <v>42</v>
      </c>
      <c r="X1113" s="1" t="s">
        <v>3508</v>
      </c>
      <c r="Y1113" s="1" t="s">
        <v>3509</v>
      </c>
      <c r="Z1113" s="1" t="s">
        <v>3510</v>
      </c>
      <c r="AA1113" s="1"/>
      <c r="AB1113" s="1"/>
      <c r="AC1113" s="1"/>
      <c r="AD1113" s="1"/>
      <c r="AE1113" s="1"/>
      <c r="AF1113"/>
      <c r="AG1113" s="1" t="b">
        <v>1</v>
      </c>
      <c r="AH1113" s="1"/>
      <c r="AI1113" s="1"/>
      <c r="AJ1113" s="1" t="b">
        <v>0</v>
      </c>
      <c r="AK1113" s="1" t="b">
        <v>0</v>
      </c>
      <c r="AL1113" s="1" t="s">
        <v>86</v>
      </c>
      <c r="AM1113" s="1" t="s">
        <v>240</v>
      </c>
      <c r="AN1113" s="1" t="s">
        <v>45</v>
      </c>
      <c r="AO1113" s="1">
        <v>1868</v>
      </c>
      <c r="AP1113" s="1" t="b">
        <v>0</v>
      </c>
      <c r="AQ1113" s="1"/>
      <c r="AR1113" s="1"/>
      <c r="AS1113" s="1" t="b">
        <v>0</v>
      </c>
      <c r="AT1113"/>
      <c r="AU1113"/>
      <c r="AV1113" s="1" t="str">
        <f t="shared" si="200"/>
        <v>Hesperantha coccinea 'Major' Kaffir Lily</v>
      </c>
      <c r="AW1113" s="1"/>
      <c r="AX1113" s="1"/>
      <c r="AY1113"/>
      <c r="AZ1113"/>
      <c r="BA1113"/>
      <c r="BB1113"/>
      <c r="BC1113"/>
      <c r="BD1113"/>
      <c r="BE1113" s="5"/>
      <c r="BF1113" s="5"/>
      <c r="BG1113" s="5"/>
      <c r="BH1113" s="5"/>
      <c r="BI1113" s="5"/>
      <c r="BJ1113" s="5"/>
      <c r="BK1113" s="5"/>
      <c r="BL1113" s="5"/>
      <c r="BM1113" s="5"/>
      <c r="BN1113" s="5"/>
    </row>
    <row r="1114" spans="1:66" s="34" customFormat="1" ht="15" customHeight="1" x14ac:dyDescent="0.2">
      <c r="A1114" s="8" t="s">
        <v>9605</v>
      </c>
      <c r="B1114" s="18" t="b">
        <f t="shared" si="199"/>
        <v>1</v>
      </c>
      <c r="C1114" s="4" t="str">
        <f>IF(O1114="","C","")</f>
        <v/>
      </c>
      <c r="D1114" s="4" t="str">
        <f>IF(I1114="","N","")</f>
        <v/>
      </c>
      <c r="E1114" s="4" t="str">
        <f>IF(P1114="","Y","")</f>
        <v/>
      </c>
      <c r="F1114" s="4" t="str">
        <f t="shared" ref="F1114:F1177" si="201">IF(Y1114="","X","")</f>
        <v/>
      </c>
      <c r="G1114" s="4" t="str">
        <f>IF(H1114=A1114,"","I")</f>
        <v/>
      </c>
      <c r="H1114" s="4" t="str">
        <f>TRIM(TRIM(I1114) &amp; " " &amp; TRIM(J1114) &amp; " " &amp; K1114 &amp; " " &amp;S1114)</f>
        <v>Hesperantha coccinea 'Salome' (Schizostylis)</v>
      </c>
      <c r="I1114" s="2" t="s">
        <v>3491</v>
      </c>
      <c r="J1114" s="6" t="s">
        <v>3492</v>
      </c>
      <c r="K1114" s="27" t="s">
        <v>2835</v>
      </c>
      <c r="L1114"/>
      <c r="M1114"/>
      <c r="N1114" s="18" t="b">
        <v>1</v>
      </c>
      <c r="O1114" t="s">
        <v>10149</v>
      </c>
      <c r="P1114" s="23" t="s">
        <v>10607</v>
      </c>
      <c r="Q1114"/>
      <c r="R1114"/>
      <c r="S1114" s="53" t="s">
        <v>10290</v>
      </c>
      <c r="T1114"/>
      <c r="U1114"/>
      <c r="V1114"/>
      <c r="W1114"/>
      <c r="X1114"/>
      <c r="Y1114" t="s">
        <v>11171</v>
      </c>
      <c r="Z1114"/>
      <c r="AA1114"/>
      <c r="AB1114"/>
      <c r="AC1114"/>
      <c r="AD1114"/>
      <c r="AE1114"/>
      <c r="AF1114"/>
      <c r="AG1114" s="1" t="b">
        <v>0</v>
      </c>
      <c r="AH1114" s="1"/>
      <c r="AI1114" s="1"/>
      <c r="AJ1114" s="1" t="b">
        <v>0</v>
      </c>
      <c r="AK1114" s="1" t="b">
        <v>0</v>
      </c>
      <c r="AL1114" s="1" t="s">
        <v>86</v>
      </c>
      <c r="AM1114" s="1" t="s">
        <v>240</v>
      </c>
      <c r="AN1114" s="1" t="s">
        <v>45</v>
      </c>
      <c r="AO1114" s="1">
        <v>1607</v>
      </c>
      <c r="AP1114" s="1" t="b">
        <v>0</v>
      </c>
      <c r="AQ1114" s="1"/>
      <c r="AR1114" s="1"/>
      <c r="AS1114" s="1" t="b">
        <v>0</v>
      </c>
      <c r="AT1114"/>
      <c r="AU1114"/>
      <c r="AV1114" s="1" t="str">
        <f t="shared" si="200"/>
        <v>Hesperantha coccinea 'Salome' (Schizostylis)</v>
      </c>
      <c r="AW1114" s="1"/>
      <c r="AX1114" s="1"/>
      <c r="AY1114"/>
      <c r="AZ1114"/>
      <c r="BA1114"/>
      <c r="BB1114"/>
      <c r="BC1114"/>
      <c r="BD1114"/>
      <c r="BE1114" s="5"/>
      <c r="BF1114" s="5"/>
      <c r="BG1114" s="5"/>
      <c r="BH1114" s="5"/>
      <c r="BI1114" s="5"/>
      <c r="BJ1114" s="5"/>
      <c r="BK1114" s="5"/>
      <c r="BL1114" s="5"/>
      <c r="BM1114" s="5"/>
      <c r="BN1114" s="5"/>
    </row>
    <row r="1115" spans="1:66" s="34" customFormat="1" ht="15" customHeight="1" x14ac:dyDescent="0.2">
      <c r="A1115" s="8"/>
      <c r="B1115" s="18" t="b">
        <f t="shared" si="199"/>
        <v>1</v>
      </c>
      <c r="C1115" s="21"/>
      <c r="D1115" s="4"/>
      <c r="E1115" s="4"/>
      <c r="F1115" s="4" t="str">
        <f t="shared" si="201"/>
        <v/>
      </c>
      <c r="G1115" s="4"/>
      <c r="H1115" s="4"/>
      <c r="I1115" s="6" t="s">
        <v>3491</v>
      </c>
      <c r="J1115" s="6" t="s">
        <v>3492</v>
      </c>
      <c r="K1115" s="6" t="s">
        <v>2254</v>
      </c>
      <c r="L1115" s="1">
        <v>931</v>
      </c>
      <c r="M1115"/>
      <c r="N1115" s="18" t="b">
        <v>1</v>
      </c>
      <c r="O1115"/>
      <c r="P1115" s="1"/>
      <c r="Q1115"/>
      <c r="R1115"/>
      <c r="S1115" s="54" t="s">
        <v>3496</v>
      </c>
      <c r="T1115" s="1" t="s">
        <v>42</v>
      </c>
      <c r="U1115" s="1" t="s">
        <v>42</v>
      </c>
      <c r="V1115" s="1" t="s">
        <v>42</v>
      </c>
      <c r="W1115" s="1" t="s">
        <v>42</v>
      </c>
      <c r="X1115" s="1"/>
      <c r="Y1115" s="1" t="s">
        <v>3518</v>
      </c>
      <c r="Z1115" s="1" t="s">
        <v>3519</v>
      </c>
      <c r="AA1115" s="1"/>
      <c r="AB1115" s="1"/>
      <c r="AC1115" s="1"/>
      <c r="AD1115" s="1"/>
      <c r="AE1115" s="1"/>
      <c r="AF1115"/>
      <c r="AG1115" s="1" t="b">
        <v>0</v>
      </c>
      <c r="AH1115" s="1" t="s">
        <v>43</v>
      </c>
      <c r="AI1115" s="1"/>
      <c r="AJ1115" s="1" t="b">
        <v>0</v>
      </c>
      <c r="AK1115" s="1" t="b">
        <v>0</v>
      </c>
      <c r="AL1115" s="1" t="s">
        <v>86</v>
      </c>
      <c r="AM1115" s="1" t="s">
        <v>62</v>
      </c>
      <c r="AN1115" s="1" t="s">
        <v>45</v>
      </c>
      <c r="AO1115" s="1">
        <v>2604</v>
      </c>
      <c r="AP1115" s="1" t="b">
        <v>1</v>
      </c>
      <c r="AQ1115" s="1"/>
      <c r="AR1115" s="1"/>
      <c r="AS1115" s="1" t="b">
        <v>0</v>
      </c>
      <c r="AT1115" s="5"/>
      <c r="AU1115" s="5"/>
      <c r="AV1115" s="1" t="str">
        <f t="shared" si="200"/>
        <v>Hesperantha coccinea 'Sunrise' Kaffir Lily</v>
      </c>
      <c r="AW1115" s="1"/>
      <c r="AX1115" s="1"/>
      <c r="AY1115" s="5"/>
      <c r="AZ1115" s="5"/>
      <c r="BA1115" s="5"/>
      <c r="BB1115" s="5"/>
      <c r="BC1115" s="5"/>
      <c r="BD1115" s="5"/>
      <c r="BE1115"/>
      <c r="BF1115"/>
      <c r="BG1115"/>
      <c r="BH1115"/>
      <c r="BI1115"/>
      <c r="BJ1115"/>
      <c r="BK1115"/>
      <c r="BL1115"/>
      <c r="BM1115"/>
      <c r="BN1115"/>
    </row>
    <row r="1116" spans="1:66" s="34" customFormat="1" ht="15" customHeight="1" x14ac:dyDescent="0.2">
      <c r="A1116" s="8" t="s">
        <v>8780</v>
      </c>
      <c r="B1116" s="18" t="b">
        <f t="shared" si="199"/>
        <v>1</v>
      </c>
      <c r="C1116" s="4" t="str">
        <f>IF(O1116="","C","")</f>
        <v/>
      </c>
      <c r="D1116" s="4" t="str">
        <f>IF(I1116="","N","")</f>
        <v/>
      </c>
      <c r="E1116" s="4" t="str">
        <f>IF(P1116="","Y","")</f>
        <v/>
      </c>
      <c r="F1116" s="4" t="str">
        <f t="shared" si="201"/>
        <v/>
      </c>
      <c r="G1116" s="4" t="str">
        <f>IF(H1116=A1116,"","I")</f>
        <v>I</v>
      </c>
      <c r="H1116" s="4" t="str">
        <f>TRIM(TRIM(I1116) &amp; " " &amp; TRIM(J1116) &amp; " " &amp; K1116 &amp; " " &amp;S1116)</f>
        <v>Hesperantha coccinea 'Wilfred H Bryant 'Pink Princess'</v>
      </c>
      <c r="I1116" s="6" t="s">
        <v>3491</v>
      </c>
      <c r="J1116" s="6" t="s">
        <v>3492</v>
      </c>
      <c r="K1116" s="6" t="s">
        <v>3511</v>
      </c>
      <c r="L1116" s="1">
        <v>930</v>
      </c>
      <c r="M1116" s="1" t="s">
        <v>39</v>
      </c>
      <c r="N1116" s="18" t="b">
        <v>1</v>
      </c>
      <c r="O1116" t="s">
        <v>3512</v>
      </c>
      <c r="P1116" s="1" t="s">
        <v>3513</v>
      </c>
      <c r="Q1116" s="1"/>
      <c r="R1116" s="1"/>
      <c r="S1116" s="54" t="s">
        <v>3514</v>
      </c>
      <c r="T1116" s="1" t="s">
        <v>42</v>
      </c>
      <c r="U1116" s="1" t="s">
        <v>42</v>
      </c>
      <c r="V1116" s="1" t="s">
        <v>42</v>
      </c>
      <c r="W1116" s="1" t="s">
        <v>42</v>
      </c>
      <c r="X1116" s="1" t="s">
        <v>3515</v>
      </c>
      <c r="Y1116" s="1" t="s">
        <v>3516</v>
      </c>
      <c r="Z1116" s="1" t="s">
        <v>3517</v>
      </c>
      <c r="AA1116" s="1"/>
      <c r="AB1116" s="1"/>
      <c r="AC1116" s="1"/>
      <c r="AD1116" s="1"/>
      <c r="AE1116" s="1"/>
      <c r="AF1116"/>
      <c r="AG1116" s="1" t="b">
        <v>0</v>
      </c>
      <c r="AH1116"/>
      <c r="AI1116"/>
      <c r="AJ1116" s="1" t="b">
        <v>0</v>
      </c>
      <c r="AK1116" s="1" t="b">
        <v>0</v>
      </c>
      <c r="AL1116" s="1" t="s">
        <v>86</v>
      </c>
      <c r="AM1116" s="1" t="s">
        <v>240</v>
      </c>
      <c r="AN1116" s="1" t="s">
        <v>45</v>
      </c>
      <c r="AO1116" s="1">
        <v>1616</v>
      </c>
      <c r="AP1116" s="1" t="b">
        <v>1</v>
      </c>
      <c r="AQ1116"/>
      <c r="AR1116"/>
      <c r="AS1116" s="1" t="b">
        <v>0</v>
      </c>
      <c r="AT1116"/>
      <c r="AU1116"/>
      <c r="AV1116" s="1" t="str">
        <f t="shared" si="200"/>
        <v>Hesperantha coccinea 'Wilfred H Bryant 'Pink Princess'</v>
      </c>
      <c r="AW1116" s="1"/>
      <c r="AX1116"/>
      <c r="AY1116"/>
      <c r="AZ1116"/>
      <c r="BA1116"/>
      <c r="BB1116"/>
      <c r="BC1116"/>
      <c r="BD1116"/>
      <c r="BE1116" s="5"/>
      <c r="BF1116" s="5"/>
      <c r="BG1116" s="5"/>
      <c r="BH1116" s="5"/>
      <c r="BI1116" s="5"/>
      <c r="BJ1116" s="5"/>
      <c r="BK1116" s="5"/>
      <c r="BL1116" s="5"/>
      <c r="BM1116" s="5"/>
      <c r="BN1116" s="5"/>
    </row>
    <row r="1117" spans="1:66" s="34" customFormat="1" ht="15" customHeight="1" x14ac:dyDescent="0.2">
      <c r="A1117" s="8" t="s">
        <v>8888</v>
      </c>
      <c r="B1117" s="18" t="b">
        <f t="shared" si="199"/>
        <v>1</v>
      </c>
      <c r="C1117" s="4" t="str">
        <f>IF(O1117="","C","")</f>
        <v/>
      </c>
      <c r="D1117" s="4" t="str">
        <f>IF(I1117="","N","")</f>
        <v/>
      </c>
      <c r="E1117" s="4" t="str">
        <f>IF(P1117="","Y","")</f>
        <v/>
      </c>
      <c r="F1117" s="4" t="str">
        <f t="shared" si="201"/>
        <v/>
      </c>
      <c r="G1117" s="4" t="str">
        <f>IF(H1117=A1117,"","I")</f>
        <v>I</v>
      </c>
      <c r="H1117" s="4" t="str">
        <f>TRIM(TRIM(I1117) &amp; " " &amp; TRIM(J1117) &amp; " " &amp; K1117 &amp; " " &amp;S1117)</f>
        <v>Hesperis matrionalis var, albiflora Dame's Violet, Sweet Rocket.</v>
      </c>
      <c r="I1117" s="6" t="s">
        <v>3520</v>
      </c>
      <c r="J1117" s="6" t="s">
        <v>3521</v>
      </c>
      <c r="K1117" s="6" t="s">
        <v>3522</v>
      </c>
      <c r="L1117" s="1">
        <v>932</v>
      </c>
      <c r="M1117" s="1" t="s">
        <v>302</v>
      </c>
      <c r="N1117" s="18" t="b">
        <v>1</v>
      </c>
      <c r="O1117" t="s">
        <v>3523</v>
      </c>
      <c r="P1117" s="1" t="s">
        <v>3524</v>
      </c>
      <c r="Q1117" s="1"/>
      <c r="R1117"/>
      <c r="S1117" s="54" t="s">
        <v>3525</v>
      </c>
      <c r="T1117" s="1" t="s">
        <v>42</v>
      </c>
      <c r="U1117" s="1" t="s">
        <v>42</v>
      </c>
      <c r="V1117" s="1" t="s">
        <v>42</v>
      </c>
      <c r="W1117" s="1" t="s">
        <v>42</v>
      </c>
      <c r="X1117" s="1"/>
      <c r="Y1117" s="1" t="s">
        <v>3526</v>
      </c>
      <c r="Z1117" s="1" t="s">
        <v>3527</v>
      </c>
      <c r="AA1117" s="1"/>
      <c r="AB1117" s="1"/>
      <c r="AC1117" s="1"/>
      <c r="AD1117" s="1"/>
      <c r="AE1117" s="1"/>
      <c r="AF1117"/>
      <c r="AG1117" s="1" t="b">
        <v>1</v>
      </c>
      <c r="AH1117"/>
      <c r="AI1117"/>
      <c r="AJ1117" s="1" t="b">
        <v>0</v>
      </c>
      <c r="AK1117" s="1" t="b">
        <v>0</v>
      </c>
      <c r="AL1117" s="1" t="s">
        <v>86</v>
      </c>
      <c r="AM1117" s="1" t="s">
        <v>240</v>
      </c>
      <c r="AN1117" s="1" t="s">
        <v>45</v>
      </c>
      <c r="AO1117" s="1">
        <v>1869</v>
      </c>
      <c r="AP1117" s="1" t="b">
        <v>1</v>
      </c>
      <c r="AQ1117"/>
      <c r="AR1117"/>
      <c r="AS1117" s="1" t="b">
        <v>0</v>
      </c>
      <c r="AT1117"/>
      <c r="AU1117"/>
      <c r="AV1117" s="1" t="str">
        <f t="shared" si="200"/>
        <v>Hesperis matrionalis var, albiflora Dame's Violet, Sweet Rocket.</v>
      </c>
      <c r="AW1117" s="1"/>
      <c r="AX1117"/>
      <c r="AY1117"/>
      <c r="AZ1117"/>
      <c r="BA1117"/>
      <c r="BB1117"/>
      <c r="BC1117"/>
      <c r="BD1117"/>
      <c r="BE1117" s="5"/>
      <c r="BF1117" s="5"/>
      <c r="BG1117" s="5"/>
      <c r="BH1117" s="5"/>
      <c r="BI1117" s="5"/>
      <c r="BJ1117" s="5"/>
      <c r="BK1117" s="5"/>
      <c r="BL1117" s="5"/>
      <c r="BM1117" s="5"/>
      <c r="BN1117" s="5"/>
    </row>
    <row r="1118" spans="1:66" s="34" customFormat="1" ht="15" customHeight="1" x14ac:dyDescent="0.2">
      <c r="A1118" s="8"/>
      <c r="B1118" s="18" t="b">
        <f t="shared" si="199"/>
        <v>0</v>
      </c>
      <c r="C1118" s="21"/>
      <c r="D1118" s="4"/>
      <c r="E1118" s="4"/>
      <c r="F1118" s="4" t="str">
        <f t="shared" si="201"/>
        <v>X</v>
      </c>
      <c r="G1118" s="4"/>
      <c r="H1118" s="4"/>
      <c r="I1118" s="6" t="s">
        <v>3528</v>
      </c>
      <c r="J1118" s="6" t="s">
        <v>3630</v>
      </c>
      <c r="K1118" s="6" t="s">
        <v>1160</v>
      </c>
      <c r="L1118" s="1">
        <v>973</v>
      </c>
      <c r="M1118"/>
      <c r="N1118" s="18" t="b">
        <v>0</v>
      </c>
      <c r="O1118"/>
      <c r="P1118" s="1" t="s">
        <v>3631</v>
      </c>
      <c r="Q1118"/>
      <c r="R1118"/>
      <c r="S1118" s="53"/>
      <c r="T1118" s="1" t="s">
        <v>42</v>
      </c>
      <c r="U1118" s="1" t="s">
        <v>42</v>
      </c>
      <c r="V1118" s="1" t="s">
        <v>42</v>
      </c>
      <c r="W1118" s="1" t="s">
        <v>42</v>
      </c>
      <c r="X1118"/>
      <c r="Y1118"/>
      <c r="Z1118"/>
      <c r="AA1118"/>
      <c r="AB1118"/>
      <c r="AC1118"/>
      <c r="AD1118"/>
      <c r="AE1118"/>
      <c r="AF1118"/>
      <c r="AG1118" s="1" t="b">
        <v>0</v>
      </c>
      <c r="AH1118"/>
      <c r="AI1118"/>
      <c r="AJ1118" s="1" t="b">
        <v>0</v>
      </c>
      <c r="AK1118" s="1" t="b">
        <v>0</v>
      </c>
      <c r="AL1118" s="1" t="s">
        <v>86</v>
      </c>
      <c r="AM1118" s="1" t="s">
        <v>62</v>
      </c>
      <c r="AN1118" s="1" t="s">
        <v>45</v>
      </c>
      <c r="AO1118" s="1">
        <v>1719</v>
      </c>
      <c r="AP1118" s="1" t="b">
        <v>1</v>
      </c>
      <c r="AQ1118" s="1"/>
      <c r="AR1118" s="1"/>
      <c r="AS1118" s="1" t="b">
        <v>0</v>
      </c>
      <c r="AT1118" s="5"/>
      <c r="AU1118" s="5"/>
      <c r="AV1118" s="1" t="str">
        <f t="shared" si="200"/>
        <v>Heuchera pubescens 'Alba'</v>
      </c>
      <c r="AW1118" s="1"/>
      <c r="AX1118" s="1"/>
      <c r="AY1118" s="5"/>
      <c r="AZ1118" s="5"/>
      <c r="BA1118" s="5"/>
      <c r="BB1118" s="5"/>
      <c r="BC1118" s="5"/>
      <c r="BD1118" s="5"/>
      <c r="BE1118"/>
      <c r="BF1118"/>
      <c r="BG1118"/>
      <c r="BH1118"/>
      <c r="BI1118"/>
      <c r="BJ1118"/>
      <c r="BK1118"/>
      <c r="BL1118"/>
      <c r="BM1118"/>
      <c r="BN1118"/>
    </row>
    <row r="1119" spans="1:66" s="34" customFormat="1" ht="15" customHeight="1" x14ac:dyDescent="0.2">
      <c r="A1119" s="8"/>
      <c r="B1119" s="18" t="b">
        <f t="shared" si="199"/>
        <v>0</v>
      </c>
      <c r="C1119" s="21"/>
      <c r="D1119" s="4"/>
      <c r="E1119" s="4"/>
      <c r="F1119" s="4" t="str">
        <f t="shared" si="201"/>
        <v>X</v>
      </c>
      <c r="G1119" s="4"/>
      <c r="H1119" s="4"/>
      <c r="I1119" s="6" t="s">
        <v>3528</v>
      </c>
      <c r="J1119" s="6" t="s">
        <v>3632</v>
      </c>
      <c r="K1119" s="6" t="s">
        <v>3633</v>
      </c>
      <c r="L1119" s="1">
        <v>974</v>
      </c>
      <c r="M1119"/>
      <c r="N1119" s="18" t="b">
        <v>0</v>
      </c>
      <c r="O1119"/>
      <c r="P1119" s="1" t="s">
        <v>3634</v>
      </c>
      <c r="Q1119"/>
      <c r="R1119"/>
      <c r="S1119" s="53"/>
      <c r="T1119" s="1" t="s">
        <v>42</v>
      </c>
      <c r="U1119" s="1" t="s">
        <v>42</v>
      </c>
      <c r="V1119" s="1" t="s">
        <v>42</v>
      </c>
      <c r="W1119" s="1" t="s">
        <v>42</v>
      </c>
      <c r="X1119"/>
      <c r="Y1119"/>
      <c r="Z1119"/>
      <c r="AA1119"/>
      <c r="AB1119"/>
      <c r="AC1119"/>
      <c r="AD1119"/>
      <c r="AE1119"/>
      <c r="AF1119"/>
      <c r="AG1119" s="1" t="b">
        <v>0</v>
      </c>
      <c r="AH1119"/>
      <c r="AI1119"/>
      <c r="AJ1119" s="1" t="b">
        <v>0</v>
      </c>
      <c r="AK1119" s="1" t="b">
        <v>0</v>
      </c>
      <c r="AL1119" s="1" t="s">
        <v>86</v>
      </c>
      <c r="AM1119" s="1" t="s">
        <v>62</v>
      </c>
      <c r="AN1119" s="1" t="s">
        <v>45</v>
      </c>
      <c r="AO1119" s="1">
        <v>1722</v>
      </c>
      <c r="AP1119" s="1" t="b">
        <v>1</v>
      </c>
      <c r="AQ1119" s="1"/>
      <c r="AR1119" s="1"/>
      <c r="AS1119" s="1" t="b">
        <v>0</v>
      </c>
      <c r="AT1119" s="5"/>
      <c r="AU1119" s="5"/>
      <c r="AV1119" s="1" t="str">
        <f t="shared" si="200"/>
        <v>Heuchera sanguinea 'Leuchtkafer'</v>
      </c>
      <c r="AW1119" s="1"/>
      <c r="AX1119" s="1"/>
      <c r="AY1119" s="5"/>
      <c r="AZ1119" s="5"/>
      <c r="BA1119" s="5"/>
      <c r="BB1119" s="5"/>
      <c r="BC1119" s="5"/>
      <c r="BD1119" s="5"/>
      <c r="BE1119"/>
      <c r="BF1119"/>
      <c r="BG1119"/>
      <c r="BH1119"/>
      <c r="BI1119"/>
      <c r="BJ1119"/>
      <c r="BK1119"/>
      <c r="BL1119"/>
      <c r="BM1119"/>
      <c r="BN1119"/>
    </row>
    <row r="1120" spans="1:66" s="34" customFormat="1" ht="15" customHeight="1" x14ac:dyDescent="0.2">
      <c r="A1120" s="8"/>
      <c r="B1120" s="18" t="b">
        <f t="shared" si="199"/>
        <v>0</v>
      </c>
      <c r="C1120" s="21"/>
      <c r="D1120" s="4"/>
      <c r="E1120" s="4"/>
      <c r="F1120" s="4" t="str">
        <f t="shared" si="201"/>
        <v>X</v>
      </c>
      <c r="G1120" s="4"/>
      <c r="H1120" s="4"/>
      <c r="I1120" s="6" t="s">
        <v>3528</v>
      </c>
      <c r="J1120" s="6"/>
      <c r="K1120" s="6" t="s">
        <v>3529</v>
      </c>
      <c r="L1120" s="1">
        <v>933</v>
      </c>
      <c r="M1120"/>
      <c r="N1120" s="18" t="b">
        <v>0</v>
      </c>
      <c r="O1120"/>
      <c r="P1120" s="1" t="s">
        <v>3530</v>
      </c>
      <c r="Q1120" s="1"/>
      <c r="R1120"/>
      <c r="S1120" s="54"/>
      <c r="T1120" s="1" t="s">
        <v>42</v>
      </c>
      <c r="U1120" s="1" t="s">
        <v>42</v>
      </c>
      <c r="V1120" s="1" t="s">
        <v>42</v>
      </c>
      <c r="W1120" s="1" t="s">
        <v>42</v>
      </c>
      <c r="X1120" s="1"/>
      <c r="Y1120" s="1"/>
      <c r="Z1120" s="1"/>
      <c r="AA1120" s="1"/>
      <c r="AB1120" s="1"/>
      <c r="AC1120" s="1"/>
      <c r="AD1120" s="1"/>
      <c r="AE1120" s="1"/>
      <c r="AF1120"/>
      <c r="AG1120" s="1" t="b">
        <v>0</v>
      </c>
      <c r="AH1120" s="1"/>
      <c r="AI1120" s="1"/>
      <c r="AJ1120" s="1" t="b">
        <v>0</v>
      </c>
      <c r="AK1120" s="1" t="b">
        <v>0</v>
      </c>
      <c r="AL1120" s="1" t="s">
        <v>86</v>
      </c>
      <c r="AM1120" s="1" t="s">
        <v>62</v>
      </c>
      <c r="AN1120" s="1" t="s">
        <v>45</v>
      </c>
      <c r="AO1120" s="1">
        <v>2132</v>
      </c>
      <c r="AP1120" s="1" t="b">
        <v>1</v>
      </c>
      <c r="AQ1120" s="1"/>
      <c r="AR1120" s="1"/>
      <c r="AS1120" s="1" t="b">
        <v>0</v>
      </c>
      <c r="AT1120" s="5"/>
      <c r="AU1120" s="5"/>
      <c r="AV1120" s="1" t="str">
        <f t="shared" si="200"/>
        <v>Heuchera 'Amethyst Myst'</v>
      </c>
      <c r="AW1120" s="1"/>
      <c r="AX1120" s="1"/>
      <c r="AY1120" s="5"/>
      <c r="AZ1120" s="5"/>
      <c r="BA1120" s="5"/>
      <c r="BB1120" s="5"/>
      <c r="BC1120" s="5"/>
      <c r="BD1120" s="5"/>
      <c r="BE1120"/>
      <c r="BF1120"/>
      <c r="BG1120"/>
      <c r="BH1120"/>
      <c r="BI1120"/>
      <c r="BJ1120"/>
      <c r="BK1120"/>
      <c r="BL1120"/>
      <c r="BM1120"/>
      <c r="BN1120"/>
    </row>
    <row r="1121" spans="1:66" s="34" customFormat="1" ht="15" customHeight="1" x14ac:dyDescent="0.2">
      <c r="A1121" s="8"/>
      <c r="B1121" s="18" t="b">
        <f t="shared" si="199"/>
        <v>1</v>
      </c>
      <c r="C1121" s="21"/>
      <c r="D1121" s="4"/>
      <c r="E1121" s="4"/>
      <c r="F1121" s="4" t="str">
        <f t="shared" si="201"/>
        <v/>
      </c>
      <c r="G1121" s="4"/>
      <c r="H1121" s="4"/>
      <c r="I1121" s="6" t="s">
        <v>3528</v>
      </c>
      <c r="J1121" s="6"/>
      <c r="K1121" s="6" t="s">
        <v>3531</v>
      </c>
      <c r="L1121" s="1">
        <v>934</v>
      </c>
      <c r="M1121"/>
      <c r="N1121" s="18" t="b">
        <v>1</v>
      </c>
      <c r="O1121"/>
      <c r="P1121" s="1" t="s">
        <v>3532</v>
      </c>
      <c r="Q1121" s="1"/>
      <c r="R1121"/>
      <c r="S1121" s="54"/>
      <c r="T1121" s="1" t="s">
        <v>42</v>
      </c>
      <c r="U1121" s="1" t="s">
        <v>42</v>
      </c>
      <c r="V1121" s="1" t="s">
        <v>42</v>
      </c>
      <c r="W1121" s="1" t="s">
        <v>42</v>
      </c>
      <c r="X1121" s="1" t="s">
        <v>3533</v>
      </c>
      <c r="Y1121" s="1" t="s">
        <v>3534</v>
      </c>
      <c r="Z1121" s="1" t="s">
        <v>3535</v>
      </c>
      <c r="AA1121" s="1"/>
      <c r="AB1121" s="1"/>
      <c r="AC1121" s="1"/>
      <c r="AD1121" s="1"/>
      <c r="AE1121" s="1"/>
      <c r="AF1121"/>
      <c r="AG1121" s="1" t="b">
        <v>0</v>
      </c>
      <c r="AH1121"/>
      <c r="AI1121"/>
      <c r="AJ1121" s="1" t="b">
        <v>0</v>
      </c>
      <c r="AK1121" s="1" t="b">
        <v>0</v>
      </c>
      <c r="AL1121" s="1" t="s">
        <v>86</v>
      </c>
      <c r="AM1121" s="1" t="s">
        <v>62</v>
      </c>
      <c r="AN1121" s="1" t="s">
        <v>45</v>
      </c>
      <c r="AO1121" s="1">
        <v>2103</v>
      </c>
      <c r="AP1121" s="1" t="b">
        <v>1</v>
      </c>
      <c r="AQ1121" s="1"/>
      <c r="AR1121" s="1"/>
      <c r="AS1121" s="1" t="b">
        <v>0</v>
      </c>
      <c r="AT1121" s="5"/>
      <c r="AU1121" s="5"/>
      <c r="AV1121" s="1" t="str">
        <f t="shared" si="200"/>
        <v>Heuchera 'Beauty Colour'</v>
      </c>
      <c r="AW1121" s="1"/>
      <c r="AX1121" s="1"/>
      <c r="AY1121" s="5"/>
      <c r="AZ1121" s="5"/>
      <c r="BA1121" s="5"/>
      <c r="BB1121" s="5"/>
      <c r="BC1121" s="5"/>
      <c r="BD1121" s="5"/>
      <c r="BE1121"/>
      <c r="BF1121"/>
      <c r="BG1121"/>
      <c r="BH1121"/>
      <c r="BI1121"/>
      <c r="BJ1121"/>
      <c r="BK1121"/>
      <c r="BL1121"/>
      <c r="BM1121"/>
      <c r="BN1121"/>
    </row>
    <row r="1122" spans="1:66" s="34" customFormat="1" ht="15" customHeight="1" x14ac:dyDescent="0.2">
      <c r="A1122" s="8" t="s">
        <v>9011</v>
      </c>
      <c r="B1122" s="18" t="b">
        <f t="shared" si="199"/>
        <v>1</v>
      </c>
      <c r="C1122" s="4" t="str">
        <f>IF(O1122="","C","")</f>
        <v/>
      </c>
      <c r="D1122" s="4" t="str">
        <f>IF(I1122="","N","")</f>
        <v/>
      </c>
      <c r="E1122" s="4" t="str">
        <f>IF(P1122="","Y","")</f>
        <v/>
      </c>
      <c r="F1122" s="4" t="str">
        <f t="shared" si="201"/>
        <v/>
      </c>
      <c r="G1122" s="4" t="str">
        <f>IF(H1122=A1122,"","I")</f>
        <v/>
      </c>
      <c r="H1122" s="4" t="str">
        <f>TRIM(TRIM(I1122) &amp; " " &amp; TRIM(J1122) &amp; " " &amp; K1122 &amp; " " &amp;S1122)</f>
        <v>Heuchera 'Berry Smoothie'</v>
      </c>
      <c r="I1122" s="6" t="s">
        <v>3528</v>
      </c>
      <c r="J1122" s="6"/>
      <c r="K1122" s="6" t="s">
        <v>3536</v>
      </c>
      <c r="L1122" s="1">
        <v>935</v>
      </c>
      <c r="M1122"/>
      <c r="N1122" s="18" t="b">
        <v>1</v>
      </c>
      <c r="O1122" t="s">
        <v>6680</v>
      </c>
      <c r="P1122" s="1" t="s">
        <v>3537</v>
      </c>
      <c r="Q1122"/>
      <c r="R1122"/>
      <c r="S1122" s="54"/>
      <c r="T1122" s="1" t="s">
        <v>42</v>
      </c>
      <c r="U1122" s="1" t="s">
        <v>42</v>
      </c>
      <c r="V1122" s="1" t="s">
        <v>42</v>
      </c>
      <c r="W1122" s="1" t="s">
        <v>42</v>
      </c>
      <c r="X1122" s="1"/>
      <c r="Y1122" s="1" t="s">
        <v>3538</v>
      </c>
      <c r="Z1122" s="1"/>
      <c r="AA1122" s="1"/>
      <c r="AB1122" s="1"/>
      <c r="AC1122" s="1"/>
      <c r="AD1122" s="1"/>
      <c r="AE1122" s="1"/>
      <c r="AF1122"/>
      <c r="AG1122" s="1" t="b">
        <v>0</v>
      </c>
      <c r="AH1122" s="1" t="s">
        <v>43</v>
      </c>
      <c r="AI1122" s="1"/>
      <c r="AJ1122" s="1" t="b">
        <v>0</v>
      </c>
      <c r="AK1122" s="1" t="b">
        <v>0</v>
      </c>
      <c r="AL1122" s="1" t="s">
        <v>86</v>
      </c>
      <c r="AM1122"/>
      <c r="AN1122" s="1" t="s">
        <v>45</v>
      </c>
      <c r="AO1122" s="1">
        <v>20086</v>
      </c>
      <c r="AP1122" s="1" t="b">
        <v>0</v>
      </c>
      <c r="AQ1122" s="1"/>
      <c r="AR1122" s="1"/>
      <c r="AS1122" s="1" t="b">
        <v>0</v>
      </c>
      <c r="AT1122" s="5"/>
      <c r="AU1122" s="5"/>
      <c r="AV1122" s="1" t="str">
        <f t="shared" si="200"/>
        <v>Heuchera 'Berry Smoothie'</v>
      </c>
      <c r="AW1122" s="1"/>
      <c r="AX1122" s="1"/>
      <c r="AY1122" s="5"/>
      <c r="AZ1122" s="5"/>
      <c r="BA1122" s="5"/>
      <c r="BB1122" s="5"/>
      <c r="BC1122" s="5"/>
      <c r="BD1122" s="5"/>
      <c r="BE1122" s="5"/>
      <c r="BF1122" s="5"/>
      <c r="BG1122" s="5"/>
      <c r="BH1122" s="5"/>
      <c r="BI1122" s="5"/>
      <c r="BJ1122" s="5"/>
      <c r="BK1122" s="5"/>
      <c r="BL1122" s="5"/>
      <c r="BM1122" s="5"/>
      <c r="BN1122" s="5"/>
    </row>
    <row r="1123" spans="1:66" s="34" customFormat="1" ht="15" customHeight="1" x14ac:dyDescent="0.2">
      <c r="A1123" s="8"/>
      <c r="B1123" s="18" t="b">
        <f t="shared" si="199"/>
        <v>0</v>
      </c>
      <c r="C1123" s="21"/>
      <c r="D1123" s="4"/>
      <c r="E1123" s="4"/>
      <c r="F1123" s="4" t="str">
        <f t="shared" si="201"/>
        <v>X</v>
      </c>
      <c r="G1123" s="4"/>
      <c r="H1123" s="4"/>
      <c r="I1123" s="6" t="s">
        <v>3528</v>
      </c>
      <c r="J1123" s="6"/>
      <c r="K1123" s="6" t="s">
        <v>3536</v>
      </c>
      <c r="L1123" s="1">
        <v>1864</v>
      </c>
      <c r="M1123" s="1" t="s">
        <v>39</v>
      </c>
      <c r="N1123" s="18" t="b">
        <v>0</v>
      </c>
      <c r="O1123" s="1" t="s">
        <v>6680</v>
      </c>
      <c r="P1123" s="1"/>
      <c r="Q1123"/>
      <c r="R1123"/>
      <c r="S1123" s="54"/>
      <c r="T1123" s="1" t="s">
        <v>42</v>
      </c>
      <c r="U1123" s="1" t="s">
        <v>42</v>
      </c>
      <c r="V1123" s="1" t="s">
        <v>42</v>
      </c>
      <c r="W1123" s="1" t="s">
        <v>42</v>
      </c>
      <c r="X1123" s="1"/>
      <c r="Y1123" s="1"/>
      <c r="Z1123" s="1"/>
      <c r="AA1123" s="1"/>
      <c r="AB1123" s="1"/>
      <c r="AC1123" s="1"/>
      <c r="AD1123" s="1"/>
      <c r="AE1123" s="1"/>
      <c r="AF1123" s="1"/>
      <c r="AG1123" s="1" t="b">
        <v>0</v>
      </c>
      <c r="AH1123" s="1"/>
      <c r="AI1123" s="1"/>
      <c r="AJ1123" s="1" t="b">
        <v>0</v>
      </c>
      <c r="AK1123" s="1" t="b">
        <v>0</v>
      </c>
      <c r="AL1123" s="1" t="s">
        <v>86</v>
      </c>
      <c r="AM1123"/>
      <c r="AN1123" s="1" t="s">
        <v>45</v>
      </c>
      <c r="AO1123"/>
      <c r="AP1123" s="1" t="b">
        <v>0</v>
      </c>
      <c r="AQ1123" s="1"/>
      <c r="AR1123" s="1"/>
      <c r="AS1123" s="1" t="b">
        <v>0</v>
      </c>
      <c r="AT1123" s="5"/>
      <c r="AU1123" s="5"/>
      <c r="AV1123" s="1" t="str">
        <f t="shared" si="200"/>
        <v>Heuchera 'Berry Smoothie'</v>
      </c>
      <c r="AW1123" s="1"/>
      <c r="AX1123" s="1"/>
      <c r="AY1123" s="5"/>
      <c r="AZ1123" s="5"/>
      <c r="BA1123" s="5"/>
      <c r="BB1123" s="5"/>
      <c r="BC1123" s="5"/>
      <c r="BD1123" s="5"/>
      <c r="BE1123"/>
      <c r="BF1123"/>
      <c r="BG1123"/>
      <c r="BH1123"/>
      <c r="BI1123"/>
      <c r="BJ1123"/>
      <c r="BK1123"/>
      <c r="BL1123"/>
      <c r="BM1123"/>
      <c r="BN1123"/>
    </row>
    <row r="1124" spans="1:66" s="34" customFormat="1" ht="15" customHeight="1" x14ac:dyDescent="0.2">
      <c r="A1124" s="8"/>
      <c r="B1124" s="18" t="b">
        <f t="shared" si="199"/>
        <v>0</v>
      </c>
      <c r="C1124" s="21"/>
      <c r="D1124" s="4"/>
      <c r="E1124" s="4"/>
      <c r="F1124" s="4" t="str">
        <f t="shared" si="201"/>
        <v>X</v>
      </c>
      <c r="G1124" s="4"/>
      <c r="H1124" s="4"/>
      <c r="I1124" s="6" t="s">
        <v>3528</v>
      </c>
      <c r="J1124" s="6"/>
      <c r="K1124" s="6" t="s">
        <v>3539</v>
      </c>
      <c r="L1124" s="1">
        <v>936</v>
      </c>
      <c r="M1124"/>
      <c r="N1124" s="18" t="b">
        <v>0</v>
      </c>
      <c r="O1124"/>
      <c r="P1124" s="1" t="s">
        <v>3540</v>
      </c>
      <c r="Q1124"/>
      <c r="R1124"/>
      <c r="S1124" s="54"/>
      <c r="T1124" s="1" t="s">
        <v>42</v>
      </c>
      <c r="U1124" s="1" t="s">
        <v>42</v>
      </c>
      <c r="V1124" s="1" t="s">
        <v>42</v>
      </c>
      <c r="W1124" s="1" t="s">
        <v>42</v>
      </c>
      <c r="X1124" s="1"/>
      <c r="Y1124" s="1"/>
      <c r="Z1124" s="1"/>
      <c r="AA1124" s="1"/>
      <c r="AB1124" s="1"/>
      <c r="AC1124" s="1"/>
      <c r="AD1124" s="1"/>
      <c r="AE1124" s="1"/>
      <c r="AF1124"/>
      <c r="AG1124" s="1" t="b">
        <v>0</v>
      </c>
      <c r="AH1124" s="1" t="s">
        <v>43</v>
      </c>
      <c r="AI1124" s="1"/>
      <c r="AJ1124" s="1" t="b">
        <v>0</v>
      </c>
      <c r="AK1124" s="1" t="b">
        <v>0</v>
      </c>
      <c r="AL1124" s="1" t="s">
        <v>86</v>
      </c>
      <c r="AM1124" s="1" t="s">
        <v>62</v>
      </c>
      <c r="AN1124" s="1" t="s">
        <v>45</v>
      </c>
      <c r="AO1124" s="1">
        <v>15675</v>
      </c>
      <c r="AP1124" s="1" t="b">
        <v>1</v>
      </c>
      <c r="AQ1124" s="1"/>
      <c r="AR1124" s="1"/>
      <c r="AS1124" s="1" t="b">
        <v>0</v>
      </c>
      <c r="AT1124" s="5"/>
      <c r="AU1124" s="5"/>
      <c r="AV1124" s="1" t="str">
        <f t="shared" si="200"/>
        <v>Heuchera 'Black Beauty'</v>
      </c>
      <c r="AW1124" s="1"/>
      <c r="AX1124" s="1"/>
      <c r="AY1124" s="5"/>
      <c r="AZ1124" s="5"/>
      <c r="BA1124" s="5"/>
      <c r="BB1124" s="5"/>
      <c r="BC1124" s="5"/>
      <c r="BD1124" s="5"/>
      <c r="BE1124"/>
      <c r="BF1124"/>
      <c r="BG1124"/>
      <c r="BH1124"/>
      <c r="BI1124"/>
      <c r="BJ1124"/>
      <c r="BK1124"/>
      <c r="BL1124"/>
      <c r="BM1124"/>
      <c r="BN1124"/>
    </row>
    <row r="1125" spans="1:66" s="34" customFormat="1" ht="15" customHeight="1" x14ac:dyDescent="0.2">
      <c r="A1125" s="8" t="s">
        <v>7857</v>
      </c>
      <c r="B1125" s="18" t="b">
        <f t="shared" si="199"/>
        <v>1</v>
      </c>
      <c r="C1125" s="4" t="str">
        <f>IF(O1125="","C","")</f>
        <v/>
      </c>
      <c r="D1125" s="4" t="str">
        <f>IF(I1125="","N","")</f>
        <v/>
      </c>
      <c r="E1125" s="4" t="str">
        <f>IF(P1125="","Y","")</f>
        <v/>
      </c>
      <c r="F1125" s="4" t="str">
        <f t="shared" si="201"/>
        <v/>
      </c>
      <c r="G1125" s="4" t="str">
        <f>IF(H1125=A1125,"","I")</f>
        <v/>
      </c>
      <c r="H1125" s="4" t="str">
        <f>TRIM(TRIM(I1125) &amp; " " &amp; TRIM(J1125) &amp; " " &amp; K1125 &amp; " " &amp;S1125)</f>
        <v>Heuchera 'Black Out'</v>
      </c>
      <c r="I1125" s="6" t="s">
        <v>3528</v>
      </c>
      <c r="J1125" s="6"/>
      <c r="K1125" s="6" t="s">
        <v>3541</v>
      </c>
      <c r="L1125" s="1">
        <v>937</v>
      </c>
      <c r="M1125" s="1" t="s">
        <v>39</v>
      </c>
      <c r="N1125" s="18" t="b">
        <v>1</v>
      </c>
      <c r="O1125" t="s">
        <v>3542</v>
      </c>
      <c r="P1125" s="1" t="s">
        <v>3543</v>
      </c>
      <c r="Q1125"/>
      <c r="R1125"/>
      <c r="S1125" s="54"/>
      <c r="T1125" s="1" t="s">
        <v>42</v>
      </c>
      <c r="U1125" s="1" t="s">
        <v>42</v>
      </c>
      <c r="V1125" s="1" t="s">
        <v>42</v>
      </c>
      <c r="W1125" s="1" t="s">
        <v>42</v>
      </c>
      <c r="X1125" s="1"/>
      <c r="Y1125" s="1" t="s">
        <v>3544</v>
      </c>
      <c r="Z1125" s="1"/>
      <c r="AA1125" s="1"/>
      <c r="AB1125" s="1"/>
      <c r="AC1125" s="1"/>
      <c r="AD1125" s="1"/>
      <c r="AE1125" s="1"/>
      <c r="AF1125" s="1"/>
      <c r="AG1125" s="1" t="b">
        <v>0</v>
      </c>
      <c r="AH1125" s="1"/>
      <c r="AI1125" s="1"/>
      <c r="AJ1125" s="1" t="b">
        <v>0</v>
      </c>
      <c r="AK1125" s="1" t="b">
        <v>0</v>
      </c>
      <c r="AL1125" s="1" t="s">
        <v>86</v>
      </c>
      <c r="AM1125"/>
      <c r="AN1125" s="1" t="s">
        <v>45</v>
      </c>
      <c r="AO1125" s="1">
        <v>20096</v>
      </c>
      <c r="AP1125" s="1" t="b">
        <v>0</v>
      </c>
      <c r="AQ1125" s="1"/>
      <c r="AR1125" s="1"/>
      <c r="AS1125" s="1" t="b">
        <v>0</v>
      </c>
      <c r="AT1125" s="5"/>
      <c r="AU1125" s="5"/>
      <c r="AV1125" s="1" t="str">
        <f t="shared" si="200"/>
        <v>Heuchera 'Black Out'</v>
      </c>
      <c r="AW1125" s="1"/>
      <c r="AX1125" s="1"/>
      <c r="AY1125" s="5"/>
      <c r="AZ1125" s="5"/>
      <c r="BA1125" s="5"/>
      <c r="BB1125" s="5"/>
      <c r="BC1125" s="5"/>
      <c r="BD1125" s="5"/>
      <c r="BE1125" s="5"/>
      <c r="BF1125" s="5"/>
      <c r="BG1125" s="5"/>
      <c r="BH1125" s="5"/>
      <c r="BI1125" s="5"/>
      <c r="BJ1125" s="5"/>
      <c r="BK1125" s="5"/>
      <c r="BL1125" s="5"/>
      <c r="BM1125" s="5"/>
      <c r="BN1125" s="5"/>
    </row>
    <row r="1126" spans="1:66" s="34" customFormat="1" ht="15" customHeight="1" x14ac:dyDescent="0.2">
      <c r="A1126" s="8"/>
      <c r="B1126" s="18" t="b">
        <f t="shared" si="199"/>
        <v>0</v>
      </c>
      <c r="C1126" s="21"/>
      <c r="D1126" s="4"/>
      <c r="E1126" s="4"/>
      <c r="F1126" s="4" t="str">
        <f t="shared" si="201"/>
        <v>X</v>
      </c>
      <c r="G1126" s="4"/>
      <c r="H1126" s="4"/>
      <c r="I1126" s="6" t="s">
        <v>3528</v>
      </c>
      <c r="J1126" s="6"/>
      <c r="K1126" s="6" t="s">
        <v>3545</v>
      </c>
      <c r="L1126" s="1">
        <v>938</v>
      </c>
      <c r="M1126"/>
      <c r="N1126" s="18" t="b">
        <v>0</v>
      </c>
      <c r="O1126"/>
      <c r="P1126" s="1" t="s">
        <v>3546</v>
      </c>
      <c r="Q1126"/>
      <c r="R1126"/>
      <c r="S1126" s="54"/>
      <c r="T1126" s="1" t="s">
        <v>42</v>
      </c>
      <c r="U1126" s="1" t="s">
        <v>42</v>
      </c>
      <c r="V1126" s="1" t="s">
        <v>42</v>
      </c>
      <c r="W1126" s="1" t="s">
        <v>42</v>
      </c>
      <c r="X1126" s="1"/>
      <c r="Y1126" s="1"/>
      <c r="Z1126" s="1"/>
      <c r="AA1126" s="1"/>
      <c r="AB1126" s="1"/>
      <c r="AC1126" s="1"/>
      <c r="AD1126" s="1"/>
      <c r="AE1126" s="1"/>
      <c r="AF1126"/>
      <c r="AG1126" s="1" t="b">
        <v>0</v>
      </c>
      <c r="AH1126" s="1"/>
      <c r="AI1126" s="1"/>
      <c r="AJ1126" s="1" t="b">
        <v>0</v>
      </c>
      <c r="AK1126" s="1" t="b">
        <v>0</v>
      </c>
      <c r="AL1126" s="1" t="s">
        <v>86</v>
      </c>
      <c r="AM1126"/>
      <c r="AN1126" s="1" t="s">
        <v>45</v>
      </c>
      <c r="AO1126" s="1">
        <v>15741</v>
      </c>
      <c r="AP1126" s="1" t="b">
        <v>1</v>
      </c>
      <c r="AQ1126" s="1"/>
      <c r="AR1126" s="1"/>
      <c r="AS1126" s="1" t="b">
        <v>0</v>
      </c>
      <c r="AT1126" s="5"/>
      <c r="AU1126" s="5"/>
      <c r="AV1126" s="1" t="str">
        <f t="shared" si="200"/>
        <v>Heuchera 'Blackberry Jam'</v>
      </c>
      <c r="AW1126" s="1"/>
      <c r="AX1126" s="1"/>
      <c r="AY1126" s="5"/>
      <c r="AZ1126" s="5"/>
      <c r="BA1126" s="5"/>
      <c r="BB1126" s="5"/>
      <c r="BC1126" s="5"/>
      <c r="BD1126" s="5"/>
      <c r="BE1126"/>
      <c r="BF1126"/>
      <c r="BG1126"/>
      <c r="BH1126"/>
      <c r="BI1126"/>
      <c r="BJ1126"/>
      <c r="BK1126"/>
      <c r="BL1126"/>
      <c r="BM1126"/>
      <c r="BN1126"/>
    </row>
    <row r="1127" spans="1:66" s="34" customFormat="1" ht="15" customHeight="1" x14ac:dyDescent="0.2">
      <c r="A1127" s="8"/>
      <c r="B1127" s="18" t="b">
        <f t="shared" si="199"/>
        <v>0</v>
      </c>
      <c r="C1127" s="21"/>
      <c r="D1127" s="4"/>
      <c r="E1127" s="4"/>
      <c r="F1127" s="4" t="str">
        <f t="shared" si="201"/>
        <v>X</v>
      </c>
      <c r="G1127" s="4"/>
      <c r="H1127" s="4"/>
      <c r="I1127" s="6" t="s">
        <v>3528</v>
      </c>
      <c r="J1127" s="6"/>
      <c r="K1127" s="6" t="s">
        <v>267</v>
      </c>
      <c r="L1127" s="1">
        <v>939</v>
      </c>
      <c r="M1127"/>
      <c r="N1127" s="18" t="b">
        <v>0</v>
      </c>
      <c r="O1127"/>
      <c r="P1127" s="1" t="s">
        <v>3547</v>
      </c>
      <c r="Q1127"/>
      <c r="R1127"/>
      <c r="S1127" s="53"/>
      <c r="T1127" s="1" t="s">
        <v>42</v>
      </c>
      <c r="U1127" s="1" t="s">
        <v>42</v>
      </c>
      <c r="V1127" s="1" t="s">
        <v>42</v>
      </c>
      <c r="W1127" s="1" t="s">
        <v>42</v>
      </c>
      <c r="X1127"/>
      <c r="Y1127"/>
      <c r="Z1127"/>
      <c r="AA1127"/>
      <c r="AB1127"/>
      <c r="AC1127"/>
      <c r="AD1127"/>
      <c r="AE1127"/>
      <c r="AF1127"/>
      <c r="AG1127" s="1" t="b">
        <v>0</v>
      </c>
      <c r="AH1127"/>
      <c r="AI1127"/>
      <c r="AJ1127" s="1" t="b">
        <v>0</v>
      </c>
      <c r="AK1127" s="1" t="b">
        <v>0</v>
      </c>
      <c r="AL1127" s="1" t="s">
        <v>86</v>
      </c>
      <c r="AM1127" s="1" t="s">
        <v>62</v>
      </c>
      <c r="AN1127" s="1" t="s">
        <v>45</v>
      </c>
      <c r="AO1127" s="1">
        <v>1710</v>
      </c>
      <c r="AP1127" s="1" t="b">
        <v>1</v>
      </c>
      <c r="AQ1127" s="1"/>
      <c r="AR1127" s="1"/>
      <c r="AS1127" s="1" t="b">
        <v>0</v>
      </c>
      <c r="AT1127" s="5"/>
      <c r="AU1127" s="5"/>
      <c r="AV1127" s="1" t="str">
        <f t="shared" si="200"/>
        <v>Heuchera 'Bressingham Hybrids'</v>
      </c>
      <c r="AW1127" s="1"/>
      <c r="AX1127" s="1"/>
      <c r="AY1127" s="5"/>
      <c r="AZ1127" s="5"/>
      <c r="BA1127" s="5"/>
      <c r="BB1127" s="5"/>
      <c r="BC1127" s="5"/>
      <c r="BD1127" s="5"/>
      <c r="BE1127"/>
      <c r="BF1127"/>
      <c r="BG1127"/>
      <c r="BH1127"/>
      <c r="BI1127"/>
      <c r="BJ1127"/>
      <c r="BK1127"/>
      <c r="BL1127"/>
      <c r="BM1127"/>
      <c r="BN1127"/>
    </row>
    <row r="1128" spans="1:66" s="34" customFormat="1" ht="15" customHeight="1" x14ac:dyDescent="0.2">
      <c r="A1128" s="8"/>
      <c r="B1128" s="18" t="b">
        <f t="shared" si="199"/>
        <v>1</v>
      </c>
      <c r="C1128" s="21"/>
      <c r="D1128" s="4"/>
      <c r="E1128" s="4"/>
      <c r="F1128" s="4" t="str">
        <f t="shared" si="201"/>
        <v/>
      </c>
      <c r="G1128" s="4"/>
      <c r="H1128" s="4"/>
      <c r="I1128" s="6" t="s">
        <v>3528</v>
      </c>
      <c r="J1128" s="6"/>
      <c r="K1128" s="6" t="s">
        <v>3548</v>
      </c>
      <c r="L1128" s="1">
        <v>940</v>
      </c>
      <c r="M1128"/>
      <c r="N1128" s="18" t="b">
        <v>1</v>
      </c>
      <c r="O1128"/>
      <c r="P1128" s="1" t="s">
        <v>3549</v>
      </c>
      <c r="Q1128"/>
      <c r="R1128"/>
      <c r="S1128" s="54"/>
      <c r="T1128" s="1" t="s">
        <v>42</v>
      </c>
      <c r="U1128" s="1" t="s">
        <v>42</v>
      </c>
      <c r="V1128" s="1" t="s">
        <v>42</v>
      </c>
      <c r="W1128" s="1" t="s">
        <v>42</v>
      </c>
      <c r="X1128" s="1" t="s">
        <v>3550</v>
      </c>
      <c r="Y1128" s="1" t="s">
        <v>3551</v>
      </c>
      <c r="Z1128"/>
      <c r="AA1128"/>
      <c r="AB1128"/>
      <c r="AC1128"/>
      <c r="AD1128"/>
      <c r="AE1128"/>
      <c r="AF1128"/>
      <c r="AG1128" s="1" t="b">
        <v>0</v>
      </c>
      <c r="AH1128"/>
      <c r="AI1128"/>
      <c r="AJ1128" s="1" t="b">
        <v>0</v>
      </c>
      <c r="AK1128" s="1" t="b">
        <v>0</v>
      </c>
      <c r="AL1128" s="1" t="s">
        <v>86</v>
      </c>
      <c r="AM1128" s="1" t="s">
        <v>62</v>
      </c>
      <c r="AN1128" s="1" t="s">
        <v>45</v>
      </c>
      <c r="AO1128" s="1">
        <v>1709</v>
      </c>
      <c r="AP1128" s="1" t="b">
        <v>1</v>
      </c>
      <c r="AQ1128" s="1"/>
      <c r="AR1128" s="1"/>
      <c r="AS1128" s="1" t="b">
        <v>1</v>
      </c>
      <c r="AT1128" s="5"/>
      <c r="AU1128" s="5"/>
      <c r="AV1128" s="1" t="str">
        <f t="shared" si="200"/>
        <v>Heuchera 'Can Can'</v>
      </c>
      <c r="AW1128" s="1"/>
      <c r="AX1128" s="1"/>
      <c r="AY1128" s="5"/>
      <c r="AZ1128" s="5"/>
      <c r="BA1128" s="5"/>
      <c r="BB1128" s="5"/>
      <c r="BC1128" s="5"/>
      <c r="BD1128" s="5"/>
      <c r="BE1128"/>
      <c r="BF1128"/>
      <c r="BG1128"/>
      <c r="BH1128"/>
      <c r="BI1128"/>
      <c r="BJ1128"/>
      <c r="BK1128"/>
      <c r="BL1128"/>
      <c r="BM1128"/>
      <c r="BN1128"/>
    </row>
    <row r="1129" spans="1:66" s="34" customFormat="1" ht="15" customHeight="1" x14ac:dyDescent="0.2">
      <c r="A1129" s="8"/>
      <c r="B1129" s="18" t="b">
        <f t="shared" si="199"/>
        <v>1</v>
      </c>
      <c r="C1129" s="21"/>
      <c r="D1129" s="4"/>
      <c r="E1129" s="4"/>
      <c r="F1129" s="4" t="str">
        <f t="shared" si="201"/>
        <v/>
      </c>
      <c r="G1129" s="4"/>
      <c r="H1129" s="4"/>
      <c r="I1129" s="6" t="s">
        <v>3528</v>
      </c>
      <c r="J1129" s="6"/>
      <c r="K1129" s="6" t="s">
        <v>3552</v>
      </c>
      <c r="L1129" s="1">
        <v>941</v>
      </c>
      <c r="M1129"/>
      <c r="N1129" s="18" t="b">
        <v>1</v>
      </c>
      <c r="O1129"/>
      <c r="P1129" s="1" t="s">
        <v>3553</v>
      </c>
      <c r="Q1129"/>
      <c r="R1129"/>
      <c r="S1129" s="53"/>
      <c r="T1129" s="1" t="s">
        <v>42</v>
      </c>
      <c r="U1129" s="1" t="s">
        <v>42</v>
      </c>
      <c r="V1129" s="1" t="s">
        <v>42</v>
      </c>
      <c r="W1129" s="1" t="s">
        <v>42</v>
      </c>
      <c r="X1129"/>
      <c r="Y1129" s="1" t="s">
        <v>3554</v>
      </c>
      <c r="Z1129"/>
      <c r="AA1129"/>
      <c r="AB1129"/>
      <c r="AC1129"/>
      <c r="AD1129"/>
      <c r="AE1129"/>
      <c r="AF1129"/>
      <c r="AG1129" s="1" t="b">
        <v>0</v>
      </c>
      <c r="AH1129"/>
      <c r="AI1129"/>
      <c r="AJ1129" s="1" t="b">
        <v>0</v>
      </c>
      <c r="AK1129" s="1" t="b">
        <v>0</v>
      </c>
      <c r="AL1129" s="1" t="s">
        <v>86</v>
      </c>
      <c r="AM1129" s="1" t="s">
        <v>62</v>
      </c>
      <c r="AN1129" s="1" t="s">
        <v>45</v>
      </c>
      <c r="AO1129" s="1">
        <v>1708</v>
      </c>
      <c r="AP1129" s="1" t="b">
        <v>1</v>
      </c>
      <c r="AQ1129" s="1"/>
      <c r="AR1129" s="1"/>
      <c r="AS1129" s="1" t="b">
        <v>0</v>
      </c>
      <c r="AT1129" s="5"/>
      <c r="AU1129" s="5"/>
      <c r="AV1129" s="1" t="str">
        <f t="shared" si="200"/>
        <v>Heuchera 'Cascade Dawn'</v>
      </c>
      <c r="AW1129" s="1"/>
      <c r="AX1129" s="1"/>
      <c r="AY1129" s="5"/>
      <c r="AZ1129" s="5"/>
      <c r="BA1129" s="5"/>
      <c r="BB1129" s="5"/>
      <c r="BC1129" s="5"/>
      <c r="BD1129" s="5"/>
      <c r="BE1129"/>
      <c r="BF1129"/>
      <c r="BG1129"/>
      <c r="BH1129"/>
      <c r="BI1129"/>
      <c r="BJ1129"/>
      <c r="BK1129"/>
      <c r="BL1129"/>
      <c r="BM1129"/>
      <c r="BN1129"/>
    </row>
    <row r="1130" spans="1:66" s="34" customFormat="1" ht="15" customHeight="1" x14ac:dyDescent="0.2">
      <c r="A1130" s="8"/>
      <c r="B1130" s="18" t="b">
        <f t="shared" si="199"/>
        <v>1</v>
      </c>
      <c r="C1130" s="21"/>
      <c r="D1130" s="4"/>
      <c r="E1130" s="4"/>
      <c r="F1130" s="4" t="str">
        <f t="shared" si="201"/>
        <v/>
      </c>
      <c r="G1130" s="4"/>
      <c r="H1130" s="4"/>
      <c r="I1130" s="6" t="s">
        <v>3528</v>
      </c>
      <c r="J1130" s="6"/>
      <c r="K1130" s="6" t="s">
        <v>3555</v>
      </c>
      <c r="L1130" s="1">
        <v>942</v>
      </c>
      <c r="M1130"/>
      <c r="N1130" s="18" t="b">
        <v>1</v>
      </c>
      <c r="O1130"/>
      <c r="P1130" s="1" t="s">
        <v>3556</v>
      </c>
      <c r="Q1130" s="1"/>
      <c r="R1130" s="1"/>
      <c r="S1130" s="54"/>
      <c r="T1130" s="1" t="s">
        <v>42</v>
      </c>
      <c r="U1130" s="1" t="s">
        <v>42</v>
      </c>
      <c r="V1130" s="1" t="s">
        <v>42</v>
      </c>
      <c r="W1130" s="1" t="s">
        <v>42</v>
      </c>
      <c r="X1130" s="1"/>
      <c r="Y1130" s="1" t="s">
        <v>3557</v>
      </c>
      <c r="Z1130" s="1"/>
      <c r="AA1130" s="1"/>
      <c r="AB1130" s="1"/>
      <c r="AC1130" s="1"/>
      <c r="AD1130" s="1"/>
      <c r="AE1130" s="1"/>
      <c r="AF1130"/>
      <c r="AG1130" s="1" t="b">
        <v>0</v>
      </c>
      <c r="AH1130"/>
      <c r="AI1130"/>
      <c r="AJ1130" s="1" t="b">
        <v>0</v>
      </c>
      <c r="AK1130" s="1" t="b">
        <v>0</v>
      </c>
      <c r="AL1130" s="1" t="s">
        <v>86</v>
      </c>
      <c r="AM1130" s="1" t="s">
        <v>62</v>
      </c>
      <c r="AN1130" s="1" t="s">
        <v>45</v>
      </c>
      <c r="AO1130" s="1">
        <v>2308</v>
      </c>
      <c r="AP1130" s="1" t="b">
        <v>1</v>
      </c>
      <c r="AQ1130" s="1"/>
      <c r="AR1130" s="1"/>
      <c r="AS1130" s="1" t="b">
        <v>0</v>
      </c>
      <c r="AT1130" s="5"/>
      <c r="AU1130" s="5"/>
      <c r="AV1130" s="1" t="str">
        <f t="shared" si="200"/>
        <v>Heuchera 'Chocolate Ruffles'</v>
      </c>
      <c r="AW1130" s="1"/>
      <c r="AX1130" s="1"/>
      <c r="AY1130" s="5"/>
      <c r="AZ1130" s="5"/>
      <c r="BA1130" s="5"/>
      <c r="BB1130" s="5"/>
      <c r="BC1130" s="5"/>
      <c r="BD1130" s="5"/>
      <c r="BE1130"/>
      <c r="BF1130"/>
      <c r="BG1130"/>
      <c r="BH1130"/>
      <c r="BI1130"/>
      <c r="BJ1130"/>
      <c r="BK1130"/>
      <c r="BL1130"/>
      <c r="BM1130"/>
      <c r="BN1130"/>
    </row>
    <row r="1131" spans="1:66" s="34" customFormat="1" ht="15" customHeight="1" x14ac:dyDescent="0.2">
      <c r="A1131" s="8"/>
      <c r="B1131" s="18" t="b">
        <f t="shared" si="199"/>
        <v>1</v>
      </c>
      <c r="C1131" s="21"/>
      <c r="D1131" s="4"/>
      <c r="E1131" s="4"/>
      <c r="F1131" s="4" t="str">
        <f t="shared" si="201"/>
        <v/>
      </c>
      <c r="G1131" s="4"/>
      <c r="H1131" s="4"/>
      <c r="I1131" s="6" t="s">
        <v>3528</v>
      </c>
      <c r="J1131" s="6"/>
      <c r="K1131" s="6" t="s">
        <v>3558</v>
      </c>
      <c r="L1131" s="1">
        <v>943</v>
      </c>
      <c r="M1131"/>
      <c r="N1131" s="18" t="b">
        <v>1</v>
      </c>
      <c r="O1131"/>
      <c r="P1131" s="1" t="s">
        <v>3559</v>
      </c>
      <c r="Q1131" s="1"/>
      <c r="R1131" s="1"/>
      <c r="S1131" s="54"/>
      <c r="T1131" s="1" t="s">
        <v>42</v>
      </c>
      <c r="U1131" s="1" t="s">
        <v>42</v>
      </c>
      <c r="V1131" s="1" t="s">
        <v>42</v>
      </c>
      <c r="W1131" s="1" t="s">
        <v>42</v>
      </c>
      <c r="X1131" s="1"/>
      <c r="Y1131" s="1" t="s">
        <v>3560</v>
      </c>
      <c r="Z1131" s="1"/>
      <c r="AA1131" s="1"/>
      <c r="AB1131" s="1"/>
      <c r="AC1131" s="1"/>
      <c r="AD1131" s="1"/>
      <c r="AE1131" s="1"/>
      <c r="AF1131"/>
      <c r="AG1131" s="1" t="b">
        <v>0</v>
      </c>
      <c r="AH1131"/>
      <c r="AI1131"/>
      <c r="AJ1131" s="1" t="b">
        <v>0</v>
      </c>
      <c r="AK1131" s="1" t="b">
        <v>0</v>
      </c>
      <c r="AL1131" s="1" t="s">
        <v>86</v>
      </c>
      <c r="AM1131" s="1" t="s">
        <v>62</v>
      </c>
      <c r="AN1131" s="1" t="s">
        <v>45</v>
      </c>
      <c r="AO1131" s="1">
        <v>2311</v>
      </c>
      <c r="AP1131" s="1" t="b">
        <v>1</v>
      </c>
      <c r="AQ1131" s="1"/>
      <c r="AR1131" s="1"/>
      <c r="AS1131" s="1" t="b">
        <v>0</v>
      </c>
      <c r="AT1131" s="5"/>
      <c r="AU1131" s="5"/>
      <c r="AV1131" s="1" t="str">
        <f t="shared" si="200"/>
        <v>Heuchera 'Ebony and Ivory'</v>
      </c>
      <c r="AW1131" s="1"/>
      <c r="AX1131" s="1"/>
      <c r="AY1131" s="5"/>
      <c r="AZ1131" s="5"/>
      <c r="BA1131" s="5"/>
      <c r="BB1131" s="5"/>
      <c r="BC1131" s="5"/>
      <c r="BD1131" s="5"/>
      <c r="BE1131"/>
      <c r="BF1131"/>
      <c r="BG1131"/>
      <c r="BH1131"/>
      <c r="BI1131"/>
      <c r="BJ1131"/>
      <c r="BK1131"/>
      <c r="BL1131"/>
      <c r="BM1131"/>
      <c r="BN1131"/>
    </row>
    <row r="1132" spans="1:66" s="34" customFormat="1" ht="15" customHeight="1" x14ac:dyDescent="0.2">
      <c r="A1132" s="8"/>
      <c r="B1132" s="18" t="b">
        <f t="shared" si="199"/>
        <v>1</v>
      </c>
      <c r="C1132" s="21"/>
      <c r="D1132" s="4"/>
      <c r="E1132" s="4"/>
      <c r="F1132" s="4" t="str">
        <f t="shared" si="201"/>
        <v/>
      </c>
      <c r="G1132" s="4"/>
      <c r="H1132" s="4"/>
      <c r="I1132" s="6" t="s">
        <v>3528</v>
      </c>
      <c r="J1132" s="6"/>
      <c r="K1132" s="6" t="s">
        <v>3561</v>
      </c>
      <c r="L1132" s="1">
        <v>944</v>
      </c>
      <c r="M1132"/>
      <c r="N1132" s="18" t="b">
        <v>1</v>
      </c>
      <c r="O1132"/>
      <c r="P1132" s="1" t="s">
        <v>3562</v>
      </c>
      <c r="Q1132"/>
      <c r="R1132"/>
      <c r="S1132" s="54"/>
      <c r="T1132" s="1" t="s">
        <v>42</v>
      </c>
      <c r="U1132" s="1" t="s">
        <v>42</v>
      </c>
      <c r="V1132" s="1" t="s">
        <v>42</v>
      </c>
      <c r="W1132" s="1" t="s">
        <v>42</v>
      </c>
      <c r="X1132" s="1" t="s">
        <v>3550</v>
      </c>
      <c r="Y1132" s="1" t="s">
        <v>3551</v>
      </c>
      <c r="Z1132" s="1"/>
      <c r="AA1132" s="1"/>
      <c r="AB1132" s="1"/>
      <c r="AC1132" s="1"/>
      <c r="AD1132" s="1"/>
      <c r="AE1132" s="1"/>
      <c r="AF1132"/>
      <c r="AG1132" s="1" t="b">
        <v>0</v>
      </c>
      <c r="AH1132" s="1"/>
      <c r="AI1132" s="1"/>
      <c r="AJ1132" s="1" t="b">
        <v>0</v>
      </c>
      <c r="AK1132" s="1" t="b">
        <v>0</v>
      </c>
      <c r="AL1132" s="1" t="s">
        <v>86</v>
      </c>
      <c r="AM1132"/>
      <c r="AN1132" s="1" t="s">
        <v>45</v>
      </c>
      <c r="AO1132" s="1">
        <v>15812</v>
      </c>
      <c r="AP1132" s="1" t="b">
        <v>1</v>
      </c>
      <c r="AQ1132" s="1"/>
      <c r="AR1132" s="1"/>
      <c r="AS1132" s="1" t="b">
        <v>0</v>
      </c>
      <c r="AT1132" s="5"/>
      <c r="AU1132" s="5"/>
      <c r="AV1132" s="1" t="str">
        <f t="shared" si="200"/>
        <v>Heuchera 'Fire Chief'</v>
      </c>
      <c r="AW1132" s="1"/>
      <c r="AX1132" s="1"/>
      <c r="AY1132" s="5"/>
      <c r="AZ1132" s="5"/>
      <c r="BA1132" s="5"/>
      <c r="BB1132" s="5"/>
      <c r="BC1132" s="5"/>
      <c r="BD1132" s="5"/>
      <c r="BE1132"/>
      <c r="BF1132"/>
      <c r="BG1132"/>
      <c r="BH1132"/>
      <c r="BI1132"/>
      <c r="BJ1132"/>
      <c r="BK1132"/>
      <c r="BL1132"/>
      <c r="BM1132"/>
      <c r="BN1132"/>
    </row>
    <row r="1133" spans="1:66" s="34" customFormat="1" ht="15" customHeight="1" x14ac:dyDescent="0.2">
      <c r="A1133" s="8"/>
      <c r="B1133" s="18" t="b">
        <f t="shared" si="199"/>
        <v>0</v>
      </c>
      <c r="C1133" s="21"/>
      <c r="D1133" s="4"/>
      <c r="E1133" s="4"/>
      <c r="F1133" s="4" t="str">
        <f t="shared" si="201"/>
        <v>X</v>
      </c>
      <c r="G1133" s="4"/>
      <c r="H1133" s="4"/>
      <c r="I1133" s="6" t="s">
        <v>3528</v>
      </c>
      <c r="J1133" s="6"/>
      <c r="K1133" s="6" t="s">
        <v>3563</v>
      </c>
      <c r="L1133" s="1">
        <v>945</v>
      </c>
      <c r="M1133"/>
      <c r="N1133" s="18" t="b">
        <v>0</v>
      </c>
      <c r="O1133"/>
      <c r="P1133" s="1" t="s">
        <v>3564</v>
      </c>
      <c r="Q1133" s="1"/>
      <c r="R1133" s="1"/>
      <c r="S1133" s="54"/>
      <c r="T1133" s="1" t="s">
        <v>42</v>
      </c>
      <c r="U1133" s="1" t="s">
        <v>42</v>
      </c>
      <c r="V1133" s="1" t="s">
        <v>42</v>
      </c>
      <c r="W1133" s="1" t="s">
        <v>42</v>
      </c>
      <c r="X1133" s="1"/>
      <c r="Y1133" s="1"/>
      <c r="Z1133" s="1"/>
      <c r="AA1133" s="1"/>
      <c r="AB1133" s="1"/>
      <c r="AC1133" s="1"/>
      <c r="AD1133" s="1"/>
      <c r="AE1133" s="1"/>
      <c r="AF1133"/>
      <c r="AG1133" s="1" t="b">
        <v>0</v>
      </c>
      <c r="AH1133"/>
      <c r="AI1133"/>
      <c r="AJ1133" s="1" t="b">
        <v>0</v>
      </c>
      <c r="AK1133" s="1" t="b">
        <v>0</v>
      </c>
      <c r="AL1133" s="1" t="s">
        <v>86</v>
      </c>
      <c r="AM1133" s="1" t="s">
        <v>62</v>
      </c>
      <c r="AN1133" s="1" t="s">
        <v>45</v>
      </c>
      <c r="AO1133" s="1">
        <v>2323</v>
      </c>
      <c r="AP1133" s="1" t="b">
        <v>1</v>
      </c>
      <c r="AQ1133" s="1"/>
      <c r="AR1133" s="1"/>
      <c r="AS1133" s="1" t="b">
        <v>0</v>
      </c>
      <c r="AT1133" s="5"/>
      <c r="AU1133" s="5"/>
      <c r="AV1133" s="1" t="str">
        <f t="shared" si="200"/>
        <v>Heuchera 'Fireworks'</v>
      </c>
      <c r="AW1133" s="1"/>
      <c r="AX1133" s="1"/>
      <c r="AY1133" s="5"/>
      <c r="AZ1133" s="5"/>
      <c r="BA1133" s="5"/>
      <c r="BB1133" s="5"/>
      <c r="BC1133" s="5"/>
      <c r="BD1133" s="5"/>
      <c r="BE1133"/>
      <c r="BF1133"/>
      <c r="BG1133"/>
      <c r="BH1133"/>
      <c r="BI1133"/>
      <c r="BJ1133"/>
      <c r="BK1133"/>
      <c r="BL1133"/>
      <c r="BM1133"/>
      <c r="BN1133"/>
    </row>
    <row r="1134" spans="1:66" s="34" customFormat="1" ht="15" customHeight="1" x14ac:dyDescent="0.2">
      <c r="A1134" s="8"/>
      <c r="B1134" s="18" t="b">
        <f t="shared" si="199"/>
        <v>1</v>
      </c>
      <c r="C1134" s="21"/>
      <c r="D1134" s="4"/>
      <c r="E1134" s="4"/>
      <c r="F1134" s="4" t="str">
        <f t="shared" si="201"/>
        <v/>
      </c>
      <c r="G1134" s="4"/>
      <c r="H1134" s="4"/>
      <c r="I1134" s="6" t="s">
        <v>3528</v>
      </c>
      <c r="J1134" s="6"/>
      <c r="K1134" s="6" t="s">
        <v>3565</v>
      </c>
      <c r="L1134" s="1">
        <v>946</v>
      </c>
      <c r="M1134"/>
      <c r="N1134" s="18" t="b">
        <v>1</v>
      </c>
      <c r="O1134"/>
      <c r="P1134" s="1" t="s">
        <v>3566</v>
      </c>
      <c r="Q1134"/>
      <c r="R1134"/>
      <c r="S1134" s="53"/>
      <c r="T1134" s="1" t="s">
        <v>42</v>
      </c>
      <c r="U1134" s="1" t="s">
        <v>42</v>
      </c>
      <c r="V1134" s="1" t="s">
        <v>42</v>
      </c>
      <c r="W1134" s="1" t="s">
        <v>42</v>
      </c>
      <c r="X1134"/>
      <c r="Y1134" s="1" t="s">
        <v>3567</v>
      </c>
      <c r="Z1134" s="1" t="s">
        <v>3568</v>
      </c>
      <c r="AA1134"/>
      <c r="AB1134"/>
      <c r="AC1134"/>
      <c r="AD1134"/>
      <c r="AE1134"/>
      <c r="AF1134"/>
      <c r="AG1134" s="1" t="b">
        <v>0</v>
      </c>
      <c r="AH1134"/>
      <c r="AI1134"/>
      <c r="AJ1134" s="1" t="b">
        <v>0</v>
      </c>
      <c r="AK1134" s="1" t="b">
        <v>0</v>
      </c>
      <c r="AL1134" s="1" t="s">
        <v>86</v>
      </c>
      <c r="AM1134" s="1" t="s">
        <v>62</v>
      </c>
      <c r="AN1134" s="1" t="s">
        <v>45</v>
      </c>
      <c r="AO1134" s="1">
        <v>1707</v>
      </c>
      <c r="AP1134" s="1" t="b">
        <v>1</v>
      </c>
      <c r="AQ1134" s="1"/>
      <c r="AR1134" s="1"/>
      <c r="AS1134" s="1" t="b">
        <v>0</v>
      </c>
      <c r="AT1134" s="5"/>
      <c r="AU1134" s="5"/>
      <c r="AV1134" s="1" t="str">
        <f t="shared" si="200"/>
        <v>Heuchera 'Geisha's Fan'</v>
      </c>
      <c r="AW1134" s="1"/>
      <c r="AX1134" s="1"/>
      <c r="AY1134" s="5"/>
      <c r="AZ1134" s="5"/>
      <c r="BA1134" s="5"/>
      <c r="BB1134" s="5"/>
      <c r="BC1134" s="5"/>
      <c r="BD1134" s="5"/>
      <c r="BE1134"/>
      <c r="BF1134"/>
      <c r="BG1134"/>
      <c r="BH1134"/>
      <c r="BI1134"/>
      <c r="BJ1134"/>
      <c r="BK1134"/>
      <c r="BL1134"/>
      <c r="BM1134"/>
      <c r="BN1134"/>
    </row>
    <row r="1135" spans="1:66" s="34" customFormat="1" ht="15" customHeight="1" x14ac:dyDescent="0.2">
      <c r="A1135" s="8"/>
      <c r="B1135" s="18" t="b">
        <f t="shared" si="199"/>
        <v>1</v>
      </c>
      <c r="C1135" s="21"/>
      <c r="D1135" s="4"/>
      <c r="E1135" s="4"/>
      <c r="F1135" s="4" t="str">
        <f t="shared" si="201"/>
        <v/>
      </c>
      <c r="G1135" s="4"/>
      <c r="H1135" s="4"/>
      <c r="I1135" s="6" t="s">
        <v>3528</v>
      </c>
      <c r="J1135" s="6"/>
      <c r="K1135" s="6" t="s">
        <v>3569</v>
      </c>
      <c r="L1135" s="1">
        <v>947</v>
      </c>
      <c r="M1135"/>
      <c r="N1135" s="18" t="b">
        <v>1</v>
      </c>
      <c r="O1135"/>
      <c r="P1135" s="1" t="s">
        <v>3570</v>
      </c>
      <c r="Q1135"/>
      <c r="R1135"/>
      <c r="S1135" s="54"/>
      <c r="T1135" s="1" t="s">
        <v>42</v>
      </c>
      <c r="U1135" s="1" t="s">
        <v>42</v>
      </c>
      <c r="V1135" s="1" t="s">
        <v>42</v>
      </c>
      <c r="W1135" s="1" t="s">
        <v>42</v>
      </c>
      <c r="X1135" s="1"/>
      <c r="Y1135" s="1" t="s">
        <v>3571</v>
      </c>
      <c r="Z1135" s="1"/>
      <c r="AA1135" s="1"/>
      <c r="AB1135" s="1"/>
      <c r="AC1135" s="1"/>
      <c r="AD1135" s="1"/>
      <c r="AE1135" s="1"/>
      <c r="AF1135"/>
      <c r="AG1135" s="1" t="b">
        <v>0</v>
      </c>
      <c r="AH1135" s="1" t="s">
        <v>43</v>
      </c>
      <c r="AI1135" s="1"/>
      <c r="AJ1135" s="1" t="b">
        <v>0</v>
      </c>
      <c r="AK1135" s="1" t="b">
        <v>0</v>
      </c>
      <c r="AL1135" s="1" t="s">
        <v>86</v>
      </c>
      <c r="AM1135" s="1" t="s">
        <v>62</v>
      </c>
      <c r="AN1135" s="1" t="s">
        <v>45</v>
      </c>
      <c r="AO1135" s="1">
        <v>2400</v>
      </c>
      <c r="AP1135" s="1" t="b">
        <v>1</v>
      </c>
      <c r="AQ1135" s="1"/>
      <c r="AR1135" s="1"/>
      <c r="AS1135" s="1" t="b">
        <v>0</v>
      </c>
      <c r="AT1135" s="5"/>
      <c r="AU1135" s="5"/>
      <c r="AV1135" s="1" t="str">
        <f t="shared" si="200"/>
        <v>Heuchera 'Green Spice'</v>
      </c>
      <c r="AW1135" s="1"/>
      <c r="AX1135" s="1"/>
      <c r="AY1135" s="5"/>
      <c r="AZ1135" s="5"/>
      <c r="BA1135" s="5"/>
      <c r="BB1135" s="5"/>
      <c r="BC1135" s="5"/>
      <c r="BD1135" s="5"/>
      <c r="BE1135"/>
      <c r="BF1135"/>
      <c r="BG1135"/>
      <c r="BH1135"/>
      <c r="BI1135"/>
      <c r="BJ1135"/>
      <c r="BK1135"/>
      <c r="BL1135"/>
      <c r="BM1135"/>
      <c r="BN1135"/>
    </row>
    <row r="1136" spans="1:66" s="34" customFormat="1" ht="15" customHeight="1" x14ac:dyDescent="0.2">
      <c r="A1136" s="8"/>
      <c r="B1136" s="18" t="b">
        <f t="shared" si="199"/>
        <v>0</v>
      </c>
      <c r="C1136" s="21"/>
      <c r="D1136" s="4"/>
      <c r="E1136" s="4"/>
      <c r="F1136" s="4" t="str">
        <f t="shared" si="201"/>
        <v>X</v>
      </c>
      <c r="G1136" s="4"/>
      <c r="H1136" s="4"/>
      <c r="I1136" s="6" t="s">
        <v>3528</v>
      </c>
      <c r="J1136" s="6"/>
      <c r="K1136" s="6" t="s">
        <v>3572</v>
      </c>
      <c r="L1136" s="1">
        <v>948</v>
      </c>
      <c r="M1136"/>
      <c r="N1136" s="18" t="b">
        <v>0</v>
      </c>
      <c r="O1136"/>
      <c r="P1136" s="1" t="s">
        <v>3573</v>
      </c>
      <c r="Q1136"/>
      <c r="R1136"/>
      <c r="S1136" s="54"/>
      <c r="T1136" s="1" t="s">
        <v>42</v>
      </c>
      <c r="U1136" s="1" t="s">
        <v>42</v>
      </c>
      <c r="V1136" s="1" t="s">
        <v>42</v>
      </c>
      <c r="W1136" s="1" t="s">
        <v>42</v>
      </c>
      <c r="X1136" s="1"/>
      <c r="Y1136" s="1"/>
      <c r="Z1136" s="1"/>
      <c r="AA1136" s="1"/>
      <c r="AB1136" s="1"/>
      <c r="AC1136" s="1"/>
      <c r="AD1136" s="1"/>
      <c r="AE1136" s="1"/>
      <c r="AF1136"/>
      <c r="AG1136" s="1" t="b">
        <v>0</v>
      </c>
      <c r="AH1136" s="1" t="s">
        <v>43</v>
      </c>
      <c r="AI1136" s="1"/>
      <c r="AJ1136" s="1" t="b">
        <v>0</v>
      </c>
      <c r="AK1136" s="1" t="b">
        <v>0</v>
      </c>
      <c r="AL1136" s="1" t="s">
        <v>86</v>
      </c>
      <c r="AM1136"/>
      <c r="AN1136" s="1" t="s">
        <v>45</v>
      </c>
      <c r="AO1136" s="1">
        <v>15813</v>
      </c>
      <c r="AP1136" s="1" t="b">
        <v>1</v>
      </c>
      <c r="AQ1136" s="1"/>
      <c r="AR1136" s="1"/>
      <c r="AS1136" s="1" t="b">
        <v>0</v>
      </c>
      <c r="AT1136" s="5"/>
      <c r="AU1136" s="5"/>
      <c r="AV1136" s="1" t="str">
        <f t="shared" si="200"/>
        <v>Heuchera 'Hollywood'</v>
      </c>
      <c r="AW1136" s="1"/>
      <c r="AX1136" s="1"/>
      <c r="AY1136" s="5"/>
      <c r="AZ1136" s="5"/>
      <c r="BA1136" s="5"/>
      <c r="BB1136" s="5"/>
      <c r="BC1136" s="5"/>
      <c r="BD1136" s="5"/>
      <c r="BE1136"/>
      <c r="BF1136"/>
      <c r="BG1136"/>
      <c r="BH1136"/>
      <c r="BI1136"/>
      <c r="BJ1136"/>
      <c r="BK1136"/>
      <c r="BL1136"/>
      <c r="BM1136"/>
      <c r="BN1136"/>
    </row>
    <row r="1137" spans="1:66" s="34" customFormat="1" ht="15" customHeight="1" x14ac:dyDescent="0.2">
      <c r="A1137" s="8"/>
      <c r="B1137" s="18" t="b">
        <f t="shared" si="199"/>
        <v>1</v>
      </c>
      <c r="C1137" s="21"/>
      <c r="D1137" s="4"/>
      <c r="E1137" s="4"/>
      <c r="F1137" s="4" t="str">
        <f t="shared" si="201"/>
        <v/>
      </c>
      <c r="G1137" s="4"/>
      <c r="H1137" s="4"/>
      <c r="I1137" s="6" t="s">
        <v>3528</v>
      </c>
      <c r="J1137" s="6"/>
      <c r="K1137" s="6" t="s">
        <v>3574</v>
      </c>
      <c r="L1137" s="1">
        <v>949</v>
      </c>
      <c r="M1137"/>
      <c r="N1137" s="18" t="b">
        <v>1</v>
      </c>
      <c r="O1137"/>
      <c r="P1137" s="1" t="s">
        <v>3543</v>
      </c>
      <c r="Q1137"/>
      <c r="R1137"/>
      <c r="S1137" s="54"/>
      <c r="T1137" s="1" t="s">
        <v>42</v>
      </c>
      <c r="U1137" s="1" t="s">
        <v>42</v>
      </c>
      <c r="V1137" s="1" t="s">
        <v>42</v>
      </c>
      <c r="W1137" s="1" t="s">
        <v>42</v>
      </c>
      <c r="X1137" s="1"/>
      <c r="Y1137" s="1" t="s">
        <v>3575</v>
      </c>
      <c r="Z1137" s="1"/>
      <c r="AA1137" s="1"/>
      <c r="AB1137" s="1"/>
      <c r="AC1137" s="1"/>
      <c r="AD1137" s="1"/>
      <c r="AE1137" s="1"/>
      <c r="AF1137"/>
      <c r="AG1137" s="1" t="b">
        <v>0</v>
      </c>
      <c r="AH1137" s="1" t="s">
        <v>43</v>
      </c>
      <c r="AI1137" s="1"/>
      <c r="AJ1137" s="1" t="b">
        <v>0</v>
      </c>
      <c r="AK1137" s="1" t="b">
        <v>0</v>
      </c>
      <c r="AL1137" s="1" t="s">
        <v>86</v>
      </c>
      <c r="AM1137" s="1" t="s">
        <v>62</v>
      </c>
      <c r="AN1137" s="1" t="s">
        <v>45</v>
      </c>
      <c r="AO1137" s="1">
        <v>2399</v>
      </c>
      <c r="AP1137" s="1" t="b">
        <v>1</v>
      </c>
      <c r="AQ1137" s="1"/>
      <c r="AR1137" s="1"/>
      <c r="AS1137" s="1" t="b">
        <v>0</v>
      </c>
      <c r="AT1137" s="5"/>
      <c r="AU1137" s="5"/>
      <c r="AV1137" s="1" t="str">
        <f t="shared" si="200"/>
        <v>Heuchera 'Liquorice'</v>
      </c>
      <c r="AW1137" s="1"/>
      <c r="AX1137" s="1"/>
      <c r="AY1137" s="5"/>
      <c r="AZ1137" s="5"/>
      <c r="BA1137" s="5"/>
      <c r="BB1137" s="5"/>
      <c r="BC1137" s="5"/>
      <c r="BD1137" s="5"/>
      <c r="BE1137"/>
      <c r="BF1137"/>
      <c r="BG1137"/>
      <c r="BH1137"/>
      <c r="BI1137"/>
      <c r="BJ1137"/>
      <c r="BK1137"/>
      <c r="BL1137"/>
      <c r="BM1137"/>
      <c r="BN1137"/>
    </row>
    <row r="1138" spans="1:66" s="34" customFormat="1" ht="15" customHeight="1" x14ac:dyDescent="0.2">
      <c r="A1138" s="8"/>
      <c r="B1138" s="18" t="b">
        <f t="shared" si="199"/>
        <v>0</v>
      </c>
      <c r="C1138" s="21"/>
      <c r="D1138" s="4"/>
      <c r="E1138" s="4"/>
      <c r="F1138" s="4" t="str">
        <f t="shared" si="201"/>
        <v>X</v>
      </c>
      <c r="G1138" s="4"/>
      <c r="H1138" s="4"/>
      <c r="I1138" s="6" t="s">
        <v>3528</v>
      </c>
      <c r="J1138" s="6"/>
      <c r="K1138" s="6" t="s">
        <v>3576</v>
      </c>
      <c r="L1138" s="1">
        <v>950</v>
      </c>
      <c r="M1138"/>
      <c r="N1138" s="18" t="b">
        <v>0</v>
      </c>
      <c r="O1138"/>
      <c r="P1138" s="1" t="s">
        <v>3577</v>
      </c>
      <c r="Q1138" s="1"/>
      <c r="R1138" s="1"/>
      <c r="S1138" s="54"/>
      <c r="T1138" s="1" t="s">
        <v>42</v>
      </c>
      <c r="U1138" s="1" t="s">
        <v>42</v>
      </c>
      <c r="V1138" s="1" t="s">
        <v>42</v>
      </c>
      <c r="W1138" s="1" t="s">
        <v>42</v>
      </c>
      <c r="X1138" s="1"/>
      <c r="Y1138" s="1"/>
      <c r="Z1138" s="1"/>
      <c r="AA1138" s="1"/>
      <c r="AB1138" s="1"/>
      <c r="AC1138" s="1"/>
      <c r="AD1138" s="1"/>
      <c r="AE1138" s="1"/>
      <c r="AF1138"/>
      <c r="AG1138" s="1" t="b">
        <v>0</v>
      </c>
      <c r="AH1138"/>
      <c r="AI1138"/>
      <c r="AJ1138" s="1" t="b">
        <v>0</v>
      </c>
      <c r="AK1138" s="1" t="b">
        <v>0</v>
      </c>
      <c r="AL1138" s="1" t="s">
        <v>86</v>
      </c>
      <c r="AM1138" s="1" t="s">
        <v>62</v>
      </c>
      <c r="AN1138" s="1" t="s">
        <v>45</v>
      </c>
      <c r="AO1138" s="1">
        <v>2288</v>
      </c>
      <c r="AP1138" s="1" t="b">
        <v>1</v>
      </c>
      <c r="AQ1138" s="1"/>
      <c r="AR1138" s="1"/>
      <c r="AS1138" s="1" t="b">
        <v>0</v>
      </c>
      <c r="AT1138" s="5"/>
      <c r="AU1138" s="5"/>
      <c r="AV1138" s="1" t="str">
        <f t="shared" si="200"/>
        <v>Heuchera 'Little Tinker'</v>
      </c>
      <c r="AW1138" s="1"/>
      <c r="AX1138" s="1"/>
      <c r="AY1138" s="5"/>
      <c r="AZ1138" s="5"/>
      <c r="BA1138" s="5"/>
      <c r="BB1138" s="5"/>
      <c r="BC1138" s="5"/>
      <c r="BD1138" s="5"/>
      <c r="BE1138"/>
      <c r="BF1138"/>
      <c r="BG1138"/>
      <c r="BH1138"/>
      <c r="BI1138"/>
      <c r="BJ1138"/>
      <c r="BK1138"/>
      <c r="BL1138"/>
      <c r="BM1138"/>
      <c r="BN1138"/>
    </row>
    <row r="1139" spans="1:66" s="34" customFormat="1" ht="15" customHeight="1" x14ac:dyDescent="0.2">
      <c r="A1139" s="8"/>
      <c r="B1139" s="18" t="b">
        <f t="shared" si="199"/>
        <v>1</v>
      </c>
      <c r="C1139" s="21"/>
      <c r="D1139" s="4"/>
      <c r="E1139" s="4"/>
      <c r="F1139" s="4" t="str">
        <f t="shared" si="201"/>
        <v/>
      </c>
      <c r="G1139" s="4"/>
      <c r="H1139" s="4"/>
      <c r="I1139" s="6" t="s">
        <v>3528</v>
      </c>
      <c r="J1139" s="6"/>
      <c r="K1139" s="6" t="s">
        <v>3578</v>
      </c>
      <c r="L1139" s="1">
        <v>951</v>
      </c>
      <c r="M1139"/>
      <c r="N1139" s="18" t="b">
        <v>1</v>
      </c>
      <c r="O1139"/>
      <c r="P1139" s="1" t="s">
        <v>3579</v>
      </c>
      <c r="Q1139"/>
      <c r="R1139"/>
      <c r="S1139" s="54"/>
      <c r="T1139" s="1" t="s">
        <v>42</v>
      </c>
      <c r="U1139" s="1" t="s">
        <v>42</v>
      </c>
      <c r="V1139" s="1" t="s">
        <v>42</v>
      </c>
      <c r="W1139" s="1" t="s">
        <v>42</v>
      </c>
      <c r="X1139" s="1"/>
      <c r="Y1139" s="1" t="s">
        <v>3538</v>
      </c>
      <c r="Z1139" s="1"/>
      <c r="AA1139" s="1"/>
      <c r="AB1139" s="1"/>
      <c r="AC1139" s="1"/>
      <c r="AD1139" s="1"/>
      <c r="AE1139" s="1"/>
      <c r="AF1139"/>
      <c r="AG1139" s="1" t="b">
        <v>0</v>
      </c>
      <c r="AH1139" s="1"/>
      <c r="AI1139" s="1"/>
      <c r="AJ1139" s="1" t="b">
        <v>0</v>
      </c>
      <c r="AK1139" s="1" t="b">
        <v>0</v>
      </c>
      <c r="AL1139" s="1" t="s">
        <v>86</v>
      </c>
      <c r="AM1139"/>
      <c r="AN1139" s="1" t="s">
        <v>45</v>
      </c>
      <c r="AO1139" s="1">
        <v>15814</v>
      </c>
      <c r="AP1139" s="1" t="b">
        <v>1</v>
      </c>
      <c r="AQ1139" s="1"/>
      <c r="AR1139" s="1"/>
      <c r="AS1139" s="1" t="b">
        <v>0</v>
      </c>
      <c r="AT1139" s="5"/>
      <c r="AU1139" s="5"/>
      <c r="AV1139" s="1" t="str">
        <f t="shared" si="200"/>
        <v>Heuchera 'Mahogany'</v>
      </c>
      <c r="AW1139" s="1"/>
      <c r="AX1139" s="1"/>
      <c r="AY1139" s="5"/>
      <c r="AZ1139" s="5"/>
      <c r="BA1139" s="5"/>
      <c r="BB1139" s="5"/>
      <c r="BC1139" s="5"/>
      <c r="BD1139" s="5"/>
      <c r="BE1139"/>
      <c r="BF1139"/>
      <c r="BG1139"/>
      <c r="BH1139"/>
      <c r="BI1139"/>
      <c r="BJ1139"/>
      <c r="BK1139"/>
      <c r="BL1139"/>
      <c r="BM1139"/>
      <c r="BN1139"/>
    </row>
    <row r="1140" spans="1:66" s="34" customFormat="1" ht="15" customHeight="1" x14ac:dyDescent="0.2">
      <c r="A1140" s="8"/>
      <c r="B1140" s="18" t="b">
        <f t="shared" si="199"/>
        <v>0</v>
      </c>
      <c r="C1140" s="21"/>
      <c r="D1140" s="4"/>
      <c r="E1140" s="4"/>
      <c r="F1140" s="4" t="str">
        <f t="shared" si="201"/>
        <v>X</v>
      </c>
      <c r="G1140" s="4"/>
      <c r="H1140" s="4"/>
      <c r="I1140" s="6" t="s">
        <v>3528</v>
      </c>
      <c r="J1140" s="6"/>
      <c r="K1140" s="6" t="s">
        <v>3580</v>
      </c>
      <c r="L1140" s="1">
        <v>952</v>
      </c>
      <c r="M1140"/>
      <c r="N1140" s="18" t="b">
        <v>0</v>
      </c>
      <c r="O1140"/>
      <c r="P1140" s="1" t="s">
        <v>3581</v>
      </c>
      <c r="Q1140"/>
      <c r="R1140"/>
      <c r="S1140" s="54"/>
      <c r="T1140" s="1" t="s">
        <v>42</v>
      </c>
      <c r="U1140" s="1" t="s">
        <v>42</v>
      </c>
      <c r="V1140" s="1" t="s">
        <v>42</v>
      </c>
      <c r="W1140" s="1" t="s">
        <v>42</v>
      </c>
      <c r="X1140" s="1"/>
      <c r="Y1140" s="1"/>
      <c r="Z1140" s="1"/>
      <c r="AA1140" s="1"/>
      <c r="AB1140" s="1"/>
      <c r="AC1140" s="1"/>
      <c r="AD1140" s="1"/>
      <c r="AE1140" s="1"/>
      <c r="AF1140"/>
      <c r="AG1140" s="1" t="b">
        <v>0</v>
      </c>
      <c r="AH1140" s="1"/>
      <c r="AI1140" s="1"/>
      <c r="AJ1140" s="1" t="b">
        <v>0</v>
      </c>
      <c r="AK1140" s="1" t="b">
        <v>0</v>
      </c>
      <c r="AL1140" s="1" t="s">
        <v>86</v>
      </c>
      <c r="AM1140" s="1" t="s">
        <v>62</v>
      </c>
      <c r="AN1140" s="1" t="s">
        <v>45</v>
      </c>
      <c r="AO1140" s="1">
        <v>15682</v>
      </c>
      <c r="AP1140" s="1" t="b">
        <v>1</v>
      </c>
      <c r="AQ1140" s="1"/>
      <c r="AR1140" s="1"/>
      <c r="AS1140" s="1" t="b">
        <v>0</v>
      </c>
      <c r="AT1140" s="5"/>
      <c r="AU1140" s="5"/>
      <c r="AV1140" s="1" t="str">
        <f t="shared" si="200"/>
        <v>Heuchera 'Midnight Rose'</v>
      </c>
      <c r="AW1140" s="1"/>
      <c r="AX1140" s="1"/>
      <c r="AY1140" s="5"/>
      <c r="AZ1140" s="5"/>
      <c r="BA1140" s="5"/>
      <c r="BB1140" s="5"/>
      <c r="BC1140" s="5"/>
      <c r="BD1140" s="5"/>
      <c r="BE1140"/>
      <c r="BF1140"/>
      <c r="BG1140"/>
      <c r="BH1140"/>
      <c r="BI1140"/>
      <c r="BJ1140"/>
      <c r="BK1140"/>
      <c r="BL1140"/>
      <c r="BM1140"/>
      <c r="BN1140"/>
    </row>
    <row r="1141" spans="1:66" s="34" customFormat="1" ht="15" customHeight="1" x14ac:dyDescent="0.2">
      <c r="A1141" s="8"/>
      <c r="B1141" s="18" t="b">
        <f t="shared" si="199"/>
        <v>1</v>
      </c>
      <c r="C1141" s="21"/>
      <c r="D1141" s="4"/>
      <c r="E1141" s="4"/>
      <c r="F1141" s="4" t="str">
        <f t="shared" si="201"/>
        <v/>
      </c>
      <c r="G1141" s="4"/>
      <c r="H1141" s="4"/>
      <c r="I1141" s="6" t="s">
        <v>3528</v>
      </c>
      <c r="J1141" s="6"/>
      <c r="K1141" s="6" t="s">
        <v>3582</v>
      </c>
      <c r="L1141" s="1">
        <v>953</v>
      </c>
      <c r="M1141"/>
      <c r="N1141" s="18" t="b">
        <v>1</v>
      </c>
      <c r="O1141"/>
      <c r="P1141" s="1" t="s">
        <v>3583</v>
      </c>
      <c r="Q1141" s="1"/>
      <c r="R1141" s="1"/>
      <c r="S1141" s="54"/>
      <c r="T1141" s="1" t="s">
        <v>42</v>
      </c>
      <c r="U1141" s="1" t="s">
        <v>42</v>
      </c>
      <c r="V1141" s="1" t="s">
        <v>42</v>
      </c>
      <c r="W1141" s="1" t="s">
        <v>42</v>
      </c>
      <c r="X1141" s="1"/>
      <c r="Y1141" s="1" t="s">
        <v>3584</v>
      </c>
      <c r="Z1141" s="1"/>
      <c r="AA1141" s="1"/>
      <c r="AB1141" s="1"/>
      <c r="AC1141" s="1"/>
      <c r="AD1141" s="1"/>
      <c r="AE1141" s="1"/>
      <c r="AF1141"/>
      <c r="AG1141" s="1" t="b">
        <v>0</v>
      </c>
      <c r="AH1141"/>
      <c r="AI1141"/>
      <c r="AJ1141" s="1" t="b">
        <v>0</v>
      </c>
      <c r="AK1141" s="1" t="b">
        <v>0</v>
      </c>
      <c r="AL1141" s="1" t="s">
        <v>86</v>
      </c>
      <c r="AM1141" s="1" t="s">
        <v>62</v>
      </c>
      <c r="AN1141" s="1" t="s">
        <v>45</v>
      </c>
      <c r="AO1141" s="1">
        <v>2193</v>
      </c>
      <c r="AP1141" s="1" t="b">
        <v>1</v>
      </c>
      <c r="AQ1141" s="1"/>
      <c r="AR1141" s="1"/>
      <c r="AS1141" s="1" t="b">
        <v>0</v>
      </c>
      <c r="AT1141" s="5"/>
      <c r="AU1141" s="5"/>
      <c r="AV1141" s="1" t="str">
        <f t="shared" si="200"/>
        <v>Heuchera 'Mint Frost'</v>
      </c>
      <c r="AW1141" s="1"/>
      <c r="AX1141" s="1"/>
      <c r="AY1141" s="5"/>
      <c r="AZ1141" s="5"/>
      <c r="BA1141" s="5"/>
      <c r="BB1141" s="5"/>
      <c r="BC1141" s="5"/>
      <c r="BD1141" s="5"/>
      <c r="BE1141"/>
      <c r="BF1141"/>
      <c r="BG1141"/>
      <c r="BH1141"/>
      <c r="BI1141"/>
      <c r="BJ1141"/>
      <c r="BK1141"/>
      <c r="BL1141"/>
      <c r="BM1141"/>
      <c r="BN1141"/>
    </row>
    <row r="1142" spans="1:66" s="34" customFormat="1" ht="15" customHeight="1" x14ac:dyDescent="0.2">
      <c r="A1142" s="8" t="s">
        <v>9283</v>
      </c>
      <c r="B1142" s="18" t="b">
        <f t="shared" si="199"/>
        <v>1</v>
      </c>
      <c r="C1142" s="4" t="str">
        <f>IF(O1142="","C","")</f>
        <v/>
      </c>
      <c r="D1142" s="4" t="str">
        <f>IF(I1142="","N","")</f>
        <v/>
      </c>
      <c r="E1142" s="4" t="str">
        <f>IF(P1142="","Y","")</f>
        <v/>
      </c>
      <c r="F1142" s="4" t="str">
        <f t="shared" si="201"/>
        <v/>
      </c>
      <c r="G1142" s="4" t="str">
        <f>IF(H1142=A1142,"","I")</f>
        <v/>
      </c>
      <c r="H1142" s="4" t="str">
        <f>TRIM(TRIM(I1142) &amp; " " &amp; TRIM(J1142) &amp; " " &amp; K1142 &amp; " " &amp;S1142)</f>
        <v>Heuchera 'Obsidian'</v>
      </c>
      <c r="I1142" s="6" t="s">
        <v>3528</v>
      </c>
      <c r="J1142" s="6"/>
      <c r="K1142" s="6" t="s">
        <v>3585</v>
      </c>
      <c r="L1142" s="1">
        <v>954</v>
      </c>
      <c r="M1142" s="1"/>
      <c r="N1142" s="18" t="b">
        <v>1</v>
      </c>
      <c r="O1142" t="s">
        <v>3586</v>
      </c>
      <c r="P1142" s="1" t="s">
        <v>3543</v>
      </c>
      <c r="Q1142" s="1"/>
      <c r="R1142" s="1"/>
      <c r="S1142" s="54"/>
      <c r="T1142" s="1" t="s">
        <v>42</v>
      </c>
      <c r="U1142" s="1" t="s">
        <v>42</v>
      </c>
      <c r="V1142" s="1" t="s">
        <v>42</v>
      </c>
      <c r="W1142" s="1" t="s">
        <v>42</v>
      </c>
      <c r="X1142" s="1"/>
      <c r="Y1142" s="1" t="s">
        <v>3544</v>
      </c>
      <c r="Z1142" s="1"/>
      <c r="AA1142" s="1"/>
      <c r="AB1142" s="1"/>
      <c r="AC1142" s="1"/>
      <c r="AD1142" s="1"/>
      <c r="AE1142" s="1"/>
      <c r="AF1142" s="1"/>
      <c r="AG1142" s="1" t="b">
        <v>0</v>
      </c>
      <c r="AH1142" s="1"/>
      <c r="AI1142" s="1"/>
      <c r="AJ1142" s="1" t="b">
        <v>0</v>
      </c>
      <c r="AK1142" s="1" t="b">
        <v>0</v>
      </c>
      <c r="AL1142" s="1" t="s">
        <v>86</v>
      </c>
      <c r="AM1142"/>
      <c r="AN1142" s="1" t="s">
        <v>45</v>
      </c>
      <c r="AO1142" s="1">
        <v>15784</v>
      </c>
      <c r="AP1142" s="1" t="b">
        <v>0</v>
      </c>
      <c r="AQ1142" s="1"/>
      <c r="AR1142" s="1"/>
      <c r="AS1142" s="1" t="b">
        <v>0</v>
      </c>
      <c r="AT1142" s="5"/>
      <c r="AU1142" s="5"/>
      <c r="AV1142" s="1" t="str">
        <f t="shared" si="200"/>
        <v>Heuchera 'Obsidian'</v>
      </c>
      <c r="AW1142" s="1"/>
      <c r="AX1142" s="1"/>
      <c r="AY1142" s="5"/>
      <c r="AZ1142" s="5"/>
      <c r="BA1142" s="5"/>
      <c r="BB1142" s="5"/>
      <c r="BC1142" s="5"/>
      <c r="BD1142" s="5"/>
      <c r="BE1142" s="5"/>
      <c r="BF1142" s="5"/>
      <c r="BG1142" s="5"/>
      <c r="BH1142" s="5"/>
      <c r="BI1142" s="5"/>
      <c r="BJ1142" s="5"/>
      <c r="BK1142" s="5"/>
      <c r="BL1142" s="5"/>
      <c r="BM1142" s="5"/>
      <c r="BN1142" s="5"/>
    </row>
    <row r="1143" spans="1:66" s="34" customFormat="1" ht="15" customHeight="1" x14ac:dyDescent="0.2">
      <c r="A1143" s="8"/>
      <c r="B1143" s="18" t="b">
        <f t="shared" si="199"/>
        <v>0</v>
      </c>
      <c r="C1143" s="21"/>
      <c r="D1143" s="4"/>
      <c r="E1143" s="4"/>
      <c r="F1143" s="4" t="str">
        <f t="shared" si="201"/>
        <v>X</v>
      </c>
      <c r="G1143" s="4"/>
      <c r="H1143" s="4"/>
      <c r="I1143" s="6" t="s">
        <v>3528</v>
      </c>
      <c r="J1143" s="6"/>
      <c r="K1143" s="6" t="s">
        <v>3587</v>
      </c>
      <c r="L1143" s="1">
        <v>955</v>
      </c>
      <c r="M1143"/>
      <c r="N1143" s="18" t="b">
        <v>0</v>
      </c>
      <c r="O1143"/>
      <c r="P1143" s="1" t="s">
        <v>3588</v>
      </c>
      <c r="Q1143" s="1"/>
      <c r="R1143"/>
      <c r="S1143" s="54"/>
      <c r="T1143" s="1" t="s">
        <v>42</v>
      </c>
      <c r="U1143" s="1" t="s">
        <v>42</v>
      </c>
      <c r="V1143" s="1" t="s">
        <v>42</v>
      </c>
      <c r="W1143" s="1" t="s">
        <v>42</v>
      </c>
      <c r="X1143" s="1"/>
      <c r="Y1143" s="1"/>
      <c r="Z1143" s="1"/>
      <c r="AA1143" s="1"/>
      <c r="AB1143" s="1"/>
      <c r="AC1143" s="1"/>
      <c r="AD1143" s="1"/>
      <c r="AE1143" s="1"/>
      <c r="AF1143"/>
      <c r="AG1143" s="1" t="b">
        <v>1</v>
      </c>
      <c r="AH1143"/>
      <c r="AI1143"/>
      <c r="AJ1143" s="1" t="b">
        <v>0</v>
      </c>
      <c r="AK1143" s="1" t="b">
        <v>0</v>
      </c>
      <c r="AL1143" s="1" t="s">
        <v>86</v>
      </c>
      <c r="AM1143" s="1" t="s">
        <v>62</v>
      </c>
      <c r="AN1143" s="1" t="s">
        <v>45</v>
      </c>
      <c r="AO1143" s="1">
        <v>2069</v>
      </c>
      <c r="AP1143" s="1" t="b">
        <v>1</v>
      </c>
      <c r="AQ1143" s="1"/>
      <c r="AR1143" s="1"/>
      <c r="AS1143" s="1" t="b">
        <v>0</v>
      </c>
      <c r="AT1143" s="5"/>
      <c r="AU1143" s="5"/>
      <c r="AV1143" s="1" t="str">
        <f t="shared" si="200"/>
        <v>Heuchera 'Palace Purple'</v>
      </c>
      <c r="AW1143" s="1"/>
      <c r="AX1143" s="1"/>
      <c r="AY1143" s="5"/>
      <c r="AZ1143" s="5"/>
      <c r="BA1143" s="5"/>
      <c r="BB1143" s="5"/>
      <c r="BC1143" s="5"/>
      <c r="BD1143" s="5"/>
      <c r="BE1143"/>
      <c r="BF1143"/>
      <c r="BG1143"/>
      <c r="BH1143"/>
      <c r="BI1143"/>
      <c r="BJ1143"/>
      <c r="BK1143"/>
      <c r="BL1143"/>
      <c r="BM1143"/>
      <c r="BN1143"/>
    </row>
    <row r="1144" spans="1:66" s="5" customFormat="1" ht="15" customHeight="1" x14ac:dyDescent="0.2">
      <c r="A1144" s="8"/>
      <c r="B1144" s="18" t="b">
        <f t="shared" si="199"/>
        <v>1</v>
      </c>
      <c r="C1144" s="21"/>
      <c r="D1144" s="4"/>
      <c r="E1144" s="4"/>
      <c r="F1144" s="4" t="str">
        <f t="shared" si="201"/>
        <v/>
      </c>
      <c r="G1144" s="4"/>
      <c r="H1144" s="4"/>
      <c r="I1144" s="6" t="s">
        <v>3528</v>
      </c>
      <c r="J1144" s="6"/>
      <c r="K1144" s="6" t="s">
        <v>3589</v>
      </c>
      <c r="L1144" s="1">
        <v>956</v>
      </c>
      <c r="M1144"/>
      <c r="N1144" s="18" t="b">
        <v>1</v>
      </c>
      <c r="O1144"/>
      <c r="P1144" s="1" t="s">
        <v>3590</v>
      </c>
      <c r="Q1144" s="1"/>
      <c r="R1144"/>
      <c r="S1144" s="54"/>
      <c r="T1144" s="1" t="s">
        <v>42</v>
      </c>
      <c r="U1144" s="1" t="s">
        <v>42</v>
      </c>
      <c r="V1144" s="1" t="s">
        <v>42</v>
      </c>
      <c r="W1144" s="1" t="s">
        <v>42</v>
      </c>
      <c r="X1144" s="1"/>
      <c r="Y1144" s="1" t="s">
        <v>3591</v>
      </c>
      <c r="Z1144" s="1"/>
      <c r="AA1144" s="1"/>
      <c r="AB1144" s="1"/>
      <c r="AC1144" s="1"/>
      <c r="AD1144" s="1"/>
      <c r="AE1144" s="1"/>
      <c r="AF1144"/>
      <c r="AG1144" s="1" t="b">
        <v>0</v>
      </c>
      <c r="AH1144"/>
      <c r="AI1144"/>
      <c r="AJ1144" s="1" t="b">
        <v>0</v>
      </c>
      <c r="AK1144" s="1" t="b">
        <v>0</v>
      </c>
      <c r="AL1144" s="1" t="s">
        <v>86</v>
      </c>
      <c r="AM1144" s="1" t="s">
        <v>62</v>
      </c>
      <c r="AN1144" s="1" t="s">
        <v>45</v>
      </c>
      <c r="AO1144" s="1">
        <v>1998</v>
      </c>
      <c r="AP1144" s="1" t="b">
        <v>1</v>
      </c>
      <c r="AQ1144" s="1"/>
      <c r="AR1144" s="1"/>
      <c r="AS1144" s="1" t="b">
        <v>0</v>
      </c>
      <c r="AV1144" s="1" t="str">
        <f t="shared" si="200"/>
        <v>Heuchera 'Persian Carpet'</v>
      </c>
      <c r="AW1144" s="1"/>
      <c r="AX1144" s="1"/>
      <c r="BE1144"/>
      <c r="BF1144"/>
      <c r="BG1144"/>
      <c r="BH1144"/>
      <c r="BI1144"/>
      <c r="BJ1144"/>
      <c r="BK1144"/>
      <c r="BL1144"/>
      <c r="BM1144"/>
      <c r="BN1144"/>
    </row>
    <row r="1145" spans="1:66" s="5" customFormat="1" ht="15" customHeight="1" x14ac:dyDescent="0.2">
      <c r="A1145" s="8"/>
      <c r="B1145" s="18" t="b">
        <f t="shared" si="199"/>
        <v>1</v>
      </c>
      <c r="C1145" s="21"/>
      <c r="D1145" s="4"/>
      <c r="E1145" s="4"/>
      <c r="F1145" s="4" t="str">
        <f t="shared" si="201"/>
        <v/>
      </c>
      <c r="G1145" s="4"/>
      <c r="H1145" s="4"/>
      <c r="I1145" s="6" t="s">
        <v>3528</v>
      </c>
      <c r="J1145" s="6"/>
      <c r="K1145" s="6" t="s">
        <v>3592</v>
      </c>
      <c r="L1145" s="1">
        <v>957</v>
      </c>
      <c r="M1145"/>
      <c r="N1145" s="18" t="b">
        <v>1</v>
      </c>
      <c r="O1145"/>
      <c r="P1145" s="1" t="s">
        <v>3593</v>
      </c>
      <c r="Q1145" s="1"/>
      <c r="R1145" s="1"/>
      <c r="S1145" s="54"/>
      <c r="T1145" s="1" t="s">
        <v>42</v>
      </c>
      <c r="U1145" s="1" t="s">
        <v>42</v>
      </c>
      <c r="V1145" s="1" t="s">
        <v>42</v>
      </c>
      <c r="W1145" s="1" t="s">
        <v>42</v>
      </c>
      <c r="X1145"/>
      <c r="Y1145" s="1" t="s">
        <v>3594</v>
      </c>
      <c r="Z1145" s="1" t="s">
        <v>3595</v>
      </c>
      <c r="AA1145" s="1" t="s">
        <v>3596</v>
      </c>
      <c r="AB1145" s="1"/>
      <c r="AC1145" s="1"/>
      <c r="AD1145" s="1"/>
      <c r="AE1145" s="1"/>
      <c r="AF1145"/>
      <c r="AG1145" s="1" t="b">
        <v>0</v>
      </c>
      <c r="AH1145"/>
      <c r="AI1145"/>
      <c r="AJ1145" s="1" t="b">
        <v>0</v>
      </c>
      <c r="AK1145" s="1" t="b">
        <v>0</v>
      </c>
      <c r="AL1145" s="1" t="s">
        <v>86</v>
      </c>
      <c r="AM1145" s="1" t="s">
        <v>62</v>
      </c>
      <c r="AN1145" s="1" t="s">
        <v>45</v>
      </c>
      <c r="AO1145" s="1">
        <v>2196</v>
      </c>
      <c r="AP1145" s="1" t="b">
        <v>1</v>
      </c>
      <c r="AQ1145" s="1"/>
      <c r="AR1145" s="1"/>
      <c r="AS1145" s="1" t="b">
        <v>0</v>
      </c>
      <c r="AV1145" s="1" t="str">
        <f t="shared" si="200"/>
        <v>Heuchera 'Petite Marble Burgundy'</v>
      </c>
      <c r="AW1145" s="1"/>
      <c r="AX1145" s="1"/>
      <c r="BE1145"/>
      <c r="BF1145"/>
      <c r="BG1145"/>
      <c r="BH1145"/>
      <c r="BI1145"/>
      <c r="BJ1145"/>
      <c r="BK1145"/>
      <c r="BL1145"/>
      <c r="BM1145"/>
      <c r="BN1145"/>
    </row>
    <row r="1146" spans="1:66" s="5" customFormat="1" ht="15" customHeight="1" x14ac:dyDescent="0.2">
      <c r="A1146" s="8"/>
      <c r="B1146" s="18" t="b">
        <f t="shared" si="199"/>
        <v>0</v>
      </c>
      <c r="C1146" s="21"/>
      <c r="D1146" s="4"/>
      <c r="E1146" s="4"/>
      <c r="F1146" s="4" t="str">
        <f t="shared" si="201"/>
        <v>X</v>
      </c>
      <c r="G1146" s="4"/>
      <c r="H1146" s="4"/>
      <c r="I1146" s="6" t="s">
        <v>3528</v>
      </c>
      <c r="J1146" s="6"/>
      <c r="K1146" s="6" t="s">
        <v>3597</v>
      </c>
      <c r="L1146" s="1">
        <v>958</v>
      </c>
      <c r="M1146"/>
      <c r="N1146" s="18" t="b">
        <v>0</v>
      </c>
      <c r="O1146"/>
      <c r="P1146" s="1" t="s">
        <v>3598</v>
      </c>
      <c r="Q1146"/>
      <c r="R1146"/>
      <c r="S1146" s="53"/>
      <c r="T1146" s="1" t="s">
        <v>42</v>
      </c>
      <c r="U1146" s="1" t="s">
        <v>42</v>
      </c>
      <c r="V1146" s="1" t="s">
        <v>42</v>
      </c>
      <c r="W1146" s="1" t="s">
        <v>42</v>
      </c>
      <c r="X1146"/>
      <c r="Y1146"/>
      <c r="Z1146"/>
      <c r="AA1146"/>
      <c r="AB1146"/>
      <c r="AC1146"/>
      <c r="AD1146"/>
      <c r="AE1146"/>
      <c r="AF1146"/>
      <c r="AG1146" s="1" t="b">
        <v>0</v>
      </c>
      <c r="AH1146"/>
      <c r="AI1146"/>
      <c r="AJ1146" s="1" t="b">
        <v>0</v>
      </c>
      <c r="AK1146" s="1" t="b">
        <v>0</v>
      </c>
      <c r="AL1146" s="1" t="s">
        <v>86</v>
      </c>
      <c r="AM1146" s="1" t="s">
        <v>62</v>
      </c>
      <c r="AN1146" s="1" t="s">
        <v>45</v>
      </c>
      <c r="AO1146" s="1">
        <v>1711</v>
      </c>
      <c r="AP1146" s="1" t="b">
        <v>1</v>
      </c>
      <c r="AQ1146" s="1"/>
      <c r="AR1146" s="1"/>
      <c r="AS1146" s="1" t="b">
        <v>0</v>
      </c>
      <c r="AV1146" s="1" t="str">
        <f t="shared" si="200"/>
        <v>Heuchera 'Pewter Moon'</v>
      </c>
      <c r="AW1146" s="1"/>
      <c r="AX1146" s="1"/>
      <c r="BE1146"/>
      <c r="BF1146"/>
      <c r="BG1146"/>
      <c r="BH1146"/>
      <c r="BI1146"/>
      <c r="BJ1146"/>
      <c r="BK1146"/>
      <c r="BL1146"/>
      <c r="BM1146"/>
      <c r="BN1146"/>
    </row>
    <row r="1147" spans="1:66" s="5" customFormat="1" ht="15" customHeight="1" x14ac:dyDescent="0.2">
      <c r="A1147" s="8"/>
      <c r="B1147" s="18" t="b">
        <f t="shared" si="199"/>
        <v>0</v>
      </c>
      <c r="C1147" s="21"/>
      <c r="D1147" s="4"/>
      <c r="E1147" s="4"/>
      <c r="F1147" s="4" t="str">
        <f t="shared" si="201"/>
        <v>X</v>
      </c>
      <c r="G1147" s="4"/>
      <c r="H1147" s="4"/>
      <c r="I1147" s="6" t="s">
        <v>3528</v>
      </c>
      <c r="J1147" s="6"/>
      <c r="K1147" s="6" t="s">
        <v>3599</v>
      </c>
      <c r="L1147" s="1">
        <v>959</v>
      </c>
      <c r="M1147"/>
      <c r="N1147" s="18" t="b">
        <v>0</v>
      </c>
      <c r="O1147"/>
      <c r="P1147" s="1" t="s">
        <v>3600</v>
      </c>
      <c r="Q1147" s="1"/>
      <c r="R1147" s="1"/>
      <c r="S1147" s="54"/>
      <c r="T1147" s="1" t="s">
        <v>42</v>
      </c>
      <c r="U1147" s="1" t="s">
        <v>42</v>
      </c>
      <c r="V1147" s="1" t="s">
        <v>42</v>
      </c>
      <c r="W1147" s="1" t="s">
        <v>42</v>
      </c>
      <c r="X1147" s="1"/>
      <c r="Y1147" s="1"/>
      <c r="Z1147" s="1"/>
      <c r="AA1147" s="1"/>
      <c r="AB1147" s="1"/>
      <c r="AC1147" s="1"/>
      <c r="AD1147" s="1"/>
      <c r="AE1147" s="1"/>
      <c r="AF1147"/>
      <c r="AG1147" s="1" t="b">
        <v>0</v>
      </c>
      <c r="AH1147"/>
      <c r="AI1147"/>
      <c r="AJ1147" s="1" t="b">
        <v>0</v>
      </c>
      <c r="AK1147" s="1" t="b">
        <v>0</v>
      </c>
      <c r="AL1147" s="1" t="s">
        <v>86</v>
      </c>
      <c r="AM1147" s="1" t="s">
        <v>62</v>
      </c>
      <c r="AN1147" s="1" t="s">
        <v>45</v>
      </c>
      <c r="AO1147" s="1">
        <v>2221</v>
      </c>
      <c r="AP1147" s="1" t="b">
        <v>1</v>
      </c>
      <c r="AQ1147" s="1"/>
      <c r="AR1147" s="1"/>
      <c r="AS1147" s="1" t="b">
        <v>0</v>
      </c>
      <c r="AV1147" s="1" t="str">
        <f t="shared" si="200"/>
        <v>Heuchera 'Pewter Veil'</v>
      </c>
      <c r="AW1147" s="1"/>
      <c r="AX1147" s="1"/>
      <c r="BE1147"/>
      <c r="BF1147"/>
      <c r="BG1147"/>
      <c r="BH1147"/>
      <c r="BI1147"/>
      <c r="BJ1147"/>
      <c r="BK1147"/>
      <c r="BL1147"/>
      <c r="BM1147"/>
      <c r="BN1147"/>
    </row>
    <row r="1148" spans="1:66" s="5" customFormat="1" ht="15" customHeight="1" x14ac:dyDescent="0.2">
      <c r="A1148" s="8"/>
      <c r="B1148" s="18" t="b">
        <f t="shared" si="199"/>
        <v>1</v>
      </c>
      <c r="C1148" s="21"/>
      <c r="D1148" s="4"/>
      <c r="E1148" s="4"/>
      <c r="F1148" s="4" t="str">
        <f t="shared" si="201"/>
        <v/>
      </c>
      <c r="G1148" s="4"/>
      <c r="H1148" s="4"/>
      <c r="I1148" s="6" t="s">
        <v>3528</v>
      </c>
      <c r="J1148" s="6"/>
      <c r="K1148" s="6" t="s">
        <v>3601</v>
      </c>
      <c r="L1148" s="1">
        <v>960</v>
      </c>
      <c r="M1148"/>
      <c r="N1148" s="18" t="b">
        <v>1</v>
      </c>
      <c r="O1148"/>
      <c r="P1148" s="1" t="s">
        <v>3602</v>
      </c>
      <c r="Q1148"/>
      <c r="R1148"/>
      <c r="S1148" s="54"/>
      <c r="T1148" s="1" t="s">
        <v>42</v>
      </c>
      <c r="U1148" s="1" t="s">
        <v>42</v>
      </c>
      <c r="V1148" s="1" t="s">
        <v>42</v>
      </c>
      <c r="W1148" s="1" t="s">
        <v>42</v>
      </c>
      <c r="X1148" s="1"/>
      <c r="Y1148" s="1" t="s">
        <v>3538</v>
      </c>
      <c r="Z1148" s="1"/>
      <c r="AA1148" s="1"/>
      <c r="AB1148" s="1"/>
      <c r="AC1148" s="1"/>
      <c r="AD1148" s="1"/>
      <c r="AE1148" s="1"/>
      <c r="AF1148"/>
      <c r="AG1148" s="1" t="b">
        <v>0</v>
      </c>
      <c r="AH1148" s="1"/>
      <c r="AI1148" s="1"/>
      <c r="AJ1148" s="1" t="b">
        <v>0</v>
      </c>
      <c r="AK1148" s="1" t="b">
        <v>0</v>
      </c>
      <c r="AL1148" s="1" t="s">
        <v>86</v>
      </c>
      <c r="AM1148" s="1" t="s">
        <v>62</v>
      </c>
      <c r="AN1148" s="1" t="s">
        <v>45</v>
      </c>
      <c r="AO1148" s="1">
        <v>1705</v>
      </c>
      <c r="AP1148" s="1" t="b">
        <v>1</v>
      </c>
      <c r="AQ1148" s="1"/>
      <c r="AR1148" s="1"/>
      <c r="AS1148" s="1" t="b">
        <v>1</v>
      </c>
      <c r="AV1148" s="1" t="str">
        <f t="shared" si="200"/>
        <v>Heuchera 'Plum Puddin'</v>
      </c>
      <c r="AW1148" s="1"/>
      <c r="AX1148" s="1"/>
      <c r="BE1148"/>
      <c r="BF1148"/>
      <c r="BG1148"/>
      <c r="BH1148"/>
      <c r="BI1148"/>
      <c r="BJ1148"/>
      <c r="BK1148"/>
      <c r="BL1148"/>
      <c r="BM1148"/>
      <c r="BN1148"/>
    </row>
    <row r="1149" spans="1:66" s="5" customFormat="1" ht="15" customHeight="1" x14ac:dyDescent="0.2">
      <c r="A1149" s="8"/>
      <c r="B1149" s="18" t="b">
        <f t="shared" si="199"/>
        <v>1</v>
      </c>
      <c r="C1149" s="21"/>
      <c r="D1149" s="4"/>
      <c r="E1149" s="4"/>
      <c r="F1149" s="4" t="str">
        <f t="shared" si="201"/>
        <v/>
      </c>
      <c r="G1149" s="4"/>
      <c r="H1149" s="4"/>
      <c r="I1149" s="6" t="s">
        <v>3528</v>
      </c>
      <c r="J1149" s="6"/>
      <c r="K1149" s="6" t="s">
        <v>3603</v>
      </c>
      <c r="L1149" s="1">
        <v>961</v>
      </c>
      <c r="M1149"/>
      <c r="N1149" s="18" t="b">
        <v>1</v>
      </c>
      <c r="O1149"/>
      <c r="P1149" s="1" t="s">
        <v>3604</v>
      </c>
      <c r="Q1149"/>
      <c r="R1149"/>
      <c r="S1149" s="54"/>
      <c r="T1149" s="1" t="s">
        <v>42</v>
      </c>
      <c r="U1149" s="1" t="s">
        <v>42</v>
      </c>
      <c r="V1149" s="1" t="s">
        <v>42</v>
      </c>
      <c r="W1149" s="1" t="s">
        <v>42</v>
      </c>
      <c r="X1149" s="1"/>
      <c r="Y1149" s="1" t="s">
        <v>3538</v>
      </c>
      <c r="Z1149" s="1"/>
      <c r="AA1149" s="1"/>
      <c r="AB1149" s="1"/>
      <c r="AC1149" s="1"/>
      <c r="AD1149" s="1"/>
      <c r="AE1149" s="1"/>
      <c r="AF1149"/>
      <c r="AG1149" s="1" t="b">
        <v>0</v>
      </c>
      <c r="AH1149" s="1"/>
      <c r="AI1149" s="1"/>
      <c r="AJ1149" s="1" t="b">
        <v>0</v>
      </c>
      <c r="AK1149" s="1" t="b">
        <v>0</v>
      </c>
      <c r="AL1149" s="1" t="s">
        <v>86</v>
      </c>
      <c r="AM1149"/>
      <c r="AN1149" s="1" t="s">
        <v>45</v>
      </c>
      <c r="AO1149" s="1">
        <v>15761</v>
      </c>
      <c r="AP1149" s="1" t="b">
        <v>1</v>
      </c>
      <c r="AQ1149" s="1"/>
      <c r="AR1149" s="1"/>
      <c r="AS1149" s="1" t="b">
        <v>0</v>
      </c>
      <c r="AV1149" s="1" t="str">
        <f t="shared" si="200"/>
        <v>Heuchera 'Plum Royale'</v>
      </c>
      <c r="AW1149" s="1"/>
      <c r="AX1149" s="1"/>
      <c r="BE1149"/>
      <c r="BF1149"/>
      <c r="BG1149"/>
      <c r="BH1149"/>
      <c r="BI1149"/>
      <c r="BJ1149"/>
      <c r="BK1149"/>
      <c r="BL1149"/>
      <c r="BM1149"/>
      <c r="BN1149"/>
    </row>
    <row r="1150" spans="1:66" s="5" customFormat="1" ht="15" customHeight="1" x14ac:dyDescent="0.2">
      <c r="A1150" s="8"/>
      <c r="B1150" s="18" t="b">
        <f t="shared" si="199"/>
        <v>1</v>
      </c>
      <c r="C1150" s="21"/>
      <c r="D1150" s="4"/>
      <c r="E1150" s="4"/>
      <c r="F1150" s="4" t="str">
        <f t="shared" si="201"/>
        <v/>
      </c>
      <c r="G1150" s="4"/>
      <c r="H1150" s="4"/>
      <c r="I1150" s="6" t="s">
        <v>3528</v>
      </c>
      <c r="J1150" s="6"/>
      <c r="K1150" s="6" t="s">
        <v>864</v>
      </c>
      <c r="L1150" s="1">
        <v>962</v>
      </c>
      <c r="M1150"/>
      <c r="N1150" s="18" t="b">
        <v>1</v>
      </c>
      <c r="O1150"/>
      <c r="P1150" s="1" t="s">
        <v>3588</v>
      </c>
      <c r="Q1150"/>
      <c r="R1150"/>
      <c r="S1150" s="54"/>
      <c r="T1150" s="1" t="s">
        <v>42</v>
      </c>
      <c r="U1150" s="1" t="s">
        <v>42</v>
      </c>
      <c r="V1150" s="1" t="s">
        <v>42</v>
      </c>
      <c r="W1150" s="1" t="s">
        <v>42</v>
      </c>
      <c r="X1150" s="1"/>
      <c r="Y1150" s="1" t="s">
        <v>3605</v>
      </c>
      <c r="Z1150" s="1"/>
      <c r="AA1150" s="1"/>
      <c r="AB1150" s="1"/>
      <c r="AC1150" s="1"/>
      <c r="AD1150" s="1"/>
      <c r="AE1150" s="1"/>
      <c r="AF1150"/>
      <c r="AG1150" s="1" t="b">
        <v>0</v>
      </c>
      <c r="AH1150" s="1" t="s">
        <v>43</v>
      </c>
      <c r="AI1150" s="1"/>
      <c r="AJ1150" s="1" t="b">
        <v>0</v>
      </c>
      <c r="AK1150" s="1" t="b">
        <v>0</v>
      </c>
      <c r="AL1150" s="1" t="s">
        <v>86</v>
      </c>
      <c r="AM1150" s="1" t="s">
        <v>62</v>
      </c>
      <c r="AN1150" s="1" t="s">
        <v>45</v>
      </c>
      <c r="AO1150" s="1">
        <v>2424</v>
      </c>
      <c r="AP1150" s="1" t="b">
        <v>1</v>
      </c>
      <c r="AQ1150" s="1"/>
      <c r="AR1150" s="1"/>
      <c r="AS1150" s="1" t="b">
        <v>1</v>
      </c>
      <c r="AV1150" s="1" t="str">
        <f t="shared" si="200"/>
        <v>Heuchera 'Prince'</v>
      </c>
      <c r="AW1150" s="1"/>
      <c r="AX1150" s="1"/>
      <c r="BE1150"/>
      <c r="BF1150"/>
      <c r="BG1150"/>
      <c r="BH1150"/>
      <c r="BI1150"/>
      <c r="BJ1150"/>
      <c r="BK1150"/>
      <c r="BL1150"/>
      <c r="BM1150"/>
      <c r="BN1150"/>
    </row>
    <row r="1151" spans="1:66" s="5" customFormat="1" ht="15" customHeight="1" x14ac:dyDescent="0.2">
      <c r="A1151" s="8"/>
      <c r="B1151" s="18" t="b">
        <f t="shared" si="199"/>
        <v>1</v>
      </c>
      <c r="C1151" s="21"/>
      <c r="D1151" s="4"/>
      <c r="E1151" s="4"/>
      <c r="F1151" s="4" t="str">
        <f t="shared" si="201"/>
        <v/>
      </c>
      <c r="G1151" s="4"/>
      <c r="H1151" s="4"/>
      <c r="I1151" s="6" t="s">
        <v>3528</v>
      </c>
      <c r="J1151" s="6"/>
      <c r="K1151" s="6" t="s">
        <v>3606</v>
      </c>
      <c r="L1151" s="1">
        <v>963</v>
      </c>
      <c r="M1151"/>
      <c r="N1151" s="18" t="b">
        <v>1</v>
      </c>
      <c r="O1151"/>
      <c r="P1151" s="1" t="s">
        <v>3607</v>
      </c>
      <c r="Q1151" s="1"/>
      <c r="R1151" s="1"/>
      <c r="S1151" s="54"/>
      <c r="T1151" s="1" t="s">
        <v>42</v>
      </c>
      <c r="U1151" s="1" t="s">
        <v>42</v>
      </c>
      <c r="V1151" s="1" t="s">
        <v>42</v>
      </c>
      <c r="W1151" s="1" t="s">
        <v>42</v>
      </c>
      <c r="X1151" s="1"/>
      <c r="Y1151" s="1" t="s">
        <v>3608</v>
      </c>
      <c r="Z1151" s="1"/>
      <c r="AA1151" s="1"/>
      <c r="AB1151" s="1"/>
      <c r="AC1151" s="1"/>
      <c r="AD1151" s="1"/>
      <c r="AE1151" s="1"/>
      <c r="AF1151"/>
      <c r="AG1151" s="1" t="b">
        <v>0</v>
      </c>
      <c r="AH1151" s="1"/>
      <c r="AI1151" s="1"/>
      <c r="AJ1151" s="1" t="b">
        <v>0</v>
      </c>
      <c r="AK1151" s="1" t="b">
        <v>0</v>
      </c>
      <c r="AL1151" s="1" t="s">
        <v>86</v>
      </c>
      <c r="AM1151" s="1" t="s">
        <v>62</v>
      </c>
      <c r="AN1151" s="1" t="s">
        <v>45</v>
      </c>
      <c r="AO1151" s="1">
        <v>2312</v>
      </c>
      <c r="AP1151" s="1" t="b">
        <v>1</v>
      </c>
      <c r="AQ1151" s="1"/>
      <c r="AR1151" s="1"/>
      <c r="AS1151" s="1" t="b">
        <v>0</v>
      </c>
      <c r="AV1151" s="1" t="str">
        <f t="shared" si="200"/>
        <v>Heuchera 'Purple Mountain Majesty'</v>
      </c>
      <c r="AW1151" s="1"/>
      <c r="AX1151" s="1"/>
      <c r="BE1151"/>
      <c r="BF1151"/>
      <c r="BG1151"/>
      <c r="BH1151"/>
      <c r="BI1151"/>
      <c r="BJ1151"/>
      <c r="BK1151"/>
      <c r="BL1151"/>
      <c r="BM1151"/>
      <c r="BN1151"/>
    </row>
    <row r="1152" spans="1:66" s="5" customFormat="1" ht="15" customHeight="1" x14ac:dyDescent="0.2">
      <c r="A1152" s="8"/>
      <c r="B1152" s="18" t="b">
        <f t="shared" si="199"/>
        <v>1</v>
      </c>
      <c r="C1152" s="21"/>
      <c r="D1152" s="4"/>
      <c r="E1152" s="4"/>
      <c r="F1152" s="4" t="str">
        <f t="shared" si="201"/>
        <v/>
      </c>
      <c r="G1152" s="4"/>
      <c r="H1152" s="4"/>
      <c r="I1152" s="6" t="s">
        <v>3528</v>
      </c>
      <c r="J1152" s="6"/>
      <c r="K1152" s="6" t="s">
        <v>3609</v>
      </c>
      <c r="L1152" s="1">
        <v>964</v>
      </c>
      <c r="M1152"/>
      <c r="N1152" s="18" t="b">
        <v>1</v>
      </c>
      <c r="O1152"/>
      <c r="P1152" s="1" t="s">
        <v>3610</v>
      </c>
      <c r="Q1152"/>
      <c r="R1152"/>
      <c r="S1152" s="54"/>
      <c r="T1152" s="1" t="s">
        <v>42</v>
      </c>
      <c r="U1152" s="1" t="s">
        <v>42</v>
      </c>
      <c r="V1152" s="1" t="s">
        <v>42</v>
      </c>
      <c r="W1152" s="1" t="s">
        <v>42</v>
      </c>
      <c r="X1152" s="1"/>
      <c r="Y1152" s="1" t="s">
        <v>3591</v>
      </c>
      <c r="Z1152" s="1"/>
      <c r="AA1152" s="1"/>
      <c r="AB1152" s="1"/>
      <c r="AC1152" s="1"/>
      <c r="AD1152" s="1"/>
      <c r="AE1152" s="1"/>
      <c r="AF1152"/>
      <c r="AG1152" s="1" t="b">
        <v>0</v>
      </c>
      <c r="AH1152" s="1"/>
      <c r="AI1152" s="1"/>
      <c r="AJ1152" s="1" t="b">
        <v>0</v>
      </c>
      <c r="AK1152" s="1" t="b">
        <v>0</v>
      </c>
      <c r="AL1152" s="1" t="s">
        <v>86</v>
      </c>
      <c r="AM1152"/>
      <c r="AN1152" s="1" t="s">
        <v>45</v>
      </c>
      <c r="AO1152" s="1">
        <v>15815</v>
      </c>
      <c r="AP1152" s="1" t="b">
        <v>1</v>
      </c>
      <c r="AQ1152" s="1"/>
      <c r="AR1152" s="1"/>
      <c r="AS1152" s="1" t="b">
        <v>0</v>
      </c>
      <c r="AV1152" s="1" t="str">
        <f t="shared" si="200"/>
        <v>Heuchera 'Purple Petticoats'</v>
      </c>
      <c r="AW1152" s="1"/>
      <c r="AX1152" s="1"/>
      <c r="BE1152"/>
      <c r="BF1152"/>
      <c r="BG1152"/>
      <c r="BH1152"/>
      <c r="BI1152"/>
      <c r="BJ1152"/>
      <c r="BK1152"/>
      <c r="BL1152"/>
      <c r="BM1152"/>
      <c r="BN1152"/>
    </row>
    <row r="1153" spans="1:66" s="5" customFormat="1" ht="15" customHeight="1" x14ac:dyDescent="0.2">
      <c r="A1153" s="8"/>
      <c r="B1153" s="18" t="b">
        <f t="shared" si="199"/>
        <v>1</v>
      </c>
      <c r="C1153" s="21"/>
      <c r="D1153" s="4"/>
      <c r="E1153" s="4"/>
      <c r="F1153" s="4" t="str">
        <f t="shared" si="201"/>
        <v/>
      </c>
      <c r="G1153" s="4"/>
      <c r="H1153" s="4"/>
      <c r="I1153" s="6" t="s">
        <v>3528</v>
      </c>
      <c r="J1153" s="6"/>
      <c r="K1153" s="6" t="s">
        <v>3611</v>
      </c>
      <c r="L1153" s="1">
        <v>965</v>
      </c>
      <c r="M1153"/>
      <c r="N1153" s="18" t="b">
        <v>1</v>
      </c>
      <c r="O1153"/>
      <c r="P1153" s="1" t="s">
        <v>3588</v>
      </c>
      <c r="Q1153"/>
      <c r="R1153"/>
      <c r="S1153" s="53"/>
      <c r="T1153" s="1" t="s">
        <v>42</v>
      </c>
      <c r="U1153" s="1" t="s">
        <v>42</v>
      </c>
      <c r="V1153" s="1" t="s">
        <v>42</v>
      </c>
      <c r="W1153" s="1" t="s">
        <v>42</v>
      </c>
      <c r="X1153"/>
      <c r="Y1153" s="1" t="s">
        <v>3612</v>
      </c>
      <c r="Z1153"/>
      <c r="AA1153"/>
      <c r="AB1153"/>
      <c r="AC1153"/>
      <c r="AD1153"/>
      <c r="AE1153"/>
      <c r="AF1153"/>
      <c r="AG1153" s="1" t="b">
        <v>0</v>
      </c>
      <c r="AH1153"/>
      <c r="AI1153"/>
      <c r="AJ1153" s="1" t="b">
        <v>0</v>
      </c>
      <c r="AK1153" s="1" t="b">
        <v>0</v>
      </c>
      <c r="AL1153" s="1" t="s">
        <v>86</v>
      </c>
      <c r="AM1153" s="1" t="s">
        <v>62</v>
      </c>
      <c r="AN1153" s="1" t="s">
        <v>45</v>
      </c>
      <c r="AO1153" s="1">
        <v>1720</v>
      </c>
      <c r="AP1153" s="1" t="b">
        <v>1</v>
      </c>
      <c r="AQ1153" s="1"/>
      <c r="AR1153" s="1"/>
      <c r="AS1153" s="1" t="b">
        <v>0</v>
      </c>
      <c r="AV1153" s="1" t="str">
        <f t="shared" si="200"/>
        <v>Heuchera 'Rachel</v>
      </c>
      <c r="AW1153" s="1"/>
      <c r="AX1153" s="1"/>
      <c r="BE1153"/>
      <c r="BF1153"/>
      <c r="BG1153"/>
      <c r="BH1153"/>
      <c r="BI1153"/>
      <c r="BJ1153"/>
      <c r="BK1153"/>
      <c r="BL1153"/>
      <c r="BM1153"/>
      <c r="BN1153"/>
    </row>
    <row r="1154" spans="1:66" s="5" customFormat="1" ht="15" customHeight="1" x14ac:dyDescent="0.2">
      <c r="A1154" s="8"/>
      <c r="B1154" s="18" t="b">
        <f t="shared" si="199"/>
        <v>1</v>
      </c>
      <c r="C1154" s="21"/>
      <c r="D1154" s="4"/>
      <c r="E1154" s="4"/>
      <c r="F1154" s="4" t="str">
        <f t="shared" si="201"/>
        <v/>
      </c>
      <c r="G1154" s="4"/>
      <c r="H1154" s="4"/>
      <c r="I1154" s="6" t="s">
        <v>3528</v>
      </c>
      <c r="J1154" s="6"/>
      <c r="K1154" s="6" t="s">
        <v>3613</v>
      </c>
      <c r="L1154" s="1">
        <v>966</v>
      </c>
      <c r="M1154"/>
      <c r="N1154" s="18" t="b">
        <v>1</v>
      </c>
      <c r="O1154"/>
      <c r="P1154" s="1" t="s">
        <v>3614</v>
      </c>
      <c r="Q1154" s="1"/>
      <c r="R1154" s="1"/>
      <c r="S1154" s="54"/>
      <c r="T1154" s="1" t="s">
        <v>42</v>
      </c>
      <c r="U1154" s="1" t="s">
        <v>42</v>
      </c>
      <c r="V1154" s="1" t="s">
        <v>42</v>
      </c>
      <c r="W1154" s="1" t="s">
        <v>42</v>
      </c>
      <c r="X1154" s="1" t="s">
        <v>3615</v>
      </c>
      <c r="Y1154" s="1" t="s">
        <v>3616</v>
      </c>
      <c r="Z1154" s="1" t="s">
        <v>3617</v>
      </c>
      <c r="AA1154" s="1"/>
      <c r="AB1154" s="1"/>
      <c r="AC1154" s="1"/>
      <c r="AD1154" s="1"/>
      <c r="AE1154" s="1"/>
      <c r="AF1154"/>
      <c r="AG1154" s="1" t="b">
        <v>0</v>
      </c>
      <c r="AH1154"/>
      <c r="AI1154"/>
      <c r="AJ1154" s="1" t="b">
        <v>0</v>
      </c>
      <c r="AK1154" s="1" t="b">
        <v>0</v>
      </c>
      <c r="AL1154" s="1" t="s">
        <v>86</v>
      </c>
      <c r="AM1154" s="1" t="s">
        <v>62</v>
      </c>
      <c r="AN1154" s="1" t="s">
        <v>45</v>
      </c>
      <c r="AO1154" s="1">
        <v>2197</v>
      </c>
      <c r="AP1154" s="1" t="b">
        <v>1</v>
      </c>
      <c r="AQ1154" s="1"/>
      <c r="AR1154" s="1"/>
      <c r="AS1154" s="1" t="b">
        <v>0</v>
      </c>
      <c r="AV1154" s="1" t="str">
        <f t="shared" si="200"/>
        <v>Heuchera 'Ring of Fire'</v>
      </c>
      <c r="AW1154" s="1"/>
      <c r="AX1154" s="1"/>
      <c r="BE1154"/>
      <c r="BF1154"/>
      <c r="BG1154"/>
      <c r="BH1154"/>
      <c r="BI1154"/>
      <c r="BJ1154"/>
      <c r="BK1154"/>
      <c r="BL1154"/>
      <c r="BM1154"/>
      <c r="BN1154"/>
    </row>
    <row r="1155" spans="1:66" s="5" customFormat="1" ht="15" customHeight="1" x14ac:dyDescent="0.2">
      <c r="A1155" s="8"/>
      <c r="B1155" s="18" t="b">
        <f t="shared" ref="B1155:B1218" si="202">IF(F1155="X",FALSE,TRUE)</f>
        <v>1</v>
      </c>
      <c r="C1155" s="21"/>
      <c r="D1155" s="4"/>
      <c r="E1155" s="4"/>
      <c r="F1155" s="4" t="str">
        <f t="shared" si="201"/>
        <v/>
      </c>
      <c r="G1155" s="4"/>
      <c r="H1155" s="4"/>
      <c r="I1155" s="6" t="s">
        <v>3528</v>
      </c>
      <c r="J1155" s="6"/>
      <c r="K1155" s="6" t="s">
        <v>3618</v>
      </c>
      <c r="L1155" s="1">
        <v>967</v>
      </c>
      <c r="M1155"/>
      <c r="N1155" s="18" t="b">
        <v>1</v>
      </c>
      <c r="O1155"/>
      <c r="P1155" s="1" t="s">
        <v>3619</v>
      </c>
      <c r="Q1155" s="1"/>
      <c r="R1155"/>
      <c r="S1155" s="54"/>
      <c r="T1155" s="1" t="s">
        <v>42</v>
      </c>
      <c r="U1155" s="1" t="s">
        <v>42</v>
      </c>
      <c r="V1155" s="1" t="s">
        <v>42</v>
      </c>
      <c r="W1155" s="1" t="s">
        <v>42</v>
      </c>
      <c r="X1155" s="1"/>
      <c r="Y1155" s="1" t="s">
        <v>3620</v>
      </c>
      <c r="Z1155" s="1"/>
      <c r="AA1155" s="1"/>
      <c r="AB1155" s="1"/>
      <c r="AC1155" s="1"/>
      <c r="AD1155" s="1"/>
      <c r="AE1155" s="1"/>
      <c r="AF1155"/>
      <c r="AG1155" s="1" t="b">
        <v>0</v>
      </c>
      <c r="AH1155"/>
      <c r="AI1155"/>
      <c r="AJ1155" s="1" t="b">
        <v>0</v>
      </c>
      <c r="AK1155" s="1" t="b">
        <v>0</v>
      </c>
      <c r="AL1155" s="1" t="s">
        <v>86</v>
      </c>
      <c r="AM1155" s="1" t="s">
        <v>62</v>
      </c>
      <c r="AN1155" s="1" t="s">
        <v>45</v>
      </c>
      <c r="AO1155" s="1">
        <v>1870</v>
      </c>
      <c r="AP1155" s="1" t="b">
        <v>1</v>
      </c>
      <c r="AQ1155" s="1"/>
      <c r="AR1155" s="1"/>
      <c r="AS1155" s="1" t="b">
        <v>0</v>
      </c>
      <c r="AV1155" s="1" t="str">
        <f t="shared" si="200"/>
        <v>Heuchera 'Silver Scrolls'</v>
      </c>
      <c r="AW1155" s="1"/>
      <c r="AX1155" s="1"/>
      <c r="BE1155"/>
      <c r="BF1155"/>
      <c r="BG1155"/>
      <c r="BH1155"/>
      <c r="BI1155"/>
      <c r="BJ1155"/>
      <c r="BK1155"/>
      <c r="BL1155"/>
      <c r="BM1155"/>
      <c r="BN1155"/>
    </row>
    <row r="1156" spans="1:66" s="5" customFormat="1" ht="15" customHeight="1" x14ac:dyDescent="0.2">
      <c r="A1156" s="8"/>
      <c r="B1156" s="18" t="b">
        <f t="shared" si="202"/>
        <v>0</v>
      </c>
      <c r="C1156" s="21"/>
      <c r="D1156" s="4"/>
      <c r="E1156" s="4"/>
      <c r="F1156" s="4" t="str">
        <f t="shared" si="201"/>
        <v>X</v>
      </c>
      <c r="G1156" s="4"/>
      <c r="H1156" s="4"/>
      <c r="I1156" s="6" t="s">
        <v>3528</v>
      </c>
      <c r="J1156" s="6"/>
      <c r="K1156" s="6" t="s">
        <v>3621</v>
      </c>
      <c r="L1156" s="1">
        <v>968</v>
      </c>
      <c r="M1156"/>
      <c r="N1156" s="18" t="b">
        <v>0</v>
      </c>
      <c r="O1156"/>
      <c r="P1156" s="1" t="s">
        <v>3622</v>
      </c>
      <c r="Q1156"/>
      <c r="R1156"/>
      <c r="S1156" s="53"/>
      <c r="T1156" s="1" t="s">
        <v>42</v>
      </c>
      <c r="U1156" s="1" t="s">
        <v>42</v>
      </c>
      <c r="V1156" s="1" t="s">
        <v>42</v>
      </c>
      <c r="W1156" s="1" t="s">
        <v>42</v>
      </c>
      <c r="X1156"/>
      <c r="Y1156"/>
      <c r="Z1156"/>
      <c r="AA1156"/>
      <c r="AB1156"/>
      <c r="AC1156"/>
      <c r="AD1156"/>
      <c r="AE1156"/>
      <c r="AF1156"/>
      <c r="AG1156" s="1" t="b">
        <v>0</v>
      </c>
      <c r="AH1156"/>
      <c r="AI1156"/>
      <c r="AJ1156" s="1" t="b">
        <v>0</v>
      </c>
      <c r="AK1156" s="1" t="b">
        <v>0</v>
      </c>
      <c r="AL1156" s="1" t="s">
        <v>86</v>
      </c>
      <c r="AM1156" s="1" t="s">
        <v>62</v>
      </c>
      <c r="AN1156" s="1" t="s">
        <v>45</v>
      </c>
      <c r="AO1156" s="1">
        <v>1721</v>
      </c>
      <c r="AP1156" s="1" t="b">
        <v>1</v>
      </c>
      <c r="AQ1156" s="1"/>
      <c r="AR1156" s="1"/>
      <c r="AS1156" s="1" t="b">
        <v>0</v>
      </c>
      <c r="AV1156" s="1" t="str">
        <f t="shared" ref="AV1156:AW1219" si="203">TRIM(TRIM(I1156) &amp; " " &amp; TRIM(J1156) &amp; " " &amp; K1156 &amp; " " &amp;S1156)</f>
        <v>Heuchera 'Snowstorm'</v>
      </c>
      <c r="AW1156" s="1"/>
      <c r="AX1156" s="1"/>
      <c r="BE1156"/>
      <c r="BF1156"/>
      <c r="BG1156"/>
      <c r="BH1156"/>
      <c r="BI1156"/>
      <c r="BJ1156"/>
      <c r="BK1156"/>
      <c r="BL1156"/>
      <c r="BM1156"/>
      <c r="BN1156"/>
    </row>
    <row r="1157" spans="1:66" s="5" customFormat="1" ht="15" customHeight="1" x14ac:dyDescent="0.2">
      <c r="A1157" s="8"/>
      <c r="B1157" s="18" t="b">
        <f t="shared" si="202"/>
        <v>1</v>
      </c>
      <c r="C1157" s="21"/>
      <c r="D1157" s="4"/>
      <c r="E1157" s="4"/>
      <c r="F1157" s="4" t="str">
        <f t="shared" si="201"/>
        <v/>
      </c>
      <c r="G1157" s="4"/>
      <c r="H1157" s="4"/>
      <c r="I1157" s="6" t="s">
        <v>3528</v>
      </c>
      <c r="J1157" s="6"/>
      <c r="K1157" s="6" t="s">
        <v>3623</v>
      </c>
      <c r="L1157" s="1">
        <v>969</v>
      </c>
      <c r="M1157"/>
      <c r="N1157" s="18" t="b">
        <v>1</v>
      </c>
      <c r="O1157"/>
      <c r="P1157" s="1" t="s">
        <v>3624</v>
      </c>
      <c r="Q1157"/>
      <c r="R1157"/>
      <c r="S1157" s="54"/>
      <c r="T1157" s="1" t="s">
        <v>42</v>
      </c>
      <c r="U1157" s="1" t="s">
        <v>42</v>
      </c>
      <c r="V1157" s="1" t="s">
        <v>42</v>
      </c>
      <c r="W1157" s="1" t="s">
        <v>42</v>
      </c>
      <c r="X1157" s="1"/>
      <c r="Y1157" s="1" t="s">
        <v>3538</v>
      </c>
      <c r="Z1157" s="1"/>
      <c r="AA1157" s="1"/>
      <c r="AB1157" s="1"/>
      <c r="AC1157" s="1"/>
      <c r="AD1157" s="1"/>
      <c r="AE1157" s="1"/>
      <c r="AF1157"/>
      <c r="AG1157" s="1" t="b">
        <v>0</v>
      </c>
      <c r="AH1157" s="1"/>
      <c r="AI1157" s="1"/>
      <c r="AJ1157" s="1" t="b">
        <v>0</v>
      </c>
      <c r="AK1157" s="1" t="b">
        <v>0</v>
      </c>
      <c r="AL1157" s="1" t="s">
        <v>86</v>
      </c>
      <c r="AM1157"/>
      <c r="AN1157" s="1" t="s">
        <v>45</v>
      </c>
      <c r="AO1157" s="1">
        <v>15816</v>
      </c>
      <c r="AP1157" s="1" t="b">
        <v>1</v>
      </c>
      <c r="AQ1157" s="1"/>
      <c r="AR1157" s="1"/>
      <c r="AS1157" s="1" t="b">
        <v>0</v>
      </c>
      <c r="AV1157" s="1" t="str">
        <f t="shared" si="203"/>
        <v>Heuchera 'Sparkling Burgundy'</v>
      </c>
      <c r="AW1157" s="1"/>
      <c r="AX1157" s="1"/>
      <c r="BE1157"/>
      <c r="BF1157"/>
      <c r="BG1157"/>
      <c r="BH1157"/>
      <c r="BI1157"/>
      <c r="BJ1157"/>
      <c r="BK1157"/>
      <c r="BL1157"/>
      <c r="BM1157"/>
      <c r="BN1157"/>
    </row>
    <row r="1158" spans="1:66" s="5" customFormat="1" ht="15" customHeight="1" x14ac:dyDescent="0.2">
      <c r="A1158" s="8" t="s">
        <v>7859</v>
      </c>
      <c r="B1158" s="18" t="b">
        <f t="shared" si="202"/>
        <v>1</v>
      </c>
      <c r="C1158" s="4" t="str">
        <f>IF(O1158="","C","")</f>
        <v/>
      </c>
      <c r="D1158" s="4" t="str">
        <f>IF(I1158="","N","")</f>
        <v/>
      </c>
      <c r="E1158" s="4" t="str">
        <f>IF(P1158="","Y","")</f>
        <v/>
      </c>
      <c r="F1158" s="4" t="str">
        <f t="shared" si="201"/>
        <v/>
      </c>
      <c r="G1158" s="4" t="str">
        <f>IF(H1158=A1158,"","I")</f>
        <v/>
      </c>
      <c r="H1158" s="4" t="str">
        <f>TRIM(TRIM(I1158) &amp; " " &amp; TRIM(J1158) &amp; " " &amp; K1158 &amp; " " &amp;S1158)</f>
        <v>Heuchera 'Stormy Seas'</v>
      </c>
      <c r="I1158" s="6" t="s">
        <v>3528</v>
      </c>
      <c r="J1158" s="6"/>
      <c r="K1158" s="6" t="s">
        <v>3625</v>
      </c>
      <c r="L1158" s="1">
        <v>970</v>
      </c>
      <c r="M1158" s="1" t="s">
        <v>39</v>
      </c>
      <c r="N1158" s="18" t="b">
        <v>1</v>
      </c>
      <c r="O1158" t="s">
        <v>3626</v>
      </c>
      <c r="P1158" s="1" t="s">
        <v>3549</v>
      </c>
      <c r="Q1158"/>
      <c r="R1158"/>
      <c r="S1158" s="54"/>
      <c r="T1158" s="1" t="s">
        <v>42</v>
      </c>
      <c r="U1158" s="1" t="s">
        <v>42</v>
      </c>
      <c r="V1158" s="1" t="s">
        <v>42</v>
      </c>
      <c r="W1158" s="1" t="s">
        <v>42</v>
      </c>
      <c r="X1158" s="1" t="s">
        <v>3550</v>
      </c>
      <c r="Y1158" s="1" t="s">
        <v>3551</v>
      </c>
      <c r="Z1158" s="1"/>
      <c r="AA1158" s="1"/>
      <c r="AB1158" s="1"/>
      <c r="AC1158" s="1"/>
      <c r="AD1158" s="1"/>
      <c r="AE1158" s="1"/>
      <c r="AF1158"/>
      <c r="AG1158" s="1" t="b">
        <v>0</v>
      </c>
      <c r="AH1158" s="1"/>
      <c r="AI1158" s="1"/>
      <c r="AJ1158" s="1" t="b">
        <v>0</v>
      </c>
      <c r="AK1158" s="1" t="b">
        <v>0</v>
      </c>
      <c r="AL1158" s="1" t="s">
        <v>86</v>
      </c>
      <c r="AM1158" s="1" t="s">
        <v>62</v>
      </c>
      <c r="AN1158" s="1" t="s">
        <v>45</v>
      </c>
      <c r="AO1158" s="1">
        <v>2331</v>
      </c>
      <c r="AP1158" s="1" t="b">
        <v>0</v>
      </c>
      <c r="AQ1158" s="1"/>
      <c r="AR1158" s="1"/>
      <c r="AS1158" s="1" t="b">
        <v>0</v>
      </c>
      <c r="AV1158" s="1" t="str">
        <f t="shared" si="203"/>
        <v>Heuchera 'Stormy Seas'</v>
      </c>
      <c r="AW1158" s="1"/>
      <c r="AX1158" s="1"/>
    </row>
    <row r="1159" spans="1:66" s="5" customFormat="1" ht="15" customHeight="1" x14ac:dyDescent="0.2">
      <c r="A1159" s="8"/>
      <c r="B1159" s="18" t="b">
        <f t="shared" si="202"/>
        <v>1</v>
      </c>
      <c r="C1159" s="21"/>
      <c r="D1159" s="4"/>
      <c r="E1159" s="4"/>
      <c r="F1159" s="4" t="str">
        <f t="shared" si="201"/>
        <v/>
      </c>
      <c r="G1159" s="4"/>
      <c r="H1159" s="4"/>
      <c r="I1159" s="6" t="s">
        <v>3528</v>
      </c>
      <c r="J1159" s="6"/>
      <c r="K1159" s="6" t="s">
        <v>3627</v>
      </c>
      <c r="L1159" s="1">
        <v>971</v>
      </c>
      <c r="M1159"/>
      <c r="N1159" s="18" t="b">
        <v>1</v>
      </c>
      <c r="O1159"/>
      <c r="P1159" s="1" t="s">
        <v>3619</v>
      </c>
      <c r="Q1159"/>
      <c r="R1159"/>
      <c r="S1159" s="54"/>
      <c r="T1159" s="1" t="s">
        <v>42</v>
      </c>
      <c r="U1159" s="1" t="s">
        <v>42</v>
      </c>
      <c r="V1159" s="1" t="s">
        <v>42</v>
      </c>
      <c r="W1159" s="1" t="s">
        <v>42</v>
      </c>
      <c r="X1159" s="1"/>
      <c r="Y1159" s="1" t="s">
        <v>3620</v>
      </c>
      <c r="Z1159" s="1"/>
      <c r="AA1159" s="1"/>
      <c r="AB1159" s="1"/>
      <c r="AC1159" s="1"/>
      <c r="AD1159" s="1"/>
      <c r="AE1159" s="1"/>
      <c r="AF1159"/>
      <c r="AG1159" s="1" t="b">
        <v>0</v>
      </c>
      <c r="AH1159" s="1"/>
      <c r="AI1159" s="1"/>
      <c r="AJ1159" s="1" t="b">
        <v>0</v>
      </c>
      <c r="AK1159" s="1" t="b">
        <v>0</v>
      </c>
      <c r="AL1159" s="1" t="s">
        <v>86</v>
      </c>
      <c r="AM1159" s="1" t="s">
        <v>62</v>
      </c>
      <c r="AN1159" s="1" t="s">
        <v>45</v>
      </c>
      <c r="AO1159" s="1">
        <v>15691</v>
      </c>
      <c r="AP1159" s="1" t="b">
        <v>1</v>
      </c>
      <c r="AQ1159" s="1"/>
      <c r="AR1159" s="1"/>
      <c r="AS1159" s="1" t="b">
        <v>1</v>
      </c>
      <c r="AV1159" s="1" t="str">
        <f t="shared" si="203"/>
        <v>Heuchera 'Sugar Frosting'</v>
      </c>
      <c r="AW1159" s="1"/>
      <c r="AX1159" s="1"/>
      <c r="BE1159"/>
      <c r="BF1159"/>
      <c r="BG1159"/>
      <c r="BH1159"/>
      <c r="BI1159"/>
      <c r="BJ1159"/>
      <c r="BK1159"/>
      <c r="BL1159"/>
      <c r="BM1159"/>
      <c r="BN1159"/>
    </row>
    <row r="1160" spans="1:66" s="5" customFormat="1" ht="15" customHeight="1" x14ac:dyDescent="0.2">
      <c r="A1160" s="8"/>
      <c r="B1160" s="18" t="b">
        <f t="shared" si="202"/>
        <v>1</v>
      </c>
      <c r="C1160" s="21"/>
      <c r="D1160" s="4"/>
      <c r="E1160" s="4"/>
      <c r="F1160" s="4" t="str">
        <f t="shared" si="201"/>
        <v/>
      </c>
      <c r="G1160" s="4"/>
      <c r="H1160" s="4"/>
      <c r="I1160" s="6" t="s">
        <v>3528</v>
      </c>
      <c r="J1160" s="6"/>
      <c r="K1160" s="6" t="s">
        <v>1755</v>
      </c>
      <c r="L1160" s="1">
        <v>972</v>
      </c>
      <c r="M1160"/>
      <c r="N1160" s="18" t="b">
        <v>1</v>
      </c>
      <c r="O1160"/>
      <c r="P1160" s="1" t="s">
        <v>3628</v>
      </c>
      <c r="Q1160"/>
      <c r="R1160"/>
      <c r="S1160" s="54"/>
      <c r="T1160" s="1" t="s">
        <v>42</v>
      </c>
      <c r="U1160" s="1" t="s">
        <v>42</v>
      </c>
      <c r="V1160" s="1" t="s">
        <v>42</v>
      </c>
      <c r="W1160" s="1" t="s">
        <v>42</v>
      </c>
      <c r="X1160"/>
      <c r="Y1160" s="1" t="s">
        <v>3629</v>
      </c>
      <c r="Z1160"/>
      <c r="AA1160"/>
      <c r="AB1160"/>
      <c r="AC1160"/>
      <c r="AD1160"/>
      <c r="AE1160"/>
      <c r="AF1160"/>
      <c r="AG1160" s="1" t="b">
        <v>0</v>
      </c>
      <c r="AH1160"/>
      <c r="AI1160"/>
      <c r="AJ1160" s="1" t="b">
        <v>0</v>
      </c>
      <c r="AK1160" s="1" t="b">
        <v>0</v>
      </c>
      <c r="AL1160" s="1" t="s">
        <v>86</v>
      </c>
      <c r="AM1160" s="1" t="s">
        <v>62</v>
      </c>
      <c r="AN1160" s="1" t="s">
        <v>45</v>
      </c>
      <c r="AO1160" s="1">
        <v>1704</v>
      </c>
      <c r="AP1160" s="1" t="b">
        <v>1</v>
      </c>
      <c r="AQ1160" s="1"/>
      <c r="AR1160" s="1"/>
      <c r="AS1160" s="1" t="b">
        <v>1</v>
      </c>
      <c r="AV1160" s="1" t="str">
        <f t="shared" si="203"/>
        <v>Heuchera 'Venus'</v>
      </c>
      <c r="AW1160" s="1"/>
      <c r="AX1160" s="1"/>
      <c r="BE1160"/>
      <c r="BF1160"/>
      <c r="BG1160"/>
      <c r="BH1160"/>
      <c r="BI1160"/>
      <c r="BJ1160"/>
      <c r="BK1160"/>
      <c r="BL1160"/>
      <c r="BM1160"/>
      <c r="BN1160"/>
    </row>
    <row r="1161" spans="1:66" s="5" customFormat="1" ht="15" customHeight="1" x14ac:dyDescent="0.2">
      <c r="A1161" s="8"/>
      <c r="B1161" s="18" t="b">
        <f t="shared" si="202"/>
        <v>1</v>
      </c>
      <c r="C1161" s="21"/>
      <c r="D1161" s="4"/>
      <c r="E1161" s="4"/>
      <c r="F1161" s="4" t="str">
        <f t="shared" si="201"/>
        <v/>
      </c>
      <c r="G1161" s="4"/>
      <c r="H1161" s="4"/>
      <c r="I1161" s="6" t="s">
        <v>3635</v>
      </c>
      <c r="J1161" s="6"/>
      <c r="K1161" s="6" t="s">
        <v>3636</v>
      </c>
      <c r="L1161" s="1">
        <v>975</v>
      </c>
      <c r="M1161"/>
      <c r="N1161" s="18" t="b">
        <v>1</v>
      </c>
      <c r="O1161"/>
      <c r="P1161" s="1" t="s">
        <v>3637</v>
      </c>
      <c r="Q1161"/>
      <c r="R1161"/>
      <c r="S1161" s="53"/>
      <c r="T1161" s="1" t="s">
        <v>42</v>
      </c>
      <c r="U1161" s="1" t="s">
        <v>42</v>
      </c>
      <c r="V1161" s="1" t="s">
        <v>42</v>
      </c>
      <c r="W1161" s="1" t="s">
        <v>42</v>
      </c>
      <c r="X1161"/>
      <c r="Y1161" s="1" t="s">
        <v>3638</v>
      </c>
      <c r="Z1161"/>
      <c r="AA1161"/>
      <c r="AB1161"/>
      <c r="AC1161"/>
      <c r="AD1161"/>
      <c r="AE1161"/>
      <c r="AF1161"/>
      <c r="AG1161" s="1" t="b">
        <v>0</v>
      </c>
      <c r="AH1161"/>
      <c r="AI1161"/>
      <c r="AJ1161" s="1" t="b">
        <v>0</v>
      </c>
      <c r="AK1161" s="1" t="b">
        <v>0</v>
      </c>
      <c r="AL1161" s="1" t="s">
        <v>86</v>
      </c>
      <c r="AM1161" s="1" t="s">
        <v>62</v>
      </c>
      <c r="AN1161" s="1" t="s">
        <v>45</v>
      </c>
      <c r="AO1161" s="1">
        <v>1723</v>
      </c>
      <c r="AP1161" s="1" t="b">
        <v>1</v>
      </c>
      <c r="AQ1161" s="1"/>
      <c r="AR1161" s="1"/>
      <c r="AS1161" s="1" t="b">
        <v>0</v>
      </c>
      <c r="AV1161" s="1" t="str">
        <f t="shared" si="203"/>
        <v>Heucherella 'Bridget Bloom'</v>
      </c>
      <c r="AW1161" s="1"/>
      <c r="AX1161" s="1"/>
      <c r="BE1161"/>
      <c r="BF1161"/>
      <c r="BG1161"/>
      <c r="BH1161"/>
      <c r="BI1161"/>
      <c r="BJ1161"/>
      <c r="BK1161"/>
      <c r="BL1161"/>
      <c r="BM1161"/>
      <c r="BN1161"/>
    </row>
    <row r="1162" spans="1:66" s="5" customFormat="1" ht="15" customHeight="1" x14ac:dyDescent="0.2">
      <c r="A1162" s="20"/>
      <c r="B1162" s="18" t="b">
        <f t="shared" si="202"/>
        <v>1</v>
      </c>
      <c r="C1162" s="21"/>
      <c r="D1162" s="4"/>
      <c r="E1162" s="4"/>
      <c r="F1162" s="4" t="str">
        <f t="shared" si="201"/>
        <v/>
      </c>
      <c r="G1162" s="4"/>
      <c r="H1162" s="4"/>
      <c r="I1162" s="6" t="s">
        <v>3635</v>
      </c>
      <c r="J1162" s="6"/>
      <c r="K1162" s="6" t="s">
        <v>3639</v>
      </c>
      <c r="L1162" s="1">
        <v>976</v>
      </c>
      <c r="M1162"/>
      <c r="N1162" s="18" t="b">
        <v>1</v>
      </c>
      <c r="O1162"/>
      <c r="P1162" s="1" t="s">
        <v>3640</v>
      </c>
      <c r="Q1162" s="1"/>
      <c r="R1162" s="1"/>
      <c r="S1162" s="54"/>
      <c r="T1162" s="1" t="s">
        <v>42</v>
      </c>
      <c r="U1162" s="1" t="s">
        <v>42</v>
      </c>
      <c r="V1162" s="1" t="s">
        <v>42</v>
      </c>
      <c r="W1162" s="1" t="s">
        <v>42</v>
      </c>
      <c r="X1162" s="1"/>
      <c r="Y1162" s="1" t="s">
        <v>3641</v>
      </c>
      <c r="Z1162" s="1"/>
      <c r="AA1162" s="1"/>
      <c r="AB1162" s="1"/>
      <c r="AC1162" s="1"/>
      <c r="AD1162" s="1"/>
      <c r="AE1162" s="1"/>
      <c r="AF1162"/>
      <c r="AG1162" s="1" t="b">
        <v>0</v>
      </c>
      <c r="AH1162" s="1"/>
      <c r="AI1162" s="1"/>
      <c r="AJ1162" s="1" t="b">
        <v>0</v>
      </c>
      <c r="AK1162" s="1" t="b">
        <v>0</v>
      </c>
      <c r="AL1162" s="1" t="s">
        <v>86</v>
      </c>
      <c r="AM1162" s="1" t="s">
        <v>62</v>
      </c>
      <c r="AN1162" s="1" t="s">
        <v>45</v>
      </c>
      <c r="AO1162" s="1">
        <v>2190</v>
      </c>
      <c r="AP1162" s="1" t="b">
        <v>1</v>
      </c>
      <c r="AQ1162" s="1"/>
      <c r="AR1162" s="1"/>
      <c r="AS1162" s="1" t="b">
        <v>0</v>
      </c>
      <c r="AV1162" s="1" t="str">
        <f t="shared" si="203"/>
        <v>Heucherella 'Burnished Bronze'</v>
      </c>
      <c r="AW1162" s="1"/>
      <c r="AX1162" s="1"/>
      <c r="BE1162"/>
      <c r="BF1162"/>
      <c r="BG1162"/>
      <c r="BH1162"/>
      <c r="BI1162"/>
      <c r="BJ1162"/>
      <c r="BK1162"/>
      <c r="BL1162"/>
      <c r="BM1162"/>
      <c r="BN1162"/>
    </row>
    <row r="1163" spans="1:66" s="5" customFormat="1" ht="15" customHeight="1" x14ac:dyDescent="0.2">
      <c r="A1163" s="8"/>
      <c r="B1163" s="18" t="b">
        <f t="shared" si="202"/>
        <v>1</v>
      </c>
      <c r="C1163" s="21"/>
      <c r="D1163" s="4"/>
      <c r="E1163" s="4"/>
      <c r="F1163" s="4" t="str">
        <f t="shared" si="201"/>
        <v/>
      </c>
      <c r="G1163" s="4"/>
      <c r="H1163" s="4"/>
      <c r="I1163" s="6" t="s">
        <v>3635</v>
      </c>
      <c r="J1163" s="6"/>
      <c r="K1163" s="6" t="s">
        <v>3647</v>
      </c>
      <c r="L1163" s="1">
        <v>978</v>
      </c>
      <c r="M1163"/>
      <c r="N1163" s="18" t="b">
        <v>1</v>
      </c>
      <c r="O1163"/>
      <c r="P1163" s="1" t="s">
        <v>3648</v>
      </c>
      <c r="Q1163" s="1"/>
      <c r="R1163" s="1"/>
      <c r="S1163" s="54"/>
      <c r="T1163" s="1" t="s">
        <v>42</v>
      </c>
      <c r="U1163" s="1" t="s">
        <v>42</v>
      </c>
      <c r="V1163" s="1" t="s">
        <v>42</v>
      </c>
      <c r="W1163" s="1" t="s">
        <v>42</v>
      </c>
      <c r="X1163" s="1"/>
      <c r="Y1163" s="1" t="s">
        <v>3638</v>
      </c>
      <c r="Z1163" s="1"/>
      <c r="AA1163" s="1"/>
      <c r="AB1163" s="1"/>
      <c r="AC1163" s="1"/>
      <c r="AD1163" s="1"/>
      <c r="AE1163" s="1"/>
      <c r="AF1163"/>
      <c r="AG1163" s="1" t="b">
        <v>0</v>
      </c>
      <c r="AH1163"/>
      <c r="AI1163"/>
      <c r="AJ1163" s="1" t="b">
        <v>0</v>
      </c>
      <c r="AK1163" s="1" t="b">
        <v>0</v>
      </c>
      <c r="AL1163" s="1" t="s">
        <v>86</v>
      </c>
      <c r="AM1163" s="1" t="s">
        <v>62</v>
      </c>
      <c r="AN1163" s="1" t="s">
        <v>45</v>
      </c>
      <c r="AO1163" s="1">
        <v>2413</v>
      </c>
      <c r="AP1163" s="1" t="b">
        <v>1</v>
      </c>
      <c r="AQ1163" s="1"/>
      <c r="AR1163" s="1"/>
      <c r="AS1163" s="1" t="b">
        <v>0</v>
      </c>
      <c r="AV1163" s="1" t="str">
        <f t="shared" si="203"/>
        <v>Heucherella 'Gold Strike</v>
      </c>
      <c r="AW1163" s="1"/>
      <c r="AX1163" s="1"/>
      <c r="BE1163"/>
      <c r="BF1163"/>
      <c r="BG1163"/>
      <c r="BH1163"/>
      <c r="BI1163"/>
      <c r="BJ1163"/>
      <c r="BK1163"/>
      <c r="BL1163"/>
      <c r="BM1163"/>
      <c r="BN1163"/>
    </row>
    <row r="1164" spans="1:66" s="5" customFormat="1" ht="15" customHeight="1" x14ac:dyDescent="0.2">
      <c r="A1164" s="8"/>
      <c r="B1164" s="18" t="b">
        <f t="shared" si="202"/>
        <v>1</v>
      </c>
      <c r="C1164" s="21"/>
      <c r="D1164" s="4"/>
      <c r="E1164" s="4"/>
      <c r="F1164" s="4" t="str">
        <f t="shared" si="201"/>
        <v/>
      </c>
      <c r="G1164" s="4"/>
      <c r="H1164" s="4"/>
      <c r="I1164" s="6" t="s">
        <v>3635</v>
      </c>
      <c r="J1164" s="6"/>
      <c r="K1164" s="6" t="s">
        <v>3649</v>
      </c>
      <c r="L1164" s="1">
        <v>979</v>
      </c>
      <c r="M1164"/>
      <c r="N1164" s="18" t="b">
        <v>1</v>
      </c>
      <c r="O1164"/>
      <c r="P1164" s="1" t="s">
        <v>3650</v>
      </c>
      <c r="Q1164" s="1"/>
      <c r="R1164" s="1"/>
      <c r="S1164" s="54"/>
      <c r="T1164" s="1" t="s">
        <v>42</v>
      </c>
      <c r="U1164" s="1" t="s">
        <v>42</v>
      </c>
      <c r="V1164" s="1" t="s">
        <v>42</v>
      </c>
      <c r="W1164" s="1" t="s">
        <v>42</v>
      </c>
      <c r="X1164" s="1"/>
      <c r="Y1164" s="1" t="s">
        <v>3651</v>
      </c>
      <c r="Z1164" s="1"/>
      <c r="AA1164" s="1"/>
      <c r="AB1164" s="1"/>
      <c r="AC1164" s="1"/>
      <c r="AD1164" s="1"/>
      <c r="AE1164" s="1"/>
      <c r="AF1164"/>
      <c r="AG1164" s="1" t="b">
        <v>0</v>
      </c>
      <c r="AH1164" s="1"/>
      <c r="AI1164" s="1"/>
      <c r="AJ1164" s="1" t="b">
        <v>0</v>
      </c>
      <c r="AK1164" s="1" t="b">
        <v>0</v>
      </c>
      <c r="AL1164" s="1" t="s">
        <v>86</v>
      </c>
      <c r="AM1164" s="1" t="s">
        <v>62</v>
      </c>
      <c r="AN1164" s="1" t="s">
        <v>45</v>
      </c>
      <c r="AO1164" s="1">
        <v>2216</v>
      </c>
      <c r="AP1164" s="1" t="b">
        <v>1</v>
      </c>
      <c r="AQ1164" s="1"/>
      <c r="AR1164" s="1"/>
      <c r="AS1164" s="1" t="b">
        <v>0</v>
      </c>
      <c r="AV1164" s="1" t="str">
        <f t="shared" si="203"/>
        <v>Heucherella 'Kimono'</v>
      </c>
      <c r="AW1164" s="1"/>
      <c r="AX1164" s="1"/>
      <c r="BE1164"/>
      <c r="BF1164"/>
      <c r="BG1164"/>
      <c r="BH1164"/>
      <c r="BI1164"/>
      <c r="BJ1164"/>
      <c r="BK1164"/>
      <c r="BL1164"/>
      <c r="BM1164"/>
      <c r="BN1164"/>
    </row>
    <row r="1165" spans="1:66" s="5" customFormat="1" ht="15" customHeight="1" x14ac:dyDescent="0.2">
      <c r="A1165" s="8"/>
      <c r="B1165" s="18" t="b">
        <f t="shared" si="202"/>
        <v>1</v>
      </c>
      <c r="C1165" s="21"/>
      <c r="D1165" s="4"/>
      <c r="E1165" s="4"/>
      <c r="F1165" s="4" t="str">
        <f t="shared" si="201"/>
        <v/>
      </c>
      <c r="G1165" s="4"/>
      <c r="H1165" s="4"/>
      <c r="I1165" s="6" t="s">
        <v>3635</v>
      </c>
      <c r="J1165" s="6"/>
      <c r="K1165" s="6" t="s">
        <v>3652</v>
      </c>
      <c r="L1165" s="1">
        <v>980</v>
      </c>
      <c r="M1165"/>
      <c r="N1165" s="18" t="b">
        <v>1</v>
      </c>
      <c r="O1165"/>
      <c r="P1165" s="1" t="s">
        <v>3653</v>
      </c>
      <c r="Q1165"/>
      <c r="R1165"/>
      <c r="S1165" s="54"/>
      <c r="T1165" s="1" t="s">
        <v>42</v>
      </c>
      <c r="U1165" s="1" t="s">
        <v>42</v>
      </c>
      <c r="V1165" s="1" t="s">
        <v>42</v>
      </c>
      <c r="W1165" s="1" t="s">
        <v>42</v>
      </c>
      <c r="X1165" s="1"/>
      <c r="Y1165" s="1" t="s">
        <v>3654</v>
      </c>
      <c r="Z1165" s="1" t="s">
        <v>3651</v>
      </c>
      <c r="AA1165" s="1" t="s">
        <v>3655</v>
      </c>
      <c r="AB1165" s="1"/>
      <c r="AC1165" s="1"/>
      <c r="AD1165" s="1"/>
      <c r="AE1165" s="1"/>
      <c r="AF1165"/>
      <c r="AG1165" s="1" t="b">
        <v>0</v>
      </c>
      <c r="AH1165" s="1"/>
      <c r="AI1165" s="1"/>
      <c r="AJ1165" s="1" t="b">
        <v>0</v>
      </c>
      <c r="AK1165" s="1" t="b">
        <v>0</v>
      </c>
      <c r="AL1165" s="1" t="s">
        <v>86</v>
      </c>
      <c r="AM1165" s="1" t="s">
        <v>62</v>
      </c>
      <c r="AN1165" s="1" t="s">
        <v>45</v>
      </c>
      <c r="AO1165" s="1">
        <v>2618</v>
      </c>
      <c r="AP1165" s="1" t="b">
        <v>1</v>
      </c>
      <c r="AQ1165" s="1"/>
      <c r="AR1165" s="1"/>
      <c r="AS1165" s="1" t="b">
        <v>0</v>
      </c>
      <c r="AV1165" s="1" t="str">
        <f t="shared" si="203"/>
        <v>Heucherella 'Pink Whisper'</v>
      </c>
      <c r="AW1165" s="1"/>
      <c r="AX1165" s="1"/>
      <c r="BE1165"/>
      <c r="BF1165"/>
      <c r="BG1165"/>
      <c r="BH1165"/>
      <c r="BI1165"/>
      <c r="BJ1165"/>
      <c r="BK1165"/>
      <c r="BL1165"/>
      <c r="BM1165"/>
      <c r="BN1165"/>
    </row>
    <row r="1166" spans="1:66" s="5" customFormat="1" ht="15" customHeight="1" x14ac:dyDescent="0.2">
      <c r="A1166" s="8"/>
      <c r="B1166" s="18" t="b">
        <f t="shared" si="202"/>
        <v>0</v>
      </c>
      <c r="C1166" s="21"/>
      <c r="D1166" s="4"/>
      <c r="E1166" s="4"/>
      <c r="F1166" s="4" t="str">
        <f t="shared" si="201"/>
        <v>X</v>
      </c>
      <c r="G1166" s="4"/>
      <c r="H1166" s="4"/>
      <c r="I1166" s="6" t="s">
        <v>3635</v>
      </c>
      <c r="J1166" s="6"/>
      <c r="K1166" s="6" t="s">
        <v>3656</v>
      </c>
      <c r="L1166" s="1">
        <v>981</v>
      </c>
      <c r="M1166"/>
      <c r="N1166" s="18" t="b">
        <v>0</v>
      </c>
      <c r="O1166"/>
      <c r="P1166" s="1" t="s">
        <v>3657</v>
      </c>
      <c r="Q1166" s="1"/>
      <c r="R1166" s="1"/>
      <c r="S1166" s="54"/>
      <c r="T1166" s="1" t="s">
        <v>42</v>
      </c>
      <c r="U1166" s="1" t="s">
        <v>42</v>
      </c>
      <c r="V1166" s="1" t="s">
        <v>42</v>
      </c>
      <c r="W1166" s="1" t="s">
        <v>42</v>
      </c>
      <c r="X1166" s="1"/>
      <c r="Y1166" s="1"/>
      <c r="Z1166" s="1"/>
      <c r="AA1166" s="1"/>
      <c r="AB1166" s="1"/>
      <c r="AC1166" s="1"/>
      <c r="AD1166" s="1"/>
      <c r="AE1166" s="1"/>
      <c r="AF1166"/>
      <c r="AG1166" s="1" t="b">
        <v>0</v>
      </c>
      <c r="AH1166"/>
      <c r="AI1166"/>
      <c r="AJ1166" s="1" t="b">
        <v>0</v>
      </c>
      <c r="AK1166" s="1" t="b">
        <v>0</v>
      </c>
      <c r="AL1166" s="1" t="s">
        <v>86</v>
      </c>
      <c r="AM1166" s="1" t="s">
        <v>62</v>
      </c>
      <c r="AN1166" s="1" t="s">
        <v>45</v>
      </c>
      <c r="AO1166" s="1">
        <v>2271</v>
      </c>
      <c r="AP1166" s="1" t="b">
        <v>1</v>
      </c>
      <c r="AQ1166" s="1"/>
      <c r="AR1166" s="1"/>
      <c r="AS1166" s="1" t="b">
        <v>0</v>
      </c>
      <c r="AV1166" s="1" t="str">
        <f t="shared" si="203"/>
        <v>Heucherella 'Quicksilver'</v>
      </c>
      <c r="AW1166" s="1"/>
      <c r="AX1166" s="1"/>
      <c r="BE1166"/>
      <c r="BF1166"/>
      <c r="BG1166"/>
      <c r="BH1166"/>
      <c r="BI1166"/>
      <c r="BJ1166"/>
      <c r="BK1166"/>
      <c r="BL1166"/>
      <c r="BM1166"/>
      <c r="BN1166"/>
    </row>
    <row r="1167" spans="1:66" s="5" customFormat="1" ht="15" customHeight="1" x14ac:dyDescent="0.2">
      <c r="A1167" s="8"/>
      <c r="B1167" s="18" t="b">
        <f t="shared" si="202"/>
        <v>1</v>
      </c>
      <c r="C1167" s="21"/>
      <c r="D1167" s="4"/>
      <c r="E1167" s="4"/>
      <c r="F1167" s="4" t="str">
        <f t="shared" si="201"/>
        <v/>
      </c>
      <c r="G1167" s="4"/>
      <c r="H1167" s="4"/>
      <c r="I1167" s="6" t="s">
        <v>3635</v>
      </c>
      <c r="J1167" s="6"/>
      <c r="K1167" s="6" t="s">
        <v>3662</v>
      </c>
      <c r="L1167" s="1">
        <v>983</v>
      </c>
      <c r="M1167"/>
      <c r="N1167" s="18" t="b">
        <v>1</v>
      </c>
      <c r="O1167"/>
      <c r="P1167" s="1" t="s">
        <v>3663</v>
      </c>
      <c r="Q1167"/>
      <c r="R1167"/>
      <c r="S1167" s="54"/>
      <c r="T1167" s="1" t="s">
        <v>42</v>
      </c>
      <c r="U1167" s="1" t="s">
        <v>42</v>
      </c>
      <c r="V1167" s="1" t="s">
        <v>42</v>
      </c>
      <c r="W1167" s="1" t="s">
        <v>42</v>
      </c>
      <c r="X1167" s="1"/>
      <c r="Y1167" s="1" t="s">
        <v>3664</v>
      </c>
      <c r="Z1167" s="1"/>
      <c r="AA1167" s="1"/>
      <c r="AB1167" s="1"/>
      <c r="AC1167" s="1"/>
      <c r="AD1167" s="1"/>
      <c r="AE1167" s="1"/>
      <c r="AF1167"/>
      <c r="AG1167" s="1" t="b">
        <v>0</v>
      </c>
      <c r="AH1167" s="1"/>
      <c r="AI1167" s="1"/>
      <c r="AJ1167" s="1" t="b">
        <v>0</v>
      </c>
      <c r="AK1167" s="1" t="b">
        <v>0</v>
      </c>
      <c r="AL1167" s="1" t="s">
        <v>86</v>
      </c>
      <c r="AM1167"/>
      <c r="AN1167" s="1" t="s">
        <v>45</v>
      </c>
      <c r="AO1167" s="1">
        <v>20003</v>
      </c>
      <c r="AP1167" s="1" t="b">
        <v>0</v>
      </c>
      <c r="AQ1167" s="1"/>
      <c r="AR1167" s="1"/>
      <c r="AS1167" s="1" t="b">
        <v>0</v>
      </c>
      <c r="AV1167" s="1" t="str">
        <f t="shared" si="203"/>
        <v>Heucherella 'Tapestry'</v>
      </c>
      <c r="AW1167" s="1"/>
      <c r="AX1167" s="1"/>
      <c r="BE1167"/>
      <c r="BF1167"/>
      <c r="BG1167"/>
      <c r="BH1167"/>
      <c r="BI1167"/>
      <c r="BJ1167"/>
      <c r="BK1167"/>
      <c r="BL1167"/>
      <c r="BM1167"/>
      <c r="BN1167"/>
    </row>
    <row r="1168" spans="1:66" s="5" customFormat="1" ht="15" customHeight="1" x14ac:dyDescent="0.2">
      <c r="A1168" s="8"/>
      <c r="B1168" s="18" t="b">
        <f t="shared" si="202"/>
        <v>1</v>
      </c>
      <c r="C1168" s="21"/>
      <c r="D1168" s="4"/>
      <c r="E1168" s="4"/>
      <c r="F1168" s="4" t="str">
        <f t="shared" si="201"/>
        <v/>
      </c>
      <c r="G1168" s="4"/>
      <c r="H1168" s="4"/>
      <c r="I1168" s="6" t="s">
        <v>3635</v>
      </c>
      <c r="J1168" s="6"/>
      <c r="K1168" s="6" t="s">
        <v>3665</v>
      </c>
      <c r="L1168" s="1">
        <v>984</v>
      </c>
      <c r="M1168"/>
      <c r="N1168" s="18" t="b">
        <v>1</v>
      </c>
      <c r="O1168"/>
      <c r="P1168" s="1" t="s">
        <v>3666</v>
      </c>
      <c r="Q1168" s="1"/>
      <c r="R1168"/>
      <c r="S1168" s="54"/>
      <c r="T1168" s="1" t="s">
        <v>42</v>
      </c>
      <c r="U1168" s="1" t="s">
        <v>42</v>
      </c>
      <c r="V1168" s="1" t="s">
        <v>42</v>
      </c>
      <c r="W1168" s="1" t="s">
        <v>42</v>
      </c>
      <c r="X1168" s="1"/>
      <c r="Y1168" s="1" t="s">
        <v>3651</v>
      </c>
      <c r="Z1168" s="1"/>
      <c r="AA1168" s="1"/>
      <c r="AB1168" s="1"/>
      <c r="AC1168" s="1"/>
      <c r="AD1168" s="1"/>
      <c r="AE1168" s="1"/>
      <c r="AF1168"/>
      <c r="AG1168" s="1" t="b">
        <v>0</v>
      </c>
      <c r="AH1168"/>
      <c r="AI1168"/>
      <c r="AJ1168" s="1" t="b">
        <v>0</v>
      </c>
      <c r="AK1168" s="1" t="b">
        <v>0</v>
      </c>
      <c r="AL1168" s="1" t="s">
        <v>86</v>
      </c>
      <c r="AM1168" s="1" t="s">
        <v>62</v>
      </c>
      <c r="AN1168" s="1" t="s">
        <v>45</v>
      </c>
      <c r="AO1168" s="1">
        <v>2015</v>
      </c>
      <c r="AP1168" s="1" t="b">
        <v>1</v>
      </c>
      <c r="AQ1168" s="1"/>
      <c r="AR1168" s="1"/>
      <c r="AS1168" s="1" t="b">
        <v>1</v>
      </c>
      <c r="AV1168" s="1" t="str">
        <f t="shared" si="203"/>
        <v>Heucherella 'Viking Ship'</v>
      </c>
      <c r="AW1168" s="1"/>
      <c r="AX1168" s="1"/>
      <c r="BE1168"/>
      <c r="BF1168"/>
      <c r="BG1168"/>
      <c r="BH1168"/>
      <c r="BI1168"/>
      <c r="BJ1168"/>
      <c r="BK1168"/>
      <c r="BL1168"/>
      <c r="BM1168"/>
      <c r="BN1168"/>
    </row>
    <row r="1169" spans="1:66" s="5" customFormat="1" ht="15" customHeight="1" x14ac:dyDescent="0.2">
      <c r="A1169" s="8" t="s">
        <v>8814</v>
      </c>
      <c r="B1169" s="18" t="b">
        <f t="shared" si="202"/>
        <v>1</v>
      </c>
      <c r="C1169" s="4" t="str">
        <f>IF(O1169="","C","")</f>
        <v/>
      </c>
      <c r="D1169" s="4" t="str">
        <f>IF(I1169="","N","")</f>
        <v/>
      </c>
      <c r="E1169" s="4" t="str">
        <f>IF(P1169="","Y","")</f>
        <v/>
      </c>
      <c r="F1169" s="4" t="str">
        <f t="shared" si="201"/>
        <v/>
      </c>
      <c r="G1169" s="4" t="str">
        <f>IF(H1169=A1169,"","I")</f>
        <v>I</v>
      </c>
      <c r="H1169" s="4" t="str">
        <f>TRIM(TRIM(I1169) &amp; " " &amp; TRIM(J1169) &amp; " " &amp; K1169 &amp; " " &amp;S1169)</f>
        <v>Hordeum jubatum Squirrel Tail Barley</v>
      </c>
      <c r="I1169" s="6" t="s">
        <v>3667</v>
      </c>
      <c r="J1169" s="6" t="s">
        <v>3668</v>
      </c>
      <c r="K1169" s="6"/>
      <c r="L1169" s="1">
        <v>985</v>
      </c>
      <c r="M1169" s="1" t="s">
        <v>3669</v>
      </c>
      <c r="N1169" s="18" t="b">
        <v>1</v>
      </c>
      <c r="O1169" t="s">
        <v>3670</v>
      </c>
      <c r="P1169" s="1" t="s">
        <v>3671</v>
      </c>
      <c r="Q1169"/>
      <c r="R1169"/>
      <c r="S1169" s="54" t="s">
        <v>3672</v>
      </c>
      <c r="T1169" s="1" t="s">
        <v>42</v>
      </c>
      <c r="U1169" s="1" t="s">
        <v>42</v>
      </c>
      <c r="V1169" s="1" t="s">
        <v>42</v>
      </c>
      <c r="W1169" s="1" t="s">
        <v>42</v>
      </c>
      <c r="X1169" s="1"/>
      <c r="Y1169" s="1" t="s">
        <v>3673</v>
      </c>
      <c r="Z1169" s="1"/>
      <c r="AA1169" s="1"/>
      <c r="AB1169" s="1"/>
      <c r="AC1169" s="1"/>
      <c r="AD1169" s="1"/>
      <c r="AE1169" s="1"/>
      <c r="AF1169"/>
      <c r="AG1169" s="1" t="b">
        <v>1</v>
      </c>
      <c r="AH1169"/>
      <c r="AI1169"/>
      <c r="AJ1169" s="1" t="b">
        <v>0</v>
      </c>
      <c r="AK1169" s="1" t="b">
        <v>0</v>
      </c>
      <c r="AL1169" s="1" t="s">
        <v>86</v>
      </c>
      <c r="AM1169" s="1" t="s">
        <v>62</v>
      </c>
      <c r="AN1169" s="1" t="s">
        <v>45</v>
      </c>
      <c r="AO1169" s="1">
        <v>1451</v>
      </c>
      <c r="AP1169" s="1" t="b">
        <v>1</v>
      </c>
      <c r="AQ1169" s="1"/>
      <c r="AR1169" s="1"/>
      <c r="AS1169" s="1" t="b">
        <v>0</v>
      </c>
      <c r="AV1169" s="1" t="str">
        <f t="shared" si="203"/>
        <v>Hordeum jubatum Squirrel Tail Barley</v>
      </c>
      <c r="AW1169" s="1"/>
      <c r="AX1169"/>
    </row>
    <row r="1170" spans="1:66" s="5" customFormat="1" ht="15" customHeight="1" x14ac:dyDescent="0.2">
      <c r="A1170" s="8"/>
      <c r="B1170" s="18" t="b">
        <f t="shared" si="202"/>
        <v>1</v>
      </c>
      <c r="C1170" s="21"/>
      <c r="D1170" s="4"/>
      <c r="E1170" s="4"/>
      <c r="F1170" s="4" t="str">
        <f t="shared" si="201"/>
        <v/>
      </c>
      <c r="G1170" s="4"/>
      <c r="H1170" s="4"/>
      <c r="I1170" s="6" t="s">
        <v>3674</v>
      </c>
      <c r="J1170" s="6" t="s">
        <v>3909</v>
      </c>
      <c r="K1170" s="6"/>
      <c r="L1170" s="1">
        <v>1050</v>
      </c>
      <c r="M1170"/>
      <c r="N1170" s="18" t="b">
        <v>1</v>
      </c>
      <c r="O1170"/>
      <c r="P1170" s="1" t="s">
        <v>3675</v>
      </c>
      <c r="Q1170"/>
      <c r="R1170"/>
      <c r="S1170" s="54"/>
      <c r="T1170" s="1" t="s">
        <v>42</v>
      </c>
      <c r="U1170" s="1" t="s">
        <v>42</v>
      </c>
      <c r="V1170" s="1" t="s">
        <v>42</v>
      </c>
      <c r="W1170" s="1" t="s">
        <v>42</v>
      </c>
      <c r="X1170" s="1"/>
      <c r="Y1170" s="1" t="s">
        <v>3676</v>
      </c>
      <c r="Z1170" s="1"/>
      <c r="AA1170" s="1"/>
      <c r="AB1170" s="1"/>
      <c r="AC1170" s="1"/>
      <c r="AD1170" s="1"/>
      <c r="AE1170" s="1"/>
      <c r="AF1170"/>
      <c r="AG1170" s="1" t="b">
        <v>0</v>
      </c>
      <c r="AH1170" s="1"/>
      <c r="AI1170" s="1"/>
      <c r="AJ1170" s="1" t="b">
        <v>0</v>
      </c>
      <c r="AK1170" s="1" t="b">
        <v>0</v>
      </c>
      <c r="AL1170" s="1" t="s">
        <v>86</v>
      </c>
      <c r="AM1170"/>
      <c r="AN1170" s="1" t="s">
        <v>45</v>
      </c>
      <c r="AO1170" s="1">
        <v>15825</v>
      </c>
      <c r="AP1170" s="1" t="b">
        <v>1</v>
      </c>
      <c r="AQ1170" s="1"/>
      <c r="AR1170" s="1"/>
      <c r="AS1170" s="1" t="b">
        <v>0</v>
      </c>
      <c r="AV1170" s="1" t="str">
        <f t="shared" si="203"/>
        <v>Hosta Assorted varieties</v>
      </c>
      <c r="AW1170" s="1"/>
      <c r="AX1170" s="1"/>
      <c r="BE1170"/>
      <c r="BF1170"/>
      <c r="BG1170"/>
      <c r="BH1170"/>
      <c r="BI1170"/>
      <c r="BJ1170"/>
      <c r="BK1170"/>
      <c r="BL1170"/>
      <c r="BM1170"/>
      <c r="BN1170"/>
    </row>
    <row r="1171" spans="1:66" s="5" customFormat="1" ht="15" customHeight="1" x14ac:dyDescent="0.2">
      <c r="A1171" s="8" t="s">
        <v>9479</v>
      </c>
      <c r="B1171" s="18" t="b">
        <f t="shared" si="202"/>
        <v>0</v>
      </c>
      <c r="C1171" s="4" t="str">
        <f>IF(O1171="","C","")</f>
        <v/>
      </c>
      <c r="D1171" s="4" t="str">
        <f>IF(I1171="","N","")</f>
        <v/>
      </c>
      <c r="E1171" s="4" t="str">
        <f>IF(P1171="","Y","")</f>
        <v/>
      </c>
      <c r="F1171" s="4" t="str">
        <f t="shared" si="201"/>
        <v>X</v>
      </c>
      <c r="G1171" s="4"/>
      <c r="H1171" s="4" t="str">
        <f>TRIM(TRIM(I1171) &amp; " " &amp; TRIM(J1171) &amp; " " &amp; K1171 &amp; " " &amp;S1171)</f>
        <v>Hosta crispula</v>
      </c>
      <c r="I1171" s="6" t="s">
        <v>3674</v>
      </c>
      <c r="J1171" s="6" t="s">
        <v>10717</v>
      </c>
      <c r="K1171" s="6"/>
      <c r="L1171" s="1">
        <v>1948</v>
      </c>
      <c r="M1171" s="1"/>
      <c r="N1171" s="18" t="b">
        <v>0</v>
      </c>
      <c r="O1171" t="s">
        <v>10150</v>
      </c>
      <c r="P1171" s="23" t="s">
        <v>10466</v>
      </c>
      <c r="Q1171"/>
      <c r="R1171"/>
      <c r="S1171" s="54"/>
      <c r="T1171" s="1" t="s">
        <v>6913</v>
      </c>
      <c r="U1171" s="1" t="s">
        <v>6913</v>
      </c>
      <c r="V1171" s="1" t="s">
        <v>6913</v>
      </c>
      <c r="W1171" s="1" t="s">
        <v>6913</v>
      </c>
      <c r="X1171" s="1"/>
      <c r="Y1171"/>
      <c r="Z1171" s="1"/>
      <c r="AA1171" s="1"/>
      <c r="AB1171" s="1"/>
      <c r="AC1171" s="1"/>
      <c r="AD1171" s="1"/>
      <c r="AE1171" s="1"/>
      <c r="AF1171"/>
      <c r="AG1171" s="1" t="b">
        <v>1</v>
      </c>
      <c r="AH1171"/>
      <c r="AI1171"/>
      <c r="AJ1171" s="1" t="b">
        <v>0</v>
      </c>
      <c r="AK1171" s="1" t="b">
        <v>0</v>
      </c>
      <c r="AL1171" s="1" t="s">
        <v>86</v>
      </c>
      <c r="AM1171" s="1" t="s">
        <v>240</v>
      </c>
      <c r="AN1171" s="1" t="s">
        <v>45</v>
      </c>
      <c r="AO1171" s="1">
        <v>1941</v>
      </c>
      <c r="AP1171" s="1" t="b">
        <v>1</v>
      </c>
      <c r="AQ1171"/>
      <c r="AR1171"/>
      <c r="AS1171" s="1" t="b">
        <v>0</v>
      </c>
      <c r="AT1171"/>
      <c r="AU1171"/>
      <c r="AV1171" s="1" t="str">
        <f t="shared" si="203"/>
        <v>Hosta crispula</v>
      </c>
      <c r="AW1171" s="1"/>
      <c r="AX1171" s="1"/>
      <c r="AY1171"/>
      <c r="AZ1171"/>
      <c r="BA1171"/>
      <c r="BB1171"/>
      <c r="BC1171"/>
      <c r="BD1171"/>
    </row>
    <row r="1172" spans="1:66" s="5" customFormat="1" ht="15" customHeight="1" x14ac:dyDescent="0.2">
      <c r="A1172" s="8"/>
      <c r="B1172" s="18" t="b">
        <f t="shared" si="202"/>
        <v>1</v>
      </c>
      <c r="C1172" s="21"/>
      <c r="D1172" s="4"/>
      <c r="E1172" s="4"/>
      <c r="F1172" s="4" t="str">
        <f t="shared" si="201"/>
        <v/>
      </c>
      <c r="G1172" s="4"/>
      <c r="H1172" s="4"/>
      <c r="I1172" s="6" t="s">
        <v>3674</v>
      </c>
      <c r="J1172" s="6" t="s">
        <v>1810</v>
      </c>
      <c r="K1172" s="6" t="s">
        <v>3912</v>
      </c>
      <c r="L1172" s="1">
        <v>1052</v>
      </c>
      <c r="M1172"/>
      <c r="N1172" s="18" t="b">
        <v>1</v>
      </c>
      <c r="O1172"/>
      <c r="P1172" s="1" t="s">
        <v>3913</v>
      </c>
      <c r="Q1172"/>
      <c r="R1172"/>
      <c r="S1172" s="54"/>
      <c r="T1172" s="1" t="s">
        <v>42</v>
      </c>
      <c r="U1172" s="1" t="s">
        <v>42</v>
      </c>
      <c r="V1172" s="1" t="s">
        <v>42</v>
      </c>
      <c r="W1172" s="1" t="s">
        <v>42</v>
      </c>
      <c r="X1172" s="1"/>
      <c r="Y1172" s="1" t="s">
        <v>3914</v>
      </c>
      <c r="Z1172" s="1" t="s">
        <v>3915</v>
      </c>
      <c r="AA1172" s="1" t="s">
        <v>3916</v>
      </c>
      <c r="AB1172" s="1"/>
      <c r="AC1172" s="1"/>
      <c r="AD1172" s="1"/>
      <c r="AE1172" s="1"/>
      <c r="AF1172"/>
      <c r="AG1172" s="1" t="b">
        <v>1</v>
      </c>
      <c r="AH1172" s="1"/>
      <c r="AI1172" s="1"/>
      <c r="AJ1172" s="1" t="b">
        <v>0</v>
      </c>
      <c r="AK1172" s="1" t="b">
        <v>0</v>
      </c>
      <c r="AL1172" s="1" t="s">
        <v>86</v>
      </c>
      <c r="AM1172" s="1" t="s">
        <v>62</v>
      </c>
      <c r="AN1172" s="1" t="s">
        <v>45</v>
      </c>
      <c r="AO1172" s="1">
        <v>1742</v>
      </c>
      <c r="AP1172" s="1" t="b">
        <v>0</v>
      </c>
      <c r="AQ1172" s="1"/>
      <c r="AR1172" s="1"/>
      <c r="AS1172" s="1" t="b">
        <v>0</v>
      </c>
      <c r="AV1172" s="1" t="str">
        <f t="shared" si="203"/>
        <v>Hosta fortunei var. albopicta</v>
      </c>
      <c r="AW1172" s="1"/>
      <c r="AX1172" s="1"/>
      <c r="BE1172"/>
      <c r="BF1172"/>
      <c r="BG1172"/>
      <c r="BH1172"/>
      <c r="BI1172"/>
      <c r="BJ1172"/>
      <c r="BK1172"/>
      <c r="BL1172"/>
      <c r="BM1172"/>
      <c r="BN1172"/>
    </row>
    <row r="1173" spans="1:66" s="5" customFormat="1" ht="15" customHeight="1" x14ac:dyDescent="0.2">
      <c r="A1173" s="8"/>
      <c r="B1173" s="18" t="b">
        <f t="shared" si="202"/>
        <v>1</v>
      </c>
      <c r="C1173" s="21"/>
      <c r="D1173" s="4"/>
      <c r="E1173" s="4"/>
      <c r="F1173" s="4" t="str">
        <f t="shared" si="201"/>
        <v/>
      </c>
      <c r="G1173" s="4"/>
      <c r="H1173" s="4"/>
      <c r="I1173" s="6" t="s">
        <v>3674</v>
      </c>
      <c r="J1173" s="6" t="s">
        <v>1810</v>
      </c>
      <c r="K1173" s="6" t="s">
        <v>3917</v>
      </c>
      <c r="L1173" s="1">
        <v>1053</v>
      </c>
      <c r="M1173"/>
      <c r="N1173" s="18" t="b">
        <v>1</v>
      </c>
      <c r="O1173"/>
      <c r="P1173" s="1" t="s">
        <v>3918</v>
      </c>
      <c r="Q1173"/>
      <c r="R1173"/>
      <c r="S1173" s="54"/>
      <c r="T1173" s="1" t="s">
        <v>42</v>
      </c>
      <c r="U1173" s="1" t="s">
        <v>42</v>
      </c>
      <c r="V1173" s="1" t="s">
        <v>42</v>
      </c>
      <c r="W1173" s="1" t="s">
        <v>42</v>
      </c>
      <c r="X1173"/>
      <c r="Y1173" s="1" t="s">
        <v>3919</v>
      </c>
      <c r="Z1173"/>
      <c r="AA1173"/>
      <c r="AB1173"/>
      <c r="AC1173"/>
      <c r="AD1173"/>
      <c r="AE1173"/>
      <c r="AF1173"/>
      <c r="AG1173" s="1" t="b">
        <v>1</v>
      </c>
      <c r="AH1173"/>
      <c r="AI1173"/>
      <c r="AJ1173" s="1" t="b">
        <v>0</v>
      </c>
      <c r="AK1173" s="1" t="b">
        <v>0</v>
      </c>
      <c r="AL1173" s="1" t="s">
        <v>86</v>
      </c>
      <c r="AM1173" s="1" t="s">
        <v>62</v>
      </c>
      <c r="AN1173" s="1" t="s">
        <v>45</v>
      </c>
      <c r="AO1173" s="1">
        <v>1740</v>
      </c>
      <c r="AP1173" s="1" t="b">
        <v>1</v>
      </c>
      <c r="AQ1173" s="1"/>
      <c r="AR1173" s="1"/>
      <c r="AS1173" s="1" t="b">
        <v>0</v>
      </c>
      <c r="AV1173" s="1" t="str">
        <f t="shared" si="203"/>
        <v>Hosta fortunei var. aureomarginata</v>
      </c>
      <c r="AW1173" s="1"/>
      <c r="AX1173" s="1"/>
      <c r="BE1173"/>
      <c r="BF1173"/>
      <c r="BG1173"/>
      <c r="BH1173"/>
      <c r="BI1173"/>
      <c r="BJ1173"/>
      <c r="BK1173"/>
      <c r="BL1173"/>
      <c r="BM1173"/>
      <c r="BN1173"/>
    </row>
    <row r="1174" spans="1:66" s="5" customFormat="1" ht="15" customHeight="1" x14ac:dyDescent="0.2">
      <c r="A1174" s="8"/>
      <c r="B1174" s="18" t="b">
        <f t="shared" si="202"/>
        <v>0</v>
      </c>
      <c r="C1174" s="21"/>
      <c r="D1174" s="4"/>
      <c r="E1174" s="4"/>
      <c r="F1174" s="4" t="str">
        <f t="shared" si="201"/>
        <v>X</v>
      </c>
      <c r="G1174" s="4"/>
      <c r="H1174" s="4"/>
      <c r="I1174" s="6" t="s">
        <v>3674</v>
      </c>
      <c r="J1174" s="6" t="s">
        <v>1456</v>
      </c>
      <c r="K1174" s="6" t="s">
        <v>3920</v>
      </c>
      <c r="L1174" s="1">
        <v>1054</v>
      </c>
      <c r="M1174"/>
      <c r="N1174" s="18" t="b">
        <v>0</v>
      </c>
      <c r="O1174"/>
      <c r="P1174" s="1" t="s">
        <v>3921</v>
      </c>
      <c r="Q1174"/>
      <c r="R1174"/>
      <c r="S1174" s="53"/>
      <c r="T1174" s="1" t="s">
        <v>42</v>
      </c>
      <c r="U1174" s="1" t="s">
        <v>42</v>
      </c>
      <c r="V1174" s="1" t="s">
        <v>42</v>
      </c>
      <c r="W1174" s="1" t="s">
        <v>42</v>
      </c>
      <c r="X1174"/>
      <c r="Y1174"/>
      <c r="Z1174"/>
      <c r="AA1174"/>
      <c r="AB1174"/>
      <c r="AC1174"/>
      <c r="AD1174"/>
      <c r="AE1174"/>
      <c r="AF1174"/>
      <c r="AG1174" s="1" t="b">
        <v>0</v>
      </c>
      <c r="AH1174"/>
      <c r="AI1174"/>
      <c r="AJ1174" s="1" t="b">
        <v>0</v>
      </c>
      <c r="AK1174" s="1" t="b">
        <v>0</v>
      </c>
      <c r="AL1174" s="1" t="s">
        <v>86</v>
      </c>
      <c r="AM1174" s="1" t="s">
        <v>62</v>
      </c>
      <c r="AN1174" s="1" t="s">
        <v>45</v>
      </c>
      <c r="AO1174" s="1">
        <v>1743</v>
      </c>
      <c r="AP1174" s="1" t="b">
        <v>1</v>
      </c>
      <c r="AQ1174" s="1"/>
      <c r="AR1174" s="1"/>
      <c r="AS1174" s="1" t="b">
        <v>0</v>
      </c>
      <c r="AV1174" s="1" t="str">
        <f t="shared" si="203"/>
        <v>Hosta montana f. aureomarginata</v>
      </c>
      <c r="AW1174" s="1"/>
      <c r="AX1174" s="1"/>
      <c r="BE1174"/>
      <c r="BF1174"/>
      <c r="BG1174"/>
      <c r="BH1174"/>
      <c r="BI1174"/>
      <c r="BJ1174"/>
      <c r="BK1174"/>
      <c r="BL1174"/>
      <c r="BM1174"/>
      <c r="BN1174"/>
    </row>
    <row r="1175" spans="1:66" s="5" customFormat="1" ht="15" customHeight="1" x14ac:dyDescent="0.2">
      <c r="A1175" s="8" t="s">
        <v>9487</v>
      </c>
      <c r="B1175" s="18" t="b">
        <f t="shared" si="202"/>
        <v>1</v>
      </c>
      <c r="C1175" s="4" t="str">
        <f>IF(O1175="","C","")</f>
        <v/>
      </c>
      <c r="D1175" s="4" t="str">
        <f>IF(I1175="","N","")</f>
        <v/>
      </c>
      <c r="E1175" s="4" t="str">
        <f>IF(P1175="","Y","")</f>
        <v/>
      </c>
      <c r="F1175" s="4" t="str">
        <f t="shared" si="201"/>
        <v/>
      </c>
      <c r="G1175" s="4"/>
      <c r="H1175" s="4" t="str">
        <f>TRIM(TRIM(I1175) &amp; " " &amp; TRIM(J1175) &amp; " " &amp; K1175 &amp; " " &amp;S1175)</f>
        <v>Hosta nakaiana Kanzashi Giboshi</v>
      </c>
      <c r="I1175" s="6" t="s">
        <v>3674</v>
      </c>
      <c r="J1175" s="6" t="s">
        <v>10718</v>
      </c>
      <c r="K1175" s="6"/>
      <c r="L1175" s="1">
        <v>1971</v>
      </c>
      <c r="M1175" s="1"/>
      <c r="N1175" s="18" t="b">
        <v>1</v>
      </c>
      <c r="O1175" t="s">
        <v>10167</v>
      </c>
      <c r="P1175" s="23" t="s">
        <v>10493</v>
      </c>
      <c r="Q1175"/>
      <c r="R1175"/>
      <c r="S1175" s="54" t="s">
        <v>10494</v>
      </c>
      <c r="T1175" s="1" t="s">
        <v>6913</v>
      </c>
      <c r="U1175" s="1" t="s">
        <v>6913</v>
      </c>
      <c r="V1175" s="1" t="s">
        <v>6913</v>
      </c>
      <c r="W1175" s="1" t="s">
        <v>6913</v>
      </c>
      <c r="X1175" s="1"/>
      <c r="Y1175" t="s">
        <v>11194</v>
      </c>
      <c r="Z1175" s="1"/>
      <c r="AA1175" s="1"/>
      <c r="AB1175" s="1"/>
      <c r="AC1175" s="1"/>
      <c r="AD1175" s="1"/>
      <c r="AE1175" s="1"/>
      <c r="AF1175"/>
      <c r="AG1175" s="1" t="b">
        <v>0</v>
      </c>
      <c r="AH1175"/>
      <c r="AI1175"/>
      <c r="AJ1175" s="1" t="b">
        <v>0</v>
      </c>
      <c r="AK1175" s="1" t="b">
        <v>0</v>
      </c>
      <c r="AL1175" s="1" t="s">
        <v>86</v>
      </c>
      <c r="AM1175" s="1" t="s">
        <v>62</v>
      </c>
      <c r="AN1175" s="1" t="s">
        <v>45</v>
      </c>
      <c r="AO1175"/>
      <c r="AP1175" s="1" t="b">
        <v>0</v>
      </c>
      <c r="AQ1175" s="1"/>
      <c r="AR1175" s="1"/>
      <c r="AS1175" s="1" t="b">
        <v>0</v>
      </c>
      <c r="AT1175"/>
      <c r="AU1175"/>
      <c r="AV1175" s="1" t="str">
        <f t="shared" si="203"/>
        <v>Hosta nakaiana Kanzashi Giboshi</v>
      </c>
      <c r="AW1175" s="1"/>
      <c r="AX1175" s="1"/>
      <c r="AY1175"/>
      <c r="AZ1175"/>
      <c r="BA1175"/>
      <c r="BB1175"/>
      <c r="BC1175"/>
      <c r="BD1175"/>
    </row>
    <row r="1176" spans="1:66" s="5" customFormat="1" ht="15" customHeight="1" x14ac:dyDescent="0.2">
      <c r="A1176" s="8"/>
      <c r="B1176" s="18" t="b">
        <f t="shared" si="202"/>
        <v>1</v>
      </c>
      <c r="C1176" s="21"/>
      <c r="D1176" s="4"/>
      <c r="E1176" s="4"/>
      <c r="F1176" s="4" t="str">
        <f t="shared" si="201"/>
        <v/>
      </c>
      <c r="G1176" s="4"/>
      <c r="H1176" s="4"/>
      <c r="I1176" s="6" t="s">
        <v>3674</v>
      </c>
      <c r="J1176" s="6" t="s">
        <v>3922</v>
      </c>
      <c r="K1176" s="6" t="s">
        <v>3925</v>
      </c>
      <c r="L1176" s="1">
        <v>1056</v>
      </c>
      <c r="M1176"/>
      <c r="N1176" s="18" t="b">
        <v>1</v>
      </c>
      <c r="O1176"/>
      <c r="P1176" s="1" t="s">
        <v>3923</v>
      </c>
      <c r="Q1176"/>
      <c r="R1176"/>
      <c r="S1176" s="54"/>
      <c r="T1176" s="1" t="s">
        <v>42</v>
      </c>
      <c r="U1176" s="1" t="s">
        <v>42</v>
      </c>
      <c r="V1176" s="1" t="s">
        <v>42</v>
      </c>
      <c r="W1176" s="1" t="s">
        <v>42</v>
      </c>
      <c r="X1176" s="1"/>
      <c r="Y1176" s="1" t="s">
        <v>3924</v>
      </c>
      <c r="Z1176" s="1"/>
      <c r="AA1176" s="1"/>
      <c r="AB1176" s="1"/>
      <c r="AC1176" s="1"/>
      <c r="AD1176" s="1"/>
      <c r="AE1176" s="1"/>
      <c r="AF1176"/>
      <c r="AG1176" s="1" t="b">
        <v>1</v>
      </c>
      <c r="AH1176" s="1"/>
      <c r="AI1176" s="1"/>
      <c r="AJ1176" s="1" t="b">
        <v>0</v>
      </c>
      <c r="AK1176" s="1" t="b">
        <v>0</v>
      </c>
      <c r="AL1176" s="1" t="s">
        <v>86</v>
      </c>
      <c r="AM1176" s="1" t="s">
        <v>62</v>
      </c>
      <c r="AN1176" s="1" t="s">
        <v>45</v>
      </c>
      <c r="AO1176" s="1">
        <v>1744</v>
      </c>
      <c r="AP1176" s="1" t="b">
        <v>0</v>
      </c>
      <c r="AQ1176" s="1"/>
      <c r="AR1176" s="1"/>
      <c r="AS1176" s="1" t="b">
        <v>0</v>
      </c>
      <c r="AV1176" s="1" t="str">
        <f t="shared" si="203"/>
        <v>Hosta sieboldiana Elegans</v>
      </c>
      <c r="AW1176" s="1"/>
      <c r="AX1176" s="1"/>
      <c r="BE1176"/>
      <c r="BF1176"/>
      <c r="BG1176"/>
      <c r="BH1176"/>
      <c r="BI1176"/>
      <c r="BJ1176"/>
      <c r="BK1176"/>
      <c r="BL1176"/>
      <c r="BM1176"/>
      <c r="BN1176"/>
    </row>
    <row r="1177" spans="1:66" s="5" customFormat="1" ht="15" customHeight="1" x14ac:dyDescent="0.2">
      <c r="A1177" s="8"/>
      <c r="B1177" s="18" t="b">
        <f t="shared" si="202"/>
        <v>1</v>
      </c>
      <c r="C1177" s="21"/>
      <c r="D1177" s="4"/>
      <c r="E1177" s="4"/>
      <c r="F1177" s="4" t="str">
        <f t="shared" si="201"/>
        <v/>
      </c>
      <c r="G1177" s="4"/>
      <c r="H1177" s="4"/>
      <c r="I1177" s="6" t="s">
        <v>3674</v>
      </c>
      <c r="J1177" s="6" t="s">
        <v>3922</v>
      </c>
      <c r="K1177" s="6"/>
      <c r="L1177" s="1">
        <v>1055</v>
      </c>
      <c r="M1177"/>
      <c r="N1177" s="18" t="b">
        <v>1</v>
      </c>
      <c r="O1177"/>
      <c r="P1177" s="1" t="s">
        <v>3923</v>
      </c>
      <c r="Q1177" s="1"/>
      <c r="R1177" s="1"/>
      <c r="S1177" s="54"/>
      <c r="T1177" s="1" t="s">
        <v>42</v>
      </c>
      <c r="U1177" s="1" t="s">
        <v>42</v>
      </c>
      <c r="V1177" s="1" t="s">
        <v>42</v>
      </c>
      <c r="W1177" s="1" t="s">
        <v>42</v>
      </c>
      <c r="X1177" s="1"/>
      <c r="Y1177" s="1" t="s">
        <v>3924</v>
      </c>
      <c r="Z1177" s="1"/>
      <c r="AA1177" s="1"/>
      <c r="AB1177" s="1"/>
      <c r="AC1177" s="1"/>
      <c r="AD1177" s="1"/>
      <c r="AE1177" s="1"/>
      <c r="AF1177"/>
      <c r="AG1177" s="1" t="b">
        <v>0</v>
      </c>
      <c r="AH1177" s="1"/>
      <c r="AI1177" s="1"/>
      <c r="AJ1177" s="1" t="b">
        <v>0</v>
      </c>
      <c r="AK1177" s="1" t="b">
        <v>0</v>
      </c>
      <c r="AL1177" s="1" t="s">
        <v>86</v>
      </c>
      <c r="AM1177" s="1" t="s">
        <v>62</v>
      </c>
      <c r="AN1177" s="1" t="s">
        <v>45</v>
      </c>
      <c r="AO1177" s="1">
        <v>2090</v>
      </c>
      <c r="AP1177" s="1" t="b">
        <v>1</v>
      </c>
      <c r="AQ1177" s="1"/>
      <c r="AR1177" s="1"/>
      <c r="AS1177" s="1" t="b">
        <v>0</v>
      </c>
      <c r="AV1177" s="1" t="str">
        <f t="shared" si="203"/>
        <v>Hosta sieboldiana</v>
      </c>
      <c r="AW1177" s="1"/>
      <c r="AX1177" s="1"/>
      <c r="BE1177"/>
      <c r="BF1177"/>
      <c r="BG1177"/>
      <c r="BH1177"/>
      <c r="BI1177"/>
      <c r="BJ1177"/>
      <c r="BK1177"/>
      <c r="BL1177"/>
      <c r="BM1177"/>
      <c r="BN1177"/>
    </row>
    <row r="1178" spans="1:66" s="5" customFormat="1" ht="15" customHeight="1" x14ac:dyDescent="0.2">
      <c r="A1178" s="8"/>
      <c r="B1178" s="18" t="b">
        <f t="shared" si="202"/>
        <v>1</v>
      </c>
      <c r="C1178" s="21"/>
      <c r="D1178" s="4"/>
      <c r="E1178" s="4"/>
      <c r="F1178" s="4" t="str">
        <f t="shared" ref="F1178:F1241" si="204">IF(Y1178="","X","")</f>
        <v/>
      </c>
      <c r="G1178" s="4"/>
      <c r="H1178" s="4"/>
      <c r="I1178" s="6" t="s">
        <v>3674</v>
      </c>
      <c r="J1178" s="6" t="s">
        <v>3926</v>
      </c>
      <c r="K1178" s="6"/>
      <c r="L1178" s="1">
        <v>1057</v>
      </c>
      <c r="M1178"/>
      <c r="N1178" s="18" t="b">
        <v>1</v>
      </c>
      <c r="O1178"/>
      <c r="P1178" s="1" t="s">
        <v>3927</v>
      </c>
      <c r="Q1178" s="1"/>
      <c r="R1178" s="1"/>
      <c r="S1178" s="54"/>
      <c r="T1178" s="1" t="s">
        <v>42</v>
      </c>
      <c r="U1178" s="1" t="s">
        <v>42</v>
      </c>
      <c r="V1178" s="1" t="s">
        <v>42</v>
      </c>
      <c r="W1178" s="1" t="s">
        <v>42</v>
      </c>
      <c r="X1178" s="1"/>
      <c r="Y1178" s="1" t="s">
        <v>3928</v>
      </c>
      <c r="Z1178" s="1"/>
      <c r="AA1178" s="1"/>
      <c r="AB1178" s="1"/>
      <c r="AC1178" s="1"/>
      <c r="AD1178" s="1"/>
      <c r="AE1178" s="1"/>
      <c r="AF1178"/>
      <c r="AG1178" s="1" t="b">
        <v>0</v>
      </c>
      <c r="AH1178" s="1"/>
      <c r="AI1178" s="1"/>
      <c r="AJ1178" s="1" t="b">
        <v>0</v>
      </c>
      <c r="AK1178" s="1" t="b">
        <v>0</v>
      </c>
      <c r="AL1178" s="1" t="s">
        <v>86</v>
      </c>
      <c r="AM1178" s="1" t="s">
        <v>62</v>
      </c>
      <c r="AN1178" s="1" t="s">
        <v>45</v>
      </c>
      <c r="AO1178" s="1">
        <v>2174</v>
      </c>
      <c r="AP1178" s="1" t="b">
        <v>1</v>
      </c>
      <c r="AQ1178" s="1"/>
      <c r="AR1178" s="1"/>
      <c r="AS1178" s="1" t="b">
        <v>1</v>
      </c>
      <c r="AV1178" s="1" t="str">
        <f t="shared" si="203"/>
        <v>Hosta tokudama</v>
      </c>
      <c r="AW1178" s="1"/>
      <c r="AX1178" s="1"/>
      <c r="BE1178"/>
      <c r="BF1178"/>
      <c r="BG1178"/>
      <c r="BH1178"/>
      <c r="BI1178"/>
      <c r="BJ1178"/>
      <c r="BK1178"/>
      <c r="BL1178"/>
      <c r="BM1178"/>
      <c r="BN1178"/>
    </row>
    <row r="1179" spans="1:66" s="5" customFormat="1" ht="15" customHeight="1" x14ac:dyDescent="0.2">
      <c r="A1179" s="8" t="s">
        <v>9287</v>
      </c>
      <c r="B1179" s="18" t="b">
        <f t="shared" si="202"/>
        <v>1</v>
      </c>
      <c r="C1179" s="4" t="str">
        <f>IF(O1179="","C","")</f>
        <v/>
      </c>
      <c r="D1179" s="4" t="str">
        <f>IF(I1179="","N","")</f>
        <v/>
      </c>
      <c r="E1179" s="4" t="str">
        <f>IF(P1179="","Y","")</f>
        <v/>
      </c>
      <c r="F1179" s="4" t="str">
        <f t="shared" si="204"/>
        <v/>
      </c>
      <c r="G1179" s="4" t="str">
        <f>IF(H1179=A1179,"","I")</f>
        <v>I</v>
      </c>
      <c r="H1179" s="4" t="str">
        <f>TRIM(TRIM(I1179) &amp; " " &amp; TRIM(J1179) &amp; " " &amp; K1179 &amp; " " &amp;S1179)</f>
        <v>Hosta undulata var. albomarginata (Thomas Hogg)</v>
      </c>
      <c r="I1179" s="6" t="s">
        <v>3674</v>
      </c>
      <c r="J1179" s="6" t="s">
        <v>3929</v>
      </c>
      <c r="K1179" s="6" t="s">
        <v>3930</v>
      </c>
      <c r="L1179" s="1">
        <v>1058</v>
      </c>
      <c r="M1179" s="1"/>
      <c r="N1179" s="18" t="b">
        <v>1</v>
      </c>
      <c r="O1179" t="s">
        <v>3931</v>
      </c>
      <c r="P1179" s="1" t="s">
        <v>3932</v>
      </c>
      <c r="Q1179"/>
      <c r="R1179"/>
      <c r="S1179" s="54" t="s">
        <v>3933</v>
      </c>
      <c r="T1179" s="1" t="s">
        <v>42</v>
      </c>
      <c r="U1179" s="1" t="s">
        <v>42</v>
      </c>
      <c r="V1179" s="1" t="s">
        <v>42</v>
      </c>
      <c r="W1179" s="1" t="s">
        <v>42</v>
      </c>
      <c r="X1179" s="1"/>
      <c r="Y1179" s="1" t="s">
        <v>3934</v>
      </c>
      <c r="Z1179" s="1"/>
      <c r="AA1179" s="1"/>
      <c r="AB1179" s="1"/>
      <c r="AC1179" s="1"/>
      <c r="AD1179" s="1"/>
      <c r="AE1179" s="1"/>
      <c r="AF1179"/>
      <c r="AG1179" s="1" t="b">
        <v>0</v>
      </c>
      <c r="AH1179" s="1"/>
      <c r="AI1179" s="1"/>
      <c r="AJ1179" s="1" t="b">
        <v>0</v>
      </c>
      <c r="AK1179" s="1" t="b">
        <v>0</v>
      </c>
      <c r="AL1179" s="1" t="s">
        <v>86</v>
      </c>
      <c r="AM1179"/>
      <c r="AN1179" s="1" t="s">
        <v>45</v>
      </c>
      <c r="AO1179" s="1">
        <v>15744</v>
      </c>
      <c r="AP1179" s="1" t="b">
        <v>0</v>
      </c>
      <c r="AQ1179" s="1"/>
      <c r="AR1179" s="1"/>
      <c r="AS1179" s="1" t="b">
        <v>0</v>
      </c>
      <c r="AT1179"/>
      <c r="AU1179"/>
      <c r="AV1179" s="1" t="str">
        <f t="shared" si="203"/>
        <v>Hosta undulata var. albomarginata (Thomas Hogg)</v>
      </c>
      <c r="AW1179" s="1"/>
      <c r="AX1179" s="1"/>
      <c r="AY1179"/>
      <c r="AZ1179"/>
      <c r="BA1179"/>
      <c r="BB1179"/>
      <c r="BC1179"/>
      <c r="BD1179"/>
    </row>
    <row r="1180" spans="1:66" s="5" customFormat="1" ht="15" customHeight="1" x14ac:dyDescent="0.2">
      <c r="A1180" s="8" t="s">
        <v>9289</v>
      </c>
      <c r="B1180" s="18" t="b">
        <f t="shared" si="202"/>
        <v>1</v>
      </c>
      <c r="C1180" s="4" t="str">
        <f>IF(O1180="","C","")</f>
        <v/>
      </c>
      <c r="D1180" s="4" t="str">
        <f>IF(I1180="","N","")</f>
        <v/>
      </c>
      <c r="E1180" s="4" t="str">
        <f>IF(P1180="","Y","")</f>
        <v/>
      </c>
      <c r="F1180" s="4" t="str">
        <f t="shared" si="204"/>
        <v/>
      </c>
      <c r="G1180" s="4" t="str">
        <f>IF(H1180=A1180,"","I")</f>
        <v>I</v>
      </c>
      <c r="H1180" s="4" t="str">
        <f>TRIM(TRIM(I1180) &amp; " " &amp; TRIM(J1180) &amp; " " &amp; K1180 &amp; " " &amp;S1180)</f>
        <v>Hosta undulata var. undulata (Medio-Variegata)</v>
      </c>
      <c r="I1180" s="6" t="s">
        <v>3674</v>
      </c>
      <c r="J1180" s="6" t="s">
        <v>3929</v>
      </c>
      <c r="K1180" s="6" t="s">
        <v>3935</v>
      </c>
      <c r="L1180" s="1">
        <v>1059</v>
      </c>
      <c r="M1180" s="1"/>
      <c r="N1180" s="18" t="b">
        <v>1</v>
      </c>
      <c r="O1180" t="s">
        <v>3936</v>
      </c>
      <c r="P1180" s="1" t="s">
        <v>3937</v>
      </c>
      <c r="Q1180"/>
      <c r="R1180"/>
      <c r="S1180" s="54" t="s">
        <v>3938</v>
      </c>
      <c r="T1180" s="1" t="s">
        <v>42</v>
      </c>
      <c r="U1180" s="1" t="s">
        <v>42</v>
      </c>
      <c r="V1180" s="1" t="s">
        <v>42</v>
      </c>
      <c r="W1180" s="1" t="s">
        <v>42</v>
      </c>
      <c r="X1180" s="1"/>
      <c r="Y1180" s="1" t="s">
        <v>3939</v>
      </c>
      <c r="Z1180" s="1" t="s">
        <v>3940</v>
      </c>
      <c r="AA1180" s="1"/>
      <c r="AB1180" s="1"/>
      <c r="AC1180" s="1"/>
      <c r="AD1180" s="1"/>
      <c r="AE1180" s="1"/>
      <c r="AF1180" s="1"/>
      <c r="AG1180" s="1" t="b">
        <v>0</v>
      </c>
      <c r="AH1180" s="1"/>
      <c r="AI1180" s="1"/>
      <c r="AJ1180" s="1" t="b">
        <v>0</v>
      </c>
      <c r="AK1180" s="1" t="b">
        <v>0</v>
      </c>
      <c r="AL1180" s="1" t="s">
        <v>86</v>
      </c>
      <c r="AM1180"/>
      <c r="AN1180" s="1" t="s">
        <v>45</v>
      </c>
      <c r="AO1180" s="1">
        <v>15811</v>
      </c>
      <c r="AP1180" s="1" t="b">
        <v>0</v>
      </c>
      <c r="AQ1180" s="1"/>
      <c r="AR1180" s="1"/>
      <c r="AS1180" s="1" t="b">
        <v>0</v>
      </c>
      <c r="AT1180"/>
      <c r="AU1180"/>
      <c r="AV1180" s="1" t="str">
        <f t="shared" si="203"/>
        <v>Hosta undulata var. undulata (Medio-Variegata)</v>
      </c>
      <c r="AW1180" s="1"/>
      <c r="AX1180" s="1"/>
      <c r="AY1180"/>
      <c r="AZ1180"/>
      <c r="BA1180"/>
      <c r="BB1180"/>
      <c r="BC1180"/>
      <c r="BD1180"/>
    </row>
    <row r="1181" spans="1:66" s="5" customFormat="1" ht="15" customHeight="1" x14ac:dyDescent="0.2">
      <c r="A1181" s="8" t="s">
        <v>7577</v>
      </c>
      <c r="B1181" s="18" t="b">
        <f t="shared" si="202"/>
        <v>1</v>
      </c>
      <c r="C1181" s="4" t="str">
        <f>IF(O1181="","C","")</f>
        <v/>
      </c>
      <c r="D1181" s="4" t="str">
        <f>IF(I1181="","N","")</f>
        <v/>
      </c>
      <c r="E1181" s="4" t="str">
        <f>IF(P1181="","Y","")</f>
        <v/>
      </c>
      <c r="F1181" s="4" t="str">
        <f t="shared" si="204"/>
        <v/>
      </c>
      <c r="G1181" s="4" t="str">
        <f>IF(H1181=A1181,"","I")</f>
        <v/>
      </c>
      <c r="H1181" s="4" t="str">
        <f>TRIM(TRIM(I1181) &amp; " " &amp; TRIM(J1181) &amp; " " &amp; K1181 &amp; " " &amp;S1181)</f>
        <v>Hosta 'Abba Dabba Do'</v>
      </c>
      <c r="I1181" s="6" t="s">
        <v>3674</v>
      </c>
      <c r="J1181" s="6"/>
      <c r="K1181" s="6" t="s">
        <v>3677</v>
      </c>
      <c r="L1181" s="1">
        <v>987</v>
      </c>
      <c r="M1181" s="1" t="s">
        <v>39</v>
      </c>
      <c r="N1181" s="18" t="b">
        <v>1</v>
      </c>
      <c r="O1181" t="s">
        <v>3678</v>
      </c>
      <c r="P1181" s="1" t="s">
        <v>3679</v>
      </c>
      <c r="Q1181"/>
      <c r="R1181"/>
      <c r="S1181" s="54"/>
      <c r="T1181" s="1" t="s">
        <v>42</v>
      </c>
      <c r="U1181" s="1" t="s">
        <v>42</v>
      </c>
      <c r="V1181" s="1" t="s">
        <v>42</v>
      </c>
      <c r="W1181" s="1" t="s">
        <v>42</v>
      </c>
      <c r="X1181" s="1"/>
      <c r="Y1181" s="1" t="s">
        <v>3680</v>
      </c>
      <c r="Z1181" s="1"/>
      <c r="AA1181" s="1"/>
      <c r="AB1181" s="1"/>
      <c r="AC1181" s="1"/>
      <c r="AD1181" s="1"/>
      <c r="AE1181" s="1"/>
      <c r="AF1181" s="1"/>
      <c r="AG1181" s="1" t="b">
        <v>0</v>
      </c>
      <c r="AH1181" s="1"/>
      <c r="AI1181" s="1" t="s">
        <v>1679</v>
      </c>
      <c r="AJ1181" s="1" t="b">
        <v>0</v>
      </c>
      <c r="AK1181" s="1" t="b">
        <v>0</v>
      </c>
      <c r="AL1181" s="1" t="s">
        <v>1737</v>
      </c>
      <c r="AM1181" s="1" t="s">
        <v>62</v>
      </c>
      <c r="AN1181" s="1" t="s">
        <v>45</v>
      </c>
      <c r="AO1181" s="1">
        <v>2108</v>
      </c>
      <c r="AP1181" s="1" t="b">
        <v>0</v>
      </c>
      <c r="AQ1181" s="1"/>
      <c r="AR1181" s="1"/>
      <c r="AS1181" s="1" t="b">
        <v>0</v>
      </c>
      <c r="AV1181" s="1" t="str">
        <f t="shared" si="203"/>
        <v>Hosta 'Abba Dabba Do'</v>
      </c>
      <c r="AW1181" s="1"/>
      <c r="AX1181" s="1"/>
    </row>
    <row r="1182" spans="1:66" s="5" customFormat="1" ht="15" customHeight="1" x14ac:dyDescent="0.2">
      <c r="A1182" s="8" t="s">
        <v>7579</v>
      </c>
      <c r="B1182" s="18" t="b">
        <f t="shared" si="202"/>
        <v>1</v>
      </c>
      <c r="C1182" s="4" t="str">
        <f>IF(O1182="","C","")</f>
        <v/>
      </c>
      <c r="D1182" s="4" t="str">
        <f>IF(I1182="","N","")</f>
        <v/>
      </c>
      <c r="E1182" s="4" t="str">
        <f>IF(P1182="","Y","")</f>
        <v/>
      </c>
      <c r="F1182" s="4" t="str">
        <f t="shared" si="204"/>
        <v/>
      </c>
      <c r="G1182" s="4" t="str">
        <f>IF(H1182=A1182,"","I")</f>
        <v/>
      </c>
      <c r="H1182" s="4" t="str">
        <f>TRIM(TRIM(I1182) &amp; " " &amp; TRIM(J1182) &amp; " " &amp; K1182 &amp; " " &amp;S1182)</f>
        <v>Hosta 'Abiqua Drinking Gourd'</v>
      </c>
      <c r="I1182" s="6" t="s">
        <v>3674</v>
      </c>
      <c r="J1182" s="6"/>
      <c r="K1182" s="6" t="s">
        <v>3681</v>
      </c>
      <c r="L1182" s="1">
        <v>988</v>
      </c>
      <c r="M1182" s="1" t="s">
        <v>39</v>
      </c>
      <c r="N1182" s="18" t="b">
        <v>1</v>
      </c>
      <c r="O1182" t="s">
        <v>3682</v>
      </c>
      <c r="P1182" s="1" t="s">
        <v>3683</v>
      </c>
      <c r="Q1182"/>
      <c r="R1182"/>
      <c r="S1182" s="54"/>
      <c r="T1182" s="1" t="s">
        <v>42</v>
      </c>
      <c r="U1182" s="1" t="s">
        <v>42</v>
      </c>
      <c r="V1182" s="1" t="s">
        <v>42</v>
      </c>
      <c r="W1182" s="1" t="s">
        <v>42</v>
      </c>
      <c r="X1182" s="1"/>
      <c r="Y1182" s="1" t="s">
        <v>3684</v>
      </c>
      <c r="Z1182" s="1" t="s">
        <v>3685</v>
      </c>
      <c r="AA1182" s="1"/>
      <c r="AB1182" s="1"/>
      <c r="AC1182" s="1"/>
      <c r="AD1182" s="1"/>
      <c r="AE1182" s="1"/>
      <c r="AF1182"/>
      <c r="AG1182"/>
      <c r="AH1182"/>
      <c r="AI1182"/>
      <c r="AJ1182"/>
      <c r="AK1182"/>
      <c r="AL1182"/>
      <c r="AM1182"/>
      <c r="AN1182"/>
      <c r="AO1182"/>
      <c r="AP1182"/>
      <c r="AQ1182"/>
      <c r="AR1182"/>
      <c r="AS1182"/>
      <c r="AT1182"/>
      <c r="AU1182"/>
      <c r="AV1182" s="1" t="str">
        <f t="shared" si="203"/>
        <v>Hosta 'Abiqua Drinking Gourd'</v>
      </c>
      <c r="AW1182"/>
      <c r="AX1182"/>
      <c r="AY1182"/>
      <c r="AZ1182"/>
      <c r="BA1182"/>
      <c r="BB1182"/>
      <c r="BC1182"/>
      <c r="BD1182"/>
    </row>
    <row r="1183" spans="1:66" s="5" customFormat="1" ht="15" customHeight="1" x14ac:dyDescent="0.2">
      <c r="A1183" s="8"/>
      <c r="B1183" s="18" t="b">
        <f t="shared" si="202"/>
        <v>1</v>
      </c>
      <c r="C1183" s="21"/>
      <c r="D1183" s="4"/>
      <c r="E1183" s="4"/>
      <c r="F1183" s="4" t="str">
        <f t="shared" si="204"/>
        <v/>
      </c>
      <c r="G1183" s="4"/>
      <c r="H1183" s="4"/>
      <c r="I1183" s="6" t="s">
        <v>3674</v>
      </c>
      <c r="J1183" s="6"/>
      <c r="K1183" s="6" t="s">
        <v>3686</v>
      </c>
      <c r="L1183" s="1">
        <v>989</v>
      </c>
      <c r="M1183"/>
      <c r="N1183" s="18" t="b">
        <v>1</v>
      </c>
      <c r="O1183"/>
      <c r="P1183" s="1" t="s">
        <v>3687</v>
      </c>
      <c r="Q1183" s="1"/>
      <c r="R1183" s="1"/>
      <c r="S1183" s="54"/>
      <c r="T1183" s="1" t="s">
        <v>42</v>
      </c>
      <c r="U1183" s="1" t="s">
        <v>42</v>
      </c>
      <c r="V1183" s="1" t="s">
        <v>42</v>
      </c>
      <c r="W1183" s="1" t="s">
        <v>42</v>
      </c>
      <c r="X1183" s="1" t="s">
        <v>3688</v>
      </c>
      <c r="Y1183" s="1" t="s">
        <v>3689</v>
      </c>
      <c r="Z1183" s="1" t="s">
        <v>3690</v>
      </c>
      <c r="AA1183" s="1"/>
      <c r="AB1183" s="1"/>
      <c r="AC1183" s="1"/>
      <c r="AD1183" s="1"/>
      <c r="AE1183" s="1"/>
      <c r="AF1183"/>
      <c r="AG1183" s="1" t="b">
        <v>0</v>
      </c>
      <c r="AH1183"/>
      <c r="AI1183"/>
      <c r="AJ1183" s="1" t="b">
        <v>0</v>
      </c>
      <c r="AK1183" s="1" t="b">
        <v>0</v>
      </c>
      <c r="AL1183" s="1" t="s">
        <v>86</v>
      </c>
      <c r="AM1183" s="1" t="s">
        <v>62</v>
      </c>
      <c r="AN1183" s="1" t="s">
        <v>45</v>
      </c>
      <c r="AO1183" s="1">
        <v>1713</v>
      </c>
      <c r="AP1183" s="1" t="b">
        <v>1</v>
      </c>
      <c r="AQ1183" s="1"/>
      <c r="AR1183" s="1"/>
      <c r="AS1183" s="1" t="b">
        <v>0</v>
      </c>
      <c r="AV1183" s="1" t="str">
        <f t="shared" si="203"/>
        <v>Hosta 'August Moon'</v>
      </c>
      <c r="AW1183" s="1"/>
      <c r="AX1183" s="1"/>
      <c r="BE1183"/>
      <c r="BF1183"/>
      <c r="BG1183"/>
      <c r="BH1183"/>
      <c r="BI1183"/>
      <c r="BJ1183"/>
      <c r="BK1183"/>
      <c r="BL1183"/>
      <c r="BM1183"/>
      <c r="BN1183"/>
    </row>
    <row r="1184" spans="1:66" s="5" customFormat="1" ht="15" customHeight="1" x14ac:dyDescent="0.2">
      <c r="A1184" s="8"/>
      <c r="B1184" s="18" t="b">
        <f t="shared" si="202"/>
        <v>1</v>
      </c>
      <c r="C1184" s="21"/>
      <c r="D1184" s="4"/>
      <c r="E1184" s="4"/>
      <c r="F1184" s="4" t="str">
        <f t="shared" si="204"/>
        <v/>
      </c>
      <c r="G1184" s="4"/>
      <c r="H1184" s="4"/>
      <c r="I1184" s="6" t="s">
        <v>3674</v>
      </c>
      <c r="J1184" s="6"/>
      <c r="K1184" s="6" t="s">
        <v>3686</v>
      </c>
      <c r="L1184" s="1">
        <v>990</v>
      </c>
      <c r="M1184"/>
      <c r="N1184" s="18" t="b">
        <v>1</v>
      </c>
      <c r="O1184"/>
      <c r="P1184" s="1" t="s">
        <v>3687</v>
      </c>
      <c r="Q1184"/>
      <c r="R1184"/>
      <c r="S1184" s="53"/>
      <c r="T1184" s="1" t="s">
        <v>42</v>
      </c>
      <c r="U1184" s="1" t="s">
        <v>42</v>
      </c>
      <c r="V1184" s="1" t="s">
        <v>42</v>
      </c>
      <c r="W1184" s="1" t="s">
        <v>42</v>
      </c>
      <c r="X1184" s="1" t="s">
        <v>3688</v>
      </c>
      <c r="Y1184" s="1" t="s">
        <v>3689</v>
      </c>
      <c r="Z1184" s="1" t="s">
        <v>3690</v>
      </c>
      <c r="AA1184"/>
      <c r="AB1184"/>
      <c r="AC1184"/>
      <c r="AD1184"/>
      <c r="AE1184"/>
      <c r="AF1184"/>
      <c r="AG1184" s="1" t="b">
        <v>0</v>
      </c>
      <c r="AH1184"/>
      <c r="AI1184"/>
      <c r="AJ1184" s="1" t="b">
        <v>0</v>
      </c>
      <c r="AK1184" s="1" t="b">
        <v>0</v>
      </c>
      <c r="AL1184" s="1" t="s">
        <v>86</v>
      </c>
      <c r="AM1184" s="1" t="s">
        <v>62</v>
      </c>
      <c r="AN1184" s="1" t="s">
        <v>45</v>
      </c>
      <c r="AO1184" s="1">
        <v>1726</v>
      </c>
      <c r="AP1184" s="1" t="b">
        <v>1</v>
      </c>
      <c r="AQ1184" s="1"/>
      <c r="AR1184" s="1"/>
      <c r="AS1184" s="1" t="b">
        <v>0</v>
      </c>
      <c r="AV1184" s="1" t="str">
        <f t="shared" si="203"/>
        <v>Hosta 'August Moon'</v>
      </c>
      <c r="AW1184" s="1"/>
      <c r="AX1184" s="1"/>
      <c r="BE1184"/>
      <c r="BF1184"/>
      <c r="BG1184"/>
      <c r="BH1184"/>
      <c r="BI1184"/>
      <c r="BJ1184"/>
      <c r="BK1184"/>
      <c r="BL1184"/>
      <c r="BM1184"/>
      <c r="BN1184"/>
    </row>
    <row r="1185" spans="1:66" s="5" customFormat="1" ht="15" customHeight="1" x14ac:dyDescent="0.2">
      <c r="A1185" s="8" t="s">
        <v>9489</v>
      </c>
      <c r="B1185" s="18" t="b">
        <f t="shared" si="202"/>
        <v>1</v>
      </c>
      <c r="C1185" s="4" t="str">
        <f>IF(O1185="","C","")</f>
        <v/>
      </c>
      <c r="D1185" s="4" t="str">
        <f>IF(I1185="","N","")</f>
        <v/>
      </c>
      <c r="E1185" s="4" t="str">
        <f>IF(P1185="","Y","")</f>
        <v/>
      </c>
      <c r="F1185" s="4" t="str">
        <f t="shared" si="204"/>
        <v/>
      </c>
      <c r="G1185" s="4" t="str">
        <f>IF(H1185=A1185,"","I")</f>
        <v/>
      </c>
      <c r="H1185" s="4" t="str">
        <f>TRIM(TRIM(I1185) &amp; " " &amp; TRIM(J1185) &amp; " " &amp; K1185 &amp; " " &amp;S1185)</f>
        <v>Hosta 'Avocado'</v>
      </c>
      <c r="I1185" s="6" t="s">
        <v>3674</v>
      </c>
      <c r="J1185" s="6"/>
      <c r="K1185" s="6" t="s">
        <v>7075</v>
      </c>
      <c r="L1185" s="1">
        <v>2036</v>
      </c>
      <c r="M1185" s="1"/>
      <c r="N1185" s="18" t="b">
        <v>1</v>
      </c>
      <c r="O1185" t="s">
        <v>7076</v>
      </c>
      <c r="P1185" s="23" t="s">
        <v>10465</v>
      </c>
      <c r="Q1185"/>
      <c r="R1185"/>
      <c r="S1185" s="54"/>
      <c r="T1185" s="1" t="s">
        <v>6913</v>
      </c>
      <c r="U1185" s="1" t="s">
        <v>6913</v>
      </c>
      <c r="V1185" s="1" t="s">
        <v>6913</v>
      </c>
      <c r="W1185" s="1" t="s">
        <v>6913</v>
      </c>
      <c r="X1185" s="1"/>
      <c r="Y1185" t="s">
        <v>11172</v>
      </c>
      <c r="Z1185" s="1"/>
      <c r="AA1185" s="1"/>
      <c r="AB1185" s="1"/>
      <c r="AC1185" s="1"/>
      <c r="AD1185" s="1"/>
      <c r="AE1185" s="1"/>
      <c r="AF1185" s="1"/>
      <c r="AG1185" s="1" t="b">
        <v>1</v>
      </c>
      <c r="AH1185" s="1"/>
      <c r="AI1185" s="1" t="s">
        <v>1679</v>
      </c>
      <c r="AJ1185" s="1" t="b">
        <v>0</v>
      </c>
      <c r="AK1185" s="1" t="b">
        <v>0</v>
      </c>
      <c r="AL1185" s="1" t="s">
        <v>86</v>
      </c>
      <c r="AM1185" s="1" t="s">
        <v>62</v>
      </c>
      <c r="AN1185" s="1" t="s">
        <v>45</v>
      </c>
      <c r="AO1185" s="1">
        <v>1453</v>
      </c>
      <c r="AP1185" s="1" t="b">
        <v>0</v>
      </c>
      <c r="AQ1185" s="1"/>
      <c r="AR1185" s="1"/>
      <c r="AS1185" s="1" t="b">
        <v>0</v>
      </c>
      <c r="AV1185" s="1" t="str">
        <f t="shared" si="203"/>
        <v>Hosta 'Avocado'</v>
      </c>
      <c r="AW1185" s="1"/>
      <c r="AX1185" s="1"/>
    </row>
    <row r="1186" spans="1:66" s="5" customFormat="1" ht="15" customHeight="1" x14ac:dyDescent="0.2">
      <c r="A1186" s="8" t="s">
        <v>7581</v>
      </c>
      <c r="B1186" s="18" t="b">
        <f t="shared" si="202"/>
        <v>1</v>
      </c>
      <c r="C1186" s="4" t="str">
        <f>IF(O1186="","C","")</f>
        <v/>
      </c>
      <c r="D1186" s="4" t="str">
        <f>IF(I1186="","N","")</f>
        <v/>
      </c>
      <c r="E1186" s="4" t="str">
        <f>IF(P1186="","Y","")</f>
        <v/>
      </c>
      <c r="F1186" s="4" t="str">
        <f t="shared" si="204"/>
        <v/>
      </c>
      <c r="G1186" s="4" t="str">
        <f>IF(H1186=A1186,"","I")</f>
        <v>I</v>
      </c>
      <c r="H1186" s="4" t="str">
        <f>TRIM(TRIM(I1186) &amp; " " &amp; TRIM(J1186) &amp; " " &amp; K1186 &amp; " " &amp;S1186)</f>
        <v>Hosta 'Big Daddy' (sieboldiana Hybrid)</v>
      </c>
      <c r="I1186" s="6" t="s">
        <v>3674</v>
      </c>
      <c r="J1186" s="6"/>
      <c r="K1186" s="6" t="s">
        <v>3691</v>
      </c>
      <c r="L1186" s="1">
        <v>991</v>
      </c>
      <c r="M1186" s="1" t="s">
        <v>39</v>
      </c>
      <c r="N1186" s="18" t="b">
        <v>1</v>
      </c>
      <c r="O1186" t="s">
        <v>3692</v>
      </c>
      <c r="P1186" s="1" t="s">
        <v>3693</v>
      </c>
      <c r="Q1186"/>
      <c r="R1186"/>
      <c r="S1186" s="54" t="s">
        <v>3694</v>
      </c>
      <c r="T1186" s="1" t="s">
        <v>42</v>
      </c>
      <c r="U1186" s="1" t="s">
        <v>42</v>
      </c>
      <c r="V1186" s="1" t="s">
        <v>42</v>
      </c>
      <c r="W1186" s="1" t="s">
        <v>42</v>
      </c>
      <c r="X1186" s="1"/>
      <c r="Y1186" s="1" t="s">
        <v>3695</v>
      </c>
      <c r="Z1186" s="1"/>
      <c r="AA1186" s="1"/>
      <c r="AB1186" s="1"/>
      <c r="AC1186" s="1"/>
      <c r="AD1186" s="1"/>
      <c r="AE1186" s="1"/>
      <c r="AF1186"/>
      <c r="AG1186" s="1" t="b">
        <v>0</v>
      </c>
      <c r="AH1186" s="1"/>
      <c r="AI1186" s="1"/>
      <c r="AJ1186" s="1" t="b">
        <v>0</v>
      </c>
      <c r="AK1186" s="1" t="b">
        <v>0</v>
      </c>
      <c r="AL1186" s="1" t="s">
        <v>112</v>
      </c>
      <c r="AM1186" s="1" t="s">
        <v>62</v>
      </c>
      <c r="AN1186" s="1" t="s">
        <v>45</v>
      </c>
      <c r="AO1186" s="1">
        <v>2392</v>
      </c>
      <c r="AP1186" s="1" t="b">
        <v>0</v>
      </c>
      <c r="AQ1186" s="1"/>
      <c r="AR1186" s="1"/>
      <c r="AS1186" s="1" t="b">
        <v>0</v>
      </c>
      <c r="AV1186" s="1" t="str">
        <f t="shared" si="203"/>
        <v>Hosta 'Big Daddy' (sieboldiana Hybrid)</v>
      </c>
      <c r="AW1186" s="1"/>
      <c r="AX1186" s="1"/>
    </row>
    <row r="1187" spans="1:66" s="5" customFormat="1" ht="15" customHeight="1" x14ac:dyDescent="0.2">
      <c r="A1187" s="8" t="s">
        <v>7727</v>
      </c>
      <c r="B1187" s="18" t="b">
        <f t="shared" si="202"/>
        <v>1</v>
      </c>
      <c r="C1187" s="4" t="str">
        <f>IF(O1187="","C","")</f>
        <v/>
      </c>
      <c r="D1187" s="4" t="str">
        <f>IF(I1187="","N","")</f>
        <v/>
      </c>
      <c r="E1187" s="4" t="str">
        <f>IF(P1187="","Y","")</f>
        <v/>
      </c>
      <c r="F1187" s="4" t="str">
        <f t="shared" si="204"/>
        <v/>
      </c>
      <c r="G1187" s="4" t="str">
        <f>IF(H1187=A1187,"","I")</f>
        <v>I</v>
      </c>
      <c r="H1187" s="4" t="str">
        <f>TRIM(TRIM(I1187) &amp; " " &amp; TRIM(J1187) &amp; " " &amp; K1187 &amp; " " &amp;S1187)</f>
        <v>Hosta 'Blue Angel' (sieboldiana)</v>
      </c>
      <c r="I1187" s="6" t="s">
        <v>3674</v>
      </c>
      <c r="J1187" s="6"/>
      <c r="K1187" s="6" t="s">
        <v>3696</v>
      </c>
      <c r="L1187" s="1">
        <v>992</v>
      </c>
      <c r="M1187" s="1" t="s">
        <v>39</v>
      </c>
      <c r="N1187" s="18" t="b">
        <v>1</v>
      </c>
      <c r="O1187" t="s">
        <v>3697</v>
      </c>
      <c r="P1187" s="1" t="s">
        <v>3698</v>
      </c>
      <c r="Q1187"/>
      <c r="R1187"/>
      <c r="S1187" s="54" t="s">
        <v>3699</v>
      </c>
      <c r="T1187" s="1" t="s">
        <v>42</v>
      </c>
      <c r="U1187" s="1" t="s">
        <v>42</v>
      </c>
      <c r="V1187" s="1" t="s">
        <v>42</v>
      </c>
      <c r="W1187" s="1" t="s">
        <v>42</v>
      </c>
      <c r="X1187"/>
      <c r="Y1187" s="1" t="s">
        <v>3700</v>
      </c>
      <c r="Z1187" s="1" t="s">
        <v>3701</v>
      </c>
      <c r="AA1187"/>
      <c r="AB1187"/>
      <c r="AC1187"/>
      <c r="AD1187"/>
      <c r="AE1187"/>
      <c r="AF1187"/>
      <c r="AG1187"/>
      <c r="AH1187"/>
      <c r="AI1187"/>
      <c r="AJ1187"/>
      <c r="AK1187"/>
      <c r="AL1187"/>
      <c r="AM1187"/>
      <c r="AN1187"/>
      <c r="AO1187"/>
      <c r="AP1187"/>
      <c r="AQ1187"/>
      <c r="AR1187"/>
      <c r="AS1187"/>
      <c r="AT1187"/>
      <c r="AU1187"/>
      <c r="AV1187" s="1" t="str">
        <f t="shared" si="203"/>
        <v>Hosta 'Blue Angel' (sieboldiana)</v>
      </c>
      <c r="AW1187"/>
      <c r="AX1187"/>
      <c r="AY1187"/>
      <c r="AZ1187"/>
      <c r="BA1187"/>
      <c r="BB1187"/>
      <c r="BC1187"/>
      <c r="BD1187"/>
    </row>
    <row r="1188" spans="1:66" s="5" customFormat="1" ht="15" customHeight="1" x14ac:dyDescent="0.2">
      <c r="A1188" s="8"/>
      <c r="B1188" s="18" t="b">
        <f t="shared" si="202"/>
        <v>1</v>
      </c>
      <c r="C1188" s="21"/>
      <c r="D1188" s="4"/>
      <c r="E1188" s="4"/>
      <c r="F1188" s="4" t="str">
        <f t="shared" si="204"/>
        <v/>
      </c>
      <c r="G1188" s="4"/>
      <c r="H1188" s="4"/>
      <c r="I1188" s="6" t="s">
        <v>3674</v>
      </c>
      <c r="J1188" s="6"/>
      <c r="K1188" s="6" t="s">
        <v>3702</v>
      </c>
      <c r="L1188" s="1">
        <v>993</v>
      </c>
      <c r="M1188"/>
      <c r="N1188" s="18" t="b">
        <v>1</v>
      </c>
      <c r="O1188"/>
      <c r="P1188" s="1" t="s">
        <v>3703</v>
      </c>
      <c r="Q1188"/>
      <c r="R1188"/>
      <c r="S1188" s="54"/>
      <c r="T1188" s="1" t="s">
        <v>42</v>
      </c>
      <c r="U1188" s="1" t="s">
        <v>42</v>
      </c>
      <c r="V1188" s="1" t="s">
        <v>42</v>
      </c>
      <c r="W1188" s="1" t="s">
        <v>42</v>
      </c>
      <c r="X1188" s="1"/>
      <c r="Y1188" s="1" t="s">
        <v>3704</v>
      </c>
      <c r="Z1188" s="1"/>
      <c r="AA1188" s="1"/>
      <c r="AB1188" s="1"/>
      <c r="AC1188" s="1"/>
      <c r="AD1188" s="1"/>
      <c r="AE1188" s="1"/>
      <c r="AF1188"/>
      <c r="AG1188" s="1" t="b">
        <v>0</v>
      </c>
      <c r="AH1188" s="1" t="s">
        <v>43</v>
      </c>
      <c r="AI1188" s="1"/>
      <c r="AJ1188" s="1" t="b">
        <v>0</v>
      </c>
      <c r="AK1188" s="1" t="b">
        <v>0</v>
      </c>
      <c r="AL1188" s="1" t="s">
        <v>86</v>
      </c>
      <c r="AM1188" s="1" t="s">
        <v>62</v>
      </c>
      <c r="AN1188" s="1" t="s">
        <v>45</v>
      </c>
      <c r="AO1188" s="1">
        <v>2439</v>
      </c>
      <c r="AP1188" s="1" t="b">
        <v>1</v>
      </c>
      <c r="AQ1188" s="1"/>
      <c r="AR1188" s="1"/>
      <c r="AS1188" s="1" t="b">
        <v>1</v>
      </c>
      <c r="AV1188" s="1" t="str">
        <f t="shared" si="203"/>
        <v>Hosta 'Blue Umbrellas'</v>
      </c>
      <c r="AW1188" s="1"/>
      <c r="AX1188" s="1"/>
      <c r="BE1188"/>
      <c r="BF1188"/>
      <c r="BG1188"/>
      <c r="BH1188"/>
      <c r="BI1188"/>
      <c r="BJ1188"/>
      <c r="BK1188"/>
      <c r="BL1188"/>
      <c r="BM1188"/>
      <c r="BN1188"/>
    </row>
    <row r="1189" spans="1:66" s="5" customFormat="1" ht="15" customHeight="1" x14ac:dyDescent="0.2">
      <c r="A1189" s="8"/>
      <c r="B1189" s="18" t="b">
        <f t="shared" si="202"/>
        <v>1</v>
      </c>
      <c r="C1189" s="21"/>
      <c r="D1189" s="4"/>
      <c r="E1189" s="4"/>
      <c r="F1189" s="4" t="str">
        <f t="shared" si="204"/>
        <v/>
      </c>
      <c r="G1189" s="4"/>
      <c r="H1189" s="4"/>
      <c r="I1189" s="6" t="s">
        <v>3674</v>
      </c>
      <c r="J1189" s="6"/>
      <c r="K1189" s="6" t="s">
        <v>3705</v>
      </c>
      <c r="L1189" s="1">
        <v>994</v>
      </c>
      <c r="M1189"/>
      <c r="N1189" s="18" t="b">
        <v>1</v>
      </c>
      <c r="O1189"/>
      <c r="P1189" s="1" t="s">
        <v>3706</v>
      </c>
      <c r="Q1189"/>
      <c r="R1189"/>
      <c r="S1189" s="54" t="s">
        <v>3707</v>
      </c>
      <c r="T1189" s="1" t="s">
        <v>42</v>
      </c>
      <c r="U1189" s="1" t="s">
        <v>42</v>
      </c>
      <c r="V1189" s="1" t="s">
        <v>42</v>
      </c>
      <c r="W1189" s="1" t="s">
        <v>42</v>
      </c>
      <c r="X1189"/>
      <c r="Y1189" s="1" t="s">
        <v>3708</v>
      </c>
      <c r="Z1189"/>
      <c r="AA1189"/>
      <c r="AB1189"/>
      <c r="AC1189"/>
      <c r="AD1189"/>
      <c r="AE1189"/>
      <c r="AF1189"/>
      <c r="AG1189" s="1" t="b">
        <v>0</v>
      </c>
      <c r="AH1189"/>
      <c r="AI1189"/>
      <c r="AJ1189" s="1" t="b">
        <v>0</v>
      </c>
      <c r="AK1189" s="1" t="b">
        <v>0</v>
      </c>
      <c r="AL1189" s="1" t="s">
        <v>86</v>
      </c>
      <c r="AM1189" s="1" t="s">
        <v>62</v>
      </c>
      <c r="AN1189" s="1" t="s">
        <v>45</v>
      </c>
      <c r="AO1189" s="1">
        <v>1729</v>
      </c>
      <c r="AP1189" s="1" t="b">
        <v>1</v>
      </c>
      <c r="AQ1189" s="1"/>
      <c r="AR1189" s="1"/>
      <c r="AS1189" s="1" t="b">
        <v>0</v>
      </c>
      <c r="AV1189" s="1" t="str">
        <f t="shared" si="203"/>
        <v>Hosta 'Blue Wedgewood' (tardiana group)</v>
      </c>
      <c r="AW1189" s="1"/>
      <c r="AX1189" s="1"/>
      <c r="BE1189"/>
      <c r="BF1189"/>
      <c r="BG1189"/>
      <c r="BH1189"/>
      <c r="BI1189"/>
      <c r="BJ1189"/>
      <c r="BK1189"/>
      <c r="BL1189"/>
      <c r="BM1189"/>
      <c r="BN1189"/>
    </row>
    <row r="1190" spans="1:66" s="5" customFormat="1" ht="15" customHeight="1" x14ac:dyDescent="0.2">
      <c r="A1190" s="8" t="s">
        <v>7583</v>
      </c>
      <c r="B1190" s="18" t="b">
        <f t="shared" si="202"/>
        <v>1</v>
      </c>
      <c r="C1190" s="4" t="str">
        <f>IF(O1190="","C","")</f>
        <v/>
      </c>
      <c r="D1190" s="4" t="str">
        <f>IF(I1190="","N","")</f>
        <v/>
      </c>
      <c r="E1190" s="4" t="str">
        <f>IF(P1190="","Y","")</f>
        <v/>
      </c>
      <c r="F1190" s="4" t="str">
        <f t="shared" si="204"/>
        <v/>
      </c>
      <c r="G1190" s="4" t="str">
        <f>IF(H1190=A1190,"","I")</f>
        <v/>
      </c>
      <c r="H1190" s="4" t="str">
        <f>TRIM(TRIM(I1190) &amp; " " &amp; TRIM(J1190) &amp; " " &amp; K1190 &amp; " " &amp;S1190)</f>
        <v>Hosta 'Brim Cup'</v>
      </c>
      <c r="I1190" s="6" t="s">
        <v>3674</v>
      </c>
      <c r="J1190" s="6"/>
      <c r="K1190" s="6" t="s">
        <v>3709</v>
      </c>
      <c r="L1190" s="1">
        <v>995</v>
      </c>
      <c r="M1190" s="1" t="s">
        <v>39</v>
      </c>
      <c r="N1190" s="18" t="b">
        <v>1</v>
      </c>
      <c r="O1190" t="s">
        <v>3710</v>
      </c>
      <c r="P1190" s="1" t="s">
        <v>3711</v>
      </c>
      <c r="Q1190" s="1"/>
      <c r="R1190" s="1"/>
      <c r="S1190" s="54"/>
      <c r="T1190" s="1" t="s">
        <v>42</v>
      </c>
      <c r="U1190" s="1" t="s">
        <v>42</v>
      </c>
      <c r="V1190" s="1" t="s">
        <v>42</v>
      </c>
      <c r="W1190" s="1" t="s">
        <v>42</v>
      </c>
      <c r="X1190" s="1"/>
      <c r="Y1190" s="1" t="s">
        <v>3712</v>
      </c>
      <c r="Z1190" s="1" t="s">
        <v>3713</v>
      </c>
      <c r="AA1190" s="1" t="s">
        <v>3714</v>
      </c>
      <c r="AB1190" s="1"/>
      <c r="AC1190" s="1"/>
      <c r="AD1190" s="1"/>
      <c r="AE1190" s="1"/>
      <c r="AF1190" s="1"/>
      <c r="AG1190" s="1" t="b">
        <v>0</v>
      </c>
      <c r="AH1190" s="1"/>
      <c r="AI1190" s="1" t="s">
        <v>1679</v>
      </c>
      <c r="AJ1190" s="1" t="b">
        <v>0</v>
      </c>
      <c r="AK1190" s="1" t="b">
        <v>0</v>
      </c>
      <c r="AL1190" s="1" t="s">
        <v>86</v>
      </c>
      <c r="AM1190"/>
      <c r="AN1190" s="1" t="s">
        <v>45</v>
      </c>
      <c r="AO1190" s="1">
        <v>15800</v>
      </c>
      <c r="AP1190" s="1" t="b">
        <v>0</v>
      </c>
      <c r="AQ1190" s="1"/>
      <c r="AR1190" s="1"/>
      <c r="AS1190" s="1" t="b">
        <v>0</v>
      </c>
      <c r="AV1190" s="1" t="str">
        <f t="shared" si="203"/>
        <v>Hosta 'Brim Cup'</v>
      </c>
      <c r="AW1190" s="1"/>
      <c r="AX1190" s="1"/>
    </row>
    <row r="1191" spans="1:66" s="5" customFormat="1" ht="15" customHeight="1" x14ac:dyDescent="0.2">
      <c r="A1191" s="8"/>
      <c r="B1191" s="18" t="b">
        <f t="shared" si="202"/>
        <v>1</v>
      </c>
      <c r="C1191" s="21"/>
      <c r="D1191" s="4"/>
      <c r="E1191" s="4"/>
      <c r="F1191" s="4" t="str">
        <f t="shared" si="204"/>
        <v/>
      </c>
      <c r="G1191" s="4"/>
      <c r="H1191" s="4"/>
      <c r="I1191" s="6" t="s">
        <v>3674</v>
      </c>
      <c r="J1191" s="6"/>
      <c r="K1191" s="6" t="s">
        <v>3715</v>
      </c>
      <c r="L1191" s="1">
        <v>996</v>
      </c>
      <c r="M1191"/>
      <c r="N1191" s="18" t="b">
        <v>1</v>
      </c>
      <c r="O1191"/>
      <c r="P1191" s="1" t="s">
        <v>3716</v>
      </c>
      <c r="Q1191" s="1"/>
      <c r="R1191" s="1"/>
      <c r="S1191" s="54"/>
      <c r="T1191" s="1" t="s">
        <v>42</v>
      </c>
      <c r="U1191" s="1" t="s">
        <v>42</v>
      </c>
      <c r="V1191" s="1" t="s">
        <v>42</v>
      </c>
      <c r="W1191" s="1" t="s">
        <v>42</v>
      </c>
      <c r="X1191" s="1"/>
      <c r="Y1191" s="1" t="s">
        <v>3717</v>
      </c>
      <c r="Z1191" s="1" t="s">
        <v>3718</v>
      </c>
      <c r="AA1191" s="1"/>
      <c r="AB1191" s="1"/>
      <c r="AC1191" s="1"/>
      <c r="AD1191" s="1"/>
      <c r="AE1191" s="1"/>
      <c r="AF1191"/>
      <c r="AG1191" s="1" t="b">
        <v>0</v>
      </c>
      <c r="AH1191"/>
      <c r="AI1191"/>
      <c r="AJ1191" s="1" t="b">
        <v>0</v>
      </c>
      <c r="AK1191" s="1" t="b">
        <v>0</v>
      </c>
      <c r="AL1191" s="1" t="s">
        <v>86</v>
      </c>
      <c r="AM1191" s="1" t="s">
        <v>62</v>
      </c>
      <c r="AN1191" s="1" t="s">
        <v>45</v>
      </c>
      <c r="AO1191" s="1">
        <v>2273</v>
      </c>
      <c r="AP1191" s="1" t="b">
        <v>1</v>
      </c>
      <c r="AQ1191" s="1"/>
      <c r="AR1191" s="1"/>
      <c r="AS1191" s="1" t="b">
        <v>1</v>
      </c>
      <c r="AV1191" s="1" t="str">
        <f t="shared" si="203"/>
        <v>Hosta 'Carnival'</v>
      </c>
      <c r="AW1191" s="1"/>
      <c r="AX1191" s="1"/>
      <c r="BE1191"/>
      <c r="BF1191"/>
      <c r="BG1191"/>
      <c r="BH1191"/>
      <c r="BI1191"/>
      <c r="BJ1191"/>
      <c r="BK1191"/>
      <c r="BL1191"/>
      <c r="BM1191"/>
      <c r="BN1191"/>
    </row>
    <row r="1192" spans="1:66" s="5" customFormat="1" ht="15" customHeight="1" x14ac:dyDescent="0.2">
      <c r="A1192" s="8"/>
      <c r="B1192" s="18" t="b">
        <f t="shared" si="202"/>
        <v>0</v>
      </c>
      <c r="C1192" s="21"/>
      <c r="D1192" s="4"/>
      <c r="E1192" s="4"/>
      <c r="F1192" s="4" t="str">
        <f t="shared" si="204"/>
        <v>X</v>
      </c>
      <c r="G1192" s="4"/>
      <c r="H1192" s="4"/>
      <c r="I1192" s="6" t="s">
        <v>3674</v>
      </c>
      <c r="J1192" s="6"/>
      <c r="K1192" s="6" t="s">
        <v>3719</v>
      </c>
      <c r="L1192" s="1">
        <v>997</v>
      </c>
      <c r="M1192"/>
      <c r="N1192" s="18" t="b">
        <v>0</v>
      </c>
      <c r="O1192"/>
      <c r="P1192" s="1" t="s">
        <v>3720</v>
      </c>
      <c r="Q1192" s="1"/>
      <c r="R1192"/>
      <c r="S1192" s="54"/>
      <c r="T1192" s="1" t="s">
        <v>42</v>
      </c>
      <c r="U1192" s="1" t="s">
        <v>42</v>
      </c>
      <c r="V1192" s="1" t="s">
        <v>42</v>
      </c>
      <c r="W1192" s="1" t="s">
        <v>42</v>
      </c>
      <c r="X1192" s="1"/>
      <c r="Y1192" s="1"/>
      <c r="Z1192" s="1"/>
      <c r="AA1192" s="1"/>
      <c r="AB1192" s="1"/>
      <c r="AC1192" s="1"/>
      <c r="AD1192" s="1"/>
      <c r="AE1192" s="1"/>
      <c r="AF1192"/>
      <c r="AG1192" s="1" t="b">
        <v>0</v>
      </c>
      <c r="AH1192"/>
      <c r="AI1192"/>
      <c r="AJ1192" s="1" t="b">
        <v>0</v>
      </c>
      <c r="AK1192" s="1" t="b">
        <v>0</v>
      </c>
      <c r="AL1192" s="1" t="s">
        <v>86</v>
      </c>
      <c r="AM1192" s="1" t="s">
        <v>62</v>
      </c>
      <c r="AN1192" s="1" t="s">
        <v>45</v>
      </c>
      <c r="AO1192" s="1">
        <v>2078</v>
      </c>
      <c r="AP1192" s="1" t="b">
        <v>1</v>
      </c>
      <c r="AQ1192" s="1"/>
      <c r="AR1192" s="1"/>
      <c r="AS1192" s="1" t="b">
        <v>0</v>
      </c>
      <c r="AV1192" s="1" t="str">
        <f t="shared" si="203"/>
        <v>Hosta 'Chinese Sunrise'</v>
      </c>
      <c r="AW1192" s="1"/>
      <c r="AX1192" s="1"/>
      <c r="BE1192"/>
      <c r="BF1192"/>
      <c r="BG1192"/>
      <c r="BH1192"/>
      <c r="BI1192"/>
      <c r="BJ1192"/>
      <c r="BK1192"/>
      <c r="BL1192"/>
      <c r="BM1192"/>
      <c r="BN1192"/>
    </row>
    <row r="1193" spans="1:66" s="5" customFormat="1" ht="15" customHeight="1" x14ac:dyDescent="0.2">
      <c r="A1193" s="8" t="s">
        <v>7585</v>
      </c>
      <c r="B1193" s="18" t="b">
        <f t="shared" si="202"/>
        <v>1</v>
      </c>
      <c r="C1193" s="4" t="str">
        <f t="shared" ref="C1193:C1205" si="205">IF(O1193="","C","")</f>
        <v/>
      </c>
      <c r="D1193" s="4" t="str">
        <f t="shared" ref="D1193:D1205" si="206">IF(I1193="","N","")</f>
        <v/>
      </c>
      <c r="E1193" s="4" t="str">
        <f t="shared" ref="E1193:E1205" si="207">IF(P1193="","Y","")</f>
        <v/>
      </c>
      <c r="F1193" s="4" t="str">
        <f t="shared" si="204"/>
        <v/>
      </c>
      <c r="G1193" s="4" t="str">
        <f>IF(H1193=A1193,"","I")</f>
        <v/>
      </c>
      <c r="H1193" s="4" t="str">
        <f t="shared" ref="H1193:H1205" si="208">TRIM(TRIM(I1193) &amp; " " &amp; TRIM(J1193) &amp; " " &amp; K1193 &amp; " " &amp;S1193)</f>
        <v>Hosta 'Color Festival'</v>
      </c>
      <c r="I1193" s="6" t="s">
        <v>3674</v>
      </c>
      <c r="J1193" s="6"/>
      <c r="K1193" s="6" t="s">
        <v>3721</v>
      </c>
      <c r="L1193" s="1">
        <v>998</v>
      </c>
      <c r="M1193" s="1" t="s">
        <v>39</v>
      </c>
      <c r="N1193" s="18" t="b">
        <v>1</v>
      </c>
      <c r="O1193" t="s">
        <v>3722</v>
      </c>
      <c r="P1193" s="1" t="s">
        <v>3723</v>
      </c>
      <c r="Q1193"/>
      <c r="R1193"/>
      <c r="S1193" s="54"/>
      <c r="T1193" s="1" t="s">
        <v>42</v>
      </c>
      <c r="U1193" s="1" t="s">
        <v>42</v>
      </c>
      <c r="V1193" s="1" t="s">
        <v>42</v>
      </c>
      <c r="W1193" s="1" t="s">
        <v>42</v>
      </c>
      <c r="X1193" s="1"/>
      <c r="Y1193" s="1" t="s">
        <v>3724</v>
      </c>
      <c r="Z1193" s="1"/>
      <c r="AA1193" s="1"/>
      <c r="AB1193" s="1"/>
      <c r="AC1193" s="1"/>
      <c r="AD1193" s="1"/>
      <c r="AE1193" s="1"/>
      <c r="AF1193" s="1"/>
      <c r="AG1193" s="1" t="b">
        <v>0</v>
      </c>
      <c r="AH1193" s="1" t="s">
        <v>43</v>
      </c>
      <c r="AI1193" s="1"/>
      <c r="AJ1193" s="1" t="b">
        <v>0</v>
      </c>
      <c r="AK1193" s="1" t="b">
        <v>0</v>
      </c>
      <c r="AL1193" s="1" t="s">
        <v>86</v>
      </c>
      <c r="AM1193"/>
      <c r="AN1193" s="1" t="s">
        <v>45</v>
      </c>
      <c r="AO1193" s="1">
        <v>15853</v>
      </c>
      <c r="AP1193" s="1" t="b">
        <v>0</v>
      </c>
      <c r="AQ1193" s="1"/>
      <c r="AR1193" s="1"/>
      <c r="AS1193" s="1" t="b">
        <v>0</v>
      </c>
      <c r="AV1193" s="1" t="str">
        <f t="shared" si="203"/>
        <v>Hosta 'Color Festival'</v>
      </c>
      <c r="AW1193" s="1"/>
      <c r="AX1193" s="1"/>
    </row>
    <row r="1194" spans="1:66" s="5" customFormat="1" ht="15" customHeight="1" x14ac:dyDescent="0.2">
      <c r="A1194" s="8" t="s">
        <v>7587</v>
      </c>
      <c r="B1194" s="18" t="b">
        <f t="shared" si="202"/>
        <v>1</v>
      </c>
      <c r="C1194" s="4" t="str">
        <f t="shared" si="205"/>
        <v/>
      </c>
      <c r="D1194" s="4" t="str">
        <f t="shared" si="206"/>
        <v/>
      </c>
      <c r="E1194" s="4" t="str">
        <f t="shared" si="207"/>
        <v/>
      </c>
      <c r="F1194" s="4" t="str">
        <f t="shared" si="204"/>
        <v/>
      </c>
      <c r="G1194" s="4" t="str">
        <f>IF(H1194=A1194,"","I")</f>
        <v/>
      </c>
      <c r="H1194" s="4" t="str">
        <f t="shared" si="208"/>
        <v>Hosta 'Devon Green'</v>
      </c>
      <c r="I1194" s="6" t="s">
        <v>3674</v>
      </c>
      <c r="J1194" s="6"/>
      <c r="K1194" s="6" t="s">
        <v>3725</v>
      </c>
      <c r="L1194" s="1">
        <v>999</v>
      </c>
      <c r="M1194" s="1" t="s">
        <v>39</v>
      </c>
      <c r="N1194" s="18" t="b">
        <v>1</v>
      </c>
      <c r="O1194" t="s">
        <v>3726</v>
      </c>
      <c r="P1194" s="1" t="s">
        <v>3727</v>
      </c>
      <c r="Q1194"/>
      <c r="R1194"/>
      <c r="S1194" s="54"/>
      <c r="T1194" s="1" t="s">
        <v>42</v>
      </c>
      <c r="U1194" s="1" t="s">
        <v>42</v>
      </c>
      <c r="V1194" s="1" t="s">
        <v>42</v>
      </c>
      <c r="W1194" s="1" t="s">
        <v>42</v>
      </c>
      <c r="X1194" s="1"/>
      <c r="Y1194" s="1" t="s">
        <v>3728</v>
      </c>
      <c r="Z1194" s="1"/>
      <c r="AA1194" s="1"/>
      <c r="AB1194" s="1"/>
      <c r="AC1194" s="1"/>
      <c r="AD1194" s="1"/>
      <c r="AE1194" s="1"/>
      <c r="AF1194" s="1"/>
      <c r="AG1194" s="1" t="b">
        <v>0</v>
      </c>
      <c r="AH1194" s="1"/>
      <c r="AI1194" s="1" t="s">
        <v>1679</v>
      </c>
      <c r="AJ1194" s="1" t="b">
        <v>0</v>
      </c>
      <c r="AK1194" s="1" t="b">
        <v>0</v>
      </c>
      <c r="AL1194" s="1" t="s">
        <v>1679</v>
      </c>
      <c r="AM1194"/>
      <c r="AN1194" s="1" t="s">
        <v>45</v>
      </c>
      <c r="AO1194" s="1">
        <v>15835</v>
      </c>
      <c r="AP1194" s="1" t="b">
        <v>0</v>
      </c>
      <c r="AQ1194" s="1"/>
      <c r="AR1194" s="1"/>
      <c r="AS1194" s="1" t="b">
        <v>0</v>
      </c>
      <c r="AV1194" s="1" t="str">
        <f t="shared" si="203"/>
        <v>Hosta 'Devon Green'</v>
      </c>
      <c r="AW1194" s="1"/>
      <c r="AX1194" s="1"/>
    </row>
    <row r="1195" spans="1:66" s="5" customFormat="1" ht="15" customHeight="1" x14ac:dyDescent="0.2">
      <c r="A1195" s="8" t="s">
        <v>9491</v>
      </c>
      <c r="B1195" s="18" t="b">
        <f t="shared" si="202"/>
        <v>1</v>
      </c>
      <c r="C1195" s="4" t="str">
        <f t="shared" si="205"/>
        <v/>
      </c>
      <c r="D1195" s="4" t="str">
        <f t="shared" si="206"/>
        <v/>
      </c>
      <c r="E1195" s="4" t="str">
        <f t="shared" si="207"/>
        <v/>
      </c>
      <c r="F1195" s="4" t="str">
        <f t="shared" si="204"/>
        <v/>
      </c>
      <c r="G1195" s="4" t="str">
        <f>IF(H1195=A1195,"","I")</f>
        <v/>
      </c>
      <c r="H1195" s="4" t="str">
        <f t="shared" si="208"/>
        <v>Hosta 'Diana Remembered'</v>
      </c>
      <c r="I1195" s="6" t="s">
        <v>3674</v>
      </c>
      <c r="J1195" s="6"/>
      <c r="K1195" s="6" t="s">
        <v>6914</v>
      </c>
      <c r="L1195" s="1">
        <v>1949</v>
      </c>
      <c r="M1195" s="1"/>
      <c r="N1195" s="18" t="b">
        <v>1</v>
      </c>
      <c r="O1195" t="s">
        <v>10151</v>
      </c>
      <c r="P1195" s="23" t="s">
        <v>10469</v>
      </c>
      <c r="Q1195"/>
      <c r="R1195"/>
      <c r="S1195" s="54"/>
      <c r="T1195" s="1" t="s">
        <v>6913</v>
      </c>
      <c r="U1195" s="1" t="s">
        <v>6913</v>
      </c>
      <c r="V1195" s="1" t="s">
        <v>6913</v>
      </c>
      <c r="W1195" s="1" t="s">
        <v>6913</v>
      </c>
      <c r="X1195" s="1"/>
      <c r="Y1195" t="s">
        <v>11173</v>
      </c>
      <c r="Z1195" s="1"/>
      <c r="AA1195" s="1"/>
      <c r="AB1195" s="1"/>
      <c r="AC1195" s="1"/>
      <c r="AD1195" s="1"/>
      <c r="AE1195" s="1"/>
      <c r="AF1195"/>
      <c r="AG1195" s="1" t="b">
        <v>0</v>
      </c>
      <c r="AH1195"/>
      <c r="AI1195" s="1" t="s">
        <v>1679</v>
      </c>
      <c r="AJ1195" s="1" t="b">
        <v>0</v>
      </c>
      <c r="AK1195" s="1" t="b">
        <v>0</v>
      </c>
      <c r="AL1195" s="1" t="s">
        <v>86</v>
      </c>
      <c r="AM1195" s="1" t="s">
        <v>62</v>
      </c>
      <c r="AN1195" s="1" t="s">
        <v>45</v>
      </c>
      <c r="AO1195" s="1">
        <v>2181</v>
      </c>
      <c r="AP1195" s="1" t="b">
        <v>0</v>
      </c>
      <c r="AQ1195" s="1"/>
      <c r="AR1195" s="1"/>
      <c r="AS1195" s="1" t="b">
        <v>0</v>
      </c>
      <c r="AV1195" s="1" t="str">
        <f t="shared" si="203"/>
        <v>Hosta 'Diana Remembered'</v>
      </c>
      <c r="AW1195" s="1"/>
      <c r="AX1195" s="1"/>
    </row>
    <row r="1196" spans="1:66" s="5" customFormat="1" ht="15" customHeight="1" x14ac:dyDescent="0.2">
      <c r="A1196" s="8" t="s">
        <v>7729</v>
      </c>
      <c r="B1196" s="18" t="b">
        <f t="shared" si="202"/>
        <v>0</v>
      </c>
      <c r="C1196" s="4" t="str">
        <f t="shared" si="205"/>
        <v/>
      </c>
      <c r="D1196" s="4" t="str">
        <f t="shared" si="206"/>
        <v/>
      </c>
      <c r="E1196" s="4" t="str">
        <f t="shared" si="207"/>
        <v/>
      </c>
      <c r="F1196" s="4" t="str">
        <f t="shared" si="204"/>
        <v>X</v>
      </c>
      <c r="G1196" s="4"/>
      <c r="H1196" s="4" t="str">
        <f t="shared" si="208"/>
        <v>Hosta 'Domaine de Courson'</v>
      </c>
      <c r="I1196" s="6" t="s">
        <v>3674</v>
      </c>
      <c r="J1196" s="6"/>
      <c r="K1196" s="6" t="s">
        <v>3941</v>
      </c>
      <c r="L1196" s="1">
        <v>1060</v>
      </c>
      <c r="M1196" s="1" t="s">
        <v>39</v>
      </c>
      <c r="N1196" s="18" t="b">
        <v>0</v>
      </c>
      <c r="O1196" t="s">
        <v>3942</v>
      </c>
      <c r="P1196" s="23" t="s">
        <v>10467</v>
      </c>
      <c r="Q1196"/>
      <c r="R1196"/>
      <c r="S1196" s="54"/>
      <c r="T1196" s="1" t="s">
        <v>42</v>
      </c>
      <c r="U1196" s="1" t="s">
        <v>42</v>
      </c>
      <c r="V1196" s="1" t="s">
        <v>42</v>
      </c>
      <c r="W1196" s="1" t="s">
        <v>42</v>
      </c>
      <c r="X1196" s="1"/>
      <c r="Y1196"/>
      <c r="Z1196" s="1"/>
      <c r="AA1196" s="1"/>
      <c r="AB1196" s="1"/>
      <c r="AC1196" s="1"/>
      <c r="AD1196" s="1"/>
      <c r="AE1196" s="1"/>
      <c r="AF1196"/>
      <c r="AG1196" s="1" t="b">
        <v>0</v>
      </c>
      <c r="AH1196"/>
      <c r="AI1196" s="1" t="s">
        <v>1679</v>
      </c>
      <c r="AJ1196" s="1" t="b">
        <v>0</v>
      </c>
      <c r="AK1196" s="1" t="b">
        <v>0</v>
      </c>
      <c r="AL1196" s="1" t="s">
        <v>86</v>
      </c>
      <c r="AM1196" s="1" t="s">
        <v>62</v>
      </c>
      <c r="AN1196" s="1" t="s">
        <v>45</v>
      </c>
      <c r="AO1196" s="1">
        <v>1546</v>
      </c>
      <c r="AP1196" s="1" t="b">
        <v>0</v>
      </c>
      <c r="AQ1196" s="1"/>
      <c r="AR1196" s="1"/>
      <c r="AS1196" s="1" t="b">
        <v>0</v>
      </c>
      <c r="AV1196" s="1" t="str">
        <f t="shared" si="203"/>
        <v>Hosta 'Domaine de Courson'</v>
      </c>
      <c r="AW1196" s="1"/>
      <c r="AX1196" s="1"/>
    </row>
    <row r="1197" spans="1:66" s="5" customFormat="1" ht="15" customHeight="1" x14ac:dyDescent="0.2">
      <c r="A1197" s="8" t="s">
        <v>9467</v>
      </c>
      <c r="B1197" s="18" t="b">
        <f t="shared" si="202"/>
        <v>1</v>
      </c>
      <c r="C1197" s="4" t="str">
        <f t="shared" si="205"/>
        <v/>
      </c>
      <c r="D1197" s="4" t="str">
        <f t="shared" si="206"/>
        <v/>
      </c>
      <c r="E1197" s="4" t="str">
        <f t="shared" si="207"/>
        <v/>
      </c>
      <c r="F1197" s="4" t="str">
        <f t="shared" si="204"/>
        <v/>
      </c>
      <c r="G1197" s="4"/>
      <c r="H1197" s="4" t="str">
        <f t="shared" si="208"/>
        <v>Hosta 'Dream Queen'</v>
      </c>
      <c r="I1197" s="6" t="s">
        <v>3674</v>
      </c>
      <c r="J1197" s="6"/>
      <c r="K1197" s="6" t="s">
        <v>6915</v>
      </c>
      <c r="L1197" s="1">
        <v>1950</v>
      </c>
      <c r="M1197" s="1"/>
      <c r="N1197" s="18" t="b">
        <v>1</v>
      </c>
      <c r="O1197" t="s">
        <v>6916</v>
      </c>
      <c r="P1197" s="23" t="s">
        <v>10470</v>
      </c>
      <c r="Q1197"/>
      <c r="R1197"/>
      <c r="S1197" s="54"/>
      <c r="T1197" s="1" t="s">
        <v>6913</v>
      </c>
      <c r="U1197" s="1" t="s">
        <v>6913</v>
      </c>
      <c r="V1197" s="1" t="s">
        <v>6913</v>
      </c>
      <c r="W1197" s="1" t="s">
        <v>6913</v>
      </c>
      <c r="X1197" s="1"/>
      <c r="Y1197" t="s">
        <v>11174</v>
      </c>
      <c r="Z1197" s="1"/>
      <c r="AA1197" s="1"/>
      <c r="AB1197" s="1"/>
      <c r="AC1197" s="1"/>
      <c r="AD1197" s="1"/>
      <c r="AE1197" s="1"/>
      <c r="AF1197"/>
      <c r="AG1197" s="1" t="b">
        <v>0</v>
      </c>
      <c r="AH1197"/>
      <c r="AI1197" s="1" t="s">
        <v>1679</v>
      </c>
      <c r="AJ1197" s="1" t="b">
        <v>0</v>
      </c>
      <c r="AK1197" s="1" t="b">
        <v>0</v>
      </c>
      <c r="AL1197" s="1" t="s">
        <v>86</v>
      </c>
      <c r="AM1197" s="1" t="s">
        <v>62</v>
      </c>
      <c r="AN1197" s="1" t="s">
        <v>45</v>
      </c>
      <c r="AO1197" s="1">
        <v>1452</v>
      </c>
      <c r="AP1197" s="1" t="b">
        <v>0</v>
      </c>
      <c r="AQ1197" s="1"/>
      <c r="AR1197" s="1"/>
      <c r="AS1197" s="1" t="b">
        <v>0</v>
      </c>
      <c r="AV1197" s="1" t="str">
        <f t="shared" si="203"/>
        <v>Hosta 'Dream Queen'</v>
      </c>
      <c r="AW1197" s="1"/>
      <c r="AX1197" s="1"/>
    </row>
    <row r="1198" spans="1:66" s="5" customFormat="1" ht="15" customHeight="1" x14ac:dyDescent="0.2">
      <c r="A1198" s="8" t="s">
        <v>7589</v>
      </c>
      <c r="B1198" s="18" t="b">
        <f t="shared" si="202"/>
        <v>1</v>
      </c>
      <c r="C1198" s="4" t="str">
        <f t="shared" si="205"/>
        <v/>
      </c>
      <c r="D1198" s="4" t="str">
        <f t="shared" si="206"/>
        <v/>
      </c>
      <c r="E1198" s="4" t="str">
        <f t="shared" si="207"/>
        <v/>
      </c>
      <c r="F1198" s="4" t="str">
        <f t="shared" si="204"/>
        <v/>
      </c>
      <c r="G1198" s="4" t="str">
        <f>IF(H1198=A1198,"","I")</f>
        <v>I</v>
      </c>
      <c r="H1198" s="4" t="str">
        <f t="shared" si="208"/>
        <v>Hosta 'El Nino' (tardiana group)</v>
      </c>
      <c r="I1198" s="6" t="s">
        <v>3674</v>
      </c>
      <c r="J1198" s="6"/>
      <c r="K1198" s="6" t="s">
        <v>3729</v>
      </c>
      <c r="L1198" s="1">
        <v>1000</v>
      </c>
      <c r="M1198" s="1" t="s">
        <v>39</v>
      </c>
      <c r="N1198" s="18" t="b">
        <v>1</v>
      </c>
      <c r="O1198" t="s">
        <v>3730</v>
      </c>
      <c r="P1198" s="1" t="s">
        <v>3731</v>
      </c>
      <c r="Q1198"/>
      <c r="R1198"/>
      <c r="S1198" s="54" t="s">
        <v>3707</v>
      </c>
      <c r="T1198" s="1" t="s">
        <v>42</v>
      </c>
      <c r="U1198" s="1" t="s">
        <v>42</v>
      </c>
      <c r="V1198" s="1" t="s">
        <v>42</v>
      </c>
      <c r="W1198" s="1" t="s">
        <v>42</v>
      </c>
      <c r="X1198" s="1"/>
      <c r="Y1198" s="1" t="s">
        <v>3732</v>
      </c>
      <c r="Z1198" s="1"/>
      <c r="AA1198" s="1"/>
      <c r="AB1198" s="1"/>
      <c r="AC1198" s="1"/>
      <c r="AD1198" s="1"/>
      <c r="AE1198" s="1"/>
      <c r="AF1198"/>
      <c r="AG1198" s="1" t="b">
        <v>0</v>
      </c>
      <c r="AH1198"/>
      <c r="AI1198"/>
      <c r="AJ1198" s="1" t="b">
        <v>0</v>
      </c>
      <c r="AK1198" s="1" t="b">
        <v>0</v>
      </c>
      <c r="AL1198" s="1" t="s">
        <v>86</v>
      </c>
      <c r="AM1198" s="1" t="s">
        <v>240</v>
      </c>
      <c r="AN1198" s="1" t="s">
        <v>45</v>
      </c>
      <c r="AO1198" s="1">
        <v>2285</v>
      </c>
      <c r="AP1198" s="1" t="b">
        <v>1</v>
      </c>
      <c r="AQ1198" s="1"/>
      <c r="AR1198" s="1"/>
      <c r="AS1198" s="1" t="b">
        <v>0</v>
      </c>
      <c r="AT1198"/>
      <c r="AU1198"/>
      <c r="AV1198" s="1" t="str">
        <f t="shared" si="203"/>
        <v>Hosta 'El Nino' (tardiana group)</v>
      </c>
      <c r="AW1198" s="1"/>
      <c r="AX1198" s="1"/>
      <c r="AY1198"/>
      <c r="AZ1198"/>
      <c r="BA1198"/>
      <c r="BB1198"/>
      <c r="BC1198"/>
      <c r="BD1198"/>
      <c r="BK1198" s="41"/>
      <c r="BL1198" s="41"/>
      <c r="BM1198" s="41"/>
    </row>
    <row r="1199" spans="1:66" s="5" customFormat="1" ht="15" customHeight="1" x14ac:dyDescent="0.2">
      <c r="A1199" s="8" t="s">
        <v>7861</v>
      </c>
      <c r="B1199" s="18" t="b">
        <f t="shared" si="202"/>
        <v>1</v>
      </c>
      <c r="C1199" s="4" t="str">
        <f t="shared" si="205"/>
        <v/>
      </c>
      <c r="D1199" s="4" t="str">
        <f t="shared" si="206"/>
        <v/>
      </c>
      <c r="E1199" s="4" t="str">
        <f t="shared" si="207"/>
        <v/>
      </c>
      <c r="F1199" s="4" t="str">
        <f t="shared" si="204"/>
        <v/>
      </c>
      <c r="G1199" s="4" t="str">
        <f>IF(H1199=A1199,"","I")</f>
        <v/>
      </c>
      <c r="H1199" s="4" t="str">
        <f t="shared" si="208"/>
        <v>Hosta 'Empress Wu'</v>
      </c>
      <c r="I1199" s="6" t="s">
        <v>3674</v>
      </c>
      <c r="J1199" s="6"/>
      <c r="K1199" s="6" t="s">
        <v>3733</v>
      </c>
      <c r="L1199" s="1">
        <v>1001</v>
      </c>
      <c r="M1199" s="1" t="s">
        <v>39</v>
      </c>
      <c r="N1199" s="18" t="b">
        <v>1</v>
      </c>
      <c r="O1199" t="s">
        <v>3734</v>
      </c>
      <c r="P1199" s="1" t="s">
        <v>3735</v>
      </c>
      <c r="Q1199"/>
      <c r="R1199"/>
      <c r="S1199" s="54"/>
      <c r="T1199" s="1" t="s">
        <v>42</v>
      </c>
      <c r="U1199" s="1" t="s">
        <v>42</v>
      </c>
      <c r="V1199" s="1" t="s">
        <v>42</v>
      </c>
      <c r="W1199" s="1" t="s">
        <v>42</v>
      </c>
      <c r="X1199" s="1"/>
      <c r="Y1199" s="1" t="s">
        <v>3736</v>
      </c>
      <c r="Z1199" s="1"/>
      <c r="AA1199" s="1"/>
      <c r="AB1199" s="1"/>
      <c r="AC1199" s="1"/>
      <c r="AD1199" s="1"/>
      <c r="AE1199" s="1"/>
      <c r="AF1199"/>
      <c r="AG1199" s="1" t="b">
        <v>0</v>
      </c>
      <c r="AH1199" s="1"/>
      <c r="AI1199" s="1" t="s">
        <v>1679</v>
      </c>
      <c r="AJ1199" s="1" t="b">
        <v>0</v>
      </c>
      <c r="AK1199" s="1" t="b">
        <v>0</v>
      </c>
      <c r="AL1199" s="1" t="s">
        <v>1679</v>
      </c>
      <c r="AM1199" s="1" t="s">
        <v>62</v>
      </c>
      <c r="AN1199" s="1" t="s">
        <v>45</v>
      </c>
      <c r="AO1199" s="1">
        <v>2105</v>
      </c>
      <c r="AP1199" s="1" t="b">
        <v>0</v>
      </c>
      <c r="AQ1199" s="1"/>
      <c r="AR1199" s="1"/>
      <c r="AS1199" s="1" t="b">
        <v>0</v>
      </c>
      <c r="AV1199" s="1" t="str">
        <f t="shared" si="203"/>
        <v>Hosta 'Empress Wu'</v>
      </c>
      <c r="AW1199" s="1"/>
      <c r="AX1199" s="1"/>
      <c r="BN1199" s="41"/>
    </row>
    <row r="1200" spans="1:66" s="5" customFormat="1" ht="15" customHeight="1" x14ac:dyDescent="0.2">
      <c r="A1200" s="8" t="s">
        <v>7591</v>
      </c>
      <c r="B1200" s="18" t="b">
        <f t="shared" si="202"/>
        <v>1</v>
      </c>
      <c r="C1200" s="4" t="str">
        <f t="shared" si="205"/>
        <v/>
      </c>
      <c r="D1200" s="4" t="str">
        <f t="shared" si="206"/>
        <v/>
      </c>
      <c r="E1200" s="4" t="str">
        <f t="shared" si="207"/>
        <v/>
      </c>
      <c r="F1200" s="4" t="str">
        <f t="shared" si="204"/>
        <v/>
      </c>
      <c r="G1200" s="4" t="str">
        <f>IF(H1200=A1200,"","I")</f>
        <v/>
      </c>
      <c r="H1200" s="4" t="str">
        <f t="shared" si="208"/>
        <v>Hosta 'Fire and Ice'</v>
      </c>
      <c r="I1200" s="6" t="s">
        <v>3674</v>
      </c>
      <c r="J1200" s="6"/>
      <c r="K1200" s="6" t="s">
        <v>3737</v>
      </c>
      <c r="L1200" s="1">
        <v>1002</v>
      </c>
      <c r="M1200" s="1" t="s">
        <v>39</v>
      </c>
      <c r="N1200" s="18" t="b">
        <v>1</v>
      </c>
      <c r="O1200" t="s">
        <v>3738</v>
      </c>
      <c r="P1200" s="1" t="s">
        <v>3739</v>
      </c>
      <c r="Q1200"/>
      <c r="R1200"/>
      <c r="S1200" s="54"/>
      <c r="T1200" s="1" t="s">
        <v>42</v>
      </c>
      <c r="U1200" s="1" t="s">
        <v>42</v>
      </c>
      <c r="V1200" s="1" t="s">
        <v>42</v>
      </c>
      <c r="W1200" s="1" t="s">
        <v>42</v>
      </c>
      <c r="X1200" s="1"/>
      <c r="Y1200" s="1" t="s">
        <v>3740</v>
      </c>
      <c r="Z1200" s="1"/>
      <c r="AA1200" s="1"/>
      <c r="AB1200" s="1"/>
      <c r="AC1200" s="1"/>
      <c r="AD1200" s="1"/>
      <c r="AE1200" s="1"/>
      <c r="AF1200"/>
      <c r="AG1200"/>
      <c r="AH1200"/>
      <c r="AI1200"/>
      <c r="AJ1200"/>
      <c r="AK1200"/>
      <c r="AL1200"/>
      <c r="AM1200"/>
      <c r="AN1200"/>
      <c r="AO1200"/>
      <c r="AP1200"/>
      <c r="AQ1200"/>
      <c r="AR1200"/>
      <c r="AS1200"/>
      <c r="AT1200"/>
      <c r="AU1200"/>
      <c r="AV1200" s="1" t="str">
        <f t="shared" si="203"/>
        <v>Hosta 'Fire and Ice'</v>
      </c>
      <c r="AW1200"/>
      <c r="AX1200"/>
      <c r="AY1200"/>
      <c r="AZ1200"/>
      <c r="BA1200"/>
      <c r="BB1200"/>
      <c r="BC1200"/>
      <c r="BD1200"/>
    </row>
    <row r="1201" spans="1:66" s="5" customFormat="1" ht="15" customHeight="1" x14ac:dyDescent="0.2">
      <c r="A1201" s="8" t="s">
        <v>9459</v>
      </c>
      <c r="B1201" s="18" t="b">
        <f t="shared" si="202"/>
        <v>1</v>
      </c>
      <c r="C1201" s="4" t="str">
        <f t="shared" si="205"/>
        <v/>
      </c>
      <c r="D1201" s="4" t="str">
        <f t="shared" si="206"/>
        <v/>
      </c>
      <c r="E1201" s="4" t="str">
        <f t="shared" si="207"/>
        <v/>
      </c>
      <c r="F1201" s="4" t="str">
        <f t="shared" si="204"/>
        <v/>
      </c>
      <c r="G1201" s="4"/>
      <c r="H1201" s="4" t="str">
        <f t="shared" si="208"/>
        <v>Hosta 'Fire Island'</v>
      </c>
      <c r="I1201" s="6" t="s">
        <v>3674</v>
      </c>
      <c r="J1201" s="6"/>
      <c r="K1201" s="6" t="s">
        <v>6917</v>
      </c>
      <c r="L1201" s="1">
        <v>1951</v>
      </c>
      <c r="M1201" s="1"/>
      <c r="N1201" s="18" t="b">
        <v>1</v>
      </c>
      <c r="O1201" t="s">
        <v>6918</v>
      </c>
      <c r="P1201" s="23" t="s">
        <v>10471</v>
      </c>
      <c r="Q1201"/>
      <c r="R1201"/>
      <c r="S1201" s="54"/>
      <c r="T1201" s="1" t="s">
        <v>6913</v>
      </c>
      <c r="U1201" s="1" t="s">
        <v>6913</v>
      </c>
      <c r="V1201" s="1" t="s">
        <v>6913</v>
      </c>
      <c r="W1201" s="1" t="s">
        <v>6913</v>
      </c>
      <c r="X1201" s="1"/>
      <c r="Y1201" t="s">
        <v>11175</v>
      </c>
      <c r="Z1201" s="1"/>
      <c r="AA1201" s="1"/>
      <c r="AB1201" s="1"/>
      <c r="AC1201" s="1"/>
      <c r="AD1201" s="1"/>
      <c r="AE1201" s="1"/>
      <c r="AF1201" s="1"/>
      <c r="AG1201" s="1" t="b">
        <v>0</v>
      </c>
      <c r="AH1201" s="1" t="s">
        <v>43</v>
      </c>
      <c r="AI1201" s="1"/>
      <c r="AJ1201" s="1" t="b">
        <v>0</v>
      </c>
      <c r="AK1201" s="1" t="b">
        <v>0</v>
      </c>
      <c r="AL1201" s="1" t="s">
        <v>1737</v>
      </c>
      <c r="AM1201"/>
      <c r="AN1201" s="1" t="s">
        <v>45</v>
      </c>
      <c r="AO1201" s="1">
        <v>15799</v>
      </c>
      <c r="AP1201" s="1" t="b">
        <v>0</v>
      </c>
      <c r="AQ1201" s="1"/>
      <c r="AR1201" s="1"/>
      <c r="AS1201" s="1" t="b">
        <v>0</v>
      </c>
      <c r="AV1201" s="1" t="str">
        <f t="shared" si="203"/>
        <v>Hosta 'Fire Island'</v>
      </c>
      <c r="AW1201" s="1"/>
      <c r="AX1201" s="1"/>
    </row>
    <row r="1202" spans="1:66" s="5" customFormat="1" ht="15" customHeight="1" x14ac:dyDescent="0.2">
      <c r="A1202" s="8" t="s">
        <v>8890</v>
      </c>
      <c r="B1202" s="18" t="b">
        <f t="shared" si="202"/>
        <v>1</v>
      </c>
      <c r="C1202" s="4" t="str">
        <f t="shared" si="205"/>
        <v/>
      </c>
      <c r="D1202" s="4" t="str">
        <f t="shared" si="206"/>
        <v/>
      </c>
      <c r="E1202" s="4" t="str">
        <f t="shared" si="207"/>
        <v/>
      </c>
      <c r="F1202" s="4" t="str">
        <f t="shared" si="204"/>
        <v/>
      </c>
      <c r="G1202" s="4" t="str">
        <f>IF(H1202=A1202,"","I")</f>
        <v/>
      </c>
      <c r="H1202" s="4" t="str">
        <f t="shared" si="208"/>
        <v>Hosta 'Fireworks'</v>
      </c>
      <c r="I1202" s="6" t="s">
        <v>3674</v>
      </c>
      <c r="J1202" s="6"/>
      <c r="K1202" s="6" t="s">
        <v>3563</v>
      </c>
      <c r="L1202" s="1">
        <v>1061</v>
      </c>
      <c r="M1202" s="1" t="s">
        <v>39</v>
      </c>
      <c r="N1202" s="18" t="b">
        <v>1</v>
      </c>
      <c r="O1202" t="s">
        <v>3943</v>
      </c>
      <c r="P1202" s="23" t="s">
        <v>10472</v>
      </c>
      <c r="Q1202"/>
      <c r="R1202"/>
      <c r="S1202" s="54"/>
      <c r="T1202" s="1" t="s">
        <v>42</v>
      </c>
      <c r="U1202" s="1" t="s">
        <v>42</v>
      </c>
      <c r="V1202" s="1" t="s">
        <v>42</v>
      </c>
      <c r="W1202" s="1" t="s">
        <v>42</v>
      </c>
      <c r="X1202" s="1"/>
      <c r="Y1202" s="1" t="s">
        <v>3944</v>
      </c>
      <c r="Z1202" s="1"/>
      <c r="AA1202" s="1"/>
      <c r="AB1202" s="1"/>
      <c r="AC1202" s="1"/>
      <c r="AD1202" s="1"/>
      <c r="AE1202" s="1"/>
      <c r="AF1202"/>
      <c r="AG1202"/>
      <c r="AH1202"/>
      <c r="AI1202"/>
      <c r="AJ1202"/>
      <c r="AK1202"/>
      <c r="AL1202"/>
      <c r="AM1202"/>
      <c r="AN1202"/>
      <c r="AO1202"/>
      <c r="AP1202"/>
      <c r="AQ1202"/>
      <c r="AR1202"/>
      <c r="AS1202"/>
      <c r="AT1202"/>
      <c r="AU1202"/>
      <c r="AV1202" s="1" t="str">
        <f t="shared" si="203"/>
        <v>Hosta 'Fireworks'</v>
      </c>
      <c r="AW1202"/>
      <c r="AX1202"/>
      <c r="AY1202"/>
      <c r="AZ1202"/>
      <c r="BA1202"/>
      <c r="BB1202"/>
      <c r="BC1202"/>
      <c r="BD1202"/>
    </row>
    <row r="1203" spans="1:66" s="5" customFormat="1" ht="15" customHeight="1" x14ac:dyDescent="0.2">
      <c r="A1203" s="8" t="s">
        <v>9465</v>
      </c>
      <c r="B1203" s="18" t="b">
        <f t="shared" si="202"/>
        <v>1</v>
      </c>
      <c r="C1203" s="4" t="str">
        <f t="shared" si="205"/>
        <v/>
      </c>
      <c r="D1203" s="4" t="str">
        <f t="shared" si="206"/>
        <v/>
      </c>
      <c r="E1203" s="4" t="str">
        <f t="shared" si="207"/>
        <v/>
      </c>
      <c r="F1203" s="4" t="str">
        <f t="shared" si="204"/>
        <v/>
      </c>
      <c r="G1203" s="4"/>
      <c r="H1203" s="4" t="str">
        <f t="shared" si="208"/>
        <v>Hosta 'Fragrant Bouquet'</v>
      </c>
      <c r="I1203" s="6" t="s">
        <v>3674</v>
      </c>
      <c r="J1203" s="6"/>
      <c r="K1203" s="6" t="s">
        <v>6919</v>
      </c>
      <c r="L1203" s="1">
        <v>1952</v>
      </c>
      <c r="M1203" s="1"/>
      <c r="N1203" s="18" t="b">
        <v>1</v>
      </c>
      <c r="O1203" t="s">
        <v>10152</v>
      </c>
      <c r="P1203" s="23" t="s">
        <v>10473</v>
      </c>
      <c r="Q1203"/>
      <c r="R1203"/>
      <c r="S1203" s="54"/>
      <c r="T1203" s="1" t="s">
        <v>6913</v>
      </c>
      <c r="U1203" s="1" t="s">
        <v>6913</v>
      </c>
      <c r="V1203" s="1" t="s">
        <v>6913</v>
      </c>
      <c r="W1203" s="1" t="s">
        <v>6913</v>
      </c>
      <c r="X1203" s="1"/>
      <c r="Y1203" t="s">
        <v>11176</v>
      </c>
      <c r="Z1203" s="1"/>
      <c r="AA1203" s="1"/>
      <c r="AB1203" s="1"/>
      <c r="AC1203" s="1"/>
      <c r="AD1203" s="1"/>
      <c r="AE1203" s="1"/>
      <c r="AF1203" s="1"/>
      <c r="AG1203" s="1" t="b">
        <v>0</v>
      </c>
      <c r="AH1203" s="1"/>
      <c r="AI1203" s="1" t="s">
        <v>1679</v>
      </c>
      <c r="AJ1203" s="1" t="b">
        <v>0</v>
      </c>
      <c r="AK1203" s="1" t="b">
        <v>0</v>
      </c>
      <c r="AL1203" s="1" t="s">
        <v>1679</v>
      </c>
      <c r="AM1203" s="1" t="s">
        <v>62</v>
      </c>
      <c r="AN1203" s="1" t="s">
        <v>45</v>
      </c>
      <c r="AO1203" s="1">
        <v>1511</v>
      </c>
      <c r="AP1203" s="1" t="b">
        <v>0</v>
      </c>
      <c r="AQ1203" s="1"/>
      <c r="AR1203" s="1"/>
      <c r="AS1203" s="1" t="b">
        <v>1</v>
      </c>
      <c r="AV1203" s="1" t="str">
        <f t="shared" si="203"/>
        <v>Hosta 'Fragrant Bouquet'</v>
      </c>
      <c r="AW1203" s="1"/>
      <c r="AX1203" s="1"/>
    </row>
    <row r="1204" spans="1:66" s="5" customFormat="1" ht="15" customHeight="1" x14ac:dyDescent="0.2">
      <c r="A1204" s="8" t="s">
        <v>7731</v>
      </c>
      <c r="B1204" s="18" t="b">
        <f t="shared" si="202"/>
        <v>1</v>
      </c>
      <c r="C1204" s="4" t="str">
        <f t="shared" si="205"/>
        <v/>
      </c>
      <c r="D1204" s="4" t="str">
        <f t="shared" si="206"/>
        <v/>
      </c>
      <c r="E1204" s="4" t="str">
        <f t="shared" si="207"/>
        <v/>
      </c>
      <c r="F1204" s="4" t="str">
        <f t="shared" si="204"/>
        <v/>
      </c>
      <c r="G1204" s="4" t="str">
        <f>IF(H1204=A1204,"","I")</f>
        <v>I</v>
      </c>
      <c r="H1204" s="4" t="str">
        <f t="shared" si="208"/>
        <v>Hosta 'Francee' (fortunei)</v>
      </c>
      <c r="I1204" s="6" t="s">
        <v>3674</v>
      </c>
      <c r="J1204" s="6"/>
      <c r="K1204" s="6" t="s">
        <v>3741</v>
      </c>
      <c r="L1204" s="1">
        <v>1003</v>
      </c>
      <c r="M1204" s="1" t="s">
        <v>39</v>
      </c>
      <c r="N1204" s="18" t="b">
        <v>1</v>
      </c>
      <c r="O1204" t="s">
        <v>3742</v>
      </c>
      <c r="P1204" s="1" t="s">
        <v>3743</v>
      </c>
      <c r="Q1204"/>
      <c r="R1204"/>
      <c r="S1204" s="54" t="s">
        <v>3744</v>
      </c>
      <c r="T1204" s="1" t="s">
        <v>42</v>
      </c>
      <c r="U1204" s="1" t="s">
        <v>42</v>
      </c>
      <c r="V1204" s="1" t="s">
        <v>42</v>
      </c>
      <c r="W1204" s="1" t="s">
        <v>42</v>
      </c>
      <c r="X1204" s="1"/>
      <c r="Y1204" s="1" t="s">
        <v>3745</v>
      </c>
      <c r="Z1204" s="1" t="s">
        <v>3746</v>
      </c>
      <c r="AA1204" s="1"/>
      <c r="AB1204" s="1"/>
      <c r="AC1204" s="1"/>
      <c r="AD1204" s="1"/>
      <c r="AE1204" s="1"/>
      <c r="AF1204" s="1"/>
      <c r="AG1204" s="1" t="b">
        <v>0</v>
      </c>
      <c r="AH1204" s="1" t="s">
        <v>43</v>
      </c>
      <c r="AI1204" s="1"/>
      <c r="AJ1204" s="1" t="b">
        <v>0</v>
      </c>
      <c r="AK1204" s="1" t="b">
        <v>0</v>
      </c>
      <c r="AL1204" s="1" t="s">
        <v>1679</v>
      </c>
      <c r="AM1204" s="1" t="s">
        <v>62</v>
      </c>
      <c r="AN1204" s="1" t="s">
        <v>45</v>
      </c>
      <c r="AO1204" s="1">
        <v>2402</v>
      </c>
      <c r="AP1204" s="1" t="b">
        <v>0</v>
      </c>
      <c r="AQ1204" s="1"/>
      <c r="AR1204" s="1"/>
      <c r="AS1204" s="1" t="b">
        <v>0</v>
      </c>
      <c r="AV1204" s="1" t="str">
        <f t="shared" si="203"/>
        <v>Hosta 'Francee' (fortunei)</v>
      </c>
      <c r="AW1204" s="1"/>
      <c r="AX1204" s="1"/>
    </row>
    <row r="1205" spans="1:66" s="5" customFormat="1" ht="15" customHeight="1" x14ac:dyDescent="0.2">
      <c r="A1205" s="8" t="s">
        <v>7733</v>
      </c>
      <c r="B1205" s="18" t="b">
        <f t="shared" si="202"/>
        <v>1</v>
      </c>
      <c r="C1205" s="4" t="str">
        <f t="shared" si="205"/>
        <v/>
      </c>
      <c r="D1205" s="4" t="str">
        <f t="shared" si="206"/>
        <v/>
      </c>
      <c r="E1205" s="4" t="str">
        <f t="shared" si="207"/>
        <v/>
      </c>
      <c r="F1205" s="4" t="str">
        <f t="shared" si="204"/>
        <v/>
      </c>
      <c r="G1205" s="4" t="str">
        <f>IF(H1205=A1205,"","I")</f>
        <v>I</v>
      </c>
      <c r="H1205" s="4" t="str">
        <f t="shared" si="208"/>
        <v>Hosta 'Frances Williams' (sieboldiana)</v>
      </c>
      <c r="I1205" s="6" t="s">
        <v>3674</v>
      </c>
      <c r="J1205" s="6"/>
      <c r="K1205" s="6" t="s">
        <v>3747</v>
      </c>
      <c r="L1205" s="1">
        <v>1004</v>
      </c>
      <c r="M1205" s="1" t="s">
        <v>39</v>
      </c>
      <c r="N1205" s="18" t="b">
        <v>1</v>
      </c>
      <c r="O1205" t="s">
        <v>3748</v>
      </c>
      <c r="P1205" s="1" t="s">
        <v>3749</v>
      </c>
      <c r="Q1205"/>
      <c r="R1205"/>
      <c r="S1205" s="54" t="s">
        <v>3699</v>
      </c>
      <c r="T1205" s="1" t="s">
        <v>42</v>
      </c>
      <c r="U1205" s="1" t="s">
        <v>42</v>
      </c>
      <c r="V1205" s="1" t="s">
        <v>42</v>
      </c>
      <c r="W1205" s="1" t="s">
        <v>42</v>
      </c>
      <c r="X1205"/>
      <c r="Y1205" s="1" t="s">
        <v>3750</v>
      </c>
      <c r="Z1205" s="1" t="s">
        <v>3751</v>
      </c>
      <c r="AA1205"/>
      <c r="AB1205"/>
      <c r="AC1205"/>
      <c r="AD1205"/>
      <c r="AE1205"/>
      <c r="AF1205"/>
      <c r="AG1205" s="1" t="b">
        <v>0</v>
      </c>
      <c r="AH1205"/>
      <c r="AI1205"/>
      <c r="AJ1205" s="1" t="b">
        <v>0</v>
      </c>
      <c r="AK1205" s="1" t="b">
        <v>0</v>
      </c>
      <c r="AL1205" s="1" t="s">
        <v>86</v>
      </c>
      <c r="AM1205" s="1" t="s">
        <v>62</v>
      </c>
      <c r="AN1205" s="1" t="s">
        <v>45</v>
      </c>
      <c r="AO1205" s="1">
        <v>2092</v>
      </c>
      <c r="AP1205" s="1" t="b">
        <v>0</v>
      </c>
      <c r="AQ1205" s="1"/>
      <c r="AR1205" s="1"/>
      <c r="AS1205" s="1" t="b">
        <v>0</v>
      </c>
      <c r="AV1205" s="1" t="str">
        <f t="shared" si="203"/>
        <v>Hosta 'Frances Williams' (sieboldiana)</v>
      </c>
      <c r="AW1205" s="1"/>
      <c r="AX1205" s="1"/>
      <c r="BK1205" s="11"/>
      <c r="BL1205" s="11"/>
      <c r="BM1205" s="11"/>
      <c r="BN1205" s="11"/>
    </row>
    <row r="1206" spans="1:66" s="5" customFormat="1" ht="15" customHeight="1" x14ac:dyDescent="0.2">
      <c r="A1206" s="8"/>
      <c r="B1206" s="18" t="b">
        <f t="shared" si="202"/>
        <v>1</v>
      </c>
      <c r="C1206" s="21"/>
      <c r="D1206" s="4"/>
      <c r="E1206" s="4"/>
      <c r="F1206" s="4" t="str">
        <f t="shared" si="204"/>
        <v/>
      </c>
      <c r="G1206" s="4"/>
      <c r="H1206" s="4"/>
      <c r="I1206" s="6" t="s">
        <v>3674</v>
      </c>
      <c r="J1206" s="6"/>
      <c r="K1206" s="6" t="s">
        <v>3747</v>
      </c>
      <c r="L1206" s="1">
        <v>1005</v>
      </c>
      <c r="M1206"/>
      <c r="N1206" s="18" t="b">
        <v>1</v>
      </c>
      <c r="O1206"/>
      <c r="P1206" s="1" t="s">
        <v>3749</v>
      </c>
      <c r="Q1206" s="1"/>
      <c r="R1206" s="1"/>
      <c r="S1206" s="54" t="s">
        <v>3699</v>
      </c>
      <c r="T1206" s="1" t="s">
        <v>42</v>
      </c>
      <c r="U1206" s="1" t="s">
        <v>42</v>
      </c>
      <c r="V1206" s="1" t="s">
        <v>42</v>
      </c>
      <c r="W1206" s="1" t="s">
        <v>42</v>
      </c>
      <c r="X1206" s="1"/>
      <c r="Y1206" s="1" t="s">
        <v>3750</v>
      </c>
      <c r="Z1206" s="1" t="s">
        <v>3751</v>
      </c>
      <c r="AA1206" s="1"/>
      <c r="AB1206" s="1"/>
      <c r="AC1206" s="1"/>
      <c r="AD1206" s="1"/>
      <c r="AE1206" s="1"/>
      <c r="AF1206"/>
      <c r="AG1206" s="1" t="b">
        <v>1</v>
      </c>
      <c r="AH1206"/>
      <c r="AI1206"/>
      <c r="AJ1206" s="1" t="b">
        <v>0</v>
      </c>
      <c r="AK1206" s="1" t="b">
        <v>0</v>
      </c>
      <c r="AL1206" s="1" t="s">
        <v>86</v>
      </c>
      <c r="AM1206" s="1" t="s">
        <v>62</v>
      </c>
      <c r="AN1206" s="1" t="s">
        <v>45</v>
      </c>
      <c r="AO1206" s="1">
        <v>2036</v>
      </c>
      <c r="AP1206" s="1" t="b">
        <v>1</v>
      </c>
      <c r="AQ1206" s="1"/>
      <c r="AR1206" s="1"/>
      <c r="AS1206" s="1" t="b">
        <v>0</v>
      </c>
      <c r="AV1206" s="1" t="str">
        <f t="shared" si="203"/>
        <v>Hosta 'Frances Williams' (sieboldiana)</v>
      </c>
      <c r="AW1206" s="1"/>
      <c r="AX1206" s="1"/>
      <c r="BE1206"/>
      <c r="BF1206"/>
      <c r="BG1206"/>
      <c r="BH1206"/>
      <c r="BI1206"/>
      <c r="BJ1206"/>
      <c r="BK1206"/>
      <c r="BL1206"/>
      <c r="BM1206"/>
      <c r="BN1206"/>
    </row>
    <row r="1207" spans="1:66" s="5" customFormat="1" ht="15" customHeight="1" x14ac:dyDescent="0.2">
      <c r="A1207" s="8" t="s">
        <v>9493</v>
      </c>
      <c r="B1207" s="18" t="b">
        <f t="shared" si="202"/>
        <v>1</v>
      </c>
      <c r="C1207" s="4" t="str">
        <f>IF(O1207="","C","")</f>
        <v/>
      </c>
      <c r="D1207" s="4" t="str">
        <f>IF(I1207="","N","")</f>
        <v/>
      </c>
      <c r="E1207" s="4" t="str">
        <f>IF(P1207="","Y","")</f>
        <v/>
      </c>
      <c r="F1207" s="4" t="str">
        <f t="shared" si="204"/>
        <v/>
      </c>
      <c r="G1207" s="4"/>
      <c r="H1207" s="4" t="str">
        <f>TRIM(TRIM(I1207) &amp; " " &amp; TRIM(J1207) &amp; " " &amp; K1207 &amp; " " &amp;S1207)</f>
        <v>Hosta 'Fried Bananas'</v>
      </c>
      <c r="I1207" s="6" t="s">
        <v>3674</v>
      </c>
      <c r="J1207" s="6"/>
      <c r="K1207" s="6" t="s">
        <v>6920</v>
      </c>
      <c r="L1207" s="1">
        <v>1953</v>
      </c>
      <c r="M1207" s="1"/>
      <c r="N1207" s="18" t="b">
        <v>1</v>
      </c>
      <c r="O1207" t="s">
        <v>6921</v>
      </c>
      <c r="P1207" s="23" t="s">
        <v>10474</v>
      </c>
      <c r="Q1207"/>
      <c r="R1207"/>
      <c r="S1207" s="54"/>
      <c r="T1207" s="1" t="s">
        <v>6913</v>
      </c>
      <c r="U1207" s="1" t="s">
        <v>6913</v>
      </c>
      <c r="V1207" s="1" t="s">
        <v>6913</v>
      </c>
      <c r="W1207" s="1" t="s">
        <v>6913</v>
      </c>
      <c r="X1207" s="1"/>
      <c r="Y1207" t="s">
        <v>11177</v>
      </c>
      <c r="Z1207" s="1"/>
      <c r="AA1207" s="1"/>
      <c r="AB1207" s="1"/>
      <c r="AC1207" s="1"/>
      <c r="AD1207" s="1"/>
      <c r="AE1207" s="1"/>
      <c r="AF1207"/>
      <c r="AG1207" s="1" t="b">
        <v>0</v>
      </c>
      <c r="AH1207" s="1"/>
      <c r="AI1207" s="1"/>
      <c r="AJ1207" s="1" t="b">
        <v>0</v>
      </c>
      <c r="AK1207" s="1" t="b">
        <v>0</v>
      </c>
      <c r="AL1207" s="1" t="s">
        <v>86</v>
      </c>
      <c r="AM1207"/>
      <c r="AN1207" s="1" t="s">
        <v>45</v>
      </c>
      <c r="AO1207" s="1">
        <v>20250</v>
      </c>
      <c r="AP1207" s="1" t="b">
        <v>0</v>
      </c>
      <c r="AQ1207" s="1"/>
      <c r="AR1207" s="1"/>
      <c r="AS1207" s="1" t="b">
        <v>0</v>
      </c>
      <c r="AV1207" s="1" t="str">
        <f t="shared" si="203"/>
        <v>Hosta 'Fried Bananas'</v>
      </c>
      <c r="AW1207" s="1"/>
      <c r="AX1207" s="1"/>
    </row>
    <row r="1208" spans="1:66" s="5" customFormat="1" ht="15" customHeight="1" x14ac:dyDescent="0.2">
      <c r="A1208" s="8"/>
      <c r="B1208" s="18" t="b">
        <f t="shared" si="202"/>
        <v>1</v>
      </c>
      <c r="C1208" s="21"/>
      <c r="D1208" s="4"/>
      <c r="E1208" s="4"/>
      <c r="F1208" s="4" t="str">
        <f t="shared" si="204"/>
        <v/>
      </c>
      <c r="G1208" s="4"/>
      <c r="H1208" s="4"/>
      <c r="I1208" s="6" t="s">
        <v>3674</v>
      </c>
      <c r="J1208" s="6"/>
      <c r="K1208" s="6" t="s">
        <v>3752</v>
      </c>
      <c r="L1208" s="1">
        <v>1006</v>
      </c>
      <c r="M1208"/>
      <c r="N1208" s="18" t="b">
        <v>1</v>
      </c>
      <c r="O1208"/>
      <c r="P1208" s="1" t="s">
        <v>3753</v>
      </c>
      <c r="Q1208" s="1"/>
      <c r="R1208" s="1"/>
      <c r="S1208" s="54"/>
      <c r="T1208" s="1" t="s">
        <v>42</v>
      </c>
      <c r="U1208" s="1" t="s">
        <v>42</v>
      </c>
      <c r="V1208" s="1" t="s">
        <v>42</v>
      </c>
      <c r="W1208" s="1" t="s">
        <v>42</v>
      </c>
      <c r="X1208" s="1" t="s">
        <v>3754</v>
      </c>
      <c r="Y1208" s="1" t="s">
        <v>3755</v>
      </c>
      <c r="Z1208" s="1" t="s">
        <v>3756</v>
      </c>
      <c r="AA1208" s="1"/>
      <c r="AB1208" s="1"/>
      <c r="AC1208" s="1"/>
      <c r="AD1208" s="1"/>
      <c r="AE1208" s="1"/>
      <c r="AF1208"/>
      <c r="AG1208" s="1" t="b">
        <v>0</v>
      </c>
      <c r="AH1208"/>
      <c r="AI1208"/>
      <c r="AJ1208" s="1" t="b">
        <v>0</v>
      </c>
      <c r="AK1208" s="1" t="b">
        <v>0</v>
      </c>
      <c r="AL1208" s="1" t="s">
        <v>86</v>
      </c>
      <c r="AM1208" s="1" t="s">
        <v>62</v>
      </c>
      <c r="AN1208" s="1" t="s">
        <v>45</v>
      </c>
      <c r="AO1208" s="1">
        <v>2018</v>
      </c>
      <c r="AP1208" s="1" t="b">
        <v>1</v>
      </c>
      <c r="AQ1208" s="1"/>
      <c r="AR1208" s="1"/>
      <c r="AS1208" s="1" t="b">
        <v>0</v>
      </c>
      <c r="AV1208" s="1" t="str">
        <f t="shared" si="203"/>
        <v>Hosta 'Ginko Craig'</v>
      </c>
      <c r="AW1208" s="1"/>
      <c r="AX1208" s="1"/>
      <c r="BE1208"/>
      <c r="BF1208"/>
      <c r="BG1208"/>
      <c r="BH1208"/>
      <c r="BI1208"/>
      <c r="BJ1208"/>
      <c r="BK1208"/>
      <c r="BL1208"/>
      <c r="BM1208"/>
      <c r="BN1208"/>
    </row>
    <row r="1209" spans="1:66" s="5" customFormat="1" ht="15" customHeight="1" x14ac:dyDescent="0.2">
      <c r="A1209" s="8"/>
      <c r="B1209" s="18" t="b">
        <f t="shared" si="202"/>
        <v>1</v>
      </c>
      <c r="C1209" s="21"/>
      <c r="D1209" s="4"/>
      <c r="E1209" s="4"/>
      <c r="F1209" s="4" t="str">
        <f t="shared" si="204"/>
        <v/>
      </c>
      <c r="G1209" s="4"/>
      <c r="H1209" s="4"/>
      <c r="I1209" s="6" t="s">
        <v>3674</v>
      </c>
      <c r="J1209" s="6"/>
      <c r="K1209" s="6" t="s">
        <v>3752</v>
      </c>
      <c r="L1209" s="1">
        <v>1007</v>
      </c>
      <c r="M1209"/>
      <c r="N1209" s="18" t="b">
        <v>1</v>
      </c>
      <c r="O1209"/>
      <c r="P1209" s="1" t="s">
        <v>3753</v>
      </c>
      <c r="Q1209"/>
      <c r="R1209"/>
      <c r="S1209" s="53"/>
      <c r="T1209" s="1" t="s">
        <v>42</v>
      </c>
      <c r="U1209" s="1" t="s">
        <v>42</v>
      </c>
      <c r="V1209" s="1" t="s">
        <v>42</v>
      </c>
      <c r="W1209" s="1" t="s">
        <v>42</v>
      </c>
      <c r="X1209" s="1" t="s">
        <v>3754</v>
      </c>
      <c r="Y1209" s="1" t="s">
        <v>3755</v>
      </c>
      <c r="Z1209" s="1" t="s">
        <v>3756</v>
      </c>
      <c r="AA1209"/>
      <c r="AB1209"/>
      <c r="AC1209"/>
      <c r="AD1209"/>
      <c r="AE1209"/>
      <c r="AF1209"/>
      <c r="AG1209" s="1" t="b">
        <v>0</v>
      </c>
      <c r="AH1209"/>
      <c r="AI1209"/>
      <c r="AJ1209" s="1" t="b">
        <v>0</v>
      </c>
      <c r="AK1209" s="1" t="b">
        <v>0</v>
      </c>
      <c r="AL1209" s="1" t="s">
        <v>86</v>
      </c>
      <c r="AM1209" s="1" t="s">
        <v>62</v>
      </c>
      <c r="AN1209" s="1" t="s">
        <v>45</v>
      </c>
      <c r="AO1209" s="1">
        <v>1732</v>
      </c>
      <c r="AP1209" s="1" t="b">
        <v>1</v>
      </c>
      <c r="AQ1209" s="1"/>
      <c r="AR1209" s="1"/>
      <c r="AS1209" s="1" t="b">
        <v>0</v>
      </c>
      <c r="AV1209" s="1" t="str">
        <f t="shared" si="203"/>
        <v>Hosta 'Ginko Craig'</v>
      </c>
      <c r="AW1209" s="1"/>
      <c r="AX1209" s="1"/>
      <c r="BE1209"/>
      <c r="BF1209"/>
      <c r="BG1209"/>
      <c r="BH1209"/>
      <c r="BI1209"/>
      <c r="BJ1209"/>
      <c r="BK1209"/>
      <c r="BL1209"/>
      <c r="BM1209"/>
      <c r="BN1209"/>
    </row>
    <row r="1210" spans="1:66" s="5" customFormat="1" ht="15" customHeight="1" x14ac:dyDescent="0.2">
      <c r="A1210" s="8" t="s">
        <v>7735</v>
      </c>
      <c r="B1210" s="18" t="b">
        <f t="shared" si="202"/>
        <v>1</v>
      </c>
      <c r="C1210" s="4" t="str">
        <f>IF(O1210="","C","")</f>
        <v/>
      </c>
      <c r="D1210" s="4" t="str">
        <f>IF(I1210="","N","")</f>
        <v/>
      </c>
      <c r="E1210" s="4" t="str">
        <f>IF(P1210="","Y","")</f>
        <v/>
      </c>
      <c r="F1210" s="4" t="str">
        <f t="shared" si="204"/>
        <v/>
      </c>
      <c r="G1210" s="4"/>
      <c r="H1210" s="4" t="str">
        <f>TRIM(TRIM(I1210) &amp; " " &amp; TRIM(J1210) &amp; " " &amp; K1210 &amp; " " &amp;S1210)</f>
        <v>Hosta 'Gold Edger'</v>
      </c>
      <c r="I1210" s="6" t="s">
        <v>3674</v>
      </c>
      <c r="J1210" s="6"/>
      <c r="K1210" s="6" t="s">
        <v>3945</v>
      </c>
      <c r="L1210" s="1">
        <v>1062</v>
      </c>
      <c r="M1210" s="1" t="s">
        <v>39</v>
      </c>
      <c r="N1210" s="18" t="b">
        <v>1</v>
      </c>
      <c r="O1210" t="s">
        <v>3946</v>
      </c>
      <c r="P1210" s="23" t="s">
        <v>10475</v>
      </c>
      <c r="Q1210"/>
      <c r="R1210"/>
      <c r="S1210" s="54"/>
      <c r="T1210" s="1" t="s">
        <v>42</v>
      </c>
      <c r="U1210" s="1" t="s">
        <v>42</v>
      </c>
      <c r="V1210" s="1" t="s">
        <v>42</v>
      </c>
      <c r="W1210" s="1" t="s">
        <v>42</v>
      </c>
      <c r="X1210" s="1"/>
      <c r="Y1210" t="s">
        <v>11178</v>
      </c>
      <c r="Z1210" s="1"/>
      <c r="AA1210" s="1"/>
      <c r="AB1210" s="1"/>
      <c r="AC1210" s="1"/>
      <c r="AD1210" s="1"/>
      <c r="AE1210" s="1"/>
      <c r="AF1210"/>
      <c r="AG1210" s="1" t="b">
        <v>0</v>
      </c>
      <c r="AH1210" s="1"/>
      <c r="AI1210" s="1"/>
      <c r="AJ1210" s="1" t="b">
        <v>0</v>
      </c>
      <c r="AK1210" s="1" t="b">
        <v>0</v>
      </c>
      <c r="AL1210" s="1" t="s">
        <v>86</v>
      </c>
      <c r="AM1210"/>
      <c r="AN1210" s="1" t="s">
        <v>45</v>
      </c>
      <c r="AO1210" s="1">
        <v>20249</v>
      </c>
      <c r="AP1210" s="1" t="b">
        <v>0</v>
      </c>
      <c r="AQ1210" s="1"/>
      <c r="AR1210" s="1"/>
      <c r="AS1210" s="1" t="b">
        <v>0</v>
      </c>
      <c r="AV1210" s="1" t="str">
        <f t="shared" si="203"/>
        <v>Hosta 'Gold Edger'</v>
      </c>
      <c r="AW1210" s="1"/>
      <c r="AX1210" s="1"/>
    </row>
    <row r="1211" spans="1:66" s="5" customFormat="1" ht="15" customHeight="1" x14ac:dyDescent="0.2">
      <c r="A1211" s="8" t="s">
        <v>9495</v>
      </c>
      <c r="B1211" s="18" t="b">
        <f t="shared" si="202"/>
        <v>1</v>
      </c>
      <c r="C1211" s="4" t="str">
        <f>IF(O1211="","C","")</f>
        <v/>
      </c>
      <c r="D1211" s="4" t="str">
        <f>IF(I1211="","N","")</f>
        <v/>
      </c>
      <c r="E1211" s="4" t="str">
        <f>IF(P1211="","Y","")</f>
        <v/>
      </c>
      <c r="F1211" s="4" t="str">
        <f t="shared" si="204"/>
        <v/>
      </c>
      <c r="G1211" s="4"/>
      <c r="H1211" s="4" t="str">
        <f>TRIM(TRIM(I1211) &amp; " " &amp; TRIM(J1211) &amp; " " &amp; K1211 &amp; " " &amp;S1211)</f>
        <v>Hosta 'Gold Haze'</v>
      </c>
      <c r="I1211" s="6" t="s">
        <v>3674</v>
      </c>
      <c r="J1211" s="6"/>
      <c r="K1211" s="6" t="s">
        <v>9844</v>
      </c>
      <c r="L1211" s="1">
        <v>1955</v>
      </c>
      <c r="M1211" s="1"/>
      <c r="N1211" s="18" t="b">
        <v>1</v>
      </c>
      <c r="O1211" t="s">
        <v>10153</v>
      </c>
      <c r="P1211" s="23" t="s">
        <v>10476</v>
      </c>
      <c r="Q1211"/>
      <c r="R1211"/>
      <c r="S1211" s="54"/>
      <c r="T1211" s="1" t="s">
        <v>6913</v>
      </c>
      <c r="U1211" s="1" t="s">
        <v>6913</v>
      </c>
      <c r="V1211" s="1" t="s">
        <v>6913</v>
      </c>
      <c r="W1211" s="1" t="s">
        <v>6913</v>
      </c>
      <c r="X1211" s="1"/>
      <c r="Y1211" t="s">
        <v>11179</v>
      </c>
      <c r="Z1211" s="1"/>
      <c r="AA1211" s="1"/>
      <c r="AB1211" s="1"/>
      <c r="AC1211" s="1"/>
      <c r="AD1211" s="1"/>
      <c r="AE1211" s="1"/>
      <c r="AF1211"/>
      <c r="AG1211" s="1" t="b">
        <v>0</v>
      </c>
      <c r="AH1211"/>
      <c r="AI1211"/>
      <c r="AJ1211" s="1" t="b">
        <v>0</v>
      </c>
      <c r="AK1211" s="1" t="b">
        <v>0</v>
      </c>
      <c r="AL1211" s="1" t="s">
        <v>86</v>
      </c>
      <c r="AM1211" s="1" t="s">
        <v>240</v>
      </c>
      <c r="AN1211" s="1" t="s">
        <v>45</v>
      </c>
      <c r="AO1211" s="1">
        <v>1618</v>
      </c>
      <c r="AP1211" s="1" t="b">
        <v>1</v>
      </c>
      <c r="AQ1211" s="1"/>
      <c r="AR1211" s="1"/>
      <c r="AS1211" s="1" t="b">
        <v>0</v>
      </c>
      <c r="AT1211"/>
      <c r="AU1211"/>
      <c r="AV1211" s="1" t="str">
        <f t="shared" si="203"/>
        <v>Hosta 'Gold Haze'</v>
      </c>
      <c r="AW1211" s="1"/>
      <c r="AX1211" s="1"/>
      <c r="AY1211"/>
      <c r="AZ1211"/>
      <c r="BA1211"/>
      <c r="BB1211"/>
      <c r="BC1211"/>
      <c r="BD1211"/>
    </row>
    <row r="1212" spans="1:66" s="5" customFormat="1" ht="15" customHeight="1" x14ac:dyDescent="0.2">
      <c r="A1212" s="8" t="s">
        <v>7737</v>
      </c>
      <c r="B1212" s="18" t="b">
        <f t="shared" si="202"/>
        <v>1</v>
      </c>
      <c r="C1212" s="4" t="str">
        <f>IF(O1212="","C","")</f>
        <v/>
      </c>
      <c r="D1212" s="4" t="str">
        <f>IF(I1212="","N","")</f>
        <v/>
      </c>
      <c r="E1212" s="4" t="str">
        <f>IF(P1212="","Y","")</f>
        <v/>
      </c>
      <c r="F1212" s="4" t="str">
        <f t="shared" si="204"/>
        <v/>
      </c>
      <c r="G1212" s="4" t="str">
        <f>IF(H1212=A1212,"","I")</f>
        <v/>
      </c>
      <c r="H1212" s="4" t="str">
        <f>TRIM(TRIM(I1212) &amp; " " &amp; TRIM(J1212) &amp; " " &amp; K1212 &amp; " " &amp;S1212)</f>
        <v>Hosta 'Gold Standard'</v>
      </c>
      <c r="I1212" s="6" t="s">
        <v>3674</v>
      </c>
      <c r="K1212" s="6" t="s">
        <v>3947</v>
      </c>
      <c r="L1212" s="1">
        <v>1063</v>
      </c>
      <c r="M1212" s="1" t="s">
        <v>39</v>
      </c>
      <c r="N1212" s="18" t="b">
        <v>1</v>
      </c>
      <c r="O1212" t="s">
        <v>3948</v>
      </c>
      <c r="P1212" s="1" t="s">
        <v>3949</v>
      </c>
      <c r="Q1212" s="1"/>
      <c r="R1212" s="1"/>
      <c r="S1212" s="54"/>
      <c r="T1212" s="1" t="s">
        <v>42</v>
      </c>
      <c r="U1212" s="1" t="s">
        <v>42</v>
      </c>
      <c r="V1212" s="1" t="s">
        <v>42</v>
      </c>
      <c r="W1212" s="1" t="s">
        <v>42</v>
      </c>
      <c r="X1212" s="1"/>
      <c r="Y1212" s="1" t="s">
        <v>3950</v>
      </c>
      <c r="Z1212" s="1"/>
      <c r="AA1212" s="1"/>
      <c r="AB1212" s="1"/>
      <c r="AC1212" s="1"/>
      <c r="AD1212" s="1"/>
      <c r="AE1212" s="1"/>
      <c r="AF1212" s="1"/>
      <c r="AG1212" s="1" t="b">
        <v>0</v>
      </c>
      <c r="AH1212" s="1"/>
      <c r="AI1212" s="1"/>
      <c r="AJ1212" s="1" t="b">
        <v>0</v>
      </c>
      <c r="AK1212" s="1" t="b">
        <v>0</v>
      </c>
      <c r="AL1212" s="1" t="s">
        <v>86</v>
      </c>
      <c r="AM1212"/>
      <c r="AN1212" s="1" t="s">
        <v>45</v>
      </c>
      <c r="AO1212"/>
      <c r="AP1212" s="1" t="b">
        <v>0</v>
      </c>
      <c r="AQ1212" s="1"/>
      <c r="AR1212" s="1"/>
      <c r="AS1212" s="1" t="b">
        <v>0</v>
      </c>
      <c r="AV1212" s="1" t="str">
        <f t="shared" si="203"/>
        <v>Hosta 'Gold Standard'</v>
      </c>
      <c r="AW1212" s="1"/>
      <c r="AX1212" s="1"/>
    </row>
    <row r="1213" spans="1:66" s="5" customFormat="1" ht="15" customHeight="1" x14ac:dyDescent="0.2">
      <c r="A1213" s="8"/>
      <c r="B1213" s="18" t="b">
        <f t="shared" si="202"/>
        <v>1</v>
      </c>
      <c r="C1213" s="21"/>
      <c r="D1213" s="4"/>
      <c r="E1213" s="4"/>
      <c r="F1213" s="4" t="str">
        <f t="shared" si="204"/>
        <v/>
      </c>
      <c r="G1213" s="4"/>
      <c r="H1213" s="4"/>
      <c r="I1213" s="6" t="s">
        <v>3674</v>
      </c>
      <c r="J1213" s="6"/>
      <c r="K1213" s="6" t="s">
        <v>3757</v>
      </c>
      <c r="L1213" s="1">
        <v>1008</v>
      </c>
      <c r="M1213"/>
      <c r="N1213" s="18" t="b">
        <v>1</v>
      </c>
      <c r="O1213"/>
      <c r="P1213" s="1" t="s">
        <v>3758</v>
      </c>
      <c r="Q1213"/>
      <c r="R1213"/>
      <c r="S1213" s="54"/>
      <c r="T1213" s="1" t="s">
        <v>42</v>
      </c>
      <c r="U1213" s="1" t="s">
        <v>42</v>
      </c>
      <c r="V1213" s="1" t="s">
        <v>42</v>
      </c>
      <c r="W1213" s="1" t="s">
        <v>42</v>
      </c>
      <c r="X1213" s="1"/>
      <c r="Y1213" s="1" t="s">
        <v>3759</v>
      </c>
      <c r="Z1213" s="1" t="s">
        <v>3760</v>
      </c>
      <c r="AA1213" s="1"/>
      <c r="AB1213" s="1"/>
      <c r="AC1213" s="1"/>
      <c r="AD1213" s="1"/>
      <c r="AE1213" s="1"/>
      <c r="AF1213"/>
      <c r="AG1213" s="1" t="b">
        <v>1</v>
      </c>
      <c r="AH1213" s="1"/>
      <c r="AI1213" s="1"/>
      <c r="AJ1213" s="1" t="b">
        <v>0</v>
      </c>
      <c r="AK1213" s="1" t="b">
        <v>0</v>
      </c>
      <c r="AL1213" s="1" t="s">
        <v>86</v>
      </c>
      <c r="AM1213"/>
      <c r="AN1213" s="1" t="s">
        <v>45</v>
      </c>
      <c r="AO1213" s="1">
        <v>15847</v>
      </c>
      <c r="AP1213" s="1" t="b">
        <v>1</v>
      </c>
      <c r="AQ1213" s="1"/>
      <c r="AR1213" s="1"/>
      <c r="AS1213" s="1" t="b">
        <v>0</v>
      </c>
      <c r="AV1213" s="1" t="str">
        <f t="shared" si="203"/>
        <v>Hosta 'Golden Fanfare'</v>
      </c>
      <c r="AW1213" s="1"/>
      <c r="AX1213" s="1"/>
      <c r="BE1213"/>
      <c r="BF1213"/>
      <c r="BG1213"/>
      <c r="BH1213"/>
      <c r="BI1213"/>
      <c r="BJ1213"/>
      <c r="BK1213"/>
      <c r="BL1213"/>
      <c r="BM1213"/>
      <c r="BN1213"/>
    </row>
    <row r="1214" spans="1:66" s="5" customFormat="1" ht="15" customHeight="1" x14ac:dyDescent="0.2">
      <c r="A1214" s="8" t="s">
        <v>7739</v>
      </c>
      <c r="B1214" s="18" t="b">
        <f t="shared" si="202"/>
        <v>1</v>
      </c>
      <c r="C1214" s="4" t="str">
        <f>IF(O1214="","C","")</f>
        <v/>
      </c>
      <c r="D1214" s="4" t="str">
        <f>IF(I1214="","N","")</f>
        <v/>
      </c>
      <c r="E1214" s="4" t="str">
        <f>IF(P1214="","Y","")</f>
        <v/>
      </c>
      <c r="F1214" s="4" t="str">
        <f t="shared" si="204"/>
        <v/>
      </c>
      <c r="G1214" s="4" t="str">
        <f>IF(H1214=A1214,"","I")</f>
        <v/>
      </c>
      <c r="H1214" s="4" t="str">
        <f>TRIM(TRIM(I1214) &amp; " " &amp; TRIM(J1214) &amp; " " &amp; K1214 &amp; " " &amp;S1214)</f>
        <v>Hosta 'Golden Meadows'</v>
      </c>
      <c r="I1214" s="6" t="s">
        <v>3674</v>
      </c>
      <c r="K1214" s="6" t="s">
        <v>3951</v>
      </c>
      <c r="L1214" s="1">
        <v>1064</v>
      </c>
      <c r="M1214" s="1" t="s">
        <v>39</v>
      </c>
      <c r="N1214" s="18" t="b">
        <v>1</v>
      </c>
      <c r="O1214" t="s">
        <v>3952</v>
      </c>
      <c r="P1214" s="1" t="s">
        <v>3953</v>
      </c>
      <c r="Q1214"/>
      <c r="R1214"/>
      <c r="S1214" s="54"/>
      <c r="T1214" s="1" t="s">
        <v>42</v>
      </c>
      <c r="U1214" s="1" t="s">
        <v>42</v>
      </c>
      <c r="V1214" s="1" t="s">
        <v>42</v>
      </c>
      <c r="W1214" s="1" t="s">
        <v>42</v>
      </c>
      <c r="X1214" s="1"/>
      <c r="Y1214" s="1" t="s">
        <v>3954</v>
      </c>
      <c r="Z1214" s="1"/>
      <c r="AA1214" s="1"/>
      <c r="AB1214" s="1"/>
      <c r="AC1214" s="1"/>
      <c r="AD1214" s="1"/>
      <c r="AE1214" s="1"/>
      <c r="AF1214"/>
      <c r="AG1214" s="1" t="b">
        <v>1</v>
      </c>
      <c r="AH1214"/>
      <c r="AI1214"/>
      <c r="AJ1214" s="1" t="b">
        <v>0</v>
      </c>
      <c r="AK1214" s="1" t="b">
        <v>0</v>
      </c>
      <c r="AL1214" s="1" t="s">
        <v>86</v>
      </c>
      <c r="AM1214" s="1" t="s">
        <v>62</v>
      </c>
      <c r="AN1214" s="1" t="s">
        <v>45</v>
      </c>
      <c r="AO1214" s="1">
        <v>1547</v>
      </c>
      <c r="AP1214" s="1" t="b">
        <v>0</v>
      </c>
      <c r="AQ1214" s="1"/>
      <c r="AR1214" s="1"/>
      <c r="AS1214" s="1" t="b">
        <v>0</v>
      </c>
      <c r="AV1214" s="1" t="str">
        <f t="shared" si="203"/>
        <v>Hosta 'Golden Meadows'</v>
      </c>
      <c r="AW1214" s="1"/>
      <c r="AX1214" s="1"/>
    </row>
    <row r="1215" spans="1:66" s="5" customFormat="1" ht="15" customHeight="1" x14ac:dyDescent="0.2">
      <c r="A1215" s="8"/>
      <c r="B1215" s="18" t="b">
        <f t="shared" si="202"/>
        <v>0</v>
      </c>
      <c r="C1215" s="21"/>
      <c r="D1215" s="4"/>
      <c r="E1215" s="4"/>
      <c r="F1215" s="4" t="str">
        <f t="shared" si="204"/>
        <v>X</v>
      </c>
      <c r="G1215" s="4"/>
      <c r="H1215" s="4"/>
      <c r="I1215" s="6" t="s">
        <v>3674</v>
      </c>
      <c r="J1215" s="6"/>
      <c r="K1215" s="6" t="s">
        <v>6923</v>
      </c>
      <c r="L1215" s="1">
        <v>1956</v>
      </c>
      <c r="M1215" s="1"/>
      <c r="N1215" s="18" t="b">
        <v>0</v>
      </c>
      <c r="O1215" s="1"/>
      <c r="P1215" s="1"/>
      <c r="Q1215"/>
      <c r="R1215"/>
      <c r="S1215" s="54"/>
      <c r="T1215" s="1" t="s">
        <v>6913</v>
      </c>
      <c r="U1215" s="1" t="s">
        <v>6913</v>
      </c>
      <c r="V1215" s="1" t="s">
        <v>6913</v>
      </c>
      <c r="W1215" s="1" t="s">
        <v>6913</v>
      </c>
      <c r="X1215" s="1"/>
      <c r="Y1215" s="1"/>
      <c r="Z1215" s="1"/>
      <c r="AA1215" s="1"/>
      <c r="AB1215" s="1"/>
      <c r="AC1215" s="1"/>
      <c r="AD1215" s="1"/>
      <c r="AE1215" s="1"/>
      <c r="AF1215" s="1"/>
      <c r="AG1215" s="1" t="b">
        <v>0</v>
      </c>
      <c r="AH1215" s="1"/>
      <c r="AI1215" s="1"/>
      <c r="AJ1215" s="1" t="b">
        <v>0</v>
      </c>
      <c r="AK1215" s="1" t="b">
        <v>0</v>
      </c>
      <c r="AL1215" s="1" t="s">
        <v>86</v>
      </c>
      <c r="AM1215"/>
      <c r="AN1215" s="1" t="s">
        <v>45</v>
      </c>
      <c r="AO1215"/>
      <c r="AP1215" s="1" t="b">
        <v>0</v>
      </c>
      <c r="AQ1215" s="1"/>
      <c r="AR1215" s="1"/>
      <c r="AS1215" s="1" t="b">
        <v>0</v>
      </c>
      <c r="AV1215" s="1" t="str">
        <f t="shared" si="203"/>
        <v>Hosta 'Golden Opportunity'</v>
      </c>
      <c r="AW1215" s="1"/>
      <c r="AX1215" s="1"/>
      <c r="BE1215"/>
      <c r="BF1215"/>
      <c r="BG1215"/>
      <c r="BH1215"/>
      <c r="BI1215"/>
      <c r="BJ1215"/>
      <c r="BK1215"/>
      <c r="BL1215"/>
      <c r="BM1215"/>
      <c r="BN1215"/>
    </row>
    <row r="1216" spans="1:66" s="5" customFormat="1" ht="15" customHeight="1" x14ac:dyDescent="0.2">
      <c r="A1216" s="8" t="s">
        <v>9457</v>
      </c>
      <c r="B1216" s="18" t="b">
        <f t="shared" si="202"/>
        <v>1</v>
      </c>
      <c r="C1216" s="4" t="str">
        <f>IF(O1216="","C","")</f>
        <v/>
      </c>
      <c r="D1216" s="4" t="str">
        <f>IF(I1216="","N","")</f>
        <v/>
      </c>
      <c r="E1216" s="4" t="str">
        <f>IF(P1216="","Y","")</f>
        <v/>
      </c>
      <c r="F1216" s="4" t="str">
        <f t="shared" si="204"/>
        <v/>
      </c>
      <c r="G1216" s="4" t="str">
        <f>IF(H1216=A1216,"","I")</f>
        <v/>
      </c>
      <c r="H1216" s="4" t="str">
        <f>TRIM(TRIM(I1216) &amp; " " &amp; TRIM(J1216) &amp; " " &amp; K1216 &amp; " " &amp;S1216)</f>
        <v>Hosta 'Golden Tiara'</v>
      </c>
      <c r="I1216" s="6" t="s">
        <v>3674</v>
      </c>
      <c r="J1216" s="6"/>
      <c r="K1216" s="6" t="s">
        <v>3761</v>
      </c>
      <c r="L1216" s="1">
        <v>1009</v>
      </c>
      <c r="M1216"/>
      <c r="N1216" s="18" t="b">
        <v>1</v>
      </c>
      <c r="O1216" t="s">
        <v>10154</v>
      </c>
      <c r="P1216" s="1" t="s">
        <v>3762</v>
      </c>
      <c r="Q1216" s="1"/>
      <c r="R1216" s="1"/>
      <c r="S1216" s="54"/>
      <c r="T1216" s="1" t="s">
        <v>42</v>
      </c>
      <c r="U1216" s="1" t="s">
        <v>42</v>
      </c>
      <c r="V1216" s="1" t="s">
        <v>42</v>
      </c>
      <c r="W1216" s="1" t="s">
        <v>42</v>
      </c>
      <c r="X1216" s="1" t="s">
        <v>3763</v>
      </c>
      <c r="Y1216" s="1" t="s">
        <v>3764</v>
      </c>
      <c r="Z1216" s="1" t="s">
        <v>3765</v>
      </c>
      <c r="AA1216" s="1"/>
      <c r="AB1216" s="1"/>
      <c r="AC1216" s="1"/>
      <c r="AD1216" s="1"/>
      <c r="AE1216" s="1"/>
      <c r="AF1216"/>
      <c r="AG1216"/>
      <c r="AH1216"/>
      <c r="AI1216"/>
      <c r="AJ1216"/>
      <c r="AK1216"/>
      <c r="AL1216"/>
      <c r="AM1216"/>
      <c r="AN1216"/>
      <c r="AO1216"/>
      <c r="AP1216"/>
      <c r="AQ1216"/>
      <c r="AR1216"/>
      <c r="AS1216"/>
      <c r="AT1216"/>
      <c r="AU1216"/>
      <c r="AV1216" s="1" t="str">
        <f t="shared" si="203"/>
        <v>Hosta 'Golden Tiara'</v>
      </c>
      <c r="AW1216"/>
      <c r="AX1216"/>
      <c r="AY1216"/>
      <c r="AZ1216"/>
      <c r="BA1216"/>
      <c r="BB1216"/>
      <c r="BC1216"/>
      <c r="BD1216"/>
    </row>
    <row r="1217" spans="1:66" s="5" customFormat="1" ht="15" customHeight="1" x14ac:dyDescent="0.2">
      <c r="A1217" s="8"/>
      <c r="B1217" s="18" t="b">
        <f t="shared" si="202"/>
        <v>1</v>
      </c>
      <c r="C1217" s="21"/>
      <c r="D1217" s="4"/>
      <c r="E1217" s="4"/>
      <c r="F1217" s="4" t="str">
        <f t="shared" si="204"/>
        <v/>
      </c>
      <c r="G1217" s="4"/>
      <c r="H1217" s="4"/>
      <c r="I1217" s="6" t="s">
        <v>3674</v>
      </c>
      <c r="J1217" s="6"/>
      <c r="K1217" s="6" t="s">
        <v>3761</v>
      </c>
      <c r="L1217" s="1">
        <v>1010</v>
      </c>
      <c r="M1217"/>
      <c r="N1217" s="18" t="b">
        <v>1</v>
      </c>
      <c r="O1217"/>
      <c r="P1217" s="1" t="s">
        <v>3762</v>
      </c>
      <c r="Q1217"/>
      <c r="R1217"/>
      <c r="S1217" s="53"/>
      <c r="T1217" s="1" t="s">
        <v>42</v>
      </c>
      <c r="U1217" s="1" t="s">
        <v>42</v>
      </c>
      <c r="V1217" s="1" t="s">
        <v>42</v>
      </c>
      <c r="W1217" s="1" t="s">
        <v>42</v>
      </c>
      <c r="X1217" s="1" t="s">
        <v>3763</v>
      </c>
      <c r="Y1217" s="1" t="s">
        <v>3764</v>
      </c>
      <c r="Z1217" s="1" t="s">
        <v>3765</v>
      </c>
      <c r="AA1217"/>
      <c r="AB1217"/>
      <c r="AC1217"/>
      <c r="AD1217"/>
      <c r="AE1217"/>
      <c r="AF1217"/>
      <c r="AG1217" s="1" t="b">
        <v>1</v>
      </c>
      <c r="AH1217"/>
      <c r="AI1217"/>
      <c r="AJ1217" s="1" t="b">
        <v>0</v>
      </c>
      <c r="AK1217" s="1" t="b">
        <v>0</v>
      </c>
      <c r="AL1217" s="1" t="s">
        <v>86</v>
      </c>
      <c r="AM1217" s="1" t="s">
        <v>62</v>
      </c>
      <c r="AN1217" s="1" t="s">
        <v>45</v>
      </c>
      <c r="AO1217" s="1">
        <v>1733</v>
      </c>
      <c r="AP1217" s="1" t="b">
        <v>0</v>
      </c>
      <c r="AQ1217" s="1"/>
      <c r="AR1217" s="1"/>
      <c r="AS1217" s="1" t="b">
        <v>0</v>
      </c>
      <c r="AV1217" s="1" t="str">
        <f t="shared" si="203"/>
        <v>Hosta 'Golden Tiara'</v>
      </c>
      <c r="AW1217" s="1"/>
      <c r="AX1217" s="1"/>
      <c r="BE1217"/>
      <c r="BF1217"/>
      <c r="BG1217"/>
      <c r="BH1217"/>
      <c r="BI1217"/>
      <c r="BJ1217"/>
      <c r="BK1217"/>
      <c r="BL1217"/>
      <c r="BM1217"/>
      <c r="BN1217"/>
    </row>
    <row r="1218" spans="1:66" s="5" customFormat="1" ht="15" customHeight="1" x14ac:dyDescent="0.2">
      <c r="A1218" s="8" t="s">
        <v>9497</v>
      </c>
      <c r="B1218" s="18" t="b">
        <f t="shared" si="202"/>
        <v>1</v>
      </c>
      <c r="C1218" s="4" t="str">
        <f>IF(O1218="","C","")</f>
        <v/>
      </c>
      <c r="D1218" s="4" t="str">
        <f>IF(I1218="","N","")</f>
        <v/>
      </c>
      <c r="E1218" s="4" t="str">
        <f>IF(P1218="","Y","")</f>
        <v/>
      </c>
      <c r="F1218" s="4" t="str">
        <f t="shared" si="204"/>
        <v/>
      </c>
      <c r="G1218" s="4"/>
      <c r="H1218" s="4" t="str">
        <f>TRIM(TRIM(I1218) &amp; " " &amp; TRIM(J1218) &amp; " " &amp; K1218 &amp; " " &amp;S1218)</f>
        <v>Hosta 'Grand Marquee'</v>
      </c>
      <c r="I1218" s="6" t="s">
        <v>3674</v>
      </c>
      <c r="J1218" s="6"/>
      <c r="K1218" s="6" t="s">
        <v>9845</v>
      </c>
      <c r="L1218" s="1">
        <v>1957</v>
      </c>
      <c r="M1218" s="1"/>
      <c r="N1218" s="18" t="b">
        <v>1</v>
      </c>
      <c r="O1218" t="s">
        <v>6925</v>
      </c>
      <c r="P1218" s="23" t="s">
        <v>10477</v>
      </c>
      <c r="Q1218"/>
      <c r="R1218"/>
      <c r="S1218" s="54"/>
      <c r="T1218" s="1" t="s">
        <v>6913</v>
      </c>
      <c r="U1218" s="1" t="s">
        <v>6913</v>
      </c>
      <c r="V1218" s="1" t="s">
        <v>6913</v>
      </c>
      <c r="W1218" s="1" t="s">
        <v>6913</v>
      </c>
      <c r="X1218" s="1"/>
      <c r="Y1218" t="s">
        <v>11180</v>
      </c>
      <c r="Z1218" s="1"/>
      <c r="AA1218" s="1"/>
      <c r="AB1218" s="1"/>
      <c r="AC1218" s="1"/>
      <c r="AD1218" s="1"/>
      <c r="AE1218" s="1"/>
      <c r="AF1218"/>
      <c r="AG1218" s="1" t="b">
        <v>0</v>
      </c>
      <c r="AH1218" s="1"/>
      <c r="AI1218" s="1"/>
      <c r="AJ1218" s="1" t="b">
        <v>0</v>
      </c>
      <c r="AK1218" s="1" t="b">
        <v>0</v>
      </c>
      <c r="AL1218" s="1" t="s">
        <v>482</v>
      </c>
      <c r="AM1218"/>
      <c r="AN1218" s="1" t="s">
        <v>45</v>
      </c>
      <c r="AO1218" s="1">
        <v>15849</v>
      </c>
      <c r="AP1218" s="1" t="b">
        <v>0</v>
      </c>
      <c r="AQ1218" s="1"/>
      <c r="AR1218" s="1"/>
      <c r="AS1218" s="1" t="b">
        <v>0</v>
      </c>
      <c r="AT1218"/>
      <c r="AU1218"/>
      <c r="AV1218" s="1" t="str">
        <f t="shared" si="203"/>
        <v>Hosta 'Grand Marquee'</v>
      </c>
      <c r="AW1218" s="1"/>
      <c r="AX1218" s="1"/>
      <c r="AY1218"/>
      <c r="AZ1218"/>
      <c r="BA1218"/>
      <c r="BB1218"/>
      <c r="BC1218"/>
      <c r="BD1218"/>
    </row>
    <row r="1219" spans="1:66" s="5" customFormat="1" ht="15" customHeight="1" x14ac:dyDescent="0.2">
      <c r="A1219" s="8" t="s">
        <v>9499</v>
      </c>
      <c r="B1219" s="18" t="b">
        <f t="shared" ref="B1219:B1282" si="209">IF(F1219="X",FALSE,TRUE)</f>
        <v>1</v>
      </c>
      <c r="C1219" s="4" t="str">
        <f>IF(O1219="","C","")</f>
        <v/>
      </c>
      <c r="D1219" s="4" t="str">
        <f>IF(I1219="","N","")</f>
        <v/>
      </c>
      <c r="E1219" s="4" t="str">
        <f>IF(P1219="","Y","")</f>
        <v/>
      </c>
      <c r="F1219" s="4" t="str">
        <f t="shared" si="204"/>
        <v/>
      </c>
      <c r="G1219" s="4"/>
      <c r="H1219" s="4" t="str">
        <f>TRIM(TRIM(I1219) &amp; " " &amp; TRIM(J1219) &amp; " " &amp; K1219 &amp; " " &amp;S1219)</f>
        <v>Hosta 'Grand Tiara'</v>
      </c>
      <c r="I1219" s="6" t="s">
        <v>3674</v>
      </c>
      <c r="J1219" s="6"/>
      <c r="K1219" s="6" t="s">
        <v>6926</v>
      </c>
      <c r="L1219" s="1">
        <v>1958</v>
      </c>
      <c r="M1219" s="1"/>
      <c r="N1219" s="18" t="b">
        <v>1</v>
      </c>
      <c r="O1219" t="s">
        <v>10155</v>
      </c>
      <c r="P1219" s="23" t="s">
        <v>10478</v>
      </c>
      <c r="Q1219"/>
      <c r="R1219"/>
      <c r="S1219" s="54"/>
      <c r="T1219" s="1" t="s">
        <v>6913</v>
      </c>
      <c r="U1219" s="1" t="s">
        <v>6913</v>
      </c>
      <c r="V1219" s="1" t="s">
        <v>6913</v>
      </c>
      <c r="W1219" s="1" t="s">
        <v>6913</v>
      </c>
      <c r="X1219" s="1"/>
      <c r="Y1219" t="s">
        <v>11181</v>
      </c>
      <c r="Z1219" s="1"/>
      <c r="AA1219" s="1"/>
      <c r="AB1219" s="1"/>
      <c r="AC1219" s="1"/>
      <c r="AD1219" s="1"/>
      <c r="AE1219" s="1"/>
      <c r="AF1219"/>
      <c r="AG1219" s="1" t="b">
        <v>1</v>
      </c>
      <c r="AH1219" s="1" t="s">
        <v>43</v>
      </c>
      <c r="AI1219" s="1"/>
      <c r="AJ1219" s="1" t="b">
        <v>0</v>
      </c>
      <c r="AK1219" s="1" t="b">
        <v>0</v>
      </c>
      <c r="AL1219" s="1" t="s">
        <v>86</v>
      </c>
      <c r="AM1219" s="1" t="s">
        <v>62</v>
      </c>
      <c r="AN1219" s="1" t="s">
        <v>45</v>
      </c>
      <c r="AO1219" s="1">
        <v>2229</v>
      </c>
      <c r="AP1219" s="1" t="b">
        <v>0</v>
      </c>
      <c r="AQ1219" s="1"/>
      <c r="AR1219" s="1"/>
      <c r="AS1219" s="1" t="b">
        <v>0</v>
      </c>
      <c r="AV1219" s="1" t="str">
        <f t="shared" si="203"/>
        <v>Hosta 'Grand Tiara'</v>
      </c>
      <c r="AW1219" s="1"/>
      <c r="AX1219" s="1"/>
    </row>
    <row r="1220" spans="1:66" s="5" customFormat="1" ht="15" customHeight="1" x14ac:dyDescent="0.2">
      <c r="A1220" s="8" t="s">
        <v>8216</v>
      </c>
      <c r="B1220" s="18" t="b">
        <f t="shared" si="209"/>
        <v>1</v>
      </c>
      <c r="C1220" s="4" t="str">
        <f>IF(O1220="","C","")</f>
        <v/>
      </c>
      <c r="D1220" s="4" t="str">
        <f>IF(I1220="","N","")</f>
        <v/>
      </c>
      <c r="E1220" s="4" t="str">
        <f>IF(P1220="","Y","")</f>
        <v/>
      </c>
      <c r="F1220" s="4" t="str">
        <f t="shared" si="204"/>
        <v/>
      </c>
      <c r="G1220" s="4" t="str">
        <f>IF(H1220=A1220,"","I")</f>
        <v/>
      </c>
      <c r="H1220" s="4" t="str">
        <f>TRIM(TRIM(I1220) &amp; " " &amp; TRIM(J1220) &amp; " " &amp; K1220 &amp; " " &amp;S1220)</f>
        <v>Hosta 'Great Expectations'</v>
      </c>
      <c r="I1220" s="6" t="s">
        <v>3674</v>
      </c>
      <c r="J1220" s="6"/>
      <c r="K1220" s="6" t="s">
        <v>3766</v>
      </c>
      <c r="L1220" s="1">
        <v>1011</v>
      </c>
      <c r="M1220" s="1" t="s">
        <v>39</v>
      </c>
      <c r="N1220" s="18" t="b">
        <v>1</v>
      </c>
      <c r="O1220" t="s">
        <v>3767</v>
      </c>
      <c r="P1220" s="1" t="s">
        <v>3768</v>
      </c>
      <c r="Q1220" s="1"/>
      <c r="R1220" s="1"/>
      <c r="S1220" s="54"/>
      <c r="T1220" s="1" t="s">
        <v>42</v>
      </c>
      <c r="U1220" s="1" t="s">
        <v>42</v>
      </c>
      <c r="V1220" s="1" t="s">
        <v>42</v>
      </c>
      <c r="W1220" s="1" t="s">
        <v>42</v>
      </c>
      <c r="X1220" s="1"/>
      <c r="Y1220" s="1" t="s">
        <v>3769</v>
      </c>
      <c r="Z1220" s="1" t="s">
        <v>3770</v>
      </c>
      <c r="AA1220" s="1" t="s">
        <v>3771</v>
      </c>
      <c r="AB1220" s="1"/>
      <c r="AC1220" s="1"/>
      <c r="AD1220" s="1"/>
      <c r="AE1220" s="1"/>
      <c r="AF1220"/>
      <c r="AG1220" s="1" t="b">
        <v>0</v>
      </c>
      <c r="AH1220" s="1"/>
      <c r="AI1220" s="1"/>
      <c r="AJ1220" s="1" t="b">
        <v>0</v>
      </c>
      <c r="AK1220" s="1" t="b">
        <v>0</v>
      </c>
      <c r="AL1220" s="1" t="s">
        <v>86</v>
      </c>
      <c r="AM1220"/>
      <c r="AN1220" s="1" t="s">
        <v>45</v>
      </c>
      <c r="AO1220" s="1">
        <v>15780</v>
      </c>
      <c r="AP1220" s="1" t="b">
        <v>0</v>
      </c>
      <c r="AQ1220" s="1"/>
      <c r="AR1220" s="1"/>
      <c r="AS1220" s="1" t="b">
        <v>0</v>
      </c>
      <c r="AV1220" s="1" t="str">
        <f t="shared" ref="AV1220:AW1283" si="210">TRIM(TRIM(I1220) &amp; " " &amp; TRIM(J1220) &amp; " " &amp; K1220 &amp; " " &amp;S1220)</f>
        <v>Hosta 'Great Expectations'</v>
      </c>
      <c r="AW1220" s="1"/>
      <c r="AX1220" s="1"/>
    </row>
    <row r="1221" spans="1:66" s="5" customFormat="1" ht="15" customHeight="1" x14ac:dyDescent="0.2">
      <c r="A1221" s="8" t="s">
        <v>9501</v>
      </c>
      <c r="B1221" s="18" t="b">
        <f t="shared" si="209"/>
        <v>1</v>
      </c>
      <c r="C1221" s="4" t="str">
        <f>IF(O1221="","C","")</f>
        <v/>
      </c>
      <c r="D1221" s="4" t="str">
        <f>IF(I1221="","N","")</f>
        <v/>
      </c>
      <c r="E1221" s="4" t="str">
        <f>IF(P1221="","Y","")</f>
        <v/>
      </c>
      <c r="F1221" s="4" t="str">
        <f t="shared" si="204"/>
        <v/>
      </c>
      <c r="G1221" s="4"/>
      <c r="H1221" s="4" t="str">
        <f>TRIM(TRIM(I1221) &amp; " " &amp; TRIM(J1221) &amp; " " &amp; K1221 &amp; " " &amp;S1221)</f>
        <v>Hosta 'Green Velveteen'</v>
      </c>
      <c r="I1221" s="6" t="s">
        <v>3674</v>
      </c>
      <c r="J1221" s="6"/>
      <c r="K1221" s="6" t="s">
        <v>6927</v>
      </c>
      <c r="L1221" s="1">
        <v>1959</v>
      </c>
      <c r="M1221" s="1"/>
      <c r="N1221" s="18" t="b">
        <v>1</v>
      </c>
      <c r="O1221" t="s">
        <v>10156</v>
      </c>
      <c r="P1221" s="23" t="s">
        <v>10480</v>
      </c>
      <c r="Q1221"/>
      <c r="R1221"/>
      <c r="S1221" s="54"/>
      <c r="T1221" s="1" t="s">
        <v>6913</v>
      </c>
      <c r="U1221" s="1" t="s">
        <v>6913</v>
      </c>
      <c r="V1221" s="1" t="s">
        <v>6913</v>
      </c>
      <c r="W1221" s="1" t="s">
        <v>6913</v>
      </c>
      <c r="X1221" s="1"/>
      <c r="Y1221" t="s">
        <v>11182</v>
      </c>
      <c r="Z1221" s="1"/>
      <c r="AA1221" s="1"/>
      <c r="AB1221" s="1"/>
      <c r="AC1221" s="1"/>
      <c r="AD1221" s="1"/>
      <c r="AE1221" s="1"/>
      <c r="AF1221" s="1"/>
      <c r="AG1221" s="1" t="b">
        <v>0</v>
      </c>
      <c r="AH1221" s="1"/>
      <c r="AI1221" s="1"/>
      <c r="AJ1221" s="1" t="b">
        <v>0</v>
      </c>
      <c r="AK1221" s="1" t="b">
        <v>0</v>
      </c>
      <c r="AL1221" s="1" t="s">
        <v>86</v>
      </c>
      <c r="AM1221"/>
      <c r="AN1221" s="1" t="s">
        <v>45</v>
      </c>
      <c r="AO1221"/>
      <c r="AP1221" s="1" t="b">
        <v>0</v>
      </c>
      <c r="AQ1221" s="1"/>
      <c r="AR1221" s="1"/>
      <c r="AS1221" s="1" t="b">
        <v>0</v>
      </c>
      <c r="AV1221" s="1" t="str">
        <f t="shared" si="210"/>
        <v>Hosta 'Green Velveteen'</v>
      </c>
      <c r="AW1221" s="1"/>
      <c r="AX1221" s="1"/>
    </row>
    <row r="1222" spans="1:66" s="5" customFormat="1" ht="15" customHeight="1" x14ac:dyDescent="0.2">
      <c r="A1222" s="8"/>
      <c r="B1222" s="18" t="b">
        <f t="shared" si="209"/>
        <v>0</v>
      </c>
      <c r="C1222" s="21"/>
      <c r="D1222" s="4"/>
      <c r="E1222" s="4"/>
      <c r="F1222" s="4" t="str">
        <f t="shared" si="204"/>
        <v>X</v>
      </c>
      <c r="G1222" s="4"/>
      <c r="H1222" s="4"/>
      <c r="I1222" s="6" t="s">
        <v>3674</v>
      </c>
      <c r="J1222" s="6"/>
      <c r="K1222" s="6" t="s">
        <v>3772</v>
      </c>
      <c r="L1222" s="1">
        <v>1012</v>
      </c>
      <c r="M1222"/>
      <c r="N1222" s="18" t="b">
        <v>0</v>
      </c>
      <c r="O1222"/>
      <c r="P1222" s="1" t="s">
        <v>3773</v>
      </c>
      <c r="Q1222" s="1"/>
      <c r="R1222" s="1"/>
      <c r="S1222" s="54"/>
      <c r="T1222" s="1" t="s">
        <v>42</v>
      </c>
      <c r="U1222" s="1" t="s">
        <v>42</v>
      </c>
      <c r="V1222" s="1" t="s">
        <v>42</v>
      </c>
      <c r="W1222" s="1" t="s">
        <v>42</v>
      </c>
      <c r="X1222" s="1"/>
      <c r="Y1222" s="1"/>
      <c r="Z1222" s="1"/>
      <c r="AA1222" s="1"/>
      <c r="AB1222" s="1"/>
      <c r="AC1222" s="1"/>
      <c r="AD1222" s="1"/>
      <c r="AE1222" s="1"/>
      <c r="AF1222"/>
      <c r="AG1222" s="1" t="b">
        <v>0</v>
      </c>
      <c r="AH1222"/>
      <c r="AI1222"/>
      <c r="AJ1222" s="1" t="b">
        <v>0</v>
      </c>
      <c r="AK1222" s="1" t="b">
        <v>0</v>
      </c>
      <c r="AL1222" s="1" t="s">
        <v>86</v>
      </c>
      <c r="AM1222" s="1" t="s">
        <v>62</v>
      </c>
      <c r="AN1222" s="1" t="s">
        <v>45</v>
      </c>
      <c r="AO1222" s="1">
        <v>2163</v>
      </c>
      <c r="AP1222" s="1" t="b">
        <v>1</v>
      </c>
      <c r="AQ1222" s="1"/>
      <c r="AR1222" s="1"/>
      <c r="AS1222" s="1" t="b">
        <v>0</v>
      </c>
      <c r="AV1222" s="1" t="str">
        <f t="shared" si="210"/>
        <v>Hosta 'Ground Master'</v>
      </c>
      <c r="AW1222" s="1"/>
      <c r="AX1222" s="1"/>
      <c r="BE1222"/>
      <c r="BF1222"/>
      <c r="BG1222"/>
      <c r="BH1222"/>
      <c r="BI1222"/>
      <c r="BJ1222"/>
      <c r="BK1222"/>
      <c r="BL1222"/>
      <c r="BM1222"/>
      <c r="BN1222"/>
    </row>
    <row r="1223" spans="1:66" s="5" customFormat="1" ht="15" customHeight="1" x14ac:dyDescent="0.2">
      <c r="A1223" s="8"/>
      <c r="B1223" s="18" t="b">
        <f t="shared" si="209"/>
        <v>1</v>
      </c>
      <c r="C1223" s="21"/>
      <c r="D1223" s="4"/>
      <c r="E1223" s="4"/>
      <c r="F1223" s="4" t="str">
        <f t="shared" si="204"/>
        <v/>
      </c>
      <c r="G1223" s="4"/>
      <c r="H1223" s="4"/>
      <c r="I1223" s="6" t="s">
        <v>3674</v>
      </c>
      <c r="J1223" s="6"/>
      <c r="K1223" s="6" t="s">
        <v>3772</v>
      </c>
      <c r="L1223" s="1">
        <v>1013</v>
      </c>
      <c r="M1223"/>
      <c r="N1223" s="18" t="b">
        <v>1</v>
      </c>
      <c r="O1223"/>
      <c r="P1223" s="1" t="s">
        <v>3773</v>
      </c>
      <c r="Q1223"/>
      <c r="R1223"/>
      <c r="S1223" s="53"/>
      <c r="T1223" s="1" t="s">
        <v>42</v>
      </c>
      <c r="U1223" s="1" t="s">
        <v>42</v>
      </c>
      <c r="V1223" s="1" t="s">
        <v>42</v>
      </c>
      <c r="W1223" s="1" t="s">
        <v>42</v>
      </c>
      <c r="X1223"/>
      <c r="Y1223" s="1" t="s">
        <v>3774</v>
      </c>
      <c r="Z1223"/>
      <c r="AA1223"/>
      <c r="AB1223"/>
      <c r="AC1223"/>
      <c r="AD1223"/>
      <c r="AE1223"/>
      <c r="AF1223"/>
      <c r="AG1223" s="1" t="b">
        <v>0</v>
      </c>
      <c r="AH1223"/>
      <c r="AI1223"/>
      <c r="AJ1223" s="1" t="b">
        <v>0</v>
      </c>
      <c r="AK1223" s="1" t="b">
        <v>0</v>
      </c>
      <c r="AL1223" s="1" t="s">
        <v>86</v>
      </c>
      <c r="AM1223" s="1" t="s">
        <v>62</v>
      </c>
      <c r="AN1223" s="1" t="s">
        <v>45</v>
      </c>
      <c r="AO1223" s="1">
        <v>1734</v>
      </c>
      <c r="AP1223" s="1" t="b">
        <v>1</v>
      </c>
      <c r="AQ1223" s="1"/>
      <c r="AR1223" s="1"/>
      <c r="AS1223" s="1" t="b">
        <v>0</v>
      </c>
      <c r="AV1223" s="1" t="str">
        <f t="shared" si="210"/>
        <v>Hosta 'Ground Master'</v>
      </c>
      <c r="AW1223" s="1"/>
      <c r="AX1223" s="1"/>
      <c r="BE1223"/>
      <c r="BF1223"/>
      <c r="BG1223"/>
      <c r="BH1223"/>
      <c r="BI1223"/>
      <c r="BJ1223"/>
      <c r="BK1223"/>
      <c r="BL1223"/>
      <c r="BM1223"/>
      <c r="BN1223"/>
    </row>
    <row r="1224" spans="1:66" s="5" customFormat="1" ht="15" customHeight="1" x14ac:dyDescent="0.2">
      <c r="A1224" s="8" t="s">
        <v>7593</v>
      </c>
      <c r="B1224" s="18" t="b">
        <f t="shared" si="209"/>
        <v>1</v>
      </c>
      <c r="C1224" s="4" t="str">
        <f>IF(O1224="","C","")</f>
        <v/>
      </c>
      <c r="D1224" s="4" t="str">
        <f>IF(I1224="","N","")</f>
        <v/>
      </c>
      <c r="E1224" s="4" t="str">
        <f>IF(P1224="","Y","")</f>
        <v/>
      </c>
      <c r="F1224" s="4" t="str">
        <f t="shared" si="204"/>
        <v/>
      </c>
      <c r="G1224" s="4" t="str">
        <f>IF(H1224=A1224,"","I")</f>
        <v/>
      </c>
      <c r="H1224" s="4" t="str">
        <f>TRIM(TRIM(I1224) &amp; " " &amp; TRIM(J1224) &amp; " " &amp; K1224 &amp; " " &amp;S1224)</f>
        <v>Hosta 'Guacamole'</v>
      </c>
      <c r="I1224" s="6" t="s">
        <v>3674</v>
      </c>
      <c r="J1224" s="6"/>
      <c r="K1224" s="6" t="s">
        <v>3775</v>
      </c>
      <c r="L1224" s="1">
        <v>1014</v>
      </c>
      <c r="M1224" s="1" t="s">
        <v>39</v>
      </c>
      <c r="N1224" s="18" t="b">
        <v>1</v>
      </c>
      <c r="O1224" t="s">
        <v>3776</v>
      </c>
      <c r="P1224" s="1" t="s">
        <v>3777</v>
      </c>
      <c r="Q1224"/>
      <c r="R1224"/>
      <c r="S1224" s="54"/>
      <c r="T1224" s="1" t="s">
        <v>42</v>
      </c>
      <c r="U1224" s="1" t="s">
        <v>42</v>
      </c>
      <c r="V1224" s="1" t="s">
        <v>42</v>
      </c>
      <c r="W1224" s="1" t="s">
        <v>42</v>
      </c>
      <c r="X1224" s="1"/>
      <c r="Y1224" s="1" t="s">
        <v>3778</v>
      </c>
      <c r="Z1224" s="1"/>
      <c r="AA1224" s="1"/>
      <c r="AB1224" s="1"/>
      <c r="AC1224" s="1"/>
      <c r="AD1224" s="1"/>
      <c r="AE1224" s="1"/>
      <c r="AF1224" s="1"/>
      <c r="AG1224" s="1" t="b">
        <v>0</v>
      </c>
      <c r="AH1224" s="1"/>
      <c r="AI1224" s="1"/>
      <c r="AJ1224" s="1" t="b">
        <v>0</v>
      </c>
      <c r="AK1224" s="1" t="b">
        <v>0</v>
      </c>
      <c r="AL1224" s="1" t="s">
        <v>86</v>
      </c>
      <c r="AM1224"/>
      <c r="AN1224" s="1" t="s">
        <v>45</v>
      </c>
      <c r="AO1224" s="1">
        <v>15771</v>
      </c>
      <c r="AP1224" s="1" t="b">
        <v>0</v>
      </c>
      <c r="AQ1224" s="1"/>
      <c r="AR1224" s="1"/>
      <c r="AS1224" s="1" t="b">
        <v>1</v>
      </c>
      <c r="AV1224" s="1" t="str">
        <f t="shared" si="210"/>
        <v>Hosta 'Guacamole'</v>
      </c>
      <c r="AW1224" s="1"/>
      <c r="AX1224" s="1"/>
    </row>
    <row r="1225" spans="1:66" s="5" customFormat="1" ht="15" customHeight="1" x14ac:dyDescent="0.2">
      <c r="A1225" s="8" t="s">
        <v>9285</v>
      </c>
      <c r="B1225" s="18" t="b">
        <f t="shared" si="209"/>
        <v>1</v>
      </c>
      <c r="C1225" s="4" t="str">
        <f>IF(O1225="","C","")</f>
        <v/>
      </c>
      <c r="D1225" s="4" t="str">
        <f>IF(I1225="","N","")</f>
        <v/>
      </c>
      <c r="E1225" s="4" t="str">
        <f>IF(P1225="","Y","")</f>
        <v/>
      </c>
      <c r="F1225" s="4" t="str">
        <f t="shared" si="204"/>
        <v/>
      </c>
      <c r="G1225" s="4" t="str">
        <f>IF(H1225=A1225,"","I")</f>
        <v/>
      </c>
      <c r="H1225" s="4" t="str">
        <f>TRIM(TRIM(I1225) &amp; " " &amp; TRIM(J1225) &amp; " " &amp; K1225 &amp; " " &amp;S1225)</f>
        <v>Hosta 'Hadspen Blue' (tardiana group)</v>
      </c>
      <c r="I1225" s="6" t="s">
        <v>3674</v>
      </c>
      <c r="J1225" s="6"/>
      <c r="K1225" s="6" t="s">
        <v>3779</v>
      </c>
      <c r="L1225" s="1">
        <v>1015</v>
      </c>
      <c r="M1225" s="1"/>
      <c r="N1225" s="18" t="b">
        <v>1</v>
      </c>
      <c r="O1225" t="s">
        <v>3780</v>
      </c>
      <c r="P1225" s="1" t="s">
        <v>3781</v>
      </c>
      <c r="Q1225"/>
      <c r="R1225"/>
      <c r="S1225" s="54" t="s">
        <v>3707</v>
      </c>
      <c r="T1225" s="1" t="s">
        <v>42</v>
      </c>
      <c r="U1225" s="1" t="s">
        <v>42</v>
      </c>
      <c r="V1225" s="1" t="s">
        <v>42</v>
      </c>
      <c r="W1225" s="1" t="s">
        <v>42</v>
      </c>
      <c r="X1225" s="1"/>
      <c r="Y1225" s="1" t="s">
        <v>3782</v>
      </c>
      <c r="Z1225" s="1"/>
      <c r="AA1225" s="1"/>
      <c r="AB1225" s="1"/>
      <c r="AC1225" s="1"/>
      <c r="AD1225" s="1"/>
      <c r="AE1225" s="1"/>
      <c r="AF1225"/>
      <c r="AG1225" s="1" t="b">
        <v>0</v>
      </c>
      <c r="AH1225"/>
      <c r="AI1225"/>
      <c r="AJ1225" s="1" t="b">
        <v>0</v>
      </c>
      <c r="AK1225" s="1" t="b">
        <v>0</v>
      </c>
      <c r="AL1225" s="1" t="s">
        <v>86</v>
      </c>
      <c r="AM1225" s="1" t="s">
        <v>62</v>
      </c>
      <c r="AN1225" s="1" t="s">
        <v>45</v>
      </c>
      <c r="AO1225"/>
      <c r="AP1225" s="1" t="b">
        <v>0</v>
      </c>
      <c r="AQ1225" s="1"/>
      <c r="AR1225" s="1"/>
      <c r="AS1225" s="1" t="b">
        <v>0</v>
      </c>
      <c r="AT1225"/>
      <c r="AU1225"/>
      <c r="AV1225" s="1" t="str">
        <f t="shared" si="210"/>
        <v>Hosta 'Hadspen Blue' (tardiana group)</v>
      </c>
      <c r="AW1225" s="1"/>
      <c r="AX1225"/>
      <c r="AY1225"/>
      <c r="AZ1225"/>
      <c r="BA1225"/>
      <c r="BB1225"/>
      <c r="BC1225"/>
      <c r="BD1225"/>
    </row>
    <row r="1226" spans="1:66" s="5" customFormat="1" ht="15" customHeight="1" x14ac:dyDescent="0.2">
      <c r="A1226" s="8" t="s">
        <v>7595</v>
      </c>
      <c r="B1226" s="18" t="b">
        <f t="shared" si="209"/>
        <v>1</v>
      </c>
      <c r="C1226" s="4" t="str">
        <f>IF(O1226="","C","")</f>
        <v/>
      </c>
      <c r="D1226" s="4" t="str">
        <f>IF(I1226="","N","")</f>
        <v/>
      </c>
      <c r="E1226" s="4" t="str">
        <f>IF(P1226="","Y","")</f>
        <v/>
      </c>
      <c r="F1226" s="4" t="str">
        <f t="shared" si="204"/>
        <v/>
      </c>
      <c r="G1226" s="4" t="str">
        <f>IF(H1226=A1226,"","I")</f>
        <v>I</v>
      </c>
      <c r="H1226" s="4" t="str">
        <f>TRIM(TRIM(I1226) &amp; " " &amp; TRIM(J1226) &amp; " " &amp; K1226 &amp; " " &amp;S1226)</f>
        <v>Hosta 'Halcyon' (tardiana group)</v>
      </c>
      <c r="I1226" s="6" t="s">
        <v>3674</v>
      </c>
      <c r="J1226" s="6"/>
      <c r="K1226" s="6" t="s">
        <v>3783</v>
      </c>
      <c r="L1226" s="1">
        <v>1016</v>
      </c>
      <c r="M1226" s="1" t="s">
        <v>39</v>
      </c>
      <c r="N1226" s="18" t="b">
        <v>1</v>
      </c>
      <c r="O1226" t="s">
        <v>3784</v>
      </c>
      <c r="P1226" s="1" t="s">
        <v>3785</v>
      </c>
      <c r="Q1226" s="1"/>
      <c r="R1226" s="1"/>
      <c r="S1226" s="54" t="s">
        <v>3707</v>
      </c>
      <c r="T1226" s="1" t="s">
        <v>42</v>
      </c>
      <c r="U1226" s="1" t="s">
        <v>42</v>
      </c>
      <c r="V1226" s="1" t="s">
        <v>42</v>
      </c>
      <c r="W1226" s="1" t="s">
        <v>42</v>
      </c>
      <c r="X1226" s="1"/>
      <c r="Y1226" s="1" t="s">
        <v>3786</v>
      </c>
      <c r="Z1226" s="1" t="s">
        <v>3787</v>
      </c>
      <c r="AA1226" s="1" t="s">
        <v>3788</v>
      </c>
      <c r="AB1226" s="1"/>
      <c r="AC1226" s="1"/>
      <c r="AD1226" s="1"/>
      <c r="AE1226" s="1"/>
      <c r="AF1226" s="1"/>
      <c r="AG1226" s="1" t="b">
        <v>0</v>
      </c>
      <c r="AH1226" s="1"/>
      <c r="AI1226" s="1"/>
      <c r="AJ1226" s="1" t="b">
        <v>0</v>
      </c>
      <c r="AK1226" s="1" t="b">
        <v>0</v>
      </c>
      <c r="AL1226" s="1" t="s">
        <v>86</v>
      </c>
      <c r="AM1226"/>
      <c r="AN1226" s="1" t="s">
        <v>45</v>
      </c>
      <c r="AO1226" s="1">
        <v>15772</v>
      </c>
      <c r="AP1226" s="1" t="b">
        <v>0</v>
      </c>
      <c r="AQ1226" s="1"/>
      <c r="AR1226" s="1"/>
      <c r="AS1226" s="1" t="b">
        <v>1</v>
      </c>
      <c r="AV1226" s="1" t="str">
        <f t="shared" si="210"/>
        <v>Hosta 'Halcyon' (tardiana group)</v>
      </c>
      <c r="AW1226" s="1"/>
      <c r="AX1226" s="1"/>
    </row>
    <row r="1227" spans="1:66" s="5" customFormat="1" ht="15" customHeight="1" x14ac:dyDescent="0.2">
      <c r="A1227" s="8"/>
      <c r="B1227" s="18" t="b">
        <f t="shared" si="209"/>
        <v>1</v>
      </c>
      <c r="C1227" s="21"/>
      <c r="D1227" s="4"/>
      <c r="E1227" s="4"/>
      <c r="F1227" s="4" t="str">
        <f t="shared" si="204"/>
        <v/>
      </c>
      <c r="G1227" s="4"/>
      <c r="H1227" s="4"/>
      <c r="I1227" s="6" t="s">
        <v>3674</v>
      </c>
      <c r="J1227" s="6"/>
      <c r="K1227" s="6" t="s">
        <v>3783</v>
      </c>
      <c r="L1227" s="1">
        <v>1017</v>
      </c>
      <c r="M1227"/>
      <c r="N1227" s="18" t="b">
        <v>1</v>
      </c>
      <c r="O1227"/>
      <c r="P1227" s="1" t="s">
        <v>3785</v>
      </c>
      <c r="Q1227"/>
      <c r="R1227"/>
      <c r="S1227" s="54" t="s">
        <v>3707</v>
      </c>
      <c r="T1227" s="1" t="s">
        <v>42</v>
      </c>
      <c r="U1227" s="1" t="s">
        <v>42</v>
      </c>
      <c r="V1227" s="1" t="s">
        <v>42</v>
      </c>
      <c r="W1227" s="1" t="s">
        <v>42</v>
      </c>
      <c r="X1227"/>
      <c r="Y1227" s="1" t="s">
        <v>3787</v>
      </c>
      <c r="Z1227"/>
      <c r="AA1227"/>
      <c r="AB1227"/>
      <c r="AC1227"/>
      <c r="AD1227"/>
      <c r="AE1227"/>
      <c r="AF1227"/>
      <c r="AG1227" s="1" t="b">
        <v>1</v>
      </c>
      <c r="AH1227"/>
      <c r="AI1227"/>
      <c r="AJ1227" s="1" t="b">
        <v>0</v>
      </c>
      <c r="AK1227" s="1" t="b">
        <v>0</v>
      </c>
      <c r="AL1227" s="1" t="s">
        <v>86</v>
      </c>
      <c r="AM1227" s="1" t="s">
        <v>62</v>
      </c>
      <c r="AN1227" s="1" t="s">
        <v>45</v>
      </c>
      <c r="AO1227" s="1">
        <v>1725</v>
      </c>
      <c r="AP1227" s="1" t="b">
        <v>1</v>
      </c>
      <c r="AQ1227" s="1"/>
      <c r="AR1227" s="1"/>
      <c r="AS1227" s="1" t="b">
        <v>0</v>
      </c>
      <c r="AV1227" s="1" t="str">
        <f t="shared" si="210"/>
        <v>Hosta 'Halcyon' (tardiana group)</v>
      </c>
      <c r="AW1227" s="1"/>
      <c r="AX1227" s="1"/>
      <c r="BE1227"/>
      <c r="BF1227"/>
      <c r="BG1227"/>
      <c r="BH1227"/>
      <c r="BI1227"/>
      <c r="BJ1227"/>
      <c r="BK1227"/>
      <c r="BL1227"/>
      <c r="BM1227"/>
      <c r="BN1227"/>
    </row>
    <row r="1228" spans="1:66" s="5" customFormat="1" ht="15" customHeight="1" x14ac:dyDescent="0.2">
      <c r="A1228" s="8" t="s">
        <v>9481</v>
      </c>
      <c r="B1228" s="18" t="b">
        <f t="shared" si="209"/>
        <v>1</v>
      </c>
      <c r="C1228" s="4" t="str">
        <f t="shared" ref="C1228:C1244" si="211">IF(O1228="","C","")</f>
        <v/>
      </c>
      <c r="D1228" s="4" t="str">
        <f t="shared" ref="D1228:D1244" si="212">IF(I1228="","N","")</f>
        <v/>
      </c>
      <c r="E1228" s="4" t="str">
        <f t="shared" ref="E1228:E1244" si="213">IF(P1228="","Y","")</f>
        <v/>
      </c>
      <c r="F1228" s="4" t="str">
        <f t="shared" si="204"/>
        <v/>
      </c>
      <c r="G1228" s="4"/>
      <c r="H1228" s="4" t="str">
        <f t="shared" ref="H1228:H1244" si="214">TRIM(TRIM(I1228) &amp; " " &amp; TRIM(J1228) &amp; " " &amp; K1228 &amp; " " &amp;S1228)</f>
        <v>Hosta 'Harold Read'</v>
      </c>
      <c r="I1228" s="6" t="s">
        <v>3674</v>
      </c>
      <c r="J1228" s="6"/>
      <c r="K1228" s="6" t="s">
        <v>6928</v>
      </c>
      <c r="L1228" s="1">
        <v>1960</v>
      </c>
      <c r="M1228" s="1"/>
      <c r="N1228" s="18" t="b">
        <v>1</v>
      </c>
      <c r="O1228" t="s">
        <v>10157</v>
      </c>
      <c r="P1228" s="23" t="s">
        <v>10481</v>
      </c>
      <c r="Q1228"/>
      <c r="R1228"/>
      <c r="S1228" s="54"/>
      <c r="T1228" s="1" t="s">
        <v>6913</v>
      </c>
      <c r="U1228" s="1" t="s">
        <v>6913</v>
      </c>
      <c r="V1228" s="1" t="s">
        <v>6913</v>
      </c>
      <c r="W1228" s="1" t="s">
        <v>6913</v>
      </c>
      <c r="X1228" s="1"/>
      <c r="Y1228" t="s">
        <v>11183</v>
      </c>
      <c r="Z1228" s="1"/>
      <c r="AA1228" s="1"/>
      <c r="AB1228" s="1"/>
      <c r="AC1228" s="1"/>
      <c r="AD1228" s="1"/>
      <c r="AE1228" s="1"/>
      <c r="AF1228" s="1"/>
      <c r="AG1228" s="1" t="b">
        <v>0</v>
      </c>
      <c r="AH1228" s="1"/>
      <c r="AI1228" s="1"/>
      <c r="AJ1228" s="1" t="b">
        <v>0</v>
      </c>
      <c r="AK1228" s="1" t="b">
        <v>0</v>
      </c>
      <c r="AL1228" s="1" t="s">
        <v>86</v>
      </c>
      <c r="AM1228"/>
      <c r="AN1228" s="1" t="s">
        <v>45</v>
      </c>
      <c r="AO1228"/>
      <c r="AP1228" s="1" t="b">
        <v>0</v>
      </c>
      <c r="AQ1228" s="1"/>
      <c r="AR1228" s="1"/>
      <c r="AS1228" s="1" t="b">
        <v>0</v>
      </c>
      <c r="AV1228" s="1" t="str">
        <f t="shared" si="210"/>
        <v>Hosta 'Harold Read'</v>
      </c>
      <c r="AW1228" s="1"/>
      <c r="AX1228" s="1"/>
    </row>
    <row r="1229" spans="1:66" s="5" customFormat="1" ht="15" customHeight="1" x14ac:dyDescent="0.2">
      <c r="A1229" s="8" t="s">
        <v>9455</v>
      </c>
      <c r="B1229" s="18" t="b">
        <f t="shared" si="209"/>
        <v>1</v>
      </c>
      <c r="C1229" s="4" t="str">
        <f t="shared" si="211"/>
        <v/>
      </c>
      <c r="D1229" s="4" t="str">
        <f t="shared" si="212"/>
        <v/>
      </c>
      <c r="E1229" s="4" t="str">
        <f t="shared" si="213"/>
        <v/>
      </c>
      <c r="F1229" s="4" t="str">
        <f t="shared" si="204"/>
        <v/>
      </c>
      <c r="G1229" s="4" t="str">
        <f>IF(H1229=A1229,"","I")</f>
        <v/>
      </c>
      <c r="H1229" s="4" t="str">
        <f t="shared" si="214"/>
        <v>Hosta 'Honeybells'</v>
      </c>
      <c r="I1229" s="6" t="s">
        <v>3674</v>
      </c>
      <c r="J1229" s="6"/>
      <c r="K1229" s="6" t="s">
        <v>3789</v>
      </c>
      <c r="L1229" s="1">
        <v>1018</v>
      </c>
      <c r="M1229"/>
      <c r="N1229" s="18" t="b">
        <v>1</v>
      </c>
      <c r="O1229" t="s">
        <v>10158</v>
      </c>
      <c r="P1229" s="1" t="s">
        <v>3790</v>
      </c>
      <c r="Q1229"/>
      <c r="R1229"/>
      <c r="S1229" s="53"/>
      <c r="T1229" s="1" t="s">
        <v>42</v>
      </c>
      <c r="U1229" s="1" t="s">
        <v>42</v>
      </c>
      <c r="V1229" s="1" t="s">
        <v>42</v>
      </c>
      <c r="W1229" s="1" t="s">
        <v>42</v>
      </c>
      <c r="X1229"/>
      <c r="Y1229" s="1" t="s">
        <v>3791</v>
      </c>
      <c r="Z1229" s="1" t="s">
        <v>3792</v>
      </c>
      <c r="AA1229"/>
      <c r="AB1229"/>
      <c r="AC1229"/>
      <c r="AD1229"/>
      <c r="AE1229"/>
      <c r="AF1229" s="1"/>
      <c r="AG1229" s="1" t="b">
        <v>0</v>
      </c>
      <c r="AH1229" s="1" t="s">
        <v>43</v>
      </c>
      <c r="AI1229" s="1"/>
      <c r="AJ1229" s="1" t="b">
        <v>0</v>
      </c>
      <c r="AK1229" s="1" t="b">
        <v>0</v>
      </c>
      <c r="AL1229" s="1" t="s">
        <v>617</v>
      </c>
      <c r="AM1229"/>
      <c r="AN1229" s="1" t="s">
        <v>45</v>
      </c>
      <c r="AO1229" s="1">
        <v>15828</v>
      </c>
      <c r="AP1229" s="1" t="b">
        <v>0</v>
      </c>
      <c r="AQ1229" s="1"/>
      <c r="AR1229" s="1"/>
      <c r="AS1229" s="1" t="b">
        <v>0</v>
      </c>
      <c r="AV1229" s="1" t="str">
        <f t="shared" si="210"/>
        <v>Hosta 'Honeybells'</v>
      </c>
      <c r="AW1229" s="1"/>
      <c r="AX1229" s="1"/>
    </row>
    <row r="1230" spans="1:66" s="5" customFormat="1" ht="15" customHeight="1" x14ac:dyDescent="0.2">
      <c r="A1230" s="8" t="s">
        <v>8218</v>
      </c>
      <c r="B1230" s="18" t="b">
        <f t="shared" si="209"/>
        <v>1</v>
      </c>
      <c r="C1230" s="4" t="str">
        <f t="shared" si="211"/>
        <v/>
      </c>
      <c r="D1230" s="4" t="str">
        <f t="shared" si="212"/>
        <v/>
      </c>
      <c r="E1230" s="4" t="str">
        <f t="shared" si="213"/>
        <v/>
      </c>
      <c r="F1230" s="4" t="str">
        <f t="shared" si="204"/>
        <v/>
      </c>
      <c r="G1230" s="4" t="str">
        <f>IF(H1230=A1230,"","I")</f>
        <v/>
      </c>
      <c r="H1230" s="4" t="str">
        <f t="shared" si="214"/>
        <v>Hosta 'Inniswood'</v>
      </c>
      <c r="I1230" s="6" t="s">
        <v>3674</v>
      </c>
      <c r="J1230" s="6"/>
      <c r="K1230" s="6" t="s">
        <v>3793</v>
      </c>
      <c r="L1230" s="1">
        <v>1019</v>
      </c>
      <c r="M1230" s="1" t="s">
        <v>39</v>
      </c>
      <c r="N1230" s="18" t="b">
        <v>1</v>
      </c>
      <c r="O1230" t="s">
        <v>3794</v>
      </c>
      <c r="P1230" s="1" t="s">
        <v>3795</v>
      </c>
      <c r="Q1230"/>
      <c r="R1230"/>
      <c r="S1230" s="54"/>
      <c r="T1230" s="1" t="s">
        <v>42</v>
      </c>
      <c r="U1230" s="1" t="s">
        <v>42</v>
      </c>
      <c r="V1230" s="1" t="s">
        <v>42</v>
      </c>
      <c r="W1230" s="1" t="s">
        <v>42</v>
      </c>
      <c r="X1230" s="1"/>
      <c r="Y1230" s="1" t="s">
        <v>3796</v>
      </c>
      <c r="Z1230" s="1"/>
      <c r="AA1230" s="1"/>
      <c r="AB1230" s="1"/>
      <c r="AC1230" s="1"/>
      <c r="AD1230" s="1"/>
      <c r="AE1230" s="1"/>
      <c r="AF1230" s="1"/>
      <c r="AG1230" s="1" t="b">
        <v>0</v>
      </c>
      <c r="AH1230" s="1" t="s">
        <v>43</v>
      </c>
      <c r="AI1230" s="1"/>
      <c r="AJ1230" s="1" t="b">
        <v>0</v>
      </c>
      <c r="AK1230" s="1" t="b">
        <v>0</v>
      </c>
      <c r="AL1230" s="1" t="s">
        <v>86</v>
      </c>
      <c r="AM1230"/>
      <c r="AN1230" s="1" t="s">
        <v>45</v>
      </c>
      <c r="AO1230" s="1">
        <v>20203</v>
      </c>
      <c r="AP1230" s="1" t="b">
        <v>0</v>
      </c>
      <c r="AQ1230" s="1"/>
      <c r="AR1230" s="1"/>
      <c r="AS1230" s="1" t="b">
        <v>0</v>
      </c>
      <c r="AV1230" s="1" t="str">
        <f t="shared" si="210"/>
        <v>Hosta 'Inniswood'</v>
      </c>
      <c r="AW1230" s="1"/>
      <c r="AX1230" s="1"/>
    </row>
    <row r="1231" spans="1:66" s="5" customFormat="1" ht="15" customHeight="1" x14ac:dyDescent="0.2">
      <c r="A1231" s="8" t="s">
        <v>7597</v>
      </c>
      <c r="B1231" s="18" t="b">
        <f t="shared" si="209"/>
        <v>1</v>
      </c>
      <c r="C1231" s="4" t="str">
        <f t="shared" si="211"/>
        <v/>
      </c>
      <c r="D1231" s="4" t="str">
        <f t="shared" si="212"/>
        <v/>
      </c>
      <c r="E1231" s="4" t="str">
        <f t="shared" si="213"/>
        <v/>
      </c>
      <c r="F1231" s="4" t="str">
        <f t="shared" si="204"/>
        <v/>
      </c>
      <c r="G1231" s="4"/>
      <c r="H1231" s="4" t="str">
        <f t="shared" si="214"/>
        <v>Hosta 'Invincible'</v>
      </c>
      <c r="I1231" s="6" t="s">
        <v>3674</v>
      </c>
      <c r="J1231" s="6"/>
      <c r="K1231" s="6" t="s">
        <v>3797</v>
      </c>
      <c r="L1231" s="1">
        <v>1020</v>
      </c>
      <c r="M1231" s="1" t="s">
        <v>39</v>
      </c>
      <c r="N1231" s="18" t="b">
        <v>1</v>
      </c>
      <c r="O1231" t="s">
        <v>3798</v>
      </c>
      <c r="P1231" s="1" t="s">
        <v>3799</v>
      </c>
      <c r="Q1231"/>
      <c r="R1231"/>
      <c r="S1231" s="54"/>
      <c r="T1231" s="1" t="s">
        <v>42</v>
      </c>
      <c r="U1231" s="1" t="s">
        <v>42</v>
      </c>
      <c r="V1231" s="1" t="s">
        <v>42</v>
      </c>
      <c r="W1231" s="1" t="s">
        <v>42</v>
      </c>
      <c r="X1231" s="1"/>
      <c r="Y1231" t="s">
        <v>11184</v>
      </c>
      <c r="Z1231" s="1"/>
      <c r="AA1231" s="1"/>
      <c r="AB1231" s="1"/>
      <c r="AC1231" s="1"/>
      <c r="AD1231" s="1"/>
      <c r="AE1231" s="1"/>
      <c r="AF1231" s="1"/>
      <c r="AG1231" s="1" t="b">
        <v>0</v>
      </c>
      <c r="AH1231" s="1"/>
      <c r="AI1231" s="1"/>
      <c r="AJ1231" s="1" t="b">
        <v>0</v>
      </c>
      <c r="AK1231" s="1" t="b">
        <v>0</v>
      </c>
      <c r="AL1231" s="1" t="s">
        <v>86</v>
      </c>
      <c r="AM1231"/>
      <c r="AN1231" s="1" t="s">
        <v>45</v>
      </c>
      <c r="AO1231"/>
      <c r="AP1231" s="1" t="b">
        <v>0</v>
      </c>
      <c r="AQ1231" s="1"/>
      <c r="AR1231" s="1"/>
      <c r="AS1231" s="1" t="b">
        <v>0</v>
      </c>
      <c r="AV1231" s="1" t="str">
        <f t="shared" si="210"/>
        <v>Hosta 'Invincible'</v>
      </c>
      <c r="AW1231" s="1"/>
      <c r="AX1231" s="1"/>
    </row>
    <row r="1232" spans="1:66" s="5" customFormat="1" ht="15" customHeight="1" x14ac:dyDescent="0.2">
      <c r="A1232" s="8" t="s">
        <v>9503</v>
      </c>
      <c r="B1232" s="18" t="b">
        <f t="shared" si="209"/>
        <v>1</v>
      </c>
      <c r="C1232" s="4" t="str">
        <f t="shared" si="211"/>
        <v/>
      </c>
      <c r="D1232" s="4" t="str">
        <f t="shared" si="212"/>
        <v/>
      </c>
      <c r="E1232" s="4" t="str">
        <f t="shared" si="213"/>
        <v/>
      </c>
      <c r="F1232" s="4" t="str">
        <f t="shared" si="204"/>
        <v/>
      </c>
      <c r="G1232" s="4"/>
      <c r="H1232" s="4" t="str">
        <f t="shared" si="214"/>
        <v>Hosta 'Invincible Spirit'</v>
      </c>
      <c r="I1232" s="6" t="s">
        <v>3674</v>
      </c>
      <c r="J1232" s="6"/>
      <c r="K1232" s="6" t="s">
        <v>6929</v>
      </c>
      <c r="L1232" s="1">
        <v>1961</v>
      </c>
      <c r="M1232" s="1"/>
      <c r="N1232" s="18" t="b">
        <v>1</v>
      </c>
      <c r="O1232" t="s">
        <v>10159</v>
      </c>
      <c r="P1232" s="23" t="s">
        <v>10482</v>
      </c>
      <c r="Q1232"/>
      <c r="R1232"/>
      <c r="S1232" s="54"/>
      <c r="T1232" s="1" t="s">
        <v>6913</v>
      </c>
      <c r="U1232" s="1" t="s">
        <v>6913</v>
      </c>
      <c r="V1232" s="1" t="s">
        <v>6913</v>
      </c>
      <c r="W1232" s="1" t="s">
        <v>6913</v>
      </c>
      <c r="X1232" s="1"/>
      <c r="Y1232" t="s">
        <v>11185</v>
      </c>
      <c r="Z1232" s="1"/>
      <c r="AA1232" s="1"/>
      <c r="AB1232" s="1"/>
      <c r="AC1232" s="1"/>
      <c r="AD1232" s="1"/>
      <c r="AE1232" s="1"/>
      <c r="AF1232"/>
      <c r="AG1232"/>
      <c r="AH1232"/>
      <c r="AI1232"/>
      <c r="AJ1232"/>
      <c r="AK1232"/>
      <c r="AL1232"/>
      <c r="AM1232"/>
      <c r="AN1232"/>
      <c r="AO1232"/>
      <c r="AP1232"/>
      <c r="AQ1232"/>
      <c r="AR1232"/>
      <c r="AS1232"/>
      <c r="AT1232"/>
      <c r="AU1232"/>
      <c r="AV1232" s="1" t="str">
        <f t="shared" si="210"/>
        <v>Hosta 'Invincible Spirit'</v>
      </c>
      <c r="AW1232"/>
      <c r="AX1232"/>
      <c r="AY1232"/>
      <c r="AZ1232"/>
      <c r="BA1232"/>
      <c r="BB1232"/>
      <c r="BC1232"/>
      <c r="BD1232"/>
    </row>
    <row r="1233" spans="1:66" s="5" customFormat="1" ht="15" customHeight="1" x14ac:dyDescent="0.2">
      <c r="A1233" s="8" t="s">
        <v>9469</v>
      </c>
      <c r="B1233" s="18" t="b">
        <f t="shared" si="209"/>
        <v>1</v>
      </c>
      <c r="C1233" s="4" t="str">
        <f t="shared" si="211"/>
        <v/>
      </c>
      <c r="D1233" s="4" t="str">
        <f t="shared" si="212"/>
        <v/>
      </c>
      <c r="E1233" s="4" t="str">
        <f t="shared" si="213"/>
        <v/>
      </c>
      <c r="F1233" s="4" t="str">
        <f t="shared" si="204"/>
        <v/>
      </c>
      <c r="G1233" s="4"/>
      <c r="H1233" s="4" t="str">
        <f t="shared" si="214"/>
        <v>Hosta 'Iron Gate Glamour'</v>
      </c>
      <c r="I1233" s="6" t="s">
        <v>3674</v>
      </c>
      <c r="J1233" s="6"/>
      <c r="K1233" s="6" t="s">
        <v>6930</v>
      </c>
      <c r="L1233" s="1">
        <v>1962</v>
      </c>
      <c r="M1233" s="1"/>
      <c r="N1233" s="18" t="b">
        <v>1</v>
      </c>
      <c r="O1233" t="s">
        <v>10160</v>
      </c>
      <c r="P1233" s="23" t="s">
        <v>10483</v>
      </c>
      <c r="Q1233"/>
      <c r="R1233"/>
      <c r="S1233" s="54"/>
      <c r="T1233" s="1" t="s">
        <v>6913</v>
      </c>
      <c r="U1233" s="1" t="s">
        <v>6913</v>
      </c>
      <c r="V1233" s="1" t="s">
        <v>6913</v>
      </c>
      <c r="W1233" s="1" t="s">
        <v>6913</v>
      </c>
      <c r="X1233" s="1"/>
      <c r="Y1233" t="s">
        <v>11186</v>
      </c>
      <c r="Z1233" s="1"/>
      <c r="AA1233" s="1"/>
      <c r="AB1233" s="1"/>
      <c r="AC1233" s="1"/>
      <c r="AD1233" s="1"/>
      <c r="AE1233" s="1"/>
      <c r="AF1233"/>
      <c r="AG1233"/>
      <c r="AH1233"/>
      <c r="AI1233"/>
      <c r="AJ1233"/>
      <c r="AK1233"/>
      <c r="AL1233"/>
      <c r="AM1233"/>
      <c r="AN1233"/>
      <c r="AO1233"/>
      <c r="AP1233"/>
      <c r="AQ1233"/>
      <c r="AR1233"/>
      <c r="AS1233"/>
      <c r="AT1233"/>
      <c r="AU1233"/>
      <c r="AV1233" s="1" t="str">
        <f t="shared" si="210"/>
        <v>Hosta 'Iron Gate Glamour'</v>
      </c>
      <c r="AW1233"/>
      <c r="AX1233"/>
      <c r="AY1233"/>
      <c r="AZ1233"/>
      <c r="BA1233"/>
      <c r="BB1233"/>
      <c r="BC1233"/>
      <c r="BD1233"/>
    </row>
    <row r="1234" spans="1:66" s="5" customFormat="1" ht="15" customHeight="1" x14ac:dyDescent="0.2">
      <c r="A1234" s="8" t="s">
        <v>9505</v>
      </c>
      <c r="B1234" s="18" t="b">
        <f t="shared" si="209"/>
        <v>1</v>
      </c>
      <c r="C1234" s="4" t="str">
        <f t="shared" si="211"/>
        <v/>
      </c>
      <c r="D1234" s="4" t="str">
        <f t="shared" si="212"/>
        <v/>
      </c>
      <c r="E1234" s="4" t="str">
        <f t="shared" si="213"/>
        <v/>
      </c>
      <c r="F1234" s="4" t="str">
        <f t="shared" si="204"/>
        <v/>
      </c>
      <c r="G1234" s="4"/>
      <c r="H1234" s="4" t="str">
        <f t="shared" si="214"/>
        <v>Hosta 'Jade Cascade'</v>
      </c>
      <c r="I1234" s="6" t="s">
        <v>3674</v>
      </c>
      <c r="J1234" s="6"/>
      <c r="K1234" s="6" t="s">
        <v>6931</v>
      </c>
      <c r="L1234" s="1">
        <v>1963</v>
      </c>
      <c r="M1234" s="1"/>
      <c r="N1234" s="18" t="b">
        <v>1</v>
      </c>
      <c r="O1234" t="s">
        <v>6932</v>
      </c>
      <c r="P1234" s="23" t="s">
        <v>10484</v>
      </c>
      <c r="Q1234"/>
      <c r="R1234"/>
      <c r="S1234" s="54"/>
      <c r="T1234" s="1" t="s">
        <v>6913</v>
      </c>
      <c r="U1234" s="1" t="s">
        <v>6913</v>
      </c>
      <c r="V1234" s="1" t="s">
        <v>6913</v>
      </c>
      <c r="W1234" s="1" t="s">
        <v>6913</v>
      </c>
      <c r="X1234" s="1"/>
      <c r="Y1234" t="s">
        <v>11187</v>
      </c>
      <c r="Z1234" s="1"/>
      <c r="AA1234" s="1"/>
      <c r="AB1234" s="1"/>
      <c r="AC1234" s="1"/>
      <c r="AD1234" s="1"/>
      <c r="AE1234" s="1"/>
      <c r="AF1234" s="1"/>
      <c r="AG1234" s="1" t="b">
        <v>1</v>
      </c>
      <c r="AH1234" s="1"/>
      <c r="AI1234" s="1"/>
      <c r="AJ1234" s="1" t="b">
        <v>0</v>
      </c>
      <c r="AK1234" s="1" t="b">
        <v>0</v>
      </c>
      <c r="AL1234" s="1" t="s">
        <v>37</v>
      </c>
      <c r="AM1234"/>
      <c r="AN1234" s="1" t="s">
        <v>45</v>
      </c>
      <c r="AO1234"/>
      <c r="AP1234" s="1" t="b">
        <v>0</v>
      </c>
      <c r="AQ1234" s="1"/>
      <c r="AR1234" s="1"/>
      <c r="AS1234" s="1" t="b">
        <v>0</v>
      </c>
      <c r="AV1234" s="1" t="str">
        <f t="shared" si="210"/>
        <v>Hosta 'Jade Cascade'</v>
      </c>
      <c r="AW1234" s="1"/>
      <c r="AX1234" s="1"/>
    </row>
    <row r="1235" spans="1:66" s="5" customFormat="1" ht="15" customHeight="1" x14ac:dyDescent="0.2">
      <c r="A1235" s="8" t="s">
        <v>9507</v>
      </c>
      <c r="B1235" s="18" t="b">
        <f t="shared" si="209"/>
        <v>1</v>
      </c>
      <c r="C1235" s="4" t="str">
        <f t="shared" si="211"/>
        <v/>
      </c>
      <c r="D1235" s="4" t="str">
        <f t="shared" si="212"/>
        <v/>
      </c>
      <c r="E1235" s="4" t="str">
        <f t="shared" si="213"/>
        <v/>
      </c>
      <c r="F1235" s="4" t="str">
        <f t="shared" si="204"/>
        <v/>
      </c>
      <c r="G1235" s="4"/>
      <c r="H1235" s="4" t="str">
        <f t="shared" si="214"/>
        <v>Hosta 'Jewel of the Nile'</v>
      </c>
      <c r="I1235" s="6" t="s">
        <v>3674</v>
      </c>
      <c r="J1235" s="6"/>
      <c r="K1235" s="6" t="s">
        <v>6933</v>
      </c>
      <c r="L1235" s="1">
        <v>1964</v>
      </c>
      <c r="M1235" s="1"/>
      <c r="N1235" s="18" t="b">
        <v>1</v>
      </c>
      <c r="O1235" t="s">
        <v>10161</v>
      </c>
      <c r="P1235" s="23" t="s">
        <v>10485</v>
      </c>
      <c r="Q1235"/>
      <c r="R1235"/>
      <c r="S1235" s="54"/>
      <c r="T1235" s="1" t="s">
        <v>6913</v>
      </c>
      <c r="U1235" s="1" t="s">
        <v>6913</v>
      </c>
      <c r="V1235" s="1" t="s">
        <v>6913</v>
      </c>
      <c r="W1235" s="1" t="s">
        <v>6913</v>
      </c>
      <c r="X1235" s="1"/>
      <c r="Y1235" t="s">
        <v>11188</v>
      </c>
      <c r="Z1235" s="1"/>
      <c r="AA1235" s="1"/>
      <c r="AB1235" s="1"/>
      <c r="AC1235" s="1"/>
      <c r="AD1235" s="1"/>
      <c r="AE1235" s="1"/>
      <c r="AF1235" s="1"/>
      <c r="AG1235" s="1" t="b">
        <v>1</v>
      </c>
      <c r="AH1235" s="1"/>
      <c r="AI1235" s="1"/>
      <c r="AJ1235" s="1" t="b">
        <v>0</v>
      </c>
      <c r="AK1235" s="1" t="b">
        <v>0</v>
      </c>
      <c r="AL1235" s="1" t="s">
        <v>86</v>
      </c>
      <c r="AM1235" s="1" t="s">
        <v>62</v>
      </c>
      <c r="AN1235" s="1" t="s">
        <v>45</v>
      </c>
      <c r="AO1235" s="1">
        <v>1494</v>
      </c>
      <c r="AP1235" s="1" t="b">
        <v>0</v>
      </c>
      <c r="AQ1235" s="1"/>
      <c r="AR1235" s="1"/>
      <c r="AS1235" s="1" t="b">
        <v>1</v>
      </c>
      <c r="AV1235" s="1" t="str">
        <f t="shared" si="210"/>
        <v>Hosta 'Jewel of the Nile'</v>
      </c>
      <c r="AW1235" s="1"/>
      <c r="AX1235" s="1"/>
    </row>
    <row r="1236" spans="1:66" s="5" customFormat="1" ht="15" customHeight="1" x14ac:dyDescent="0.2">
      <c r="A1236" s="8" t="s">
        <v>7625</v>
      </c>
      <c r="B1236" s="18" t="b">
        <f t="shared" si="209"/>
        <v>1</v>
      </c>
      <c r="C1236" s="4" t="str">
        <f t="shared" si="211"/>
        <v/>
      </c>
      <c r="D1236" s="4" t="str">
        <f t="shared" si="212"/>
        <v/>
      </c>
      <c r="E1236" s="4" t="str">
        <f t="shared" si="213"/>
        <v/>
      </c>
      <c r="F1236" s="4" t="str">
        <f t="shared" si="204"/>
        <v/>
      </c>
      <c r="G1236" s="4" t="str">
        <f>IF(H1236=A1236,"","I")</f>
        <v/>
      </c>
      <c r="H1236" s="4" t="str">
        <f t="shared" si="214"/>
        <v>Hosta 'June'</v>
      </c>
      <c r="I1236" s="6" t="s">
        <v>3674</v>
      </c>
      <c r="J1236" s="6"/>
      <c r="K1236" s="6" t="s">
        <v>3800</v>
      </c>
      <c r="L1236" s="1">
        <v>1021</v>
      </c>
      <c r="M1236" s="1" t="s">
        <v>39</v>
      </c>
      <c r="N1236" s="18" t="b">
        <v>1</v>
      </c>
      <c r="O1236" t="s">
        <v>3801</v>
      </c>
      <c r="P1236" s="1" t="s">
        <v>3802</v>
      </c>
      <c r="Q1236" s="1"/>
      <c r="R1236" s="1"/>
      <c r="S1236" s="54"/>
      <c r="T1236" s="1" t="s">
        <v>42</v>
      </c>
      <c r="U1236" s="1" t="s">
        <v>42</v>
      </c>
      <c r="V1236" s="1" t="s">
        <v>42</v>
      </c>
      <c r="W1236" s="1" t="s">
        <v>42</v>
      </c>
      <c r="X1236" s="1" t="s">
        <v>3803</v>
      </c>
      <c r="Y1236" s="1" t="s">
        <v>3804</v>
      </c>
      <c r="Z1236" s="1" t="s">
        <v>3805</v>
      </c>
      <c r="AA1236" s="1" t="s">
        <v>3806</v>
      </c>
      <c r="AB1236" s="1"/>
      <c r="AC1236" s="1"/>
      <c r="AD1236" s="1"/>
      <c r="AE1236" s="1"/>
      <c r="AF1236" s="1"/>
      <c r="AG1236" s="1" t="b">
        <v>1</v>
      </c>
      <c r="AH1236" s="1"/>
      <c r="AI1236" s="1"/>
      <c r="AJ1236" s="1" t="b">
        <v>0</v>
      </c>
      <c r="AK1236" s="1" t="b">
        <v>0</v>
      </c>
      <c r="AL1236" s="1" t="s">
        <v>86</v>
      </c>
      <c r="AM1236" s="1" t="s">
        <v>62</v>
      </c>
      <c r="AN1236" s="1" t="s">
        <v>45</v>
      </c>
      <c r="AO1236" s="1">
        <v>1217</v>
      </c>
      <c r="AP1236" s="1" t="b">
        <v>0</v>
      </c>
      <c r="AQ1236" s="1"/>
      <c r="AR1236" s="1"/>
      <c r="AS1236" s="1" t="b">
        <v>1</v>
      </c>
      <c r="AV1236" s="1" t="str">
        <f t="shared" si="210"/>
        <v>Hosta 'June'</v>
      </c>
      <c r="AW1236" s="1"/>
      <c r="AX1236" s="1"/>
    </row>
    <row r="1237" spans="1:66" s="5" customFormat="1" ht="15" customHeight="1" x14ac:dyDescent="0.2">
      <c r="A1237" s="8" t="s">
        <v>9509</v>
      </c>
      <c r="B1237" s="18" t="b">
        <f t="shared" si="209"/>
        <v>1</v>
      </c>
      <c r="C1237" s="4" t="str">
        <f t="shared" si="211"/>
        <v/>
      </c>
      <c r="D1237" s="4" t="str">
        <f t="shared" si="212"/>
        <v/>
      </c>
      <c r="E1237" s="4" t="str">
        <f t="shared" si="213"/>
        <v/>
      </c>
      <c r="F1237" s="4" t="str">
        <f t="shared" si="204"/>
        <v/>
      </c>
      <c r="G1237" s="4"/>
      <c r="H1237" s="4" t="str">
        <f t="shared" si="214"/>
        <v>Hosta 'June Fever' (Tardiana Group)</v>
      </c>
      <c r="I1237" s="6" t="s">
        <v>3674</v>
      </c>
      <c r="J1237" s="6"/>
      <c r="K1237" s="6" t="s">
        <v>6934</v>
      </c>
      <c r="L1237" s="1">
        <v>1965</v>
      </c>
      <c r="M1237" s="1"/>
      <c r="N1237" s="18" t="b">
        <v>1</v>
      </c>
      <c r="O1237" t="s">
        <v>6935</v>
      </c>
      <c r="P1237" s="23" t="s">
        <v>10487</v>
      </c>
      <c r="Q1237"/>
      <c r="R1237"/>
      <c r="S1237" s="54" t="s">
        <v>10486</v>
      </c>
      <c r="T1237" s="1" t="s">
        <v>6913</v>
      </c>
      <c r="U1237" s="1" t="s">
        <v>6913</v>
      </c>
      <c r="V1237" s="1" t="s">
        <v>6913</v>
      </c>
      <c r="W1237" s="1" t="s">
        <v>6913</v>
      </c>
      <c r="X1237" s="1"/>
      <c r="Y1237" t="s">
        <v>11189</v>
      </c>
      <c r="Z1237" s="1"/>
      <c r="AA1237" s="1"/>
      <c r="AB1237" s="1"/>
      <c r="AC1237" s="1"/>
      <c r="AD1237" s="1"/>
      <c r="AE1237" s="1"/>
      <c r="AF1237" s="1"/>
      <c r="AG1237" s="1" t="b">
        <v>1</v>
      </c>
      <c r="AH1237" s="1"/>
      <c r="AI1237" s="1"/>
      <c r="AJ1237" s="1" t="b">
        <v>0</v>
      </c>
      <c r="AK1237" s="1" t="b">
        <v>0</v>
      </c>
      <c r="AL1237" s="1" t="s">
        <v>233</v>
      </c>
      <c r="AM1237"/>
      <c r="AN1237" s="1" t="s">
        <v>45</v>
      </c>
      <c r="AO1237" s="1">
        <v>20264</v>
      </c>
      <c r="AP1237" s="1" t="b">
        <v>0</v>
      </c>
      <c r="AQ1237" s="1"/>
      <c r="AR1237" s="1"/>
      <c r="AS1237" s="1" t="b">
        <v>0</v>
      </c>
      <c r="AV1237" s="1" t="str">
        <f t="shared" si="210"/>
        <v>Hosta 'June Fever' (Tardiana Group)</v>
      </c>
      <c r="AW1237" s="1"/>
      <c r="AX1237" s="1"/>
    </row>
    <row r="1238" spans="1:66" s="5" customFormat="1" ht="15" customHeight="1" x14ac:dyDescent="0.2">
      <c r="A1238" s="8" t="s">
        <v>7599</v>
      </c>
      <c r="B1238" s="18" t="b">
        <f t="shared" si="209"/>
        <v>1</v>
      </c>
      <c r="C1238" s="4" t="str">
        <f t="shared" si="211"/>
        <v/>
      </c>
      <c r="D1238" s="4" t="str">
        <f t="shared" si="212"/>
        <v/>
      </c>
      <c r="E1238" s="4" t="str">
        <f t="shared" si="213"/>
        <v/>
      </c>
      <c r="F1238" s="4" t="str">
        <f t="shared" si="204"/>
        <v/>
      </c>
      <c r="G1238" s="4" t="str">
        <f>IF(H1238=A1238,"","I")</f>
        <v/>
      </c>
      <c r="H1238" s="4" t="str">
        <f t="shared" si="214"/>
        <v>Hosta 'Kiwi Full Monty'</v>
      </c>
      <c r="I1238" s="6" t="s">
        <v>3674</v>
      </c>
      <c r="J1238" s="6"/>
      <c r="K1238" s="6" t="s">
        <v>3807</v>
      </c>
      <c r="L1238" s="1">
        <v>1022</v>
      </c>
      <c r="M1238" s="1" t="s">
        <v>39</v>
      </c>
      <c r="N1238" s="18" t="b">
        <v>1</v>
      </c>
      <c r="O1238" t="s">
        <v>3808</v>
      </c>
      <c r="P1238" s="1" t="s">
        <v>3809</v>
      </c>
      <c r="Q1238"/>
      <c r="R1238"/>
      <c r="S1238" s="54"/>
      <c r="T1238" s="1" t="s">
        <v>42</v>
      </c>
      <c r="U1238" s="1" t="s">
        <v>42</v>
      </c>
      <c r="V1238" s="1" t="s">
        <v>42</v>
      </c>
      <c r="W1238" s="1" t="s">
        <v>42</v>
      </c>
      <c r="X1238" s="1"/>
      <c r="Y1238" s="1" t="s">
        <v>3810</v>
      </c>
      <c r="Z1238" s="1" t="s">
        <v>3811</v>
      </c>
      <c r="AA1238" s="1"/>
      <c r="AB1238" s="1"/>
      <c r="AC1238" s="1"/>
      <c r="AD1238" s="1"/>
      <c r="AE1238" s="1"/>
      <c r="AF1238"/>
      <c r="AG1238"/>
      <c r="AH1238"/>
      <c r="AI1238"/>
      <c r="AJ1238"/>
      <c r="AK1238"/>
      <c r="AL1238"/>
      <c r="AM1238"/>
      <c r="AN1238"/>
      <c r="AO1238"/>
      <c r="AP1238"/>
      <c r="AQ1238"/>
      <c r="AR1238"/>
      <c r="AS1238"/>
      <c r="AT1238"/>
      <c r="AU1238"/>
      <c r="AV1238" s="1" t="str">
        <f t="shared" si="210"/>
        <v>Hosta 'Kiwi Full Monty'</v>
      </c>
      <c r="AW1238"/>
      <c r="AX1238"/>
      <c r="AY1238"/>
      <c r="AZ1238"/>
      <c r="BA1238"/>
      <c r="BB1238"/>
      <c r="BC1238"/>
      <c r="BD1238"/>
      <c r="BK1238" s="41"/>
      <c r="BL1238" s="41"/>
      <c r="BM1238" s="41"/>
    </row>
    <row r="1239" spans="1:66" s="5" customFormat="1" ht="15" customHeight="1" x14ac:dyDescent="0.2">
      <c r="A1239" s="8" t="s">
        <v>7601</v>
      </c>
      <c r="B1239" s="18" t="b">
        <f t="shared" si="209"/>
        <v>1</v>
      </c>
      <c r="C1239" s="4" t="str">
        <f t="shared" si="211"/>
        <v/>
      </c>
      <c r="D1239" s="4" t="str">
        <f t="shared" si="212"/>
        <v/>
      </c>
      <c r="E1239" s="4" t="str">
        <f t="shared" si="213"/>
        <v/>
      </c>
      <c r="F1239" s="4" t="str">
        <f t="shared" si="204"/>
        <v/>
      </c>
      <c r="G1239" s="4" t="str">
        <f>IF(H1239=A1239,"","I")</f>
        <v/>
      </c>
      <c r="H1239" s="4" t="str">
        <f t="shared" si="214"/>
        <v>Hosta 'Krossa Regal'</v>
      </c>
      <c r="I1239" s="6" t="s">
        <v>3674</v>
      </c>
      <c r="J1239" s="6"/>
      <c r="K1239" s="6" t="s">
        <v>3812</v>
      </c>
      <c r="L1239" s="1">
        <v>1023</v>
      </c>
      <c r="M1239" s="1" t="s">
        <v>39</v>
      </c>
      <c r="N1239" s="18" t="b">
        <v>1</v>
      </c>
      <c r="O1239" t="s">
        <v>3813</v>
      </c>
      <c r="P1239" s="1" t="s">
        <v>3814</v>
      </c>
      <c r="Q1239"/>
      <c r="R1239"/>
      <c r="S1239" s="54"/>
      <c r="T1239" s="1" t="s">
        <v>42</v>
      </c>
      <c r="U1239" s="1" t="s">
        <v>42</v>
      </c>
      <c r="V1239" s="1" t="s">
        <v>42</v>
      </c>
      <c r="W1239" s="1" t="s">
        <v>42</v>
      </c>
      <c r="X1239" s="1"/>
      <c r="Y1239" s="1" t="s">
        <v>3815</v>
      </c>
      <c r="Z1239" s="1" t="s">
        <v>3811</v>
      </c>
      <c r="AA1239" s="1"/>
      <c r="AB1239" s="1"/>
      <c r="AC1239" s="1"/>
      <c r="AD1239" s="1"/>
      <c r="AE1239" s="1"/>
      <c r="AF1239"/>
      <c r="AG1239"/>
      <c r="AH1239"/>
      <c r="AI1239"/>
      <c r="AJ1239"/>
      <c r="AK1239"/>
      <c r="AL1239"/>
      <c r="AM1239"/>
      <c r="AN1239"/>
      <c r="AO1239"/>
      <c r="AP1239"/>
      <c r="AQ1239"/>
      <c r="AR1239"/>
      <c r="AS1239"/>
      <c r="AT1239"/>
      <c r="AU1239"/>
      <c r="AV1239" s="1" t="str">
        <f t="shared" si="210"/>
        <v>Hosta 'Krossa Regal'</v>
      </c>
      <c r="AW1239"/>
      <c r="AX1239"/>
      <c r="AY1239"/>
      <c r="AZ1239"/>
      <c r="BA1239"/>
      <c r="BB1239"/>
      <c r="BC1239"/>
      <c r="BD1239"/>
      <c r="BK1239" s="41"/>
      <c r="BL1239" s="41"/>
      <c r="BM1239" s="41"/>
      <c r="BN1239" s="41"/>
    </row>
    <row r="1240" spans="1:66" s="5" customFormat="1" ht="15" customHeight="1" x14ac:dyDescent="0.2">
      <c r="A1240" s="8" t="s">
        <v>7603</v>
      </c>
      <c r="B1240" s="18" t="b">
        <f t="shared" si="209"/>
        <v>1</v>
      </c>
      <c r="C1240" s="4" t="str">
        <f t="shared" si="211"/>
        <v/>
      </c>
      <c r="D1240" s="4" t="str">
        <f t="shared" si="212"/>
        <v/>
      </c>
      <c r="E1240" s="4" t="str">
        <f t="shared" si="213"/>
        <v/>
      </c>
      <c r="F1240" s="4" t="str">
        <f t="shared" si="204"/>
        <v/>
      </c>
      <c r="G1240" s="4" t="str">
        <f>IF(H1240=A1240,"","I")</f>
        <v/>
      </c>
      <c r="H1240" s="4" t="str">
        <f t="shared" si="214"/>
        <v>Hosta 'Lacy Belle'</v>
      </c>
      <c r="I1240" s="6" t="s">
        <v>3674</v>
      </c>
      <c r="J1240" s="6"/>
      <c r="K1240" s="6" t="s">
        <v>3816</v>
      </c>
      <c r="L1240" s="1">
        <v>1024</v>
      </c>
      <c r="M1240" s="1" t="s">
        <v>39</v>
      </c>
      <c r="N1240" s="18" t="b">
        <v>1</v>
      </c>
      <c r="O1240" t="s">
        <v>3817</v>
      </c>
      <c r="P1240" s="1" t="s">
        <v>3818</v>
      </c>
      <c r="Q1240" s="1"/>
      <c r="R1240" s="1"/>
      <c r="S1240" s="54"/>
      <c r="T1240" s="1" t="s">
        <v>42</v>
      </c>
      <c r="U1240" s="1" t="s">
        <v>42</v>
      </c>
      <c r="V1240" s="1" t="s">
        <v>42</v>
      </c>
      <c r="W1240" s="1" t="s">
        <v>42</v>
      </c>
      <c r="X1240" s="1"/>
      <c r="Y1240" s="1" t="s">
        <v>3819</v>
      </c>
      <c r="Z1240" s="1" t="s">
        <v>3820</v>
      </c>
      <c r="AA1240" s="1"/>
      <c r="AB1240" s="1"/>
      <c r="AC1240" s="1"/>
      <c r="AD1240" s="1"/>
      <c r="AE1240" s="1"/>
      <c r="AF1240"/>
      <c r="AG1240" s="1" t="b">
        <v>0</v>
      </c>
      <c r="AH1240"/>
      <c r="AI1240"/>
      <c r="AJ1240" s="1" t="b">
        <v>0</v>
      </c>
      <c r="AK1240" s="1" t="b">
        <v>0</v>
      </c>
      <c r="AL1240" s="1" t="s">
        <v>86</v>
      </c>
      <c r="AM1240" s="1" t="s">
        <v>62</v>
      </c>
      <c r="AN1240" s="1" t="s">
        <v>45</v>
      </c>
      <c r="AO1240"/>
      <c r="AP1240" s="1" t="b">
        <v>0</v>
      </c>
      <c r="AQ1240" s="1"/>
      <c r="AR1240" s="1"/>
      <c r="AS1240" s="1" t="b">
        <v>0</v>
      </c>
      <c r="AV1240" s="1" t="str">
        <f t="shared" si="210"/>
        <v>Hosta 'Lacy Belle'</v>
      </c>
      <c r="AW1240"/>
      <c r="AX1240" s="1"/>
      <c r="BN1240" s="41"/>
    </row>
    <row r="1241" spans="1:66" s="5" customFormat="1" ht="15" customHeight="1" x14ac:dyDescent="0.2">
      <c r="A1241" s="8" t="s">
        <v>9483</v>
      </c>
      <c r="B1241" s="18" t="b">
        <f t="shared" si="209"/>
        <v>1</v>
      </c>
      <c r="C1241" s="4" t="str">
        <f t="shared" si="211"/>
        <v/>
      </c>
      <c r="D1241" s="4" t="str">
        <f t="shared" si="212"/>
        <v/>
      </c>
      <c r="E1241" s="4" t="str">
        <f t="shared" si="213"/>
        <v/>
      </c>
      <c r="F1241" s="4" t="str">
        <f t="shared" si="204"/>
        <v/>
      </c>
      <c r="G1241" s="4"/>
      <c r="H1241" s="4" t="str">
        <f t="shared" si="214"/>
        <v>Hosta 'Lemon Lime'</v>
      </c>
      <c r="I1241" s="6" t="s">
        <v>3674</v>
      </c>
      <c r="J1241" s="6"/>
      <c r="K1241" s="6" t="s">
        <v>6936</v>
      </c>
      <c r="L1241" s="1">
        <v>1966</v>
      </c>
      <c r="M1241" s="1"/>
      <c r="N1241" s="18" t="b">
        <v>1</v>
      </c>
      <c r="O1241" t="s">
        <v>10162</v>
      </c>
      <c r="P1241" s="23" t="s">
        <v>10488</v>
      </c>
      <c r="Q1241"/>
      <c r="R1241"/>
      <c r="S1241" s="54"/>
      <c r="T1241" s="1" t="s">
        <v>6913</v>
      </c>
      <c r="U1241" s="1" t="s">
        <v>6913</v>
      </c>
      <c r="V1241" s="1" t="s">
        <v>6913</v>
      </c>
      <c r="W1241" s="1" t="s">
        <v>6913</v>
      </c>
      <c r="X1241" s="1"/>
      <c r="Y1241" t="s">
        <v>11211</v>
      </c>
      <c r="Z1241" s="1"/>
      <c r="AA1241" s="1"/>
      <c r="AB1241" s="1"/>
      <c r="AC1241" s="1"/>
      <c r="AD1241" s="1"/>
      <c r="AE1241" s="1"/>
      <c r="AF1241"/>
      <c r="AG1241"/>
      <c r="AH1241"/>
      <c r="AI1241"/>
      <c r="AJ1241"/>
      <c r="AK1241"/>
      <c r="AL1241"/>
      <c r="AM1241"/>
      <c r="AN1241"/>
      <c r="AO1241"/>
      <c r="AP1241"/>
      <c r="AQ1241"/>
      <c r="AR1241"/>
      <c r="AS1241"/>
      <c r="AT1241"/>
      <c r="AU1241"/>
      <c r="AV1241" s="1" t="str">
        <f t="shared" si="210"/>
        <v>Hosta 'Lemon Lime'</v>
      </c>
      <c r="AW1241"/>
      <c r="AX1241"/>
      <c r="AY1241"/>
      <c r="AZ1241"/>
      <c r="BA1241"/>
      <c r="BB1241"/>
      <c r="BC1241"/>
      <c r="BD1241"/>
    </row>
    <row r="1242" spans="1:66" s="5" customFormat="1" ht="15" customHeight="1" x14ac:dyDescent="0.2">
      <c r="A1242" s="8" t="s">
        <v>9485</v>
      </c>
      <c r="B1242" s="18" t="b">
        <f t="shared" si="209"/>
        <v>1</v>
      </c>
      <c r="C1242" s="4" t="str">
        <f t="shared" si="211"/>
        <v/>
      </c>
      <c r="D1242" s="4" t="str">
        <f t="shared" si="212"/>
        <v/>
      </c>
      <c r="E1242" s="4" t="str">
        <f t="shared" si="213"/>
        <v/>
      </c>
      <c r="F1242" s="4" t="str">
        <f t="shared" ref="F1242:F1305" si="215">IF(Y1242="","X","")</f>
        <v/>
      </c>
      <c r="G1242" s="4"/>
      <c r="H1242" s="4" t="str">
        <f t="shared" si="214"/>
        <v>Hosta 'Lemon Twist'</v>
      </c>
      <c r="I1242" s="6" t="s">
        <v>3674</v>
      </c>
      <c r="J1242" s="6"/>
      <c r="K1242" s="6" t="s">
        <v>6937</v>
      </c>
      <c r="L1242" s="1">
        <v>1967</v>
      </c>
      <c r="M1242" s="1"/>
      <c r="N1242" s="18" t="b">
        <v>1</v>
      </c>
      <c r="O1242" t="s">
        <v>10163</v>
      </c>
      <c r="P1242" s="23" t="s">
        <v>10489</v>
      </c>
      <c r="Q1242"/>
      <c r="R1242"/>
      <c r="S1242" s="54"/>
      <c r="T1242" s="1" t="s">
        <v>6913</v>
      </c>
      <c r="U1242" s="1" t="s">
        <v>6913</v>
      </c>
      <c r="V1242" s="1" t="s">
        <v>6913</v>
      </c>
      <c r="W1242" s="1" t="s">
        <v>6913</v>
      </c>
      <c r="X1242" s="1"/>
      <c r="Y1242" t="s">
        <v>11190</v>
      </c>
      <c r="Z1242" s="1"/>
      <c r="AA1242" s="1"/>
      <c r="AB1242" s="1"/>
      <c r="AC1242" s="1"/>
      <c r="AD1242" s="1"/>
      <c r="AE1242" s="1"/>
      <c r="AF1242"/>
      <c r="AG1242" s="1" t="b">
        <v>0</v>
      </c>
      <c r="AH1242"/>
      <c r="AI1242"/>
      <c r="AJ1242" s="1" t="b">
        <v>0</v>
      </c>
      <c r="AK1242" s="1" t="b">
        <v>0</v>
      </c>
      <c r="AL1242" s="1" t="s">
        <v>2032</v>
      </c>
      <c r="AM1242" s="1" t="s">
        <v>62</v>
      </c>
      <c r="AN1242" s="1" t="s">
        <v>45</v>
      </c>
      <c r="AO1242" s="1">
        <v>1219</v>
      </c>
      <c r="AP1242" s="1" t="b">
        <v>0</v>
      </c>
      <c r="AQ1242" s="1"/>
      <c r="AR1242" s="1"/>
      <c r="AS1242" s="1" t="b">
        <v>0</v>
      </c>
      <c r="AV1242" s="1" t="str">
        <f t="shared" si="210"/>
        <v>Hosta 'Lemon Twist'</v>
      </c>
      <c r="AW1242" s="1"/>
      <c r="AX1242" s="1"/>
    </row>
    <row r="1243" spans="1:66" s="5" customFormat="1" ht="15" customHeight="1" x14ac:dyDescent="0.2">
      <c r="A1243" s="8" t="s">
        <v>7605</v>
      </c>
      <c r="B1243" s="18" t="b">
        <f t="shared" si="209"/>
        <v>1</v>
      </c>
      <c r="C1243" s="4" t="str">
        <f t="shared" si="211"/>
        <v/>
      </c>
      <c r="D1243" s="4" t="str">
        <f t="shared" si="212"/>
        <v/>
      </c>
      <c r="E1243" s="4" t="str">
        <f t="shared" si="213"/>
        <v/>
      </c>
      <c r="F1243" s="4" t="str">
        <f t="shared" si="215"/>
        <v/>
      </c>
      <c r="G1243" s="4" t="str">
        <f>IF(H1243=A1243,"","I")</f>
        <v/>
      </c>
      <c r="H1243" s="4" t="str">
        <f t="shared" si="214"/>
        <v>Hosta 'Liberty'</v>
      </c>
      <c r="I1243" s="6" t="s">
        <v>3674</v>
      </c>
      <c r="J1243" s="6"/>
      <c r="K1243" s="6" t="s">
        <v>3821</v>
      </c>
      <c r="L1243" s="1">
        <v>1025</v>
      </c>
      <c r="M1243" s="1" t="s">
        <v>39</v>
      </c>
      <c r="N1243" s="18" t="b">
        <v>1</v>
      </c>
      <c r="O1243" t="s">
        <v>3822</v>
      </c>
      <c r="P1243" s="1" t="s">
        <v>3823</v>
      </c>
      <c r="Q1243"/>
      <c r="R1243"/>
      <c r="S1243" s="54"/>
      <c r="T1243" s="1" t="s">
        <v>42</v>
      </c>
      <c r="U1243" s="1" t="s">
        <v>42</v>
      </c>
      <c r="V1243" s="1" t="s">
        <v>42</v>
      </c>
      <c r="W1243" s="1" t="s">
        <v>42</v>
      </c>
      <c r="X1243" s="1"/>
      <c r="Y1243" s="1" t="s">
        <v>3824</v>
      </c>
      <c r="Z1243" s="1"/>
      <c r="AA1243" s="1"/>
      <c r="AB1243" s="1"/>
      <c r="AC1243" s="1"/>
      <c r="AD1243" s="1"/>
      <c r="AE1243" s="1"/>
      <c r="AF1243" s="1"/>
      <c r="AG1243" s="1" t="b">
        <v>0</v>
      </c>
      <c r="AH1243" s="1"/>
      <c r="AI1243" s="1"/>
      <c r="AJ1243" s="1" t="b">
        <v>0</v>
      </c>
      <c r="AK1243" s="1" t="b">
        <v>0</v>
      </c>
      <c r="AL1243" s="1" t="s">
        <v>2032</v>
      </c>
      <c r="AM1243" s="1" t="s">
        <v>62</v>
      </c>
      <c r="AN1243" s="1" t="s">
        <v>45</v>
      </c>
      <c r="AO1243" s="1">
        <v>15694</v>
      </c>
      <c r="AP1243" s="1" t="b">
        <v>0</v>
      </c>
      <c r="AQ1243" s="1"/>
      <c r="AR1243" s="1"/>
      <c r="AS1243" s="1" t="b">
        <v>0</v>
      </c>
      <c r="AV1243" s="1" t="str">
        <f t="shared" si="210"/>
        <v>Hosta 'Liberty'</v>
      </c>
      <c r="AW1243" s="1"/>
      <c r="AX1243" s="1"/>
    </row>
    <row r="1244" spans="1:66" s="5" customFormat="1" ht="15" customHeight="1" x14ac:dyDescent="0.2">
      <c r="A1244" s="8" t="s">
        <v>9511</v>
      </c>
      <c r="B1244" s="18" t="b">
        <f t="shared" si="209"/>
        <v>1</v>
      </c>
      <c r="C1244" s="4" t="str">
        <f t="shared" si="211"/>
        <v/>
      </c>
      <c r="D1244" s="4" t="str">
        <f t="shared" si="212"/>
        <v/>
      </c>
      <c r="E1244" s="4" t="str">
        <f t="shared" si="213"/>
        <v/>
      </c>
      <c r="F1244" s="4" t="str">
        <f t="shared" si="215"/>
        <v/>
      </c>
      <c r="G1244" s="4"/>
      <c r="H1244" s="4" t="str">
        <f t="shared" si="214"/>
        <v>Hosta 'Lucy Vitols'</v>
      </c>
      <c r="I1244" s="6" t="s">
        <v>3674</v>
      </c>
      <c r="J1244" s="6"/>
      <c r="K1244" s="6" t="s">
        <v>6938</v>
      </c>
      <c r="L1244" s="1">
        <v>1968</v>
      </c>
      <c r="M1244" s="1"/>
      <c r="N1244" s="18" t="b">
        <v>1</v>
      </c>
      <c r="O1244" t="s">
        <v>10164</v>
      </c>
      <c r="P1244" s="23" t="s">
        <v>10490</v>
      </c>
      <c r="Q1244"/>
      <c r="R1244"/>
      <c r="S1244" s="54"/>
      <c r="T1244" s="1" t="s">
        <v>6913</v>
      </c>
      <c r="U1244" s="1" t="s">
        <v>6913</v>
      </c>
      <c r="V1244" s="1" t="s">
        <v>6913</v>
      </c>
      <c r="W1244" s="1" t="s">
        <v>6913</v>
      </c>
      <c r="X1244" s="1"/>
      <c r="Y1244" t="s">
        <v>11191</v>
      </c>
      <c r="Z1244" s="1"/>
      <c r="AA1244" s="1"/>
      <c r="AB1244" s="1"/>
      <c r="AC1244" s="1"/>
      <c r="AD1244" s="1"/>
      <c r="AE1244" s="1"/>
      <c r="AF1244" s="1"/>
      <c r="AG1244" s="1" t="b">
        <v>0</v>
      </c>
      <c r="AH1244" s="1"/>
      <c r="AI1244" s="1"/>
      <c r="AJ1244" s="1" t="b">
        <v>0</v>
      </c>
      <c r="AK1244" s="1" t="b">
        <v>0</v>
      </c>
      <c r="AL1244" s="1" t="s">
        <v>2032</v>
      </c>
      <c r="AM1244"/>
      <c r="AN1244" s="1" t="s">
        <v>45</v>
      </c>
      <c r="AO1244"/>
      <c r="AP1244" s="1" t="b">
        <v>0</v>
      </c>
      <c r="AQ1244" s="1"/>
      <c r="AR1244" s="1"/>
      <c r="AS1244" s="1" t="b">
        <v>0</v>
      </c>
      <c r="AV1244" s="1" t="str">
        <f t="shared" si="210"/>
        <v>Hosta 'Lucy Vitols'</v>
      </c>
      <c r="AW1244" s="1"/>
      <c r="AX1244" s="1"/>
    </row>
    <row r="1245" spans="1:66" s="5" customFormat="1" ht="15" customHeight="1" x14ac:dyDescent="0.2">
      <c r="A1245" s="8"/>
      <c r="B1245" s="18" t="b">
        <f t="shared" si="209"/>
        <v>0</v>
      </c>
      <c r="C1245" s="21"/>
      <c r="D1245" s="4"/>
      <c r="E1245" s="4"/>
      <c r="F1245" s="4" t="str">
        <f t="shared" si="215"/>
        <v>X</v>
      </c>
      <c r="G1245" s="4"/>
      <c r="H1245" s="4"/>
      <c r="I1245" s="6" t="s">
        <v>3674</v>
      </c>
      <c r="J1245" s="6"/>
      <c r="K1245" s="6" t="s">
        <v>3825</v>
      </c>
      <c r="L1245" s="1">
        <v>1026</v>
      </c>
      <c r="M1245"/>
      <c r="N1245" s="18" t="b">
        <v>0</v>
      </c>
      <c r="O1245"/>
      <c r="P1245" s="1" t="s">
        <v>3826</v>
      </c>
      <c r="Q1245" s="1"/>
      <c r="R1245"/>
      <c r="S1245" s="54"/>
      <c r="T1245" s="1" t="s">
        <v>42</v>
      </c>
      <c r="U1245" s="1" t="s">
        <v>42</v>
      </c>
      <c r="V1245" s="1" t="s">
        <v>42</v>
      </c>
      <c r="W1245" s="1" t="s">
        <v>42</v>
      </c>
      <c r="X1245" s="1"/>
      <c r="Y1245" s="1"/>
      <c r="Z1245" s="1"/>
      <c r="AA1245" s="1"/>
      <c r="AB1245" s="1"/>
      <c r="AC1245" s="1"/>
      <c r="AD1245" s="1"/>
      <c r="AE1245" s="1"/>
      <c r="AF1245"/>
      <c r="AG1245" s="1" t="b">
        <v>0</v>
      </c>
      <c r="AH1245"/>
      <c r="AI1245"/>
      <c r="AJ1245" s="1" t="b">
        <v>0</v>
      </c>
      <c r="AK1245" s="1" t="b">
        <v>0</v>
      </c>
      <c r="AL1245" s="1" t="s">
        <v>86</v>
      </c>
      <c r="AM1245" s="1" t="s">
        <v>62</v>
      </c>
      <c r="AN1245" s="1" t="s">
        <v>45</v>
      </c>
      <c r="AO1245" s="1">
        <v>2079</v>
      </c>
      <c r="AP1245" s="1" t="b">
        <v>1</v>
      </c>
      <c r="AQ1245" s="1"/>
      <c r="AR1245" s="1"/>
      <c r="AS1245" s="1" t="b">
        <v>0</v>
      </c>
      <c r="AV1245" s="1" t="str">
        <f t="shared" si="210"/>
        <v>Hosta 'Mama Mia'</v>
      </c>
      <c r="AW1245" s="1"/>
      <c r="AX1245" s="1"/>
      <c r="BE1245"/>
      <c r="BF1245"/>
      <c r="BG1245"/>
      <c r="BH1245"/>
      <c r="BI1245"/>
      <c r="BJ1245"/>
      <c r="BK1245"/>
      <c r="BL1245"/>
      <c r="BM1245"/>
      <c r="BN1245"/>
    </row>
    <row r="1246" spans="1:66" s="5" customFormat="1" ht="15" customHeight="1" x14ac:dyDescent="0.2">
      <c r="A1246" s="8" t="s">
        <v>9513</v>
      </c>
      <c r="B1246" s="18" t="b">
        <f t="shared" si="209"/>
        <v>1</v>
      </c>
      <c r="C1246" s="4" t="str">
        <f>IF(O1246="","C","")</f>
        <v/>
      </c>
      <c r="D1246" s="4" t="str">
        <f>IF(I1246="","N","")</f>
        <v/>
      </c>
      <c r="E1246" s="4" t="str">
        <f>IF(P1246="","Y","")</f>
        <v/>
      </c>
      <c r="F1246" s="4" t="str">
        <f t="shared" si="215"/>
        <v/>
      </c>
      <c r="G1246" s="4"/>
      <c r="H1246" s="4" t="str">
        <f>TRIM(TRIM(I1246) &amp; " " &amp; TRIM(J1246) &amp; " " &amp; K1246 &amp; " " &amp;S1246)</f>
        <v>Hosta 'Ming Jade'</v>
      </c>
      <c r="I1246" s="6" t="s">
        <v>3674</v>
      </c>
      <c r="J1246" s="6"/>
      <c r="K1246" s="6" t="s">
        <v>6939</v>
      </c>
      <c r="L1246" s="1">
        <v>1969</v>
      </c>
      <c r="M1246" s="1"/>
      <c r="N1246" s="18" t="b">
        <v>1</v>
      </c>
      <c r="O1246" t="s">
        <v>10165</v>
      </c>
      <c r="P1246" s="23" t="s">
        <v>10491</v>
      </c>
      <c r="Q1246"/>
      <c r="R1246"/>
      <c r="S1246" s="54"/>
      <c r="T1246" s="1" t="s">
        <v>6913</v>
      </c>
      <c r="U1246" s="1" t="s">
        <v>6913</v>
      </c>
      <c r="V1246" s="1" t="s">
        <v>6913</v>
      </c>
      <c r="W1246" s="1" t="s">
        <v>6913</v>
      </c>
      <c r="X1246" s="1"/>
      <c r="Y1246" t="s">
        <v>11192</v>
      </c>
      <c r="Z1246" s="1"/>
      <c r="AA1246" s="1"/>
      <c r="AB1246" s="1"/>
      <c r="AC1246" s="1"/>
      <c r="AD1246" s="1"/>
      <c r="AE1246" s="1"/>
      <c r="AF1246"/>
      <c r="AG1246" s="1" t="b">
        <v>0</v>
      </c>
      <c r="AH1246" s="1"/>
      <c r="AI1246" s="1"/>
      <c r="AJ1246" s="1" t="b">
        <v>0</v>
      </c>
      <c r="AK1246" s="1" t="b">
        <v>0</v>
      </c>
      <c r="AL1246" s="1" t="s">
        <v>2032</v>
      </c>
      <c r="AM1246" s="1" t="s">
        <v>62</v>
      </c>
      <c r="AN1246" s="1" t="s">
        <v>45</v>
      </c>
      <c r="AO1246" s="1">
        <v>2217</v>
      </c>
      <c r="AP1246" s="1" t="b">
        <v>0</v>
      </c>
      <c r="AQ1246" s="1"/>
      <c r="AR1246" s="1"/>
      <c r="AS1246" s="1" t="b">
        <v>0</v>
      </c>
      <c r="AV1246" s="1" t="str">
        <f t="shared" si="210"/>
        <v>Hosta 'Ming Jade'</v>
      </c>
      <c r="AW1246" s="1"/>
      <c r="AX1246" s="1"/>
    </row>
    <row r="1247" spans="1:66" s="5" customFormat="1" ht="15" customHeight="1" x14ac:dyDescent="0.2">
      <c r="A1247" s="8" t="s">
        <v>7607</v>
      </c>
      <c r="B1247" s="18" t="b">
        <f t="shared" si="209"/>
        <v>1</v>
      </c>
      <c r="C1247" s="4" t="str">
        <f>IF(O1247="","C","")</f>
        <v/>
      </c>
      <c r="D1247" s="4" t="str">
        <f>IF(I1247="","N","")</f>
        <v/>
      </c>
      <c r="E1247" s="4" t="str">
        <f>IF(P1247="","Y","")</f>
        <v/>
      </c>
      <c r="F1247" s="4" t="str">
        <f t="shared" si="215"/>
        <v/>
      </c>
      <c r="G1247" s="4" t="str">
        <f>IF(H1247=A1247,"","I")</f>
        <v/>
      </c>
      <c r="H1247" s="4" t="str">
        <f>TRIM(TRIM(I1247) &amp; " " &amp; TRIM(J1247) &amp; " " &amp; K1247 &amp; " " &amp;S1247)</f>
        <v>Hosta 'Minuteman'</v>
      </c>
      <c r="I1247" s="6" t="s">
        <v>3674</v>
      </c>
      <c r="J1247" s="6"/>
      <c r="K1247" s="6" t="s">
        <v>3827</v>
      </c>
      <c r="L1247" s="1">
        <v>1027</v>
      </c>
      <c r="M1247" s="1" t="s">
        <v>39</v>
      </c>
      <c r="N1247" s="18" t="b">
        <v>1</v>
      </c>
      <c r="O1247" t="s">
        <v>3828</v>
      </c>
      <c r="P1247" s="1" t="s">
        <v>3829</v>
      </c>
      <c r="Q1247" s="1"/>
      <c r="R1247"/>
      <c r="S1247" s="54"/>
      <c r="T1247" s="1" t="s">
        <v>42</v>
      </c>
      <c r="U1247" s="1" t="s">
        <v>42</v>
      </c>
      <c r="V1247" s="1" t="s">
        <v>42</v>
      </c>
      <c r="W1247" s="1" t="s">
        <v>42</v>
      </c>
      <c r="X1247" s="1"/>
      <c r="Y1247" s="1" t="s">
        <v>3830</v>
      </c>
      <c r="Z1247" s="1" t="s">
        <v>3831</v>
      </c>
      <c r="AA1247" s="1" t="s">
        <v>3832</v>
      </c>
      <c r="AB1247" s="1"/>
      <c r="AC1247" s="1"/>
      <c r="AD1247" s="1"/>
      <c r="AE1247" s="1"/>
      <c r="AF1247" s="1"/>
      <c r="AG1247" s="1" t="b">
        <v>0</v>
      </c>
      <c r="AH1247" s="1"/>
      <c r="AI1247" s="1"/>
      <c r="AJ1247" s="1" t="b">
        <v>0</v>
      </c>
      <c r="AK1247" s="1" t="b">
        <v>0</v>
      </c>
      <c r="AL1247" s="1" t="s">
        <v>86</v>
      </c>
      <c r="AM1247"/>
      <c r="AN1247" s="1" t="s">
        <v>45</v>
      </c>
      <c r="AO1247" s="1">
        <v>20090</v>
      </c>
      <c r="AP1247" s="1" t="b">
        <v>0</v>
      </c>
      <c r="AQ1247" s="1"/>
      <c r="AR1247" s="1"/>
      <c r="AS1247" s="1" t="b">
        <v>0</v>
      </c>
      <c r="AV1247" s="1" t="str">
        <f t="shared" si="210"/>
        <v>Hosta 'Minuteman'</v>
      </c>
      <c r="AW1247" s="1"/>
      <c r="AX1247" s="1"/>
    </row>
    <row r="1248" spans="1:66" s="5" customFormat="1" ht="15" customHeight="1" x14ac:dyDescent="0.2">
      <c r="A1248" s="8"/>
      <c r="B1248" s="18" t="b">
        <f t="shared" si="209"/>
        <v>0</v>
      </c>
      <c r="C1248" s="21"/>
      <c r="D1248" s="4"/>
      <c r="E1248" s="4"/>
      <c r="F1248" s="4" t="str">
        <f t="shared" si="215"/>
        <v>X</v>
      </c>
      <c r="G1248" s="4"/>
      <c r="H1248" s="4"/>
      <c r="I1248" s="6" t="s">
        <v>3674</v>
      </c>
      <c r="J1248" s="6"/>
      <c r="K1248" s="6" t="s">
        <v>3833</v>
      </c>
      <c r="L1248" s="1">
        <v>1028</v>
      </c>
      <c r="M1248"/>
      <c r="N1248" s="18" t="b">
        <v>0</v>
      </c>
      <c r="O1248"/>
      <c r="P1248" s="1" t="s">
        <v>3834</v>
      </c>
      <c r="Q1248" s="1"/>
      <c r="R1248"/>
      <c r="S1248" s="54" t="s">
        <v>3835</v>
      </c>
      <c r="T1248" s="1" t="s">
        <v>42</v>
      </c>
      <c r="U1248" s="1" t="s">
        <v>42</v>
      </c>
      <c r="V1248" s="1" t="s">
        <v>42</v>
      </c>
      <c r="W1248" s="1" t="s">
        <v>42</v>
      </c>
      <c r="X1248" s="1"/>
      <c r="Y1248" s="1"/>
      <c r="Z1248" s="1"/>
      <c r="AA1248" s="1"/>
      <c r="AB1248" s="1"/>
      <c r="AC1248" s="1"/>
      <c r="AD1248" s="1"/>
      <c r="AE1248" s="1"/>
      <c r="AF1248"/>
      <c r="AG1248" s="1" t="b">
        <v>0</v>
      </c>
      <c r="AH1248"/>
      <c r="AI1248"/>
      <c r="AJ1248" s="1" t="b">
        <v>0</v>
      </c>
      <c r="AK1248" s="1" t="b">
        <v>0</v>
      </c>
      <c r="AL1248" s="1" t="s">
        <v>86</v>
      </c>
      <c r="AM1248" s="1" t="s">
        <v>62</v>
      </c>
      <c r="AN1248" s="1" t="s">
        <v>45</v>
      </c>
      <c r="AO1248" s="1">
        <v>1552</v>
      </c>
      <c r="AP1248" s="1" t="b">
        <v>1</v>
      </c>
      <c r="AQ1248" s="1"/>
      <c r="AR1248" s="1"/>
      <c r="AS1248" s="1" t="b">
        <v>0</v>
      </c>
      <c r="AV1248" s="1" t="str">
        <f t="shared" si="210"/>
        <v>Hosta 'Moerheim' ( fortunei )</v>
      </c>
      <c r="AW1248" s="1"/>
      <c r="AX1248" s="1"/>
      <c r="BE1248"/>
      <c r="BF1248"/>
      <c r="BG1248"/>
      <c r="BH1248"/>
      <c r="BI1248"/>
      <c r="BJ1248"/>
      <c r="BK1248"/>
      <c r="BL1248"/>
      <c r="BM1248"/>
      <c r="BN1248"/>
    </row>
    <row r="1249" spans="1:66" s="5" customFormat="1" ht="15" customHeight="1" x14ac:dyDescent="0.2">
      <c r="A1249" s="8"/>
      <c r="B1249" s="18" t="b">
        <f t="shared" si="209"/>
        <v>1</v>
      </c>
      <c r="C1249" s="21"/>
      <c r="D1249" s="4"/>
      <c r="E1249" s="4"/>
      <c r="F1249" s="4" t="str">
        <f t="shared" si="215"/>
        <v/>
      </c>
      <c r="G1249" s="4"/>
      <c r="H1249" s="4"/>
      <c r="I1249" s="6" t="s">
        <v>3674</v>
      </c>
      <c r="J1249" s="6"/>
      <c r="K1249" s="6" t="s">
        <v>3836</v>
      </c>
      <c r="L1249" s="1">
        <v>1029</v>
      </c>
      <c r="M1249"/>
      <c r="N1249" s="18" t="b">
        <v>1</v>
      </c>
      <c r="O1249"/>
      <c r="P1249" s="1" t="s">
        <v>3837</v>
      </c>
      <c r="Q1249"/>
      <c r="R1249"/>
      <c r="S1249" s="54"/>
      <c r="T1249" s="1" t="s">
        <v>42</v>
      </c>
      <c r="U1249" s="1" t="s">
        <v>42</v>
      </c>
      <c r="V1249" s="1" t="s">
        <v>42</v>
      </c>
      <c r="W1249" s="1" t="s">
        <v>42</v>
      </c>
      <c r="X1249" s="1"/>
      <c r="Y1249" s="1" t="s">
        <v>3838</v>
      </c>
      <c r="Z1249" s="1"/>
      <c r="AA1249" s="1"/>
      <c r="AB1249" s="1"/>
      <c r="AC1249" s="1"/>
      <c r="AD1249" s="1"/>
      <c r="AE1249" s="1"/>
      <c r="AF1249"/>
      <c r="AG1249" s="1" t="b">
        <v>0</v>
      </c>
      <c r="AH1249" s="1" t="s">
        <v>43</v>
      </c>
      <c r="AI1249" s="1"/>
      <c r="AJ1249" s="1" t="b">
        <v>0</v>
      </c>
      <c r="AK1249" s="1" t="b">
        <v>0</v>
      </c>
      <c r="AL1249" s="1" t="s">
        <v>86</v>
      </c>
      <c r="AM1249" s="1" t="s">
        <v>62</v>
      </c>
      <c r="AN1249" s="1" t="s">
        <v>45</v>
      </c>
      <c r="AO1249" s="1">
        <v>2451</v>
      </c>
      <c r="AP1249" s="1" t="b">
        <v>0</v>
      </c>
      <c r="AQ1249" s="1"/>
      <c r="AR1249" s="1"/>
      <c r="AS1249" s="1" t="b">
        <v>0</v>
      </c>
      <c r="AV1249" s="1" t="str">
        <f t="shared" si="210"/>
        <v>Hosta 'Morning Light'</v>
      </c>
      <c r="AW1249" s="1"/>
      <c r="AX1249" s="1"/>
      <c r="BE1249"/>
      <c r="BF1249"/>
      <c r="BG1249"/>
      <c r="BH1249"/>
      <c r="BI1249"/>
      <c r="BJ1249"/>
      <c r="BK1249"/>
      <c r="BL1249"/>
      <c r="BM1249"/>
      <c r="BN1249"/>
    </row>
    <row r="1250" spans="1:66" s="5" customFormat="1" ht="15" customHeight="1" x14ac:dyDescent="0.2">
      <c r="A1250" s="8" t="s">
        <v>9471</v>
      </c>
      <c r="B1250" s="18" t="b">
        <f t="shared" si="209"/>
        <v>1</v>
      </c>
      <c r="C1250" s="4" t="str">
        <f t="shared" ref="C1250:C1264" si="216">IF(O1250="","C","")</f>
        <v/>
      </c>
      <c r="D1250" s="4" t="str">
        <f t="shared" ref="D1250:D1264" si="217">IF(I1250="","N","")</f>
        <v/>
      </c>
      <c r="E1250" s="4" t="str">
        <f t="shared" ref="E1250:E1264" si="218">IF(P1250="","Y","")</f>
        <v/>
      </c>
      <c r="F1250" s="4" t="str">
        <f t="shared" si="215"/>
        <v/>
      </c>
      <c r="G1250" s="4"/>
      <c r="H1250" s="4" t="str">
        <f t="shared" ref="H1250:H1264" si="219">TRIM(TRIM(I1250) &amp; " " &amp; TRIM(J1250) &amp; " " &amp; K1250 &amp; " " &amp;S1250)</f>
        <v>Hosta 'Mrs Minky'</v>
      </c>
      <c r="I1250" s="6" t="s">
        <v>3674</v>
      </c>
      <c r="J1250" s="6"/>
      <c r="K1250" s="6" t="s">
        <v>6940</v>
      </c>
      <c r="L1250" s="1">
        <v>1970</v>
      </c>
      <c r="M1250" s="1"/>
      <c r="N1250" s="18" t="b">
        <v>1</v>
      </c>
      <c r="O1250" t="s">
        <v>10166</v>
      </c>
      <c r="P1250" s="23" t="s">
        <v>10492</v>
      </c>
      <c r="Q1250"/>
      <c r="R1250"/>
      <c r="S1250" s="54"/>
      <c r="T1250" s="1" t="s">
        <v>6913</v>
      </c>
      <c r="U1250" s="1" t="s">
        <v>6913</v>
      </c>
      <c r="V1250" s="1" t="s">
        <v>6913</v>
      </c>
      <c r="W1250" s="1" t="s">
        <v>6913</v>
      </c>
      <c r="X1250" s="1"/>
      <c r="Y1250" t="s">
        <v>11193</v>
      </c>
      <c r="Z1250" s="1"/>
      <c r="AA1250" s="1"/>
      <c r="AB1250" s="1"/>
      <c r="AC1250" s="1"/>
      <c r="AD1250" s="1"/>
      <c r="AE1250" s="1"/>
      <c r="AF1250" s="1"/>
      <c r="AG1250" s="1" t="b">
        <v>0</v>
      </c>
      <c r="AH1250" s="1"/>
      <c r="AI1250" s="1"/>
      <c r="AJ1250" s="1" t="b">
        <v>0</v>
      </c>
      <c r="AK1250" s="1" t="b">
        <v>0</v>
      </c>
      <c r="AL1250" s="1" t="s">
        <v>86</v>
      </c>
      <c r="AM1250"/>
      <c r="AN1250" s="1" t="s">
        <v>45</v>
      </c>
      <c r="AO1250"/>
      <c r="AP1250" s="1" t="b">
        <v>0</v>
      </c>
      <c r="AQ1250" s="1"/>
      <c r="AR1250" s="1"/>
      <c r="AS1250" s="1" t="b">
        <v>0</v>
      </c>
      <c r="AV1250" s="1" t="str">
        <f t="shared" si="210"/>
        <v>Hosta 'Mrs Minky'</v>
      </c>
      <c r="AW1250" s="1"/>
      <c r="AX1250" s="1"/>
    </row>
    <row r="1251" spans="1:66" s="5" customFormat="1" ht="15" customHeight="1" x14ac:dyDescent="0.2">
      <c r="A1251" s="8" t="s">
        <v>7741</v>
      </c>
      <c r="B1251" s="18" t="b">
        <f t="shared" si="209"/>
        <v>1</v>
      </c>
      <c r="C1251" s="4" t="str">
        <f t="shared" si="216"/>
        <v/>
      </c>
      <c r="D1251" s="4" t="str">
        <f t="shared" si="217"/>
        <v/>
      </c>
      <c r="E1251" s="4" t="str">
        <f t="shared" si="218"/>
        <v/>
      </c>
      <c r="F1251" s="4" t="str">
        <f t="shared" si="215"/>
        <v/>
      </c>
      <c r="G1251" s="4" t="str">
        <f>IF(H1251=A1251,"","I")</f>
        <v>I</v>
      </c>
      <c r="H1251" s="4" t="str">
        <f t="shared" si="219"/>
        <v>Hosta 'Nancy Lindsay' Windsor Gold (fortunei)</v>
      </c>
      <c r="I1251" s="6" t="s">
        <v>3674</v>
      </c>
      <c r="J1251" s="6"/>
      <c r="K1251" s="6" t="s">
        <v>3839</v>
      </c>
      <c r="L1251" s="1">
        <v>1030</v>
      </c>
      <c r="M1251" s="1" t="s">
        <v>39</v>
      </c>
      <c r="N1251" s="18" t="b">
        <v>1</v>
      </c>
      <c r="O1251" t="s">
        <v>3840</v>
      </c>
      <c r="P1251" s="1" t="s">
        <v>3841</v>
      </c>
      <c r="Q1251"/>
      <c r="R1251"/>
      <c r="S1251" s="54" t="s">
        <v>3842</v>
      </c>
      <c r="T1251" s="1" t="s">
        <v>42</v>
      </c>
      <c r="U1251" s="1" t="s">
        <v>42</v>
      </c>
      <c r="V1251" s="1" t="s">
        <v>42</v>
      </c>
      <c r="W1251" s="1" t="s">
        <v>42</v>
      </c>
      <c r="X1251" s="1"/>
      <c r="Y1251" s="1" t="s">
        <v>3843</v>
      </c>
      <c r="Z1251" s="1" t="s">
        <v>3844</v>
      </c>
      <c r="AA1251" s="1"/>
      <c r="AB1251" s="1"/>
      <c r="AC1251" s="1"/>
      <c r="AD1251" s="1"/>
      <c r="AE1251" s="1"/>
      <c r="AF1251"/>
      <c r="AG1251" s="1" t="b">
        <v>0</v>
      </c>
      <c r="AH1251" s="1"/>
      <c r="AI1251" s="1"/>
      <c r="AJ1251" s="1" t="b">
        <v>0</v>
      </c>
      <c r="AK1251" s="1" t="b">
        <v>0</v>
      </c>
      <c r="AL1251" s="1" t="s">
        <v>86</v>
      </c>
      <c r="AM1251" s="1" t="s">
        <v>62</v>
      </c>
      <c r="AN1251" s="1" t="s">
        <v>45</v>
      </c>
      <c r="AO1251" s="1">
        <v>2089</v>
      </c>
      <c r="AP1251" s="1" t="b">
        <v>0</v>
      </c>
      <c r="AQ1251" s="1"/>
      <c r="AR1251" s="1"/>
      <c r="AS1251" s="1" t="b">
        <v>0</v>
      </c>
      <c r="AV1251" s="1" t="str">
        <f t="shared" si="210"/>
        <v>Hosta 'Nancy Lindsay' Windsor Gold (fortunei)</v>
      </c>
      <c r="AW1251" s="1"/>
      <c r="AX1251" s="1"/>
    </row>
    <row r="1252" spans="1:66" s="5" customFormat="1" ht="15" customHeight="1" x14ac:dyDescent="0.2">
      <c r="A1252" s="8" t="s">
        <v>9515</v>
      </c>
      <c r="B1252" s="18" t="b">
        <f t="shared" si="209"/>
        <v>1</v>
      </c>
      <c r="C1252" s="4" t="str">
        <f t="shared" si="216"/>
        <v/>
      </c>
      <c r="D1252" s="4" t="str">
        <f t="shared" si="217"/>
        <v/>
      </c>
      <c r="E1252" s="4" t="str">
        <f t="shared" si="218"/>
        <v/>
      </c>
      <c r="F1252" s="4" t="str">
        <f t="shared" si="215"/>
        <v/>
      </c>
      <c r="G1252" s="4"/>
      <c r="H1252" s="4" t="str">
        <f t="shared" si="219"/>
        <v>Hosta 'Northern Exposure'</v>
      </c>
      <c r="I1252" s="6" t="s">
        <v>3674</v>
      </c>
      <c r="J1252" s="6"/>
      <c r="K1252" s="6" t="s">
        <v>6942</v>
      </c>
      <c r="L1252" s="1">
        <v>1972</v>
      </c>
      <c r="M1252" s="1"/>
      <c r="N1252" s="18" t="b">
        <v>1</v>
      </c>
      <c r="O1252" t="s">
        <v>6943</v>
      </c>
      <c r="P1252" s="23" t="s">
        <v>10495</v>
      </c>
      <c r="Q1252"/>
      <c r="R1252"/>
      <c r="S1252" s="54"/>
      <c r="T1252" s="1" t="s">
        <v>6913</v>
      </c>
      <c r="U1252" s="1" t="s">
        <v>6913</v>
      </c>
      <c r="V1252" s="1" t="s">
        <v>6913</v>
      </c>
      <c r="W1252" s="1" t="s">
        <v>6913</v>
      </c>
      <c r="X1252" s="1"/>
      <c r="Y1252" t="s">
        <v>11195</v>
      </c>
      <c r="Z1252" s="1"/>
      <c r="AA1252" s="1"/>
      <c r="AB1252" s="1"/>
      <c r="AC1252" s="1"/>
      <c r="AD1252" s="1"/>
      <c r="AE1252" s="1"/>
      <c r="AF1252" s="1"/>
      <c r="AG1252" s="1" t="b">
        <v>1</v>
      </c>
      <c r="AH1252" s="1"/>
      <c r="AI1252" s="1"/>
      <c r="AJ1252" s="1" t="b">
        <v>0</v>
      </c>
      <c r="AK1252" s="1" t="b">
        <v>0</v>
      </c>
      <c r="AL1252" s="1" t="s">
        <v>86</v>
      </c>
      <c r="AM1252" s="1" t="s">
        <v>62</v>
      </c>
      <c r="AN1252" s="1" t="s">
        <v>45</v>
      </c>
      <c r="AO1252" s="1">
        <v>1222</v>
      </c>
      <c r="AP1252" s="1" t="b">
        <v>0</v>
      </c>
      <c r="AQ1252" s="1"/>
      <c r="AR1252" s="1"/>
      <c r="AS1252" s="1" t="b">
        <v>0</v>
      </c>
      <c r="AV1252" s="1" t="str">
        <f t="shared" si="210"/>
        <v>Hosta 'Northern Exposure'</v>
      </c>
      <c r="AW1252" s="1"/>
      <c r="AX1252" s="1"/>
    </row>
    <row r="1253" spans="1:66" s="5" customFormat="1" ht="15" customHeight="1" x14ac:dyDescent="0.2">
      <c r="A1253" s="8" t="s">
        <v>7743</v>
      </c>
      <c r="B1253" s="18" t="b">
        <f t="shared" si="209"/>
        <v>1</v>
      </c>
      <c r="C1253" s="4" t="str">
        <f t="shared" si="216"/>
        <v/>
      </c>
      <c r="D1253" s="4" t="str">
        <f t="shared" si="217"/>
        <v/>
      </c>
      <c r="E1253" s="4" t="str">
        <f t="shared" si="218"/>
        <v/>
      </c>
      <c r="F1253" s="4" t="str">
        <f t="shared" si="215"/>
        <v/>
      </c>
      <c r="G1253" s="4" t="str">
        <f>IF(H1253=A1253,"","I")</f>
        <v/>
      </c>
      <c r="H1253" s="4" t="str">
        <f t="shared" si="219"/>
        <v>Hosta 'Northern Halo'</v>
      </c>
      <c r="I1253" s="6" t="s">
        <v>3674</v>
      </c>
      <c r="K1253" s="6" t="s">
        <v>3955</v>
      </c>
      <c r="L1253" s="1">
        <v>1065</v>
      </c>
      <c r="M1253" s="1" t="s">
        <v>39</v>
      </c>
      <c r="N1253" s="18" t="b">
        <v>1</v>
      </c>
      <c r="O1253" t="s">
        <v>3956</v>
      </c>
      <c r="P1253" s="1" t="s">
        <v>3957</v>
      </c>
      <c r="Q1253"/>
      <c r="R1253"/>
      <c r="S1253" s="54"/>
      <c r="T1253" s="1" t="s">
        <v>42</v>
      </c>
      <c r="U1253" s="1" t="s">
        <v>42</v>
      </c>
      <c r="V1253" s="1" t="s">
        <v>42</v>
      </c>
      <c r="W1253" s="1" t="s">
        <v>42</v>
      </c>
      <c r="X1253" s="1"/>
      <c r="Y1253" s="1" t="s">
        <v>3958</v>
      </c>
      <c r="Z1253" s="1"/>
      <c r="AA1253" s="1"/>
      <c r="AB1253" s="1"/>
      <c r="AC1253" s="1"/>
      <c r="AD1253" s="1"/>
      <c r="AE1253" s="1"/>
      <c r="AF1253"/>
      <c r="AG1253" s="1" t="b">
        <v>0</v>
      </c>
      <c r="AH1253" s="1"/>
      <c r="AI1253" s="1"/>
      <c r="AJ1253" s="1" t="b">
        <v>0</v>
      </c>
      <c r="AK1253" s="1" t="b">
        <v>0</v>
      </c>
      <c r="AL1253" s="1" t="s">
        <v>233</v>
      </c>
      <c r="AM1253"/>
      <c r="AN1253" s="1" t="s">
        <v>45</v>
      </c>
      <c r="AO1253" s="1">
        <v>20058</v>
      </c>
      <c r="AP1253" s="1" t="b">
        <v>0</v>
      </c>
      <c r="AQ1253" s="1"/>
      <c r="AR1253" s="1"/>
      <c r="AS1253" s="1" t="b">
        <v>0</v>
      </c>
      <c r="AV1253" s="1" t="str">
        <f t="shared" si="210"/>
        <v>Hosta 'Northern Halo'</v>
      </c>
      <c r="AW1253" s="1"/>
      <c r="AX1253" s="1"/>
    </row>
    <row r="1254" spans="1:66" s="5" customFormat="1" ht="15" customHeight="1" x14ac:dyDescent="0.2">
      <c r="A1254" s="8" t="s">
        <v>7609</v>
      </c>
      <c r="B1254" s="18" t="b">
        <f t="shared" si="209"/>
        <v>1</v>
      </c>
      <c r="C1254" s="4" t="str">
        <f t="shared" si="216"/>
        <v/>
      </c>
      <c r="D1254" s="4" t="str">
        <f t="shared" si="217"/>
        <v/>
      </c>
      <c r="E1254" s="4" t="str">
        <f t="shared" si="218"/>
        <v/>
      </c>
      <c r="F1254" s="4" t="str">
        <f t="shared" si="215"/>
        <v/>
      </c>
      <c r="G1254" s="4" t="str">
        <f>IF(H1254=A1254,"","I")</f>
        <v/>
      </c>
      <c r="H1254" s="4" t="str">
        <f t="shared" si="219"/>
        <v>Hosta 'Olive Bailey Langdon'</v>
      </c>
      <c r="I1254" s="6" t="s">
        <v>3674</v>
      </c>
      <c r="J1254" s="6"/>
      <c r="K1254" s="6" t="s">
        <v>3845</v>
      </c>
      <c r="L1254" s="1">
        <v>1031</v>
      </c>
      <c r="M1254" s="1" t="s">
        <v>39</v>
      </c>
      <c r="N1254" s="18" t="b">
        <v>1</v>
      </c>
      <c r="O1254" t="s">
        <v>3846</v>
      </c>
      <c r="P1254" s="1" t="s">
        <v>3847</v>
      </c>
      <c r="Q1254"/>
      <c r="R1254"/>
      <c r="S1254" s="54"/>
      <c r="T1254" s="1" t="s">
        <v>42</v>
      </c>
      <c r="U1254" s="1" t="s">
        <v>42</v>
      </c>
      <c r="V1254" s="1" t="s">
        <v>42</v>
      </c>
      <c r="W1254" s="1" t="s">
        <v>42</v>
      </c>
      <c r="X1254" s="1"/>
      <c r="Y1254" s="1" t="s">
        <v>3750</v>
      </c>
      <c r="Z1254" s="1" t="s">
        <v>3751</v>
      </c>
      <c r="AA1254" s="1"/>
      <c r="AB1254" s="1"/>
      <c r="AC1254" s="1"/>
      <c r="AD1254" s="1"/>
      <c r="AE1254" s="1"/>
      <c r="AF1254" s="1"/>
      <c r="AG1254" s="1" t="b">
        <v>0</v>
      </c>
      <c r="AH1254" s="1"/>
      <c r="AI1254" s="1"/>
      <c r="AJ1254" s="1" t="b">
        <v>0</v>
      </c>
      <c r="AK1254" s="1" t="b">
        <v>0</v>
      </c>
      <c r="AL1254" s="1" t="s">
        <v>86</v>
      </c>
      <c r="AM1254"/>
      <c r="AN1254" s="1" t="s">
        <v>45</v>
      </c>
      <c r="AO1254" s="1">
        <v>15791</v>
      </c>
      <c r="AP1254" s="1" t="b">
        <v>0</v>
      </c>
      <c r="AQ1254" s="1"/>
      <c r="AR1254" s="1"/>
      <c r="AS1254" s="1" t="b">
        <v>0</v>
      </c>
      <c r="AV1254" s="1" t="str">
        <f t="shared" si="210"/>
        <v>Hosta 'Olive Bailey Langdon'</v>
      </c>
      <c r="AW1254" s="1"/>
      <c r="AX1254" s="1"/>
    </row>
    <row r="1255" spans="1:66" s="5" customFormat="1" ht="15" customHeight="1" x14ac:dyDescent="0.2">
      <c r="A1255" s="8" t="s">
        <v>9517</v>
      </c>
      <c r="B1255" s="18" t="b">
        <f t="shared" si="209"/>
        <v>1</v>
      </c>
      <c r="C1255" s="4" t="str">
        <f t="shared" si="216"/>
        <v/>
      </c>
      <c r="D1255" s="4" t="str">
        <f t="shared" si="217"/>
        <v/>
      </c>
      <c r="E1255" s="4" t="str">
        <f t="shared" si="218"/>
        <v/>
      </c>
      <c r="F1255" s="4" t="str">
        <f t="shared" si="215"/>
        <v/>
      </c>
      <c r="G1255" s="4" t="str">
        <f>IF(H1255=A1255,"","I")</f>
        <v>I</v>
      </c>
      <c r="H1255" s="4" t="str">
        <f t="shared" si="219"/>
        <v>Hosta 'On Stage'</v>
      </c>
      <c r="I1255" s="6" t="s">
        <v>3674</v>
      </c>
      <c r="J1255" s="6"/>
      <c r="K1255" s="6" t="s">
        <v>3848</v>
      </c>
      <c r="L1255" s="1">
        <v>1032</v>
      </c>
      <c r="M1255" s="1"/>
      <c r="N1255" s="18" t="b">
        <v>1</v>
      </c>
      <c r="O1255" t="s">
        <v>10168</v>
      </c>
      <c r="P1255" s="1" t="s">
        <v>3849</v>
      </c>
      <c r="Q1255" s="1"/>
      <c r="R1255"/>
      <c r="S1255" s="54"/>
      <c r="T1255" s="1" t="s">
        <v>42</v>
      </c>
      <c r="U1255" s="1" t="s">
        <v>42</v>
      </c>
      <c r="V1255" s="1" t="s">
        <v>42</v>
      </c>
      <c r="W1255" s="1" t="s">
        <v>42</v>
      </c>
      <c r="X1255" s="1"/>
      <c r="Y1255" s="1" t="s">
        <v>3850</v>
      </c>
      <c r="Z1255" s="1"/>
      <c r="AA1255" s="1"/>
      <c r="AB1255" s="1"/>
      <c r="AC1255" s="1"/>
      <c r="AD1255" s="1"/>
      <c r="AE1255" s="1"/>
      <c r="AF1255"/>
      <c r="AG1255" s="1" t="b">
        <v>0</v>
      </c>
      <c r="AH1255" s="1"/>
      <c r="AI1255" s="1"/>
      <c r="AJ1255" s="1" t="b">
        <v>0</v>
      </c>
      <c r="AK1255" s="1" t="b">
        <v>0</v>
      </c>
      <c r="AL1255" s="1" t="s">
        <v>3271</v>
      </c>
      <c r="AM1255"/>
      <c r="AN1255" s="1" t="s">
        <v>45</v>
      </c>
      <c r="AO1255" s="1">
        <v>15848</v>
      </c>
      <c r="AP1255" s="1" t="b">
        <v>0</v>
      </c>
      <c r="AQ1255" s="1"/>
      <c r="AR1255" s="1"/>
      <c r="AS1255" s="1" t="b">
        <v>0</v>
      </c>
      <c r="AT1255"/>
      <c r="AU1255"/>
      <c r="AV1255" s="1" t="str">
        <f t="shared" si="210"/>
        <v>Hosta 'On Stage'</v>
      </c>
      <c r="AW1255" s="1"/>
      <c r="AX1255" s="1"/>
      <c r="AY1255"/>
      <c r="AZ1255"/>
      <c r="BA1255"/>
      <c r="BB1255"/>
      <c r="BC1255"/>
      <c r="BD1255"/>
    </row>
    <row r="1256" spans="1:66" s="5" customFormat="1" ht="15" customHeight="1" x14ac:dyDescent="0.2">
      <c r="A1256" s="8" t="s">
        <v>7745</v>
      </c>
      <c r="B1256" s="18" t="b">
        <f t="shared" si="209"/>
        <v>1</v>
      </c>
      <c r="C1256" s="4" t="str">
        <f t="shared" si="216"/>
        <v/>
      </c>
      <c r="D1256" s="4" t="str">
        <f t="shared" si="217"/>
        <v/>
      </c>
      <c r="E1256" s="4" t="str">
        <f t="shared" si="218"/>
        <v/>
      </c>
      <c r="F1256" s="4" t="str">
        <f t="shared" si="215"/>
        <v/>
      </c>
      <c r="G1256" s="4" t="str">
        <f>IF(H1256=A1256,"","I")</f>
        <v/>
      </c>
      <c r="H1256" s="4" t="str">
        <f t="shared" si="219"/>
        <v>Hosta 'Patriot'</v>
      </c>
      <c r="I1256" s="6" t="s">
        <v>3674</v>
      </c>
      <c r="J1256" s="6"/>
      <c r="K1256" s="6" t="s">
        <v>3851</v>
      </c>
      <c r="L1256" s="1">
        <v>1033</v>
      </c>
      <c r="M1256" s="1" t="s">
        <v>39</v>
      </c>
      <c r="N1256" s="18" t="b">
        <v>1</v>
      </c>
      <c r="O1256" t="s">
        <v>3852</v>
      </c>
      <c r="P1256" s="1" t="s">
        <v>3829</v>
      </c>
      <c r="Q1256"/>
      <c r="R1256"/>
      <c r="S1256" s="54"/>
      <c r="T1256" s="1" t="s">
        <v>42</v>
      </c>
      <c r="U1256" s="1" t="s">
        <v>42</v>
      </c>
      <c r="V1256" s="1" t="s">
        <v>42</v>
      </c>
      <c r="W1256" s="1" t="s">
        <v>42</v>
      </c>
      <c r="X1256" s="1"/>
      <c r="Y1256" s="1" t="s">
        <v>3853</v>
      </c>
      <c r="Z1256" s="1"/>
      <c r="AA1256" s="1"/>
      <c r="AB1256" s="1"/>
      <c r="AC1256" s="1"/>
      <c r="AD1256" s="1"/>
      <c r="AE1256" s="1"/>
      <c r="AF1256" s="1"/>
      <c r="AG1256" s="1" t="b">
        <v>0</v>
      </c>
      <c r="AH1256" s="1"/>
      <c r="AI1256" s="1"/>
      <c r="AJ1256" s="1" t="b">
        <v>0</v>
      </c>
      <c r="AK1256" s="1" t="b">
        <v>0</v>
      </c>
      <c r="AL1256" s="1" t="s">
        <v>86</v>
      </c>
      <c r="AM1256" s="1" t="s">
        <v>62</v>
      </c>
      <c r="AN1256" s="1" t="s">
        <v>45</v>
      </c>
      <c r="AO1256" s="1">
        <v>1224</v>
      </c>
      <c r="AP1256" s="1" t="b">
        <v>0</v>
      </c>
      <c r="AQ1256" s="1"/>
      <c r="AR1256" s="1"/>
      <c r="AS1256" s="1" t="b">
        <v>0</v>
      </c>
      <c r="AV1256" s="1" t="str">
        <f t="shared" si="210"/>
        <v>Hosta 'Patriot'</v>
      </c>
      <c r="AW1256" s="1"/>
      <c r="AX1256" s="1"/>
    </row>
    <row r="1257" spans="1:66" s="5" customFormat="1" ht="15" customHeight="1" x14ac:dyDescent="0.2">
      <c r="A1257" s="8" t="s">
        <v>7611</v>
      </c>
      <c r="B1257" s="18" t="b">
        <f t="shared" si="209"/>
        <v>1</v>
      </c>
      <c r="C1257" s="4" t="str">
        <f t="shared" si="216"/>
        <v/>
      </c>
      <c r="D1257" s="4" t="str">
        <f t="shared" si="217"/>
        <v/>
      </c>
      <c r="E1257" s="4" t="str">
        <f t="shared" si="218"/>
        <v/>
      </c>
      <c r="F1257" s="4" t="str">
        <f t="shared" si="215"/>
        <v/>
      </c>
      <c r="G1257" s="4" t="str">
        <f>IF(H1257=A1257,"","I")</f>
        <v/>
      </c>
      <c r="H1257" s="4" t="str">
        <f t="shared" si="219"/>
        <v>Hosta 'Paul's Glory'</v>
      </c>
      <c r="I1257" s="6" t="s">
        <v>3674</v>
      </c>
      <c r="J1257" s="6"/>
      <c r="K1257" s="6" t="s">
        <v>3854</v>
      </c>
      <c r="L1257" s="1">
        <v>1034</v>
      </c>
      <c r="M1257" s="1" t="s">
        <v>39</v>
      </c>
      <c r="N1257" s="18" t="b">
        <v>1</v>
      </c>
      <c r="O1257" t="s">
        <v>3855</v>
      </c>
      <c r="P1257" s="1" t="s">
        <v>3675</v>
      </c>
      <c r="Q1257" s="1"/>
      <c r="R1257"/>
      <c r="S1257" s="54"/>
      <c r="T1257" s="1" t="s">
        <v>42</v>
      </c>
      <c r="U1257" s="1" t="s">
        <v>42</v>
      </c>
      <c r="V1257" s="1" t="s">
        <v>42</v>
      </c>
      <c r="W1257" s="1" t="s">
        <v>42</v>
      </c>
      <c r="X1257" s="1"/>
      <c r="Y1257" s="1" t="s">
        <v>3676</v>
      </c>
      <c r="Z1257" s="1"/>
      <c r="AA1257" s="1"/>
      <c r="AB1257" s="1"/>
      <c r="AC1257" s="1"/>
      <c r="AD1257" s="1"/>
      <c r="AE1257" s="1"/>
      <c r="AF1257" s="1"/>
      <c r="AG1257" s="1" t="b">
        <v>0</v>
      </c>
      <c r="AH1257" s="1"/>
      <c r="AI1257" s="1"/>
      <c r="AJ1257" s="1" t="b">
        <v>0</v>
      </c>
      <c r="AK1257" s="1" t="b">
        <v>0</v>
      </c>
      <c r="AL1257" s="1" t="s">
        <v>86</v>
      </c>
      <c r="AM1257"/>
      <c r="AN1257" s="1" t="s">
        <v>45</v>
      </c>
      <c r="AO1257"/>
      <c r="AP1257" s="1" t="b">
        <v>0</v>
      </c>
      <c r="AQ1257" s="1"/>
      <c r="AR1257" s="1"/>
      <c r="AS1257" s="1" t="b">
        <v>0</v>
      </c>
      <c r="AV1257" s="1" t="str">
        <f t="shared" si="210"/>
        <v>Hosta 'Paul's Glory'</v>
      </c>
      <c r="AW1257" s="1"/>
      <c r="AX1257" s="1"/>
      <c r="BK1257" s="11"/>
      <c r="BL1257" s="11"/>
      <c r="BM1257" s="11"/>
      <c r="BN1257" s="11"/>
    </row>
    <row r="1258" spans="1:66" s="5" customFormat="1" ht="15" customHeight="1" x14ac:dyDescent="0.2">
      <c r="A1258" s="8" t="s">
        <v>9519</v>
      </c>
      <c r="B1258" s="18" t="b">
        <f t="shared" si="209"/>
        <v>1</v>
      </c>
      <c r="C1258" s="4" t="str">
        <f t="shared" si="216"/>
        <v/>
      </c>
      <c r="D1258" s="4" t="str">
        <f t="shared" si="217"/>
        <v/>
      </c>
      <c r="E1258" s="4" t="str">
        <f t="shared" si="218"/>
        <v/>
      </c>
      <c r="F1258" s="4" t="str">
        <f t="shared" si="215"/>
        <v/>
      </c>
      <c r="G1258" s="4"/>
      <c r="H1258" s="4" t="str">
        <f t="shared" si="219"/>
        <v>Hosta 'Phoenix'</v>
      </c>
      <c r="I1258" s="6" t="s">
        <v>3674</v>
      </c>
      <c r="J1258" s="6"/>
      <c r="K1258" s="6" t="s">
        <v>6944</v>
      </c>
      <c r="L1258" s="1">
        <v>1973</v>
      </c>
      <c r="M1258" s="1"/>
      <c r="N1258" s="18" t="b">
        <v>1</v>
      </c>
      <c r="O1258" t="s">
        <v>10169</v>
      </c>
      <c r="P1258" s="23" t="s">
        <v>10496</v>
      </c>
      <c r="Q1258"/>
      <c r="R1258"/>
      <c r="S1258" s="54"/>
      <c r="T1258" s="1" t="s">
        <v>6913</v>
      </c>
      <c r="U1258" s="1" t="s">
        <v>6913</v>
      </c>
      <c r="V1258" s="1" t="s">
        <v>6913</v>
      </c>
      <c r="W1258" s="1" t="s">
        <v>6913</v>
      </c>
      <c r="X1258" s="1"/>
      <c r="Y1258" t="s">
        <v>11196</v>
      </c>
      <c r="Z1258" s="1"/>
      <c r="AA1258" s="1"/>
      <c r="AB1258" s="1"/>
      <c r="AC1258" s="1"/>
      <c r="AD1258" s="1"/>
      <c r="AE1258" s="1"/>
      <c r="AF1258"/>
      <c r="AG1258" s="1" t="b">
        <v>0</v>
      </c>
      <c r="AH1258" s="1"/>
      <c r="AI1258" s="1"/>
      <c r="AJ1258" s="1" t="b">
        <v>0</v>
      </c>
      <c r="AK1258" s="1" t="b">
        <v>0</v>
      </c>
      <c r="AL1258" s="1" t="s">
        <v>86</v>
      </c>
      <c r="AM1258" s="1" t="s">
        <v>62</v>
      </c>
      <c r="AN1258" s="1" t="s">
        <v>45</v>
      </c>
      <c r="AO1258" s="1">
        <v>2383</v>
      </c>
      <c r="AP1258" s="1" t="b">
        <v>0</v>
      </c>
      <c r="AQ1258" s="1"/>
      <c r="AR1258" s="1"/>
      <c r="AS1258" s="1" t="b">
        <v>0</v>
      </c>
      <c r="AV1258" s="1" t="str">
        <f t="shared" si="210"/>
        <v>Hosta 'Phoenix'</v>
      </c>
      <c r="AW1258" s="1"/>
      <c r="AX1258" s="1"/>
    </row>
    <row r="1259" spans="1:66" s="5" customFormat="1" ht="15" customHeight="1" x14ac:dyDescent="0.2">
      <c r="A1259" s="8" t="s">
        <v>7613</v>
      </c>
      <c r="B1259" s="18" t="b">
        <f t="shared" si="209"/>
        <v>1</v>
      </c>
      <c r="C1259" s="4" t="str">
        <f t="shared" si="216"/>
        <v/>
      </c>
      <c r="D1259" s="4" t="str">
        <f t="shared" si="217"/>
        <v/>
      </c>
      <c r="E1259" s="4" t="str">
        <f t="shared" si="218"/>
        <v/>
      </c>
      <c r="F1259" s="4" t="str">
        <f t="shared" si="215"/>
        <v/>
      </c>
      <c r="G1259" s="4" t="str">
        <f>IF(H1259=A1259,"","I")</f>
        <v/>
      </c>
      <c r="H1259" s="4" t="str">
        <f t="shared" si="219"/>
        <v>Hosta 'Pilgrim'</v>
      </c>
      <c r="I1259" s="6" t="s">
        <v>3674</v>
      </c>
      <c r="J1259" s="6"/>
      <c r="K1259" s="6" t="s">
        <v>3856</v>
      </c>
      <c r="L1259" s="1">
        <v>1035</v>
      </c>
      <c r="M1259" s="1" t="s">
        <v>39</v>
      </c>
      <c r="N1259" s="18" t="b">
        <v>1</v>
      </c>
      <c r="O1259" t="s">
        <v>3857</v>
      </c>
      <c r="P1259" s="1" t="s">
        <v>3858</v>
      </c>
      <c r="Q1259"/>
      <c r="R1259"/>
      <c r="S1259" s="54"/>
      <c r="T1259" s="1" t="s">
        <v>42</v>
      </c>
      <c r="U1259" s="1" t="s">
        <v>42</v>
      </c>
      <c r="V1259" s="1" t="s">
        <v>42</v>
      </c>
      <c r="W1259" s="1" t="s">
        <v>42</v>
      </c>
      <c r="X1259" s="1"/>
      <c r="Y1259" s="1" t="s">
        <v>3859</v>
      </c>
      <c r="Z1259" s="1" t="s">
        <v>3713</v>
      </c>
      <c r="AA1259" s="1" t="s">
        <v>3714</v>
      </c>
      <c r="AB1259" s="1"/>
      <c r="AC1259" s="1"/>
      <c r="AD1259" s="1"/>
      <c r="AE1259" s="1"/>
      <c r="AF1259"/>
      <c r="AG1259" s="1" t="b">
        <v>0</v>
      </c>
      <c r="AH1259"/>
      <c r="AI1259"/>
      <c r="AJ1259" s="1" t="b">
        <v>0</v>
      </c>
      <c r="AK1259" s="1" t="b">
        <v>0</v>
      </c>
      <c r="AL1259" s="1" t="s">
        <v>86</v>
      </c>
      <c r="AM1259" s="1" t="s">
        <v>62</v>
      </c>
      <c r="AN1259" s="1" t="s">
        <v>45</v>
      </c>
      <c r="AO1259" s="1">
        <v>1226</v>
      </c>
      <c r="AP1259" s="1" t="b">
        <v>0</v>
      </c>
      <c r="AQ1259" s="1"/>
      <c r="AR1259" s="1"/>
      <c r="AS1259" s="1" t="b">
        <v>0</v>
      </c>
      <c r="AV1259" s="1" t="str">
        <f t="shared" si="210"/>
        <v>Hosta 'Pilgrim'</v>
      </c>
      <c r="AW1259" s="1"/>
      <c r="AX1259" s="1"/>
    </row>
    <row r="1260" spans="1:66" s="5" customFormat="1" ht="15" customHeight="1" x14ac:dyDescent="0.2">
      <c r="A1260" s="8" t="s">
        <v>9521</v>
      </c>
      <c r="B1260" s="18" t="b">
        <f t="shared" si="209"/>
        <v>1</v>
      </c>
      <c r="C1260" s="4" t="str">
        <f t="shared" si="216"/>
        <v/>
      </c>
      <c r="D1260" s="4" t="str">
        <f t="shared" si="217"/>
        <v/>
      </c>
      <c r="E1260" s="4" t="str">
        <f t="shared" si="218"/>
        <v/>
      </c>
      <c r="F1260" s="4" t="str">
        <f t="shared" si="215"/>
        <v/>
      </c>
      <c r="G1260" s="4"/>
      <c r="H1260" s="4" t="str">
        <f t="shared" si="219"/>
        <v>Hosta 'Potomac Pride'</v>
      </c>
      <c r="I1260" s="51" t="s">
        <v>3674</v>
      </c>
      <c r="J1260" s="6"/>
      <c r="K1260" s="6" t="s">
        <v>6945</v>
      </c>
      <c r="L1260" s="1">
        <v>1974</v>
      </c>
      <c r="M1260" s="1"/>
      <c r="N1260" s="18" t="b">
        <v>1</v>
      </c>
      <c r="O1260" t="s">
        <v>6946</v>
      </c>
      <c r="P1260" s="23" t="s">
        <v>10497</v>
      </c>
      <c r="Q1260"/>
      <c r="R1260"/>
      <c r="S1260" s="54"/>
      <c r="T1260" s="1" t="s">
        <v>6913</v>
      </c>
      <c r="U1260" s="1" t="s">
        <v>6913</v>
      </c>
      <c r="V1260" s="1" t="s">
        <v>6913</v>
      </c>
      <c r="W1260" s="1" t="s">
        <v>6913</v>
      </c>
      <c r="X1260" s="1"/>
      <c r="Y1260" t="s">
        <v>11197</v>
      </c>
      <c r="Z1260" s="1"/>
      <c r="AA1260" s="1"/>
      <c r="AB1260" s="1"/>
      <c r="AC1260" s="1"/>
      <c r="AD1260" s="1"/>
      <c r="AE1260" s="1"/>
      <c r="AF1260"/>
      <c r="AG1260" s="1" t="b">
        <v>0</v>
      </c>
      <c r="AH1260" s="1"/>
      <c r="AI1260" s="1"/>
      <c r="AJ1260" s="1" t="b">
        <v>0</v>
      </c>
      <c r="AK1260" s="1" t="b">
        <v>0</v>
      </c>
      <c r="AL1260" s="1" t="s">
        <v>86</v>
      </c>
      <c r="AM1260" s="1" t="s">
        <v>62</v>
      </c>
      <c r="AN1260" s="1" t="s">
        <v>45</v>
      </c>
      <c r="AO1260" s="1">
        <v>2382</v>
      </c>
      <c r="AP1260" s="1" t="b">
        <v>0</v>
      </c>
      <c r="AQ1260" s="1"/>
      <c r="AR1260" s="1"/>
      <c r="AS1260" s="1" t="b">
        <v>1</v>
      </c>
      <c r="AV1260" s="1" t="str">
        <f t="shared" si="210"/>
        <v>Hosta 'Potomac Pride'</v>
      </c>
      <c r="AW1260" s="1"/>
      <c r="AX1260" s="1"/>
    </row>
    <row r="1261" spans="1:66" s="5" customFormat="1" ht="15" customHeight="1" x14ac:dyDescent="0.2">
      <c r="A1261" s="8" t="s">
        <v>7615</v>
      </c>
      <c r="B1261" s="18" t="b">
        <f t="shared" si="209"/>
        <v>1</v>
      </c>
      <c r="C1261" s="4" t="str">
        <f t="shared" si="216"/>
        <v/>
      </c>
      <c r="D1261" s="4" t="str">
        <f t="shared" si="217"/>
        <v/>
      </c>
      <c r="E1261" s="4" t="str">
        <f t="shared" si="218"/>
        <v/>
      </c>
      <c r="F1261" s="4" t="str">
        <f t="shared" si="215"/>
        <v/>
      </c>
      <c r="G1261" s="4" t="str">
        <f>IF(H1261=A1261,"","I")</f>
        <v/>
      </c>
      <c r="H1261" s="4" t="str">
        <f t="shared" si="219"/>
        <v>Hosta 'Praying Hands'</v>
      </c>
      <c r="I1261" s="51" t="s">
        <v>3674</v>
      </c>
      <c r="J1261" s="6"/>
      <c r="K1261" s="6" t="s">
        <v>3860</v>
      </c>
      <c r="L1261" s="1">
        <v>1036</v>
      </c>
      <c r="M1261" s="1" t="s">
        <v>39</v>
      </c>
      <c r="N1261" s="18" t="b">
        <v>1</v>
      </c>
      <c r="O1261" t="s">
        <v>3861</v>
      </c>
      <c r="P1261" s="1" t="s">
        <v>3862</v>
      </c>
      <c r="Q1261"/>
      <c r="R1261"/>
      <c r="S1261" s="54"/>
      <c r="T1261" s="1" t="s">
        <v>42</v>
      </c>
      <c r="U1261" s="1" t="s">
        <v>42</v>
      </c>
      <c r="V1261" s="1" t="s">
        <v>42</v>
      </c>
      <c r="W1261" s="1" t="s">
        <v>42</v>
      </c>
      <c r="X1261" s="1"/>
      <c r="Y1261" s="1" t="s">
        <v>3863</v>
      </c>
      <c r="Z1261" s="1"/>
      <c r="AA1261" s="1"/>
      <c r="AB1261" s="1"/>
      <c r="AC1261" s="1"/>
      <c r="AD1261" s="1"/>
      <c r="AE1261" s="1"/>
      <c r="AF1261"/>
      <c r="AG1261" s="1" t="b">
        <v>0</v>
      </c>
      <c r="AH1261" s="1"/>
      <c r="AI1261" s="1"/>
      <c r="AJ1261" s="1" t="b">
        <v>0</v>
      </c>
      <c r="AK1261" s="1" t="b">
        <v>0</v>
      </c>
      <c r="AL1261" s="1" t="s">
        <v>86</v>
      </c>
      <c r="AM1261"/>
      <c r="AN1261" s="1" t="s">
        <v>45</v>
      </c>
      <c r="AO1261" s="1">
        <v>15840</v>
      </c>
      <c r="AP1261" s="1" t="b">
        <v>0</v>
      </c>
      <c r="AQ1261" s="1"/>
      <c r="AR1261" s="1"/>
      <c r="AS1261" s="1" t="b">
        <v>0</v>
      </c>
      <c r="AV1261" s="1" t="str">
        <f t="shared" si="210"/>
        <v>Hosta 'Praying Hands'</v>
      </c>
      <c r="AW1261" s="1"/>
      <c r="AX1261" s="1"/>
    </row>
    <row r="1262" spans="1:66" s="5" customFormat="1" ht="15" customHeight="1" x14ac:dyDescent="0.2">
      <c r="A1262" s="8" t="s">
        <v>9523</v>
      </c>
      <c r="B1262" s="18" t="b">
        <f t="shared" si="209"/>
        <v>1</v>
      </c>
      <c r="C1262" s="4" t="str">
        <f t="shared" si="216"/>
        <v/>
      </c>
      <c r="D1262" s="4" t="str">
        <f t="shared" si="217"/>
        <v/>
      </c>
      <c r="E1262" s="4" t="str">
        <f t="shared" si="218"/>
        <v/>
      </c>
      <c r="F1262" s="4" t="str">
        <f t="shared" si="215"/>
        <v/>
      </c>
      <c r="G1262" s="4"/>
      <c r="H1262" s="4" t="str">
        <f t="shared" si="219"/>
        <v>Hosta 'Queen Josephine'</v>
      </c>
      <c r="I1262" s="6" t="s">
        <v>3674</v>
      </c>
      <c r="J1262" s="6"/>
      <c r="K1262" s="6" t="s">
        <v>6947</v>
      </c>
      <c r="L1262" s="1">
        <v>1975</v>
      </c>
      <c r="M1262" s="1"/>
      <c r="N1262" s="18" t="b">
        <v>1</v>
      </c>
      <c r="O1262" t="s">
        <v>10170</v>
      </c>
      <c r="P1262" s="23" t="s">
        <v>10498</v>
      </c>
      <c r="Q1262"/>
      <c r="R1262"/>
      <c r="S1262" s="54"/>
      <c r="T1262" s="1" t="s">
        <v>6913</v>
      </c>
      <c r="U1262" s="1" t="s">
        <v>6913</v>
      </c>
      <c r="V1262" s="1" t="s">
        <v>6913</v>
      </c>
      <c r="W1262" s="1" t="s">
        <v>6913</v>
      </c>
      <c r="X1262" s="1"/>
      <c r="Y1262" t="s">
        <v>11198</v>
      </c>
      <c r="Z1262" s="1"/>
      <c r="AA1262" s="1"/>
      <c r="AB1262" s="1"/>
      <c r="AC1262" s="1"/>
      <c r="AD1262" s="1"/>
      <c r="AE1262" s="1"/>
      <c r="AF1262"/>
      <c r="AG1262" s="1" t="b">
        <v>1</v>
      </c>
      <c r="AH1262" s="1"/>
      <c r="AI1262" s="1"/>
      <c r="AJ1262" s="1" t="b">
        <v>0</v>
      </c>
      <c r="AK1262" s="1" t="b">
        <v>0</v>
      </c>
      <c r="AL1262" s="1" t="s">
        <v>86</v>
      </c>
      <c r="AM1262" s="1" t="s">
        <v>62</v>
      </c>
      <c r="AN1262" s="1" t="s">
        <v>45</v>
      </c>
      <c r="AO1262" s="1">
        <v>1227</v>
      </c>
      <c r="AP1262" s="1" t="b">
        <v>0</v>
      </c>
      <c r="AQ1262" s="1"/>
      <c r="AR1262" s="1"/>
      <c r="AS1262" s="1" t="b">
        <v>0</v>
      </c>
      <c r="AV1262" s="1" t="str">
        <f t="shared" si="210"/>
        <v>Hosta 'Queen Josephine'</v>
      </c>
      <c r="AW1262" s="1"/>
      <c r="AX1262" s="1"/>
    </row>
    <row r="1263" spans="1:66" s="5" customFormat="1" ht="15" customHeight="1" x14ac:dyDescent="0.2">
      <c r="A1263" s="8" t="s">
        <v>9525</v>
      </c>
      <c r="B1263" s="18" t="b">
        <f t="shared" si="209"/>
        <v>1</v>
      </c>
      <c r="C1263" s="4" t="str">
        <f t="shared" si="216"/>
        <v/>
      </c>
      <c r="D1263" s="4" t="str">
        <f t="shared" si="217"/>
        <v/>
      </c>
      <c r="E1263" s="4" t="str">
        <f t="shared" si="218"/>
        <v/>
      </c>
      <c r="F1263" s="4" t="str">
        <f t="shared" si="215"/>
        <v/>
      </c>
      <c r="G1263" s="4"/>
      <c r="H1263" s="4" t="str">
        <f t="shared" si="219"/>
        <v>Hosta 'Rascal'</v>
      </c>
      <c r="I1263" s="6" t="s">
        <v>3674</v>
      </c>
      <c r="J1263" s="6"/>
      <c r="K1263" s="6" t="s">
        <v>6948</v>
      </c>
      <c r="L1263" s="1">
        <v>1976</v>
      </c>
      <c r="M1263" s="1"/>
      <c r="N1263" s="18" t="b">
        <v>1</v>
      </c>
      <c r="O1263" t="s">
        <v>10171</v>
      </c>
      <c r="P1263" s="23" t="s">
        <v>10499</v>
      </c>
      <c r="Q1263"/>
      <c r="R1263"/>
      <c r="S1263" s="54"/>
      <c r="T1263" s="1" t="s">
        <v>6913</v>
      </c>
      <c r="U1263" s="1" t="s">
        <v>6913</v>
      </c>
      <c r="V1263" s="1" t="s">
        <v>6913</v>
      </c>
      <c r="W1263" s="1" t="s">
        <v>6913</v>
      </c>
      <c r="X1263" s="1"/>
      <c r="Y1263" t="s">
        <v>11199</v>
      </c>
      <c r="Z1263" s="1"/>
      <c r="AA1263" s="1"/>
      <c r="AB1263" s="1"/>
      <c r="AC1263" s="1"/>
      <c r="AD1263" s="1"/>
      <c r="AE1263" s="1"/>
      <c r="AF1263"/>
      <c r="AG1263" s="1" t="b">
        <v>0</v>
      </c>
      <c r="AH1263" s="1" t="s">
        <v>43</v>
      </c>
      <c r="AI1263" s="1"/>
      <c r="AJ1263" s="1" t="b">
        <v>0</v>
      </c>
      <c r="AK1263" s="1" t="b">
        <v>0</v>
      </c>
      <c r="AL1263" s="1" t="s">
        <v>1625</v>
      </c>
      <c r="AM1263"/>
      <c r="AN1263" s="1" t="s">
        <v>45</v>
      </c>
      <c r="AO1263" s="1">
        <v>20087</v>
      </c>
      <c r="AP1263" s="1" t="b">
        <v>0</v>
      </c>
      <c r="AQ1263" s="1"/>
      <c r="AR1263" s="1"/>
      <c r="AS1263" s="1" t="b">
        <v>0</v>
      </c>
      <c r="AV1263" s="1" t="str">
        <f t="shared" si="210"/>
        <v>Hosta 'Rascal'</v>
      </c>
      <c r="AW1263" s="1"/>
      <c r="AX1263" s="1"/>
    </row>
    <row r="1264" spans="1:66" s="5" customFormat="1" ht="15" customHeight="1" x14ac:dyDescent="0.2">
      <c r="A1264" s="8" t="s">
        <v>7747</v>
      </c>
      <c r="B1264" s="18" t="b">
        <f t="shared" si="209"/>
        <v>1</v>
      </c>
      <c r="C1264" s="4" t="str">
        <f t="shared" si="216"/>
        <v/>
      </c>
      <c r="D1264" s="4" t="str">
        <f t="shared" si="217"/>
        <v/>
      </c>
      <c r="E1264" s="4" t="str">
        <f t="shared" si="218"/>
        <v/>
      </c>
      <c r="F1264" s="4" t="str">
        <f t="shared" si="215"/>
        <v/>
      </c>
      <c r="G1264" s="4" t="str">
        <f>IF(H1264=A1264,"","I")</f>
        <v>I</v>
      </c>
      <c r="H1264" s="4" t="str">
        <f t="shared" si="219"/>
        <v>Hosta 'Regal Splendour'</v>
      </c>
      <c r="I1264" s="6" t="s">
        <v>3674</v>
      </c>
      <c r="J1264" s="6"/>
      <c r="K1264" s="6" t="s">
        <v>3864</v>
      </c>
      <c r="L1264" s="1">
        <v>1037</v>
      </c>
      <c r="M1264" s="1" t="s">
        <v>39</v>
      </c>
      <c r="N1264" s="18" t="b">
        <v>1</v>
      </c>
      <c r="O1264" t="s">
        <v>3865</v>
      </c>
      <c r="P1264" s="1" t="s">
        <v>3866</v>
      </c>
      <c r="Q1264"/>
      <c r="R1264"/>
      <c r="S1264" s="54"/>
      <c r="T1264" s="1" t="s">
        <v>42</v>
      </c>
      <c r="U1264" s="1" t="s">
        <v>42</v>
      </c>
      <c r="V1264" s="1" t="s">
        <v>42</v>
      </c>
      <c r="W1264" s="1" t="s">
        <v>42</v>
      </c>
      <c r="X1264" s="1"/>
      <c r="Y1264" s="1" t="s">
        <v>3867</v>
      </c>
      <c r="Z1264" s="1"/>
      <c r="AA1264" s="1"/>
      <c r="AB1264" s="1"/>
      <c r="AC1264" s="1"/>
      <c r="AD1264" s="1"/>
      <c r="AE1264" s="1"/>
      <c r="AF1264"/>
      <c r="AG1264"/>
      <c r="AH1264"/>
      <c r="AI1264"/>
      <c r="AJ1264"/>
      <c r="AK1264"/>
      <c r="AL1264"/>
      <c r="AM1264"/>
      <c r="AN1264"/>
      <c r="AO1264"/>
      <c r="AP1264"/>
      <c r="AQ1264"/>
      <c r="AR1264"/>
      <c r="AS1264"/>
      <c r="AT1264"/>
      <c r="AU1264"/>
      <c r="AV1264" s="1" t="str">
        <f t="shared" si="210"/>
        <v>Hosta 'Regal Splendour'</v>
      </c>
      <c r="AW1264"/>
      <c r="AX1264"/>
      <c r="AY1264"/>
      <c r="AZ1264"/>
      <c r="BA1264"/>
      <c r="BB1264"/>
      <c r="BC1264"/>
      <c r="BD1264"/>
      <c r="BK1264" s="41"/>
      <c r="BL1264" s="41"/>
      <c r="BM1264" s="41"/>
      <c r="BN1264" s="41"/>
    </row>
    <row r="1265" spans="1:66" s="5" customFormat="1" ht="15" customHeight="1" x14ac:dyDescent="0.2">
      <c r="A1265" s="8"/>
      <c r="B1265" s="18" t="b">
        <f t="shared" si="209"/>
        <v>1</v>
      </c>
      <c r="C1265" s="21"/>
      <c r="D1265" s="4"/>
      <c r="E1265" s="4"/>
      <c r="F1265" s="4" t="str">
        <f t="shared" si="215"/>
        <v/>
      </c>
      <c r="G1265" s="4"/>
      <c r="H1265" s="4"/>
      <c r="I1265" s="6" t="s">
        <v>3674</v>
      </c>
      <c r="J1265" s="6"/>
      <c r="K1265" s="6" t="s">
        <v>3868</v>
      </c>
      <c r="L1265" s="1">
        <v>1038</v>
      </c>
      <c r="M1265"/>
      <c r="N1265" s="18" t="b">
        <v>1</v>
      </c>
      <c r="O1265"/>
      <c r="P1265" s="1" t="s">
        <v>3869</v>
      </c>
      <c r="Q1265" s="1"/>
      <c r="R1265" s="1"/>
      <c r="S1265" s="54"/>
      <c r="T1265" s="1" t="s">
        <v>42</v>
      </c>
      <c r="U1265" s="1" t="s">
        <v>42</v>
      </c>
      <c r="V1265" s="1" t="s">
        <v>42</v>
      </c>
      <c r="W1265" s="1" t="s">
        <v>42</v>
      </c>
      <c r="X1265" s="1"/>
      <c r="Y1265" s="1" t="s">
        <v>3870</v>
      </c>
      <c r="Z1265" s="1"/>
      <c r="AA1265" s="1"/>
      <c r="AB1265" s="1"/>
      <c r="AC1265" s="1"/>
      <c r="AD1265" s="1"/>
      <c r="AE1265" s="1"/>
      <c r="AF1265"/>
      <c r="AG1265" s="1" t="b">
        <v>0</v>
      </c>
      <c r="AH1265"/>
      <c r="AI1265"/>
      <c r="AJ1265" s="1" t="b">
        <v>0</v>
      </c>
      <c r="AK1265" s="1" t="b">
        <v>0</v>
      </c>
      <c r="AL1265" s="1" t="s">
        <v>86</v>
      </c>
      <c r="AM1265" s="1" t="s">
        <v>62</v>
      </c>
      <c r="AN1265" s="1" t="s">
        <v>45</v>
      </c>
      <c r="AO1265" s="1">
        <v>2183</v>
      </c>
      <c r="AP1265" s="1" t="b">
        <v>0</v>
      </c>
      <c r="AQ1265" s="1"/>
      <c r="AR1265" s="1"/>
      <c r="AS1265" s="1" t="b">
        <v>0</v>
      </c>
      <c r="AV1265" s="1" t="str">
        <f t="shared" si="210"/>
        <v>Hosta 'Revolution'</v>
      </c>
      <c r="AW1265" s="1"/>
      <c r="AX1265" s="1"/>
      <c r="BE1265"/>
      <c r="BF1265"/>
      <c r="BG1265"/>
      <c r="BH1265"/>
      <c r="BI1265"/>
      <c r="BJ1265"/>
      <c r="BK1265"/>
      <c r="BL1265"/>
      <c r="BM1265"/>
      <c r="BN1265"/>
    </row>
    <row r="1266" spans="1:66" s="5" customFormat="1" ht="15" customHeight="1" x14ac:dyDescent="0.2">
      <c r="A1266" s="8" t="s">
        <v>9527</v>
      </c>
      <c r="B1266" s="18" t="b">
        <f t="shared" si="209"/>
        <v>1</v>
      </c>
      <c r="C1266" s="4" t="str">
        <f t="shared" ref="C1266:C1285" si="220">IF(O1266="","C","")</f>
        <v/>
      </c>
      <c r="D1266" s="4" t="str">
        <f t="shared" ref="D1266:D1285" si="221">IF(I1266="","N","")</f>
        <v/>
      </c>
      <c r="E1266" s="4" t="str">
        <f t="shared" ref="E1266:E1285" si="222">IF(P1266="","Y","")</f>
        <v/>
      </c>
      <c r="F1266" s="4" t="str">
        <f t="shared" si="215"/>
        <v/>
      </c>
      <c r="G1266" s="4"/>
      <c r="H1266" s="4" t="str">
        <f t="shared" ref="H1266:H1285" si="223">TRIM(TRIM(I1266) &amp; " " &amp; TRIM(J1266) &amp; " " &amp; K1266 &amp; " " &amp;S1266)</f>
        <v>Hosta 'Saint Elmo's Fire'</v>
      </c>
      <c r="I1266" s="6" t="s">
        <v>3674</v>
      </c>
      <c r="J1266" s="6"/>
      <c r="K1266" s="6" t="s">
        <v>6949</v>
      </c>
      <c r="L1266" s="1">
        <v>1977</v>
      </c>
      <c r="M1266" s="1"/>
      <c r="N1266" s="18" t="b">
        <v>1</v>
      </c>
      <c r="O1266" t="s">
        <v>10172</v>
      </c>
      <c r="P1266" s="23" t="s">
        <v>10500</v>
      </c>
      <c r="Q1266"/>
      <c r="R1266"/>
      <c r="S1266" s="54"/>
      <c r="T1266" s="1" t="s">
        <v>6913</v>
      </c>
      <c r="U1266" s="1" t="s">
        <v>6913</v>
      </c>
      <c r="V1266" s="1" t="s">
        <v>6913</v>
      </c>
      <c r="W1266" s="1" t="s">
        <v>6913</v>
      </c>
      <c r="X1266" s="1"/>
      <c r="Y1266" t="s">
        <v>11204</v>
      </c>
      <c r="Z1266" s="1"/>
      <c r="AA1266" s="1"/>
      <c r="AB1266" s="1"/>
      <c r="AC1266" s="1"/>
      <c r="AD1266" s="1"/>
      <c r="AE1266" s="1"/>
      <c r="AF1266"/>
      <c r="AG1266" s="1" t="b">
        <v>1</v>
      </c>
      <c r="AH1266" s="1"/>
      <c r="AI1266" s="1"/>
      <c r="AJ1266" s="1" t="b">
        <v>0</v>
      </c>
      <c r="AK1266" s="1" t="b">
        <v>0</v>
      </c>
      <c r="AL1266" s="1" t="s">
        <v>1128</v>
      </c>
      <c r="AM1266" s="1" t="s">
        <v>62</v>
      </c>
      <c r="AN1266" s="1" t="s">
        <v>45</v>
      </c>
      <c r="AO1266" s="1">
        <v>2381</v>
      </c>
      <c r="AP1266" s="1" t="b">
        <v>0</v>
      </c>
      <c r="AQ1266" s="1"/>
      <c r="AR1266" s="1"/>
      <c r="AS1266" s="1" t="b">
        <v>0</v>
      </c>
      <c r="AV1266" s="1" t="str">
        <f t="shared" si="210"/>
        <v>Hosta 'Saint Elmo's Fire'</v>
      </c>
      <c r="AW1266" s="1"/>
      <c r="AX1266" s="1"/>
    </row>
    <row r="1267" spans="1:66" s="5" customFormat="1" ht="15" customHeight="1" x14ac:dyDescent="0.2">
      <c r="A1267" s="8" t="s">
        <v>9529</v>
      </c>
      <c r="B1267" s="18" t="b">
        <f t="shared" si="209"/>
        <v>1</v>
      </c>
      <c r="C1267" s="4" t="str">
        <f t="shared" si="220"/>
        <v/>
      </c>
      <c r="D1267" s="4" t="str">
        <f t="shared" si="221"/>
        <v/>
      </c>
      <c r="E1267" s="4" t="str">
        <f t="shared" si="222"/>
        <v/>
      </c>
      <c r="F1267" s="4" t="str">
        <f t="shared" si="215"/>
        <v/>
      </c>
      <c r="G1267" s="4"/>
      <c r="H1267" s="4" t="str">
        <f t="shared" si="223"/>
        <v>Hosta 'Sea Dream'</v>
      </c>
      <c r="I1267" s="6" t="s">
        <v>3674</v>
      </c>
      <c r="J1267" s="6"/>
      <c r="K1267" s="6" t="s">
        <v>9846</v>
      </c>
      <c r="L1267" s="1">
        <v>1978</v>
      </c>
      <c r="M1267" s="1"/>
      <c r="N1267" s="18" t="b">
        <v>1</v>
      </c>
      <c r="O1267" t="s">
        <v>10173</v>
      </c>
      <c r="P1267" s="23" t="s">
        <v>10501</v>
      </c>
      <c r="Q1267"/>
      <c r="R1267"/>
      <c r="S1267" s="54"/>
      <c r="T1267" s="1" t="s">
        <v>6913</v>
      </c>
      <c r="U1267" s="1" t="s">
        <v>6913</v>
      </c>
      <c r="V1267" s="1" t="s">
        <v>6913</v>
      </c>
      <c r="W1267" s="1" t="s">
        <v>6913</v>
      </c>
      <c r="X1267" s="1"/>
      <c r="Y1267" t="s">
        <v>11200</v>
      </c>
      <c r="Z1267" s="1"/>
      <c r="AA1267" s="1"/>
      <c r="AB1267" s="1"/>
      <c r="AC1267" s="1"/>
      <c r="AD1267" s="1"/>
      <c r="AE1267" s="1"/>
      <c r="AF1267"/>
      <c r="AG1267" s="1" t="b">
        <v>1</v>
      </c>
      <c r="AH1267" s="1"/>
      <c r="AI1267" s="1"/>
      <c r="AJ1267" s="1" t="b">
        <v>0</v>
      </c>
      <c r="AK1267" s="1" t="b">
        <v>0</v>
      </c>
      <c r="AL1267" s="1" t="s">
        <v>363</v>
      </c>
      <c r="AM1267"/>
      <c r="AN1267" s="1" t="s">
        <v>45</v>
      </c>
      <c r="AO1267" s="1">
        <v>19987</v>
      </c>
      <c r="AP1267" s="1" t="b">
        <v>0</v>
      </c>
      <c r="AQ1267" s="1"/>
      <c r="AR1267" s="1"/>
      <c r="AS1267" s="1" t="b">
        <v>0</v>
      </c>
      <c r="AT1267"/>
      <c r="AU1267"/>
      <c r="AV1267" s="1" t="str">
        <f t="shared" si="210"/>
        <v>Hosta 'Sea Dream'</v>
      </c>
      <c r="AW1267" s="1"/>
      <c r="AX1267" s="1"/>
      <c r="AY1267"/>
      <c r="AZ1267"/>
      <c r="BA1267"/>
      <c r="BB1267"/>
      <c r="BC1267"/>
      <c r="BD1267"/>
    </row>
    <row r="1268" spans="1:66" s="5" customFormat="1" ht="15" customHeight="1" x14ac:dyDescent="0.2">
      <c r="A1268" s="8" t="s">
        <v>9473</v>
      </c>
      <c r="B1268" s="18" t="b">
        <f t="shared" si="209"/>
        <v>1</v>
      </c>
      <c r="C1268" s="4" t="str">
        <f t="shared" si="220"/>
        <v/>
      </c>
      <c r="D1268" s="4" t="str">
        <f t="shared" si="221"/>
        <v/>
      </c>
      <c r="E1268" s="4" t="str">
        <f t="shared" si="222"/>
        <v/>
      </c>
      <c r="F1268" s="4" t="str">
        <f t="shared" si="215"/>
        <v/>
      </c>
      <c r="G1268" s="4"/>
      <c r="H1268" s="4" t="str">
        <f t="shared" si="223"/>
        <v>Hosta 'Sea Gold Star'</v>
      </c>
      <c r="I1268" s="6" t="s">
        <v>3674</v>
      </c>
      <c r="J1268" s="6"/>
      <c r="K1268" s="6" t="s">
        <v>6951</v>
      </c>
      <c r="L1268" s="1">
        <v>1979</v>
      </c>
      <c r="M1268" s="1"/>
      <c r="N1268" s="18" t="b">
        <v>1</v>
      </c>
      <c r="O1268" t="s">
        <v>10174</v>
      </c>
      <c r="P1268" s="23" t="s">
        <v>10502</v>
      </c>
      <c r="Q1268"/>
      <c r="R1268"/>
      <c r="S1268" s="54"/>
      <c r="T1268" s="1" t="s">
        <v>6913</v>
      </c>
      <c r="U1268" s="1" t="s">
        <v>6913</v>
      </c>
      <c r="V1268" s="1" t="s">
        <v>6913</v>
      </c>
      <c r="W1268" s="1" t="s">
        <v>6913</v>
      </c>
      <c r="X1268" s="1"/>
      <c r="Y1268" t="s">
        <v>11201</v>
      </c>
      <c r="Z1268" s="1"/>
      <c r="AA1268" s="1"/>
      <c r="AB1268" s="1"/>
      <c r="AC1268" s="1"/>
      <c r="AD1268" s="1"/>
      <c r="AE1268" s="1"/>
      <c r="AF1268"/>
      <c r="AG1268"/>
      <c r="AH1268"/>
      <c r="AI1268"/>
      <c r="AJ1268"/>
      <c r="AK1268"/>
      <c r="AL1268"/>
      <c r="AM1268"/>
      <c r="AN1268"/>
      <c r="AO1268"/>
      <c r="AP1268"/>
      <c r="AQ1268"/>
      <c r="AR1268"/>
      <c r="AS1268"/>
      <c r="AT1268"/>
      <c r="AU1268"/>
      <c r="AV1268" s="1" t="str">
        <f t="shared" si="210"/>
        <v>Hosta 'Sea Gold Star'</v>
      </c>
      <c r="AW1268"/>
      <c r="AX1268"/>
      <c r="AY1268"/>
      <c r="AZ1268"/>
      <c r="BA1268"/>
      <c r="BB1268"/>
      <c r="BC1268"/>
      <c r="BD1268"/>
    </row>
    <row r="1269" spans="1:66" s="5" customFormat="1" ht="15" customHeight="1" x14ac:dyDescent="0.2">
      <c r="A1269" s="8" t="s">
        <v>9531</v>
      </c>
      <c r="B1269" s="18" t="b">
        <f t="shared" si="209"/>
        <v>1</v>
      </c>
      <c r="C1269" s="4" t="str">
        <f t="shared" si="220"/>
        <v/>
      </c>
      <c r="D1269" s="4" t="str">
        <f t="shared" si="221"/>
        <v/>
      </c>
      <c r="E1269" s="4" t="str">
        <f t="shared" si="222"/>
        <v/>
      </c>
      <c r="F1269" s="4" t="str">
        <f t="shared" si="215"/>
        <v/>
      </c>
      <c r="G1269" s="4"/>
      <c r="H1269" s="4" t="str">
        <f t="shared" si="223"/>
        <v>Hosta 'Sea Thunder'</v>
      </c>
      <c r="I1269" s="6" t="s">
        <v>3674</v>
      </c>
      <c r="J1269" s="6"/>
      <c r="K1269" s="6" t="s">
        <v>6952</v>
      </c>
      <c r="L1269" s="1">
        <v>1980</v>
      </c>
      <c r="M1269" s="1"/>
      <c r="N1269" s="18" t="b">
        <v>1</v>
      </c>
      <c r="O1269" t="s">
        <v>10175</v>
      </c>
      <c r="P1269" s="23" t="s">
        <v>10503</v>
      </c>
      <c r="Q1269"/>
      <c r="R1269"/>
      <c r="S1269" s="54"/>
      <c r="T1269" s="1" t="s">
        <v>6913</v>
      </c>
      <c r="U1269" s="1" t="s">
        <v>6913</v>
      </c>
      <c r="V1269" s="1" t="s">
        <v>6913</v>
      </c>
      <c r="W1269" s="1" t="s">
        <v>6913</v>
      </c>
      <c r="X1269" s="1"/>
      <c r="Y1269" t="s">
        <v>11202</v>
      </c>
      <c r="Z1269" s="1"/>
      <c r="AA1269" s="1"/>
      <c r="AB1269" s="1"/>
      <c r="AC1269" s="1"/>
      <c r="AD1269" s="1"/>
      <c r="AE1269" s="1"/>
      <c r="AF1269"/>
      <c r="AG1269" s="1" t="b">
        <v>0</v>
      </c>
      <c r="AH1269" s="1" t="s">
        <v>43</v>
      </c>
      <c r="AI1269" s="1"/>
      <c r="AJ1269" s="1" t="b">
        <v>0</v>
      </c>
      <c r="AK1269" s="1" t="b">
        <v>0</v>
      </c>
      <c r="AL1269" s="1" t="s">
        <v>86</v>
      </c>
      <c r="AM1269"/>
      <c r="AN1269" s="1" t="s">
        <v>45</v>
      </c>
      <c r="AO1269" s="1">
        <v>20066</v>
      </c>
      <c r="AP1269" s="1" t="b">
        <v>0</v>
      </c>
      <c r="AQ1269" s="1"/>
      <c r="AR1269" s="1"/>
      <c r="AS1269" s="1" t="b">
        <v>0</v>
      </c>
      <c r="AV1269" s="1" t="str">
        <f t="shared" si="210"/>
        <v>Hosta 'Sea Thunder'</v>
      </c>
      <c r="AW1269" s="1"/>
      <c r="AX1269" s="1"/>
    </row>
    <row r="1270" spans="1:66" s="5" customFormat="1" ht="15" customHeight="1" x14ac:dyDescent="0.2">
      <c r="A1270" s="8" t="s">
        <v>7749</v>
      </c>
      <c r="B1270" s="18" t="b">
        <f t="shared" si="209"/>
        <v>1</v>
      </c>
      <c r="C1270" s="4" t="str">
        <f t="shared" si="220"/>
        <v/>
      </c>
      <c r="D1270" s="4" t="str">
        <f t="shared" si="221"/>
        <v/>
      </c>
      <c r="E1270" s="4" t="str">
        <f t="shared" si="222"/>
        <v/>
      </c>
      <c r="F1270" s="4" t="str">
        <f t="shared" si="215"/>
        <v/>
      </c>
      <c r="G1270" s="4" t="str">
        <f>IF(H1270=A1270,"","I")</f>
        <v/>
      </c>
      <c r="H1270" s="4" t="str">
        <f t="shared" si="223"/>
        <v>Hosta 'Shade Fanfare'</v>
      </c>
      <c r="I1270" s="6" t="s">
        <v>3674</v>
      </c>
      <c r="J1270" s="6"/>
      <c r="K1270" s="6" t="s">
        <v>3871</v>
      </c>
      <c r="L1270" s="1">
        <v>1039</v>
      </c>
      <c r="M1270" s="1" t="s">
        <v>39</v>
      </c>
      <c r="N1270" s="18" t="b">
        <v>1</v>
      </c>
      <c r="O1270" t="s">
        <v>3872</v>
      </c>
      <c r="P1270" s="1" t="s">
        <v>3873</v>
      </c>
      <c r="Q1270" s="1"/>
      <c r="R1270"/>
      <c r="S1270" s="54"/>
      <c r="T1270" s="1" t="s">
        <v>42</v>
      </c>
      <c r="U1270" s="1" t="s">
        <v>42</v>
      </c>
      <c r="V1270" s="1" t="s">
        <v>42</v>
      </c>
      <c r="W1270" s="1" t="s">
        <v>42</v>
      </c>
      <c r="X1270" s="1"/>
      <c r="Y1270" s="1" t="s">
        <v>3759</v>
      </c>
      <c r="Z1270" s="1" t="s">
        <v>3760</v>
      </c>
      <c r="AA1270" s="1"/>
      <c r="AB1270" s="1"/>
      <c r="AC1270" s="1"/>
      <c r="AD1270" s="1"/>
      <c r="AE1270" s="1"/>
      <c r="AF1270" s="1"/>
      <c r="AG1270" s="1" t="b">
        <v>0</v>
      </c>
      <c r="AH1270" s="1"/>
      <c r="AI1270" s="1"/>
      <c r="AJ1270" s="1" t="b">
        <v>0</v>
      </c>
      <c r="AK1270" s="1" t="b">
        <v>0</v>
      </c>
      <c r="AL1270" s="1" t="s">
        <v>86</v>
      </c>
      <c r="AM1270"/>
      <c r="AN1270" s="1" t="s">
        <v>45</v>
      </c>
      <c r="AO1270"/>
      <c r="AP1270" s="1" t="b">
        <v>0</v>
      </c>
      <c r="AQ1270" s="1"/>
      <c r="AR1270" s="1"/>
      <c r="AS1270" s="1" t="b">
        <v>0</v>
      </c>
      <c r="AV1270" s="1" t="str">
        <f t="shared" si="210"/>
        <v>Hosta 'Shade Fanfare'</v>
      </c>
      <c r="AW1270" s="1"/>
      <c r="AX1270" s="1"/>
    </row>
    <row r="1271" spans="1:66" s="5" customFormat="1" ht="15" customHeight="1" x14ac:dyDescent="0.2">
      <c r="A1271" s="8" t="s">
        <v>9475</v>
      </c>
      <c r="B1271" s="18" t="b">
        <f t="shared" si="209"/>
        <v>0</v>
      </c>
      <c r="C1271" s="4" t="str">
        <f t="shared" si="220"/>
        <v/>
      </c>
      <c r="D1271" s="4" t="str">
        <f t="shared" si="221"/>
        <v/>
      </c>
      <c r="E1271" s="4" t="str">
        <f t="shared" si="222"/>
        <v/>
      </c>
      <c r="F1271" s="4" t="str">
        <f t="shared" si="215"/>
        <v>X</v>
      </c>
      <c r="G1271" s="4"/>
      <c r="H1271" s="4" t="str">
        <f t="shared" si="223"/>
        <v>Hosta 'Sharmon'</v>
      </c>
      <c r="I1271" s="6" t="s">
        <v>3674</v>
      </c>
      <c r="J1271" s="6"/>
      <c r="K1271" s="6" t="s">
        <v>3910</v>
      </c>
      <c r="L1271" s="1">
        <v>1051</v>
      </c>
      <c r="M1271"/>
      <c r="N1271" s="18" t="b">
        <v>0</v>
      </c>
      <c r="O1271" t="s">
        <v>10176</v>
      </c>
      <c r="P1271" s="1" t="s">
        <v>3911</v>
      </c>
      <c r="Q1271" s="1"/>
      <c r="R1271" s="1"/>
      <c r="S1271" s="54"/>
      <c r="T1271" s="1" t="s">
        <v>42</v>
      </c>
      <c r="U1271" s="1" t="s">
        <v>42</v>
      </c>
      <c r="V1271" s="1" t="s">
        <v>42</v>
      </c>
      <c r="W1271" s="1" t="s">
        <v>42</v>
      </c>
      <c r="X1271" s="1"/>
      <c r="Y1271"/>
      <c r="Z1271" s="1"/>
      <c r="AA1271" s="1"/>
      <c r="AB1271" s="1"/>
      <c r="AC1271" s="1"/>
      <c r="AD1271" s="1"/>
      <c r="AE1271" s="1"/>
      <c r="AF1271"/>
      <c r="AG1271" s="1" t="b">
        <v>0</v>
      </c>
      <c r="AH1271" s="1"/>
      <c r="AI1271" s="1"/>
      <c r="AJ1271" s="1" t="b">
        <v>0</v>
      </c>
      <c r="AK1271" s="1" t="b">
        <v>0</v>
      </c>
      <c r="AL1271" s="1" t="s">
        <v>86</v>
      </c>
      <c r="AM1271" s="1" t="s">
        <v>62</v>
      </c>
      <c r="AN1271" s="1" t="s">
        <v>45</v>
      </c>
      <c r="AO1271" s="1">
        <v>1877</v>
      </c>
      <c r="AP1271" s="1" t="b">
        <v>0</v>
      </c>
      <c r="AQ1271" s="1"/>
      <c r="AR1271" s="1"/>
      <c r="AS1271" s="1" t="b">
        <v>0</v>
      </c>
      <c r="AT1271"/>
      <c r="AU1271"/>
      <c r="AV1271" s="1" t="str">
        <f t="shared" si="210"/>
        <v>Hosta 'Sharmon'</v>
      </c>
      <c r="AW1271" s="1"/>
      <c r="AX1271" s="1"/>
      <c r="AY1271"/>
      <c r="AZ1271"/>
      <c r="BA1271"/>
      <c r="BB1271"/>
      <c r="BC1271"/>
      <c r="BD1271"/>
    </row>
    <row r="1272" spans="1:66" s="5" customFormat="1" ht="15" customHeight="1" x14ac:dyDescent="0.2">
      <c r="A1272" s="8" t="s">
        <v>7617</v>
      </c>
      <c r="B1272" s="18" t="b">
        <f t="shared" si="209"/>
        <v>1</v>
      </c>
      <c r="C1272" s="4" t="str">
        <f t="shared" si="220"/>
        <v/>
      </c>
      <c r="D1272" s="4" t="str">
        <f t="shared" si="221"/>
        <v/>
      </c>
      <c r="E1272" s="4" t="str">
        <f t="shared" si="222"/>
        <v/>
      </c>
      <c r="F1272" s="4" t="str">
        <f t="shared" si="215"/>
        <v/>
      </c>
      <c r="G1272" s="4" t="str">
        <f>IF(H1272=A1272,"","I")</f>
        <v>I</v>
      </c>
      <c r="H1272" s="4" t="str">
        <f t="shared" si="223"/>
        <v>Hosta 'Snowcap'</v>
      </c>
      <c r="I1272" s="6" t="s">
        <v>3674</v>
      </c>
      <c r="J1272" s="6"/>
      <c r="K1272" s="6" t="s">
        <v>3874</v>
      </c>
      <c r="L1272" s="1">
        <v>1040</v>
      </c>
      <c r="M1272" s="1" t="s">
        <v>39</v>
      </c>
      <c r="N1272" s="18" t="b">
        <v>1</v>
      </c>
      <c r="O1272" t="s">
        <v>3875</v>
      </c>
      <c r="P1272" s="1" t="s">
        <v>3876</v>
      </c>
      <c r="Q1272"/>
      <c r="R1272"/>
      <c r="S1272" s="54"/>
      <c r="T1272" s="1" t="s">
        <v>42</v>
      </c>
      <c r="U1272" s="1" t="s">
        <v>42</v>
      </c>
      <c r="V1272" s="1" t="s">
        <v>42</v>
      </c>
      <c r="W1272" s="1" t="s">
        <v>42</v>
      </c>
      <c r="X1272" s="1"/>
      <c r="Y1272" s="1" t="s">
        <v>3877</v>
      </c>
      <c r="Z1272" s="1"/>
      <c r="AA1272" s="1"/>
      <c r="AB1272" s="1"/>
      <c r="AC1272" s="1"/>
      <c r="AD1272" s="1"/>
      <c r="AE1272" s="1"/>
      <c r="AF1272"/>
      <c r="AG1272" s="1" t="b">
        <v>0</v>
      </c>
      <c r="AH1272" s="1"/>
      <c r="AI1272" s="1"/>
      <c r="AJ1272" s="1" t="b">
        <v>0</v>
      </c>
      <c r="AK1272" s="1" t="b">
        <v>0</v>
      </c>
      <c r="AL1272" s="1" t="s">
        <v>86</v>
      </c>
      <c r="AM1272"/>
      <c r="AN1272" s="1" t="s">
        <v>45</v>
      </c>
      <c r="AO1272" s="1">
        <v>20004</v>
      </c>
      <c r="AP1272" s="1" t="b">
        <v>0</v>
      </c>
      <c r="AQ1272" s="1"/>
      <c r="AR1272" s="1"/>
      <c r="AS1272" s="1" t="b">
        <v>0</v>
      </c>
      <c r="AT1272"/>
      <c r="AU1272"/>
      <c r="AV1272" s="1" t="str">
        <f t="shared" si="210"/>
        <v>Hosta 'Snowcap'</v>
      </c>
      <c r="AW1272" s="1"/>
      <c r="AX1272" s="1"/>
      <c r="AY1272"/>
      <c r="AZ1272"/>
      <c r="BA1272"/>
      <c r="BB1272"/>
      <c r="BC1272"/>
      <c r="BD1272"/>
    </row>
    <row r="1273" spans="1:66" s="5" customFormat="1" ht="15" customHeight="1" x14ac:dyDescent="0.2">
      <c r="A1273" s="8" t="s">
        <v>9533</v>
      </c>
      <c r="B1273" s="18" t="b">
        <f t="shared" si="209"/>
        <v>1</v>
      </c>
      <c r="C1273" s="4" t="str">
        <f t="shared" si="220"/>
        <v/>
      </c>
      <c r="D1273" s="4" t="str">
        <f t="shared" si="221"/>
        <v/>
      </c>
      <c r="E1273" s="4" t="str">
        <f t="shared" si="222"/>
        <v/>
      </c>
      <c r="F1273" s="4" t="str">
        <f t="shared" si="215"/>
        <v/>
      </c>
      <c r="G1273" s="4"/>
      <c r="H1273" s="4" t="str">
        <f t="shared" si="223"/>
        <v>Hosta 'Spritzer'</v>
      </c>
      <c r="I1273" s="6" t="s">
        <v>3674</v>
      </c>
      <c r="J1273" s="6"/>
      <c r="K1273" s="6" t="s">
        <v>6953</v>
      </c>
      <c r="L1273" s="1">
        <v>1981</v>
      </c>
      <c r="M1273" s="1"/>
      <c r="N1273" s="18" t="b">
        <v>1</v>
      </c>
      <c r="O1273" t="s">
        <v>10177</v>
      </c>
      <c r="P1273" s="23" t="s">
        <v>10504</v>
      </c>
      <c r="Q1273"/>
      <c r="R1273"/>
      <c r="S1273" s="54"/>
      <c r="T1273" s="1" t="s">
        <v>6913</v>
      </c>
      <c r="U1273" s="1" t="s">
        <v>6913</v>
      </c>
      <c r="V1273" s="1" t="s">
        <v>6913</v>
      </c>
      <c r="W1273" s="1" t="s">
        <v>6913</v>
      </c>
      <c r="X1273" s="1"/>
      <c r="Y1273" t="s">
        <v>11203</v>
      </c>
      <c r="Z1273" s="1"/>
      <c r="AA1273" s="1"/>
      <c r="AB1273" s="1"/>
      <c r="AC1273" s="1"/>
      <c r="AD1273" s="1"/>
      <c r="AE1273" s="1"/>
      <c r="AF1273" s="1"/>
      <c r="AG1273" s="1" t="b">
        <v>0</v>
      </c>
      <c r="AH1273" s="1"/>
      <c r="AI1273" s="1"/>
      <c r="AJ1273" s="1" t="b">
        <v>0</v>
      </c>
      <c r="AK1273" s="1" t="b">
        <v>0</v>
      </c>
      <c r="AL1273" s="1" t="s">
        <v>86</v>
      </c>
      <c r="AM1273" s="1" t="s">
        <v>62</v>
      </c>
      <c r="AN1273" s="1" t="s">
        <v>45</v>
      </c>
      <c r="AO1273"/>
      <c r="AP1273" s="1" t="b">
        <v>0</v>
      </c>
      <c r="AQ1273" s="1"/>
      <c r="AR1273" s="1"/>
      <c r="AS1273" s="1" t="b">
        <v>0</v>
      </c>
      <c r="AV1273" s="1" t="str">
        <f t="shared" si="210"/>
        <v>Hosta 'Spritzer'</v>
      </c>
      <c r="AW1273" s="1"/>
      <c r="AX1273" s="1"/>
    </row>
    <row r="1274" spans="1:66" s="5" customFormat="1" ht="15" customHeight="1" x14ac:dyDescent="0.2">
      <c r="A1274" s="8" t="s">
        <v>7619</v>
      </c>
      <c r="B1274" s="18" t="b">
        <f t="shared" si="209"/>
        <v>1</v>
      </c>
      <c r="C1274" s="4" t="str">
        <f t="shared" si="220"/>
        <v/>
      </c>
      <c r="D1274" s="4" t="str">
        <f t="shared" si="221"/>
        <v/>
      </c>
      <c r="E1274" s="4" t="str">
        <f t="shared" si="222"/>
        <v/>
      </c>
      <c r="F1274" s="4" t="str">
        <f t="shared" si="215"/>
        <v/>
      </c>
      <c r="G1274" s="4" t="str">
        <f>IF(H1274=A1274,"","I")</f>
        <v/>
      </c>
      <c r="H1274" s="4" t="str">
        <f t="shared" si="223"/>
        <v>Hosta 'Stained Glass'</v>
      </c>
      <c r="I1274" s="6" t="s">
        <v>3674</v>
      </c>
      <c r="J1274" s="6"/>
      <c r="K1274" s="6" t="s">
        <v>3878</v>
      </c>
      <c r="L1274" s="1">
        <v>1041</v>
      </c>
      <c r="M1274" s="1" t="s">
        <v>39</v>
      </c>
      <c r="N1274" s="18" t="b">
        <v>1</v>
      </c>
      <c r="O1274" t="s">
        <v>3879</v>
      </c>
      <c r="P1274" s="1" t="s">
        <v>3880</v>
      </c>
      <c r="Q1274"/>
      <c r="R1274"/>
      <c r="S1274" s="54"/>
      <c r="T1274" s="1" t="s">
        <v>42</v>
      </c>
      <c r="U1274" s="1" t="s">
        <v>42</v>
      </c>
      <c r="V1274" s="1" t="s">
        <v>42</v>
      </c>
      <c r="W1274" s="1" t="s">
        <v>42</v>
      </c>
      <c r="X1274" s="1"/>
      <c r="Y1274" s="1" t="s">
        <v>3881</v>
      </c>
      <c r="Z1274" s="1"/>
      <c r="AA1274" s="1"/>
      <c r="AB1274" s="1"/>
      <c r="AC1274" s="1"/>
      <c r="AD1274" s="1"/>
      <c r="AE1274" s="1"/>
      <c r="AF1274" s="1"/>
      <c r="AG1274" s="1" t="b">
        <v>0</v>
      </c>
      <c r="AH1274" s="1"/>
      <c r="AI1274" s="1"/>
      <c r="AJ1274" s="1" t="b">
        <v>0</v>
      </c>
      <c r="AK1274" s="1" t="b">
        <v>0</v>
      </c>
      <c r="AL1274" s="1" t="s">
        <v>86</v>
      </c>
      <c r="AM1274" s="1" t="s">
        <v>62</v>
      </c>
      <c r="AN1274" s="1" t="s">
        <v>45</v>
      </c>
      <c r="AO1274"/>
      <c r="AP1274" s="1" t="b">
        <v>0</v>
      </c>
      <c r="AQ1274" s="1"/>
      <c r="AR1274" s="1"/>
      <c r="AS1274" s="1" t="b">
        <v>0</v>
      </c>
      <c r="AV1274" s="1" t="str">
        <f t="shared" si="210"/>
        <v>Hosta 'Stained Glass'</v>
      </c>
      <c r="AW1274" s="1"/>
      <c r="AX1274" s="1"/>
    </row>
    <row r="1275" spans="1:66" s="5" customFormat="1" ht="15" customHeight="1" x14ac:dyDescent="0.2">
      <c r="A1275" s="8" t="s">
        <v>9463</v>
      </c>
      <c r="B1275" s="18" t="b">
        <f t="shared" si="209"/>
        <v>1</v>
      </c>
      <c r="C1275" s="4" t="str">
        <f t="shared" si="220"/>
        <v/>
      </c>
      <c r="D1275" s="4" t="str">
        <f t="shared" si="221"/>
        <v/>
      </c>
      <c r="E1275" s="4" t="str">
        <f t="shared" si="222"/>
        <v/>
      </c>
      <c r="F1275" s="4" t="str">
        <f t="shared" si="215"/>
        <v/>
      </c>
      <c r="G1275" s="4"/>
      <c r="H1275" s="4" t="str">
        <f t="shared" si="223"/>
        <v>Hosta 'Striptease'</v>
      </c>
      <c r="I1275" s="6" t="s">
        <v>3674</v>
      </c>
      <c r="J1275" s="6"/>
      <c r="K1275" s="6" t="s">
        <v>6954</v>
      </c>
      <c r="L1275" s="1">
        <v>1982</v>
      </c>
      <c r="M1275" s="1"/>
      <c r="N1275" s="18" t="b">
        <v>1</v>
      </c>
      <c r="O1275" t="s">
        <v>6955</v>
      </c>
      <c r="P1275" s="23" t="s">
        <v>10505</v>
      </c>
      <c r="Q1275"/>
      <c r="R1275"/>
      <c r="S1275" s="54"/>
      <c r="T1275" s="1" t="s">
        <v>6913</v>
      </c>
      <c r="U1275" s="1" t="s">
        <v>6913</v>
      </c>
      <c r="V1275" s="1" t="s">
        <v>6913</v>
      </c>
      <c r="W1275" s="1" t="s">
        <v>6913</v>
      </c>
      <c r="X1275" s="1"/>
      <c r="Y1275" t="s">
        <v>11205</v>
      </c>
      <c r="Z1275" s="1"/>
      <c r="AA1275" s="1"/>
      <c r="AB1275" s="1"/>
      <c r="AC1275" s="1"/>
      <c r="AD1275" s="1"/>
      <c r="AE1275" s="1"/>
      <c r="AF1275" s="1"/>
      <c r="AG1275" s="1" t="b">
        <v>1</v>
      </c>
      <c r="AH1275" s="1"/>
      <c r="AI1275" s="1"/>
      <c r="AJ1275" s="1" t="b">
        <v>0</v>
      </c>
      <c r="AK1275" s="1" t="b">
        <v>0</v>
      </c>
      <c r="AL1275" s="1" t="s">
        <v>86</v>
      </c>
      <c r="AM1275"/>
      <c r="AN1275" s="1" t="s">
        <v>45</v>
      </c>
      <c r="AO1275"/>
      <c r="AP1275" s="1" t="b">
        <v>0</v>
      </c>
      <c r="AQ1275" s="1"/>
      <c r="AR1275" s="1"/>
      <c r="AS1275" s="1" t="b">
        <v>0</v>
      </c>
      <c r="AV1275" s="1" t="str">
        <f t="shared" si="210"/>
        <v>Hosta 'Striptease'</v>
      </c>
      <c r="AW1275" s="1"/>
      <c r="AX1275" s="1"/>
    </row>
    <row r="1276" spans="1:66" s="5" customFormat="1" ht="15" customHeight="1" x14ac:dyDescent="0.2">
      <c r="A1276" s="8" t="s">
        <v>7621</v>
      </c>
      <c r="B1276" s="18" t="b">
        <f t="shared" si="209"/>
        <v>1</v>
      </c>
      <c r="C1276" s="4" t="str">
        <f t="shared" si="220"/>
        <v/>
      </c>
      <c r="D1276" s="4" t="str">
        <f t="shared" si="221"/>
        <v/>
      </c>
      <c r="E1276" s="4" t="str">
        <f t="shared" si="222"/>
        <v/>
      </c>
      <c r="F1276" s="4" t="str">
        <f t="shared" si="215"/>
        <v/>
      </c>
      <c r="G1276" s="4" t="str">
        <f>IF(H1276=A1276,"","I")</f>
        <v/>
      </c>
      <c r="H1276" s="4" t="str">
        <f t="shared" si="223"/>
        <v>Hosta 'Sum and Substance'</v>
      </c>
      <c r="I1276" s="6" t="s">
        <v>3674</v>
      </c>
      <c r="J1276" s="6"/>
      <c r="K1276" s="6" t="s">
        <v>3882</v>
      </c>
      <c r="L1276" s="1">
        <v>1042</v>
      </c>
      <c r="M1276" s="1" t="s">
        <v>39</v>
      </c>
      <c r="N1276" s="18" t="b">
        <v>1</v>
      </c>
      <c r="O1276" t="s">
        <v>3883</v>
      </c>
      <c r="P1276" s="1" t="s">
        <v>3884</v>
      </c>
      <c r="Q1276"/>
      <c r="R1276"/>
      <c r="S1276" s="54"/>
      <c r="T1276" s="1" t="s">
        <v>42</v>
      </c>
      <c r="U1276" s="1" t="s">
        <v>42</v>
      </c>
      <c r="V1276" s="1" t="s">
        <v>42</v>
      </c>
      <c r="W1276" s="1" t="s">
        <v>42</v>
      </c>
      <c r="X1276" s="1"/>
      <c r="Y1276" s="1" t="s">
        <v>3885</v>
      </c>
      <c r="Z1276" s="1" t="s">
        <v>3886</v>
      </c>
      <c r="AA1276" s="1" t="s">
        <v>3887</v>
      </c>
      <c r="AB1276" s="1"/>
      <c r="AC1276" s="1"/>
      <c r="AD1276" s="1"/>
      <c r="AE1276" s="1"/>
      <c r="AF1276"/>
      <c r="AG1276" s="1" t="b">
        <v>1</v>
      </c>
      <c r="AH1276" s="1"/>
      <c r="AI1276" s="1"/>
      <c r="AJ1276" s="1" t="b">
        <v>0</v>
      </c>
      <c r="AK1276" s="1" t="b">
        <v>0</v>
      </c>
      <c r="AL1276" s="1" t="s">
        <v>86</v>
      </c>
      <c r="AM1276" s="1" t="s">
        <v>62</v>
      </c>
      <c r="AN1276" s="1" t="s">
        <v>45</v>
      </c>
      <c r="AO1276" s="1">
        <v>1986</v>
      </c>
      <c r="AP1276" s="1" t="b">
        <v>0</v>
      </c>
      <c r="AQ1276" s="1"/>
      <c r="AR1276" s="1"/>
      <c r="AS1276" s="1" t="b">
        <v>0</v>
      </c>
      <c r="AV1276" s="1" t="str">
        <f t="shared" si="210"/>
        <v>Hosta 'Sum and Substance'</v>
      </c>
      <c r="AW1276" s="1"/>
      <c r="AX1276" s="1"/>
    </row>
    <row r="1277" spans="1:66" s="5" customFormat="1" ht="15" customHeight="1" x14ac:dyDescent="0.2">
      <c r="A1277" s="8" t="s">
        <v>9535</v>
      </c>
      <c r="B1277" s="18" t="b">
        <f t="shared" si="209"/>
        <v>1</v>
      </c>
      <c r="C1277" s="4" t="str">
        <f t="shared" si="220"/>
        <v/>
      </c>
      <c r="D1277" s="4" t="str">
        <f t="shared" si="221"/>
        <v/>
      </c>
      <c r="E1277" s="4" t="str">
        <f t="shared" si="222"/>
        <v/>
      </c>
      <c r="F1277" s="4" t="str">
        <f t="shared" si="215"/>
        <v/>
      </c>
      <c r="G1277" s="4"/>
      <c r="H1277" s="4" t="str">
        <f t="shared" si="223"/>
        <v>Hosta 'Summer Joy'</v>
      </c>
      <c r="I1277" s="6" t="s">
        <v>3674</v>
      </c>
      <c r="J1277" s="6"/>
      <c r="K1277" s="6" t="s">
        <v>6956</v>
      </c>
      <c r="L1277" s="1">
        <v>1983</v>
      </c>
      <c r="M1277" s="1"/>
      <c r="N1277" s="18" t="b">
        <v>1</v>
      </c>
      <c r="O1277" t="s">
        <v>10178</v>
      </c>
      <c r="P1277" s="23" t="s">
        <v>10506</v>
      </c>
      <c r="Q1277"/>
      <c r="R1277"/>
      <c r="S1277" s="54"/>
      <c r="T1277" s="1" t="s">
        <v>6913</v>
      </c>
      <c r="U1277" s="1" t="s">
        <v>6913</v>
      </c>
      <c r="V1277" s="1" t="s">
        <v>6913</v>
      </c>
      <c r="W1277" s="1" t="s">
        <v>6913</v>
      </c>
      <c r="X1277" s="1"/>
      <c r="Y1277" t="s">
        <v>11206</v>
      </c>
      <c r="Z1277" s="1"/>
      <c r="AA1277" s="1"/>
      <c r="AB1277" s="1"/>
      <c r="AC1277" s="1"/>
      <c r="AD1277" s="1"/>
      <c r="AE1277" s="1"/>
      <c r="AF1277"/>
      <c r="AG1277" s="1" t="b">
        <v>1</v>
      </c>
      <c r="AH1277" s="1"/>
      <c r="AI1277" s="1"/>
      <c r="AJ1277" s="1" t="b">
        <v>0</v>
      </c>
      <c r="AK1277" s="1" t="b">
        <v>0</v>
      </c>
      <c r="AL1277" s="1" t="s">
        <v>86</v>
      </c>
      <c r="AM1277" s="1" t="s">
        <v>240</v>
      </c>
      <c r="AN1277" s="1" t="s">
        <v>45</v>
      </c>
      <c r="AO1277" s="1">
        <v>1231</v>
      </c>
      <c r="AP1277" s="1" t="b">
        <v>0</v>
      </c>
      <c r="AQ1277" s="1"/>
      <c r="AR1277" s="1"/>
      <c r="AS1277" s="1" t="b">
        <v>0</v>
      </c>
      <c r="AV1277" s="1" t="str">
        <f t="shared" si="210"/>
        <v>Hosta 'Summer Joy'</v>
      </c>
      <c r="AW1277" s="1"/>
      <c r="AX1277" s="1"/>
    </row>
    <row r="1278" spans="1:66" s="5" customFormat="1" ht="15" customHeight="1" x14ac:dyDescent="0.2">
      <c r="A1278" s="8" t="s">
        <v>9461</v>
      </c>
      <c r="B1278" s="18" t="b">
        <f t="shared" si="209"/>
        <v>1</v>
      </c>
      <c r="C1278" s="4" t="str">
        <f t="shared" si="220"/>
        <v/>
      </c>
      <c r="D1278" s="4" t="str">
        <f t="shared" si="221"/>
        <v/>
      </c>
      <c r="E1278" s="4" t="str">
        <f t="shared" si="222"/>
        <v/>
      </c>
      <c r="F1278" s="4" t="str">
        <f t="shared" si="215"/>
        <v/>
      </c>
      <c r="G1278" s="4"/>
      <c r="H1278" s="4" t="str">
        <f t="shared" si="223"/>
        <v>Hosta 'Summer Music'</v>
      </c>
      <c r="I1278" s="6" t="s">
        <v>3674</v>
      </c>
      <c r="J1278" s="6"/>
      <c r="K1278" s="6" t="s">
        <v>6957</v>
      </c>
      <c r="L1278" s="1">
        <v>1984</v>
      </c>
      <c r="M1278" s="1"/>
      <c r="N1278" s="18" t="b">
        <v>1</v>
      </c>
      <c r="O1278" t="s">
        <v>10179</v>
      </c>
      <c r="P1278" s="23" t="s">
        <v>10507</v>
      </c>
      <c r="Q1278"/>
      <c r="R1278"/>
      <c r="S1278" s="54"/>
      <c r="T1278" s="1" t="s">
        <v>6913</v>
      </c>
      <c r="U1278" s="1" t="s">
        <v>6913</v>
      </c>
      <c r="V1278" s="1" t="s">
        <v>6913</v>
      </c>
      <c r="W1278" s="1" t="s">
        <v>6913</v>
      </c>
      <c r="X1278" s="1"/>
      <c r="Y1278" t="s">
        <v>11207</v>
      </c>
      <c r="Z1278" s="1"/>
      <c r="AA1278" s="1"/>
      <c r="AB1278" s="1"/>
      <c r="AC1278" s="1"/>
      <c r="AD1278" s="1"/>
      <c r="AE1278" s="1"/>
      <c r="AF1278"/>
      <c r="AG1278" s="1" t="b">
        <v>0</v>
      </c>
      <c r="AH1278" s="1"/>
      <c r="AI1278" s="1"/>
      <c r="AJ1278" s="1" t="b">
        <v>0</v>
      </c>
      <c r="AK1278" s="1" t="b">
        <v>0</v>
      </c>
      <c r="AL1278" s="1" t="s">
        <v>86</v>
      </c>
      <c r="AM1278" s="1" t="s">
        <v>240</v>
      </c>
      <c r="AN1278" s="1" t="s">
        <v>45</v>
      </c>
      <c r="AO1278" s="1">
        <v>1602</v>
      </c>
      <c r="AP1278" s="1" t="b">
        <v>0</v>
      </c>
      <c r="AQ1278" s="1"/>
      <c r="AR1278" s="1"/>
      <c r="AS1278" s="1" t="b">
        <v>0</v>
      </c>
      <c r="AV1278" s="1" t="str">
        <f t="shared" si="210"/>
        <v>Hosta 'Summer Music'</v>
      </c>
      <c r="AW1278" s="1"/>
      <c r="AX1278" s="1"/>
    </row>
    <row r="1279" spans="1:66" s="5" customFormat="1" ht="15" customHeight="1" x14ac:dyDescent="0.2">
      <c r="A1279" s="8" t="s">
        <v>9477</v>
      </c>
      <c r="B1279" s="18" t="b">
        <f t="shared" si="209"/>
        <v>1</v>
      </c>
      <c r="C1279" s="4" t="str">
        <f t="shared" si="220"/>
        <v/>
      </c>
      <c r="D1279" s="4" t="str">
        <f t="shared" si="221"/>
        <v/>
      </c>
      <c r="E1279" s="4" t="str">
        <f t="shared" si="222"/>
        <v/>
      </c>
      <c r="F1279" s="4" t="str">
        <f t="shared" si="215"/>
        <v/>
      </c>
      <c r="G1279" s="4"/>
      <c r="H1279" s="4" t="str">
        <f t="shared" si="223"/>
        <v>Hosta 'Sunshine Glory'</v>
      </c>
      <c r="I1279" s="6" t="s">
        <v>3674</v>
      </c>
      <c r="J1279" s="6"/>
      <c r="K1279" s="6" t="s">
        <v>6958</v>
      </c>
      <c r="L1279" s="1">
        <v>1985</v>
      </c>
      <c r="M1279" s="1"/>
      <c r="N1279" s="18" t="b">
        <v>1</v>
      </c>
      <c r="O1279" t="s">
        <v>10180</v>
      </c>
      <c r="P1279" s="23" t="s">
        <v>10508</v>
      </c>
      <c r="Q1279"/>
      <c r="R1279"/>
      <c r="S1279" s="54"/>
      <c r="T1279" s="1" t="s">
        <v>6913</v>
      </c>
      <c r="U1279" s="1" t="s">
        <v>6913</v>
      </c>
      <c r="V1279" s="1" t="s">
        <v>6913</v>
      </c>
      <c r="W1279" s="1" t="s">
        <v>6913</v>
      </c>
      <c r="X1279" s="1"/>
      <c r="Y1279" t="s">
        <v>11208</v>
      </c>
      <c r="Z1279" s="1"/>
      <c r="AA1279" s="1"/>
      <c r="AB1279" s="1"/>
      <c r="AC1279" s="1"/>
      <c r="AD1279" s="1"/>
      <c r="AE1279" s="1"/>
      <c r="AF1279"/>
      <c r="AG1279" s="1" t="b">
        <v>1</v>
      </c>
      <c r="AH1279" s="1"/>
      <c r="AI1279" s="1"/>
      <c r="AJ1279" s="1" t="b">
        <v>0</v>
      </c>
      <c r="AK1279" s="1" t="b">
        <v>0</v>
      </c>
      <c r="AL1279" s="1" t="s">
        <v>86</v>
      </c>
      <c r="AM1279" s="1" t="s">
        <v>240</v>
      </c>
      <c r="AN1279" s="1" t="s">
        <v>45</v>
      </c>
      <c r="AO1279" s="1">
        <v>15714</v>
      </c>
      <c r="AP1279" s="1" t="b">
        <v>0</v>
      </c>
      <c r="AQ1279" s="1"/>
      <c r="AR1279" s="1"/>
      <c r="AS1279" s="1" t="b">
        <v>0</v>
      </c>
      <c r="AV1279" s="1" t="str">
        <f t="shared" si="210"/>
        <v>Hosta 'Sunshine Glory'</v>
      </c>
      <c r="AW1279" s="1"/>
      <c r="AX1279" s="1"/>
    </row>
    <row r="1280" spans="1:66" s="5" customFormat="1" ht="15" customHeight="1" x14ac:dyDescent="0.2">
      <c r="A1280" s="8" t="s">
        <v>7623</v>
      </c>
      <c r="B1280" s="18" t="b">
        <f t="shared" si="209"/>
        <v>1</v>
      </c>
      <c r="C1280" s="4" t="str">
        <f t="shared" si="220"/>
        <v/>
      </c>
      <c r="D1280" s="4" t="str">
        <f t="shared" si="221"/>
        <v/>
      </c>
      <c r="E1280" s="4" t="str">
        <f t="shared" si="222"/>
        <v/>
      </c>
      <c r="F1280" s="4" t="str">
        <f t="shared" si="215"/>
        <v/>
      </c>
      <c r="G1280" s="4" t="str">
        <f>IF(H1280=A1280,"","I")</f>
        <v/>
      </c>
      <c r="H1280" s="4" t="str">
        <f t="shared" si="223"/>
        <v>Hosta 'Super Sagae'</v>
      </c>
      <c r="I1280" s="6" t="s">
        <v>3674</v>
      </c>
      <c r="J1280" s="6"/>
      <c r="K1280" s="6" t="s">
        <v>3888</v>
      </c>
      <c r="L1280" s="1">
        <v>1043</v>
      </c>
      <c r="M1280" s="1" t="s">
        <v>39</v>
      </c>
      <c r="N1280" s="18" t="b">
        <v>1</v>
      </c>
      <c r="O1280" t="s">
        <v>3889</v>
      </c>
      <c r="P1280" s="1" t="s">
        <v>3890</v>
      </c>
      <c r="Q1280"/>
      <c r="R1280"/>
      <c r="S1280" s="54"/>
      <c r="T1280" s="1" t="s">
        <v>42</v>
      </c>
      <c r="U1280" s="1" t="s">
        <v>42</v>
      </c>
      <c r="V1280" s="1" t="s">
        <v>42</v>
      </c>
      <c r="W1280" s="1" t="s">
        <v>42</v>
      </c>
      <c r="X1280" s="1"/>
      <c r="Y1280" s="1" t="s">
        <v>3830</v>
      </c>
      <c r="Z1280" s="1" t="s">
        <v>3831</v>
      </c>
      <c r="AA1280" s="1" t="s">
        <v>3832</v>
      </c>
      <c r="AB1280" s="1"/>
      <c r="AC1280" s="1"/>
      <c r="AD1280" s="1"/>
      <c r="AE1280" s="1"/>
      <c r="AF1280"/>
      <c r="AG1280" s="1" t="b">
        <v>1</v>
      </c>
      <c r="AH1280"/>
      <c r="AI1280"/>
      <c r="AJ1280" s="1" t="b">
        <v>0</v>
      </c>
      <c r="AK1280" s="1" t="b">
        <v>0</v>
      </c>
      <c r="AL1280" s="1" t="s">
        <v>86</v>
      </c>
      <c r="AM1280" s="1" t="s">
        <v>240</v>
      </c>
      <c r="AN1280" s="1" t="s">
        <v>45</v>
      </c>
      <c r="AO1280" s="1">
        <v>1603</v>
      </c>
      <c r="AP1280" s="1" t="b">
        <v>0</v>
      </c>
      <c r="AQ1280" s="1"/>
      <c r="AR1280" s="1"/>
      <c r="AS1280" s="1" t="b">
        <v>0</v>
      </c>
      <c r="AV1280" s="1" t="str">
        <f t="shared" si="210"/>
        <v>Hosta 'Super Sagae'</v>
      </c>
      <c r="AW1280" s="1"/>
      <c r="AX1280"/>
    </row>
    <row r="1281" spans="1:66" s="5" customFormat="1" ht="15" customHeight="1" x14ac:dyDescent="0.2">
      <c r="A1281" s="8" t="s">
        <v>9537</v>
      </c>
      <c r="B1281" s="18" t="b">
        <f t="shared" si="209"/>
        <v>1</v>
      </c>
      <c r="C1281" s="4" t="str">
        <f t="shared" si="220"/>
        <v/>
      </c>
      <c r="D1281" s="4" t="str">
        <f t="shared" si="221"/>
        <v/>
      </c>
      <c r="E1281" s="4" t="str">
        <f t="shared" si="222"/>
        <v/>
      </c>
      <c r="F1281" s="4" t="str">
        <f t="shared" si="215"/>
        <v/>
      </c>
      <c r="G1281" s="4"/>
      <c r="H1281" s="4" t="str">
        <f t="shared" si="223"/>
        <v>Hosta 'Sweetie'</v>
      </c>
      <c r="I1281" s="6" t="s">
        <v>3674</v>
      </c>
      <c r="J1281" s="6"/>
      <c r="K1281" s="6" t="s">
        <v>6959</v>
      </c>
      <c r="L1281" s="1">
        <v>1986</v>
      </c>
      <c r="M1281" s="1"/>
      <c r="N1281" s="18" t="b">
        <v>1</v>
      </c>
      <c r="O1281" t="s">
        <v>10181</v>
      </c>
      <c r="P1281" s="23" t="s">
        <v>10509</v>
      </c>
      <c r="Q1281"/>
      <c r="R1281"/>
      <c r="S1281" s="54"/>
      <c r="T1281" s="1" t="s">
        <v>6913</v>
      </c>
      <c r="U1281" s="1" t="s">
        <v>6913</v>
      </c>
      <c r="V1281" s="1" t="s">
        <v>6913</v>
      </c>
      <c r="W1281" s="1" t="s">
        <v>6913</v>
      </c>
      <c r="X1281" s="1"/>
      <c r="Y1281" t="s">
        <v>11209</v>
      </c>
      <c r="Z1281" s="1"/>
      <c r="AA1281" s="1"/>
      <c r="AB1281" s="1"/>
      <c r="AC1281" s="1"/>
      <c r="AD1281" s="1"/>
      <c r="AE1281" s="1"/>
      <c r="AF1281"/>
      <c r="AG1281" s="1" t="b">
        <v>1</v>
      </c>
      <c r="AH1281" s="1" t="s">
        <v>43</v>
      </c>
      <c r="AI1281" s="1"/>
      <c r="AJ1281" s="1" t="b">
        <v>0</v>
      </c>
      <c r="AK1281" s="1" t="b">
        <v>0</v>
      </c>
      <c r="AL1281" s="1" t="s">
        <v>86</v>
      </c>
      <c r="AM1281"/>
      <c r="AN1281" s="1" t="s">
        <v>45</v>
      </c>
      <c r="AO1281" s="1">
        <v>15793</v>
      </c>
      <c r="AP1281" s="1" t="b">
        <v>0</v>
      </c>
      <c r="AQ1281" s="1"/>
      <c r="AR1281" s="1"/>
      <c r="AS1281" s="1" t="b">
        <v>0</v>
      </c>
      <c r="AV1281" s="1" t="str">
        <f t="shared" si="210"/>
        <v>Hosta 'Sweetie'</v>
      </c>
      <c r="AW1281" s="1"/>
      <c r="AX1281" s="1"/>
    </row>
    <row r="1282" spans="1:66" s="5" customFormat="1" ht="15" customHeight="1" x14ac:dyDescent="0.2">
      <c r="A1282" s="8" t="s">
        <v>8959</v>
      </c>
      <c r="B1282" s="18" t="b">
        <f t="shared" si="209"/>
        <v>1</v>
      </c>
      <c r="C1282" s="4" t="str">
        <f t="shared" si="220"/>
        <v/>
      </c>
      <c r="D1282" s="4" t="str">
        <f t="shared" si="221"/>
        <v/>
      </c>
      <c r="E1282" s="4" t="str">
        <f t="shared" si="222"/>
        <v/>
      </c>
      <c r="F1282" s="4" t="str">
        <f t="shared" si="215"/>
        <v/>
      </c>
      <c r="G1282" s="4"/>
      <c r="H1282" s="4" t="str">
        <f t="shared" si="223"/>
        <v>Hosta 'T.Rex'</v>
      </c>
      <c r="I1282" s="6" t="s">
        <v>3674</v>
      </c>
      <c r="J1282" s="6"/>
      <c r="K1282" s="6" t="s">
        <v>6628</v>
      </c>
      <c r="L1282" s="1">
        <v>1846</v>
      </c>
      <c r="M1282" s="1" t="s">
        <v>39</v>
      </c>
      <c r="N1282" s="18" t="b">
        <v>1</v>
      </c>
      <c r="O1282" t="s">
        <v>6629</v>
      </c>
      <c r="P1282" s="23" t="s">
        <v>10510</v>
      </c>
      <c r="Q1282"/>
      <c r="R1282"/>
      <c r="S1282" s="54"/>
      <c r="T1282" s="1" t="s">
        <v>42</v>
      </c>
      <c r="U1282" s="1" t="s">
        <v>42</v>
      </c>
      <c r="V1282" s="1" t="s">
        <v>42</v>
      </c>
      <c r="W1282" s="1" t="s">
        <v>42</v>
      </c>
      <c r="X1282" s="1"/>
      <c r="Y1282" t="s">
        <v>11210</v>
      </c>
      <c r="Z1282" s="1"/>
      <c r="AA1282" s="1"/>
      <c r="AB1282" s="1"/>
      <c r="AC1282" s="1"/>
      <c r="AD1282" s="1"/>
      <c r="AE1282" s="1"/>
      <c r="AF1282" s="1"/>
      <c r="AG1282" s="1" t="b">
        <v>0</v>
      </c>
      <c r="AH1282" s="1"/>
      <c r="AI1282" s="1"/>
      <c r="AJ1282" s="1" t="b">
        <v>0</v>
      </c>
      <c r="AK1282" s="1" t="b">
        <v>0</v>
      </c>
      <c r="AL1282" s="1" t="s">
        <v>86</v>
      </c>
      <c r="AM1282"/>
      <c r="AN1282" s="1" t="s">
        <v>45</v>
      </c>
      <c r="AO1282" s="1">
        <v>20013</v>
      </c>
      <c r="AP1282" s="1" t="b">
        <v>0</v>
      </c>
      <c r="AQ1282" s="1"/>
      <c r="AR1282" s="1"/>
      <c r="AS1282" s="1" t="b">
        <v>0</v>
      </c>
      <c r="AV1282" s="1" t="str">
        <f t="shared" si="210"/>
        <v>Hosta 'T.Rex'</v>
      </c>
      <c r="AW1282" s="1"/>
      <c r="AX1282" s="1"/>
    </row>
    <row r="1283" spans="1:66" s="5" customFormat="1" ht="15" customHeight="1" x14ac:dyDescent="0.2">
      <c r="A1283" s="8" t="s">
        <v>7627</v>
      </c>
      <c r="B1283" s="18" t="b">
        <f t="shared" ref="B1283:B1346" si="224">IF(F1283="X",FALSE,TRUE)</f>
        <v>1</v>
      </c>
      <c r="C1283" s="4" t="str">
        <f t="shared" si="220"/>
        <v/>
      </c>
      <c r="D1283" s="4" t="str">
        <f t="shared" si="221"/>
        <v/>
      </c>
      <c r="E1283" s="4" t="str">
        <f t="shared" si="222"/>
        <v/>
      </c>
      <c r="F1283" s="4" t="str">
        <f t="shared" si="215"/>
        <v/>
      </c>
      <c r="G1283" s="4" t="str">
        <f>IF(H1283=A1283,"","I")</f>
        <v/>
      </c>
      <c r="H1283" s="4" t="str">
        <f t="shared" si="223"/>
        <v>Hosta 'Touch of Class'</v>
      </c>
      <c r="I1283" s="6" t="s">
        <v>3674</v>
      </c>
      <c r="J1283" s="6"/>
      <c r="K1283" s="6" t="s">
        <v>3891</v>
      </c>
      <c r="L1283" s="1">
        <v>1044</v>
      </c>
      <c r="M1283" s="1" t="s">
        <v>39</v>
      </c>
      <c r="N1283" s="18" t="b">
        <v>1</v>
      </c>
      <c r="O1283" t="s">
        <v>3892</v>
      </c>
      <c r="P1283" s="1" t="s">
        <v>3893</v>
      </c>
      <c r="Q1283"/>
      <c r="R1283"/>
      <c r="S1283" s="54"/>
      <c r="T1283" s="1" t="s">
        <v>42</v>
      </c>
      <c r="U1283" s="1" t="s">
        <v>42</v>
      </c>
      <c r="V1283" s="1" t="s">
        <v>42</v>
      </c>
      <c r="W1283" s="1" t="s">
        <v>42</v>
      </c>
      <c r="X1283" s="1"/>
      <c r="Y1283" s="1" t="s">
        <v>3894</v>
      </c>
      <c r="Z1283" s="1"/>
      <c r="AA1283" s="1"/>
      <c r="AB1283" s="1"/>
      <c r="AC1283" s="1"/>
      <c r="AD1283" s="1"/>
      <c r="AE1283" s="1"/>
      <c r="AF1283" s="1"/>
      <c r="AG1283" s="1" t="b">
        <v>0</v>
      </c>
      <c r="AH1283" s="1"/>
      <c r="AI1283" s="1"/>
      <c r="AJ1283" s="1" t="b">
        <v>0</v>
      </c>
      <c r="AK1283" s="1" t="b">
        <v>0</v>
      </c>
      <c r="AL1283" s="1" t="s">
        <v>86</v>
      </c>
      <c r="AM1283"/>
      <c r="AN1283" s="1" t="s">
        <v>45</v>
      </c>
      <c r="AO1283"/>
      <c r="AP1283" s="1" t="b">
        <v>0</v>
      </c>
      <c r="AQ1283" s="1"/>
      <c r="AR1283" s="1"/>
      <c r="AS1283" s="1" t="b">
        <v>0</v>
      </c>
      <c r="AV1283" s="1" t="str">
        <f t="shared" si="210"/>
        <v>Hosta 'Touch of Class'</v>
      </c>
      <c r="AW1283" s="1"/>
      <c r="AX1283" s="1"/>
    </row>
    <row r="1284" spans="1:66" s="5" customFormat="1" ht="15" customHeight="1" x14ac:dyDescent="0.2">
      <c r="A1284" s="8" t="s">
        <v>9291</v>
      </c>
      <c r="B1284" s="18" t="b">
        <f t="shared" si="224"/>
        <v>1</v>
      </c>
      <c r="C1284" s="4" t="str">
        <f t="shared" si="220"/>
        <v/>
      </c>
      <c r="D1284" s="4" t="str">
        <f t="shared" si="221"/>
        <v/>
      </c>
      <c r="E1284" s="4" t="str">
        <f t="shared" si="222"/>
        <v/>
      </c>
      <c r="F1284" s="4" t="str">
        <f t="shared" si="215"/>
        <v/>
      </c>
      <c r="G1284" s="4"/>
      <c r="H1284" s="4" t="str">
        <f t="shared" si="223"/>
        <v>Hosta 'Whirlwind'</v>
      </c>
      <c r="I1284" s="6" t="s">
        <v>3674</v>
      </c>
      <c r="J1284" s="6"/>
      <c r="K1284" s="6" t="s">
        <v>535</v>
      </c>
      <c r="L1284" s="1">
        <v>1045</v>
      </c>
      <c r="M1284" s="1"/>
      <c r="N1284" s="18" t="b">
        <v>1</v>
      </c>
      <c r="O1284" t="s">
        <v>3895</v>
      </c>
      <c r="P1284" s="1" t="s">
        <v>3896</v>
      </c>
      <c r="Q1284"/>
      <c r="R1284"/>
      <c r="S1284" s="54"/>
      <c r="T1284" s="1" t="s">
        <v>42</v>
      </c>
      <c r="U1284" s="1" t="s">
        <v>42</v>
      </c>
      <c r="V1284" s="1" t="s">
        <v>42</v>
      </c>
      <c r="W1284" s="1" t="s">
        <v>42</v>
      </c>
      <c r="X1284" s="1"/>
      <c r="Y1284" t="s">
        <v>11212</v>
      </c>
      <c r="Z1284" s="1"/>
      <c r="AA1284" s="1"/>
      <c r="AB1284" s="1"/>
      <c r="AC1284" s="1"/>
      <c r="AD1284" s="1"/>
      <c r="AE1284" s="1"/>
      <c r="AF1284"/>
      <c r="AG1284" s="1" t="b">
        <v>1</v>
      </c>
      <c r="AH1284" s="1"/>
      <c r="AI1284" s="1"/>
      <c r="AJ1284" s="1" t="b">
        <v>0</v>
      </c>
      <c r="AK1284" s="1" t="b">
        <v>0</v>
      </c>
      <c r="AL1284" s="1" t="s">
        <v>86</v>
      </c>
      <c r="AM1284" s="1" t="s">
        <v>240</v>
      </c>
      <c r="AN1284" s="1" t="s">
        <v>45</v>
      </c>
      <c r="AO1284" s="1">
        <v>1233</v>
      </c>
      <c r="AP1284" s="1" t="b">
        <v>0</v>
      </c>
      <c r="AQ1284" s="1"/>
      <c r="AR1284" s="1"/>
      <c r="AS1284" s="1" t="b">
        <v>0</v>
      </c>
      <c r="AV1284" s="1" t="str">
        <f t="shared" ref="AV1284:AW1347" si="225">TRIM(TRIM(I1284) &amp; " " &amp; TRIM(J1284) &amp; " " &amp; K1284 &amp; " " &amp;S1284)</f>
        <v>Hosta 'Whirlwind'</v>
      </c>
      <c r="AW1284" s="1"/>
      <c r="AX1284" s="1"/>
    </row>
    <row r="1285" spans="1:66" s="5" customFormat="1" ht="15" customHeight="1" x14ac:dyDescent="0.2">
      <c r="A1285" s="8" t="s">
        <v>7629</v>
      </c>
      <c r="B1285" s="18" t="b">
        <f t="shared" si="224"/>
        <v>1</v>
      </c>
      <c r="C1285" s="4" t="str">
        <f t="shared" si="220"/>
        <v/>
      </c>
      <c r="D1285" s="4" t="str">
        <f t="shared" si="221"/>
        <v/>
      </c>
      <c r="E1285" s="4" t="str">
        <f t="shared" si="222"/>
        <v/>
      </c>
      <c r="F1285" s="4" t="str">
        <f t="shared" si="215"/>
        <v/>
      </c>
      <c r="G1285" s="4" t="str">
        <f>IF(H1285=A1285,"","I")</f>
        <v/>
      </c>
      <c r="H1285" s="4" t="str">
        <f t="shared" si="223"/>
        <v>Hosta 'Wide Brim'</v>
      </c>
      <c r="I1285" s="6" t="s">
        <v>3674</v>
      </c>
      <c r="J1285" s="6"/>
      <c r="K1285" s="6" t="s">
        <v>3897</v>
      </c>
      <c r="L1285" s="1">
        <v>1046</v>
      </c>
      <c r="M1285" s="1" t="s">
        <v>39</v>
      </c>
      <c r="N1285" s="18" t="b">
        <v>1</v>
      </c>
      <c r="O1285" t="s">
        <v>3903</v>
      </c>
      <c r="P1285" s="1" t="s">
        <v>3899</v>
      </c>
      <c r="Q1285"/>
      <c r="R1285"/>
      <c r="S1285" s="54"/>
      <c r="T1285" s="1" t="s">
        <v>42</v>
      </c>
      <c r="U1285" s="1" t="s">
        <v>42</v>
      </c>
      <c r="V1285" s="1" t="s">
        <v>42</v>
      </c>
      <c r="W1285" s="1" t="s">
        <v>42</v>
      </c>
      <c r="X1285" s="1" t="s">
        <v>3900</v>
      </c>
      <c r="Y1285" s="1" t="s">
        <v>3901</v>
      </c>
      <c r="Z1285" s="1" t="s">
        <v>3902</v>
      </c>
      <c r="AA1285"/>
      <c r="AB1285"/>
      <c r="AC1285"/>
      <c r="AD1285"/>
      <c r="AE1285"/>
      <c r="AF1285"/>
      <c r="AG1285" s="1" t="b">
        <v>0</v>
      </c>
      <c r="AH1285"/>
      <c r="AI1285"/>
      <c r="AJ1285" s="1" t="b">
        <v>0</v>
      </c>
      <c r="AK1285" s="1" t="b">
        <v>0</v>
      </c>
      <c r="AL1285" s="1" t="s">
        <v>86</v>
      </c>
      <c r="AM1285" s="1" t="s">
        <v>62</v>
      </c>
      <c r="AN1285" s="1" t="s">
        <v>45</v>
      </c>
      <c r="AO1285" s="1">
        <v>2173</v>
      </c>
      <c r="AP1285" s="1" t="b">
        <v>1</v>
      </c>
      <c r="AQ1285" s="1"/>
      <c r="AR1285" s="1"/>
      <c r="AS1285" s="1" t="b">
        <v>1</v>
      </c>
      <c r="AV1285" s="1" t="str">
        <f t="shared" si="225"/>
        <v>Hosta 'Wide Brim'</v>
      </c>
      <c r="AW1285" s="1"/>
      <c r="AX1285" s="1"/>
    </row>
    <row r="1286" spans="1:66" s="5" customFormat="1" ht="15" customHeight="1" x14ac:dyDescent="0.2">
      <c r="A1286" s="8"/>
      <c r="B1286" s="18" t="b">
        <f t="shared" si="224"/>
        <v>1</v>
      </c>
      <c r="C1286" s="21"/>
      <c r="D1286" s="4"/>
      <c r="E1286" s="4"/>
      <c r="F1286" s="4" t="str">
        <f t="shared" si="215"/>
        <v/>
      </c>
      <c r="G1286" s="4"/>
      <c r="H1286" s="4"/>
      <c r="I1286" s="6" t="s">
        <v>3674</v>
      </c>
      <c r="J1286" s="6"/>
      <c r="K1286" s="6" t="s">
        <v>3897</v>
      </c>
      <c r="L1286" s="1">
        <v>1047</v>
      </c>
      <c r="M1286" s="1" t="s">
        <v>39</v>
      </c>
      <c r="N1286" s="18" t="b">
        <v>1</v>
      </c>
      <c r="O1286" s="1" t="s">
        <v>3903</v>
      </c>
      <c r="P1286" s="1" t="s">
        <v>3899</v>
      </c>
      <c r="Q1286" s="1"/>
      <c r="R1286" s="1"/>
      <c r="S1286" s="54"/>
      <c r="T1286" s="1" t="s">
        <v>42</v>
      </c>
      <c r="U1286" s="1" t="s">
        <v>42</v>
      </c>
      <c r="V1286" s="1" t="s">
        <v>42</v>
      </c>
      <c r="W1286" s="1" t="s">
        <v>42</v>
      </c>
      <c r="X1286" s="1" t="s">
        <v>3900</v>
      </c>
      <c r="Y1286" s="1" t="s">
        <v>3901</v>
      </c>
      <c r="Z1286" s="1" t="s">
        <v>3902</v>
      </c>
      <c r="AA1286" s="1"/>
      <c r="AB1286" s="1"/>
      <c r="AC1286" s="1"/>
      <c r="AD1286" s="1"/>
      <c r="AE1286" s="1"/>
      <c r="AF1286"/>
      <c r="AG1286" s="1" t="b">
        <v>0</v>
      </c>
      <c r="AH1286"/>
      <c r="AI1286"/>
      <c r="AJ1286" s="1" t="b">
        <v>0</v>
      </c>
      <c r="AK1286" s="1" t="b">
        <v>0</v>
      </c>
      <c r="AL1286" s="1" t="s">
        <v>86</v>
      </c>
      <c r="AM1286" s="1" t="s">
        <v>62</v>
      </c>
      <c r="AN1286" s="1" t="s">
        <v>45</v>
      </c>
      <c r="AO1286" s="1">
        <v>1714</v>
      </c>
      <c r="AP1286" s="1" t="b">
        <v>0</v>
      </c>
      <c r="AQ1286" s="1"/>
      <c r="AR1286" s="1"/>
      <c r="AS1286" s="1" t="b">
        <v>0</v>
      </c>
      <c r="AV1286" s="1" t="str">
        <f t="shared" si="225"/>
        <v>Hosta 'Wide Brim'</v>
      </c>
      <c r="AW1286" s="1"/>
      <c r="AX1286" s="1"/>
      <c r="BE1286"/>
      <c r="BF1286"/>
      <c r="BG1286"/>
      <c r="BH1286"/>
      <c r="BI1286"/>
      <c r="BJ1286"/>
      <c r="BK1286"/>
      <c r="BL1286"/>
      <c r="BM1286"/>
      <c r="BN1286"/>
    </row>
    <row r="1287" spans="1:66" s="5" customFormat="1" ht="15" customHeight="1" x14ac:dyDescent="0.2">
      <c r="A1287" s="8" t="s">
        <v>7631</v>
      </c>
      <c r="B1287" s="18" t="b">
        <f t="shared" si="224"/>
        <v>1</v>
      </c>
      <c r="C1287" s="4" t="str">
        <f>IF(O1287="","C","")</f>
        <v/>
      </c>
      <c r="D1287" s="4" t="str">
        <f>IF(I1287="","N","")</f>
        <v/>
      </c>
      <c r="E1287" s="4" t="str">
        <f>IF(P1287="","Y","")</f>
        <v/>
      </c>
      <c r="F1287" s="4" t="str">
        <f t="shared" si="215"/>
        <v/>
      </c>
      <c r="G1287" s="4" t="str">
        <f>IF(H1287=A1287,"","I")</f>
        <v/>
      </c>
      <c r="H1287" s="4" t="str">
        <f>TRIM(TRIM(I1287) &amp; " " &amp; TRIM(J1287) &amp; " " &amp; K1287 &amp; " " &amp;S1287)</f>
        <v>Hosta 'Winter Snow'</v>
      </c>
      <c r="I1287" s="6" t="s">
        <v>3674</v>
      </c>
      <c r="J1287" s="6"/>
      <c r="K1287" s="6" t="s">
        <v>3904</v>
      </c>
      <c r="L1287" s="1">
        <v>1048</v>
      </c>
      <c r="M1287" s="1"/>
      <c r="N1287" s="18" t="b">
        <v>1</v>
      </c>
      <c r="O1287" t="s">
        <v>3898</v>
      </c>
      <c r="P1287" s="1" t="s">
        <v>3905</v>
      </c>
      <c r="Q1287"/>
      <c r="R1287"/>
      <c r="S1287" s="54"/>
      <c r="T1287" s="1" t="s">
        <v>42</v>
      </c>
      <c r="U1287" s="1" t="s">
        <v>42</v>
      </c>
      <c r="V1287" s="1" t="s">
        <v>42</v>
      </c>
      <c r="W1287" s="1" t="s">
        <v>42</v>
      </c>
      <c r="X1287" s="1"/>
      <c r="Y1287" s="1" t="s">
        <v>3906</v>
      </c>
      <c r="Z1287" s="1" t="s">
        <v>3886</v>
      </c>
      <c r="AA1287" s="1"/>
      <c r="AB1287" s="1"/>
      <c r="AC1287" s="1"/>
      <c r="AD1287" s="1"/>
      <c r="AE1287" s="1"/>
      <c r="AF1287"/>
      <c r="AG1287" s="1" t="b">
        <v>0</v>
      </c>
      <c r="AH1287" s="1" t="s">
        <v>43</v>
      </c>
      <c r="AI1287" s="1"/>
      <c r="AJ1287" s="1" t="b">
        <v>0</v>
      </c>
      <c r="AK1287" s="1" t="b">
        <v>0</v>
      </c>
      <c r="AL1287" s="1" t="s">
        <v>86</v>
      </c>
      <c r="AM1287"/>
      <c r="AN1287" s="1" t="s">
        <v>45</v>
      </c>
      <c r="AO1287" s="1">
        <v>20191</v>
      </c>
      <c r="AP1287" s="1" t="b">
        <v>0</v>
      </c>
      <c r="AQ1287" s="1"/>
      <c r="AR1287" s="1"/>
      <c r="AS1287" s="1" t="b">
        <v>0</v>
      </c>
      <c r="AV1287" s="1" t="str">
        <f t="shared" si="225"/>
        <v>Hosta 'Winter Snow'</v>
      </c>
      <c r="AW1287" s="1"/>
      <c r="AX1287" s="1"/>
    </row>
    <row r="1288" spans="1:66" s="5" customFormat="1" ht="15" customHeight="1" x14ac:dyDescent="0.2">
      <c r="A1288" s="8" t="s">
        <v>9539</v>
      </c>
      <c r="B1288" s="18" t="b">
        <f t="shared" si="224"/>
        <v>1</v>
      </c>
      <c r="C1288" s="4" t="str">
        <f>IF(O1288="","C","")</f>
        <v/>
      </c>
      <c r="D1288" s="4" t="str">
        <f>IF(I1288="","N","")</f>
        <v/>
      </c>
      <c r="E1288" s="4" t="str">
        <f>IF(P1288="","Y","")</f>
        <v/>
      </c>
      <c r="F1288" s="4" t="str">
        <f t="shared" si="215"/>
        <v/>
      </c>
      <c r="G1288" s="4"/>
      <c r="H1288" s="4" t="str">
        <f>TRIM(TRIM(I1288) &amp; " " &amp; TRIM(J1288) &amp; " " &amp; K1288 &amp; " " &amp;S1288)</f>
        <v>Hosta 'Wogon's Boy'</v>
      </c>
      <c r="I1288" s="6" t="s">
        <v>3674</v>
      </c>
      <c r="J1288" s="6"/>
      <c r="K1288" s="6" t="s">
        <v>6960</v>
      </c>
      <c r="L1288" s="1">
        <v>1987</v>
      </c>
      <c r="M1288" s="1"/>
      <c r="N1288" s="18" t="b">
        <v>1</v>
      </c>
      <c r="O1288" t="s">
        <v>6961</v>
      </c>
      <c r="P1288" s="23" t="s">
        <v>10479</v>
      </c>
      <c r="Q1288"/>
      <c r="R1288"/>
      <c r="S1288" s="54"/>
      <c r="T1288" s="1" t="s">
        <v>6913</v>
      </c>
      <c r="U1288" s="1" t="s">
        <v>6913</v>
      </c>
      <c r="V1288" s="1" t="s">
        <v>6913</v>
      </c>
      <c r="W1288" s="1" t="s">
        <v>6913</v>
      </c>
      <c r="X1288" s="1"/>
      <c r="Y1288" t="s">
        <v>11213</v>
      </c>
      <c r="Z1288" s="1"/>
      <c r="AA1288" s="1"/>
      <c r="AB1288" s="1"/>
      <c r="AC1288" s="1"/>
      <c r="AD1288" s="1"/>
      <c r="AE1288" s="1"/>
      <c r="AF1288"/>
      <c r="AG1288" s="1" t="b">
        <v>0</v>
      </c>
      <c r="AH1288" s="1" t="s">
        <v>43</v>
      </c>
      <c r="AI1288" s="1"/>
      <c r="AJ1288" s="1" t="b">
        <v>0</v>
      </c>
      <c r="AK1288" s="1" t="b">
        <v>0</v>
      </c>
      <c r="AL1288" s="1" t="s">
        <v>86</v>
      </c>
      <c r="AM1288"/>
      <c r="AN1288" s="1" t="s">
        <v>45</v>
      </c>
      <c r="AO1288" s="1">
        <v>20195</v>
      </c>
      <c r="AP1288" s="1" t="b">
        <v>0</v>
      </c>
      <c r="AQ1288" s="1"/>
      <c r="AR1288" s="1"/>
      <c r="AS1288" s="1" t="b">
        <v>0</v>
      </c>
      <c r="AV1288" s="1" t="str">
        <f t="shared" si="225"/>
        <v>Hosta 'Wogon's Boy'</v>
      </c>
      <c r="AW1288" s="1"/>
      <c r="AX1288" s="1"/>
    </row>
    <row r="1289" spans="1:66" s="5" customFormat="1" ht="15" customHeight="1" x14ac:dyDescent="0.2">
      <c r="A1289" s="8"/>
      <c r="B1289" s="18" t="b">
        <f t="shared" si="224"/>
        <v>0</v>
      </c>
      <c r="C1289" s="21"/>
      <c r="D1289" s="4"/>
      <c r="E1289" s="4"/>
      <c r="F1289" s="4" t="str">
        <f t="shared" si="215"/>
        <v>X</v>
      </c>
      <c r="G1289" s="4"/>
      <c r="H1289" s="4"/>
      <c r="I1289" s="6" t="s">
        <v>3674</v>
      </c>
      <c r="J1289" s="6"/>
      <c r="K1289" s="6" t="s">
        <v>3907</v>
      </c>
      <c r="L1289" s="1">
        <v>1049</v>
      </c>
      <c r="M1289"/>
      <c r="N1289" s="18" t="b">
        <v>0</v>
      </c>
      <c r="O1289"/>
      <c r="P1289" s="1" t="s">
        <v>3908</v>
      </c>
      <c r="Q1289"/>
      <c r="R1289"/>
      <c r="S1289" s="53"/>
      <c r="T1289" s="1" t="s">
        <v>42</v>
      </c>
      <c r="U1289" s="1" t="s">
        <v>42</v>
      </c>
      <c r="V1289" s="1" t="s">
        <v>42</v>
      </c>
      <c r="W1289" s="1" t="s">
        <v>42</v>
      </c>
      <c r="X1289"/>
      <c r="Y1289"/>
      <c r="Z1289"/>
      <c r="AA1289"/>
      <c r="AB1289"/>
      <c r="AC1289"/>
      <c r="AD1289"/>
      <c r="AE1289"/>
      <c r="AF1289"/>
      <c r="AG1289" s="1" t="b">
        <v>0</v>
      </c>
      <c r="AH1289"/>
      <c r="AI1289"/>
      <c r="AJ1289" s="1" t="b">
        <v>0</v>
      </c>
      <c r="AK1289" s="1" t="b">
        <v>0</v>
      </c>
      <c r="AL1289" s="1" t="s">
        <v>86</v>
      </c>
      <c r="AM1289" s="1" t="s">
        <v>62</v>
      </c>
      <c r="AN1289" s="1" t="s">
        <v>45</v>
      </c>
      <c r="AO1289" s="1">
        <v>1739</v>
      </c>
      <c r="AP1289" s="1" t="b">
        <v>1</v>
      </c>
      <c r="AQ1289" s="1"/>
      <c r="AR1289" s="1"/>
      <c r="AS1289" s="1" t="b">
        <v>0</v>
      </c>
      <c r="AV1289" s="1" t="str">
        <f t="shared" si="225"/>
        <v>Hosta 'Zounds'</v>
      </c>
      <c r="AW1289" s="1"/>
      <c r="AX1289" s="1"/>
      <c r="BE1289"/>
      <c r="BF1289"/>
      <c r="BG1289"/>
      <c r="BH1289"/>
      <c r="BI1289"/>
      <c r="BJ1289"/>
      <c r="BK1289"/>
      <c r="BL1289"/>
      <c r="BM1289"/>
      <c r="BN1289"/>
    </row>
    <row r="1290" spans="1:66" s="5" customFormat="1" ht="15" customHeight="1" x14ac:dyDescent="0.2">
      <c r="A1290" s="8"/>
      <c r="B1290" s="18" t="b">
        <f t="shared" si="224"/>
        <v>1</v>
      </c>
      <c r="C1290" s="21"/>
      <c r="D1290" s="4"/>
      <c r="E1290" s="4"/>
      <c r="F1290" s="4" t="str">
        <f t="shared" si="215"/>
        <v/>
      </c>
      <c r="G1290" s="4"/>
      <c r="H1290" s="4"/>
      <c r="I1290" s="6" t="s">
        <v>3674</v>
      </c>
      <c r="J1290" s="6"/>
      <c r="K1290" s="6"/>
      <c r="L1290" s="1">
        <v>986</v>
      </c>
      <c r="M1290"/>
      <c r="N1290" s="18" t="b">
        <v>1</v>
      </c>
      <c r="O1290"/>
      <c r="P1290" s="1" t="s">
        <v>3675</v>
      </c>
      <c r="Q1290"/>
      <c r="R1290"/>
      <c r="S1290" s="54"/>
      <c r="T1290" s="1" t="s">
        <v>42</v>
      </c>
      <c r="U1290" s="1" t="s">
        <v>42</v>
      </c>
      <c r="V1290" s="1" t="s">
        <v>42</v>
      </c>
      <c r="W1290" s="1" t="s">
        <v>42</v>
      </c>
      <c r="X1290" s="1"/>
      <c r="Y1290" s="1" t="s">
        <v>3676</v>
      </c>
      <c r="Z1290" s="1"/>
      <c r="AA1290" s="1"/>
      <c r="AB1290" s="1"/>
      <c r="AC1290" s="1"/>
      <c r="AD1290" s="1"/>
      <c r="AE1290" s="1"/>
      <c r="AF1290"/>
      <c r="AG1290" s="1" t="b">
        <v>0</v>
      </c>
      <c r="AH1290" s="1"/>
      <c r="AI1290" s="1"/>
      <c r="AJ1290" s="1" t="b">
        <v>0</v>
      </c>
      <c r="AK1290" s="1" t="b">
        <v>0</v>
      </c>
      <c r="AL1290" s="1" t="s">
        <v>86</v>
      </c>
      <c r="AM1290"/>
      <c r="AN1290" s="1" t="s">
        <v>45</v>
      </c>
      <c r="AO1290" s="1">
        <v>15788</v>
      </c>
      <c r="AP1290" s="1" t="b">
        <v>1</v>
      </c>
      <c r="AQ1290" s="1"/>
      <c r="AR1290" s="1"/>
      <c r="AS1290" s="1" t="b">
        <v>0</v>
      </c>
      <c r="AV1290" s="1" t="str">
        <f t="shared" si="225"/>
        <v>Hosta</v>
      </c>
      <c r="AW1290" s="1"/>
      <c r="AX1290" s="1"/>
      <c r="BE1290"/>
      <c r="BF1290"/>
      <c r="BG1290"/>
      <c r="BH1290"/>
      <c r="BI1290"/>
      <c r="BJ1290"/>
      <c r="BK1290"/>
      <c r="BL1290"/>
      <c r="BM1290"/>
      <c r="BN1290"/>
    </row>
    <row r="1291" spans="1:66" s="5" customFormat="1" ht="15" customHeight="1" x14ac:dyDescent="0.2">
      <c r="A1291" s="8"/>
      <c r="B1291" s="18" t="b">
        <f t="shared" si="224"/>
        <v>1</v>
      </c>
      <c r="C1291" s="21"/>
      <c r="D1291" s="4"/>
      <c r="E1291" s="4"/>
      <c r="F1291" s="4" t="str">
        <f t="shared" si="215"/>
        <v/>
      </c>
      <c r="G1291" s="4"/>
      <c r="H1291" s="4"/>
      <c r="I1291" s="6" t="s">
        <v>3959</v>
      </c>
      <c r="J1291" s="6" t="s">
        <v>3960</v>
      </c>
      <c r="K1291" s="6" t="s">
        <v>3961</v>
      </c>
      <c r="L1291" s="1">
        <v>1066</v>
      </c>
      <c r="M1291"/>
      <c r="N1291" s="18" t="b">
        <v>1</v>
      </c>
      <c r="O1291"/>
      <c r="P1291" s="1" t="s">
        <v>3962</v>
      </c>
      <c r="Q1291"/>
      <c r="R1291"/>
      <c r="S1291" s="53"/>
      <c r="T1291" s="1" t="s">
        <v>42</v>
      </c>
      <c r="U1291" s="1" t="s">
        <v>42</v>
      </c>
      <c r="V1291" s="1" t="s">
        <v>42</v>
      </c>
      <c r="W1291" s="1" t="s">
        <v>42</v>
      </c>
      <c r="X1291"/>
      <c r="Y1291" s="1" t="s">
        <v>3963</v>
      </c>
      <c r="Z1291"/>
      <c r="AA1291"/>
      <c r="AB1291"/>
      <c r="AC1291"/>
      <c r="AD1291"/>
      <c r="AE1291"/>
      <c r="AF1291"/>
      <c r="AG1291" s="1" t="b">
        <v>0</v>
      </c>
      <c r="AH1291"/>
      <c r="AI1291"/>
      <c r="AJ1291" s="1" t="b">
        <v>0</v>
      </c>
      <c r="AK1291" s="1" t="b">
        <v>0</v>
      </c>
      <c r="AL1291" s="1" t="s">
        <v>86</v>
      </c>
      <c r="AM1291" s="1" t="s">
        <v>3964</v>
      </c>
      <c r="AN1291" s="1" t="s">
        <v>45</v>
      </c>
      <c r="AO1291" s="1">
        <v>1747</v>
      </c>
      <c r="AP1291" s="1" t="b">
        <v>1</v>
      </c>
      <c r="AQ1291" s="1"/>
      <c r="AR1291" s="1"/>
      <c r="AS1291" s="1" t="b">
        <v>0</v>
      </c>
      <c r="AV1291" s="1" t="str">
        <f t="shared" si="225"/>
        <v>Humulus lupulus 'Aureus'</v>
      </c>
      <c r="AW1291" s="1"/>
      <c r="AX1291" s="1"/>
      <c r="BE1291"/>
      <c r="BF1291"/>
      <c r="BG1291"/>
      <c r="BH1291"/>
      <c r="BI1291"/>
      <c r="BJ1291"/>
      <c r="BK1291"/>
      <c r="BL1291"/>
      <c r="BM1291"/>
      <c r="BN1291"/>
    </row>
    <row r="1292" spans="1:66" s="5" customFormat="1" ht="15" customHeight="1" x14ac:dyDescent="0.2">
      <c r="A1292" s="8"/>
      <c r="B1292" s="18" t="b">
        <f t="shared" si="224"/>
        <v>0</v>
      </c>
      <c r="C1292" s="21"/>
      <c r="D1292" s="4"/>
      <c r="E1292" s="4"/>
      <c r="F1292" s="4" t="str">
        <f t="shared" si="215"/>
        <v>X</v>
      </c>
      <c r="G1292" s="4"/>
      <c r="H1292" s="4"/>
      <c r="I1292" s="6" t="s">
        <v>3965</v>
      </c>
      <c r="J1292" s="6" t="s">
        <v>2701</v>
      </c>
      <c r="K1292" s="6" t="s">
        <v>3967</v>
      </c>
      <c r="L1292" s="1">
        <v>1069</v>
      </c>
      <c r="M1292"/>
      <c r="N1292" s="18" t="b">
        <v>0</v>
      </c>
      <c r="O1292"/>
      <c r="P1292" s="1" t="s">
        <v>3968</v>
      </c>
      <c r="Q1292"/>
      <c r="R1292"/>
      <c r="S1292" s="53"/>
      <c r="T1292" s="1" t="s">
        <v>42</v>
      </c>
      <c r="U1292" s="1" t="s">
        <v>42</v>
      </c>
      <c r="V1292" s="1" t="s">
        <v>42</v>
      </c>
      <c r="W1292" s="1" t="s">
        <v>42</v>
      </c>
      <c r="X1292"/>
      <c r="Y1292"/>
      <c r="Z1292"/>
      <c r="AA1292"/>
      <c r="AB1292"/>
      <c r="AC1292"/>
      <c r="AD1292"/>
      <c r="AE1292"/>
      <c r="AF1292"/>
      <c r="AG1292" s="1" t="b">
        <v>0</v>
      </c>
      <c r="AH1292"/>
      <c r="AI1292"/>
      <c r="AJ1292" s="1" t="b">
        <v>0</v>
      </c>
      <c r="AK1292" s="1" t="b">
        <v>0</v>
      </c>
      <c r="AL1292" s="1" t="s">
        <v>86</v>
      </c>
      <c r="AM1292" s="1" t="s">
        <v>62</v>
      </c>
      <c r="AN1292" s="1" t="s">
        <v>45</v>
      </c>
      <c r="AO1292" s="1">
        <v>1748</v>
      </c>
      <c r="AP1292" s="1" t="b">
        <v>1</v>
      </c>
      <c r="AQ1292"/>
      <c r="AR1292"/>
      <c r="AS1292" s="1" t="b">
        <v>0</v>
      </c>
      <c r="AV1292" s="1" t="str">
        <f t="shared" si="225"/>
        <v>Hyssopus officinalis - blue form</v>
      </c>
      <c r="AW1292" s="1"/>
      <c r="AX1292" s="1"/>
      <c r="BE1292"/>
      <c r="BF1292"/>
      <c r="BG1292"/>
      <c r="BH1292"/>
      <c r="BI1292"/>
      <c r="BJ1292"/>
      <c r="BK1292"/>
      <c r="BL1292"/>
      <c r="BM1292"/>
      <c r="BN1292"/>
    </row>
    <row r="1293" spans="1:66" s="5" customFormat="1" ht="15" customHeight="1" x14ac:dyDescent="0.2">
      <c r="A1293" s="8"/>
      <c r="B1293" s="18" t="b">
        <f t="shared" si="224"/>
        <v>0</v>
      </c>
      <c r="C1293" s="21"/>
      <c r="D1293" s="4"/>
      <c r="E1293" s="4"/>
      <c r="F1293" s="4" t="str">
        <f t="shared" si="215"/>
        <v>X</v>
      </c>
      <c r="G1293" s="4"/>
      <c r="H1293" s="4"/>
      <c r="I1293" s="6" t="s">
        <v>3965</v>
      </c>
      <c r="J1293" s="6" t="s">
        <v>2701</v>
      </c>
      <c r="K1293" s="6" t="s">
        <v>3967</v>
      </c>
      <c r="L1293" s="1">
        <v>1070</v>
      </c>
      <c r="M1293"/>
      <c r="N1293" s="18" t="b">
        <v>0</v>
      </c>
      <c r="O1293"/>
      <c r="P1293" s="1" t="s">
        <v>3968</v>
      </c>
      <c r="Q1293" s="1"/>
      <c r="R1293" s="1"/>
      <c r="S1293" s="54"/>
      <c r="T1293" s="1" t="s">
        <v>42</v>
      </c>
      <c r="U1293" s="1" t="s">
        <v>42</v>
      </c>
      <c r="V1293" s="1" t="s">
        <v>42</v>
      </c>
      <c r="W1293" s="1" t="s">
        <v>42</v>
      </c>
      <c r="X1293" s="1"/>
      <c r="Y1293" s="1"/>
      <c r="Z1293" s="1"/>
      <c r="AA1293" s="1"/>
      <c r="AB1293" s="1"/>
      <c r="AC1293" s="1"/>
      <c r="AD1293" s="1"/>
      <c r="AE1293" s="1"/>
      <c r="AF1293"/>
      <c r="AG1293" s="1" t="b">
        <v>0</v>
      </c>
      <c r="AH1293"/>
      <c r="AI1293"/>
      <c r="AJ1293" s="1" t="b">
        <v>0</v>
      </c>
      <c r="AK1293" s="1" t="b">
        <v>0</v>
      </c>
      <c r="AL1293" s="1" t="s">
        <v>86</v>
      </c>
      <c r="AM1293" s="1" t="s">
        <v>62</v>
      </c>
      <c r="AN1293" s="1" t="s">
        <v>45</v>
      </c>
      <c r="AO1293" s="1">
        <v>2026</v>
      </c>
      <c r="AP1293" s="1" t="b">
        <v>1</v>
      </c>
      <c r="AQ1293"/>
      <c r="AR1293"/>
      <c r="AS1293" s="1" t="b">
        <v>0</v>
      </c>
      <c r="AV1293" s="1" t="str">
        <f t="shared" si="225"/>
        <v>Hyssopus officinalis - blue form</v>
      </c>
      <c r="AW1293" s="1"/>
      <c r="AX1293" s="1"/>
      <c r="BE1293"/>
      <c r="BF1293"/>
      <c r="BG1293"/>
      <c r="BH1293"/>
      <c r="BI1293"/>
      <c r="BJ1293"/>
      <c r="BK1293"/>
      <c r="BL1293"/>
      <c r="BM1293"/>
      <c r="BN1293"/>
    </row>
    <row r="1294" spans="1:66" s="5" customFormat="1" ht="15" customHeight="1" x14ac:dyDescent="0.2">
      <c r="A1294" s="8"/>
      <c r="B1294" s="18" t="b">
        <f t="shared" si="224"/>
        <v>0</v>
      </c>
      <c r="C1294" s="21"/>
      <c r="D1294" s="4"/>
      <c r="E1294" s="4"/>
      <c r="F1294" s="4" t="str">
        <f t="shared" si="215"/>
        <v>X</v>
      </c>
      <c r="G1294" s="4"/>
      <c r="H1294" s="4"/>
      <c r="I1294" s="6" t="s">
        <v>3965</v>
      </c>
      <c r="J1294" s="6" t="s">
        <v>2701</v>
      </c>
      <c r="K1294" s="6" t="s">
        <v>3969</v>
      </c>
      <c r="L1294" s="1">
        <v>1071</v>
      </c>
      <c r="M1294"/>
      <c r="N1294" s="18" t="b">
        <v>0</v>
      </c>
      <c r="O1294"/>
      <c r="P1294" s="1" t="s">
        <v>3970</v>
      </c>
      <c r="Q1294"/>
      <c r="R1294"/>
      <c r="S1294" s="53"/>
      <c r="T1294" s="1" t="s">
        <v>42</v>
      </c>
      <c r="U1294" s="1" t="s">
        <v>42</v>
      </c>
      <c r="V1294" s="1" t="s">
        <v>42</v>
      </c>
      <c r="W1294" s="1" t="s">
        <v>42</v>
      </c>
      <c r="X1294"/>
      <c r="Y1294"/>
      <c r="Z1294"/>
      <c r="AA1294"/>
      <c r="AB1294"/>
      <c r="AC1294"/>
      <c r="AD1294"/>
      <c r="AE1294"/>
      <c r="AF1294"/>
      <c r="AG1294" s="1" t="b">
        <v>0</v>
      </c>
      <c r="AH1294"/>
      <c r="AI1294"/>
      <c r="AJ1294" s="1" t="b">
        <v>0</v>
      </c>
      <c r="AK1294" s="1" t="b">
        <v>0</v>
      </c>
      <c r="AL1294" s="1" t="s">
        <v>86</v>
      </c>
      <c r="AM1294" s="1" t="s">
        <v>62</v>
      </c>
      <c r="AN1294" s="1" t="s">
        <v>45</v>
      </c>
      <c r="AO1294" s="1">
        <v>1750</v>
      </c>
      <c r="AP1294" s="1" t="b">
        <v>1</v>
      </c>
      <c r="AQ1294"/>
      <c r="AR1294"/>
      <c r="AS1294" s="1" t="b">
        <v>0</v>
      </c>
      <c r="AV1294" s="1" t="str">
        <f t="shared" si="225"/>
        <v>Hyssopus officinalis - rose form</v>
      </c>
      <c r="AW1294" s="1"/>
      <c r="AX1294" s="1"/>
      <c r="BE1294"/>
      <c r="BF1294"/>
      <c r="BG1294"/>
      <c r="BH1294"/>
      <c r="BI1294"/>
      <c r="BJ1294"/>
      <c r="BK1294"/>
      <c r="BL1294"/>
      <c r="BM1294"/>
      <c r="BN1294"/>
    </row>
    <row r="1295" spans="1:66" s="5" customFormat="1" ht="15" customHeight="1" x14ac:dyDescent="0.2">
      <c r="A1295" s="8"/>
      <c r="B1295" s="18" t="b">
        <f t="shared" si="224"/>
        <v>0</v>
      </c>
      <c r="C1295" s="21"/>
      <c r="D1295" s="4"/>
      <c r="E1295" s="4"/>
      <c r="F1295" s="4" t="str">
        <f t="shared" si="215"/>
        <v>X</v>
      </c>
      <c r="G1295" s="4"/>
      <c r="H1295" s="4"/>
      <c r="I1295" s="6" t="s">
        <v>3965</v>
      </c>
      <c r="J1295" s="6" t="s">
        <v>2701</v>
      </c>
      <c r="K1295" s="6" t="s">
        <v>3969</v>
      </c>
      <c r="L1295" s="1">
        <v>1072</v>
      </c>
      <c r="M1295"/>
      <c r="N1295" s="18" t="b">
        <v>0</v>
      </c>
      <c r="O1295"/>
      <c r="P1295" s="1" t="s">
        <v>3970</v>
      </c>
      <c r="Q1295" s="1"/>
      <c r="R1295" s="1"/>
      <c r="S1295" s="54"/>
      <c r="T1295" s="1" t="s">
        <v>42</v>
      </c>
      <c r="U1295" s="1" t="s">
        <v>42</v>
      </c>
      <c r="V1295" s="1" t="s">
        <v>42</v>
      </c>
      <c r="W1295" s="1" t="s">
        <v>42</v>
      </c>
      <c r="X1295" s="1"/>
      <c r="Y1295" s="1"/>
      <c r="Z1295" s="1"/>
      <c r="AA1295" s="1"/>
      <c r="AB1295" s="1"/>
      <c r="AC1295" s="1"/>
      <c r="AD1295" s="1"/>
      <c r="AE1295" s="1"/>
      <c r="AF1295"/>
      <c r="AG1295" s="1" t="b">
        <v>0</v>
      </c>
      <c r="AH1295"/>
      <c r="AI1295"/>
      <c r="AJ1295" s="1" t="b">
        <v>0</v>
      </c>
      <c r="AK1295" s="1" t="b">
        <v>0</v>
      </c>
      <c r="AL1295" s="1" t="s">
        <v>86</v>
      </c>
      <c r="AM1295" s="1" t="s">
        <v>62</v>
      </c>
      <c r="AN1295" s="1" t="s">
        <v>45</v>
      </c>
      <c r="AO1295" s="1">
        <v>2027</v>
      </c>
      <c r="AP1295" s="1" t="b">
        <v>1</v>
      </c>
      <c r="AQ1295"/>
      <c r="AR1295"/>
      <c r="AS1295" s="1" t="b">
        <v>0</v>
      </c>
      <c r="AV1295" s="1" t="str">
        <f t="shared" si="225"/>
        <v>Hyssopus officinalis - rose form</v>
      </c>
      <c r="AW1295" s="1"/>
      <c r="AX1295" s="1"/>
      <c r="BE1295"/>
      <c r="BF1295"/>
      <c r="BG1295"/>
      <c r="BH1295"/>
      <c r="BI1295"/>
      <c r="BJ1295"/>
      <c r="BK1295"/>
      <c r="BL1295"/>
      <c r="BM1295"/>
      <c r="BN1295"/>
    </row>
    <row r="1296" spans="1:66" s="5" customFormat="1" ht="15" customHeight="1" x14ac:dyDescent="0.2">
      <c r="A1296" s="8"/>
      <c r="B1296" s="18" t="b">
        <f t="shared" si="224"/>
        <v>0</v>
      </c>
      <c r="C1296" s="21"/>
      <c r="D1296" s="4"/>
      <c r="E1296" s="4"/>
      <c r="F1296" s="4" t="str">
        <f t="shared" si="215"/>
        <v>X</v>
      </c>
      <c r="G1296" s="4"/>
      <c r="H1296" s="4"/>
      <c r="I1296" s="6" t="s">
        <v>3965</v>
      </c>
      <c r="J1296" s="6" t="s">
        <v>2701</v>
      </c>
      <c r="L1296" s="1">
        <v>1067</v>
      </c>
      <c r="M1296"/>
      <c r="N1296" s="18" t="b">
        <v>0</v>
      </c>
      <c r="O1296"/>
      <c r="P1296" s="1" t="s">
        <v>3966</v>
      </c>
      <c r="Q1296"/>
      <c r="R1296"/>
      <c r="S1296" s="53"/>
      <c r="T1296" s="1" t="s">
        <v>42</v>
      </c>
      <c r="U1296" s="1" t="s">
        <v>42</v>
      </c>
      <c r="V1296" s="1" t="s">
        <v>42</v>
      </c>
      <c r="W1296" s="1" t="s">
        <v>42</v>
      </c>
      <c r="X1296"/>
      <c r="Y1296"/>
      <c r="Z1296"/>
      <c r="AA1296"/>
      <c r="AB1296"/>
      <c r="AC1296"/>
      <c r="AD1296"/>
      <c r="AE1296"/>
      <c r="AF1296"/>
      <c r="AG1296" s="1" t="b">
        <v>0</v>
      </c>
      <c r="AH1296"/>
      <c r="AI1296"/>
      <c r="AJ1296" s="1" t="b">
        <v>0</v>
      </c>
      <c r="AK1296" s="1" t="b">
        <v>0</v>
      </c>
      <c r="AL1296" s="1" t="s">
        <v>86</v>
      </c>
      <c r="AM1296" s="1" t="s">
        <v>62</v>
      </c>
      <c r="AN1296" s="1" t="s">
        <v>45</v>
      </c>
      <c r="AO1296" s="1">
        <v>1749</v>
      </c>
      <c r="AP1296" s="1" t="b">
        <v>1</v>
      </c>
      <c r="AQ1296"/>
      <c r="AR1296"/>
      <c r="AS1296" s="1" t="b">
        <v>0</v>
      </c>
      <c r="AV1296" s="1" t="str">
        <f t="shared" si="225"/>
        <v>Hyssopus officinalis</v>
      </c>
      <c r="AW1296" s="1"/>
      <c r="AX1296"/>
      <c r="BE1296"/>
      <c r="BF1296"/>
      <c r="BG1296"/>
      <c r="BH1296"/>
      <c r="BI1296"/>
      <c r="BJ1296"/>
      <c r="BK1296"/>
      <c r="BL1296"/>
      <c r="BM1296"/>
      <c r="BN1296"/>
    </row>
    <row r="1297" spans="1:66" s="5" customFormat="1" ht="15" customHeight="1" x14ac:dyDescent="0.2">
      <c r="A1297" s="8"/>
      <c r="B1297" s="18" t="b">
        <f t="shared" si="224"/>
        <v>0</v>
      </c>
      <c r="C1297" s="21"/>
      <c r="D1297" s="4"/>
      <c r="E1297" s="4"/>
      <c r="F1297" s="4" t="str">
        <f t="shared" si="215"/>
        <v>X</v>
      </c>
      <c r="G1297" s="4"/>
      <c r="H1297" s="4"/>
      <c r="I1297" s="6" t="s">
        <v>3965</v>
      </c>
      <c r="J1297" s="6" t="s">
        <v>2701</v>
      </c>
      <c r="L1297" s="1">
        <v>1068</v>
      </c>
      <c r="M1297"/>
      <c r="N1297" s="18" t="b">
        <v>0</v>
      </c>
      <c r="O1297"/>
      <c r="P1297" s="1" t="s">
        <v>3966</v>
      </c>
      <c r="Q1297"/>
      <c r="R1297"/>
      <c r="S1297" s="53"/>
      <c r="T1297" s="1" t="s">
        <v>42</v>
      </c>
      <c r="U1297" s="1" t="s">
        <v>42</v>
      </c>
      <c r="V1297" s="1" t="s">
        <v>42</v>
      </c>
      <c r="W1297" s="1" t="s">
        <v>42</v>
      </c>
      <c r="X1297"/>
      <c r="Y1297"/>
      <c r="Z1297"/>
      <c r="AA1297"/>
      <c r="AB1297"/>
      <c r="AC1297"/>
      <c r="AD1297"/>
      <c r="AE1297"/>
      <c r="AF1297"/>
      <c r="AG1297" s="1" t="b">
        <v>0</v>
      </c>
      <c r="AH1297"/>
      <c r="AI1297"/>
      <c r="AJ1297" s="1" t="b">
        <v>0</v>
      </c>
      <c r="AK1297" s="1" t="b">
        <v>0</v>
      </c>
      <c r="AL1297" s="1" t="s">
        <v>86</v>
      </c>
      <c r="AM1297" s="1" t="s">
        <v>62</v>
      </c>
      <c r="AN1297" s="1" t="s">
        <v>45</v>
      </c>
      <c r="AO1297" s="1">
        <v>1703</v>
      </c>
      <c r="AP1297" s="1" t="b">
        <v>1</v>
      </c>
      <c r="AQ1297"/>
      <c r="AR1297"/>
      <c r="AS1297" s="1" t="b">
        <v>0</v>
      </c>
      <c r="AV1297" s="1" t="str">
        <f t="shared" si="225"/>
        <v>Hyssopus officinalis</v>
      </c>
      <c r="AW1297" s="1"/>
      <c r="AX1297"/>
      <c r="BE1297"/>
      <c r="BF1297"/>
      <c r="BG1297"/>
      <c r="BH1297"/>
      <c r="BI1297"/>
      <c r="BJ1297"/>
      <c r="BK1297"/>
      <c r="BL1297"/>
      <c r="BM1297"/>
      <c r="BN1297"/>
    </row>
    <row r="1298" spans="1:66" s="5" customFormat="1" ht="15" customHeight="1" x14ac:dyDescent="0.2">
      <c r="A1298" s="8"/>
      <c r="B1298" s="18" t="b">
        <f t="shared" si="224"/>
        <v>0</v>
      </c>
      <c r="C1298" s="21"/>
      <c r="D1298" s="4"/>
      <c r="E1298" s="4"/>
      <c r="F1298" s="4" t="str">
        <f t="shared" si="215"/>
        <v>X</v>
      </c>
      <c r="G1298" s="4"/>
      <c r="H1298" s="4"/>
      <c r="I1298" s="6" t="s">
        <v>3971</v>
      </c>
      <c r="J1298" s="6" t="s">
        <v>3972</v>
      </c>
      <c r="L1298" s="1">
        <v>1073</v>
      </c>
      <c r="M1298"/>
      <c r="N1298" s="18" t="b">
        <v>0</v>
      </c>
      <c r="O1298"/>
      <c r="P1298" s="1" t="s">
        <v>3973</v>
      </c>
      <c r="Q1298"/>
      <c r="R1298"/>
      <c r="S1298" s="53"/>
      <c r="T1298" s="1" t="s">
        <v>42</v>
      </c>
      <c r="U1298" s="1" t="s">
        <v>42</v>
      </c>
      <c r="V1298" s="1" t="s">
        <v>42</v>
      </c>
      <c r="W1298" s="1" t="s">
        <v>42</v>
      </c>
      <c r="X1298"/>
      <c r="Y1298"/>
      <c r="Z1298"/>
      <c r="AA1298"/>
      <c r="AB1298"/>
      <c r="AC1298"/>
      <c r="AD1298"/>
      <c r="AE1298"/>
      <c r="AF1298"/>
      <c r="AG1298" s="1" t="b">
        <v>0</v>
      </c>
      <c r="AH1298"/>
      <c r="AI1298"/>
      <c r="AJ1298" s="1" t="b">
        <v>0</v>
      </c>
      <c r="AK1298" s="1" t="b">
        <v>0</v>
      </c>
      <c r="AL1298" s="1" t="s">
        <v>86</v>
      </c>
      <c r="AM1298" s="1" t="s">
        <v>62</v>
      </c>
      <c r="AN1298" s="1" t="s">
        <v>45</v>
      </c>
      <c r="AO1298" s="1">
        <v>1751</v>
      </c>
      <c r="AP1298" s="1" t="b">
        <v>1</v>
      </c>
      <c r="AQ1298" s="1"/>
      <c r="AR1298" s="1"/>
      <c r="AS1298" s="1" t="b">
        <v>0</v>
      </c>
      <c r="AV1298" s="1" t="str">
        <f t="shared" si="225"/>
        <v>Incarvillea arguta</v>
      </c>
      <c r="AW1298" s="1"/>
      <c r="AX1298"/>
      <c r="BE1298"/>
      <c r="BF1298"/>
      <c r="BG1298"/>
      <c r="BH1298"/>
      <c r="BI1298"/>
      <c r="BJ1298"/>
      <c r="BK1298"/>
      <c r="BL1298"/>
      <c r="BM1298"/>
      <c r="BN1298"/>
    </row>
    <row r="1299" spans="1:66" s="5" customFormat="1" ht="15" customHeight="1" x14ac:dyDescent="0.2">
      <c r="A1299" s="8" t="s">
        <v>9293</v>
      </c>
      <c r="B1299" s="18" t="b">
        <f t="shared" si="224"/>
        <v>1</v>
      </c>
      <c r="C1299" s="4" t="str">
        <f>IF(O1299="","C","")</f>
        <v/>
      </c>
      <c r="D1299" s="4" t="str">
        <f>IF(I1299="","N","")</f>
        <v/>
      </c>
      <c r="E1299" s="4" t="str">
        <f>IF(P1299="","Y","")</f>
        <v/>
      </c>
      <c r="F1299" s="4" t="str">
        <f t="shared" si="215"/>
        <v/>
      </c>
      <c r="G1299" s="4" t="str">
        <f>IF(H1299=A1299,"","I")</f>
        <v/>
      </c>
      <c r="H1299" s="4" t="str">
        <f>TRIM(TRIM(I1299) &amp; " " &amp; TRIM(J1299) &amp; " " &amp; K1299 &amp; " " &amp;S1299)</f>
        <v>Incarvillea delavayi</v>
      </c>
      <c r="I1299" s="6" t="s">
        <v>3971</v>
      </c>
      <c r="J1299" s="6" t="s">
        <v>3974</v>
      </c>
      <c r="K1299" s="6"/>
      <c r="L1299" s="1">
        <v>1074</v>
      </c>
      <c r="M1299" s="1"/>
      <c r="N1299" s="18" t="b">
        <v>1</v>
      </c>
      <c r="O1299" t="s">
        <v>10182</v>
      </c>
      <c r="P1299" s="1" t="s">
        <v>3975</v>
      </c>
      <c r="Q1299"/>
      <c r="R1299"/>
      <c r="S1299" s="54"/>
      <c r="T1299" s="1" t="s">
        <v>42</v>
      </c>
      <c r="U1299" s="1" t="s">
        <v>42</v>
      </c>
      <c r="V1299" s="1" t="s">
        <v>42</v>
      </c>
      <c r="W1299" s="1" t="s">
        <v>42</v>
      </c>
      <c r="X1299" s="1"/>
      <c r="Y1299" s="1" t="s">
        <v>3976</v>
      </c>
      <c r="Z1299" s="1"/>
      <c r="AA1299" s="1"/>
      <c r="AB1299" s="1"/>
      <c r="AC1299" s="1"/>
      <c r="AD1299" s="1"/>
      <c r="AE1299" s="1"/>
      <c r="AF1299"/>
      <c r="AG1299" s="1" t="b">
        <v>0</v>
      </c>
      <c r="AH1299" s="1" t="s">
        <v>43</v>
      </c>
      <c r="AI1299" s="1"/>
      <c r="AJ1299" s="1" t="b">
        <v>0</v>
      </c>
      <c r="AK1299" s="1" t="b">
        <v>0</v>
      </c>
      <c r="AL1299" s="1" t="s">
        <v>86</v>
      </c>
      <c r="AM1299"/>
      <c r="AN1299" s="1" t="s">
        <v>45</v>
      </c>
      <c r="AO1299" s="1">
        <v>20194</v>
      </c>
      <c r="AP1299" s="1" t="b">
        <v>0</v>
      </c>
      <c r="AQ1299" s="1"/>
      <c r="AR1299" s="1"/>
      <c r="AS1299" s="1" t="b">
        <v>0</v>
      </c>
      <c r="AV1299" s="1" t="str">
        <f t="shared" si="225"/>
        <v>Incarvillea delavayi</v>
      </c>
      <c r="AW1299" s="1"/>
      <c r="AX1299" s="1"/>
    </row>
    <row r="1300" spans="1:66" s="5" customFormat="1" ht="15" customHeight="1" x14ac:dyDescent="0.2">
      <c r="A1300" s="8" t="s">
        <v>7243</v>
      </c>
      <c r="B1300" s="18" t="b">
        <f t="shared" si="224"/>
        <v>1</v>
      </c>
      <c r="C1300" s="4" t="str">
        <f>IF(O1300="","C","")</f>
        <v/>
      </c>
      <c r="D1300" s="4" t="str">
        <f>IF(I1300="","N","")</f>
        <v/>
      </c>
      <c r="E1300" s="4" t="str">
        <f>IF(P1300="","Y","")</f>
        <v/>
      </c>
      <c r="F1300" s="4" t="str">
        <f t="shared" si="215"/>
        <v/>
      </c>
      <c r="G1300" s="4" t="str">
        <f>IF(H1300=A1300,"","I")</f>
        <v/>
      </c>
      <c r="H1300" s="4" t="str">
        <f>TRIM(TRIM(I1300) &amp; " " &amp; TRIM(J1300) &amp; " " &amp; K1300 &amp; " " &amp;S1300)</f>
        <v>Iris chrysographes</v>
      </c>
      <c r="I1300" s="6" t="s">
        <v>3977</v>
      </c>
      <c r="J1300" s="6" t="s">
        <v>3980</v>
      </c>
      <c r="K1300" s="6"/>
      <c r="L1300" s="1">
        <v>1076</v>
      </c>
      <c r="M1300" s="1" t="s">
        <v>39</v>
      </c>
      <c r="N1300" s="18" t="b">
        <v>1</v>
      </c>
      <c r="O1300" t="s">
        <v>3981</v>
      </c>
      <c r="P1300" s="1" t="s">
        <v>3982</v>
      </c>
      <c r="Q1300" s="1"/>
      <c r="R1300" s="1"/>
      <c r="S1300" s="54"/>
      <c r="T1300" s="1" t="s">
        <v>42</v>
      </c>
      <c r="U1300" s="1" t="s">
        <v>42</v>
      </c>
      <c r="V1300" s="1" t="s">
        <v>42</v>
      </c>
      <c r="W1300" s="1" t="s">
        <v>42</v>
      </c>
      <c r="X1300" s="1"/>
      <c r="Y1300" s="1" t="s">
        <v>3983</v>
      </c>
      <c r="Z1300" s="1"/>
      <c r="AA1300" s="1"/>
      <c r="AB1300" s="1"/>
      <c r="AC1300" s="1"/>
      <c r="AD1300" s="1"/>
      <c r="AE1300" s="1"/>
      <c r="AF1300"/>
      <c r="AG1300" s="1" t="b">
        <v>0</v>
      </c>
      <c r="AH1300" s="1"/>
      <c r="AI1300" s="1"/>
      <c r="AJ1300" s="1" t="b">
        <v>0</v>
      </c>
      <c r="AK1300" s="1" t="b">
        <v>0</v>
      </c>
      <c r="AL1300" s="1" t="s">
        <v>86</v>
      </c>
      <c r="AM1300"/>
      <c r="AN1300" s="1" t="s">
        <v>45</v>
      </c>
      <c r="AO1300" s="1">
        <v>15779</v>
      </c>
      <c r="AP1300" s="1" t="b">
        <v>0</v>
      </c>
      <c r="AQ1300" s="1"/>
      <c r="AR1300" s="1"/>
      <c r="AS1300" s="1" t="b">
        <v>0</v>
      </c>
      <c r="AV1300" s="1" t="str">
        <f t="shared" si="225"/>
        <v>Iris chrysographes</v>
      </c>
      <c r="AW1300" s="1"/>
      <c r="AX1300" s="1"/>
    </row>
    <row r="1301" spans="1:66" s="5" customFormat="1" ht="15" customHeight="1" x14ac:dyDescent="0.2">
      <c r="A1301" s="8" t="s">
        <v>7237</v>
      </c>
      <c r="B1301" s="18" t="b">
        <f t="shared" si="224"/>
        <v>1</v>
      </c>
      <c r="C1301" s="4" t="str">
        <f>IF(O1301="","C","")</f>
        <v/>
      </c>
      <c r="D1301" s="4" t="str">
        <f>IF(I1301="","N","")</f>
        <v/>
      </c>
      <c r="E1301" s="4" t="str">
        <f>IF(P1301="","Y","")</f>
        <v/>
      </c>
      <c r="F1301" s="4" t="str">
        <f t="shared" si="215"/>
        <v/>
      </c>
      <c r="G1301" s="4" t="str">
        <f>IF(H1301=A1301,"","I")</f>
        <v/>
      </c>
      <c r="H1301" s="4" t="str">
        <f>TRIM(TRIM(I1301) &amp; " " &amp; TRIM(J1301) &amp; " " &amp; K1301 &amp; " " &amp;S1301)</f>
        <v>Iris ensata 'Rose Queen'</v>
      </c>
      <c r="I1301" s="6" t="s">
        <v>3977</v>
      </c>
      <c r="J1301" s="6" t="s">
        <v>4043</v>
      </c>
      <c r="K1301" s="6" t="s">
        <v>686</v>
      </c>
      <c r="L1301" s="1">
        <v>1092</v>
      </c>
      <c r="M1301" s="1" t="s">
        <v>39</v>
      </c>
      <c r="N1301" s="18" t="b">
        <v>1</v>
      </c>
      <c r="O1301" t="s">
        <v>4044</v>
      </c>
      <c r="P1301" s="24" t="s">
        <v>4045</v>
      </c>
      <c r="Q1301" s="1"/>
      <c r="R1301" s="1"/>
      <c r="S1301" s="54"/>
      <c r="T1301" s="1" t="s">
        <v>42</v>
      </c>
      <c r="U1301" s="1" t="s">
        <v>42</v>
      </c>
      <c r="V1301" s="1" t="s">
        <v>42</v>
      </c>
      <c r="W1301" s="1" t="s">
        <v>42</v>
      </c>
      <c r="X1301" s="1"/>
      <c r="Y1301" s="1" t="s">
        <v>4046</v>
      </c>
      <c r="Z1301" s="1"/>
      <c r="AA1301" s="1"/>
      <c r="AB1301" s="1"/>
      <c r="AC1301" s="1"/>
      <c r="AD1301" s="1"/>
      <c r="AE1301" s="1"/>
      <c r="AF1301"/>
      <c r="AG1301" s="1" t="b">
        <v>0</v>
      </c>
      <c r="AH1301" s="1" t="s">
        <v>43</v>
      </c>
      <c r="AI1301" s="1"/>
      <c r="AJ1301" s="1" t="b">
        <v>0</v>
      </c>
      <c r="AK1301" s="1" t="b">
        <v>0</v>
      </c>
      <c r="AL1301" s="1" t="s">
        <v>86</v>
      </c>
      <c r="AM1301"/>
      <c r="AN1301" s="1" t="s">
        <v>45</v>
      </c>
      <c r="AO1301" s="1">
        <v>20078</v>
      </c>
      <c r="AP1301" s="1" t="b">
        <v>0</v>
      </c>
      <c r="AQ1301" s="1"/>
      <c r="AR1301" s="1"/>
      <c r="AS1301" s="1" t="b">
        <v>0</v>
      </c>
      <c r="AV1301" s="1" t="str">
        <f t="shared" si="225"/>
        <v>Iris ensata 'Rose Queen'</v>
      </c>
      <c r="AW1301" s="1"/>
      <c r="AX1301" s="1"/>
    </row>
    <row r="1302" spans="1:66" s="5" customFormat="1" ht="15" customHeight="1" x14ac:dyDescent="0.2">
      <c r="A1302" s="8" t="s">
        <v>9411</v>
      </c>
      <c r="B1302" s="18" t="b">
        <f t="shared" si="224"/>
        <v>1</v>
      </c>
      <c r="C1302" s="4" t="str">
        <f>IF(O1302="","C","")</f>
        <v/>
      </c>
      <c r="D1302" s="4" t="str">
        <f>IF(I1302="","N","")</f>
        <v/>
      </c>
      <c r="E1302" s="4" t="str">
        <f>IF(P1302="","Y","")</f>
        <v/>
      </c>
      <c r="F1302" s="4" t="str">
        <f t="shared" si="215"/>
        <v/>
      </c>
      <c r="G1302" s="4"/>
      <c r="H1302" s="4" t="str">
        <f>TRIM(TRIM(I1302) &amp; " " &amp; TRIM(J1302) &amp; " " &amp; K1302 &amp; " " &amp;S1302)</f>
        <v>Iris ensata</v>
      </c>
      <c r="I1302" s="2" t="s">
        <v>3977</v>
      </c>
      <c r="J1302" s="6" t="s">
        <v>4043</v>
      </c>
      <c r="K1302" s="2"/>
      <c r="L1302"/>
      <c r="M1302"/>
      <c r="N1302" s="18" t="b">
        <v>1</v>
      </c>
      <c r="O1302" t="s">
        <v>10185</v>
      </c>
      <c r="P1302" s="23" t="s">
        <v>10629</v>
      </c>
      <c r="Q1302"/>
      <c r="R1302"/>
      <c r="S1302" s="53"/>
      <c r="T1302"/>
      <c r="U1302"/>
      <c r="V1302"/>
      <c r="W1302"/>
      <c r="X1302"/>
      <c r="Y1302" t="s">
        <v>11216</v>
      </c>
      <c r="Z1302"/>
      <c r="AA1302"/>
      <c r="AB1302"/>
      <c r="AC1302"/>
      <c r="AD1302"/>
      <c r="AE1302"/>
      <c r="AF1302"/>
      <c r="AG1302" s="1" t="b">
        <v>0</v>
      </c>
      <c r="AH1302" s="1" t="s">
        <v>43</v>
      </c>
      <c r="AI1302" s="1"/>
      <c r="AJ1302" s="1" t="b">
        <v>0</v>
      </c>
      <c r="AK1302" s="1" t="b">
        <v>0</v>
      </c>
      <c r="AL1302" s="1" t="s">
        <v>86</v>
      </c>
      <c r="AM1302"/>
      <c r="AN1302" s="1" t="s">
        <v>45</v>
      </c>
      <c r="AO1302" s="1">
        <v>20094</v>
      </c>
      <c r="AP1302" s="1" t="b">
        <v>0</v>
      </c>
      <c r="AQ1302" s="1"/>
      <c r="AR1302" s="1"/>
      <c r="AS1302" s="1" t="b">
        <v>0</v>
      </c>
      <c r="AT1302"/>
      <c r="AU1302"/>
      <c r="AV1302" s="1" t="str">
        <f t="shared" si="225"/>
        <v>Iris ensata</v>
      </c>
      <c r="AW1302" s="1"/>
      <c r="AX1302" s="1"/>
      <c r="AY1302"/>
      <c r="AZ1302"/>
      <c r="BA1302"/>
      <c r="BB1302"/>
      <c r="BC1302"/>
      <c r="BD1302"/>
    </row>
    <row r="1303" spans="1:66" s="5" customFormat="1" ht="15" customHeight="1" x14ac:dyDescent="0.2">
      <c r="A1303" s="8"/>
      <c r="B1303" s="18" t="b">
        <f t="shared" si="224"/>
        <v>1</v>
      </c>
      <c r="C1303" s="21"/>
      <c r="D1303" s="4"/>
      <c r="E1303" s="4"/>
      <c r="F1303" s="4" t="str">
        <f t="shared" si="215"/>
        <v/>
      </c>
      <c r="G1303" s="4"/>
      <c r="H1303" s="4"/>
      <c r="I1303" s="6" t="s">
        <v>3977</v>
      </c>
      <c r="J1303" s="6" t="s">
        <v>3984</v>
      </c>
      <c r="K1303" s="6" t="s">
        <v>3988</v>
      </c>
      <c r="L1303" s="1">
        <v>1078</v>
      </c>
      <c r="M1303"/>
      <c r="N1303" s="18" t="b">
        <v>1</v>
      </c>
      <c r="O1303"/>
      <c r="P1303" s="1" t="s">
        <v>3989</v>
      </c>
      <c r="Q1303"/>
      <c r="R1303"/>
      <c r="S1303" s="53"/>
      <c r="T1303" s="1" t="s">
        <v>42</v>
      </c>
      <c r="U1303" s="1" t="s">
        <v>42</v>
      </c>
      <c r="V1303" s="1" t="s">
        <v>42</v>
      </c>
      <c r="W1303" s="1" t="s">
        <v>42</v>
      </c>
      <c r="X1303"/>
      <c r="Y1303" s="1" t="s">
        <v>3990</v>
      </c>
      <c r="Z1303"/>
      <c r="AA1303"/>
      <c r="AB1303"/>
      <c r="AC1303"/>
      <c r="AD1303"/>
      <c r="AE1303"/>
      <c r="AF1303"/>
      <c r="AG1303" s="1" t="b">
        <v>0</v>
      </c>
      <c r="AH1303"/>
      <c r="AI1303"/>
      <c r="AJ1303" s="1" t="b">
        <v>0</v>
      </c>
      <c r="AK1303" s="1" t="b">
        <v>0</v>
      </c>
      <c r="AL1303" s="1" t="s">
        <v>86</v>
      </c>
      <c r="AM1303" s="1" t="s">
        <v>62</v>
      </c>
      <c r="AN1303" s="1" t="s">
        <v>45</v>
      </c>
      <c r="AO1303" s="1">
        <v>1757</v>
      </c>
      <c r="AP1303" s="1" t="b">
        <v>1</v>
      </c>
      <c r="AQ1303" s="1"/>
      <c r="AR1303" s="1"/>
      <c r="AS1303" s="1" t="b">
        <v>0</v>
      </c>
      <c r="AV1303" s="1" t="str">
        <f t="shared" si="225"/>
        <v>Iris foetidissima 'Citrina'</v>
      </c>
      <c r="AW1303" s="1"/>
      <c r="AX1303" s="1"/>
      <c r="BE1303"/>
      <c r="BF1303"/>
      <c r="BG1303"/>
      <c r="BH1303"/>
      <c r="BI1303"/>
      <c r="BJ1303"/>
      <c r="BK1303"/>
      <c r="BL1303"/>
      <c r="BM1303"/>
      <c r="BN1303"/>
    </row>
    <row r="1304" spans="1:66" s="5" customFormat="1" ht="15" customHeight="1" x14ac:dyDescent="0.2">
      <c r="A1304" s="8"/>
      <c r="B1304" s="18" t="b">
        <f t="shared" si="224"/>
        <v>1</v>
      </c>
      <c r="C1304" s="21"/>
      <c r="D1304" s="4"/>
      <c r="E1304" s="4"/>
      <c r="F1304" s="4" t="str">
        <f t="shared" si="215"/>
        <v/>
      </c>
      <c r="G1304" s="4"/>
      <c r="H1304" s="4"/>
      <c r="I1304" s="6" t="s">
        <v>3977</v>
      </c>
      <c r="J1304" s="6" t="s">
        <v>3984</v>
      </c>
      <c r="K1304" s="6"/>
      <c r="L1304" s="1">
        <v>1077</v>
      </c>
      <c r="M1304" s="1" t="s">
        <v>39</v>
      </c>
      <c r="N1304" s="18" t="b">
        <v>1</v>
      </c>
      <c r="O1304" s="1" t="s">
        <v>3985</v>
      </c>
      <c r="P1304" s="1" t="s">
        <v>3986</v>
      </c>
      <c r="Q1304"/>
      <c r="R1304"/>
      <c r="S1304" s="54"/>
      <c r="T1304" s="1" t="s">
        <v>42</v>
      </c>
      <c r="U1304" s="1" t="s">
        <v>42</v>
      </c>
      <c r="V1304" s="1" t="s">
        <v>42</v>
      </c>
      <c r="W1304" s="1" t="s">
        <v>42</v>
      </c>
      <c r="X1304" s="1"/>
      <c r="Y1304" s="1" t="s">
        <v>3987</v>
      </c>
      <c r="Z1304" s="1"/>
      <c r="AA1304" s="1"/>
      <c r="AB1304" s="1"/>
      <c r="AC1304" s="1"/>
      <c r="AD1304" s="1"/>
      <c r="AE1304" s="1"/>
      <c r="AF1304"/>
      <c r="AG1304" s="1" t="b">
        <v>1</v>
      </c>
      <c r="AH1304" s="1"/>
      <c r="AI1304" s="1"/>
      <c r="AJ1304" s="1" t="b">
        <v>0</v>
      </c>
      <c r="AK1304" s="1" t="b">
        <v>0</v>
      </c>
      <c r="AL1304" s="1" t="s">
        <v>86</v>
      </c>
      <c r="AM1304" s="1" t="s">
        <v>62</v>
      </c>
      <c r="AN1304" s="1" t="s">
        <v>45</v>
      </c>
      <c r="AO1304" s="1">
        <v>1755</v>
      </c>
      <c r="AP1304" s="1" t="b">
        <v>1</v>
      </c>
      <c r="AQ1304" s="1"/>
      <c r="AR1304" s="1"/>
      <c r="AS1304" s="1" t="b">
        <v>1</v>
      </c>
      <c r="AV1304" s="1" t="str">
        <f t="shared" si="225"/>
        <v>Iris foetidissima</v>
      </c>
      <c r="AW1304" s="1"/>
      <c r="AX1304" s="1"/>
      <c r="BE1304"/>
      <c r="BF1304"/>
      <c r="BG1304"/>
      <c r="BH1304"/>
      <c r="BI1304"/>
      <c r="BJ1304"/>
      <c r="BK1304"/>
      <c r="BL1304"/>
      <c r="BM1304"/>
      <c r="BN1304"/>
    </row>
    <row r="1305" spans="1:66" s="5" customFormat="1" ht="15" customHeight="1" x14ac:dyDescent="0.2">
      <c r="A1305" s="8"/>
      <c r="B1305" s="18" t="b">
        <f t="shared" si="224"/>
        <v>1</v>
      </c>
      <c r="C1305" s="21"/>
      <c r="D1305" s="4"/>
      <c r="E1305" s="4"/>
      <c r="F1305" s="4" t="str">
        <f t="shared" si="215"/>
        <v/>
      </c>
      <c r="G1305" s="4"/>
      <c r="H1305" s="4"/>
      <c r="I1305" s="6" t="s">
        <v>3977</v>
      </c>
      <c r="J1305" s="6" t="s">
        <v>3991</v>
      </c>
      <c r="K1305" s="6"/>
      <c r="L1305" s="1">
        <v>1079</v>
      </c>
      <c r="M1305"/>
      <c r="N1305" s="18" t="b">
        <v>1</v>
      </c>
      <c r="O1305"/>
      <c r="P1305" s="1" t="s">
        <v>3992</v>
      </c>
      <c r="Q1305" s="1"/>
      <c r="R1305"/>
      <c r="S1305" s="54" t="s">
        <v>3993</v>
      </c>
      <c r="T1305" s="1" t="s">
        <v>42</v>
      </c>
      <c r="U1305" s="1" t="s">
        <v>42</v>
      </c>
      <c r="V1305" s="1" t="s">
        <v>42</v>
      </c>
      <c r="W1305" s="1" t="s">
        <v>42</v>
      </c>
      <c r="X1305" s="1"/>
      <c r="Y1305" s="1" t="s">
        <v>3994</v>
      </c>
      <c r="Z1305" s="1"/>
      <c r="AA1305" s="1"/>
      <c r="AB1305" s="1"/>
      <c r="AC1305" s="1"/>
      <c r="AD1305" s="1"/>
      <c r="AE1305" s="1"/>
      <c r="AF1305"/>
      <c r="AG1305" s="1" t="b">
        <v>0</v>
      </c>
      <c r="AH1305"/>
      <c r="AI1305"/>
      <c r="AJ1305" s="1" t="b">
        <v>0</v>
      </c>
      <c r="AK1305" s="1" t="b">
        <v>0</v>
      </c>
      <c r="AL1305" s="1" t="s">
        <v>86</v>
      </c>
      <c r="AM1305" s="1" t="s">
        <v>62</v>
      </c>
      <c r="AN1305" s="1" t="s">
        <v>45</v>
      </c>
      <c r="AO1305" s="1">
        <v>1265</v>
      </c>
      <c r="AP1305" s="1" t="b">
        <v>1</v>
      </c>
      <c r="AQ1305" s="1"/>
      <c r="AR1305" s="1"/>
      <c r="AS1305" s="1" t="b">
        <v>0</v>
      </c>
      <c r="AV1305" s="1" t="str">
        <f t="shared" si="225"/>
        <v>Iris germanica Bearded Iris</v>
      </c>
      <c r="AW1305" s="1"/>
      <c r="AX1305" s="1"/>
      <c r="BE1305"/>
      <c r="BF1305"/>
      <c r="BG1305"/>
      <c r="BH1305"/>
      <c r="BI1305"/>
      <c r="BJ1305"/>
      <c r="BK1305"/>
      <c r="BL1305"/>
      <c r="BM1305"/>
      <c r="BN1305"/>
    </row>
    <row r="1306" spans="1:66" s="5" customFormat="1" ht="15" customHeight="1" x14ac:dyDescent="0.2">
      <c r="A1306" s="8"/>
      <c r="B1306" s="18" t="b">
        <f t="shared" si="224"/>
        <v>1</v>
      </c>
      <c r="C1306" s="21"/>
      <c r="D1306" s="4"/>
      <c r="E1306" s="4"/>
      <c r="F1306" s="4" t="str">
        <f t="shared" ref="F1306:F1369" si="226">IF(Y1306="","X","")</f>
        <v/>
      </c>
      <c r="G1306" s="4"/>
      <c r="H1306" s="4"/>
      <c r="I1306" s="6" t="s">
        <v>3977</v>
      </c>
      <c r="J1306" s="6" t="s">
        <v>3995</v>
      </c>
      <c r="K1306" s="6"/>
      <c r="L1306" s="1">
        <v>1080</v>
      </c>
      <c r="M1306"/>
      <c r="N1306" s="18" t="b">
        <v>1</v>
      </c>
      <c r="O1306"/>
      <c r="P1306" s="1" t="s">
        <v>3996</v>
      </c>
      <c r="Q1306" s="1"/>
      <c r="R1306" s="1"/>
      <c r="S1306" s="54"/>
      <c r="T1306" s="1" t="s">
        <v>42</v>
      </c>
      <c r="U1306" s="1" t="s">
        <v>42</v>
      </c>
      <c r="V1306" s="1" t="s">
        <v>42</v>
      </c>
      <c r="W1306" s="1" t="s">
        <v>42</v>
      </c>
      <c r="X1306" s="1"/>
      <c r="Y1306" s="1" t="s">
        <v>3997</v>
      </c>
      <c r="Z1306" s="1"/>
      <c r="AA1306" s="1"/>
      <c r="AB1306" s="1"/>
      <c r="AC1306" s="1"/>
      <c r="AD1306" s="1"/>
      <c r="AE1306" s="1"/>
      <c r="AF1306"/>
      <c r="AG1306" s="1" t="b">
        <v>0</v>
      </c>
      <c r="AH1306"/>
      <c r="AI1306"/>
      <c r="AJ1306" s="1" t="b">
        <v>0</v>
      </c>
      <c r="AK1306" s="1" t="b">
        <v>0</v>
      </c>
      <c r="AL1306" s="1" t="s">
        <v>86</v>
      </c>
      <c r="AM1306" s="1" t="s">
        <v>62</v>
      </c>
      <c r="AN1306" s="1" t="s">
        <v>45</v>
      </c>
      <c r="AO1306" s="1">
        <v>2347</v>
      </c>
      <c r="AP1306" s="1" t="b">
        <v>1</v>
      </c>
      <c r="AQ1306" s="1"/>
      <c r="AR1306" s="1"/>
      <c r="AS1306" s="1" t="b">
        <v>0</v>
      </c>
      <c r="AV1306" s="1" t="str">
        <f t="shared" si="225"/>
        <v>Iris kaempferi</v>
      </c>
      <c r="AW1306" s="1"/>
      <c r="AX1306" s="1"/>
      <c r="BE1306"/>
      <c r="BF1306"/>
      <c r="BG1306"/>
      <c r="BH1306"/>
      <c r="BI1306"/>
      <c r="BJ1306"/>
      <c r="BK1306"/>
      <c r="BL1306"/>
      <c r="BM1306"/>
      <c r="BN1306"/>
    </row>
    <row r="1307" spans="1:66" s="5" customFormat="1" ht="15" customHeight="1" x14ac:dyDescent="0.2">
      <c r="A1307" s="8"/>
      <c r="B1307" s="18" t="b">
        <f t="shared" si="224"/>
        <v>0</v>
      </c>
      <c r="C1307" s="21"/>
      <c r="D1307" s="4"/>
      <c r="E1307" s="4"/>
      <c r="F1307" s="4" t="str">
        <f t="shared" si="226"/>
        <v>X</v>
      </c>
      <c r="G1307" s="4"/>
      <c r="H1307" s="4"/>
      <c r="I1307" s="6" t="s">
        <v>3977</v>
      </c>
      <c r="J1307" s="6" t="s">
        <v>2278</v>
      </c>
      <c r="K1307" s="6" t="s">
        <v>3998</v>
      </c>
      <c r="L1307" s="1">
        <v>1081</v>
      </c>
      <c r="M1307"/>
      <c r="N1307" s="18" t="b">
        <v>0</v>
      </c>
      <c r="O1307"/>
      <c r="P1307" s="1" t="s">
        <v>3999</v>
      </c>
      <c r="Q1307" s="1"/>
      <c r="R1307" s="1"/>
      <c r="S1307" s="54"/>
      <c r="T1307" s="1" t="s">
        <v>42</v>
      </c>
      <c r="U1307" s="1" t="s">
        <v>42</v>
      </c>
      <c r="V1307" s="1" t="s">
        <v>42</v>
      </c>
      <c r="W1307" s="1" t="s">
        <v>42</v>
      </c>
      <c r="X1307" s="1"/>
      <c r="Y1307" s="1"/>
      <c r="Z1307" s="1"/>
      <c r="AA1307" s="1"/>
      <c r="AB1307" s="1"/>
      <c r="AC1307" s="1"/>
      <c r="AD1307" s="1"/>
      <c r="AE1307" s="1"/>
      <c r="AF1307"/>
      <c r="AG1307" s="1" t="b">
        <v>0</v>
      </c>
      <c r="AH1307" s="1"/>
      <c r="AI1307" s="1"/>
      <c r="AJ1307" s="1" t="b">
        <v>0</v>
      </c>
      <c r="AK1307" s="1" t="b">
        <v>0</v>
      </c>
      <c r="AL1307" s="1" t="s">
        <v>86</v>
      </c>
      <c r="AM1307" s="1" t="s">
        <v>62</v>
      </c>
      <c r="AN1307" s="1" t="s">
        <v>45</v>
      </c>
      <c r="AO1307" s="1">
        <v>2366</v>
      </c>
      <c r="AP1307" s="1" t="b">
        <v>1</v>
      </c>
      <c r="AQ1307" s="1"/>
      <c r="AR1307" s="1"/>
      <c r="AS1307" s="1" t="b">
        <v>0</v>
      </c>
      <c r="AV1307" s="1" t="str">
        <f t="shared" si="225"/>
        <v>Iris pallida 'Variegata'</v>
      </c>
      <c r="AW1307" s="1"/>
      <c r="AX1307" s="1"/>
      <c r="BE1307"/>
      <c r="BF1307"/>
      <c r="BG1307"/>
      <c r="BH1307"/>
      <c r="BI1307"/>
      <c r="BJ1307"/>
      <c r="BK1307"/>
      <c r="BL1307"/>
      <c r="BM1307"/>
      <c r="BN1307"/>
    </row>
    <row r="1308" spans="1:66" s="5" customFormat="1" ht="15" customHeight="1" x14ac:dyDescent="0.2">
      <c r="A1308" s="8" t="s">
        <v>9431</v>
      </c>
      <c r="B1308" s="18" t="b">
        <f t="shared" si="224"/>
        <v>1</v>
      </c>
      <c r="C1308" s="4" t="str">
        <f t="shared" ref="C1308:C1315" si="227">IF(O1308="","C","")</f>
        <v/>
      </c>
      <c r="D1308" s="4" t="str">
        <f t="shared" ref="D1308:D1315" si="228">IF(I1308="","N","")</f>
        <v/>
      </c>
      <c r="E1308" s="4" t="str">
        <f t="shared" ref="E1308:E1315" si="229">IF(P1308="","Y","")</f>
        <v/>
      </c>
      <c r="F1308" s="4" t="str">
        <f t="shared" si="226"/>
        <v/>
      </c>
      <c r="G1308" s="4"/>
      <c r="H1308" s="4" t="str">
        <f t="shared" ref="H1308:H1315" si="230">TRIM(TRIM(I1308) &amp; " " &amp; TRIM(J1308) &amp; " " &amp; K1308 &amp; " " &amp;S1308)</f>
        <v>Iris pseudacorus 'Krill'</v>
      </c>
      <c r="I1308" s="2" t="s">
        <v>3977</v>
      </c>
      <c r="J1308" s="6" t="s">
        <v>4000</v>
      </c>
      <c r="K1308" s="27" t="s">
        <v>9847</v>
      </c>
      <c r="L1308"/>
      <c r="M1308"/>
      <c r="N1308" s="18" t="b">
        <v>1</v>
      </c>
      <c r="O1308" t="s">
        <v>10189</v>
      </c>
      <c r="P1308" s="23" t="s">
        <v>10644</v>
      </c>
      <c r="Q1308"/>
      <c r="R1308"/>
      <c r="S1308" s="53"/>
      <c r="T1308"/>
      <c r="U1308"/>
      <c r="V1308"/>
      <c r="W1308"/>
      <c r="X1308"/>
      <c r="Y1308" t="s">
        <v>11220</v>
      </c>
      <c r="Z1308"/>
      <c r="AA1308"/>
      <c r="AB1308"/>
      <c r="AC1308"/>
      <c r="AD1308"/>
      <c r="AE1308"/>
      <c r="AF1308"/>
      <c r="AG1308" s="1" t="b">
        <v>0</v>
      </c>
      <c r="AH1308"/>
      <c r="AI1308"/>
      <c r="AJ1308" s="1" t="b">
        <v>0</v>
      </c>
      <c r="AK1308" s="1" t="b">
        <v>0</v>
      </c>
      <c r="AL1308" s="1" t="s">
        <v>86</v>
      </c>
      <c r="AM1308" s="1" t="s">
        <v>62</v>
      </c>
      <c r="AN1308" s="1" t="s">
        <v>45</v>
      </c>
      <c r="AO1308" s="1">
        <v>1881</v>
      </c>
      <c r="AP1308" s="1" t="b">
        <v>1</v>
      </c>
      <c r="AQ1308" s="1"/>
      <c r="AR1308" s="1"/>
      <c r="AS1308" s="1" t="b">
        <v>0</v>
      </c>
      <c r="AT1308"/>
      <c r="AU1308"/>
      <c r="AV1308" s="1" t="str">
        <f t="shared" si="225"/>
        <v>Iris pseudacorus 'Krill'</v>
      </c>
      <c r="AW1308" s="1"/>
      <c r="AX1308"/>
      <c r="AY1308"/>
      <c r="AZ1308"/>
      <c r="BA1308"/>
      <c r="BB1308"/>
      <c r="BC1308"/>
      <c r="BD1308"/>
    </row>
    <row r="1309" spans="1:66" s="5" customFormat="1" ht="15" customHeight="1" x14ac:dyDescent="0.2">
      <c r="A1309" s="8" t="s">
        <v>8082</v>
      </c>
      <c r="B1309" s="18" t="b">
        <f t="shared" si="224"/>
        <v>1</v>
      </c>
      <c r="C1309" s="4" t="str">
        <f t="shared" si="227"/>
        <v/>
      </c>
      <c r="D1309" s="4" t="str">
        <f t="shared" si="228"/>
        <v/>
      </c>
      <c r="E1309" s="4" t="str">
        <f t="shared" si="229"/>
        <v/>
      </c>
      <c r="F1309" s="4" t="str">
        <f t="shared" si="226"/>
        <v/>
      </c>
      <c r="G1309" s="4" t="str">
        <f t="shared" ref="G1309:G1315" si="231">IF(H1309=A1309,"","I")</f>
        <v>I</v>
      </c>
      <c r="H1309" s="4" t="str">
        <f t="shared" si="230"/>
        <v>Iris pseudacorus 'Variegatus'</v>
      </c>
      <c r="I1309" s="6" t="s">
        <v>3977</v>
      </c>
      <c r="J1309" s="6" t="s">
        <v>4000</v>
      </c>
      <c r="K1309" s="6" t="s">
        <v>4001</v>
      </c>
      <c r="L1309" s="1">
        <v>1082</v>
      </c>
      <c r="M1309" s="1"/>
      <c r="N1309" s="18" t="b">
        <v>1</v>
      </c>
      <c r="O1309" t="s">
        <v>3985</v>
      </c>
      <c r="P1309" s="1" t="s">
        <v>4002</v>
      </c>
      <c r="Q1309"/>
      <c r="R1309"/>
      <c r="S1309" s="54"/>
      <c r="T1309" s="1" t="s">
        <v>42</v>
      </c>
      <c r="U1309" s="1" t="s">
        <v>42</v>
      </c>
      <c r="V1309" s="1" t="s">
        <v>42</v>
      </c>
      <c r="W1309" s="1" t="s">
        <v>42</v>
      </c>
      <c r="X1309" s="1"/>
      <c r="Y1309" s="1" t="s">
        <v>4003</v>
      </c>
      <c r="Z1309" s="1"/>
      <c r="AA1309" s="1"/>
      <c r="AB1309" s="1"/>
      <c r="AC1309" s="1"/>
      <c r="AD1309" s="1"/>
      <c r="AE1309" s="1"/>
      <c r="AF1309"/>
      <c r="AG1309" s="1" t="b">
        <v>0</v>
      </c>
      <c r="AH1309" s="1" t="s">
        <v>43</v>
      </c>
      <c r="AI1309" s="1"/>
      <c r="AJ1309" s="1" t="b">
        <v>0</v>
      </c>
      <c r="AK1309" s="1" t="b">
        <v>0</v>
      </c>
      <c r="AL1309" s="1" t="s">
        <v>572</v>
      </c>
      <c r="AM1309"/>
      <c r="AN1309" s="1" t="s">
        <v>45</v>
      </c>
      <c r="AO1309" s="1">
        <v>20153</v>
      </c>
      <c r="AP1309" s="1" t="b">
        <v>0</v>
      </c>
      <c r="AQ1309" s="1"/>
      <c r="AR1309" s="1"/>
      <c r="AS1309" s="1" t="b">
        <v>0</v>
      </c>
      <c r="AT1309"/>
      <c r="AU1309"/>
      <c r="AV1309" s="1" t="str">
        <f t="shared" si="225"/>
        <v>Iris pseudacorus 'Variegatus'</v>
      </c>
      <c r="AW1309" s="1"/>
      <c r="AX1309" s="1"/>
      <c r="AY1309"/>
      <c r="AZ1309"/>
      <c r="BA1309"/>
      <c r="BB1309"/>
      <c r="BC1309"/>
      <c r="BD1309"/>
    </row>
    <row r="1310" spans="1:66" s="5" customFormat="1" ht="15" customHeight="1" x14ac:dyDescent="0.2">
      <c r="A1310" s="8" t="s">
        <v>7143</v>
      </c>
      <c r="B1310" s="18" t="b">
        <f t="shared" si="224"/>
        <v>1</v>
      </c>
      <c r="C1310" s="4" t="str">
        <f t="shared" si="227"/>
        <v/>
      </c>
      <c r="D1310" s="4" t="str">
        <f t="shared" si="228"/>
        <v/>
      </c>
      <c r="E1310" s="4" t="str">
        <f t="shared" si="229"/>
        <v/>
      </c>
      <c r="F1310" s="4" t="str">
        <f t="shared" si="226"/>
        <v/>
      </c>
      <c r="G1310" s="4" t="str">
        <f t="shared" si="231"/>
        <v>I</v>
      </c>
      <c r="H1310" s="4" t="str">
        <f t="shared" si="230"/>
        <v>Iris sibirica 'Blue King' (sibirica)</v>
      </c>
      <c r="I1310" s="6" t="s">
        <v>3977</v>
      </c>
      <c r="J1310" s="6" t="s">
        <v>614</v>
      </c>
      <c r="K1310" s="2" t="s">
        <v>9740</v>
      </c>
      <c r="L1310" s="1">
        <v>1084</v>
      </c>
      <c r="M1310" s="1" t="s">
        <v>39</v>
      </c>
      <c r="N1310" s="18" t="b">
        <v>1</v>
      </c>
      <c r="O1310" t="s">
        <v>4007</v>
      </c>
      <c r="P1310" s="1" t="s">
        <v>4008</v>
      </c>
      <c r="Q1310" s="1"/>
      <c r="R1310" s="1"/>
      <c r="S1310" s="54"/>
      <c r="T1310" s="1" t="s">
        <v>42</v>
      </c>
      <c r="U1310" s="1" t="s">
        <v>42</v>
      </c>
      <c r="V1310" s="1" t="s">
        <v>42</v>
      </c>
      <c r="W1310" s="1" t="s">
        <v>42</v>
      </c>
      <c r="X1310" s="1" t="s">
        <v>4009</v>
      </c>
      <c r="Y1310" s="1" t="s">
        <v>4010</v>
      </c>
      <c r="Z1310" s="1"/>
      <c r="AA1310" s="1"/>
      <c r="AB1310" s="1"/>
      <c r="AC1310" s="1"/>
      <c r="AD1310" s="1"/>
      <c r="AE1310" s="1"/>
      <c r="AF1310"/>
      <c r="AG1310" s="1" t="b">
        <v>0</v>
      </c>
      <c r="AH1310" s="1"/>
      <c r="AI1310" s="1"/>
      <c r="AJ1310" s="1" t="b">
        <v>0</v>
      </c>
      <c r="AK1310" s="1" t="b">
        <v>0</v>
      </c>
      <c r="AL1310" s="1" t="s">
        <v>86</v>
      </c>
      <c r="AM1310"/>
      <c r="AN1310" s="1" t="s">
        <v>45</v>
      </c>
      <c r="AO1310" s="1">
        <v>15742</v>
      </c>
      <c r="AP1310" s="1" t="b">
        <v>0</v>
      </c>
      <c r="AQ1310" s="1"/>
      <c r="AR1310" s="1"/>
      <c r="AS1310" s="1" t="b">
        <v>0</v>
      </c>
      <c r="AT1310"/>
      <c r="AU1310"/>
      <c r="AV1310" s="1" t="str">
        <f t="shared" si="225"/>
        <v>Iris sibirica 'Blue King' (sibirica)</v>
      </c>
      <c r="AW1310" s="1"/>
      <c r="AX1310" s="1"/>
      <c r="AY1310"/>
      <c r="AZ1310"/>
      <c r="BA1310"/>
      <c r="BB1310"/>
      <c r="BC1310"/>
      <c r="BD1310"/>
    </row>
    <row r="1311" spans="1:66" s="5" customFormat="1" ht="15" customHeight="1" x14ac:dyDescent="0.2">
      <c r="A1311" s="8" t="s">
        <v>7145</v>
      </c>
      <c r="B1311" s="18" t="b">
        <f t="shared" si="224"/>
        <v>1</v>
      </c>
      <c r="C1311" s="4" t="str">
        <f t="shared" si="227"/>
        <v/>
      </c>
      <c r="D1311" s="4" t="str">
        <f t="shared" si="228"/>
        <v/>
      </c>
      <c r="E1311" s="4" t="str">
        <f t="shared" si="229"/>
        <v/>
      </c>
      <c r="F1311" s="4" t="str">
        <f t="shared" si="226"/>
        <v/>
      </c>
      <c r="G1311" s="4" t="str">
        <f t="shared" si="231"/>
        <v>I</v>
      </c>
      <c r="H1311" s="4" t="str">
        <f t="shared" si="230"/>
        <v>Iris sibirica 'Butter and Sugar'</v>
      </c>
      <c r="I1311" s="6" t="s">
        <v>3977</v>
      </c>
      <c r="J1311" s="6" t="s">
        <v>614</v>
      </c>
      <c r="K1311" s="6" t="s">
        <v>4011</v>
      </c>
      <c r="L1311" s="1">
        <v>1085</v>
      </c>
      <c r="M1311" s="1" t="s">
        <v>39</v>
      </c>
      <c r="N1311" s="18" t="b">
        <v>1</v>
      </c>
      <c r="O1311" t="s">
        <v>4012</v>
      </c>
      <c r="P1311" s="1" t="s">
        <v>4013</v>
      </c>
      <c r="Q1311" s="1"/>
      <c r="R1311" s="1"/>
      <c r="S1311" s="54"/>
      <c r="T1311" s="1" t="s">
        <v>42</v>
      </c>
      <c r="U1311" s="1" t="s">
        <v>42</v>
      </c>
      <c r="V1311" s="1" t="s">
        <v>42</v>
      </c>
      <c r="W1311" s="1" t="s">
        <v>42</v>
      </c>
      <c r="X1311" s="1"/>
      <c r="Y1311" s="1" t="s">
        <v>4014</v>
      </c>
      <c r="Z1311" s="1"/>
      <c r="AA1311" s="1"/>
      <c r="AB1311" s="1"/>
      <c r="AC1311" s="1"/>
      <c r="AD1311" s="1"/>
      <c r="AE1311" s="1"/>
      <c r="AF1311" s="1"/>
      <c r="AG1311" s="1" t="b">
        <v>1</v>
      </c>
      <c r="AH1311" s="1"/>
      <c r="AI1311" s="1"/>
      <c r="AJ1311" s="1" t="b">
        <v>0</v>
      </c>
      <c r="AK1311" s="1" t="b">
        <v>0</v>
      </c>
      <c r="AL1311" s="1" t="s">
        <v>86</v>
      </c>
      <c r="AM1311"/>
      <c r="AN1311" s="1" t="s">
        <v>45</v>
      </c>
      <c r="AO1311" s="1">
        <v>20124</v>
      </c>
      <c r="AP1311" s="1" t="b">
        <v>0</v>
      </c>
      <c r="AQ1311" s="1"/>
      <c r="AR1311" s="1"/>
      <c r="AS1311" s="1" t="b">
        <v>0</v>
      </c>
      <c r="AT1311"/>
      <c r="AU1311"/>
      <c r="AV1311" s="1" t="str">
        <f t="shared" si="225"/>
        <v>Iris sibirica 'Butter and Sugar'</v>
      </c>
      <c r="AW1311" s="1"/>
      <c r="AX1311" s="1"/>
      <c r="AY1311"/>
      <c r="AZ1311"/>
      <c r="BA1311"/>
      <c r="BB1311"/>
      <c r="BC1311"/>
      <c r="BD1311"/>
    </row>
    <row r="1312" spans="1:66" s="5" customFormat="1" ht="15" customHeight="1" x14ac:dyDescent="0.2">
      <c r="A1312" s="8" t="s">
        <v>8961</v>
      </c>
      <c r="B1312" s="18" t="b">
        <f t="shared" si="224"/>
        <v>1</v>
      </c>
      <c r="C1312" s="4" t="str">
        <f t="shared" si="227"/>
        <v/>
      </c>
      <c r="D1312" s="4" t="str">
        <f t="shared" si="228"/>
        <v/>
      </c>
      <c r="E1312" s="4" t="str">
        <f t="shared" si="229"/>
        <v/>
      </c>
      <c r="F1312" s="4" t="str">
        <f t="shared" si="226"/>
        <v/>
      </c>
      <c r="G1312" s="4" t="str">
        <f t="shared" si="231"/>
        <v>I</v>
      </c>
      <c r="H1312" s="4" t="str">
        <f t="shared" si="230"/>
        <v>Iris sibirica 'Chartreuse Bounty'</v>
      </c>
      <c r="I1312" s="6" t="s">
        <v>3977</v>
      </c>
      <c r="J1312" s="6" t="s">
        <v>614</v>
      </c>
      <c r="K1312" s="6" t="s">
        <v>4015</v>
      </c>
      <c r="L1312" s="1">
        <v>1086</v>
      </c>
      <c r="M1312" s="1"/>
      <c r="N1312" s="18" t="b">
        <v>1</v>
      </c>
      <c r="O1312" t="s">
        <v>4016</v>
      </c>
      <c r="P1312" s="1" t="s">
        <v>4017</v>
      </c>
      <c r="Q1312" s="1"/>
      <c r="R1312" s="1"/>
      <c r="S1312" s="54"/>
      <c r="T1312" s="1" t="s">
        <v>42</v>
      </c>
      <c r="U1312" s="1" t="s">
        <v>42</v>
      </c>
      <c r="V1312" s="1" t="s">
        <v>42</v>
      </c>
      <c r="W1312" s="1" t="s">
        <v>42</v>
      </c>
      <c r="X1312" s="1"/>
      <c r="Y1312" s="1" t="s">
        <v>4018</v>
      </c>
      <c r="Z1312" s="1"/>
      <c r="AA1312" s="1"/>
      <c r="AB1312" s="1"/>
      <c r="AC1312" s="1"/>
      <c r="AD1312" s="1"/>
      <c r="AE1312" s="1"/>
      <c r="AF1312"/>
      <c r="AG1312" s="1" t="b">
        <v>1</v>
      </c>
      <c r="AH1312" s="1"/>
      <c r="AI1312" s="1"/>
      <c r="AJ1312" s="1" t="b">
        <v>0</v>
      </c>
      <c r="AK1312" s="1" t="b">
        <v>0</v>
      </c>
      <c r="AL1312" s="1" t="s">
        <v>86</v>
      </c>
      <c r="AM1312"/>
      <c r="AN1312" s="1" t="s">
        <v>45</v>
      </c>
      <c r="AO1312" s="1">
        <v>19986</v>
      </c>
      <c r="AP1312" s="1" t="b">
        <v>0</v>
      </c>
      <c r="AQ1312" s="1"/>
      <c r="AR1312" s="1"/>
      <c r="AS1312" s="1" t="b">
        <v>0</v>
      </c>
      <c r="AT1312"/>
      <c r="AU1312"/>
      <c r="AV1312" s="1" t="str">
        <f t="shared" si="225"/>
        <v>Iris sibirica 'Chartreuse Bounty'</v>
      </c>
      <c r="AW1312" s="1"/>
      <c r="AX1312" s="1"/>
      <c r="AY1312"/>
      <c r="AZ1312"/>
      <c r="BA1312"/>
      <c r="BB1312"/>
      <c r="BC1312"/>
      <c r="BD1312"/>
    </row>
    <row r="1313" spans="1:66" s="5" customFormat="1" ht="15" customHeight="1" x14ac:dyDescent="0.2">
      <c r="A1313" s="8" t="s">
        <v>7241</v>
      </c>
      <c r="B1313" s="18" t="b">
        <f t="shared" si="224"/>
        <v>1</v>
      </c>
      <c r="C1313" s="4" t="str">
        <f t="shared" si="227"/>
        <v/>
      </c>
      <c r="D1313" s="4" t="str">
        <f t="shared" si="228"/>
        <v/>
      </c>
      <c r="E1313" s="4" t="str">
        <f t="shared" si="229"/>
        <v/>
      </c>
      <c r="F1313" s="4" t="str">
        <f t="shared" si="226"/>
        <v/>
      </c>
      <c r="G1313" s="4" t="str">
        <f t="shared" si="231"/>
        <v>I</v>
      </c>
      <c r="H1313" s="4" t="str">
        <f t="shared" si="230"/>
        <v>Iris sibirica 'Ewen'</v>
      </c>
      <c r="I1313" s="6" t="s">
        <v>3977</v>
      </c>
      <c r="J1313" s="6" t="s">
        <v>614</v>
      </c>
      <c r="K1313" s="6" t="s">
        <v>4019</v>
      </c>
      <c r="L1313" s="1">
        <v>1087</v>
      </c>
      <c r="M1313" s="1" t="s">
        <v>39</v>
      </c>
      <c r="N1313" s="18" t="b">
        <v>1</v>
      </c>
      <c r="O1313" t="s">
        <v>4020</v>
      </c>
      <c r="P1313" s="1" t="s">
        <v>4021</v>
      </c>
      <c r="Q1313"/>
      <c r="R1313"/>
      <c r="S1313" s="54"/>
      <c r="T1313" s="1" t="s">
        <v>42</v>
      </c>
      <c r="U1313" s="1" t="s">
        <v>42</v>
      </c>
      <c r="V1313" s="1" t="s">
        <v>42</v>
      </c>
      <c r="W1313" s="1" t="s">
        <v>42</v>
      </c>
      <c r="X1313" s="1"/>
      <c r="Y1313" s="1" t="s">
        <v>4022</v>
      </c>
      <c r="Z1313" s="1" t="s">
        <v>4023</v>
      </c>
      <c r="AA1313" s="1" t="s">
        <v>4024</v>
      </c>
      <c r="AB1313" s="1" t="s">
        <v>4025</v>
      </c>
      <c r="AC1313" s="1"/>
      <c r="AD1313" s="1"/>
      <c r="AE1313" s="1"/>
      <c r="AF1313"/>
      <c r="AG1313" s="1" t="b">
        <v>0</v>
      </c>
      <c r="AH1313" s="1"/>
      <c r="AI1313" s="1"/>
      <c r="AJ1313" s="1" t="b">
        <v>0</v>
      </c>
      <c r="AK1313" s="1" t="b">
        <v>0</v>
      </c>
      <c r="AL1313" s="1" t="s">
        <v>86</v>
      </c>
      <c r="AM1313"/>
      <c r="AN1313" s="1" t="s">
        <v>45</v>
      </c>
      <c r="AO1313" s="1">
        <v>15745</v>
      </c>
      <c r="AP1313" s="1" t="b">
        <v>0</v>
      </c>
      <c r="AQ1313" s="1"/>
      <c r="AR1313" s="1"/>
      <c r="AS1313" s="1" t="b">
        <v>0</v>
      </c>
      <c r="AT1313"/>
      <c r="AU1313"/>
      <c r="AV1313" s="1" t="str">
        <f t="shared" si="225"/>
        <v>Iris sibirica 'Ewen'</v>
      </c>
      <c r="AW1313" s="1"/>
      <c r="AX1313" s="1"/>
      <c r="AY1313"/>
      <c r="AZ1313"/>
      <c r="BA1313"/>
      <c r="BB1313"/>
      <c r="BC1313"/>
      <c r="BD1313"/>
    </row>
    <row r="1314" spans="1:66" s="5" customFormat="1" ht="15" customHeight="1" x14ac:dyDescent="0.2">
      <c r="A1314" s="8" t="s">
        <v>7633</v>
      </c>
      <c r="B1314" s="18" t="b">
        <f t="shared" si="224"/>
        <v>1</v>
      </c>
      <c r="C1314" s="4" t="str">
        <f t="shared" si="227"/>
        <v/>
      </c>
      <c r="D1314" s="4" t="str">
        <f t="shared" si="228"/>
        <v/>
      </c>
      <c r="E1314" s="4" t="str">
        <f t="shared" si="229"/>
        <v/>
      </c>
      <c r="F1314" s="4" t="str">
        <f t="shared" si="226"/>
        <v/>
      </c>
      <c r="G1314" s="4" t="str">
        <f t="shared" si="231"/>
        <v>I</v>
      </c>
      <c r="H1314" s="4" t="str">
        <f t="shared" si="230"/>
        <v>Iris sibirica 'Flight of Butterflies'</v>
      </c>
      <c r="I1314" s="6" t="s">
        <v>3977</v>
      </c>
      <c r="J1314" s="6" t="s">
        <v>614</v>
      </c>
      <c r="K1314" s="6" t="s">
        <v>4026</v>
      </c>
      <c r="L1314" s="1">
        <v>1088</v>
      </c>
      <c r="M1314" s="1" t="s">
        <v>39</v>
      </c>
      <c r="N1314" s="18" t="b">
        <v>1</v>
      </c>
      <c r="O1314" t="s">
        <v>4027</v>
      </c>
      <c r="P1314" s="1" t="s">
        <v>4028</v>
      </c>
      <c r="Q1314"/>
      <c r="R1314"/>
      <c r="S1314" s="54"/>
      <c r="T1314" s="1" t="s">
        <v>42</v>
      </c>
      <c r="U1314" s="1" t="s">
        <v>42</v>
      </c>
      <c r="V1314" s="1" t="s">
        <v>42</v>
      </c>
      <c r="W1314" s="1" t="s">
        <v>42</v>
      </c>
      <c r="X1314" s="1"/>
      <c r="Y1314" s="1" t="s">
        <v>3916</v>
      </c>
      <c r="Z1314" s="1"/>
      <c r="AA1314" s="1"/>
      <c r="AB1314" s="1"/>
      <c r="AC1314" s="1"/>
      <c r="AD1314" s="1"/>
      <c r="AE1314" s="1"/>
      <c r="AF1314"/>
      <c r="AG1314" s="1" t="b">
        <v>0</v>
      </c>
      <c r="AH1314" s="1"/>
      <c r="AI1314" s="1"/>
      <c r="AJ1314" s="1" t="b">
        <v>0</v>
      </c>
      <c r="AK1314" s="1" t="b">
        <v>0</v>
      </c>
      <c r="AL1314" s="1" t="s">
        <v>86</v>
      </c>
      <c r="AM1314"/>
      <c r="AN1314" s="1" t="s">
        <v>45</v>
      </c>
      <c r="AO1314" s="1">
        <v>20069</v>
      </c>
      <c r="AP1314" s="1" t="b">
        <v>0</v>
      </c>
      <c r="AQ1314" s="1"/>
      <c r="AR1314" s="1"/>
      <c r="AS1314" s="1" t="b">
        <v>0</v>
      </c>
      <c r="AT1314"/>
      <c r="AU1314"/>
      <c r="AV1314" s="1" t="str">
        <f t="shared" si="225"/>
        <v>Iris sibirica 'Flight of Butterflies'</v>
      </c>
      <c r="AW1314" s="1"/>
      <c r="AX1314" s="1"/>
      <c r="AY1314"/>
      <c r="AZ1314"/>
      <c r="BA1314"/>
      <c r="BB1314"/>
      <c r="BC1314"/>
      <c r="BD1314"/>
    </row>
    <row r="1315" spans="1:66" s="5" customFormat="1" ht="15" customHeight="1" x14ac:dyDescent="0.2">
      <c r="A1315" s="8" t="s">
        <v>7239</v>
      </c>
      <c r="B1315" s="18" t="b">
        <f t="shared" si="224"/>
        <v>1</v>
      </c>
      <c r="C1315" s="4" t="str">
        <f t="shared" si="227"/>
        <v/>
      </c>
      <c r="D1315" s="4" t="str">
        <f t="shared" si="228"/>
        <v/>
      </c>
      <c r="E1315" s="4" t="str">
        <f t="shared" si="229"/>
        <v/>
      </c>
      <c r="F1315" s="4" t="str">
        <f t="shared" si="226"/>
        <v/>
      </c>
      <c r="G1315" s="4" t="str">
        <f t="shared" si="231"/>
        <v>I</v>
      </c>
      <c r="H1315" s="4" t="str">
        <f t="shared" si="230"/>
        <v>Iris sibirica 'Helen Astor'</v>
      </c>
      <c r="I1315" s="6" t="s">
        <v>3977</v>
      </c>
      <c r="J1315" s="6" t="s">
        <v>614</v>
      </c>
      <c r="K1315" s="6" t="s">
        <v>4029</v>
      </c>
      <c r="L1315" s="1">
        <v>1089</v>
      </c>
      <c r="M1315" s="1" t="s">
        <v>39</v>
      </c>
      <c r="N1315" s="18" t="b">
        <v>1</v>
      </c>
      <c r="O1315" t="s">
        <v>4030</v>
      </c>
      <c r="P1315" s="1" t="s">
        <v>4031</v>
      </c>
      <c r="Q1315"/>
      <c r="R1315"/>
      <c r="S1315" s="54"/>
      <c r="T1315" s="1" t="s">
        <v>42</v>
      </c>
      <c r="U1315" s="1" t="s">
        <v>42</v>
      </c>
      <c r="V1315" s="1" t="s">
        <v>42</v>
      </c>
      <c r="W1315" s="1" t="s">
        <v>42</v>
      </c>
      <c r="X1315"/>
      <c r="Y1315" s="1" t="s">
        <v>4032</v>
      </c>
      <c r="Z1315"/>
      <c r="AA1315"/>
      <c r="AB1315"/>
      <c r="AC1315"/>
      <c r="AD1315"/>
      <c r="AE1315"/>
      <c r="AF1315"/>
      <c r="AG1315" s="1" t="b">
        <v>0</v>
      </c>
      <c r="AH1315"/>
      <c r="AI1315"/>
      <c r="AJ1315" s="1" t="b">
        <v>0</v>
      </c>
      <c r="AK1315" s="1" t="b">
        <v>0</v>
      </c>
      <c r="AL1315" s="1" t="s">
        <v>86</v>
      </c>
      <c r="AM1315" s="1" t="s">
        <v>62</v>
      </c>
      <c r="AN1315" s="1" t="s">
        <v>45</v>
      </c>
      <c r="AO1315"/>
      <c r="AP1315" s="1" t="b">
        <v>0</v>
      </c>
      <c r="AQ1315" s="1"/>
      <c r="AR1315" s="1"/>
      <c r="AS1315" s="1" t="b">
        <v>0</v>
      </c>
      <c r="AT1315"/>
      <c r="AU1315"/>
      <c r="AV1315" s="1" t="str">
        <f t="shared" si="225"/>
        <v>Iris sibirica 'Helen Astor'</v>
      </c>
      <c r="AW1315"/>
      <c r="AX1315" s="1"/>
      <c r="AY1315"/>
      <c r="AZ1315"/>
      <c r="BA1315"/>
      <c r="BB1315"/>
      <c r="BC1315"/>
      <c r="BD1315"/>
    </row>
    <row r="1316" spans="1:66" s="5" customFormat="1" ht="15" customHeight="1" x14ac:dyDescent="0.2">
      <c r="A1316" s="8"/>
      <c r="B1316" s="18" t="b">
        <f t="shared" si="224"/>
        <v>1</v>
      </c>
      <c r="C1316" s="21"/>
      <c r="D1316" s="4"/>
      <c r="E1316" s="4"/>
      <c r="F1316" s="4" t="str">
        <f t="shared" si="226"/>
        <v/>
      </c>
      <c r="G1316" s="4"/>
      <c r="H1316" s="4"/>
      <c r="I1316" s="6" t="s">
        <v>3977</v>
      </c>
      <c r="J1316" s="6" t="s">
        <v>614</v>
      </c>
      <c r="K1316" s="6" t="s">
        <v>4033</v>
      </c>
      <c r="L1316" s="1">
        <v>1090</v>
      </c>
      <c r="M1316"/>
      <c r="N1316" s="18" t="b">
        <v>1</v>
      </c>
      <c r="O1316"/>
      <c r="P1316" s="1" t="s">
        <v>4034</v>
      </c>
      <c r="Q1316" s="1"/>
      <c r="R1316" s="1"/>
      <c r="S1316" s="54"/>
      <c r="T1316" s="1" t="s">
        <v>42</v>
      </c>
      <c r="U1316" s="1" t="s">
        <v>42</v>
      </c>
      <c r="V1316" s="1" t="s">
        <v>42</v>
      </c>
      <c r="W1316" s="1" t="s">
        <v>42</v>
      </c>
      <c r="X1316" s="1"/>
      <c r="Y1316" s="1" t="s">
        <v>4035</v>
      </c>
      <c r="Z1316" s="1"/>
      <c r="AA1316" s="1"/>
      <c r="AB1316" s="1"/>
      <c r="AC1316" s="1"/>
      <c r="AD1316" s="1"/>
      <c r="AE1316" s="1"/>
      <c r="AF1316"/>
      <c r="AG1316" s="1" t="b">
        <v>0</v>
      </c>
      <c r="AH1316" s="1"/>
      <c r="AI1316" s="1"/>
      <c r="AJ1316" s="1" t="b">
        <v>0</v>
      </c>
      <c r="AK1316" s="1" t="b">
        <v>0</v>
      </c>
      <c r="AL1316" s="1" t="s">
        <v>86</v>
      </c>
      <c r="AM1316" s="1" t="s">
        <v>62</v>
      </c>
      <c r="AN1316" s="1" t="s">
        <v>45</v>
      </c>
      <c r="AO1316" s="1">
        <v>2378</v>
      </c>
      <c r="AP1316" s="1" t="b">
        <v>1</v>
      </c>
      <c r="AQ1316" s="1"/>
      <c r="AR1316" s="1"/>
      <c r="AS1316" s="1" t="b">
        <v>0</v>
      </c>
      <c r="AV1316" s="1" t="str">
        <f t="shared" si="225"/>
        <v>Iris sibirica 'Ilene Charm'</v>
      </c>
      <c r="AW1316" s="1"/>
      <c r="AX1316" s="1"/>
      <c r="BE1316"/>
      <c r="BF1316"/>
      <c r="BG1316"/>
      <c r="BH1316"/>
      <c r="BI1316"/>
      <c r="BJ1316"/>
      <c r="BK1316"/>
      <c r="BL1316"/>
      <c r="BM1316"/>
      <c r="BN1316"/>
    </row>
    <row r="1317" spans="1:66" s="5" customFormat="1" ht="15" customHeight="1" x14ac:dyDescent="0.2">
      <c r="A1317" s="8"/>
      <c r="B1317" s="18" t="b">
        <f t="shared" si="224"/>
        <v>1</v>
      </c>
      <c r="C1317" s="21"/>
      <c r="D1317" s="4"/>
      <c r="E1317" s="4"/>
      <c r="F1317" s="4" t="str">
        <f t="shared" si="226"/>
        <v/>
      </c>
      <c r="G1317" s="4"/>
      <c r="H1317" s="4"/>
      <c r="I1317" s="6" t="s">
        <v>3977</v>
      </c>
      <c r="J1317" s="6" t="s">
        <v>614</v>
      </c>
      <c r="K1317" s="6" t="s">
        <v>6966</v>
      </c>
      <c r="L1317" s="1">
        <v>1991</v>
      </c>
      <c r="M1317" s="1" t="s">
        <v>39</v>
      </c>
      <c r="N1317" s="18" t="b">
        <v>1</v>
      </c>
      <c r="O1317" s="1" t="s">
        <v>6967</v>
      </c>
      <c r="P1317" s="1"/>
      <c r="Q1317"/>
      <c r="R1317"/>
      <c r="S1317" s="54"/>
      <c r="T1317" s="1" t="s">
        <v>42</v>
      </c>
      <c r="U1317" s="1" t="s">
        <v>42</v>
      </c>
      <c r="V1317" s="1" t="s">
        <v>42</v>
      </c>
      <c r="W1317" s="1" t="s">
        <v>42</v>
      </c>
      <c r="X1317" s="1"/>
      <c r="Y1317" s="1" t="s">
        <v>6968</v>
      </c>
      <c r="Z1317" s="1"/>
      <c r="AA1317" s="1"/>
      <c r="AB1317" s="1"/>
      <c r="AC1317" s="1"/>
      <c r="AD1317" s="1"/>
      <c r="AE1317" s="1"/>
      <c r="AF1317" s="1"/>
      <c r="AG1317" s="1" t="b">
        <v>0</v>
      </c>
      <c r="AH1317" s="1"/>
      <c r="AI1317" s="1"/>
      <c r="AJ1317" s="1" t="b">
        <v>0</v>
      </c>
      <c r="AK1317" s="1" t="b">
        <v>0</v>
      </c>
      <c r="AL1317" s="1" t="s">
        <v>86</v>
      </c>
      <c r="AM1317"/>
      <c r="AN1317" s="1" t="s">
        <v>45</v>
      </c>
      <c r="AO1317"/>
      <c r="AP1317" s="1" t="b">
        <v>0</v>
      </c>
      <c r="AQ1317" s="1"/>
      <c r="AR1317" s="1"/>
      <c r="AS1317" s="1" t="b">
        <v>0</v>
      </c>
      <c r="AV1317" s="1" t="str">
        <f t="shared" si="225"/>
        <v>Iris sibirica 'Painted Woman'</v>
      </c>
      <c r="AW1317" s="1"/>
      <c r="AX1317" s="1"/>
      <c r="BE1317"/>
      <c r="BF1317"/>
      <c r="BG1317"/>
      <c r="BH1317"/>
      <c r="BI1317"/>
      <c r="BJ1317"/>
      <c r="BK1317"/>
      <c r="BL1317"/>
      <c r="BM1317"/>
      <c r="BN1317"/>
    </row>
    <row r="1318" spans="1:66" s="5" customFormat="1" ht="15" customHeight="1" x14ac:dyDescent="0.2">
      <c r="A1318" s="8" t="s">
        <v>8094</v>
      </c>
      <c r="B1318" s="18" t="b">
        <f t="shared" si="224"/>
        <v>1</v>
      </c>
      <c r="C1318" s="4" t="str">
        <f>IF(O1318="","C","")</f>
        <v/>
      </c>
      <c r="D1318" s="4" t="str">
        <f>IF(I1318="","N","")</f>
        <v/>
      </c>
      <c r="E1318" s="4" t="str">
        <f>IF(P1318="","Y","")</f>
        <v/>
      </c>
      <c r="F1318" s="4" t="str">
        <f t="shared" si="226"/>
        <v/>
      </c>
      <c r="G1318" s="4" t="str">
        <f>IF(H1318=A1318,"","I")</f>
        <v>I</v>
      </c>
      <c r="H1318" s="4" t="str">
        <f>TRIM(TRIM(I1318) &amp; " " &amp; TRIM(J1318) &amp; " " &amp; K1318 &amp; " " &amp;S1318)</f>
        <v>Iris sibirica 'Persimmon'</v>
      </c>
      <c r="I1318" s="6" t="s">
        <v>3977</v>
      </c>
      <c r="J1318" s="6" t="s">
        <v>614</v>
      </c>
      <c r="K1318" s="6" t="s">
        <v>4036</v>
      </c>
      <c r="L1318" s="1">
        <v>1091</v>
      </c>
      <c r="M1318" s="1" t="s">
        <v>39</v>
      </c>
      <c r="N1318" s="18" t="b">
        <v>1</v>
      </c>
      <c r="O1318" t="s">
        <v>4037</v>
      </c>
      <c r="P1318" s="1" t="s">
        <v>4038</v>
      </c>
      <c r="Q1318" s="1"/>
      <c r="R1318" s="1"/>
      <c r="S1318" s="54"/>
      <c r="T1318" s="1" t="s">
        <v>42</v>
      </c>
      <c r="U1318" s="1" t="s">
        <v>42</v>
      </c>
      <c r="V1318" s="1" t="s">
        <v>42</v>
      </c>
      <c r="W1318" s="1" t="s">
        <v>42</v>
      </c>
      <c r="X1318" s="1"/>
      <c r="Y1318" s="1" t="s">
        <v>4039</v>
      </c>
      <c r="Z1318" s="1" t="s">
        <v>4040</v>
      </c>
      <c r="AA1318" s="1" t="s">
        <v>4041</v>
      </c>
      <c r="AB1318" s="1" t="s">
        <v>4042</v>
      </c>
      <c r="AC1318" s="1"/>
      <c r="AD1318" s="1"/>
      <c r="AE1318" s="1"/>
      <c r="AF1318" s="1"/>
      <c r="AG1318" s="1" t="b">
        <v>1</v>
      </c>
      <c r="AH1318" s="1"/>
      <c r="AI1318" s="1"/>
      <c r="AJ1318" s="1" t="b">
        <v>0</v>
      </c>
      <c r="AK1318" s="1" t="b">
        <v>0</v>
      </c>
      <c r="AL1318" s="1" t="s">
        <v>86</v>
      </c>
      <c r="AM1318"/>
      <c r="AN1318" s="1" t="s">
        <v>45</v>
      </c>
      <c r="AO1318" s="1">
        <v>20186</v>
      </c>
      <c r="AP1318" s="1" t="b">
        <v>0</v>
      </c>
      <c r="AQ1318" s="1"/>
      <c r="AR1318" s="1"/>
      <c r="AS1318" s="1" t="b">
        <v>0</v>
      </c>
      <c r="AT1318"/>
      <c r="AU1318"/>
      <c r="AV1318" s="1" t="str">
        <f t="shared" si="225"/>
        <v>Iris sibirica 'Persimmon'</v>
      </c>
      <c r="AW1318" s="1"/>
      <c r="AX1318" s="1"/>
      <c r="AY1318"/>
      <c r="AZ1318"/>
      <c r="BA1318"/>
      <c r="BB1318"/>
      <c r="BC1318"/>
      <c r="BD1318"/>
    </row>
    <row r="1319" spans="1:66" s="5" customFormat="1" ht="15" customHeight="1" x14ac:dyDescent="0.2">
      <c r="A1319" s="8" t="s">
        <v>7751</v>
      </c>
      <c r="B1319" s="18" t="b">
        <f t="shared" si="224"/>
        <v>1</v>
      </c>
      <c r="C1319" s="4" t="str">
        <f>IF(O1319="","C","")</f>
        <v/>
      </c>
      <c r="D1319" s="4" t="str">
        <f>IF(I1319="","N","")</f>
        <v/>
      </c>
      <c r="E1319" s="4" t="str">
        <f>IF(P1319="","Y","")</f>
        <v/>
      </c>
      <c r="F1319" s="4" t="str">
        <f t="shared" si="226"/>
        <v/>
      </c>
      <c r="G1319" s="4" t="str">
        <f>IF(H1319=A1319,"","I")</f>
        <v>I</v>
      </c>
      <c r="H1319" s="4" t="str">
        <f>TRIM(TRIM(I1319) &amp; " " &amp; TRIM(J1319) &amp; " " &amp; K1319 &amp; " " &amp;S1319)</f>
        <v>Iris sibirica 'Ruffled Velvet'</v>
      </c>
      <c r="I1319" s="6" t="s">
        <v>3977</v>
      </c>
      <c r="J1319" s="6" t="s">
        <v>614</v>
      </c>
      <c r="K1319" s="6" t="s">
        <v>4047</v>
      </c>
      <c r="L1319" s="1">
        <v>1093</v>
      </c>
      <c r="M1319" s="1" t="s">
        <v>39</v>
      </c>
      <c r="N1319" s="18" t="b">
        <v>1</v>
      </c>
      <c r="O1319" t="s">
        <v>4048</v>
      </c>
      <c r="P1319" s="1" t="s">
        <v>4049</v>
      </c>
      <c r="Q1319" s="1"/>
      <c r="R1319" s="1"/>
      <c r="S1319" s="54"/>
      <c r="T1319" s="1" t="s">
        <v>42</v>
      </c>
      <c r="U1319" s="1" t="s">
        <v>42</v>
      </c>
      <c r="V1319" s="1" t="s">
        <v>42</v>
      </c>
      <c r="W1319" s="1" t="s">
        <v>42</v>
      </c>
      <c r="X1319" s="1"/>
      <c r="Y1319" s="1" t="s">
        <v>4005</v>
      </c>
      <c r="Z1319" s="1"/>
      <c r="AA1319" s="1"/>
      <c r="AB1319" s="1"/>
      <c r="AC1319" s="1"/>
      <c r="AD1319" s="1"/>
      <c r="AE1319" s="1"/>
      <c r="AF1319"/>
      <c r="AG1319" s="1" t="b">
        <v>1</v>
      </c>
      <c r="AH1319"/>
      <c r="AI1319"/>
      <c r="AJ1319" s="1" t="b">
        <v>0</v>
      </c>
      <c r="AK1319" s="1" t="b">
        <v>0</v>
      </c>
      <c r="AL1319" s="1" t="s">
        <v>86</v>
      </c>
      <c r="AM1319" s="1" t="s">
        <v>62</v>
      </c>
      <c r="AN1319" s="1" t="s">
        <v>45</v>
      </c>
      <c r="AO1319" s="1">
        <v>1875</v>
      </c>
      <c r="AP1319" s="1" t="b">
        <v>1</v>
      </c>
      <c r="AQ1319" s="1"/>
      <c r="AR1319" s="1"/>
      <c r="AS1319" s="1" t="b">
        <v>0</v>
      </c>
      <c r="AT1319"/>
      <c r="AU1319"/>
      <c r="AV1319" s="1" t="str">
        <f t="shared" si="225"/>
        <v>Iris sibirica 'Ruffled Velvet'</v>
      </c>
      <c r="AW1319" s="1"/>
      <c r="AX1319"/>
      <c r="AY1319"/>
      <c r="AZ1319"/>
      <c r="BA1319"/>
      <c r="BB1319"/>
      <c r="BC1319"/>
      <c r="BD1319"/>
    </row>
    <row r="1320" spans="1:66" s="5" customFormat="1" ht="15" customHeight="1" x14ac:dyDescent="0.2">
      <c r="A1320" s="8"/>
      <c r="B1320" s="18" t="b">
        <f t="shared" si="224"/>
        <v>1</v>
      </c>
      <c r="C1320" s="21"/>
      <c r="D1320" s="4"/>
      <c r="E1320" s="4"/>
      <c r="F1320" s="4" t="str">
        <f t="shared" si="226"/>
        <v/>
      </c>
      <c r="G1320" s="4"/>
      <c r="H1320" s="4"/>
      <c r="I1320" s="6" t="s">
        <v>3977</v>
      </c>
      <c r="J1320" s="6" t="s">
        <v>614</v>
      </c>
      <c r="K1320" s="6" t="s">
        <v>4050</v>
      </c>
      <c r="L1320" s="1">
        <v>1094</v>
      </c>
      <c r="M1320"/>
      <c r="N1320" s="18" t="b">
        <v>1</v>
      </c>
      <c r="O1320"/>
      <c r="P1320" s="1" t="s">
        <v>4049</v>
      </c>
      <c r="Q1320" s="1"/>
      <c r="R1320" s="1"/>
      <c r="S1320" s="54"/>
      <c r="T1320" s="1" t="s">
        <v>42</v>
      </c>
      <c r="U1320" s="1" t="s">
        <v>42</v>
      </c>
      <c r="V1320" s="1" t="s">
        <v>42</v>
      </c>
      <c r="W1320" s="1" t="s">
        <v>42</v>
      </c>
      <c r="X1320" s="1" t="s">
        <v>4051</v>
      </c>
      <c r="Y1320" s="1" t="s">
        <v>4052</v>
      </c>
      <c r="Z1320" s="1"/>
      <c r="AA1320" s="1"/>
      <c r="AB1320" s="1"/>
      <c r="AC1320" s="1"/>
      <c r="AD1320" s="1"/>
      <c r="AE1320" s="1"/>
      <c r="AF1320"/>
      <c r="AG1320" s="1" t="b">
        <v>0</v>
      </c>
      <c r="AH1320"/>
      <c r="AI1320"/>
      <c r="AJ1320" s="1" t="b">
        <v>0</v>
      </c>
      <c r="AK1320" s="1" t="b">
        <v>0</v>
      </c>
      <c r="AL1320" s="1" t="s">
        <v>86</v>
      </c>
      <c r="AM1320" s="1" t="s">
        <v>62</v>
      </c>
      <c r="AN1320" s="1" t="s">
        <v>45</v>
      </c>
      <c r="AO1320" s="1">
        <v>2337</v>
      </c>
      <c r="AP1320" s="1" t="b">
        <v>1</v>
      </c>
      <c r="AQ1320" s="1"/>
      <c r="AR1320" s="1"/>
      <c r="AS1320" s="1" t="b">
        <v>0</v>
      </c>
      <c r="AV1320" s="1" t="str">
        <f t="shared" si="225"/>
        <v>Iris sibirica 'Shirley Pope'</v>
      </c>
      <c r="AW1320" s="1"/>
      <c r="AX1320" s="1"/>
      <c r="BE1320"/>
      <c r="BF1320"/>
      <c r="BG1320"/>
      <c r="BH1320"/>
      <c r="BI1320"/>
      <c r="BJ1320"/>
      <c r="BK1320"/>
      <c r="BL1320"/>
      <c r="BM1320"/>
      <c r="BN1320"/>
    </row>
    <row r="1321" spans="1:66" s="5" customFormat="1" ht="15" customHeight="1" x14ac:dyDescent="0.2">
      <c r="A1321" s="8" t="s">
        <v>7235</v>
      </c>
      <c r="B1321" s="18" t="b">
        <f t="shared" si="224"/>
        <v>1</v>
      </c>
      <c r="C1321" s="4" t="str">
        <f>IF(O1321="","C","")</f>
        <v/>
      </c>
      <c r="D1321" s="4" t="str">
        <f>IF(I1321="","N","")</f>
        <v/>
      </c>
      <c r="E1321" s="4" t="str">
        <f>IF(P1321="","Y","")</f>
        <v/>
      </c>
      <c r="F1321" s="4" t="str">
        <f t="shared" si="226"/>
        <v/>
      </c>
      <c r="G1321" s="4" t="str">
        <f>IF(H1321=A1321,"","I")</f>
        <v>I</v>
      </c>
      <c r="H1321" s="4" t="str">
        <f>TRIM(TRIM(I1321) &amp; " " &amp; TRIM(J1321) &amp; " " &amp; K1321 &amp; " " &amp;S1321)</f>
        <v>Iris sibirica 'Sparkling Rose'</v>
      </c>
      <c r="I1321" s="6" t="s">
        <v>3977</v>
      </c>
      <c r="J1321" s="6" t="s">
        <v>614</v>
      </c>
      <c r="K1321" s="6" t="s">
        <v>4053</v>
      </c>
      <c r="L1321" s="1">
        <v>1095</v>
      </c>
      <c r="M1321" s="1" t="s">
        <v>39</v>
      </c>
      <c r="N1321" s="18" t="b">
        <v>1</v>
      </c>
      <c r="O1321" t="s">
        <v>4054</v>
      </c>
      <c r="P1321" s="1" t="s">
        <v>4031</v>
      </c>
      <c r="Q1321" s="1"/>
      <c r="R1321" s="1"/>
      <c r="S1321" s="54"/>
      <c r="T1321" s="1" t="s">
        <v>42</v>
      </c>
      <c r="U1321" s="1" t="s">
        <v>42</v>
      </c>
      <c r="V1321" s="1" t="s">
        <v>42</v>
      </c>
      <c r="W1321" s="1" t="s">
        <v>42</v>
      </c>
      <c r="X1321" s="1" t="s">
        <v>4055</v>
      </c>
      <c r="Y1321" s="1" t="s">
        <v>4056</v>
      </c>
      <c r="Z1321" s="1"/>
      <c r="AA1321" s="1"/>
      <c r="AB1321" s="1"/>
      <c r="AC1321" s="1"/>
      <c r="AD1321" s="1"/>
      <c r="AE1321" s="1"/>
      <c r="AF1321" s="1"/>
      <c r="AG1321" s="1" t="b">
        <v>0</v>
      </c>
      <c r="AH1321" s="1" t="s">
        <v>43</v>
      </c>
      <c r="AI1321" s="1"/>
      <c r="AJ1321" s="1" t="b">
        <v>0</v>
      </c>
      <c r="AK1321" s="1" t="b">
        <v>0</v>
      </c>
      <c r="AL1321" s="1" t="s">
        <v>77</v>
      </c>
      <c r="AM1321"/>
      <c r="AN1321" s="1" t="s">
        <v>45</v>
      </c>
      <c r="AO1321" s="1">
        <v>20279</v>
      </c>
      <c r="AP1321" s="1" t="b">
        <v>0</v>
      </c>
      <c r="AQ1321" s="1"/>
      <c r="AR1321" s="1"/>
      <c r="AS1321" s="1" t="b">
        <v>0</v>
      </c>
      <c r="AT1321"/>
      <c r="AU1321"/>
      <c r="AV1321" s="1" t="str">
        <f t="shared" si="225"/>
        <v>Iris sibirica 'Sparkling Rose'</v>
      </c>
      <c r="AW1321" s="1"/>
      <c r="AX1321" s="1"/>
      <c r="AY1321"/>
      <c r="AZ1321"/>
      <c r="BA1321"/>
      <c r="BB1321"/>
      <c r="BC1321"/>
      <c r="BD1321"/>
    </row>
    <row r="1322" spans="1:66" s="5" customFormat="1" ht="15" customHeight="1" x14ac:dyDescent="0.2">
      <c r="A1322" s="8" t="s">
        <v>9071</v>
      </c>
      <c r="B1322" s="18" t="b">
        <f t="shared" si="224"/>
        <v>1</v>
      </c>
      <c r="C1322" s="4" t="str">
        <f>IF(O1322="","C","")</f>
        <v/>
      </c>
      <c r="D1322" s="4" t="str">
        <f>IF(I1322="","N","")</f>
        <v/>
      </c>
      <c r="E1322" s="4" t="str">
        <f>IF(P1322="","Y","")</f>
        <v/>
      </c>
      <c r="F1322" s="4" t="str">
        <f t="shared" si="226"/>
        <v/>
      </c>
      <c r="G1322" s="4" t="str">
        <f>IF(H1322=A1322,"","I")</f>
        <v>I</v>
      </c>
      <c r="H1322" s="4" t="str">
        <f>TRIM(TRIM(I1322) &amp; " " &amp; TRIM(J1322) &amp; " " &amp; K1322 &amp; " " &amp;S1322)</f>
        <v>Iris sibirica 'Tropic Night'</v>
      </c>
      <c r="I1322" s="6" t="s">
        <v>3977</v>
      </c>
      <c r="J1322" s="6" t="s">
        <v>614</v>
      </c>
      <c r="K1322" s="6" t="s">
        <v>4057</v>
      </c>
      <c r="L1322" s="1">
        <v>1096</v>
      </c>
      <c r="M1322" s="1"/>
      <c r="N1322" s="18" t="b">
        <v>1</v>
      </c>
      <c r="O1322" t="s">
        <v>4058</v>
      </c>
      <c r="P1322" s="1" t="s">
        <v>4059</v>
      </c>
      <c r="Q1322"/>
      <c r="R1322"/>
      <c r="S1322" s="54"/>
      <c r="T1322" s="1" t="s">
        <v>42</v>
      </c>
      <c r="U1322" s="1" t="s">
        <v>42</v>
      </c>
      <c r="V1322" s="1" t="s">
        <v>42</v>
      </c>
      <c r="W1322" s="1" t="s">
        <v>42</v>
      </c>
      <c r="X1322" s="1"/>
      <c r="Y1322" s="1" t="s">
        <v>4060</v>
      </c>
      <c r="Z1322" s="1"/>
      <c r="AA1322" s="1"/>
      <c r="AB1322" s="1"/>
      <c r="AC1322" s="1"/>
      <c r="AD1322" s="1"/>
      <c r="AE1322" s="1"/>
      <c r="AF1322"/>
      <c r="AG1322" s="1" t="b">
        <v>0</v>
      </c>
      <c r="AH1322" s="1" t="s">
        <v>43</v>
      </c>
      <c r="AI1322" s="1"/>
      <c r="AJ1322" s="1" t="b">
        <v>0</v>
      </c>
      <c r="AK1322" s="1" t="b">
        <v>0</v>
      </c>
      <c r="AL1322" s="1" t="s">
        <v>77</v>
      </c>
      <c r="AM1322"/>
      <c r="AN1322" s="1" t="s">
        <v>45</v>
      </c>
      <c r="AO1322" s="1">
        <v>20278</v>
      </c>
      <c r="AP1322" s="1" t="b">
        <v>0</v>
      </c>
      <c r="AQ1322" s="1"/>
      <c r="AR1322" s="1"/>
      <c r="AS1322" s="1" t="b">
        <v>0</v>
      </c>
      <c r="AT1322"/>
      <c r="AU1322"/>
      <c r="AV1322" s="1" t="str">
        <f t="shared" si="225"/>
        <v>Iris sibirica 'Tropic Night'</v>
      </c>
      <c r="AW1322" s="1"/>
      <c r="AX1322" s="1"/>
      <c r="AY1322"/>
      <c r="AZ1322"/>
      <c r="BA1322"/>
      <c r="BB1322"/>
      <c r="BC1322"/>
      <c r="BD1322"/>
    </row>
    <row r="1323" spans="1:66" s="5" customFormat="1" ht="15" customHeight="1" x14ac:dyDescent="0.2">
      <c r="A1323" s="8"/>
      <c r="B1323" s="18" t="b">
        <f t="shared" si="224"/>
        <v>1</v>
      </c>
      <c r="C1323" s="21"/>
      <c r="D1323" s="4"/>
      <c r="E1323" s="4"/>
      <c r="F1323" s="4" t="str">
        <f t="shared" si="226"/>
        <v/>
      </c>
      <c r="G1323" s="4"/>
      <c r="H1323" s="4"/>
      <c r="I1323" s="6" t="s">
        <v>3977</v>
      </c>
      <c r="J1323" s="6" t="s">
        <v>614</v>
      </c>
      <c r="K1323" s="6" t="s">
        <v>4061</v>
      </c>
      <c r="L1323" s="1">
        <v>1097</v>
      </c>
      <c r="M1323"/>
      <c r="N1323" s="18" t="b">
        <v>1</v>
      </c>
      <c r="O1323"/>
      <c r="P1323" s="1" t="s">
        <v>4062</v>
      </c>
      <c r="Q1323"/>
      <c r="R1323"/>
      <c r="S1323" s="54"/>
      <c r="T1323" s="1" t="s">
        <v>42</v>
      </c>
      <c r="U1323" s="1" t="s">
        <v>42</v>
      </c>
      <c r="V1323" s="1" t="s">
        <v>42</v>
      </c>
      <c r="W1323" s="1" t="s">
        <v>42</v>
      </c>
      <c r="X1323" s="1"/>
      <c r="Y1323" s="1" t="s">
        <v>4063</v>
      </c>
      <c r="Z1323" s="1"/>
      <c r="AA1323" s="1"/>
      <c r="AB1323" s="1"/>
      <c r="AC1323" s="1"/>
      <c r="AD1323" s="1"/>
      <c r="AE1323" s="1"/>
      <c r="AF1323"/>
      <c r="AG1323" s="1" t="b">
        <v>0</v>
      </c>
      <c r="AH1323" s="1"/>
      <c r="AI1323" s="1"/>
      <c r="AJ1323" s="1" t="b">
        <v>0</v>
      </c>
      <c r="AK1323" s="1" t="b">
        <v>0</v>
      </c>
      <c r="AL1323" s="1" t="s">
        <v>86</v>
      </c>
      <c r="AM1323" s="1" t="s">
        <v>62</v>
      </c>
      <c r="AN1323" s="1" t="s">
        <v>45</v>
      </c>
      <c r="AO1323" s="1">
        <v>2617</v>
      </c>
      <c r="AP1323" s="1" t="b">
        <v>1</v>
      </c>
      <c r="AQ1323" s="1"/>
      <c r="AR1323" s="1"/>
      <c r="AS1323" s="1" t="b">
        <v>0</v>
      </c>
      <c r="AV1323" s="1" t="str">
        <f t="shared" si="225"/>
        <v>Iris sibirica white form</v>
      </c>
      <c r="AW1323" s="1"/>
      <c r="AX1323" s="1"/>
      <c r="BE1323"/>
      <c r="BF1323"/>
      <c r="BG1323"/>
      <c r="BH1323"/>
      <c r="BI1323"/>
      <c r="BJ1323"/>
      <c r="BK1323"/>
      <c r="BL1323"/>
      <c r="BM1323"/>
      <c r="BN1323"/>
    </row>
    <row r="1324" spans="1:66" s="5" customFormat="1" ht="15" customHeight="1" x14ac:dyDescent="0.2">
      <c r="A1324" s="8"/>
      <c r="B1324" s="18" t="b">
        <f t="shared" si="224"/>
        <v>1</v>
      </c>
      <c r="C1324" s="21"/>
      <c r="D1324" s="4"/>
      <c r="E1324" s="4"/>
      <c r="F1324" s="4" t="str">
        <f t="shared" si="226"/>
        <v/>
      </c>
      <c r="G1324" s="4"/>
      <c r="H1324" s="4"/>
      <c r="I1324" s="6" t="s">
        <v>3977</v>
      </c>
      <c r="J1324" s="6" t="s">
        <v>614</v>
      </c>
      <c r="K1324" s="6" t="s">
        <v>4064</v>
      </c>
      <c r="L1324" s="1">
        <v>1098</v>
      </c>
      <c r="M1324"/>
      <c r="N1324" s="18" t="b">
        <v>1</v>
      </c>
      <c r="O1324"/>
      <c r="P1324" s="1" t="s">
        <v>4062</v>
      </c>
      <c r="Q1324"/>
      <c r="R1324"/>
      <c r="S1324" s="54"/>
      <c r="T1324" s="1" t="s">
        <v>42</v>
      </c>
      <c r="U1324" s="1" t="s">
        <v>42</v>
      </c>
      <c r="V1324" s="1" t="s">
        <v>42</v>
      </c>
      <c r="W1324" s="1" t="s">
        <v>42</v>
      </c>
      <c r="X1324" s="1"/>
      <c r="Y1324" s="1" t="s">
        <v>4063</v>
      </c>
      <c r="Z1324" s="1"/>
      <c r="AA1324" s="1"/>
      <c r="AB1324" s="1"/>
      <c r="AC1324" s="1"/>
      <c r="AD1324" s="1"/>
      <c r="AE1324" s="1"/>
      <c r="AF1324"/>
      <c r="AG1324" s="1" t="b">
        <v>0</v>
      </c>
      <c r="AH1324" s="1"/>
      <c r="AI1324" s="1"/>
      <c r="AJ1324" s="1" t="b">
        <v>0</v>
      </c>
      <c r="AK1324" s="1" t="b">
        <v>0</v>
      </c>
      <c r="AL1324" s="1" t="s">
        <v>86</v>
      </c>
      <c r="AM1324"/>
      <c r="AN1324" s="1" t="s">
        <v>45</v>
      </c>
      <c r="AO1324" s="1">
        <v>15856</v>
      </c>
      <c r="AP1324" s="1" t="b">
        <v>1</v>
      </c>
      <c r="AQ1324" s="1"/>
      <c r="AR1324" s="1"/>
      <c r="AS1324" s="1" t="b">
        <v>0</v>
      </c>
      <c r="AV1324" s="1" t="str">
        <f t="shared" si="225"/>
        <v>Iris sibirica 'White Swirl'</v>
      </c>
      <c r="AW1324" s="1"/>
      <c r="AX1324" s="1"/>
      <c r="BE1324"/>
      <c r="BF1324"/>
      <c r="BG1324"/>
      <c r="BH1324"/>
      <c r="BI1324"/>
      <c r="BJ1324"/>
      <c r="BK1324"/>
      <c r="BL1324"/>
      <c r="BM1324"/>
      <c r="BN1324"/>
    </row>
    <row r="1325" spans="1:66" s="5" customFormat="1" ht="15" customHeight="1" x14ac:dyDescent="0.2">
      <c r="A1325" s="8"/>
      <c r="B1325" s="18" t="b">
        <f t="shared" si="224"/>
        <v>1</v>
      </c>
      <c r="C1325" s="21"/>
      <c r="D1325" s="4"/>
      <c r="E1325" s="4"/>
      <c r="F1325" s="4" t="str">
        <f t="shared" si="226"/>
        <v/>
      </c>
      <c r="G1325" s="4"/>
      <c r="H1325" s="4"/>
      <c r="I1325" s="6" t="s">
        <v>3977</v>
      </c>
      <c r="J1325" s="6" t="s">
        <v>614</v>
      </c>
      <c r="K1325" s="6"/>
      <c r="L1325" s="1">
        <v>1083</v>
      </c>
      <c r="M1325"/>
      <c r="N1325" s="18" t="b">
        <v>1</v>
      </c>
      <c r="O1325"/>
      <c r="P1325" s="1" t="s">
        <v>4004</v>
      </c>
      <c r="Q1325"/>
      <c r="R1325"/>
      <c r="S1325" s="54"/>
      <c r="T1325" s="1" t="s">
        <v>42</v>
      </c>
      <c r="U1325" s="1" t="s">
        <v>42</v>
      </c>
      <c r="V1325" s="1" t="s">
        <v>42</v>
      </c>
      <c r="W1325" s="1" t="s">
        <v>42</v>
      </c>
      <c r="X1325" s="1"/>
      <c r="Y1325" s="1" t="s">
        <v>4005</v>
      </c>
      <c r="Z1325" s="1"/>
      <c r="AA1325" s="1"/>
      <c r="AB1325" s="1"/>
      <c r="AC1325" s="1"/>
      <c r="AD1325" s="1"/>
      <c r="AE1325" s="1"/>
      <c r="AF1325"/>
      <c r="AG1325" s="1" t="b">
        <v>0</v>
      </c>
      <c r="AH1325" s="1"/>
      <c r="AI1325" s="1"/>
      <c r="AJ1325" s="1" t="b">
        <v>0</v>
      </c>
      <c r="AK1325" s="1" t="b">
        <v>0</v>
      </c>
      <c r="AL1325" s="1" t="s">
        <v>86</v>
      </c>
      <c r="AM1325"/>
      <c r="AN1325" s="1" t="s">
        <v>45</v>
      </c>
      <c r="AO1325" s="1">
        <v>15777</v>
      </c>
      <c r="AP1325" s="1" t="b">
        <v>1</v>
      </c>
      <c r="AQ1325" s="1"/>
      <c r="AR1325" s="1"/>
      <c r="AS1325" s="1" t="b">
        <v>0</v>
      </c>
      <c r="AV1325" s="1" t="str">
        <f t="shared" si="225"/>
        <v>Iris sibirica</v>
      </c>
      <c r="AW1325" s="1"/>
      <c r="AX1325" s="1"/>
      <c r="BE1325"/>
      <c r="BF1325"/>
      <c r="BG1325"/>
      <c r="BH1325"/>
      <c r="BI1325"/>
      <c r="BJ1325"/>
      <c r="BK1325"/>
      <c r="BL1325"/>
      <c r="BM1325"/>
      <c r="BN1325"/>
    </row>
    <row r="1326" spans="1:66" s="5" customFormat="1" ht="15" customHeight="1" x14ac:dyDescent="0.2">
      <c r="A1326" s="8" t="s">
        <v>8188</v>
      </c>
      <c r="B1326" s="18" t="b">
        <f t="shared" si="224"/>
        <v>0</v>
      </c>
      <c r="C1326" s="4" t="str">
        <f t="shared" ref="C1326:C1336" si="232">IF(O1326="","C","")</f>
        <v/>
      </c>
      <c r="D1326" s="4" t="str">
        <f t="shared" ref="D1326:D1336" si="233">IF(I1326="","N","")</f>
        <v/>
      </c>
      <c r="E1326" s="4" t="str">
        <f t="shared" ref="E1326:E1336" si="234">IF(P1326="","Y","")</f>
        <v/>
      </c>
      <c r="F1326" s="4" t="str">
        <f t="shared" si="226"/>
        <v>X</v>
      </c>
      <c r="G1326" s="4"/>
      <c r="H1326" s="4" t="str">
        <f t="shared" ref="H1326:H1336" si="235">TRIM(TRIM(I1326) &amp; " " &amp; TRIM(J1326) &amp; " " &amp; K1326 &amp; " " &amp;S1326)</f>
        <v>Iris unguicularis .Mary Barnard'</v>
      </c>
      <c r="I1326" s="6" t="s">
        <v>3977</v>
      </c>
      <c r="J1326" s="6" t="s">
        <v>4065</v>
      </c>
      <c r="K1326" s="6" t="s">
        <v>4070</v>
      </c>
      <c r="L1326" s="1">
        <v>1100</v>
      </c>
      <c r="M1326" s="1" t="s">
        <v>39</v>
      </c>
      <c r="N1326" s="18" t="b">
        <v>0</v>
      </c>
      <c r="O1326" t="s">
        <v>4071</v>
      </c>
      <c r="P1326" s="23" t="s">
        <v>10633</v>
      </c>
      <c r="Q1326"/>
      <c r="R1326"/>
      <c r="S1326" s="53"/>
      <c r="T1326" s="1" t="s">
        <v>42</v>
      </c>
      <c r="U1326" s="1" t="s">
        <v>42</v>
      </c>
      <c r="V1326" s="1" t="s">
        <v>42</v>
      </c>
      <c r="W1326" s="1" t="s">
        <v>42</v>
      </c>
      <c r="X1326"/>
      <c r="Y1326"/>
      <c r="Z1326"/>
      <c r="AA1326"/>
      <c r="AB1326"/>
      <c r="AC1326"/>
      <c r="AD1326"/>
      <c r="AE1326"/>
      <c r="AF1326"/>
      <c r="AG1326" s="1" t="b">
        <v>0</v>
      </c>
      <c r="AH1326"/>
      <c r="AI1326"/>
      <c r="AJ1326" s="1" t="b">
        <v>0</v>
      </c>
      <c r="AK1326" s="1" t="b">
        <v>0</v>
      </c>
      <c r="AL1326" s="1" t="s">
        <v>86</v>
      </c>
      <c r="AM1326" s="1" t="s">
        <v>62</v>
      </c>
      <c r="AN1326" s="1" t="s">
        <v>45</v>
      </c>
      <c r="AO1326" s="1">
        <v>2058</v>
      </c>
      <c r="AP1326" s="1" t="b">
        <v>1</v>
      </c>
      <c r="AQ1326" s="1"/>
      <c r="AR1326" s="1"/>
      <c r="AS1326" s="1" t="b">
        <v>0</v>
      </c>
      <c r="AT1326"/>
      <c r="AU1326"/>
      <c r="AV1326" s="1" t="str">
        <f t="shared" si="225"/>
        <v>Iris unguicularis .Mary Barnard'</v>
      </c>
      <c r="AW1326" s="1"/>
      <c r="AX1326" s="1"/>
      <c r="AY1326"/>
      <c r="AZ1326"/>
      <c r="BA1326"/>
      <c r="BB1326"/>
      <c r="BC1326"/>
      <c r="BD1326"/>
    </row>
    <row r="1327" spans="1:66" s="5" customFormat="1" ht="15" customHeight="1" x14ac:dyDescent="0.2">
      <c r="A1327" s="8" t="s">
        <v>8186</v>
      </c>
      <c r="B1327" s="18" t="b">
        <f t="shared" si="224"/>
        <v>1</v>
      </c>
      <c r="C1327" s="4" t="str">
        <f t="shared" si="232"/>
        <v/>
      </c>
      <c r="D1327" s="4" t="str">
        <f t="shared" si="233"/>
        <v/>
      </c>
      <c r="E1327" s="4" t="str">
        <f t="shared" si="234"/>
        <v/>
      </c>
      <c r="F1327" s="4" t="str">
        <f t="shared" si="226"/>
        <v/>
      </c>
      <c r="G1327" s="4" t="str">
        <f>IF(H1327=A1327,"","I")</f>
        <v>I</v>
      </c>
      <c r="H1327" s="4" t="str">
        <f t="shared" si="235"/>
        <v>Iris unguicularis Iris stylosa</v>
      </c>
      <c r="I1327" s="6" t="s">
        <v>3977</v>
      </c>
      <c r="J1327" s="6" t="s">
        <v>4065</v>
      </c>
      <c r="K1327" s="6"/>
      <c r="L1327" s="1">
        <v>1099</v>
      </c>
      <c r="M1327" s="1" t="s">
        <v>39</v>
      </c>
      <c r="N1327" s="18" t="b">
        <v>1</v>
      </c>
      <c r="O1327" t="s">
        <v>4066</v>
      </c>
      <c r="P1327" s="1" t="s">
        <v>4067</v>
      </c>
      <c r="Q1327"/>
      <c r="R1327"/>
      <c r="S1327" s="54" t="s">
        <v>4068</v>
      </c>
      <c r="T1327" s="1" t="s">
        <v>42</v>
      </c>
      <c r="U1327" s="1" t="s">
        <v>42</v>
      </c>
      <c r="V1327" s="1" t="s">
        <v>42</v>
      </c>
      <c r="W1327" s="1" t="s">
        <v>42</v>
      </c>
      <c r="X1327" s="1"/>
      <c r="Y1327" s="1" t="s">
        <v>4069</v>
      </c>
      <c r="Z1327" s="1"/>
      <c r="AA1327" s="1"/>
      <c r="AB1327" s="1"/>
      <c r="AC1327" s="1"/>
      <c r="AD1327" s="1"/>
      <c r="AE1327" s="1"/>
      <c r="AF1327"/>
      <c r="AG1327" s="1" t="b">
        <v>0</v>
      </c>
      <c r="AH1327" s="1"/>
      <c r="AI1327" s="1"/>
      <c r="AJ1327" s="1" t="b">
        <v>0</v>
      </c>
      <c r="AK1327" s="1" t="b">
        <v>0</v>
      </c>
      <c r="AL1327" s="1" t="s">
        <v>407</v>
      </c>
      <c r="AM1327"/>
      <c r="AN1327" s="1" t="s">
        <v>45</v>
      </c>
      <c r="AO1327" s="1">
        <v>20089</v>
      </c>
      <c r="AP1327" s="1" t="b">
        <v>0</v>
      </c>
      <c r="AQ1327" s="1"/>
      <c r="AR1327" s="1"/>
      <c r="AS1327" s="1" t="b">
        <v>0</v>
      </c>
      <c r="AT1327"/>
      <c r="AU1327"/>
      <c r="AV1327" s="1" t="str">
        <f t="shared" si="225"/>
        <v>Iris unguicularis Iris stylosa</v>
      </c>
      <c r="AW1327" s="1"/>
      <c r="AX1327" s="1"/>
      <c r="AY1327"/>
      <c r="AZ1327"/>
      <c r="BA1327"/>
      <c r="BB1327"/>
      <c r="BC1327"/>
      <c r="BD1327"/>
    </row>
    <row r="1328" spans="1:66" s="5" customFormat="1" ht="15" customHeight="1" x14ac:dyDescent="0.2">
      <c r="A1328" s="8" t="s">
        <v>9449</v>
      </c>
      <c r="B1328" s="18" t="b">
        <f t="shared" si="224"/>
        <v>1</v>
      </c>
      <c r="C1328" s="4" t="str">
        <f t="shared" si="232"/>
        <v/>
      </c>
      <c r="D1328" s="4" t="str">
        <f t="shared" si="233"/>
        <v/>
      </c>
      <c r="E1328" s="4" t="str">
        <f t="shared" si="234"/>
        <v/>
      </c>
      <c r="F1328" s="4" t="str">
        <f t="shared" si="226"/>
        <v/>
      </c>
      <c r="G1328" s="4" t="str">
        <f>IF(H1328=A1328,"","I")</f>
        <v/>
      </c>
      <c r="H1328" s="4" t="str">
        <f t="shared" si="235"/>
        <v>Iris variegata</v>
      </c>
      <c r="I1328" s="6" t="s">
        <v>3977</v>
      </c>
      <c r="J1328" s="6" t="s">
        <v>7009</v>
      </c>
      <c r="K1328" s="6"/>
      <c r="L1328" s="1">
        <v>2009</v>
      </c>
      <c r="M1328" s="1" t="s">
        <v>39</v>
      </c>
      <c r="N1328" s="18" t="b">
        <v>1</v>
      </c>
      <c r="O1328" t="s">
        <v>7010</v>
      </c>
      <c r="P1328" s="1" t="s">
        <v>7011</v>
      </c>
      <c r="Q1328"/>
      <c r="R1328"/>
      <c r="S1328" s="54"/>
      <c r="T1328" s="1" t="s">
        <v>42</v>
      </c>
      <c r="U1328" s="1" t="s">
        <v>42</v>
      </c>
      <c r="V1328" s="1" t="s">
        <v>42</v>
      </c>
      <c r="W1328" s="1" t="s">
        <v>42</v>
      </c>
      <c r="X1328" s="1"/>
      <c r="Y1328" s="1" t="s">
        <v>7012</v>
      </c>
      <c r="Z1328" s="1"/>
      <c r="AA1328" s="1"/>
      <c r="AB1328" s="1"/>
      <c r="AC1328" s="1"/>
      <c r="AD1328" s="1"/>
      <c r="AE1328" s="1"/>
      <c r="AF1328"/>
      <c r="AG1328" s="1" t="b">
        <v>0</v>
      </c>
      <c r="AH1328" s="1" t="s">
        <v>43</v>
      </c>
      <c r="AI1328" s="1"/>
      <c r="AJ1328" s="1" t="b">
        <v>0</v>
      </c>
      <c r="AK1328" s="1" t="b">
        <v>0</v>
      </c>
      <c r="AL1328" s="1" t="s">
        <v>1737</v>
      </c>
      <c r="AM1328"/>
      <c r="AN1328" s="1" t="s">
        <v>45</v>
      </c>
      <c r="AO1328" s="1">
        <v>20064</v>
      </c>
      <c r="AP1328" s="1" t="b">
        <v>0</v>
      </c>
      <c r="AQ1328" s="1"/>
      <c r="AR1328" s="1"/>
      <c r="AS1328" s="1" t="b">
        <v>0</v>
      </c>
      <c r="AV1328" s="1" t="str">
        <f t="shared" si="225"/>
        <v>Iris variegata</v>
      </c>
      <c r="AW1328" s="1"/>
      <c r="AX1328" s="1"/>
    </row>
    <row r="1329" spans="1:66" s="5" customFormat="1" ht="15" customHeight="1" x14ac:dyDescent="0.2">
      <c r="A1329" s="8" t="s">
        <v>9403</v>
      </c>
      <c r="B1329" s="18" t="b">
        <f t="shared" si="224"/>
        <v>1</v>
      </c>
      <c r="C1329" s="4" t="str">
        <f t="shared" si="232"/>
        <v/>
      </c>
      <c r="D1329" s="4" t="str">
        <f t="shared" si="233"/>
        <v/>
      </c>
      <c r="E1329" s="4" t="str">
        <f t="shared" si="234"/>
        <v/>
      </c>
      <c r="F1329" s="4" t="str">
        <f t="shared" si="226"/>
        <v/>
      </c>
      <c r="G1329" s="4" t="str">
        <f>IF(H1329=A1329,"","I")</f>
        <v>I</v>
      </c>
      <c r="H1329" s="4" t="str">
        <f t="shared" si="235"/>
        <v>Iris 'Ally Oops' I.pseudacorus, I.sibirica cross</v>
      </c>
      <c r="I1329" s="6" t="s">
        <v>3977</v>
      </c>
      <c r="J1329" s="6"/>
      <c r="K1329" s="6" t="s">
        <v>7071</v>
      </c>
      <c r="L1329" s="1">
        <v>2035</v>
      </c>
      <c r="M1329" s="1" t="s">
        <v>302</v>
      </c>
      <c r="N1329" s="18" t="b">
        <v>1</v>
      </c>
      <c r="O1329" t="s">
        <v>7072</v>
      </c>
      <c r="P1329" s="23" t="s">
        <v>10609</v>
      </c>
      <c r="Q1329"/>
      <c r="R1329"/>
      <c r="S1329" s="54" t="s">
        <v>10608</v>
      </c>
      <c r="T1329" s="1" t="s">
        <v>42</v>
      </c>
      <c r="U1329" s="1" t="s">
        <v>42</v>
      </c>
      <c r="V1329" s="1" t="s">
        <v>42</v>
      </c>
      <c r="W1329" s="1" t="s">
        <v>42</v>
      </c>
      <c r="X1329" s="1"/>
      <c r="Y1329" s="1" t="s">
        <v>7074</v>
      </c>
      <c r="Z1329" s="1"/>
      <c r="AA1329" s="1"/>
      <c r="AB1329" s="1"/>
      <c r="AC1329" s="1"/>
      <c r="AD1329" s="1"/>
      <c r="AE1329" s="1"/>
      <c r="AF1329"/>
      <c r="AG1329" s="1" t="b">
        <v>0</v>
      </c>
      <c r="AH1329" s="1"/>
      <c r="AI1329" s="1"/>
      <c r="AJ1329" s="1" t="b">
        <v>0</v>
      </c>
      <c r="AK1329" s="1" t="b">
        <v>0</v>
      </c>
      <c r="AL1329" s="1" t="s">
        <v>86</v>
      </c>
      <c r="AM1329"/>
      <c r="AN1329" s="1" t="s">
        <v>45</v>
      </c>
      <c r="AO1329" s="1">
        <v>15743</v>
      </c>
      <c r="AP1329" s="1" t="b">
        <v>0</v>
      </c>
      <c r="AQ1329" s="1"/>
      <c r="AR1329" s="1"/>
      <c r="AS1329" s="1" t="b">
        <v>0</v>
      </c>
      <c r="AT1329"/>
      <c r="AU1329"/>
      <c r="AV1329" s="1" t="str">
        <f t="shared" si="225"/>
        <v>Iris 'Ally Oops' I.pseudacorus, I.sibirica cross</v>
      </c>
      <c r="AW1329" s="1"/>
      <c r="AX1329" s="1"/>
      <c r="AY1329"/>
      <c r="AZ1329"/>
      <c r="BA1329"/>
      <c r="BB1329"/>
      <c r="BC1329"/>
      <c r="BD1329"/>
    </row>
    <row r="1330" spans="1:66" s="5" customFormat="1" ht="15" customHeight="1" x14ac:dyDescent="0.2">
      <c r="A1330" s="8" t="s">
        <v>9405</v>
      </c>
      <c r="B1330" s="18" t="b">
        <f t="shared" si="224"/>
        <v>1</v>
      </c>
      <c r="C1330" s="4" t="str">
        <f t="shared" si="232"/>
        <v/>
      </c>
      <c r="D1330" s="4" t="str">
        <f t="shared" si="233"/>
        <v/>
      </c>
      <c r="E1330" s="4" t="str">
        <f t="shared" si="234"/>
        <v/>
      </c>
      <c r="F1330" s="4" t="str">
        <f t="shared" si="226"/>
        <v/>
      </c>
      <c r="G1330" s="4"/>
      <c r="H1330" s="4" t="str">
        <f t="shared" si="235"/>
        <v>Iris 'Blueberry Fair' (sibirica)</v>
      </c>
      <c r="I1330" s="6" t="s">
        <v>3977</v>
      </c>
      <c r="J1330" s="6"/>
      <c r="K1330" s="6" t="s">
        <v>7113</v>
      </c>
      <c r="L1330" s="1">
        <v>2051</v>
      </c>
      <c r="M1330" s="1" t="s">
        <v>39</v>
      </c>
      <c r="N1330" s="18" t="b">
        <v>1</v>
      </c>
      <c r="O1330" t="s">
        <v>10183</v>
      </c>
      <c r="P1330" s="23" t="s">
        <v>10626</v>
      </c>
      <c r="Q1330"/>
      <c r="R1330"/>
      <c r="S1330" s="54" t="s">
        <v>7102</v>
      </c>
      <c r="T1330" s="1" t="s">
        <v>42</v>
      </c>
      <c r="U1330" s="1" t="s">
        <v>42</v>
      </c>
      <c r="V1330" s="1" t="s">
        <v>42</v>
      </c>
      <c r="W1330" s="1" t="s">
        <v>42</v>
      </c>
      <c r="X1330" s="1"/>
      <c r="Y1330" t="s">
        <v>11214</v>
      </c>
      <c r="Z1330" s="1"/>
      <c r="AA1330" s="1"/>
      <c r="AB1330" s="1"/>
      <c r="AC1330" s="1"/>
      <c r="AD1330" s="1"/>
      <c r="AE1330" s="1"/>
      <c r="AF1330"/>
      <c r="AG1330" s="1" t="b">
        <v>0</v>
      </c>
      <c r="AH1330" s="1"/>
      <c r="AI1330" s="1"/>
      <c r="AJ1330" s="1" t="b">
        <v>0</v>
      </c>
      <c r="AK1330" s="1" t="b">
        <v>0</v>
      </c>
      <c r="AL1330" s="1" t="s">
        <v>86</v>
      </c>
      <c r="AM1330"/>
      <c r="AN1330" s="1" t="s">
        <v>45</v>
      </c>
      <c r="AO1330" s="1">
        <v>20227</v>
      </c>
      <c r="AP1330" s="1" t="b">
        <v>0</v>
      </c>
      <c r="AQ1330" s="1"/>
      <c r="AR1330" s="1"/>
      <c r="AS1330" s="1" t="b">
        <v>0</v>
      </c>
      <c r="AT1330"/>
      <c r="AU1330"/>
      <c r="AV1330" s="1" t="str">
        <f t="shared" si="225"/>
        <v>Iris 'Blueberry Fair' (sibirica)</v>
      </c>
      <c r="AW1330" s="1"/>
      <c r="AX1330" s="1"/>
      <c r="AY1330"/>
      <c r="AZ1330"/>
      <c r="BA1330"/>
      <c r="BB1330"/>
      <c r="BC1330"/>
      <c r="BD1330"/>
    </row>
    <row r="1331" spans="1:66" s="5" customFormat="1" ht="15" customHeight="1" x14ac:dyDescent="0.2">
      <c r="A1331" s="8" t="s">
        <v>9407</v>
      </c>
      <c r="B1331" s="18" t="b">
        <f t="shared" si="224"/>
        <v>1</v>
      </c>
      <c r="C1331" s="4" t="str">
        <f t="shared" si="232"/>
        <v/>
      </c>
      <c r="D1331" s="4" t="str">
        <f t="shared" si="233"/>
        <v/>
      </c>
      <c r="E1331" s="4" t="str">
        <f t="shared" si="234"/>
        <v/>
      </c>
      <c r="F1331" s="4" t="str">
        <f t="shared" si="226"/>
        <v/>
      </c>
      <c r="G1331" s="4" t="str">
        <f>IF(H1331=A1331,"","I")</f>
        <v/>
      </c>
      <c r="H1331" s="4" t="str">
        <f t="shared" si="235"/>
        <v>Iris 'Bournemouth Beauty' (sibirica)</v>
      </c>
      <c r="I1331" s="6" t="s">
        <v>3977</v>
      </c>
      <c r="J1331" s="6"/>
      <c r="K1331" s="6" t="s">
        <v>7107</v>
      </c>
      <c r="L1331" s="1">
        <v>2049</v>
      </c>
      <c r="M1331" s="1" t="s">
        <v>39</v>
      </c>
      <c r="N1331" s="18" t="b">
        <v>1</v>
      </c>
      <c r="O1331" t="s">
        <v>7108</v>
      </c>
      <c r="P1331" s="23" t="s">
        <v>10627</v>
      </c>
      <c r="Q1331"/>
      <c r="R1331"/>
      <c r="S1331" s="54" t="s">
        <v>7102</v>
      </c>
      <c r="T1331" s="1" t="s">
        <v>42</v>
      </c>
      <c r="U1331" s="1" t="s">
        <v>42</v>
      </c>
      <c r="V1331" s="1" t="s">
        <v>42</v>
      </c>
      <c r="W1331" s="1" t="s">
        <v>42</v>
      </c>
      <c r="X1331" s="1"/>
      <c r="Y1331" s="1" t="s">
        <v>7109</v>
      </c>
      <c r="Z1331" s="1"/>
      <c r="AA1331" s="1"/>
      <c r="AB1331" s="1"/>
      <c r="AC1331" s="1"/>
      <c r="AD1331" s="1"/>
      <c r="AE1331" s="1"/>
      <c r="AF1331" s="1"/>
      <c r="AG1331" s="1" t="b">
        <v>1</v>
      </c>
      <c r="AH1331" s="1"/>
      <c r="AI1331" s="1"/>
      <c r="AJ1331" s="1" t="b">
        <v>0</v>
      </c>
      <c r="AK1331" s="1" t="b">
        <v>0</v>
      </c>
      <c r="AL1331" s="1" t="s">
        <v>86</v>
      </c>
      <c r="AM1331" s="1" t="s">
        <v>62</v>
      </c>
      <c r="AN1331" s="1" t="s">
        <v>45</v>
      </c>
      <c r="AO1331" s="1">
        <v>1878</v>
      </c>
      <c r="AP1331" s="1" t="b">
        <v>0</v>
      </c>
      <c r="AQ1331" s="1"/>
      <c r="AR1331" s="1"/>
      <c r="AS1331" s="1" t="b">
        <v>0</v>
      </c>
      <c r="AT1331"/>
      <c r="AU1331"/>
      <c r="AV1331" s="1" t="str">
        <f t="shared" si="225"/>
        <v>Iris 'Bournemouth Beauty' (sibirica)</v>
      </c>
      <c r="AW1331" s="1"/>
      <c r="AX1331" s="1"/>
      <c r="AY1331"/>
      <c r="AZ1331"/>
      <c r="BA1331"/>
      <c r="BB1331"/>
      <c r="BC1331"/>
      <c r="BD1331"/>
    </row>
    <row r="1332" spans="1:66" s="5" customFormat="1" ht="15" customHeight="1" x14ac:dyDescent="0.2">
      <c r="A1332" s="14" t="s">
        <v>9409</v>
      </c>
      <c r="B1332" s="18" t="b">
        <f t="shared" si="224"/>
        <v>1</v>
      </c>
      <c r="C1332" s="12" t="str">
        <f t="shared" si="232"/>
        <v/>
      </c>
      <c r="D1332" s="12" t="str">
        <f t="shared" si="233"/>
        <v/>
      </c>
      <c r="E1332" s="12" t="str">
        <f t="shared" si="234"/>
        <v/>
      </c>
      <c r="F1332" s="4" t="str">
        <f t="shared" si="226"/>
        <v/>
      </c>
      <c r="G1332" s="12"/>
      <c r="H1332" s="12" t="str">
        <f t="shared" si="235"/>
        <v>Iris 'Cape Cod Boys' (sibirica)</v>
      </c>
      <c r="I1332" s="40" t="s">
        <v>3977</v>
      </c>
      <c r="J1332" s="10"/>
      <c r="K1332" s="45" t="s">
        <v>10291</v>
      </c>
      <c r="L1332" s="11"/>
      <c r="M1332" s="11"/>
      <c r="N1332" s="18" t="b">
        <v>1</v>
      </c>
      <c r="O1332" s="11" t="s">
        <v>10184</v>
      </c>
      <c r="P1332" s="40" t="s">
        <v>10628</v>
      </c>
      <c r="Q1332" s="11"/>
      <c r="R1332" s="11"/>
      <c r="S1332" s="56" t="s">
        <v>10289</v>
      </c>
      <c r="T1332" s="11"/>
      <c r="U1332" s="11"/>
      <c r="V1332" s="11"/>
      <c r="W1332" s="11"/>
      <c r="X1332" s="11"/>
      <c r="Y1332" t="s">
        <v>11215</v>
      </c>
      <c r="Z1332" s="11"/>
      <c r="AA1332" s="11"/>
      <c r="AB1332" s="11"/>
      <c r="AC1332" s="11"/>
      <c r="AD1332" s="11"/>
      <c r="AE1332" s="11"/>
      <c r="AF1332" s="11"/>
      <c r="AG1332" s="11"/>
      <c r="AH1332" s="11"/>
      <c r="AI1332" s="11"/>
      <c r="AJ1332" s="11"/>
      <c r="AK1332" s="11"/>
      <c r="AL1332" s="11"/>
      <c r="AM1332" s="11"/>
      <c r="AN1332" s="11"/>
      <c r="AO1332" s="11"/>
      <c r="AP1332" s="11"/>
      <c r="AQ1332" s="11"/>
      <c r="AR1332" s="11"/>
      <c r="AS1332" s="11"/>
      <c r="AT1332" s="11"/>
      <c r="AU1332" s="11"/>
      <c r="AV1332" s="1" t="str">
        <f t="shared" si="225"/>
        <v>Iris 'Cape Cod Boys' (sibirica)</v>
      </c>
      <c r="AW1332" s="11"/>
      <c r="AX1332" s="11"/>
      <c r="AY1332" s="11"/>
      <c r="AZ1332" s="11"/>
      <c r="BA1332" s="11"/>
      <c r="BB1332" s="11"/>
      <c r="BC1332" s="11"/>
      <c r="BD1332" s="11"/>
      <c r="BE1332" s="11"/>
      <c r="BF1332" s="11"/>
      <c r="BG1332" s="11"/>
      <c r="BH1332" s="11"/>
      <c r="BI1332" s="11"/>
      <c r="BJ1332" s="11"/>
      <c r="BK1332" s="11"/>
      <c r="BL1332" s="11"/>
      <c r="BM1332" s="11"/>
    </row>
    <row r="1333" spans="1:66" s="5" customFormat="1" ht="15" customHeight="1" x14ac:dyDescent="0.2">
      <c r="A1333" s="8" t="s">
        <v>9413</v>
      </c>
      <c r="B1333" s="18" t="b">
        <f t="shared" si="224"/>
        <v>1</v>
      </c>
      <c r="C1333" s="4" t="str">
        <f t="shared" si="232"/>
        <v/>
      </c>
      <c r="D1333" s="4" t="str">
        <f t="shared" si="233"/>
        <v/>
      </c>
      <c r="E1333" s="4" t="str">
        <f t="shared" si="234"/>
        <v/>
      </c>
      <c r="F1333" s="4" t="str">
        <f t="shared" si="226"/>
        <v/>
      </c>
      <c r="G1333" s="4" t="str">
        <f>IF(H1333=A1333,"","I")</f>
        <v/>
      </c>
      <c r="H1333" s="4" t="str">
        <f t="shared" si="235"/>
        <v>Iris 'Fond Kiss' (sibirica)</v>
      </c>
      <c r="I1333" s="6" t="s">
        <v>3977</v>
      </c>
      <c r="J1333" s="6"/>
      <c r="K1333" s="6" t="s">
        <v>7127</v>
      </c>
      <c r="L1333" s="1">
        <v>2056</v>
      </c>
      <c r="M1333" s="1" t="s">
        <v>39</v>
      </c>
      <c r="N1333" s="18" t="b">
        <v>1</v>
      </c>
      <c r="O1333" t="s">
        <v>7128</v>
      </c>
      <c r="P1333" s="23" t="s">
        <v>10630</v>
      </c>
      <c r="Q1333"/>
      <c r="R1333"/>
      <c r="S1333" s="54"/>
      <c r="T1333" s="1" t="s">
        <v>42</v>
      </c>
      <c r="U1333" s="1" t="s">
        <v>42</v>
      </c>
      <c r="V1333" s="1" t="s">
        <v>42</v>
      </c>
      <c r="W1333" s="1" t="s">
        <v>42</v>
      </c>
      <c r="X1333" s="1"/>
      <c r="Y1333" s="1" t="s">
        <v>7129</v>
      </c>
      <c r="Z1333" s="1"/>
      <c r="AA1333" s="1"/>
      <c r="AB1333" s="1"/>
      <c r="AC1333" s="1"/>
      <c r="AD1333" s="1"/>
      <c r="AE1333" s="1"/>
      <c r="AF1333"/>
      <c r="AG1333" s="1" t="b">
        <v>0</v>
      </c>
      <c r="AH1333" s="1"/>
      <c r="AI1333" s="1"/>
      <c r="AJ1333" s="1" t="b">
        <v>0</v>
      </c>
      <c r="AK1333" s="1" t="b">
        <v>0</v>
      </c>
      <c r="AL1333" s="1" t="s">
        <v>86</v>
      </c>
      <c r="AM1333"/>
      <c r="AN1333" s="1" t="s">
        <v>45</v>
      </c>
      <c r="AO1333" s="1">
        <v>20118</v>
      </c>
      <c r="AP1333" s="1" t="b">
        <v>0</v>
      </c>
      <c r="AQ1333" s="1"/>
      <c r="AR1333" s="1"/>
      <c r="AS1333" s="1" t="b">
        <v>0</v>
      </c>
      <c r="AV1333" s="1" t="str">
        <f t="shared" si="225"/>
        <v>Iris 'Fond Kiss' (sibirica)</v>
      </c>
      <c r="AW1333" s="1"/>
      <c r="AX1333" s="1"/>
    </row>
    <row r="1334" spans="1:66" s="5" customFormat="1" ht="15" customHeight="1" x14ac:dyDescent="0.2">
      <c r="A1334" s="8" t="s">
        <v>9415</v>
      </c>
      <c r="B1334" s="18" t="b">
        <f t="shared" si="224"/>
        <v>1</v>
      </c>
      <c r="C1334" s="4" t="str">
        <f t="shared" si="232"/>
        <v/>
      </c>
      <c r="D1334" s="4" t="str">
        <f t="shared" si="233"/>
        <v/>
      </c>
      <c r="E1334" s="4" t="str">
        <f t="shared" si="234"/>
        <v/>
      </c>
      <c r="F1334" s="4" t="str">
        <f t="shared" si="226"/>
        <v/>
      </c>
      <c r="G1334" s="4"/>
      <c r="H1334" s="4" t="str">
        <f t="shared" si="235"/>
        <v>Iris 'Ginger Twist' (sibirica)</v>
      </c>
      <c r="I1334" s="2" t="s">
        <v>3977</v>
      </c>
      <c r="J1334" s="6"/>
      <c r="K1334" s="27" t="s">
        <v>10292</v>
      </c>
      <c r="L1334"/>
      <c r="M1334"/>
      <c r="N1334" s="18" t="b">
        <v>1</v>
      </c>
      <c r="O1334" t="s">
        <v>10186</v>
      </c>
      <c r="P1334" s="23" t="s">
        <v>10631</v>
      </c>
      <c r="Q1334"/>
      <c r="R1334"/>
      <c r="S1334" s="53" t="s">
        <v>10289</v>
      </c>
      <c r="T1334"/>
      <c r="U1334"/>
      <c r="V1334"/>
      <c r="W1334"/>
      <c r="X1334"/>
      <c r="Y1334" t="s">
        <v>11217</v>
      </c>
      <c r="Z1334"/>
      <c r="AA1334"/>
      <c r="AB1334"/>
      <c r="AC1334"/>
      <c r="AD1334"/>
      <c r="AE1334"/>
      <c r="AF1334"/>
      <c r="AG1334" s="1" t="b">
        <v>1</v>
      </c>
      <c r="AH1334" s="1"/>
      <c r="AI1334" s="1"/>
      <c r="AJ1334" s="1" t="b">
        <v>0</v>
      </c>
      <c r="AK1334" s="1" t="b">
        <v>0</v>
      </c>
      <c r="AL1334" s="1" t="s">
        <v>86</v>
      </c>
      <c r="AM1334"/>
      <c r="AN1334" s="1" t="s">
        <v>45</v>
      </c>
      <c r="AO1334" s="1">
        <v>19985</v>
      </c>
      <c r="AP1334" s="1" t="b">
        <v>0</v>
      </c>
      <c r="AQ1334" s="1"/>
      <c r="AR1334" s="1"/>
      <c r="AS1334" s="1" t="b">
        <v>0</v>
      </c>
      <c r="AT1334"/>
      <c r="AU1334"/>
      <c r="AV1334" s="1" t="str">
        <f t="shared" si="225"/>
        <v>Iris 'Ginger Twist' (sibirica)</v>
      </c>
      <c r="AW1334" s="1"/>
      <c r="AX1334" s="1"/>
      <c r="AY1334"/>
      <c r="AZ1334"/>
      <c r="BA1334"/>
      <c r="BB1334"/>
      <c r="BC1334"/>
      <c r="BD1334"/>
    </row>
    <row r="1335" spans="1:66" s="5" customFormat="1" ht="15" customHeight="1" x14ac:dyDescent="0.2">
      <c r="A1335" s="8" t="s">
        <v>9417</v>
      </c>
      <c r="B1335" s="18" t="b">
        <f t="shared" si="224"/>
        <v>1</v>
      </c>
      <c r="C1335" s="4" t="str">
        <f t="shared" si="232"/>
        <v/>
      </c>
      <c r="D1335" s="4" t="str">
        <f t="shared" si="233"/>
        <v/>
      </c>
      <c r="E1335" s="4" t="str">
        <f t="shared" si="234"/>
        <v/>
      </c>
      <c r="F1335" s="4" t="str">
        <f t="shared" si="226"/>
        <v/>
      </c>
      <c r="G1335" s="4" t="str">
        <f>IF(H1335=A1335,"","I")</f>
        <v/>
      </c>
      <c r="H1335" s="4" t="str">
        <f t="shared" si="235"/>
        <v>Iris 'Having Fun' (sibirica)</v>
      </c>
      <c r="I1335" s="6" t="s">
        <v>3977</v>
      </c>
      <c r="J1335" s="6"/>
      <c r="K1335" s="6" t="s">
        <v>7095</v>
      </c>
      <c r="L1335" s="1">
        <v>2045</v>
      </c>
      <c r="M1335" s="1" t="s">
        <v>39</v>
      </c>
      <c r="N1335" s="18" t="b">
        <v>1</v>
      </c>
      <c r="O1335" t="s">
        <v>7096</v>
      </c>
      <c r="P1335" s="23" t="s">
        <v>10632</v>
      </c>
      <c r="Q1335"/>
      <c r="R1335"/>
      <c r="S1335" s="54"/>
      <c r="T1335" s="1" t="s">
        <v>42</v>
      </c>
      <c r="U1335" s="1" t="s">
        <v>42</v>
      </c>
      <c r="V1335" s="1" t="s">
        <v>42</v>
      </c>
      <c r="W1335" s="1" t="s">
        <v>42</v>
      </c>
      <c r="X1335" s="1"/>
      <c r="Y1335" s="1" t="s">
        <v>7097</v>
      </c>
      <c r="Z1335" s="1"/>
      <c r="AA1335" s="1"/>
      <c r="AB1335" s="1"/>
      <c r="AC1335" s="1"/>
      <c r="AD1335" s="1"/>
      <c r="AE1335" s="1"/>
      <c r="AF1335"/>
      <c r="AG1335" s="1" t="b">
        <v>0</v>
      </c>
      <c r="AH1335" s="1"/>
      <c r="AI1335" s="1"/>
      <c r="AJ1335" s="1" t="b">
        <v>0</v>
      </c>
      <c r="AK1335" s="1" t="b">
        <v>0</v>
      </c>
      <c r="AL1335" s="1" t="s">
        <v>86</v>
      </c>
      <c r="AM1335" s="1" t="s">
        <v>62</v>
      </c>
      <c r="AN1335" s="1" t="s">
        <v>45</v>
      </c>
      <c r="AO1335" s="1">
        <v>1545</v>
      </c>
      <c r="AP1335" s="1" t="b">
        <v>0</v>
      </c>
      <c r="AQ1335" s="1"/>
      <c r="AR1335" s="1"/>
      <c r="AS1335" s="1" t="b">
        <v>0</v>
      </c>
      <c r="AV1335" s="1" t="str">
        <f t="shared" si="225"/>
        <v>Iris 'Having Fun' (sibirica)</v>
      </c>
      <c r="AW1335" s="1"/>
      <c r="AX1335" s="1"/>
    </row>
    <row r="1336" spans="1:66" s="5" customFormat="1" ht="15" customHeight="1" x14ac:dyDescent="0.2">
      <c r="A1336" s="8" t="s">
        <v>9419</v>
      </c>
      <c r="B1336" s="18" t="b">
        <f t="shared" si="224"/>
        <v>1</v>
      </c>
      <c r="C1336" s="4" t="str">
        <f t="shared" si="232"/>
        <v/>
      </c>
      <c r="D1336" s="4" t="str">
        <f t="shared" si="233"/>
        <v/>
      </c>
      <c r="E1336" s="4" t="str">
        <f t="shared" si="234"/>
        <v/>
      </c>
      <c r="F1336" s="4" t="str">
        <f t="shared" si="226"/>
        <v/>
      </c>
      <c r="G1336" s="4" t="str">
        <f>IF(H1336=A1336,"","I")</f>
        <v/>
      </c>
      <c r="H1336" s="4" t="str">
        <f t="shared" si="235"/>
        <v>Iris 'Here Be Dragons' (sibirica)</v>
      </c>
      <c r="I1336" s="6" t="s">
        <v>3977</v>
      </c>
      <c r="J1336" s="6"/>
      <c r="K1336" s="6" t="s">
        <v>7084</v>
      </c>
      <c r="L1336" s="1">
        <v>2041</v>
      </c>
      <c r="M1336" s="1" t="s">
        <v>39</v>
      </c>
      <c r="N1336" s="18" t="b">
        <v>1</v>
      </c>
      <c r="O1336" t="s">
        <v>7085</v>
      </c>
      <c r="P1336" s="23" t="s">
        <v>10636</v>
      </c>
      <c r="Q1336"/>
      <c r="R1336"/>
      <c r="S1336" s="54"/>
      <c r="T1336" s="1" t="s">
        <v>42</v>
      </c>
      <c r="U1336" s="1" t="s">
        <v>42</v>
      </c>
      <c r="V1336" s="1" t="s">
        <v>42</v>
      </c>
      <c r="W1336" s="1" t="s">
        <v>42</v>
      </c>
      <c r="X1336" s="1"/>
      <c r="Y1336" s="1" t="s">
        <v>4010</v>
      </c>
      <c r="Z1336" s="1"/>
      <c r="AA1336" s="1"/>
      <c r="AB1336" s="1"/>
      <c r="AC1336" s="1"/>
      <c r="AD1336" s="1"/>
      <c r="AE1336" s="1"/>
      <c r="AF1336"/>
      <c r="AG1336" s="1" t="b">
        <v>0</v>
      </c>
      <c r="AH1336" s="1"/>
      <c r="AI1336" s="1"/>
      <c r="AJ1336" s="1" t="b">
        <v>0</v>
      </c>
      <c r="AK1336" s="1" t="b">
        <v>0</v>
      </c>
      <c r="AL1336" s="1" t="s">
        <v>86</v>
      </c>
      <c r="AM1336"/>
      <c r="AN1336" s="1" t="s">
        <v>45</v>
      </c>
      <c r="AO1336" s="1">
        <v>20295</v>
      </c>
      <c r="AP1336" s="1" t="b">
        <v>0</v>
      </c>
      <c r="AQ1336" s="1"/>
      <c r="AR1336" s="1"/>
      <c r="AS1336" s="1" t="b">
        <v>0</v>
      </c>
      <c r="AV1336" s="1" t="str">
        <f t="shared" si="225"/>
        <v>Iris 'Here Be Dragons' (sibirica)</v>
      </c>
      <c r="AW1336" s="1"/>
      <c r="AX1336" s="1"/>
    </row>
    <row r="1337" spans="1:66" s="5" customFormat="1" ht="15" customHeight="1" x14ac:dyDescent="0.2">
      <c r="A1337" s="8"/>
      <c r="B1337" s="18" t="b">
        <f t="shared" si="224"/>
        <v>0</v>
      </c>
      <c r="C1337" s="21"/>
      <c r="D1337" s="4"/>
      <c r="E1337" s="4"/>
      <c r="F1337" s="4" t="str">
        <f t="shared" si="226"/>
        <v>X</v>
      </c>
      <c r="G1337" s="4"/>
      <c r="H1337" s="4"/>
      <c r="I1337" s="6" t="s">
        <v>3977</v>
      </c>
      <c r="J1337" s="6"/>
      <c r="K1337" s="6" t="s">
        <v>3978</v>
      </c>
      <c r="L1337" s="1">
        <v>1075</v>
      </c>
      <c r="M1337"/>
      <c r="N1337" s="18" t="b">
        <v>0</v>
      </c>
      <c r="O1337"/>
      <c r="P1337" s="1" t="s">
        <v>3979</v>
      </c>
      <c r="Q1337"/>
      <c r="R1337"/>
      <c r="S1337" s="53"/>
      <c r="T1337" s="1" t="s">
        <v>42</v>
      </c>
      <c r="U1337" s="1" t="s">
        <v>42</v>
      </c>
      <c r="V1337" s="1" t="s">
        <v>42</v>
      </c>
      <c r="W1337" s="1" t="s">
        <v>42</v>
      </c>
      <c r="X1337"/>
      <c r="Y1337"/>
      <c r="Z1337"/>
      <c r="AA1337"/>
      <c r="AB1337"/>
      <c r="AC1337"/>
      <c r="AD1337"/>
      <c r="AE1337"/>
      <c r="AF1337"/>
      <c r="AG1337" s="1" t="b">
        <v>0</v>
      </c>
      <c r="AH1337"/>
      <c r="AI1337"/>
      <c r="AJ1337" s="1" t="b">
        <v>0</v>
      </c>
      <c r="AK1337" s="1" t="b">
        <v>0</v>
      </c>
      <c r="AL1337" s="1" t="s">
        <v>86</v>
      </c>
      <c r="AM1337" s="1" t="s">
        <v>62</v>
      </c>
      <c r="AN1337" s="1" t="s">
        <v>45</v>
      </c>
      <c r="AO1337" s="1">
        <v>1754</v>
      </c>
      <c r="AP1337" s="1" t="b">
        <v>1</v>
      </c>
      <c r="AQ1337" s="1"/>
      <c r="AR1337" s="1"/>
      <c r="AS1337" s="1" t="b">
        <v>0</v>
      </c>
      <c r="AV1337" s="1" t="str">
        <f t="shared" si="225"/>
        <v>Iris 'Holden Clough'</v>
      </c>
      <c r="AW1337" s="1"/>
      <c r="AX1337" s="1"/>
      <c r="BE1337"/>
      <c r="BF1337"/>
      <c r="BG1337"/>
      <c r="BH1337"/>
      <c r="BI1337"/>
      <c r="BJ1337"/>
      <c r="BK1337"/>
      <c r="BL1337"/>
      <c r="BM1337"/>
      <c r="BN1337"/>
    </row>
    <row r="1338" spans="1:66" s="5" customFormat="1" ht="15" customHeight="1" x14ac:dyDescent="0.2">
      <c r="A1338" s="8" t="s">
        <v>9421</v>
      </c>
      <c r="B1338" s="18" t="b">
        <f t="shared" si="224"/>
        <v>1</v>
      </c>
      <c r="C1338" s="4" t="str">
        <f t="shared" ref="C1338:C1352" si="236">IF(O1338="","C","")</f>
        <v/>
      </c>
      <c r="D1338" s="4" t="str">
        <f t="shared" ref="D1338:D1352" si="237">IF(I1338="","N","")</f>
        <v/>
      </c>
      <c r="E1338" s="4" t="str">
        <f t="shared" ref="E1338:E1352" si="238">IF(P1338="","Y","")</f>
        <v/>
      </c>
      <c r="F1338" s="4" t="str">
        <f t="shared" si="226"/>
        <v/>
      </c>
      <c r="G1338" s="4" t="str">
        <f>IF(H1338=A1338,"","I")</f>
        <v/>
      </c>
      <c r="H1338" s="4" t="str">
        <f t="shared" ref="H1338:H1352" si="239">TRIM(TRIM(I1338) &amp; " " &amp; TRIM(J1338) &amp; " " &amp; K1338 &amp; " " &amp;S1338)</f>
        <v>Iris 'Huntress' (sibirica)</v>
      </c>
      <c r="I1338" s="6" t="s">
        <v>3977</v>
      </c>
      <c r="J1338" s="6"/>
      <c r="K1338" s="6" t="s">
        <v>7086</v>
      </c>
      <c r="L1338" s="1">
        <v>2042</v>
      </c>
      <c r="M1338" s="1" t="s">
        <v>39</v>
      </c>
      <c r="N1338" s="18" t="b">
        <v>1</v>
      </c>
      <c r="O1338" t="s">
        <v>7087</v>
      </c>
      <c r="P1338" s="23" t="s">
        <v>10637</v>
      </c>
      <c r="Q1338"/>
      <c r="R1338"/>
      <c r="S1338" s="54"/>
      <c r="T1338" s="1" t="s">
        <v>42</v>
      </c>
      <c r="U1338" s="1" t="s">
        <v>42</v>
      </c>
      <c r="V1338" s="1" t="s">
        <v>42</v>
      </c>
      <c r="W1338" s="1" t="s">
        <v>42</v>
      </c>
      <c r="X1338" s="1"/>
      <c r="Y1338" s="1" t="s">
        <v>7088</v>
      </c>
      <c r="Z1338" s="1"/>
      <c r="AA1338" s="1"/>
      <c r="AB1338" s="1"/>
      <c r="AC1338" s="1"/>
      <c r="AD1338" s="1"/>
      <c r="AE1338" s="1"/>
      <c r="AF1338" s="1"/>
      <c r="AG1338" s="1" t="b">
        <v>0</v>
      </c>
      <c r="AH1338" s="1" t="s">
        <v>43</v>
      </c>
      <c r="AI1338" s="1"/>
      <c r="AJ1338" s="1" t="b">
        <v>0</v>
      </c>
      <c r="AK1338" s="1" t="b">
        <v>0</v>
      </c>
      <c r="AL1338" s="1" t="s">
        <v>86</v>
      </c>
      <c r="AM1338"/>
      <c r="AN1338" s="1" t="s">
        <v>45</v>
      </c>
      <c r="AO1338" s="1">
        <v>20192</v>
      </c>
      <c r="AP1338" s="1" t="b">
        <v>0</v>
      </c>
      <c r="AQ1338" s="1"/>
      <c r="AR1338" s="1"/>
      <c r="AS1338" s="1" t="b">
        <v>0</v>
      </c>
      <c r="AV1338" s="1" t="str">
        <f t="shared" si="225"/>
        <v>Iris 'Huntress' (sibirica)</v>
      </c>
      <c r="AW1338" s="1"/>
      <c r="AX1338" s="1"/>
    </row>
    <row r="1339" spans="1:66" s="5" customFormat="1" ht="15" customHeight="1" x14ac:dyDescent="0.2">
      <c r="A1339" s="8" t="s">
        <v>9423</v>
      </c>
      <c r="B1339" s="18" t="b">
        <f t="shared" si="224"/>
        <v>1</v>
      </c>
      <c r="C1339" s="4" t="str">
        <f t="shared" si="236"/>
        <v/>
      </c>
      <c r="D1339" s="4" t="str">
        <f t="shared" si="237"/>
        <v/>
      </c>
      <c r="E1339" s="4" t="str">
        <f t="shared" si="238"/>
        <v/>
      </c>
      <c r="F1339" s="4" t="str">
        <f t="shared" si="226"/>
        <v/>
      </c>
      <c r="G1339" s="4"/>
      <c r="H1339" s="4" t="str">
        <f t="shared" si="239"/>
        <v>Iris 'In Full Sail' (sibirica)</v>
      </c>
      <c r="I1339" s="2" t="s">
        <v>3977</v>
      </c>
      <c r="J1339" s="6"/>
      <c r="K1339" s="27" t="s">
        <v>10293</v>
      </c>
      <c r="L1339"/>
      <c r="M1339"/>
      <c r="N1339" s="18" t="b">
        <v>1</v>
      </c>
      <c r="O1339" t="s">
        <v>10187</v>
      </c>
      <c r="P1339" s="23" t="s">
        <v>10638</v>
      </c>
      <c r="Q1339"/>
      <c r="R1339"/>
      <c r="S1339" s="53" t="s">
        <v>10289</v>
      </c>
      <c r="T1339"/>
      <c r="U1339"/>
      <c r="V1339"/>
      <c r="W1339"/>
      <c r="X1339"/>
      <c r="Y1339" t="s">
        <v>11218</v>
      </c>
      <c r="Z1339"/>
      <c r="AA1339"/>
      <c r="AB1339"/>
      <c r="AC1339"/>
      <c r="AD1339"/>
      <c r="AE1339"/>
      <c r="AF1339"/>
      <c r="AG1339" s="1" t="b">
        <v>1</v>
      </c>
      <c r="AH1339"/>
      <c r="AI1339"/>
      <c r="AJ1339" s="1" t="b">
        <v>0</v>
      </c>
      <c r="AK1339" s="1" t="b">
        <v>0</v>
      </c>
      <c r="AL1339" s="1" t="s">
        <v>86</v>
      </c>
      <c r="AM1339" s="1" t="s">
        <v>62</v>
      </c>
      <c r="AN1339" s="1" t="s">
        <v>45</v>
      </c>
      <c r="AO1339" s="1">
        <v>2022</v>
      </c>
      <c r="AP1339" s="1" t="b">
        <v>0</v>
      </c>
      <c r="AQ1339" s="1"/>
      <c r="AR1339" s="1"/>
      <c r="AS1339" s="1" t="b">
        <v>0</v>
      </c>
      <c r="AT1339"/>
      <c r="AU1339"/>
      <c r="AV1339" s="1" t="str">
        <f t="shared" si="225"/>
        <v>Iris 'In Full Sail' (sibirica)</v>
      </c>
      <c r="AW1339" s="1"/>
      <c r="AX1339" s="1"/>
      <c r="AY1339"/>
      <c r="AZ1339"/>
      <c r="BA1339"/>
      <c r="BB1339"/>
      <c r="BC1339"/>
      <c r="BD1339"/>
    </row>
    <row r="1340" spans="1:66" s="5" customFormat="1" ht="15" customHeight="1" x14ac:dyDescent="0.2">
      <c r="A1340" s="8" t="s">
        <v>9425</v>
      </c>
      <c r="B1340" s="18" t="b">
        <f t="shared" si="224"/>
        <v>1</v>
      </c>
      <c r="C1340" s="4" t="str">
        <f t="shared" si="236"/>
        <v/>
      </c>
      <c r="D1340" s="4" t="str">
        <f t="shared" si="237"/>
        <v/>
      </c>
      <c r="E1340" s="4" t="str">
        <f t="shared" si="238"/>
        <v/>
      </c>
      <c r="F1340" s="4" t="str">
        <f t="shared" si="226"/>
        <v/>
      </c>
      <c r="G1340" s="4"/>
      <c r="H1340" s="4" t="str">
        <f t="shared" si="239"/>
        <v>Iris 'Kita-No-Seiza' (sibirica) (Blue Constellation)</v>
      </c>
      <c r="I1340" s="2" t="s">
        <v>3977</v>
      </c>
      <c r="J1340" s="6"/>
      <c r="K1340" s="27" t="s">
        <v>10298</v>
      </c>
      <c r="L1340"/>
      <c r="M1340"/>
      <c r="N1340" s="18" t="b">
        <v>1</v>
      </c>
      <c r="O1340" t="s">
        <v>10188</v>
      </c>
      <c r="P1340" s="23" t="s">
        <v>10640</v>
      </c>
      <c r="Q1340"/>
      <c r="R1340"/>
      <c r="S1340" s="53" t="s">
        <v>10639</v>
      </c>
      <c r="T1340"/>
      <c r="U1340"/>
      <c r="V1340"/>
      <c r="W1340"/>
      <c r="X1340"/>
      <c r="Y1340" t="s">
        <v>11219</v>
      </c>
      <c r="Z1340"/>
      <c r="AA1340"/>
      <c r="AB1340"/>
      <c r="AC1340"/>
      <c r="AD1340"/>
      <c r="AE1340"/>
      <c r="AF1340"/>
      <c r="AG1340" s="1" t="b">
        <v>1</v>
      </c>
      <c r="AH1340" s="1"/>
      <c r="AI1340" s="1"/>
      <c r="AJ1340" s="1" t="b">
        <v>0</v>
      </c>
      <c r="AK1340" s="1" t="b">
        <v>0</v>
      </c>
      <c r="AL1340" s="1" t="s">
        <v>86</v>
      </c>
      <c r="AM1340"/>
      <c r="AN1340" s="1" t="s">
        <v>45</v>
      </c>
      <c r="AO1340" s="1">
        <v>19988</v>
      </c>
      <c r="AP1340" s="1" t="b">
        <v>0</v>
      </c>
      <c r="AQ1340" s="1"/>
      <c r="AR1340" s="1"/>
      <c r="AS1340" s="1" t="b">
        <v>0</v>
      </c>
      <c r="AT1340"/>
      <c r="AU1340"/>
      <c r="AV1340" s="1" t="str">
        <f t="shared" si="225"/>
        <v>Iris 'Kita-No-Seiza' (sibirica) (Blue Constellation)</v>
      </c>
      <c r="AW1340" s="1"/>
      <c r="AX1340" s="1"/>
      <c r="AY1340"/>
      <c r="AZ1340"/>
      <c r="BA1340"/>
      <c r="BB1340"/>
      <c r="BC1340"/>
      <c r="BD1340"/>
    </row>
    <row r="1341" spans="1:66" s="5" customFormat="1" ht="15" customHeight="1" x14ac:dyDescent="0.2">
      <c r="A1341" s="8" t="s">
        <v>9453</v>
      </c>
      <c r="B1341" s="18" t="b">
        <f t="shared" si="224"/>
        <v>1</v>
      </c>
      <c r="C1341" s="4" t="str">
        <f t="shared" si="236"/>
        <v/>
      </c>
      <c r="D1341" s="4" t="str">
        <f t="shared" si="237"/>
        <v/>
      </c>
      <c r="E1341" s="4" t="str">
        <f t="shared" si="238"/>
        <v/>
      </c>
      <c r="F1341" s="4" t="str">
        <f t="shared" si="226"/>
        <v/>
      </c>
      <c r="G1341" s="4" t="str">
        <f>IF(H1341=A1341,"","I")</f>
        <v>I</v>
      </c>
      <c r="H1341" s="4" t="str">
        <f t="shared" si="239"/>
        <v>Iris 'Mesa Pearl' (sibirica)</v>
      </c>
      <c r="I1341" s="6" t="s">
        <v>3977</v>
      </c>
      <c r="J1341" s="6"/>
      <c r="K1341" s="6" t="s">
        <v>7104</v>
      </c>
      <c r="L1341" s="1">
        <v>2048</v>
      </c>
      <c r="M1341" s="1" t="s">
        <v>39</v>
      </c>
      <c r="N1341" s="18" t="b">
        <v>1</v>
      </c>
      <c r="O1341" t="s">
        <v>7105</v>
      </c>
      <c r="P1341" s="23" t="s">
        <v>10641</v>
      </c>
      <c r="Q1341"/>
      <c r="R1341"/>
      <c r="S1341" s="54" t="s">
        <v>7102</v>
      </c>
      <c r="T1341" s="1" t="s">
        <v>42</v>
      </c>
      <c r="U1341" s="1" t="s">
        <v>42</v>
      </c>
      <c r="V1341" s="1" t="s">
        <v>42</v>
      </c>
      <c r="W1341" s="1" t="s">
        <v>42</v>
      </c>
      <c r="X1341" s="1"/>
      <c r="Y1341" s="1" t="s">
        <v>7106</v>
      </c>
      <c r="Z1341" s="1"/>
      <c r="AA1341" s="1"/>
      <c r="AB1341" s="1"/>
      <c r="AC1341" s="1"/>
      <c r="AD1341" s="1"/>
      <c r="AE1341" s="1"/>
      <c r="AF1341"/>
      <c r="AG1341" s="1" t="b">
        <v>0</v>
      </c>
      <c r="AH1341" s="1"/>
      <c r="AI1341" s="1"/>
      <c r="AJ1341" s="1" t="b">
        <v>0</v>
      </c>
      <c r="AK1341" s="1" t="b">
        <v>0</v>
      </c>
      <c r="AL1341" s="1" t="s">
        <v>86</v>
      </c>
      <c r="AM1341"/>
      <c r="AN1341" s="1" t="s">
        <v>45</v>
      </c>
      <c r="AO1341" s="1">
        <v>15820</v>
      </c>
      <c r="AP1341" s="1" t="b">
        <v>0</v>
      </c>
      <c r="AQ1341" s="1"/>
      <c r="AR1341" s="1"/>
      <c r="AS1341" s="1" t="b">
        <v>0</v>
      </c>
      <c r="AT1341"/>
      <c r="AU1341"/>
      <c r="AV1341" s="1" t="str">
        <f t="shared" si="225"/>
        <v>Iris 'Mesa Pearl' (sibirica)</v>
      </c>
      <c r="AW1341" s="1"/>
      <c r="AX1341" s="1"/>
      <c r="AY1341"/>
      <c r="AZ1341"/>
      <c r="BA1341"/>
      <c r="BB1341"/>
      <c r="BC1341"/>
      <c r="BD1341"/>
    </row>
    <row r="1342" spans="1:66" s="5" customFormat="1" ht="15" customHeight="1" x14ac:dyDescent="0.2">
      <c r="A1342" s="8" t="s">
        <v>9427</v>
      </c>
      <c r="B1342" s="18" t="b">
        <f t="shared" si="224"/>
        <v>1</v>
      </c>
      <c r="C1342" s="4" t="str">
        <f t="shared" si="236"/>
        <v/>
      </c>
      <c r="D1342" s="4" t="str">
        <f t="shared" si="237"/>
        <v/>
      </c>
      <c r="E1342" s="4" t="str">
        <f t="shared" si="238"/>
        <v/>
      </c>
      <c r="F1342" s="4" t="str">
        <f t="shared" si="226"/>
        <v/>
      </c>
      <c r="G1342" s="4" t="str">
        <f>IF(H1342=A1342,"","I")</f>
        <v/>
      </c>
      <c r="H1342" s="4" t="str">
        <f t="shared" si="239"/>
        <v>Iris 'Painted Woman' (sibirica)</v>
      </c>
      <c r="I1342" s="6" t="s">
        <v>3977</v>
      </c>
      <c r="J1342" s="6"/>
      <c r="K1342" s="6" t="s">
        <v>6966</v>
      </c>
      <c r="L1342" s="1">
        <v>2055</v>
      </c>
      <c r="M1342" s="1" t="s">
        <v>39</v>
      </c>
      <c r="N1342" s="18" t="b">
        <v>1</v>
      </c>
      <c r="O1342" t="s">
        <v>6967</v>
      </c>
      <c r="P1342" s="23" t="s">
        <v>10642</v>
      </c>
      <c r="Q1342"/>
      <c r="R1342"/>
      <c r="S1342" s="54" t="s">
        <v>7102</v>
      </c>
      <c r="T1342" s="1" t="s">
        <v>42</v>
      </c>
      <c r="U1342" s="1" t="s">
        <v>42</v>
      </c>
      <c r="V1342" s="1" t="s">
        <v>42</v>
      </c>
      <c r="W1342" s="1" t="s">
        <v>42</v>
      </c>
      <c r="X1342" s="1"/>
      <c r="Y1342" s="1" t="s">
        <v>6968</v>
      </c>
      <c r="Z1342" s="1"/>
      <c r="AA1342" s="1"/>
      <c r="AB1342" s="1"/>
      <c r="AC1342" s="1"/>
      <c r="AD1342" s="1"/>
      <c r="AE1342" s="1"/>
      <c r="AF1342"/>
      <c r="AG1342" s="1" t="b">
        <v>0</v>
      </c>
      <c r="AH1342"/>
      <c r="AI1342"/>
      <c r="AJ1342" s="1" t="b">
        <v>0</v>
      </c>
      <c r="AK1342" s="1" t="b">
        <v>0</v>
      </c>
      <c r="AL1342" s="1" t="s">
        <v>86</v>
      </c>
      <c r="AM1342" s="1" t="s">
        <v>62</v>
      </c>
      <c r="AN1342" s="1" t="s">
        <v>45</v>
      </c>
      <c r="AO1342" s="1">
        <v>2325</v>
      </c>
      <c r="AP1342" s="1" t="b">
        <v>0</v>
      </c>
      <c r="AQ1342" s="1"/>
      <c r="AR1342" s="1"/>
      <c r="AS1342" s="1" t="b">
        <v>0</v>
      </c>
      <c r="AT1342"/>
      <c r="AU1342"/>
      <c r="AV1342" s="1" t="str">
        <f t="shared" si="225"/>
        <v>Iris 'Painted Woman' (sibirica)</v>
      </c>
      <c r="AW1342" s="1"/>
      <c r="AX1342" s="1"/>
      <c r="AY1342"/>
      <c r="AZ1342"/>
      <c r="BA1342"/>
      <c r="BB1342"/>
      <c r="BC1342"/>
      <c r="BD1342"/>
    </row>
    <row r="1343" spans="1:66" s="5" customFormat="1" ht="15" customHeight="1" x14ac:dyDescent="0.2">
      <c r="A1343" s="8" t="s">
        <v>9429</v>
      </c>
      <c r="B1343" s="18" t="b">
        <f t="shared" si="224"/>
        <v>1</v>
      </c>
      <c r="C1343" s="4" t="str">
        <f t="shared" si="236"/>
        <v/>
      </c>
      <c r="D1343" s="4" t="str">
        <f t="shared" si="237"/>
        <v/>
      </c>
      <c r="E1343" s="4" t="str">
        <f t="shared" si="238"/>
        <v/>
      </c>
      <c r="F1343" s="4" t="str">
        <f t="shared" si="226"/>
        <v/>
      </c>
      <c r="G1343" s="4" t="str">
        <f>IF(H1343=A1343,"","I")</f>
        <v/>
      </c>
      <c r="H1343" s="4" t="str">
        <f t="shared" si="239"/>
        <v>Iris 'Pretty Polly' (sibirica)</v>
      </c>
      <c r="I1343" s="6" t="s">
        <v>3977</v>
      </c>
      <c r="J1343" s="6"/>
      <c r="K1343" s="6" t="s">
        <v>7100</v>
      </c>
      <c r="L1343" s="1">
        <v>2047</v>
      </c>
      <c r="M1343" s="1" t="s">
        <v>39</v>
      </c>
      <c r="N1343" s="18" t="b">
        <v>1</v>
      </c>
      <c r="O1343" t="s">
        <v>7101</v>
      </c>
      <c r="P1343" s="23" t="s">
        <v>10643</v>
      </c>
      <c r="Q1343"/>
      <c r="R1343"/>
      <c r="S1343" s="54" t="s">
        <v>7102</v>
      </c>
      <c r="T1343" s="1" t="s">
        <v>42</v>
      </c>
      <c r="U1343" s="1" t="s">
        <v>42</v>
      </c>
      <c r="V1343" s="1" t="s">
        <v>42</v>
      </c>
      <c r="W1343" s="1" t="s">
        <v>42</v>
      </c>
      <c r="X1343" s="1"/>
      <c r="Y1343" s="1" t="s">
        <v>7103</v>
      </c>
      <c r="Z1343" s="1"/>
      <c r="AA1343" s="1"/>
      <c r="AB1343" s="1"/>
      <c r="AC1343" s="1"/>
      <c r="AD1343" s="1"/>
      <c r="AE1343" s="1"/>
      <c r="AF1343"/>
      <c r="AG1343" s="1" t="b">
        <v>1</v>
      </c>
      <c r="AH1343" s="1"/>
      <c r="AI1343" s="1"/>
      <c r="AJ1343" s="1" t="b">
        <v>0</v>
      </c>
      <c r="AK1343" s="1" t="b">
        <v>0</v>
      </c>
      <c r="AL1343" s="1" t="s">
        <v>442</v>
      </c>
      <c r="AM1343" s="1" t="s">
        <v>62</v>
      </c>
      <c r="AN1343" s="1" t="s">
        <v>45</v>
      </c>
      <c r="AO1343" s="1">
        <v>1560</v>
      </c>
      <c r="AP1343" s="1" t="b">
        <v>0</v>
      </c>
      <c r="AQ1343" s="1"/>
      <c r="AR1343" s="1"/>
      <c r="AS1343" s="1" t="b">
        <v>0</v>
      </c>
      <c r="AT1343"/>
      <c r="AU1343"/>
      <c r="AV1343" s="1" t="str">
        <f t="shared" si="225"/>
        <v>Iris 'Pretty Polly' (sibirica)</v>
      </c>
      <c r="AW1343" s="1"/>
      <c r="AX1343" s="1"/>
      <c r="AY1343"/>
      <c r="AZ1343"/>
      <c r="BA1343"/>
      <c r="BB1343"/>
      <c r="BC1343"/>
      <c r="BD1343"/>
    </row>
    <row r="1344" spans="1:66" s="5" customFormat="1" ht="15" customHeight="1" x14ac:dyDescent="0.2">
      <c r="A1344" s="8" t="s">
        <v>9433</v>
      </c>
      <c r="B1344" s="18" t="b">
        <f t="shared" si="224"/>
        <v>1</v>
      </c>
      <c r="C1344" s="4" t="str">
        <f t="shared" si="236"/>
        <v/>
      </c>
      <c r="D1344" s="4" t="str">
        <f t="shared" si="237"/>
        <v/>
      </c>
      <c r="E1344" s="4" t="str">
        <f t="shared" si="238"/>
        <v/>
      </c>
      <c r="F1344" s="4" t="str">
        <f t="shared" si="226"/>
        <v/>
      </c>
      <c r="G1344" s="4"/>
      <c r="H1344" s="4" t="str">
        <f t="shared" si="239"/>
        <v>Iris 'Rambunctious' (sibirica)</v>
      </c>
      <c r="I1344" s="2" t="s">
        <v>3977</v>
      </c>
      <c r="J1344" s="6"/>
      <c r="K1344" s="27" t="s">
        <v>10294</v>
      </c>
      <c r="L1344"/>
      <c r="M1344"/>
      <c r="N1344" s="18" t="b">
        <v>1</v>
      </c>
      <c r="O1344" t="s">
        <v>10190</v>
      </c>
      <c r="P1344" s="23" t="s">
        <v>10645</v>
      </c>
      <c r="Q1344"/>
      <c r="R1344"/>
      <c r="S1344" s="53" t="s">
        <v>10289</v>
      </c>
      <c r="T1344"/>
      <c r="U1344"/>
      <c r="V1344"/>
      <c r="W1344"/>
      <c r="X1344"/>
      <c r="Y1344" t="s">
        <v>11221</v>
      </c>
      <c r="Z1344"/>
      <c r="AA1344"/>
      <c r="AB1344"/>
      <c r="AC1344"/>
      <c r="AD1344"/>
      <c r="AE1344"/>
      <c r="AF1344"/>
      <c r="AG1344" s="1" t="b">
        <v>0</v>
      </c>
      <c r="AH1344" s="1" t="s">
        <v>43</v>
      </c>
      <c r="AI1344" s="1"/>
      <c r="AJ1344" s="1" t="b">
        <v>0</v>
      </c>
      <c r="AK1344" s="1" t="b">
        <v>0</v>
      </c>
      <c r="AL1344" s="1" t="s">
        <v>572</v>
      </c>
      <c r="AM1344" s="1" t="s">
        <v>62</v>
      </c>
      <c r="AN1344" s="1" t="s">
        <v>45</v>
      </c>
      <c r="AO1344" s="1">
        <v>15666</v>
      </c>
      <c r="AP1344" s="1" t="b">
        <v>0</v>
      </c>
      <c r="AQ1344" s="1"/>
      <c r="AR1344" s="1"/>
      <c r="AS1344" s="1" t="b">
        <v>0</v>
      </c>
      <c r="AT1344"/>
      <c r="AU1344"/>
      <c r="AV1344" s="1" t="str">
        <f t="shared" si="225"/>
        <v>Iris 'Rambunctious' (sibirica)</v>
      </c>
      <c r="AW1344" s="1"/>
      <c r="AX1344" s="1"/>
      <c r="AY1344"/>
      <c r="AZ1344"/>
      <c r="BA1344"/>
      <c r="BB1344"/>
      <c r="BC1344"/>
      <c r="BD1344"/>
    </row>
    <row r="1345" spans="1:66" s="5" customFormat="1" ht="15" customHeight="1" x14ac:dyDescent="0.2">
      <c r="A1345" s="8" t="s">
        <v>9435</v>
      </c>
      <c r="B1345" s="18" t="b">
        <f t="shared" si="224"/>
        <v>1</v>
      </c>
      <c r="C1345" s="4" t="str">
        <f t="shared" si="236"/>
        <v/>
      </c>
      <c r="D1345" s="4" t="str">
        <f t="shared" si="237"/>
        <v/>
      </c>
      <c r="E1345" s="4" t="str">
        <f t="shared" si="238"/>
        <v/>
      </c>
      <c r="F1345" s="4" t="str">
        <f t="shared" si="226"/>
        <v/>
      </c>
      <c r="G1345" s="4" t="str">
        <f>IF(H1345=A1345,"","I")</f>
        <v/>
      </c>
      <c r="H1345" s="4" t="str">
        <f t="shared" si="239"/>
        <v>Iris 'Ranman' (sibirica)</v>
      </c>
      <c r="I1345" s="6" t="s">
        <v>3977</v>
      </c>
      <c r="J1345" s="6"/>
      <c r="K1345" s="6" t="s">
        <v>7114</v>
      </c>
      <c r="L1345" s="1">
        <v>2052</v>
      </c>
      <c r="M1345" s="1" t="s">
        <v>39</v>
      </c>
      <c r="N1345" s="18" t="b">
        <v>1</v>
      </c>
      <c r="O1345" t="s">
        <v>7115</v>
      </c>
      <c r="P1345" s="23" t="s">
        <v>10646</v>
      </c>
      <c r="Q1345"/>
      <c r="R1345"/>
      <c r="S1345" s="54" t="s">
        <v>7102</v>
      </c>
      <c r="T1345" s="1" t="s">
        <v>42</v>
      </c>
      <c r="U1345" s="1" t="s">
        <v>42</v>
      </c>
      <c r="V1345" s="1" t="s">
        <v>42</v>
      </c>
      <c r="W1345" s="1" t="s">
        <v>42</v>
      </c>
      <c r="X1345" s="1"/>
      <c r="Y1345" s="1" t="s">
        <v>7116</v>
      </c>
      <c r="Z1345" s="1"/>
      <c r="AA1345" s="1"/>
      <c r="AB1345" s="1"/>
      <c r="AC1345" s="1"/>
      <c r="AD1345" s="1"/>
      <c r="AE1345" s="1"/>
      <c r="AF1345"/>
      <c r="AG1345" s="1" t="b">
        <v>1</v>
      </c>
      <c r="AH1345" s="1"/>
      <c r="AI1345" s="1"/>
      <c r="AJ1345" s="1" t="b">
        <v>0</v>
      </c>
      <c r="AK1345" s="1" t="b">
        <v>0</v>
      </c>
      <c r="AL1345" s="1" t="s">
        <v>86</v>
      </c>
      <c r="AM1345" s="1" t="s">
        <v>62</v>
      </c>
      <c r="AN1345" s="1" t="s">
        <v>45</v>
      </c>
      <c r="AO1345" s="1">
        <v>2017</v>
      </c>
      <c r="AP1345" s="1" t="b">
        <v>0</v>
      </c>
      <c r="AQ1345" s="1"/>
      <c r="AR1345" s="1"/>
      <c r="AS1345" s="1" t="b">
        <v>0</v>
      </c>
      <c r="AT1345"/>
      <c r="AU1345"/>
      <c r="AV1345" s="1" t="str">
        <f t="shared" si="225"/>
        <v>Iris 'Ranman' (sibirica)</v>
      </c>
      <c r="AW1345" s="1"/>
      <c r="AX1345" s="1"/>
      <c r="AY1345"/>
      <c r="AZ1345"/>
      <c r="BA1345"/>
      <c r="BB1345"/>
      <c r="BC1345"/>
      <c r="BD1345"/>
    </row>
    <row r="1346" spans="1:66" s="5" customFormat="1" ht="15" customHeight="1" x14ac:dyDescent="0.2">
      <c r="A1346" s="8" t="s">
        <v>9437</v>
      </c>
      <c r="B1346" s="18" t="b">
        <f t="shared" si="224"/>
        <v>1</v>
      </c>
      <c r="C1346" s="4" t="str">
        <f t="shared" si="236"/>
        <v/>
      </c>
      <c r="D1346" s="4" t="str">
        <f t="shared" si="237"/>
        <v/>
      </c>
      <c r="E1346" s="4" t="str">
        <f t="shared" si="238"/>
        <v/>
      </c>
      <c r="F1346" s="4" t="str">
        <f t="shared" si="226"/>
        <v/>
      </c>
      <c r="G1346" s="4"/>
      <c r="H1346" s="4" t="str">
        <f t="shared" si="239"/>
        <v>Iris 'Roaring Jelly' (sibirica)</v>
      </c>
      <c r="I1346" s="2" t="s">
        <v>3977</v>
      </c>
      <c r="J1346" s="6"/>
      <c r="K1346" s="27" t="s">
        <v>10295</v>
      </c>
      <c r="L1346"/>
      <c r="M1346"/>
      <c r="N1346" s="18" t="b">
        <v>1</v>
      </c>
      <c r="O1346" t="s">
        <v>10191</v>
      </c>
      <c r="P1346" s="23" t="s">
        <v>10647</v>
      </c>
      <c r="Q1346"/>
      <c r="R1346"/>
      <c r="S1346" s="53" t="s">
        <v>10289</v>
      </c>
      <c r="T1346"/>
      <c r="U1346"/>
      <c r="V1346"/>
      <c r="W1346"/>
      <c r="X1346"/>
      <c r="Y1346" s="50" t="s">
        <v>11310</v>
      </c>
      <c r="Z1346"/>
      <c r="AA1346"/>
      <c r="AB1346"/>
      <c r="AC1346"/>
      <c r="AD1346"/>
      <c r="AE1346"/>
      <c r="AF1346" s="1"/>
      <c r="AG1346" s="1" t="b">
        <v>0</v>
      </c>
      <c r="AH1346" s="1"/>
      <c r="AI1346" s="1"/>
      <c r="AJ1346" s="1" t="b">
        <v>0</v>
      </c>
      <c r="AK1346" s="1" t="b">
        <v>0</v>
      </c>
      <c r="AL1346" s="1" t="s">
        <v>86</v>
      </c>
      <c r="AM1346" s="1" t="s">
        <v>62</v>
      </c>
      <c r="AN1346" s="1" t="s">
        <v>45</v>
      </c>
      <c r="AO1346"/>
      <c r="AP1346" s="1" t="b">
        <v>0</v>
      </c>
      <c r="AQ1346" s="1"/>
      <c r="AR1346" s="1"/>
      <c r="AS1346" s="1" t="b">
        <v>0</v>
      </c>
      <c r="AT1346"/>
      <c r="AU1346"/>
      <c r="AV1346" s="1" t="str">
        <f t="shared" si="225"/>
        <v>Iris 'Roaring Jelly' (sibirica)</v>
      </c>
      <c r="AW1346" s="1"/>
      <c r="AX1346" s="1"/>
      <c r="AY1346"/>
      <c r="AZ1346"/>
      <c r="BA1346"/>
      <c r="BB1346"/>
      <c r="BC1346"/>
      <c r="BD1346"/>
    </row>
    <row r="1347" spans="1:66" s="5" customFormat="1" ht="15" customHeight="1" x14ac:dyDescent="0.2">
      <c r="A1347" s="8" t="s">
        <v>9439</v>
      </c>
      <c r="B1347" s="18" t="b">
        <f t="shared" ref="B1347:B1410" si="240">IF(F1347="X",FALSE,TRUE)</f>
        <v>1</v>
      </c>
      <c r="C1347" s="4" t="str">
        <f t="shared" si="236"/>
        <v/>
      </c>
      <c r="D1347" s="4" t="str">
        <f t="shared" si="237"/>
        <v/>
      </c>
      <c r="E1347" s="4" t="str">
        <f t="shared" si="238"/>
        <v/>
      </c>
      <c r="F1347" s="4" t="str">
        <f t="shared" si="226"/>
        <v/>
      </c>
      <c r="G1347" s="4"/>
      <c r="H1347" s="4" t="str">
        <f t="shared" si="239"/>
        <v>Iris 'Roku Oji' (sibirica)</v>
      </c>
      <c r="I1347" s="2" t="s">
        <v>3977</v>
      </c>
      <c r="J1347" s="6"/>
      <c r="K1347" s="27" t="s">
        <v>10296</v>
      </c>
      <c r="L1347"/>
      <c r="M1347"/>
      <c r="N1347" s="18" t="b">
        <v>1</v>
      </c>
      <c r="O1347" t="s">
        <v>10192</v>
      </c>
      <c r="P1347" s="23" t="s">
        <v>10648</v>
      </c>
      <c r="Q1347"/>
      <c r="R1347"/>
      <c r="S1347" s="53" t="s">
        <v>10289</v>
      </c>
      <c r="T1347"/>
      <c r="U1347"/>
      <c r="V1347"/>
      <c r="W1347"/>
      <c r="X1347"/>
      <c r="Y1347" t="s">
        <v>11222</v>
      </c>
      <c r="Z1347"/>
      <c r="AA1347"/>
      <c r="AB1347"/>
      <c r="AC1347"/>
      <c r="AD1347"/>
      <c r="AE1347"/>
      <c r="AF1347"/>
      <c r="AG1347" s="1" t="b">
        <v>0</v>
      </c>
      <c r="AH1347" s="1"/>
      <c r="AI1347" s="1"/>
      <c r="AJ1347" s="1" t="b">
        <v>0</v>
      </c>
      <c r="AK1347" s="1" t="b">
        <v>0</v>
      </c>
      <c r="AL1347" s="1" t="s">
        <v>363</v>
      </c>
      <c r="AM1347"/>
      <c r="AN1347" s="1" t="s">
        <v>45</v>
      </c>
      <c r="AO1347" s="1">
        <v>20133</v>
      </c>
      <c r="AP1347" s="1" t="b">
        <v>0</v>
      </c>
      <c r="AQ1347" s="1"/>
      <c r="AR1347" s="1"/>
      <c r="AS1347" s="1" t="b">
        <v>0</v>
      </c>
      <c r="AT1347"/>
      <c r="AU1347"/>
      <c r="AV1347" s="1" t="str">
        <f t="shared" si="225"/>
        <v>Iris 'Roku Oji' (sibirica)</v>
      </c>
      <c r="AW1347" s="1"/>
      <c r="AX1347" s="1"/>
      <c r="AY1347"/>
      <c r="AZ1347"/>
      <c r="BA1347"/>
      <c r="BB1347"/>
      <c r="BC1347"/>
      <c r="BD1347"/>
    </row>
    <row r="1348" spans="1:66" s="5" customFormat="1" ht="15" customHeight="1" x14ac:dyDescent="0.2">
      <c r="A1348" s="8" t="s">
        <v>9441</v>
      </c>
      <c r="B1348" s="18" t="b">
        <f t="shared" si="240"/>
        <v>1</v>
      </c>
      <c r="C1348" s="4" t="str">
        <f t="shared" si="236"/>
        <v/>
      </c>
      <c r="D1348" s="4" t="str">
        <f t="shared" si="237"/>
        <v/>
      </c>
      <c r="E1348" s="4" t="str">
        <f t="shared" si="238"/>
        <v/>
      </c>
      <c r="F1348" s="4" t="str">
        <f t="shared" si="226"/>
        <v/>
      </c>
      <c r="G1348" s="4" t="str">
        <f>IF(H1348=A1348,"","I")</f>
        <v/>
      </c>
      <c r="H1348" s="4" t="str">
        <f t="shared" si="239"/>
        <v>Iris 'Shall We Dance' (sibirica)</v>
      </c>
      <c r="I1348" s="6" t="s">
        <v>3977</v>
      </c>
      <c r="J1348" s="6"/>
      <c r="K1348" s="6" t="s">
        <v>7110</v>
      </c>
      <c r="L1348" s="1">
        <v>2050</v>
      </c>
      <c r="M1348" s="1" t="s">
        <v>39</v>
      </c>
      <c r="N1348" s="18" t="b">
        <v>1</v>
      </c>
      <c r="O1348" t="s">
        <v>7111</v>
      </c>
      <c r="P1348" s="23" t="s">
        <v>10649</v>
      </c>
      <c r="Q1348"/>
      <c r="R1348"/>
      <c r="S1348" s="54" t="s">
        <v>7102</v>
      </c>
      <c r="T1348" s="1" t="s">
        <v>42</v>
      </c>
      <c r="U1348" s="1" t="s">
        <v>42</v>
      </c>
      <c r="V1348" s="1" t="s">
        <v>42</v>
      </c>
      <c r="W1348" s="1" t="s">
        <v>42</v>
      </c>
      <c r="X1348" s="1"/>
      <c r="Y1348" s="1" t="s">
        <v>7112</v>
      </c>
      <c r="Z1348" s="1"/>
      <c r="AA1348" s="1"/>
      <c r="AB1348" s="1"/>
      <c r="AC1348" s="1"/>
      <c r="AD1348" s="1"/>
      <c r="AE1348" s="1"/>
      <c r="AF1348"/>
      <c r="AG1348" s="1" t="b">
        <v>0</v>
      </c>
      <c r="AH1348"/>
      <c r="AI1348"/>
      <c r="AJ1348" s="1" t="b">
        <v>0</v>
      </c>
      <c r="AK1348" s="1" t="b">
        <v>0</v>
      </c>
      <c r="AL1348" s="1" t="s">
        <v>86</v>
      </c>
      <c r="AM1348" s="1" t="s">
        <v>62</v>
      </c>
      <c r="AN1348" s="1" t="s">
        <v>45</v>
      </c>
      <c r="AO1348" s="1">
        <v>2120</v>
      </c>
      <c r="AP1348" s="1" t="b">
        <v>0</v>
      </c>
      <c r="AQ1348" s="1"/>
      <c r="AR1348" s="1"/>
      <c r="AS1348" s="1" t="b">
        <v>0</v>
      </c>
      <c r="AT1348"/>
      <c r="AU1348"/>
      <c r="AV1348" s="1" t="str">
        <f t="shared" ref="AV1348:AW1411" si="241">TRIM(TRIM(I1348) &amp; " " &amp; TRIM(J1348) &amp; " " &amp; K1348 &amp; " " &amp;S1348)</f>
        <v>Iris 'Shall We Dance' (sibirica)</v>
      </c>
      <c r="AW1348" s="1"/>
      <c r="AX1348" s="1"/>
      <c r="AY1348"/>
      <c r="AZ1348"/>
      <c r="BA1348"/>
      <c r="BB1348"/>
      <c r="BC1348"/>
      <c r="BD1348"/>
    </row>
    <row r="1349" spans="1:66" s="5" customFormat="1" ht="15" customHeight="1" x14ac:dyDescent="0.2">
      <c r="A1349" s="8" t="s">
        <v>9451</v>
      </c>
      <c r="B1349" s="18" t="b">
        <f t="shared" si="240"/>
        <v>1</v>
      </c>
      <c r="C1349" s="4" t="str">
        <f t="shared" si="236"/>
        <v/>
      </c>
      <c r="D1349" s="4" t="str">
        <f t="shared" si="237"/>
        <v/>
      </c>
      <c r="E1349" s="4" t="str">
        <f t="shared" si="238"/>
        <v/>
      </c>
      <c r="F1349" s="4" t="str">
        <f t="shared" si="226"/>
        <v/>
      </c>
      <c r="G1349" s="4" t="str">
        <f>IF(H1349=A1349,"","I")</f>
        <v/>
      </c>
      <c r="H1349" s="4" t="str">
        <f t="shared" si="239"/>
        <v>Iris 'Stephen Wilcox' (sibirica)</v>
      </c>
      <c r="I1349" s="6" t="s">
        <v>3977</v>
      </c>
      <c r="J1349" s="6"/>
      <c r="K1349" s="6" t="s">
        <v>7089</v>
      </c>
      <c r="L1349" s="1">
        <v>2043</v>
      </c>
      <c r="M1349" s="1" t="s">
        <v>39</v>
      </c>
      <c r="N1349" s="18" t="b">
        <v>1</v>
      </c>
      <c r="O1349" t="s">
        <v>7090</v>
      </c>
      <c r="P1349" s="23" t="s">
        <v>10650</v>
      </c>
      <c r="Q1349"/>
      <c r="R1349"/>
      <c r="S1349" s="54"/>
      <c r="T1349" s="1" t="s">
        <v>42</v>
      </c>
      <c r="U1349" s="1" t="s">
        <v>42</v>
      </c>
      <c r="V1349" s="1" t="s">
        <v>42</v>
      </c>
      <c r="W1349" s="1" t="s">
        <v>42</v>
      </c>
      <c r="X1349" s="1"/>
      <c r="Y1349" s="1" t="s">
        <v>7091</v>
      </c>
      <c r="Z1349" s="1"/>
      <c r="AA1349" s="1"/>
      <c r="AB1349" s="1"/>
      <c r="AC1349" s="1"/>
      <c r="AD1349" s="1"/>
      <c r="AE1349" s="1"/>
      <c r="AF1349"/>
      <c r="AG1349" s="1" t="b">
        <v>0</v>
      </c>
      <c r="AH1349" s="1"/>
      <c r="AI1349" s="1"/>
      <c r="AJ1349" s="1" t="b">
        <v>0</v>
      </c>
      <c r="AK1349" s="1" t="b">
        <v>0</v>
      </c>
      <c r="AL1349" s="1" t="s">
        <v>86</v>
      </c>
      <c r="AM1349" s="1" t="s">
        <v>62</v>
      </c>
      <c r="AN1349" s="1" t="s">
        <v>45</v>
      </c>
      <c r="AO1349" s="1">
        <v>15709</v>
      </c>
      <c r="AP1349" s="1" t="b">
        <v>0</v>
      </c>
      <c r="AQ1349" s="1"/>
      <c r="AR1349" s="1"/>
      <c r="AS1349" s="1" t="b">
        <v>0</v>
      </c>
      <c r="AV1349" s="1" t="str">
        <f t="shared" si="241"/>
        <v>Iris 'Stephen Wilcox' (sibirica)</v>
      </c>
      <c r="AW1349" s="1"/>
      <c r="AX1349" s="1"/>
    </row>
    <row r="1350" spans="1:66" s="5" customFormat="1" ht="15" customHeight="1" x14ac:dyDescent="0.2">
      <c r="A1350" s="8" t="s">
        <v>9443</v>
      </c>
      <c r="B1350" s="18" t="b">
        <f t="shared" si="240"/>
        <v>1</v>
      </c>
      <c r="C1350" s="4" t="str">
        <f t="shared" si="236"/>
        <v/>
      </c>
      <c r="D1350" s="4" t="str">
        <f t="shared" si="237"/>
        <v/>
      </c>
      <c r="E1350" s="4" t="str">
        <f t="shared" si="238"/>
        <v/>
      </c>
      <c r="F1350" s="4" t="str">
        <f t="shared" si="226"/>
        <v/>
      </c>
      <c r="G1350" s="4" t="str">
        <f>IF(H1350=A1350,"","I")</f>
        <v>I</v>
      </c>
      <c r="H1350" s="4" t="str">
        <f t="shared" si="239"/>
        <v>Iris 'Summer Skies' species cross</v>
      </c>
      <c r="I1350" s="6" t="s">
        <v>3977</v>
      </c>
      <c r="J1350" s="6"/>
      <c r="K1350" s="6" t="s">
        <v>1874</v>
      </c>
      <c r="L1350" s="1">
        <v>2046</v>
      </c>
      <c r="M1350" s="1" t="s">
        <v>302</v>
      </c>
      <c r="N1350" s="18" t="b">
        <v>1</v>
      </c>
      <c r="O1350" t="s">
        <v>7098</v>
      </c>
      <c r="P1350" s="23" t="s">
        <v>10651</v>
      </c>
      <c r="Q1350"/>
      <c r="R1350"/>
      <c r="S1350" s="54" t="s">
        <v>7073</v>
      </c>
      <c r="T1350" s="1" t="s">
        <v>42</v>
      </c>
      <c r="U1350" s="1" t="s">
        <v>42</v>
      </c>
      <c r="V1350" s="1" t="s">
        <v>42</v>
      </c>
      <c r="W1350" s="1" t="s">
        <v>42</v>
      </c>
      <c r="X1350" s="1"/>
      <c r="Y1350" s="1" t="s">
        <v>7099</v>
      </c>
      <c r="Z1350" s="1"/>
      <c r="AA1350" s="1"/>
      <c r="AB1350" s="1"/>
      <c r="AC1350" s="1"/>
      <c r="AD1350" s="1"/>
      <c r="AE1350" s="1"/>
      <c r="AF1350"/>
      <c r="AG1350" s="1" t="b">
        <v>0</v>
      </c>
      <c r="AH1350" s="1" t="s">
        <v>43</v>
      </c>
      <c r="AI1350" s="1"/>
      <c r="AJ1350" s="1" t="b">
        <v>0</v>
      </c>
      <c r="AK1350" s="1" t="b">
        <v>0</v>
      </c>
      <c r="AL1350" s="1" t="s">
        <v>86</v>
      </c>
      <c r="AM1350"/>
      <c r="AN1350" s="1" t="s">
        <v>45</v>
      </c>
      <c r="AO1350" s="1">
        <v>20275</v>
      </c>
      <c r="AP1350" s="1" t="b">
        <v>0</v>
      </c>
      <c r="AQ1350" s="1"/>
      <c r="AR1350" s="1"/>
      <c r="AS1350" s="1" t="b">
        <v>0</v>
      </c>
      <c r="AT1350"/>
      <c r="AU1350"/>
      <c r="AV1350" s="1" t="str">
        <f t="shared" si="241"/>
        <v>Iris 'Summer Skies' species cross</v>
      </c>
      <c r="AW1350" s="1"/>
      <c r="AX1350" s="1"/>
      <c r="AY1350"/>
      <c r="AZ1350"/>
      <c r="BA1350"/>
      <c r="BB1350"/>
      <c r="BC1350"/>
      <c r="BD1350"/>
    </row>
    <row r="1351" spans="1:66" s="5" customFormat="1" ht="15" customHeight="1" x14ac:dyDescent="0.2">
      <c r="A1351" s="8" t="s">
        <v>9445</v>
      </c>
      <c r="B1351" s="18" t="b">
        <f t="shared" si="240"/>
        <v>1</v>
      </c>
      <c r="C1351" s="4" t="str">
        <f t="shared" si="236"/>
        <v/>
      </c>
      <c r="D1351" s="4" t="str">
        <f t="shared" si="237"/>
        <v/>
      </c>
      <c r="E1351" s="4" t="str">
        <f t="shared" si="238"/>
        <v/>
      </c>
      <c r="F1351" s="4" t="str">
        <f t="shared" si="226"/>
        <v/>
      </c>
      <c r="G1351" s="4"/>
      <c r="H1351" s="4" t="str">
        <f t="shared" si="239"/>
        <v>Iris 'Tumble Bug' (sibirica)</v>
      </c>
      <c r="I1351" s="2" t="s">
        <v>3977</v>
      </c>
      <c r="J1351" s="6"/>
      <c r="K1351" s="27" t="s">
        <v>10297</v>
      </c>
      <c r="L1351"/>
      <c r="M1351"/>
      <c r="N1351" s="18" t="b">
        <v>1</v>
      </c>
      <c r="O1351" t="s">
        <v>10193</v>
      </c>
      <c r="P1351" s="23" t="s">
        <v>10635</v>
      </c>
      <c r="Q1351"/>
      <c r="R1351"/>
      <c r="S1351" s="53" t="s">
        <v>10289</v>
      </c>
      <c r="T1351"/>
      <c r="U1351"/>
      <c r="V1351"/>
      <c r="W1351"/>
      <c r="X1351"/>
      <c r="Y1351" t="s">
        <v>11223</v>
      </c>
      <c r="Z1351"/>
      <c r="AA1351"/>
      <c r="AB1351"/>
      <c r="AC1351"/>
      <c r="AD1351"/>
      <c r="AE1351"/>
      <c r="AF1351" s="1"/>
      <c r="AG1351" s="1" t="b">
        <v>0</v>
      </c>
      <c r="AH1351" s="1"/>
      <c r="AI1351" s="1"/>
      <c r="AJ1351" s="1" t="b">
        <v>0</v>
      </c>
      <c r="AK1351" s="1" t="b">
        <v>0</v>
      </c>
      <c r="AL1351" s="1" t="s">
        <v>86</v>
      </c>
      <c r="AM1351" s="1" t="s">
        <v>62</v>
      </c>
      <c r="AN1351" s="1" t="s">
        <v>45</v>
      </c>
      <c r="AO1351"/>
      <c r="AP1351" s="1" t="b">
        <v>0</v>
      </c>
      <c r="AQ1351" s="1"/>
      <c r="AR1351" s="1"/>
      <c r="AS1351" s="1" t="b">
        <v>0</v>
      </c>
      <c r="AT1351"/>
      <c r="AU1351"/>
      <c r="AV1351" s="1" t="str">
        <f t="shared" si="241"/>
        <v>Iris 'Tumble Bug' (sibirica)</v>
      </c>
      <c r="AW1351" s="1"/>
      <c r="AX1351" s="1"/>
      <c r="AY1351"/>
      <c r="AZ1351"/>
      <c r="BA1351"/>
      <c r="BB1351"/>
      <c r="BC1351"/>
      <c r="BD1351"/>
    </row>
    <row r="1352" spans="1:66" s="5" customFormat="1" ht="15" customHeight="1" x14ac:dyDescent="0.2">
      <c r="A1352" s="8" t="s">
        <v>9447</v>
      </c>
      <c r="B1352" s="18" t="b">
        <f t="shared" si="240"/>
        <v>1</v>
      </c>
      <c r="C1352" s="4" t="str">
        <f t="shared" si="236"/>
        <v/>
      </c>
      <c r="D1352" s="4" t="str">
        <f t="shared" si="237"/>
        <v/>
      </c>
      <c r="E1352" s="4" t="str">
        <f t="shared" si="238"/>
        <v/>
      </c>
      <c r="F1352" s="4" t="str">
        <f t="shared" si="226"/>
        <v/>
      </c>
      <c r="G1352" s="4" t="str">
        <f>IF(H1352=A1352,"","I")</f>
        <v/>
      </c>
      <c r="H1352" s="4" t="str">
        <f t="shared" si="239"/>
        <v>Iris 'Unbuttoned Zippers' (sibirica)</v>
      </c>
      <c r="I1352" s="6" t="s">
        <v>3977</v>
      </c>
      <c r="J1352" s="6"/>
      <c r="K1352" s="6" t="s">
        <v>7092</v>
      </c>
      <c r="L1352" s="1">
        <v>2044</v>
      </c>
      <c r="M1352" s="1" t="s">
        <v>39</v>
      </c>
      <c r="N1352" s="18" t="b">
        <v>1</v>
      </c>
      <c r="O1352" t="s">
        <v>7093</v>
      </c>
      <c r="P1352" s="23" t="s">
        <v>10634</v>
      </c>
      <c r="Q1352"/>
      <c r="R1352"/>
      <c r="S1352" s="54"/>
      <c r="T1352" s="1" t="s">
        <v>42</v>
      </c>
      <c r="U1352" s="1" t="s">
        <v>42</v>
      </c>
      <c r="V1352" s="1" t="s">
        <v>42</v>
      </c>
      <c r="W1352" s="1" t="s">
        <v>42</v>
      </c>
      <c r="X1352" s="1"/>
      <c r="Y1352" s="1" t="s">
        <v>7094</v>
      </c>
      <c r="Z1352" s="1"/>
      <c r="AA1352" s="1"/>
      <c r="AB1352" s="1"/>
      <c r="AC1352" s="1"/>
      <c r="AD1352" s="1"/>
      <c r="AE1352" s="1"/>
      <c r="AF1352"/>
      <c r="AG1352" s="1" t="b">
        <v>0</v>
      </c>
      <c r="AH1352" s="1" t="s">
        <v>43</v>
      </c>
      <c r="AI1352" s="1"/>
      <c r="AJ1352" s="1" t="b">
        <v>0</v>
      </c>
      <c r="AK1352" s="1" t="b">
        <v>0</v>
      </c>
      <c r="AL1352" s="1" t="s">
        <v>482</v>
      </c>
      <c r="AM1352"/>
      <c r="AN1352" s="1" t="s">
        <v>45</v>
      </c>
      <c r="AO1352" s="1">
        <v>20065</v>
      </c>
      <c r="AP1352" s="1" t="b">
        <v>0</v>
      </c>
      <c r="AQ1352" s="1"/>
      <c r="AR1352" s="1"/>
      <c r="AS1352" s="1" t="b">
        <v>0</v>
      </c>
      <c r="AV1352" s="1" t="str">
        <f t="shared" si="241"/>
        <v>Iris 'Unbuttoned Zippers' (sibirica)</v>
      </c>
      <c r="AW1352" s="1"/>
      <c r="AX1352" s="1"/>
    </row>
    <row r="1353" spans="1:66" s="5" customFormat="1" ht="15" customHeight="1" x14ac:dyDescent="0.2">
      <c r="A1353" s="8"/>
      <c r="B1353" s="18" t="b">
        <f t="shared" si="240"/>
        <v>0</v>
      </c>
      <c r="C1353" s="21"/>
      <c r="D1353" s="4"/>
      <c r="E1353" s="4"/>
      <c r="F1353" s="4" t="str">
        <f t="shared" si="226"/>
        <v>X</v>
      </c>
      <c r="G1353" s="4"/>
      <c r="H1353" s="4"/>
      <c r="I1353" s="6" t="s">
        <v>4072</v>
      </c>
      <c r="J1353" s="6" t="s">
        <v>4073</v>
      </c>
      <c r="L1353" s="1">
        <v>1101</v>
      </c>
      <c r="M1353"/>
      <c r="N1353" s="18" t="b">
        <v>0</v>
      </c>
      <c r="O1353"/>
      <c r="P1353" s="1" t="s">
        <v>4074</v>
      </c>
      <c r="Q1353"/>
      <c r="R1353"/>
      <c r="S1353" s="53"/>
      <c r="T1353" s="1" t="s">
        <v>42</v>
      </c>
      <c r="U1353" s="1" t="s">
        <v>42</v>
      </c>
      <c r="V1353" s="1" t="s">
        <v>42</v>
      </c>
      <c r="W1353" s="1" t="s">
        <v>42</v>
      </c>
      <c r="X1353"/>
      <c r="Y1353"/>
      <c r="Z1353"/>
      <c r="AA1353"/>
      <c r="AB1353"/>
      <c r="AC1353"/>
      <c r="AD1353"/>
      <c r="AE1353"/>
      <c r="AF1353"/>
      <c r="AG1353" s="1" t="b">
        <v>0</v>
      </c>
      <c r="AH1353"/>
      <c r="AI1353"/>
      <c r="AJ1353" s="1" t="b">
        <v>0</v>
      </c>
      <c r="AK1353" s="1" t="b">
        <v>0</v>
      </c>
      <c r="AL1353" s="1" t="s">
        <v>86</v>
      </c>
      <c r="AM1353" s="1" t="s">
        <v>62</v>
      </c>
      <c r="AN1353" s="1" t="s">
        <v>45</v>
      </c>
      <c r="AO1353" s="1">
        <v>1759</v>
      </c>
      <c r="AP1353" s="1" t="b">
        <v>1</v>
      </c>
      <c r="AQ1353" s="1"/>
      <c r="AR1353" s="1"/>
      <c r="AS1353" s="1" t="b">
        <v>0</v>
      </c>
      <c r="AV1353" s="1" t="str">
        <f t="shared" si="241"/>
        <v>Jasione heldreichii</v>
      </c>
      <c r="AW1353" s="1"/>
      <c r="AX1353"/>
      <c r="BE1353"/>
      <c r="BF1353"/>
      <c r="BG1353"/>
      <c r="BH1353"/>
      <c r="BI1353"/>
      <c r="BJ1353"/>
      <c r="BK1353"/>
      <c r="BL1353"/>
      <c r="BM1353"/>
      <c r="BN1353"/>
    </row>
    <row r="1354" spans="1:66" s="5" customFormat="1" ht="15" customHeight="1" x14ac:dyDescent="0.2">
      <c r="A1354" s="14" t="s">
        <v>9607</v>
      </c>
      <c r="B1354" s="18" t="b">
        <f t="shared" si="240"/>
        <v>1</v>
      </c>
      <c r="C1354" s="12" t="str">
        <f>IF(O1354="","C","")</f>
        <v/>
      </c>
      <c r="D1354" s="12" t="str">
        <f>IF(I1354="","N","")</f>
        <v/>
      </c>
      <c r="E1354" s="12" t="str">
        <f>IF(P1354="","Y","")</f>
        <v/>
      </c>
      <c r="F1354" s="4" t="str">
        <f t="shared" si="226"/>
        <v/>
      </c>
      <c r="G1354" s="12"/>
      <c r="H1354" s="12" t="str">
        <f>TRIM(TRIM(I1354) &amp; " " &amp; TRIM(J1354) &amp; " " &amp; K1354 &amp; " " &amp;S1354)</f>
        <v>Kalimeris yomena 'Shogun' ('Variegata')</v>
      </c>
      <c r="I1354" s="10" t="s">
        <v>7000</v>
      </c>
      <c r="J1354" s="10" t="s">
        <v>7001</v>
      </c>
      <c r="K1354" s="10" t="s">
        <v>7002</v>
      </c>
      <c r="L1354" s="10">
        <v>2005</v>
      </c>
      <c r="M1354" s="10" t="s">
        <v>39</v>
      </c>
      <c r="N1354" s="18" t="b">
        <v>1</v>
      </c>
      <c r="O1354" s="11" t="s">
        <v>10194</v>
      </c>
      <c r="P1354" s="11" t="s">
        <v>10652</v>
      </c>
      <c r="Q1354" s="11"/>
      <c r="R1354" s="11"/>
      <c r="S1354" s="57" t="s">
        <v>10719</v>
      </c>
      <c r="T1354" s="10" t="s">
        <v>42</v>
      </c>
      <c r="U1354" s="10" t="s">
        <v>42</v>
      </c>
      <c r="V1354" s="10" t="s">
        <v>42</v>
      </c>
      <c r="W1354" s="10" t="s">
        <v>42</v>
      </c>
      <c r="X1354" s="10"/>
      <c r="Y1354" t="s">
        <v>11224</v>
      </c>
      <c r="Z1354" s="10"/>
      <c r="AA1354" s="10"/>
      <c r="AB1354" s="10"/>
      <c r="AC1354" s="10"/>
      <c r="AD1354" s="10"/>
      <c r="AE1354" s="10"/>
      <c r="AF1354" s="11"/>
      <c r="AG1354" s="10" t="b">
        <v>1</v>
      </c>
      <c r="AH1354" s="10"/>
      <c r="AI1354" s="10"/>
      <c r="AJ1354" s="10" t="b">
        <v>0</v>
      </c>
      <c r="AK1354" s="10" t="b">
        <v>0</v>
      </c>
      <c r="AL1354" s="10" t="s">
        <v>363</v>
      </c>
      <c r="AM1354" s="10" t="s">
        <v>62</v>
      </c>
      <c r="AN1354" s="10" t="s">
        <v>45</v>
      </c>
      <c r="AO1354" s="10">
        <v>2038</v>
      </c>
      <c r="AP1354" s="10" t="b">
        <v>0</v>
      </c>
      <c r="AQ1354" s="10"/>
      <c r="AR1354" s="10"/>
      <c r="AS1354" s="10" t="b">
        <v>0</v>
      </c>
      <c r="AT1354" s="11"/>
      <c r="AU1354" s="11"/>
      <c r="AV1354" s="1" t="str">
        <f t="shared" si="241"/>
        <v>Kalimeris yomena 'Shogun' ('Variegata')</v>
      </c>
      <c r="AW1354" s="10"/>
      <c r="AX1354" s="10"/>
      <c r="AY1354" s="11"/>
      <c r="AZ1354" s="11"/>
      <c r="BA1354" s="11"/>
      <c r="BB1354" s="11"/>
      <c r="BC1354" s="11"/>
      <c r="BD1354" s="11"/>
      <c r="BE1354" s="11"/>
      <c r="BF1354" s="11"/>
      <c r="BG1354" s="11"/>
      <c r="BH1354" s="11"/>
      <c r="BI1354" s="11"/>
      <c r="BJ1354" s="11"/>
      <c r="BK1354" s="11"/>
      <c r="BL1354" s="11"/>
      <c r="BM1354" s="11"/>
    </row>
    <row r="1355" spans="1:66" s="5" customFormat="1" ht="15" customHeight="1" x14ac:dyDescent="0.2">
      <c r="A1355" s="8" t="s">
        <v>7863</v>
      </c>
      <c r="B1355" s="18" t="b">
        <f t="shared" si="240"/>
        <v>1</v>
      </c>
      <c r="C1355" s="4" t="str">
        <f>IF(O1355="","C","")</f>
        <v/>
      </c>
      <c r="D1355" s="4" t="str">
        <f>IF(I1355="","N","")</f>
        <v/>
      </c>
      <c r="E1355" s="4" t="str">
        <f>IF(P1355="","Y","")</f>
        <v/>
      </c>
      <c r="F1355" s="4" t="str">
        <f t="shared" si="226"/>
        <v/>
      </c>
      <c r="G1355" s="4" t="str">
        <f>IF(H1355=A1355,"","I")</f>
        <v/>
      </c>
      <c r="H1355" s="4" t="str">
        <f>TRIM(TRIM(I1355) &amp; " " &amp; TRIM(J1355) &amp; " " &amp; K1355 &amp; " " &amp;S1355)</f>
        <v>Kirengeshoma palmata</v>
      </c>
      <c r="I1355" s="6" t="s">
        <v>4075</v>
      </c>
      <c r="J1355" s="6" t="s">
        <v>4076</v>
      </c>
      <c r="K1355" s="6"/>
      <c r="L1355" s="1">
        <v>1102</v>
      </c>
      <c r="M1355" s="1" t="s">
        <v>39</v>
      </c>
      <c r="N1355" s="18" t="b">
        <v>1</v>
      </c>
      <c r="O1355" t="s">
        <v>4077</v>
      </c>
      <c r="P1355" s="1" t="s">
        <v>4078</v>
      </c>
      <c r="Q1355" s="1"/>
      <c r="R1355" s="1"/>
      <c r="S1355" s="54"/>
      <c r="T1355" s="1" t="s">
        <v>42</v>
      </c>
      <c r="U1355" s="1" t="s">
        <v>42</v>
      </c>
      <c r="V1355" s="1" t="s">
        <v>42</v>
      </c>
      <c r="W1355" s="1" t="s">
        <v>42</v>
      </c>
      <c r="X1355" s="1"/>
      <c r="Y1355" s="1" t="s">
        <v>4079</v>
      </c>
      <c r="Z1355" s="1"/>
      <c r="AA1355" s="1"/>
      <c r="AB1355" s="1"/>
      <c r="AC1355" s="1"/>
      <c r="AD1355" s="1"/>
      <c r="AE1355" s="1"/>
      <c r="AF1355" s="1"/>
      <c r="AG1355" s="1" t="b">
        <v>0</v>
      </c>
      <c r="AH1355" s="1"/>
      <c r="AI1355" s="1"/>
      <c r="AJ1355" s="1" t="b">
        <v>0</v>
      </c>
      <c r="AK1355" s="1" t="b">
        <v>0</v>
      </c>
      <c r="AL1355" s="1" t="s">
        <v>2316</v>
      </c>
      <c r="AM1355" s="1" t="s">
        <v>62</v>
      </c>
      <c r="AN1355" s="1" t="s">
        <v>45</v>
      </c>
      <c r="AO1355" s="1">
        <v>2047</v>
      </c>
      <c r="AP1355" s="1" t="b">
        <v>0</v>
      </c>
      <c r="AQ1355" s="1"/>
      <c r="AR1355" s="1"/>
      <c r="AS1355" s="1" t="b">
        <v>0</v>
      </c>
      <c r="AV1355" s="1" t="str">
        <f t="shared" si="241"/>
        <v>Kirengeshoma palmata</v>
      </c>
      <c r="AW1355" s="1"/>
      <c r="AX1355" s="1"/>
    </row>
    <row r="1356" spans="1:66" s="5" customFormat="1" ht="15" customHeight="1" x14ac:dyDescent="0.2">
      <c r="A1356" s="8" t="s">
        <v>8452</v>
      </c>
      <c r="B1356" s="18" t="b">
        <f t="shared" si="240"/>
        <v>1</v>
      </c>
      <c r="C1356" s="4" t="str">
        <f>IF(O1356="","C","")</f>
        <v/>
      </c>
      <c r="D1356" s="4" t="str">
        <f>IF(I1356="","N","")</f>
        <v/>
      </c>
      <c r="E1356" s="4" t="str">
        <f>IF(P1356="","Y","")</f>
        <v/>
      </c>
      <c r="F1356" s="4" t="str">
        <f t="shared" si="226"/>
        <v/>
      </c>
      <c r="G1356" s="4" t="str">
        <f>IF(H1356=A1356,"","I")</f>
        <v>I</v>
      </c>
      <c r="H1356" s="4" t="str">
        <f>TRIM(TRIM(I1356) &amp; " " &amp; TRIM(J1356) &amp; " " &amp; K1356 &amp; " " &amp;S1356)</f>
        <v>Knautia macedonica 'Melton Pastels'</v>
      </c>
      <c r="I1356" s="6" t="s">
        <v>4080</v>
      </c>
      <c r="J1356" s="6" t="s">
        <v>4081</v>
      </c>
      <c r="K1356" s="6" t="s">
        <v>4084</v>
      </c>
      <c r="L1356" s="1">
        <v>1104</v>
      </c>
      <c r="M1356" s="1" t="s">
        <v>39</v>
      </c>
      <c r="N1356" s="18" t="b">
        <v>1</v>
      </c>
      <c r="O1356" t="s">
        <v>4085</v>
      </c>
      <c r="P1356" s="1" t="s">
        <v>4086</v>
      </c>
      <c r="Q1356"/>
      <c r="R1356"/>
      <c r="S1356" s="54"/>
      <c r="T1356" s="1" t="s">
        <v>42</v>
      </c>
      <c r="U1356" s="1" t="s">
        <v>42</v>
      </c>
      <c r="V1356" s="1" t="s">
        <v>42</v>
      </c>
      <c r="W1356" s="1" t="s">
        <v>42</v>
      </c>
      <c r="X1356"/>
      <c r="Y1356" s="1" t="s">
        <v>4087</v>
      </c>
      <c r="Z1356" s="1" t="s">
        <v>4088</v>
      </c>
      <c r="AA1356" s="1" t="s">
        <v>4083</v>
      </c>
      <c r="AB1356"/>
      <c r="AC1356"/>
      <c r="AD1356"/>
      <c r="AE1356"/>
      <c r="AF1356" s="1"/>
      <c r="AG1356" s="1" t="b">
        <v>0</v>
      </c>
      <c r="AH1356" s="1"/>
      <c r="AI1356" s="1"/>
      <c r="AJ1356" s="1" t="b">
        <v>0</v>
      </c>
      <c r="AK1356" s="1" t="b">
        <v>0</v>
      </c>
      <c r="AL1356" s="1" t="s">
        <v>86</v>
      </c>
      <c r="AM1356"/>
      <c r="AN1356" s="1" t="s">
        <v>45</v>
      </c>
      <c r="AO1356" s="1">
        <v>20130</v>
      </c>
      <c r="AP1356" s="1" t="b">
        <v>0</v>
      </c>
      <c r="AQ1356" s="1"/>
      <c r="AR1356" s="1"/>
      <c r="AS1356" s="1" t="b">
        <v>0</v>
      </c>
      <c r="AT1356"/>
      <c r="AU1356"/>
      <c r="AV1356" s="1" t="str">
        <f t="shared" si="241"/>
        <v>Knautia macedonica 'Melton Pastels'</v>
      </c>
      <c r="AW1356" s="1"/>
      <c r="AX1356" s="1"/>
      <c r="AY1356"/>
      <c r="AZ1356"/>
      <c r="BA1356"/>
      <c r="BB1356"/>
      <c r="BC1356"/>
      <c r="BD1356"/>
    </row>
    <row r="1357" spans="1:66" s="5" customFormat="1" ht="15" customHeight="1" x14ac:dyDescent="0.2">
      <c r="A1357" s="8" t="s">
        <v>7233</v>
      </c>
      <c r="B1357" s="18" t="b">
        <f t="shared" si="240"/>
        <v>1</v>
      </c>
      <c r="C1357" s="4" t="str">
        <f>IF(O1357="","C","")</f>
        <v/>
      </c>
      <c r="D1357" s="4" t="str">
        <f>IF(I1357="","N","")</f>
        <v/>
      </c>
      <c r="E1357" s="4" t="str">
        <f>IF(P1357="","Y","")</f>
        <v/>
      </c>
      <c r="F1357" s="4" t="str">
        <f t="shared" si="226"/>
        <v/>
      </c>
      <c r="G1357" s="4" t="str">
        <f>IF(H1357=A1357,"","I")</f>
        <v/>
      </c>
      <c r="H1357" s="4" t="str">
        <f>TRIM(TRIM(I1357) &amp; " " &amp; TRIM(J1357) &amp; " " &amp; K1357 &amp; " " &amp;S1357)</f>
        <v>Knautia macedonica 'Red Knight'</v>
      </c>
      <c r="I1357" s="6" t="s">
        <v>4080</v>
      </c>
      <c r="J1357" s="6" t="s">
        <v>4081</v>
      </c>
      <c r="K1357" s="6" t="s">
        <v>4089</v>
      </c>
      <c r="L1357" s="1">
        <v>1105</v>
      </c>
      <c r="M1357" s="1" t="s">
        <v>39</v>
      </c>
      <c r="N1357" s="18" t="b">
        <v>1</v>
      </c>
      <c r="O1357" t="s">
        <v>4090</v>
      </c>
      <c r="P1357" s="1" t="s">
        <v>4091</v>
      </c>
      <c r="Q1357"/>
      <c r="R1357"/>
      <c r="S1357" s="54"/>
      <c r="T1357" s="1" t="s">
        <v>42</v>
      </c>
      <c r="U1357" s="1" t="s">
        <v>42</v>
      </c>
      <c r="V1357" s="1" t="s">
        <v>42</v>
      </c>
      <c r="W1357" s="1" t="s">
        <v>42</v>
      </c>
      <c r="X1357" s="1"/>
      <c r="Y1357" s="1" t="s">
        <v>4083</v>
      </c>
      <c r="Z1357" s="1"/>
      <c r="AA1357" s="1"/>
      <c r="AB1357" s="1"/>
      <c r="AC1357" s="1"/>
      <c r="AD1357" s="1"/>
      <c r="AE1357" s="1"/>
      <c r="AF1357"/>
      <c r="AG1357" s="1" t="b">
        <v>0</v>
      </c>
      <c r="AH1357" s="1"/>
      <c r="AI1357" s="1"/>
      <c r="AJ1357" s="1" t="b">
        <v>0</v>
      </c>
      <c r="AK1357" s="1" t="b">
        <v>0</v>
      </c>
      <c r="AL1357" s="1" t="s">
        <v>86</v>
      </c>
      <c r="AM1357"/>
      <c r="AN1357" s="1" t="s">
        <v>45</v>
      </c>
      <c r="AO1357" s="1">
        <v>20261</v>
      </c>
      <c r="AP1357" s="1" t="b">
        <v>0</v>
      </c>
      <c r="AQ1357" s="1"/>
      <c r="AR1357" s="1"/>
      <c r="AS1357" s="1" t="b">
        <v>0</v>
      </c>
      <c r="AV1357" s="1" t="str">
        <f t="shared" si="241"/>
        <v>Knautia macedonica 'Red Knight'</v>
      </c>
      <c r="AW1357" s="1"/>
      <c r="AX1357" s="1"/>
    </row>
    <row r="1358" spans="1:66" s="5" customFormat="1" ht="15" customHeight="1" x14ac:dyDescent="0.2">
      <c r="A1358" s="8" t="s">
        <v>8276</v>
      </c>
      <c r="B1358" s="18" t="b">
        <f t="shared" si="240"/>
        <v>1</v>
      </c>
      <c r="C1358" s="4" t="str">
        <f>IF(O1358="","C","")</f>
        <v/>
      </c>
      <c r="D1358" s="4" t="str">
        <f>IF(I1358="","N","")</f>
        <v/>
      </c>
      <c r="E1358" s="4" t="str">
        <f>IF(P1358="","Y","")</f>
        <v/>
      </c>
      <c r="F1358" s="4" t="str">
        <f t="shared" si="226"/>
        <v/>
      </c>
      <c r="G1358" s="4" t="str">
        <f>IF(H1358=A1358,"","I")</f>
        <v>I</v>
      </c>
      <c r="H1358" s="4" t="str">
        <f>TRIM(TRIM(I1358) &amp; " " &amp; TRIM(J1358) &amp; " " &amp; K1358 &amp; " " &amp;S1358)</f>
        <v>Knautia macedonica 'Thunder and Lightening'</v>
      </c>
      <c r="I1358" s="6" t="s">
        <v>4080</v>
      </c>
      <c r="J1358" s="6" t="s">
        <v>4081</v>
      </c>
      <c r="K1358" s="6" t="s">
        <v>4092</v>
      </c>
      <c r="L1358" s="1">
        <v>1106</v>
      </c>
      <c r="M1358" s="1" t="s">
        <v>39</v>
      </c>
      <c r="N1358" s="18" t="b">
        <v>1</v>
      </c>
      <c r="O1358" t="s">
        <v>4093</v>
      </c>
      <c r="P1358" s="1" t="s">
        <v>4094</v>
      </c>
      <c r="Q1358"/>
      <c r="R1358"/>
      <c r="S1358" s="54"/>
      <c r="T1358" s="1" t="s">
        <v>42</v>
      </c>
      <c r="U1358" s="1" t="s">
        <v>42</v>
      </c>
      <c r="V1358" s="1" t="s">
        <v>42</v>
      </c>
      <c r="W1358" s="1" t="s">
        <v>42</v>
      </c>
      <c r="X1358" s="1"/>
      <c r="Y1358" s="1" t="s">
        <v>4095</v>
      </c>
      <c r="Z1358" s="1"/>
      <c r="AA1358" s="1"/>
      <c r="AB1358" s="1"/>
      <c r="AC1358" s="1"/>
      <c r="AD1358" s="1"/>
      <c r="AE1358" s="1"/>
      <c r="AF1358"/>
      <c r="AG1358" s="1" t="b">
        <v>0</v>
      </c>
      <c r="AH1358"/>
      <c r="AI1358"/>
      <c r="AJ1358" s="1" t="b">
        <v>0</v>
      </c>
      <c r="AK1358" s="1" t="b">
        <v>0</v>
      </c>
      <c r="AL1358" s="1" t="s">
        <v>86</v>
      </c>
      <c r="AM1358" s="1" t="s">
        <v>62</v>
      </c>
      <c r="AN1358" s="1" t="s">
        <v>45</v>
      </c>
      <c r="AO1358" s="1">
        <v>1886</v>
      </c>
      <c r="AP1358" s="1" t="b">
        <v>0</v>
      </c>
      <c r="AQ1358" s="1"/>
      <c r="AR1358" s="1"/>
      <c r="AS1358" s="1" t="b">
        <v>1</v>
      </c>
      <c r="AT1358"/>
      <c r="AU1358"/>
      <c r="AV1358" s="1" t="str">
        <f t="shared" si="241"/>
        <v>Knautia macedonica 'Thunder and Lightening'</v>
      </c>
      <c r="AW1358" s="1"/>
      <c r="AX1358" s="1"/>
      <c r="AY1358"/>
      <c r="AZ1358"/>
      <c r="BA1358"/>
      <c r="BB1358"/>
      <c r="BC1358"/>
      <c r="BD1358"/>
    </row>
    <row r="1359" spans="1:66" s="5" customFormat="1" ht="15" customHeight="1" x14ac:dyDescent="0.2">
      <c r="A1359" s="8"/>
      <c r="B1359" s="18" t="b">
        <f t="shared" si="240"/>
        <v>1</v>
      </c>
      <c r="C1359" s="21"/>
      <c r="D1359" s="4"/>
      <c r="E1359" s="4"/>
      <c r="F1359" s="4" t="str">
        <f t="shared" si="226"/>
        <v/>
      </c>
      <c r="G1359" s="4"/>
      <c r="H1359" s="4"/>
      <c r="I1359" s="6" t="s">
        <v>4080</v>
      </c>
      <c r="J1359" s="6" t="s">
        <v>4081</v>
      </c>
      <c r="K1359" s="6"/>
      <c r="L1359" s="1">
        <v>1103</v>
      </c>
      <c r="M1359"/>
      <c r="N1359" s="18" t="b">
        <v>1</v>
      </c>
      <c r="O1359"/>
      <c r="P1359" s="1" t="s">
        <v>4082</v>
      </c>
      <c r="Q1359"/>
      <c r="R1359"/>
      <c r="S1359" s="54"/>
      <c r="T1359" s="1" t="s">
        <v>42</v>
      </c>
      <c r="U1359" s="1" t="s">
        <v>42</v>
      </c>
      <c r="V1359" s="1" t="s">
        <v>42</v>
      </c>
      <c r="W1359" s="1" t="s">
        <v>42</v>
      </c>
      <c r="X1359" s="1"/>
      <c r="Y1359" s="1" t="s">
        <v>4083</v>
      </c>
      <c r="Z1359" s="1"/>
      <c r="AA1359" s="1"/>
      <c r="AB1359" s="1"/>
      <c r="AC1359" s="1"/>
      <c r="AD1359" s="1"/>
      <c r="AE1359" s="1"/>
      <c r="AF1359"/>
      <c r="AG1359" s="1" t="b">
        <v>0</v>
      </c>
      <c r="AH1359" s="1"/>
      <c r="AI1359" s="1"/>
      <c r="AJ1359" s="1" t="b">
        <v>0</v>
      </c>
      <c r="AK1359" s="1" t="b">
        <v>0</v>
      </c>
      <c r="AL1359" s="1" t="s">
        <v>86</v>
      </c>
      <c r="AM1359" s="1" t="s">
        <v>62</v>
      </c>
      <c r="AN1359" s="1" t="s">
        <v>45</v>
      </c>
      <c r="AO1359" s="1">
        <v>1761</v>
      </c>
      <c r="AP1359" s="1" t="b">
        <v>0</v>
      </c>
      <c r="AQ1359" s="1"/>
      <c r="AR1359" s="1"/>
      <c r="AS1359" s="1" t="b">
        <v>0</v>
      </c>
      <c r="AV1359" s="1" t="str">
        <f t="shared" si="241"/>
        <v>Knautia macedonica</v>
      </c>
      <c r="AW1359" s="1"/>
      <c r="AX1359" s="1"/>
      <c r="BE1359"/>
      <c r="BF1359"/>
      <c r="BG1359"/>
      <c r="BH1359"/>
      <c r="BI1359"/>
      <c r="BJ1359"/>
      <c r="BK1359"/>
      <c r="BL1359"/>
      <c r="BM1359"/>
      <c r="BN1359"/>
    </row>
    <row r="1360" spans="1:66" s="5" customFormat="1" ht="15" customHeight="1" x14ac:dyDescent="0.2">
      <c r="A1360" s="8" t="s">
        <v>7393</v>
      </c>
      <c r="B1360" s="18" t="b">
        <f t="shared" si="240"/>
        <v>1</v>
      </c>
      <c r="C1360" s="4" t="str">
        <f>IF(O1360="","C","")</f>
        <v/>
      </c>
      <c r="D1360" s="4" t="str">
        <f>IF(I1360="","N","")</f>
        <v/>
      </c>
      <c r="E1360" s="4" t="str">
        <f>IF(P1360="","Y","")</f>
        <v/>
      </c>
      <c r="F1360" s="4" t="str">
        <f t="shared" si="226"/>
        <v/>
      </c>
      <c r="G1360" s="4" t="str">
        <f>IF(H1360=A1360,"","I")</f>
        <v/>
      </c>
      <c r="H1360" s="4" t="str">
        <f>TRIM(TRIM(I1360) &amp; " " &amp; TRIM(J1360) &amp; " " &amp; K1360 &amp; " " &amp;S1360)</f>
        <v>Kniphofia triangularis subsp triangularis 'Light of the World'</v>
      </c>
      <c r="I1360" s="6" t="s">
        <v>4096</v>
      </c>
      <c r="J1360" s="6" t="s">
        <v>4159</v>
      </c>
      <c r="K1360" s="6" t="s">
        <v>4160</v>
      </c>
      <c r="L1360" s="1">
        <v>1124</v>
      </c>
      <c r="M1360" s="1" t="s">
        <v>39</v>
      </c>
      <c r="N1360" s="18" t="b">
        <v>1</v>
      </c>
      <c r="O1360" t="s">
        <v>4161</v>
      </c>
      <c r="P1360" s="1" t="s">
        <v>4162</v>
      </c>
      <c r="Q1360"/>
      <c r="R1360"/>
      <c r="S1360" s="54"/>
      <c r="T1360" s="1" t="s">
        <v>42</v>
      </c>
      <c r="U1360" s="1" t="s">
        <v>42</v>
      </c>
      <c r="V1360" s="1" t="s">
        <v>42</v>
      </c>
      <c r="W1360" s="1" t="s">
        <v>42</v>
      </c>
      <c r="X1360" s="1"/>
      <c r="Y1360" s="1" t="s">
        <v>4163</v>
      </c>
      <c r="Z1360" s="1"/>
      <c r="AA1360" s="1"/>
      <c r="AB1360" s="1"/>
      <c r="AC1360" s="1"/>
      <c r="AD1360" s="1"/>
      <c r="AE1360" s="1"/>
      <c r="AF1360" s="1"/>
      <c r="AG1360" s="1" t="b">
        <v>0</v>
      </c>
      <c r="AH1360" s="1" t="s">
        <v>43</v>
      </c>
      <c r="AI1360" s="1"/>
      <c r="AJ1360" s="1" t="b">
        <v>0</v>
      </c>
      <c r="AK1360" s="1" t="b">
        <v>0</v>
      </c>
      <c r="AL1360" s="1" t="s">
        <v>86</v>
      </c>
      <c r="AM1360"/>
      <c r="AN1360" s="1" t="s">
        <v>45</v>
      </c>
      <c r="AO1360"/>
      <c r="AP1360" s="1" t="b">
        <v>0</v>
      </c>
      <c r="AQ1360" s="1"/>
      <c r="AR1360" s="1"/>
      <c r="AS1360" s="1" t="b">
        <v>0</v>
      </c>
      <c r="AV1360" s="1" t="str">
        <f t="shared" si="241"/>
        <v>Kniphofia triangularis subsp triangularis 'Light of the World'</v>
      </c>
      <c r="AW1360" s="1"/>
      <c r="AX1360" s="1"/>
    </row>
    <row r="1361" spans="1:66" s="5" customFormat="1" ht="15" customHeight="1" x14ac:dyDescent="0.2">
      <c r="A1361" s="8" t="s">
        <v>7391</v>
      </c>
      <c r="B1361" s="18" t="b">
        <f t="shared" si="240"/>
        <v>1</v>
      </c>
      <c r="C1361" s="4" t="str">
        <f>IF(O1361="","C","")</f>
        <v/>
      </c>
      <c r="D1361" s="4" t="str">
        <f>IF(I1361="","N","")</f>
        <v/>
      </c>
      <c r="E1361" s="4" t="str">
        <f>IF(P1361="","Y","")</f>
        <v/>
      </c>
      <c r="F1361" s="4" t="str">
        <f t="shared" si="226"/>
        <v/>
      </c>
      <c r="G1361" s="4" t="str">
        <f>IF(H1361=A1361,"","I")</f>
        <v/>
      </c>
      <c r="H1361" s="4" t="str">
        <f>TRIM(TRIM(I1361) &amp; " " &amp; TRIM(J1361) &amp; " " &amp; K1361 &amp; " " &amp;S1361)</f>
        <v>Kniphofia 'Brimstone'</v>
      </c>
      <c r="I1361" s="6" t="s">
        <v>4096</v>
      </c>
      <c r="J1361" s="6"/>
      <c r="K1361" s="6" t="s">
        <v>4097</v>
      </c>
      <c r="L1361" s="1">
        <v>1107</v>
      </c>
      <c r="M1361" s="1" t="s">
        <v>39</v>
      </c>
      <c r="N1361" s="18" t="b">
        <v>1</v>
      </c>
      <c r="O1361" t="s">
        <v>4098</v>
      </c>
      <c r="P1361" s="1" t="s">
        <v>4099</v>
      </c>
      <c r="Q1361" s="1"/>
      <c r="R1361"/>
      <c r="S1361" s="54"/>
      <c r="T1361" s="1" t="s">
        <v>42</v>
      </c>
      <c r="U1361" s="1" t="s">
        <v>42</v>
      </c>
      <c r="V1361" s="1" t="s">
        <v>42</v>
      </c>
      <c r="W1361" s="1" t="s">
        <v>42</v>
      </c>
      <c r="X1361"/>
      <c r="Y1361" s="1" t="s">
        <v>4100</v>
      </c>
      <c r="Z1361" s="1"/>
      <c r="AA1361" s="1"/>
      <c r="AB1361" s="1"/>
      <c r="AC1361" s="1"/>
      <c r="AD1361" s="1"/>
      <c r="AE1361" s="1"/>
      <c r="AF1361" s="1"/>
      <c r="AG1361" s="1" t="b">
        <v>0</v>
      </c>
      <c r="AH1361" s="1"/>
      <c r="AI1361" s="1"/>
      <c r="AJ1361" s="1" t="b">
        <v>0</v>
      </c>
      <c r="AK1361" s="1" t="b">
        <v>0</v>
      </c>
      <c r="AL1361" s="1" t="s">
        <v>86</v>
      </c>
      <c r="AM1361" s="1" t="s">
        <v>62</v>
      </c>
      <c r="AN1361" s="1" t="s">
        <v>45</v>
      </c>
      <c r="AO1361"/>
      <c r="AP1361" s="1" t="b">
        <v>0</v>
      </c>
      <c r="AQ1361" s="1"/>
      <c r="AR1361" s="1"/>
      <c r="AS1361" s="1" t="b">
        <v>0</v>
      </c>
      <c r="AV1361" s="1" t="str">
        <f t="shared" si="241"/>
        <v>Kniphofia 'Brimstone'</v>
      </c>
      <c r="AW1361" s="1"/>
      <c r="AX1361" s="1"/>
    </row>
    <row r="1362" spans="1:66" s="5" customFormat="1" ht="15" customHeight="1" x14ac:dyDescent="0.2">
      <c r="A1362" s="8" t="s">
        <v>8454</v>
      </c>
      <c r="B1362" s="18" t="b">
        <f t="shared" si="240"/>
        <v>1</v>
      </c>
      <c r="C1362" s="4" t="str">
        <f>IF(O1362="","C","")</f>
        <v/>
      </c>
      <c r="D1362" s="4" t="str">
        <f>IF(I1362="","N","")</f>
        <v/>
      </c>
      <c r="E1362" s="4" t="str">
        <f>IF(P1362="","Y","")</f>
        <v/>
      </c>
      <c r="F1362" s="4" t="str">
        <f t="shared" si="226"/>
        <v/>
      </c>
      <c r="G1362" s="4" t="str">
        <f>IF(H1362=A1362,"","I")</f>
        <v/>
      </c>
      <c r="H1362" s="4" t="str">
        <f>TRIM(TRIM(I1362) &amp; " " &amp; TRIM(J1362) &amp; " " &amp; K1362 &amp; " " &amp;S1362)</f>
        <v>Kniphofia 'Cobra'</v>
      </c>
      <c r="I1362" s="6" t="s">
        <v>4096</v>
      </c>
      <c r="J1362" s="6"/>
      <c r="K1362" s="6" t="s">
        <v>4101</v>
      </c>
      <c r="L1362" s="1">
        <v>1108</v>
      </c>
      <c r="M1362" s="1" t="s">
        <v>39</v>
      </c>
      <c r="N1362" s="18" t="b">
        <v>1</v>
      </c>
      <c r="O1362" t="s">
        <v>4102</v>
      </c>
      <c r="P1362" s="1" t="s">
        <v>4103</v>
      </c>
      <c r="Q1362"/>
      <c r="R1362"/>
      <c r="S1362" s="54"/>
      <c r="T1362" s="1" t="s">
        <v>42</v>
      </c>
      <c r="U1362" s="1" t="s">
        <v>42</v>
      </c>
      <c r="V1362" s="1" t="s">
        <v>42</v>
      </c>
      <c r="W1362" s="1" t="s">
        <v>42</v>
      </c>
      <c r="X1362" s="1"/>
      <c r="Y1362" s="1" t="s">
        <v>4104</v>
      </c>
      <c r="Z1362" s="1"/>
      <c r="AA1362" s="1"/>
      <c r="AB1362" s="1"/>
      <c r="AC1362" s="1"/>
      <c r="AD1362" s="1"/>
      <c r="AE1362" s="1"/>
      <c r="AF1362" s="1"/>
      <c r="AG1362" s="1" t="b">
        <v>0</v>
      </c>
      <c r="AH1362" s="1" t="s">
        <v>43</v>
      </c>
      <c r="AI1362" s="1"/>
      <c r="AJ1362" s="1" t="b">
        <v>0</v>
      </c>
      <c r="AK1362" s="1" t="b">
        <v>0</v>
      </c>
      <c r="AL1362" s="1" t="s">
        <v>86</v>
      </c>
      <c r="AM1362"/>
      <c r="AN1362" s="1" t="s">
        <v>45</v>
      </c>
      <c r="AO1362"/>
      <c r="AP1362" s="1" t="b">
        <v>0</v>
      </c>
      <c r="AQ1362" s="1"/>
      <c r="AR1362" s="1"/>
      <c r="AS1362" s="1" t="b">
        <v>0</v>
      </c>
      <c r="AV1362" s="1" t="str">
        <f t="shared" si="241"/>
        <v>Kniphofia 'Cobra'</v>
      </c>
      <c r="AW1362" s="1"/>
      <c r="AX1362" s="1"/>
    </row>
    <row r="1363" spans="1:66" s="5" customFormat="1" ht="15" customHeight="1" x14ac:dyDescent="0.2">
      <c r="A1363" s="8"/>
      <c r="B1363" s="18" t="b">
        <f t="shared" si="240"/>
        <v>0</v>
      </c>
      <c r="C1363" s="21"/>
      <c r="D1363" s="4"/>
      <c r="E1363" s="4"/>
      <c r="F1363" s="4" t="str">
        <f t="shared" si="226"/>
        <v>X</v>
      </c>
      <c r="G1363" s="4"/>
      <c r="H1363" s="4"/>
      <c r="I1363" s="6" t="s">
        <v>4096</v>
      </c>
      <c r="J1363" s="6"/>
      <c r="K1363" s="6" t="s">
        <v>4105</v>
      </c>
      <c r="L1363" s="1">
        <v>1109</v>
      </c>
      <c r="M1363"/>
      <c r="N1363" s="18" t="b">
        <v>0</v>
      </c>
      <c r="O1363"/>
      <c r="P1363" s="1" t="s">
        <v>4106</v>
      </c>
      <c r="Q1363"/>
      <c r="R1363"/>
      <c r="S1363" s="53"/>
      <c r="T1363" s="1" t="s">
        <v>42</v>
      </c>
      <c r="U1363" s="1" t="s">
        <v>42</v>
      </c>
      <c r="V1363" s="1" t="s">
        <v>42</v>
      </c>
      <c r="W1363" s="1" t="s">
        <v>42</v>
      </c>
      <c r="X1363"/>
      <c r="Y1363"/>
      <c r="Z1363"/>
      <c r="AA1363"/>
      <c r="AB1363"/>
      <c r="AC1363"/>
      <c r="AD1363"/>
      <c r="AE1363"/>
      <c r="AF1363"/>
      <c r="AG1363" s="1" t="b">
        <v>0</v>
      </c>
      <c r="AH1363"/>
      <c r="AI1363"/>
      <c r="AJ1363" s="1" t="b">
        <v>0</v>
      </c>
      <c r="AK1363" s="1" t="b">
        <v>0</v>
      </c>
      <c r="AL1363" s="1" t="s">
        <v>86</v>
      </c>
      <c r="AM1363" s="1" t="s">
        <v>62</v>
      </c>
      <c r="AN1363" s="1" t="s">
        <v>45</v>
      </c>
      <c r="AO1363" s="1">
        <v>1237</v>
      </c>
      <c r="AP1363" s="1" t="b">
        <v>1</v>
      </c>
      <c r="AQ1363" s="1"/>
      <c r="AR1363" s="1"/>
      <c r="AS1363" s="1" t="b">
        <v>0</v>
      </c>
      <c r="AV1363" s="1" t="str">
        <f t="shared" si="241"/>
        <v>Kniphofia 'Flamenco Hybrids'</v>
      </c>
      <c r="AW1363" s="1"/>
      <c r="AX1363" s="1"/>
      <c r="BE1363"/>
      <c r="BF1363"/>
      <c r="BG1363"/>
      <c r="BH1363"/>
      <c r="BI1363"/>
      <c r="BJ1363"/>
      <c r="BK1363"/>
      <c r="BL1363"/>
      <c r="BM1363"/>
      <c r="BN1363"/>
    </row>
    <row r="1364" spans="1:66" s="5" customFormat="1" ht="15" customHeight="1" x14ac:dyDescent="0.2">
      <c r="A1364" s="8" t="s">
        <v>8782</v>
      </c>
      <c r="B1364" s="18" t="b">
        <f t="shared" si="240"/>
        <v>1</v>
      </c>
      <c r="C1364" s="4" t="str">
        <f>IF(O1364="","C","")</f>
        <v/>
      </c>
      <c r="D1364" s="4" t="str">
        <f>IF(I1364="","N","")</f>
        <v/>
      </c>
      <c r="E1364" s="4" t="str">
        <f>IF(P1364="","Y","")</f>
        <v/>
      </c>
      <c r="F1364" s="4" t="str">
        <f t="shared" si="226"/>
        <v/>
      </c>
      <c r="G1364" s="4" t="str">
        <f>IF(H1364=A1364,"","I")</f>
        <v/>
      </c>
      <c r="H1364" s="4" t="str">
        <f>TRIM(TRIM(I1364) &amp; " " &amp; TRIM(J1364) &amp; " " &amp; K1364 &amp; " " &amp;S1364)</f>
        <v>Kniphofia 'Ice Queen'</v>
      </c>
      <c r="I1364" s="6" t="s">
        <v>4096</v>
      </c>
      <c r="J1364" s="6"/>
      <c r="K1364" s="6" t="s">
        <v>4107</v>
      </c>
      <c r="L1364" s="1">
        <v>1110</v>
      </c>
      <c r="M1364" s="1" t="s">
        <v>39</v>
      </c>
      <c r="N1364" s="18" t="b">
        <v>1</v>
      </c>
      <c r="O1364" t="s">
        <v>4108</v>
      </c>
      <c r="P1364" s="1" t="s">
        <v>4109</v>
      </c>
      <c r="Q1364" s="1"/>
      <c r="R1364"/>
      <c r="S1364" s="54"/>
      <c r="T1364" s="1" t="s">
        <v>42</v>
      </c>
      <c r="U1364" s="1" t="s">
        <v>42</v>
      </c>
      <c r="V1364" s="1" t="s">
        <v>42</v>
      </c>
      <c r="W1364" s="1" t="s">
        <v>42</v>
      </c>
      <c r="X1364" s="1"/>
      <c r="Y1364" s="1" t="s">
        <v>4110</v>
      </c>
      <c r="Z1364" s="1"/>
      <c r="AA1364" s="1"/>
      <c r="AB1364" s="1"/>
      <c r="AC1364" s="1"/>
      <c r="AD1364" s="1"/>
      <c r="AE1364" s="1"/>
      <c r="AF1364" s="1"/>
      <c r="AG1364" s="1" t="b">
        <v>0</v>
      </c>
      <c r="AH1364" s="1" t="s">
        <v>43</v>
      </c>
      <c r="AI1364" s="1"/>
      <c r="AJ1364" s="1" t="b">
        <v>0</v>
      </c>
      <c r="AK1364" s="1" t="b">
        <v>0</v>
      </c>
      <c r="AL1364" s="1" t="s">
        <v>86</v>
      </c>
      <c r="AM1364"/>
      <c r="AN1364" s="1" t="s">
        <v>45</v>
      </c>
      <c r="AO1364"/>
      <c r="AP1364" s="1" t="b">
        <v>0</v>
      </c>
      <c r="AQ1364" s="1"/>
      <c r="AR1364" s="1"/>
      <c r="AS1364" s="1" t="b">
        <v>0</v>
      </c>
      <c r="AV1364" s="1" t="str">
        <f t="shared" si="241"/>
        <v>Kniphofia 'Ice Queen'</v>
      </c>
      <c r="AW1364" s="1"/>
      <c r="AX1364" s="1"/>
    </row>
    <row r="1365" spans="1:66" s="5" customFormat="1" ht="15" customHeight="1" x14ac:dyDescent="0.2">
      <c r="A1365" s="8" t="s">
        <v>9391</v>
      </c>
      <c r="B1365" s="18" t="b">
        <f t="shared" si="240"/>
        <v>1</v>
      </c>
      <c r="C1365" s="4" t="str">
        <f>IF(O1365="","C","")</f>
        <v/>
      </c>
      <c r="D1365" s="4" t="str">
        <f>IF(I1365="","N","")</f>
        <v/>
      </c>
      <c r="E1365" s="4" t="str">
        <f>IF(P1365="","Y","")</f>
        <v/>
      </c>
      <c r="F1365" s="4" t="str">
        <f t="shared" si="226"/>
        <v/>
      </c>
      <c r="G1365" s="4"/>
      <c r="H1365" s="4" t="str">
        <f>TRIM(TRIM(I1365) &amp; " " &amp; TRIM(J1365) &amp; " " &amp; K1365 &amp; " " &amp;S1365)</f>
        <v>Kniphofia 'Jane Henry'</v>
      </c>
      <c r="I1365" s="2" t="s">
        <v>4096</v>
      </c>
      <c r="J1365" s="6"/>
      <c r="K1365" s="2" t="s">
        <v>9848</v>
      </c>
      <c r="L1365"/>
      <c r="M1365"/>
      <c r="N1365" s="18" t="b">
        <v>1</v>
      </c>
      <c r="O1365" t="s">
        <v>10195</v>
      </c>
      <c r="P1365" s="23" t="s">
        <v>10653</v>
      </c>
      <c r="Q1365"/>
      <c r="R1365"/>
      <c r="S1365" s="53"/>
      <c r="T1365"/>
      <c r="U1365"/>
      <c r="V1365"/>
      <c r="W1365"/>
      <c r="X1365"/>
      <c r="Y1365" t="s">
        <v>11225</v>
      </c>
      <c r="Z1365"/>
      <c r="AA1365"/>
      <c r="AB1365"/>
      <c r="AC1365"/>
      <c r="AD1365"/>
      <c r="AE1365"/>
      <c r="AF1365"/>
      <c r="AG1365" s="1" t="b">
        <v>0</v>
      </c>
      <c r="AH1365" s="1" t="s">
        <v>43</v>
      </c>
      <c r="AI1365" s="1"/>
      <c r="AJ1365" s="1" t="b">
        <v>0</v>
      </c>
      <c r="AK1365" s="1" t="b">
        <v>0</v>
      </c>
      <c r="AL1365" s="1" t="s">
        <v>86</v>
      </c>
      <c r="AM1365"/>
      <c r="AN1365" s="1" t="s">
        <v>45</v>
      </c>
      <c r="AO1365" s="1">
        <v>20220</v>
      </c>
      <c r="AP1365" s="1" t="b">
        <v>0</v>
      </c>
      <c r="AQ1365" s="1"/>
      <c r="AR1365" s="1"/>
      <c r="AS1365" s="1" t="b">
        <v>0</v>
      </c>
      <c r="AT1365"/>
      <c r="AU1365"/>
      <c r="AV1365" s="1" t="str">
        <f t="shared" si="241"/>
        <v>Kniphofia 'Jane Henry'</v>
      </c>
      <c r="AW1365" s="1"/>
      <c r="AX1365" s="1"/>
      <c r="AY1365"/>
      <c r="AZ1365"/>
      <c r="BA1365"/>
      <c r="BB1365"/>
      <c r="BC1365"/>
      <c r="BD1365"/>
    </row>
    <row r="1366" spans="1:66" s="5" customFormat="1" ht="15" customHeight="1" x14ac:dyDescent="0.2">
      <c r="A1366" s="8"/>
      <c r="B1366" s="18" t="b">
        <f t="shared" si="240"/>
        <v>1</v>
      </c>
      <c r="C1366" s="21"/>
      <c r="D1366" s="4"/>
      <c r="E1366" s="4"/>
      <c r="F1366" s="4" t="str">
        <f t="shared" si="226"/>
        <v/>
      </c>
      <c r="G1366" s="4"/>
      <c r="H1366" s="4"/>
      <c r="I1366" s="6" t="s">
        <v>4096</v>
      </c>
      <c r="J1366" s="6"/>
      <c r="K1366" s="6" t="s">
        <v>4111</v>
      </c>
      <c r="L1366" s="1">
        <v>1111</v>
      </c>
      <c r="M1366"/>
      <c r="N1366" s="18" t="b">
        <v>1</v>
      </c>
      <c r="O1366"/>
      <c r="P1366" s="1" t="s">
        <v>4112</v>
      </c>
      <c r="Q1366" s="1"/>
      <c r="R1366"/>
      <c r="S1366" s="54"/>
      <c r="T1366" s="1" t="s">
        <v>42</v>
      </c>
      <c r="U1366" s="1" t="s">
        <v>42</v>
      </c>
      <c r="V1366" s="1" t="s">
        <v>42</v>
      </c>
      <c r="W1366" s="1" t="s">
        <v>42</v>
      </c>
      <c r="X1366" s="1"/>
      <c r="Y1366" s="1" t="s">
        <v>4113</v>
      </c>
      <c r="Z1366" s="1"/>
      <c r="AA1366" s="1"/>
      <c r="AB1366" s="1"/>
      <c r="AC1366" s="1"/>
      <c r="AD1366" s="1"/>
      <c r="AE1366" s="1"/>
      <c r="AF1366"/>
      <c r="AG1366" s="1" t="b">
        <v>0</v>
      </c>
      <c r="AH1366"/>
      <c r="AI1366"/>
      <c r="AJ1366" s="1" t="b">
        <v>0</v>
      </c>
      <c r="AK1366" s="1" t="b">
        <v>0</v>
      </c>
      <c r="AL1366" s="1" t="s">
        <v>86</v>
      </c>
      <c r="AM1366" s="1" t="s">
        <v>62</v>
      </c>
      <c r="AN1366" s="1" t="s">
        <v>45</v>
      </c>
      <c r="AO1366" s="1">
        <v>1514</v>
      </c>
      <c r="AP1366" s="1" t="b">
        <v>1</v>
      </c>
      <c r="AQ1366" s="1"/>
      <c r="AR1366" s="1"/>
      <c r="AS1366" s="1" t="b">
        <v>0</v>
      </c>
      <c r="AV1366" s="1" t="str">
        <f t="shared" si="241"/>
        <v>Kniphofia 'Jenny Bloom'</v>
      </c>
      <c r="AW1366" s="1"/>
      <c r="AX1366" s="1"/>
      <c r="BE1366"/>
      <c r="BF1366"/>
      <c r="BG1366"/>
      <c r="BH1366"/>
      <c r="BI1366"/>
      <c r="BJ1366"/>
      <c r="BK1366"/>
      <c r="BL1366"/>
      <c r="BM1366"/>
      <c r="BN1366"/>
    </row>
    <row r="1367" spans="1:66" s="5" customFormat="1" ht="15" customHeight="1" x14ac:dyDescent="0.2">
      <c r="A1367" s="8"/>
      <c r="B1367" s="18" t="b">
        <f t="shared" si="240"/>
        <v>1</v>
      </c>
      <c r="C1367" s="21"/>
      <c r="D1367" s="4"/>
      <c r="E1367" s="4"/>
      <c r="F1367" s="4" t="str">
        <f t="shared" si="226"/>
        <v/>
      </c>
      <c r="G1367" s="4"/>
      <c r="H1367" s="4"/>
      <c r="I1367" s="6" t="s">
        <v>4096</v>
      </c>
      <c r="J1367" s="6"/>
      <c r="K1367" s="6" t="s">
        <v>4114</v>
      </c>
      <c r="L1367" s="1">
        <v>1112</v>
      </c>
      <c r="M1367"/>
      <c r="N1367" s="18" t="b">
        <v>1</v>
      </c>
      <c r="O1367"/>
      <c r="P1367" s="1" t="s">
        <v>4115</v>
      </c>
      <c r="Q1367" s="1"/>
      <c r="R1367"/>
      <c r="S1367" s="54" t="s">
        <v>4116</v>
      </c>
      <c r="T1367" s="1" t="s">
        <v>42</v>
      </c>
      <c r="U1367" s="1" t="s">
        <v>42</v>
      </c>
      <c r="V1367" s="1" t="s">
        <v>42</v>
      </c>
      <c r="W1367" s="1" t="s">
        <v>42</v>
      </c>
      <c r="X1367" s="1"/>
      <c r="Y1367" s="1" t="s">
        <v>4117</v>
      </c>
      <c r="Z1367"/>
      <c r="AA1367"/>
      <c r="AB1367" s="1"/>
      <c r="AC1367" s="1"/>
      <c r="AD1367" s="1"/>
      <c r="AE1367" s="1"/>
      <c r="AF1367"/>
      <c r="AG1367" s="1" t="b">
        <v>0</v>
      </c>
      <c r="AH1367"/>
      <c r="AI1367"/>
      <c r="AJ1367" s="1" t="b">
        <v>0</v>
      </c>
      <c r="AK1367" s="1" t="b">
        <v>0</v>
      </c>
      <c r="AL1367" s="1" t="s">
        <v>86</v>
      </c>
      <c r="AM1367" s="1" t="s">
        <v>62</v>
      </c>
      <c r="AN1367" s="1" t="s">
        <v>45</v>
      </c>
      <c r="AO1367" s="1">
        <v>1940</v>
      </c>
      <c r="AP1367" s="1" t="b">
        <v>1</v>
      </c>
      <c r="AQ1367" s="1"/>
      <c r="AR1367" s="1"/>
      <c r="AS1367" s="1" t="b">
        <v>0</v>
      </c>
      <c r="AV1367" s="1" t="str">
        <f t="shared" si="241"/>
        <v>Kniphofia 'John Benary' Red Hot Poker</v>
      </c>
      <c r="AW1367" s="1"/>
      <c r="AX1367" s="1"/>
      <c r="BE1367"/>
      <c r="BF1367"/>
      <c r="BG1367"/>
      <c r="BH1367"/>
      <c r="BI1367"/>
      <c r="BJ1367"/>
      <c r="BK1367"/>
      <c r="BL1367"/>
      <c r="BM1367"/>
      <c r="BN1367"/>
    </row>
    <row r="1368" spans="1:66" s="5" customFormat="1" ht="15" customHeight="1" x14ac:dyDescent="0.2">
      <c r="A1368" s="8" t="s">
        <v>8456</v>
      </c>
      <c r="B1368" s="18" t="b">
        <f t="shared" si="240"/>
        <v>1</v>
      </c>
      <c r="C1368" s="4" t="str">
        <f>IF(O1368="","C","")</f>
        <v/>
      </c>
      <c r="D1368" s="4" t="str">
        <f>IF(I1368="","N","")</f>
        <v/>
      </c>
      <c r="E1368" s="4" t="str">
        <f>IF(P1368="","Y","")</f>
        <v/>
      </c>
      <c r="F1368" s="4" t="str">
        <f t="shared" si="226"/>
        <v/>
      </c>
      <c r="G1368" s="4" t="str">
        <f>IF(H1368=A1368,"","I")</f>
        <v/>
      </c>
      <c r="H1368" s="4" t="str">
        <f>TRIM(TRIM(I1368) &amp; " " &amp; TRIM(J1368) &amp; " " &amp; K1368 &amp; " " &amp;S1368)</f>
        <v>Kniphofia 'Little Elf'</v>
      </c>
      <c r="I1368" s="6" t="s">
        <v>4096</v>
      </c>
      <c r="J1368" s="6"/>
      <c r="K1368" s="6" t="s">
        <v>4118</v>
      </c>
      <c r="L1368" s="1">
        <v>1113</v>
      </c>
      <c r="M1368" s="1" t="s">
        <v>39</v>
      </c>
      <c r="N1368" s="18" t="b">
        <v>1</v>
      </c>
      <c r="O1368" t="s">
        <v>4119</v>
      </c>
      <c r="P1368" s="1" t="s">
        <v>4120</v>
      </c>
      <c r="Q1368" s="1"/>
      <c r="R1368"/>
      <c r="S1368" s="54"/>
      <c r="T1368" s="1" t="s">
        <v>42</v>
      </c>
      <c r="U1368" s="1" t="s">
        <v>42</v>
      </c>
      <c r="V1368" s="1" t="s">
        <v>42</v>
      </c>
      <c r="W1368" s="1" t="s">
        <v>42</v>
      </c>
      <c r="X1368" s="1"/>
      <c r="Y1368" s="1" t="s">
        <v>4121</v>
      </c>
      <c r="Z1368"/>
      <c r="AA1368" s="1"/>
      <c r="AB1368" s="1"/>
      <c r="AC1368" s="1"/>
      <c r="AD1368" s="1"/>
      <c r="AE1368" s="1"/>
      <c r="AF1368"/>
      <c r="AG1368"/>
      <c r="AH1368"/>
      <c r="AI1368"/>
      <c r="AJ1368"/>
      <c r="AK1368"/>
      <c r="AL1368"/>
      <c r="AM1368"/>
      <c r="AN1368"/>
      <c r="AO1368"/>
      <c r="AP1368"/>
      <c r="AQ1368"/>
      <c r="AR1368"/>
      <c r="AS1368"/>
      <c r="AT1368"/>
      <c r="AU1368"/>
      <c r="AV1368" s="1" t="str">
        <f t="shared" si="241"/>
        <v>Kniphofia 'Little Elf'</v>
      </c>
      <c r="AW1368"/>
      <c r="AX1368"/>
      <c r="AY1368"/>
      <c r="AZ1368"/>
      <c r="BA1368"/>
      <c r="BB1368"/>
      <c r="BC1368"/>
      <c r="BD1368"/>
    </row>
    <row r="1369" spans="1:66" s="5" customFormat="1" ht="15" customHeight="1" x14ac:dyDescent="0.2">
      <c r="A1369" s="8"/>
      <c r="B1369" s="18" t="b">
        <f t="shared" si="240"/>
        <v>1</v>
      </c>
      <c r="C1369" s="21"/>
      <c r="D1369" s="4"/>
      <c r="E1369" s="4"/>
      <c r="F1369" s="4" t="str">
        <f t="shared" si="226"/>
        <v/>
      </c>
      <c r="G1369" s="4"/>
      <c r="H1369" s="4"/>
      <c r="I1369" s="6" t="s">
        <v>4096</v>
      </c>
      <c r="J1369" s="6"/>
      <c r="K1369" s="6" t="s">
        <v>4122</v>
      </c>
      <c r="L1369" s="1">
        <v>1114</v>
      </c>
      <c r="M1369"/>
      <c r="N1369" s="18" t="b">
        <v>1</v>
      </c>
      <c r="O1369"/>
      <c r="P1369" s="1" t="s">
        <v>4123</v>
      </c>
      <c r="Q1369"/>
      <c r="R1369"/>
      <c r="S1369" s="53"/>
      <c r="T1369" s="1" t="s">
        <v>42</v>
      </c>
      <c r="U1369" s="1" t="s">
        <v>42</v>
      </c>
      <c r="V1369" s="1" t="s">
        <v>42</v>
      </c>
      <c r="W1369" s="1" t="s">
        <v>42</v>
      </c>
      <c r="X1369"/>
      <c r="Y1369" s="1" t="s">
        <v>4124</v>
      </c>
      <c r="Z1369"/>
      <c r="AA1369"/>
      <c r="AB1369"/>
      <c r="AC1369"/>
      <c r="AD1369"/>
      <c r="AE1369"/>
      <c r="AF1369"/>
      <c r="AG1369" s="1" t="b">
        <v>1</v>
      </c>
      <c r="AH1369"/>
      <c r="AI1369"/>
      <c r="AJ1369" s="1" t="b">
        <v>0</v>
      </c>
      <c r="AK1369" s="1" t="b">
        <v>0</v>
      </c>
      <c r="AL1369" s="1" t="s">
        <v>86</v>
      </c>
      <c r="AM1369" s="1" t="s">
        <v>62</v>
      </c>
      <c r="AN1369" s="1" t="s">
        <v>45</v>
      </c>
      <c r="AO1369" s="1">
        <v>1762</v>
      </c>
      <c r="AP1369" s="1" t="b">
        <v>1</v>
      </c>
      <c r="AQ1369" s="1"/>
      <c r="AR1369" s="1"/>
      <c r="AS1369" s="1" t="b">
        <v>0</v>
      </c>
      <c r="AV1369" s="1" t="str">
        <f t="shared" si="241"/>
        <v>Kniphofia 'Little Maid'</v>
      </c>
      <c r="AW1369" s="1"/>
      <c r="AX1369" s="1"/>
      <c r="BE1369"/>
      <c r="BF1369"/>
      <c r="BG1369"/>
      <c r="BH1369"/>
      <c r="BI1369"/>
      <c r="BJ1369"/>
      <c r="BK1369"/>
      <c r="BL1369"/>
      <c r="BM1369"/>
      <c r="BN1369"/>
    </row>
    <row r="1370" spans="1:66" s="5" customFormat="1" ht="15" customHeight="1" x14ac:dyDescent="0.2">
      <c r="A1370" s="8" t="s">
        <v>8784</v>
      </c>
      <c r="B1370" s="18" t="b">
        <f t="shared" si="240"/>
        <v>1</v>
      </c>
      <c r="C1370" s="4" t="str">
        <f>IF(O1370="","C","")</f>
        <v/>
      </c>
      <c r="D1370" s="4" t="str">
        <f>IF(I1370="","N","")</f>
        <v/>
      </c>
      <c r="E1370" s="4" t="str">
        <f>IF(P1370="","Y","")</f>
        <v/>
      </c>
      <c r="F1370" s="4" t="str">
        <f t="shared" ref="F1370:F1433" si="242">IF(Y1370="","X","")</f>
        <v/>
      </c>
      <c r="G1370" s="4" t="str">
        <f>IF(H1370=A1370,"","I")</f>
        <v/>
      </c>
      <c r="H1370" s="4" t="str">
        <f>TRIM(TRIM(I1370) &amp; " " &amp; TRIM(J1370) &amp; " " &amp; K1370 &amp; " " &amp;S1370)</f>
        <v>Kniphofia 'Nancy's Red'</v>
      </c>
      <c r="I1370" s="6" t="s">
        <v>4096</v>
      </c>
      <c r="J1370" s="6"/>
      <c r="K1370" s="6" t="s">
        <v>4125</v>
      </c>
      <c r="L1370" s="1">
        <v>1115</v>
      </c>
      <c r="M1370" s="1" t="s">
        <v>39</v>
      </c>
      <c r="N1370" s="18" t="b">
        <v>1</v>
      </c>
      <c r="O1370" t="s">
        <v>4126</v>
      </c>
      <c r="P1370" s="1" t="s">
        <v>4127</v>
      </c>
      <c r="Q1370"/>
      <c r="R1370"/>
      <c r="S1370" s="54"/>
      <c r="T1370" s="1" t="s">
        <v>42</v>
      </c>
      <c r="U1370" s="1" t="s">
        <v>42</v>
      </c>
      <c r="V1370" s="1" t="s">
        <v>42</v>
      </c>
      <c r="W1370" s="1" t="s">
        <v>42</v>
      </c>
      <c r="X1370"/>
      <c r="Y1370" s="1" t="s">
        <v>4128</v>
      </c>
      <c r="Z1370"/>
      <c r="AA1370"/>
      <c r="AB1370"/>
      <c r="AC1370"/>
      <c r="AD1370"/>
      <c r="AE1370"/>
      <c r="AF1370" s="1"/>
      <c r="AG1370" s="1" t="b">
        <v>0</v>
      </c>
      <c r="AH1370" s="1" t="s">
        <v>43</v>
      </c>
      <c r="AI1370" s="1"/>
      <c r="AJ1370" s="1" t="b">
        <v>0</v>
      </c>
      <c r="AK1370" s="1" t="b">
        <v>0</v>
      </c>
      <c r="AL1370" s="1" t="s">
        <v>86</v>
      </c>
      <c r="AM1370"/>
      <c r="AN1370" s="1" t="s">
        <v>45</v>
      </c>
      <c r="AO1370"/>
      <c r="AP1370" s="1" t="b">
        <v>0</v>
      </c>
      <c r="AQ1370" s="1"/>
      <c r="AR1370" s="1"/>
      <c r="AS1370" s="1" t="b">
        <v>0</v>
      </c>
      <c r="AV1370" s="1" t="str">
        <f t="shared" si="241"/>
        <v>Kniphofia 'Nancy's Red'</v>
      </c>
      <c r="AW1370" s="1"/>
      <c r="AX1370" s="1"/>
    </row>
    <row r="1371" spans="1:66" s="5" customFormat="1" ht="15" customHeight="1" x14ac:dyDescent="0.2">
      <c r="A1371" s="8" t="s">
        <v>7395</v>
      </c>
      <c r="B1371" s="18" t="b">
        <f t="shared" si="240"/>
        <v>1</v>
      </c>
      <c r="C1371" s="4" t="str">
        <f>IF(O1371="","C","")</f>
        <v/>
      </c>
      <c r="D1371" s="4" t="str">
        <f>IF(I1371="","N","")</f>
        <v/>
      </c>
      <c r="E1371" s="4" t="str">
        <f>IF(P1371="","Y","")</f>
        <v/>
      </c>
      <c r="F1371" s="4" t="str">
        <f t="shared" si="242"/>
        <v/>
      </c>
      <c r="G1371" s="4" t="str">
        <f>IF(H1371=A1371,"","I")</f>
        <v/>
      </c>
      <c r="H1371" s="4" t="str">
        <f>TRIM(TRIM(I1371) &amp; " " &amp; TRIM(J1371) &amp; " " &amp; K1371 &amp; " " &amp;S1371)</f>
        <v>Kniphofia 'Painted Lady'</v>
      </c>
      <c r="I1371" s="6" t="s">
        <v>4096</v>
      </c>
      <c r="J1371" s="6"/>
      <c r="K1371" s="6" t="s">
        <v>4129</v>
      </c>
      <c r="L1371" s="1">
        <v>1116</v>
      </c>
      <c r="M1371" s="1" t="s">
        <v>39</v>
      </c>
      <c r="N1371" s="18" t="b">
        <v>1</v>
      </c>
      <c r="O1371" t="s">
        <v>4130</v>
      </c>
      <c r="P1371" s="1" t="s">
        <v>4131</v>
      </c>
      <c r="Q1371" s="1"/>
      <c r="R1371" s="1"/>
      <c r="S1371" s="54"/>
      <c r="T1371" s="1" t="s">
        <v>42</v>
      </c>
      <c r="U1371" s="1" t="s">
        <v>42</v>
      </c>
      <c r="V1371" s="1" t="s">
        <v>42</v>
      </c>
      <c r="W1371" s="1" t="s">
        <v>42</v>
      </c>
      <c r="X1371" s="1" t="s">
        <v>4132</v>
      </c>
      <c r="Y1371" s="1" t="s">
        <v>4133</v>
      </c>
      <c r="Z1371" s="1" t="s">
        <v>4134</v>
      </c>
      <c r="AA1371" s="1"/>
      <c r="AB1371" s="1"/>
      <c r="AC1371" s="1"/>
      <c r="AD1371" s="1"/>
      <c r="AE1371" s="1"/>
      <c r="AF1371" s="1"/>
      <c r="AG1371" s="1" t="b">
        <v>0</v>
      </c>
      <c r="AH1371" s="1" t="s">
        <v>43</v>
      </c>
      <c r="AI1371" s="1"/>
      <c r="AJ1371" s="1" t="b">
        <v>0</v>
      </c>
      <c r="AK1371" s="1" t="b">
        <v>0</v>
      </c>
      <c r="AL1371" s="1" t="s">
        <v>86</v>
      </c>
      <c r="AM1371"/>
      <c r="AN1371" s="1" t="s">
        <v>45</v>
      </c>
      <c r="AO1371"/>
      <c r="AP1371" s="1" t="b">
        <v>0</v>
      </c>
      <c r="AQ1371" s="1"/>
      <c r="AR1371" s="1"/>
      <c r="AS1371" s="1" t="b">
        <v>0</v>
      </c>
      <c r="AV1371" s="1" t="str">
        <f t="shared" si="241"/>
        <v>Kniphofia 'Painted Lady'</v>
      </c>
      <c r="AW1371" s="1"/>
      <c r="AX1371" s="1"/>
    </row>
    <row r="1372" spans="1:66" s="5" customFormat="1" ht="15" customHeight="1" x14ac:dyDescent="0.2">
      <c r="A1372" s="8"/>
      <c r="B1372" s="18" t="b">
        <f t="shared" si="240"/>
        <v>1</v>
      </c>
      <c r="C1372" s="21"/>
      <c r="D1372" s="4"/>
      <c r="E1372" s="4"/>
      <c r="F1372" s="4" t="str">
        <f t="shared" si="242"/>
        <v/>
      </c>
      <c r="G1372" s="4"/>
      <c r="H1372" s="4"/>
      <c r="I1372" s="6" t="s">
        <v>4096</v>
      </c>
      <c r="J1372" s="6"/>
      <c r="K1372" s="6" t="s">
        <v>4135</v>
      </c>
      <c r="L1372" s="1">
        <v>1117</v>
      </c>
      <c r="M1372"/>
      <c r="N1372" s="18" t="b">
        <v>1</v>
      </c>
      <c r="O1372"/>
      <c r="P1372" s="1" t="s">
        <v>4136</v>
      </c>
      <c r="Q1372" s="1"/>
      <c r="R1372"/>
      <c r="S1372" s="54"/>
      <c r="T1372" s="1" t="s">
        <v>42</v>
      </c>
      <c r="U1372" s="1" t="s">
        <v>42</v>
      </c>
      <c r="V1372" s="1" t="s">
        <v>42</v>
      </c>
      <c r="W1372" s="1" t="s">
        <v>42</v>
      </c>
      <c r="X1372"/>
      <c r="Y1372" s="1" t="s">
        <v>4137</v>
      </c>
      <c r="Z1372" s="1"/>
      <c r="AA1372" s="1"/>
      <c r="AB1372" s="1"/>
      <c r="AC1372" s="1"/>
      <c r="AD1372" s="1"/>
      <c r="AE1372" s="1"/>
      <c r="AF1372"/>
      <c r="AG1372" s="1" t="b">
        <v>0</v>
      </c>
      <c r="AH1372"/>
      <c r="AI1372"/>
      <c r="AJ1372" s="1" t="b">
        <v>0</v>
      </c>
      <c r="AK1372" s="1" t="b">
        <v>0</v>
      </c>
      <c r="AL1372" s="1" t="s">
        <v>86</v>
      </c>
      <c r="AM1372" s="1" t="s">
        <v>62</v>
      </c>
      <c r="AN1372" s="1" t="s">
        <v>45</v>
      </c>
      <c r="AO1372" s="1">
        <v>1939</v>
      </c>
      <c r="AP1372" s="1" t="b">
        <v>1</v>
      </c>
      <c r="AQ1372" s="1"/>
      <c r="AR1372" s="1"/>
      <c r="AS1372" s="1" t="b">
        <v>0</v>
      </c>
      <c r="AV1372" s="1" t="str">
        <f t="shared" si="241"/>
        <v>Kniphofia 'Percy's Pride'</v>
      </c>
      <c r="AW1372" s="1"/>
      <c r="AX1372" s="1"/>
      <c r="BE1372"/>
      <c r="BF1372"/>
      <c r="BG1372"/>
      <c r="BH1372"/>
      <c r="BI1372"/>
      <c r="BJ1372"/>
      <c r="BK1372"/>
      <c r="BL1372"/>
      <c r="BM1372"/>
      <c r="BN1372"/>
    </row>
    <row r="1373" spans="1:66" s="5" customFormat="1" ht="15" customHeight="1" x14ac:dyDescent="0.2">
      <c r="A1373" s="8"/>
      <c r="B1373" s="18" t="b">
        <f t="shared" si="240"/>
        <v>0</v>
      </c>
      <c r="C1373" s="21"/>
      <c r="D1373" s="4"/>
      <c r="E1373" s="4"/>
      <c r="F1373" s="4" t="str">
        <f t="shared" si="242"/>
        <v>X</v>
      </c>
      <c r="G1373" s="4"/>
      <c r="H1373" s="4"/>
      <c r="I1373" s="6" t="s">
        <v>4096</v>
      </c>
      <c r="J1373" s="6"/>
      <c r="K1373" s="6" t="s">
        <v>4138</v>
      </c>
      <c r="L1373" s="1">
        <v>1118</v>
      </c>
      <c r="M1373"/>
      <c r="N1373" s="18" t="b">
        <v>0</v>
      </c>
      <c r="O1373"/>
      <c r="P1373" s="1" t="s">
        <v>4139</v>
      </c>
      <c r="Q1373"/>
      <c r="R1373"/>
      <c r="S1373" s="53"/>
      <c r="T1373" s="1" t="s">
        <v>42</v>
      </c>
      <c r="U1373" s="1" t="s">
        <v>42</v>
      </c>
      <c r="V1373" s="1" t="s">
        <v>42</v>
      </c>
      <c r="W1373" s="1" t="s">
        <v>42</v>
      </c>
      <c r="X1373"/>
      <c r="Y1373"/>
      <c r="Z1373"/>
      <c r="AA1373"/>
      <c r="AB1373"/>
      <c r="AC1373"/>
      <c r="AD1373"/>
      <c r="AE1373"/>
      <c r="AF1373"/>
      <c r="AG1373" s="1" t="b">
        <v>0</v>
      </c>
      <c r="AH1373"/>
      <c r="AI1373"/>
      <c r="AJ1373" s="1" t="b">
        <v>0</v>
      </c>
      <c r="AK1373" s="1" t="b">
        <v>0</v>
      </c>
      <c r="AL1373" s="1" t="s">
        <v>86</v>
      </c>
      <c r="AM1373" s="1" t="s">
        <v>62</v>
      </c>
      <c r="AN1373" s="1" t="s">
        <v>45</v>
      </c>
      <c r="AO1373" s="1">
        <v>1238</v>
      </c>
      <c r="AP1373" s="1" t="b">
        <v>1</v>
      </c>
      <c r="AQ1373" s="1"/>
      <c r="AR1373" s="1"/>
      <c r="AS1373" s="1" t="b">
        <v>0</v>
      </c>
      <c r="AV1373" s="1" t="str">
        <f t="shared" si="241"/>
        <v>Kniphofia 'Royal Castle Hybrids'</v>
      </c>
      <c r="AW1373" s="1"/>
      <c r="AX1373" s="1"/>
      <c r="BE1373"/>
      <c r="BF1373"/>
      <c r="BG1373"/>
      <c r="BH1373"/>
      <c r="BI1373"/>
      <c r="BJ1373"/>
      <c r="BK1373"/>
      <c r="BL1373"/>
      <c r="BM1373"/>
      <c r="BN1373"/>
    </row>
    <row r="1374" spans="1:66" s="5" customFormat="1" ht="15" customHeight="1" x14ac:dyDescent="0.2">
      <c r="A1374" s="8"/>
      <c r="B1374" s="18" t="b">
        <f t="shared" si="240"/>
        <v>1</v>
      </c>
      <c r="C1374" s="21"/>
      <c r="D1374" s="4"/>
      <c r="E1374" s="4"/>
      <c r="F1374" s="4" t="str">
        <f t="shared" si="242"/>
        <v/>
      </c>
      <c r="G1374" s="4"/>
      <c r="H1374" s="4"/>
      <c r="I1374" s="6" t="s">
        <v>4096</v>
      </c>
      <c r="J1374" s="6"/>
      <c r="K1374" s="6" t="s">
        <v>4140</v>
      </c>
      <c r="L1374" s="1">
        <v>1119</v>
      </c>
      <c r="M1374"/>
      <c r="N1374" s="18" t="b">
        <v>1</v>
      </c>
      <c r="O1374"/>
      <c r="P1374" s="1" t="s">
        <v>4141</v>
      </c>
      <c r="Q1374" s="1"/>
      <c r="R1374" s="1"/>
      <c r="S1374" s="54"/>
      <c r="T1374" s="1" t="s">
        <v>42</v>
      </c>
      <c r="U1374" s="1" t="s">
        <v>42</v>
      </c>
      <c r="V1374" s="1" t="s">
        <v>42</v>
      </c>
      <c r="W1374" s="1" t="s">
        <v>42</v>
      </c>
      <c r="X1374"/>
      <c r="Y1374" s="1" t="s">
        <v>4100</v>
      </c>
      <c r="Z1374" s="1"/>
      <c r="AA1374" s="1"/>
      <c r="AB1374" s="1"/>
      <c r="AC1374" s="1"/>
      <c r="AD1374" s="1"/>
      <c r="AE1374" s="1"/>
      <c r="AF1374"/>
      <c r="AG1374" s="1" t="b">
        <v>1</v>
      </c>
      <c r="AH1374"/>
      <c r="AI1374"/>
      <c r="AJ1374" s="1" t="b">
        <v>0</v>
      </c>
      <c r="AK1374" s="1" t="b">
        <v>0</v>
      </c>
      <c r="AL1374" s="1" t="s">
        <v>86</v>
      </c>
      <c r="AM1374" s="1" t="s">
        <v>62</v>
      </c>
      <c r="AN1374" s="1" t="s">
        <v>45</v>
      </c>
      <c r="AO1374" s="1">
        <v>2294</v>
      </c>
      <c r="AP1374" s="1" t="b">
        <v>1</v>
      </c>
      <c r="AQ1374" s="1"/>
      <c r="AR1374" s="1"/>
      <c r="AS1374" s="1" t="b">
        <v>0</v>
      </c>
      <c r="AV1374" s="1" t="str">
        <f t="shared" si="241"/>
        <v>Kniphofia 'Sherbert Lemon'</v>
      </c>
      <c r="AW1374" s="1"/>
      <c r="AX1374" s="1"/>
      <c r="BE1374"/>
      <c r="BF1374"/>
      <c r="BG1374"/>
      <c r="BH1374"/>
      <c r="BI1374"/>
      <c r="BJ1374"/>
      <c r="BK1374"/>
      <c r="BL1374"/>
      <c r="BM1374"/>
      <c r="BN1374"/>
    </row>
    <row r="1375" spans="1:66" s="5" customFormat="1" ht="15" customHeight="1" x14ac:dyDescent="0.2">
      <c r="A1375" s="8" t="s">
        <v>7397</v>
      </c>
      <c r="B1375" s="18" t="b">
        <f t="shared" si="240"/>
        <v>1</v>
      </c>
      <c r="C1375" s="4" t="str">
        <f>IF(O1375="","C","")</f>
        <v/>
      </c>
      <c r="D1375" s="4" t="str">
        <f>IF(I1375="","N","")</f>
        <v/>
      </c>
      <c r="E1375" s="4" t="str">
        <f>IF(P1375="","Y","")</f>
        <v/>
      </c>
      <c r="F1375" s="4" t="str">
        <f t="shared" si="242"/>
        <v/>
      </c>
      <c r="G1375" s="4" t="str">
        <f>IF(H1375=A1375,"","I")</f>
        <v/>
      </c>
      <c r="H1375" s="4" t="str">
        <f>TRIM(TRIM(I1375) &amp; " " &amp; TRIM(J1375) &amp; " " &amp; K1375 &amp; " " &amp;S1375)</f>
        <v>Kniphofia 'Tawny King'</v>
      </c>
      <c r="I1375" s="6" t="s">
        <v>4096</v>
      </c>
      <c r="J1375" s="6"/>
      <c r="K1375" s="6" t="s">
        <v>4142</v>
      </c>
      <c r="L1375" s="1">
        <v>1120</v>
      </c>
      <c r="M1375" s="1" t="s">
        <v>39</v>
      </c>
      <c r="N1375" s="18" t="b">
        <v>1</v>
      </c>
      <c r="O1375" t="s">
        <v>4143</v>
      </c>
      <c r="P1375" s="1" t="s">
        <v>4144</v>
      </c>
      <c r="Q1375" s="1"/>
      <c r="R1375"/>
      <c r="S1375" s="54"/>
      <c r="T1375" s="1" t="s">
        <v>42</v>
      </c>
      <c r="U1375" s="1" t="s">
        <v>42</v>
      </c>
      <c r="V1375" s="1" t="s">
        <v>42</v>
      </c>
      <c r="W1375" s="1" t="s">
        <v>42</v>
      </c>
      <c r="X1375" s="1" t="s">
        <v>4145</v>
      </c>
      <c r="Y1375" s="1" t="s">
        <v>4146</v>
      </c>
      <c r="Z1375" s="1" t="s">
        <v>4147</v>
      </c>
      <c r="AA1375" s="1"/>
      <c r="AB1375" s="1"/>
      <c r="AC1375" s="1"/>
      <c r="AD1375" s="1"/>
      <c r="AE1375" s="1"/>
      <c r="AF1375" s="1"/>
      <c r="AG1375" s="1" t="b">
        <v>0</v>
      </c>
      <c r="AH1375" s="1" t="s">
        <v>43</v>
      </c>
      <c r="AI1375" s="1"/>
      <c r="AJ1375" s="1" t="b">
        <v>0</v>
      </c>
      <c r="AK1375" s="1" t="b">
        <v>0</v>
      </c>
      <c r="AL1375" s="1" t="s">
        <v>86</v>
      </c>
      <c r="AM1375"/>
      <c r="AN1375" s="1" t="s">
        <v>45</v>
      </c>
      <c r="AO1375"/>
      <c r="AP1375" s="1" t="b">
        <v>0</v>
      </c>
      <c r="AQ1375" s="1"/>
      <c r="AR1375" s="1"/>
      <c r="AS1375" s="1" t="b">
        <v>0</v>
      </c>
      <c r="AV1375" s="1" t="str">
        <f t="shared" si="241"/>
        <v>Kniphofia 'Tawny King'</v>
      </c>
      <c r="AW1375" s="1"/>
      <c r="AX1375" s="1"/>
    </row>
    <row r="1376" spans="1:66" s="5" customFormat="1" ht="15" customHeight="1" x14ac:dyDescent="0.2">
      <c r="A1376" s="8" t="s">
        <v>7399</v>
      </c>
      <c r="B1376" s="18" t="b">
        <f t="shared" si="240"/>
        <v>1</v>
      </c>
      <c r="C1376" s="4" t="str">
        <f>IF(O1376="","C","")</f>
        <v/>
      </c>
      <c r="D1376" s="4" t="str">
        <f>IF(I1376="","N","")</f>
        <v/>
      </c>
      <c r="E1376" s="4" t="str">
        <f>IF(P1376="","Y","")</f>
        <v/>
      </c>
      <c r="F1376" s="4" t="str">
        <f t="shared" si="242"/>
        <v/>
      </c>
      <c r="G1376" s="4" t="str">
        <f>IF(H1376=A1376,"","I")</f>
        <v/>
      </c>
      <c r="H1376" s="4" t="str">
        <f>TRIM(TRIM(I1376) &amp; " " &amp; TRIM(J1376) &amp; " " &amp; K1376 &amp; " " &amp;S1376)</f>
        <v>Kniphofia 'Timothy'</v>
      </c>
      <c r="I1376" s="6" t="s">
        <v>4096</v>
      </c>
      <c r="J1376" s="6"/>
      <c r="K1376" s="6" t="s">
        <v>4148</v>
      </c>
      <c r="L1376" s="1">
        <v>1121</v>
      </c>
      <c r="M1376" s="1" t="s">
        <v>39</v>
      </c>
      <c r="N1376" s="18" t="b">
        <v>1</v>
      </c>
      <c r="O1376" t="s">
        <v>4149</v>
      </c>
      <c r="P1376" s="1" t="s">
        <v>4150</v>
      </c>
      <c r="Q1376" s="1"/>
      <c r="R1376"/>
      <c r="S1376" s="54"/>
      <c r="T1376" s="1" t="s">
        <v>42</v>
      </c>
      <c r="U1376" s="1" t="s">
        <v>42</v>
      </c>
      <c r="V1376" s="1" t="s">
        <v>42</v>
      </c>
      <c r="W1376" s="1" t="s">
        <v>42</v>
      </c>
      <c r="X1376" s="1"/>
      <c r="Y1376" s="1" t="s">
        <v>4151</v>
      </c>
      <c r="Z1376" s="1"/>
      <c r="AA1376" s="1"/>
      <c r="AB1376" s="1"/>
      <c r="AC1376" s="1"/>
      <c r="AD1376" s="1"/>
      <c r="AE1376" s="1"/>
      <c r="AF1376" s="1"/>
      <c r="AG1376" s="1" t="b">
        <v>0</v>
      </c>
      <c r="AH1376" s="1" t="s">
        <v>43</v>
      </c>
      <c r="AI1376" s="1"/>
      <c r="AJ1376" s="1" t="b">
        <v>0</v>
      </c>
      <c r="AK1376" s="1" t="b">
        <v>0</v>
      </c>
      <c r="AL1376" s="1" t="s">
        <v>86</v>
      </c>
      <c r="AM1376"/>
      <c r="AN1376" s="1" t="s">
        <v>45</v>
      </c>
      <c r="AO1376"/>
      <c r="AP1376" s="1" t="b">
        <v>0</v>
      </c>
      <c r="AQ1376" s="1"/>
      <c r="AR1376" s="1"/>
      <c r="AS1376" s="1" t="b">
        <v>0</v>
      </c>
      <c r="AV1376" s="1" t="str">
        <f t="shared" si="241"/>
        <v>Kniphofia 'Timothy'</v>
      </c>
      <c r="AW1376" s="1"/>
      <c r="AX1376" s="1"/>
    </row>
    <row r="1377" spans="1:66" s="5" customFormat="1" ht="15" customHeight="1" x14ac:dyDescent="0.2">
      <c r="A1377" s="8"/>
      <c r="B1377" s="18" t="b">
        <f t="shared" si="240"/>
        <v>1</v>
      </c>
      <c r="C1377" s="21"/>
      <c r="D1377" s="4"/>
      <c r="E1377" s="4"/>
      <c r="F1377" s="4" t="str">
        <f t="shared" si="242"/>
        <v/>
      </c>
      <c r="G1377" s="4"/>
      <c r="H1377" s="4"/>
      <c r="I1377" s="6" t="s">
        <v>4096</v>
      </c>
      <c r="J1377" s="6"/>
      <c r="K1377" s="6" t="s">
        <v>4152</v>
      </c>
      <c r="L1377" s="1">
        <v>1122</v>
      </c>
      <c r="M1377"/>
      <c r="N1377" s="18" t="b">
        <v>1</v>
      </c>
      <c r="O1377"/>
      <c r="P1377" s="1" t="s">
        <v>4153</v>
      </c>
      <c r="Q1377" s="1"/>
      <c r="R1377"/>
      <c r="S1377" s="54"/>
      <c r="T1377" s="1" t="s">
        <v>42</v>
      </c>
      <c r="U1377" s="1" t="s">
        <v>42</v>
      </c>
      <c r="V1377" s="1" t="s">
        <v>42</v>
      </c>
      <c r="W1377" s="1" t="s">
        <v>42</v>
      </c>
      <c r="X1377" s="1"/>
      <c r="Y1377" s="1" t="s">
        <v>4154</v>
      </c>
      <c r="Z1377" s="1"/>
      <c r="AA1377" s="1"/>
      <c r="AB1377" s="1"/>
      <c r="AC1377" s="1"/>
      <c r="AD1377" s="1"/>
      <c r="AE1377" s="1"/>
      <c r="AF1377"/>
      <c r="AG1377" s="1" t="b">
        <v>1</v>
      </c>
      <c r="AH1377"/>
      <c r="AI1377"/>
      <c r="AJ1377" s="1" t="b">
        <v>0</v>
      </c>
      <c r="AK1377" s="1" t="b">
        <v>0</v>
      </c>
      <c r="AL1377" s="1" t="s">
        <v>86</v>
      </c>
      <c r="AM1377" s="1" t="s">
        <v>62</v>
      </c>
      <c r="AN1377" s="1" t="s">
        <v>45</v>
      </c>
      <c r="AO1377" s="1">
        <v>1543</v>
      </c>
      <c r="AP1377" s="1" t="b">
        <v>1</v>
      </c>
      <c r="AQ1377" s="1"/>
      <c r="AR1377" s="1"/>
      <c r="AS1377" s="1" t="b">
        <v>0</v>
      </c>
      <c r="AV1377" s="1" t="str">
        <f t="shared" si="241"/>
        <v>Kniphofia 'Toffee Nosed'</v>
      </c>
      <c r="AW1377" s="1"/>
      <c r="AX1377" s="1"/>
      <c r="BE1377"/>
      <c r="BF1377"/>
      <c r="BG1377"/>
      <c r="BH1377"/>
      <c r="BI1377"/>
      <c r="BJ1377"/>
      <c r="BK1377"/>
      <c r="BL1377"/>
      <c r="BM1377"/>
      <c r="BN1377"/>
    </row>
    <row r="1378" spans="1:66" s="5" customFormat="1" ht="15" customHeight="1" x14ac:dyDescent="0.2">
      <c r="A1378" s="8" t="s">
        <v>7865</v>
      </c>
      <c r="B1378" s="18" t="b">
        <f t="shared" si="240"/>
        <v>1</v>
      </c>
      <c r="C1378" s="4" t="str">
        <f>IF(O1378="","C","")</f>
        <v/>
      </c>
      <c r="D1378" s="4" t="str">
        <f>IF(I1378="","N","")</f>
        <v/>
      </c>
      <c r="E1378" s="4" t="str">
        <f>IF(P1378="","Y","")</f>
        <v/>
      </c>
      <c r="F1378" s="4" t="str">
        <f t="shared" si="242"/>
        <v/>
      </c>
      <c r="G1378" s="4" t="str">
        <f>IF(H1378=A1378,"","I")</f>
        <v/>
      </c>
      <c r="H1378" s="4" t="str">
        <f>TRIM(TRIM(I1378) &amp; " " &amp; TRIM(J1378) &amp; " " &amp; K1378 &amp; " " &amp;S1378)</f>
        <v>Kniphofia 'Wrexham Buttercup'</v>
      </c>
      <c r="I1378" s="6" t="s">
        <v>4096</v>
      </c>
      <c r="J1378" s="6"/>
      <c r="K1378" s="6" t="s">
        <v>4155</v>
      </c>
      <c r="L1378" s="1">
        <v>1123</v>
      </c>
      <c r="M1378" s="1" t="s">
        <v>39</v>
      </c>
      <c r="N1378" s="18" t="b">
        <v>1</v>
      </c>
      <c r="O1378" t="s">
        <v>4156</v>
      </c>
      <c r="P1378" s="1" t="s">
        <v>4157</v>
      </c>
      <c r="Q1378"/>
      <c r="R1378"/>
      <c r="S1378" s="54"/>
      <c r="T1378" s="1" t="s">
        <v>42</v>
      </c>
      <c r="U1378" s="1" t="s">
        <v>42</v>
      </c>
      <c r="V1378" s="1" t="s">
        <v>42</v>
      </c>
      <c r="W1378" s="1" t="s">
        <v>42</v>
      </c>
      <c r="X1378" s="1"/>
      <c r="Y1378" s="1" t="s">
        <v>4158</v>
      </c>
      <c r="Z1378" s="1"/>
      <c r="AA1378" s="1"/>
      <c r="AB1378" s="1"/>
      <c r="AC1378" s="1"/>
      <c r="AD1378" s="1"/>
      <c r="AE1378" s="1"/>
      <c r="AF1378" s="1"/>
      <c r="AG1378" s="1" t="b">
        <v>0</v>
      </c>
      <c r="AH1378" s="1" t="s">
        <v>43</v>
      </c>
      <c r="AI1378" s="1"/>
      <c r="AJ1378" s="1" t="b">
        <v>0</v>
      </c>
      <c r="AK1378" s="1" t="b">
        <v>0</v>
      </c>
      <c r="AL1378" s="1" t="s">
        <v>86</v>
      </c>
      <c r="AM1378"/>
      <c r="AN1378" s="1" t="s">
        <v>45</v>
      </c>
      <c r="AO1378"/>
      <c r="AP1378" s="1" t="b">
        <v>0</v>
      </c>
      <c r="AQ1378" s="1"/>
      <c r="AR1378" s="1"/>
      <c r="AS1378" s="1" t="b">
        <v>0</v>
      </c>
      <c r="AV1378" s="1" t="str">
        <f t="shared" si="241"/>
        <v>Kniphofia 'Wrexham Buttercup'</v>
      </c>
      <c r="AW1378" s="1"/>
      <c r="AX1378" s="1"/>
    </row>
    <row r="1379" spans="1:66" s="5" customFormat="1" ht="15" customHeight="1" x14ac:dyDescent="0.2">
      <c r="A1379" s="8"/>
      <c r="B1379" s="18" t="b">
        <f t="shared" si="240"/>
        <v>0</v>
      </c>
      <c r="C1379" s="21"/>
      <c r="D1379" s="4"/>
      <c r="E1379" s="4"/>
      <c r="F1379" s="4" t="str">
        <f t="shared" si="242"/>
        <v>X</v>
      </c>
      <c r="G1379" s="4"/>
      <c r="H1379" s="4"/>
      <c r="I1379" s="6" t="s">
        <v>4164</v>
      </c>
      <c r="J1379" s="6" t="s">
        <v>4165</v>
      </c>
      <c r="K1379" s="6" t="s">
        <v>4166</v>
      </c>
      <c r="L1379" s="1">
        <v>1125</v>
      </c>
      <c r="M1379"/>
      <c r="N1379" s="18" t="b">
        <v>0</v>
      </c>
      <c r="O1379"/>
      <c r="P1379" s="1" t="s">
        <v>4167</v>
      </c>
      <c r="Q1379"/>
      <c r="R1379"/>
      <c r="S1379" s="53"/>
      <c r="T1379" s="1" t="s">
        <v>42</v>
      </c>
      <c r="U1379" s="1" t="s">
        <v>42</v>
      </c>
      <c r="V1379" s="1" t="s">
        <v>42</v>
      </c>
      <c r="W1379" s="1" t="s">
        <v>42</v>
      </c>
      <c r="X1379"/>
      <c r="Y1379"/>
      <c r="Z1379"/>
      <c r="AA1379"/>
      <c r="AB1379"/>
      <c r="AC1379"/>
      <c r="AD1379"/>
      <c r="AE1379"/>
      <c r="AF1379"/>
      <c r="AG1379" s="1" t="b">
        <v>0</v>
      </c>
      <c r="AH1379"/>
      <c r="AI1379"/>
      <c r="AJ1379" s="1" t="b">
        <v>0</v>
      </c>
      <c r="AK1379" s="1" t="b">
        <v>0</v>
      </c>
      <c r="AL1379" s="1" t="s">
        <v>86</v>
      </c>
      <c r="AM1379" s="1" t="s">
        <v>62</v>
      </c>
      <c r="AN1379" s="1" t="s">
        <v>45</v>
      </c>
      <c r="AO1379" s="1">
        <v>1239</v>
      </c>
      <c r="AP1379" s="1" t="b">
        <v>1</v>
      </c>
      <c r="AQ1379" s="1"/>
      <c r="AR1379" s="1"/>
      <c r="AS1379" s="1" t="b">
        <v>0</v>
      </c>
      <c r="AV1379" s="1" t="str">
        <f t="shared" si="241"/>
        <v>Lamium galeobdolen 'Hermann's Pride'</v>
      </c>
      <c r="AW1379" s="1"/>
      <c r="AX1379" s="1"/>
      <c r="BE1379"/>
      <c r="BF1379"/>
      <c r="BG1379"/>
      <c r="BH1379"/>
      <c r="BI1379"/>
      <c r="BJ1379"/>
      <c r="BK1379"/>
      <c r="BL1379"/>
      <c r="BM1379"/>
      <c r="BN1379"/>
    </row>
    <row r="1380" spans="1:66" s="5" customFormat="1" ht="15" customHeight="1" x14ac:dyDescent="0.2">
      <c r="A1380" s="8" t="s">
        <v>7753</v>
      </c>
      <c r="B1380" s="18" t="b">
        <f t="shared" si="240"/>
        <v>1</v>
      </c>
      <c r="C1380" s="4" t="str">
        <f>IF(O1380="","C","")</f>
        <v/>
      </c>
      <c r="D1380" s="4" t="str">
        <f>IF(I1380="","N","")</f>
        <v/>
      </c>
      <c r="E1380" s="4" t="str">
        <f>IF(P1380="","Y","")</f>
        <v/>
      </c>
      <c r="F1380" s="4" t="str">
        <f t="shared" si="242"/>
        <v/>
      </c>
      <c r="G1380" s="4" t="str">
        <f>IF(H1380=A1380,"","I")</f>
        <v/>
      </c>
      <c r="H1380" s="4" t="str">
        <f>TRIM(TRIM(I1380) &amp; " " &amp; TRIM(J1380) &amp; " " &amp; K1380 &amp; " " &amp;S1380)</f>
        <v>Lamium garganicum 'Pictum'</v>
      </c>
      <c r="I1380" s="6" t="s">
        <v>4164</v>
      </c>
      <c r="J1380" s="6" t="s">
        <v>4168</v>
      </c>
      <c r="K1380" s="6" t="s">
        <v>4169</v>
      </c>
      <c r="L1380" s="1">
        <v>1126</v>
      </c>
      <c r="M1380" s="1" t="s">
        <v>39</v>
      </c>
      <c r="N1380" s="18" t="b">
        <v>1</v>
      </c>
      <c r="O1380" t="s">
        <v>4170</v>
      </c>
      <c r="P1380" s="1" t="s">
        <v>4171</v>
      </c>
      <c r="Q1380"/>
      <c r="R1380"/>
      <c r="S1380" s="54"/>
      <c r="T1380" s="1" t="s">
        <v>42</v>
      </c>
      <c r="U1380" s="1" t="s">
        <v>42</v>
      </c>
      <c r="V1380" s="1" t="s">
        <v>42</v>
      </c>
      <c r="W1380" s="1" t="s">
        <v>42</v>
      </c>
      <c r="X1380" s="1"/>
      <c r="Y1380" s="1" t="s">
        <v>4172</v>
      </c>
      <c r="Z1380" s="1" t="s">
        <v>4173</v>
      </c>
      <c r="AA1380" s="1"/>
      <c r="AB1380" s="1"/>
      <c r="AC1380" s="1"/>
      <c r="AD1380" s="1"/>
      <c r="AE1380" s="1"/>
      <c r="AF1380" s="1"/>
      <c r="AG1380" s="1" t="b">
        <v>0</v>
      </c>
      <c r="AH1380" s="1" t="s">
        <v>43</v>
      </c>
      <c r="AI1380" s="1"/>
      <c r="AJ1380" s="1" t="b">
        <v>0</v>
      </c>
      <c r="AK1380" s="1" t="b">
        <v>0</v>
      </c>
      <c r="AL1380" s="1" t="s">
        <v>233</v>
      </c>
      <c r="AM1380"/>
      <c r="AN1380" s="1" t="s">
        <v>45</v>
      </c>
      <c r="AO1380" s="1">
        <v>20300</v>
      </c>
      <c r="AP1380" s="1" t="b">
        <v>0</v>
      </c>
      <c r="AQ1380" s="1"/>
      <c r="AR1380" s="1"/>
      <c r="AS1380" s="1" t="b">
        <v>0</v>
      </c>
      <c r="AV1380" s="1" t="str">
        <f t="shared" si="241"/>
        <v>Lamium garganicum 'Pictum'</v>
      </c>
      <c r="AW1380" s="1"/>
      <c r="AX1380" s="1"/>
    </row>
    <row r="1381" spans="1:66" s="5" customFormat="1" ht="15" customHeight="1" x14ac:dyDescent="0.2">
      <c r="A1381" s="8" t="s">
        <v>8096</v>
      </c>
      <c r="B1381" s="18" t="b">
        <f t="shared" si="240"/>
        <v>1</v>
      </c>
      <c r="C1381" s="4" t="str">
        <f>IF(O1381="","C","")</f>
        <v/>
      </c>
      <c r="D1381" s="4" t="str">
        <f>IF(I1381="","N","")</f>
        <v/>
      </c>
      <c r="E1381" s="4" t="str">
        <f>IF(P1381="","Y","")</f>
        <v/>
      </c>
      <c r="F1381" s="4" t="str">
        <f t="shared" si="242"/>
        <v/>
      </c>
      <c r="G1381" s="4" t="str">
        <f>IF(H1381=A1381,"","I")</f>
        <v/>
      </c>
      <c r="H1381" s="4" t="str">
        <f>TRIM(TRIM(I1381) &amp; " " &amp; TRIM(J1381) &amp; " " &amp; K1381 &amp; " " &amp;S1381)</f>
        <v>Lamium maculatum 'Pink Pewter'</v>
      </c>
      <c r="I1381" s="6" t="s">
        <v>4164</v>
      </c>
      <c r="J1381" s="6" t="s">
        <v>2543</v>
      </c>
      <c r="K1381" s="6" t="s">
        <v>4174</v>
      </c>
      <c r="L1381" s="1">
        <v>1127</v>
      </c>
      <c r="M1381" s="1" t="s">
        <v>39</v>
      </c>
      <c r="N1381" s="18" t="b">
        <v>1</v>
      </c>
      <c r="O1381" t="s">
        <v>4175</v>
      </c>
      <c r="P1381" s="1" t="s">
        <v>4176</v>
      </c>
      <c r="Q1381"/>
      <c r="R1381"/>
      <c r="S1381" s="54"/>
      <c r="T1381" s="1" t="s">
        <v>42</v>
      </c>
      <c r="U1381" s="1" t="s">
        <v>42</v>
      </c>
      <c r="V1381" s="1" t="s">
        <v>42</v>
      </c>
      <c r="W1381" s="1" t="s">
        <v>42</v>
      </c>
      <c r="X1381" s="1"/>
      <c r="Y1381" s="1" t="s">
        <v>4177</v>
      </c>
      <c r="Z1381" s="1"/>
      <c r="AA1381" s="1"/>
      <c r="AB1381" s="1"/>
      <c r="AC1381" s="1"/>
      <c r="AD1381" s="1"/>
      <c r="AE1381" s="1"/>
      <c r="AF1381"/>
      <c r="AG1381"/>
      <c r="AH1381"/>
      <c r="AI1381"/>
      <c r="AJ1381"/>
      <c r="AK1381"/>
      <c r="AL1381"/>
      <c r="AM1381"/>
      <c r="AN1381"/>
      <c r="AO1381"/>
      <c r="AP1381"/>
      <c r="AQ1381"/>
      <c r="AR1381"/>
      <c r="AS1381"/>
      <c r="AT1381"/>
      <c r="AU1381"/>
      <c r="AV1381" s="1" t="str">
        <f t="shared" si="241"/>
        <v>Lamium maculatum 'Pink Pewter'</v>
      </c>
      <c r="AW1381"/>
      <c r="AX1381"/>
      <c r="AY1381"/>
      <c r="AZ1381"/>
      <c r="BA1381"/>
      <c r="BB1381"/>
      <c r="BC1381"/>
      <c r="BD1381"/>
    </row>
    <row r="1382" spans="1:66" s="5" customFormat="1" ht="15" customHeight="1" x14ac:dyDescent="0.2">
      <c r="A1382" s="8" t="s">
        <v>8278</v>
      </c>
      <c r="B1382" s="18" t="b">
        <f t="shared" si="240"/>
        <v>1</v>
      </c>
      <c r="C1382" s="4" t="str">
        <f>IF(O1382="","C","")</f>
        <v/>
      </c>
      <c r="D1382" s="4" t="str">
        <f>IF(I1382="","N","")</f>
        <v/>
      </c>
      <c r="E1382" s="4" t="str">
        <f>IF(P1382="","Y","")</f>
        <v/>
      </c>
      <c r="F1382" s="4" t="str">
        <f t="shared" si="242"/>
        <v/>
      </c>
      <c r="G1382" s="4" t="str">
        <f>IF(H1382=A1382,"","I")</f>
        <v/>
      </c>
      <c r="H1382" s="4" t="str">
        <f>TRIM(TRIM(I1382) &amp; " " &amp; TRIM(J1382) &amp; " " &amp; K1382 &amp; " " &amp;S1382)</f>
        <v>Lamium orvala 'Alba'</v>
      </c>
      <c r="I1382" s="6" t="s">
        <v>4164</v>
      </c>
      <c r="J1382" s="6" t="s">
        <v>4178</v>
      </c>
      <c r="K1382" s="6" t="s">
        <v>1160</v>
      </c>
      <c r="L1382" s="1">
        <v>1129</v>
      </c>
      <c r="M1382" s="1" t="s">
        <v>39</v>
      </c>
      <c r="N1382" s="18" t="b">
        <v>1</v>
      </c>
      <c r="O1382" t="s">
        <v>10197</v>
      </c>
      <c r="P1382" s="1" t="s">
        <v>4183</v>
      </c>
      <c r="Q1382"/>
      <c r="R1382"/>
      <c r="S1382" s="54"/>
      <c r="T1382" s="1" t="s">
        <v>42</v>
      </c>
      <c r="U1382" s="1" t="s">
        <v>42</v>
      </c>
      <c r="V1382" s="1" t="s">
        <v>42</v>
      </c>
      <c r="W1382" s="1" t="s">
        <v>42</v>
      </c>
      <c r="X1382" s="1"/>
      <c r="Y1382" s="1" t="s">
        <v>4184</v>
      </c>
      <c r="Z1382" s="1"/>
      <c r="AA1382" s="1"/>
      <c r="AB1382" s="1"/>
      <c r="AC1382" s="1"/>
      <c r="AD1382" s="1"/>
      <c r="AE1382" s="1"/>
      <c r="AF1382"/>
      <c r="AG1382"/>
      <c r="AH1382"/>
      <c r="AI1382"/>
      <c r="AJ1382"/>
      <c r="AK1382"/>
      <c r="AL1382"/>
      <c r="AM1382"/>
      <c r="AN1382"/>
      <c r="AO1382"/>
      <c r="AP1382"/>
      <c r="AQ1382"/>
      <c r="AR1382"/>
      <c r="AS1382"/>
      <c r="AT1382"/>
      <c r="AU1382"/>
      <c r="AV1382" s="1" t="str">
        <f t="shared" si="241"/>
        <v>Lamium orvala 'Alba'</v>
      </c>
      <c r="AW1382"/>
      <c r="AX1382"/>
      <c r="AY1382"/>
      <c r="AZ1382"/>
      <c r="BA1382"/>
      <c r="BB1382"/>
      <c r="BC1382"/>
      <c r="BD1382"/>
    </row>
    <row r="1383" spans="1:66" s="5" customFormat="1" ht="15" customHeight="1" x14ac:dyDescent="0.2">
      <c r="A1383" s="8" t="s">
        <v>8098</v>
      </c>
      <c r="B1383" s="18" t="b">
        <f t="shared" si="240"/>
        <v>1</v>
      </c>
      <c r="C1383" s="4" t="str">
        <f>IF(O1383="","C","")</f>
        <v/>
      </c>
      <c r="D1383" s="4" t="str">
        <f>IF(I1383="","N","")</f>
        <v/>
      </c>
      <c r="E1383" s="4" t="str">
        <f>IF(P1383="","Y","")</f>
        <v/>
      </c>
      <c r="F1383" s="4" t="str">
        <f t="shared" si="242"/>
        <v/>
      </c>
      <c r="G1383" s="4" t="str">
        <f>IF(H1383=A1383,"","I")</f>
        <v/>
      </c>
      <c r="H1383" s="4" t="str">
        <f>TRIM(TRIM(I1383) &amp; " " &amp; TRIM(J1383) &amp; " " &amp; K1383 &amp; " " &amp;S1383)</f>
        <v>Lamium orvala</v>
      </c>
      <c r="I1383" s="6" t="s">
        <v>4164</v>
      </c>
      <c r="J1383" s="6" t="s">
        <v>4178</v>
      </c>
      <c r="K1383" s="6"/>
      <c r="L1383" s="1">
        <v>1128</v>
      </c>
      <c r="M1383" s="1" t="s">
        <v>39</v>
      </c>
      <c r="N1383" s="18" t="b">
        <v>1</v>
      </c>
      <c r="O1383" t="s">
        <v>4179</v>
      </c>
      <c r="P1383" s="1" t="s">
        <v>4180</v>
      </c>
      <c r="Q1383"/>
      <c r="R1383"/>
      <c r="S1383" s="54"/>
      <c r="T1383" s="1" t="s">
        <v>42</v>
      </c>
      <c r="U1383" s="1" t="s">
        <v>42</v>
      </c>
      <c r="V1383" s="1" t="s">
        <v>42</v>
      </c>
      <c r="W1383" s="1" t="s">
        <v>42</v>
      </c>
      <c r="X1383" s="1"/>
      <c r="Y1383" s="1" t="s">
        <v>4181</v>
      </c>
      <c r="Z1383" s="1"/>
      <c r="AA1383" s="1"/>
      <c r="AB1383" s="1"/>
      <c r="AC1383" s="1"/>
      <c r="AD1383" s="1"/>
      <c r="AE1383" s="1"/>
      <c r="AF1383"/>
      <c r="AG1383"/>
      <c r="AH1383"/>
      <c r="AI1383"/>
      <c r="AJ1383"/>
      <c r="AK1383"/>
      <c r="AL1383"/>
      <c r="AM1383"/>
      <c r="AN1383"/>
      <c r="AO1383"/>
      <c r="AP1383"/>
      <c r="AQ1383"/>
      <c r="AR1383"/>
      <c r="AS1383"/>
      <c r="AT1383"/>
      <c r="AU1383"/>
      <c r="AV1383" s="1" t="str">
        <f t="shared" si="241"/>
        <v>Lamium orvala</v>
      </c>
      <c r="AW1383"/>
      <c r="AX1383"/>
      <c r="AY1383"/>
      <c r="AZ1383"/>
      <c r="BA1383"/>
      <c r="BB1383"/>
      <c r="BC1383"/>
      <c r="BD1383"/>
    </row>
    <row r="1384" spans="1:66" s="5" customFormat="1" ht="15" customHeight="1" x14ac:dyDescent="0.2">
      <c r="A1384" s="8" t="s">
        <v>7755</v>
      </c>
      <c r="B1384" s="18" t="b">
        <f t="shared" si="240"/>
        <v>1</v>
      </c>
      <c r="C1384" s="4" t="str">
        <f>IF(O1384="","C","")</f>
        <v/>
      </c>
      <c r="D1384" s="4" t="str">
        <f>IF(I1384="","N","")</f>
        <v/>
      </c>
      <c r="E1384" s="4" t="str">
        <f>IF(P1384="","Y","")</f>
        <v/>
      </c>
      <c r="F1384" s="4" t="str">
        <f t="shared" si="242"/>
        <v/>
      </c>
      <c r="G1384" s="4" t="str">
        <f>IF(H1384=A1384,"","I")</f>
        <v/>
      </c>
      <c r="H1384" s="4" t="str">
        <f>TRIM(TRIM(I1384) &amp; " " &amp; TRIM(J1384) &amp; " " &amp; K1384 &amp; " " &amp;S1384)</f>
        <v>Lathyrus aureus</v>
      </c>
      <c r="I1384" s="6" t="s">
        <v>4185</v>
      </c>
      <c r="J1384" s="6" t="s">
        <v>4186</v>
      </c>
      <c r="K1384" s="6"/>
      <c r="L1384" s="1">
        <v>1130</v>
      </c>
      <c r="M1384" s="1" t="s">
        <v>39</v>
      </c>
      <c r="N1384" s="18" t="b">
        <v>1</v>
      </c>
      <c r="O1384" t="s">
        <v>4187</v>
      </c>
      <c r="P1384" s="1" t="s">
        <v>4188</v>
      </c>
      <c r="Q1384" s="1"/>
      <c r="R1384" s="1"/>
      <c r="S1384" s="54"/>
      <c r="T1384" s="1" t="s">
        <v>42</v>
      </c>
      <c r="U1384" s="1" t="s">
        <v>42</v>
      </c>
      <c r="V1384" s="1" t="s">
        <v>42</v>
      </c>
      <c r="W1384" s="1" t="s">
        <v>42</v>
      </c>
      <c r="X1384" s="1" t="s">
        <v>4189</v>
      </c>
      <c r="Y1384" s="1" t="s">
        <v>4190</v>
      </c>
      <c r="Z1384" s="1" t="s">
        <v>4191</v>
      </c>
      <c r="AA1384" s="1"/>
      <c r="AB1384" s="1"/>
      <c r="AC1384" s="1"/>
      <c r="AD1384" s="1"/>
      <c r="AE1384" s="1"/>
      <c r="AF1384" s="1"/>
      <c r="AG1384" s="1" t="b">
        <v>0</v>
      </c>
      <c r="AH1384" s="1" t="s">
        <v>43</v>
      </c>
      <c r="AI1384" s="1"/>
      <c r="AJ1384" s="1" t="b">
        <v>0</v>
      </c>
      <c r="AK1384" s="1" t="b">
        <v>0</v>
      </c>
      <c r="AL1384" s="1" t="s">
        <v>86</v>
      </c>
      <c r="AM1384"/>
      <c r="AN1384" s="1" t="s">
        <v>45</v>
      </c>
      <c r="AO1384"/>
      <c r="AP1384" s="1" t="b">
        <v>0</v>
      </c>
      <c r="AQ1384" s="1"/>
      <c r="AR1384" s="1"/>
      <c r="AS1384" s="1" t="b">
        <v>0</v>
      </c>
      <c r="AV1384" s="1" t="str">
        <f t="shared" si="241"/>
        <v>Lathyrus aureus</v>
      </c>
      <c r="AW1384" s="1"/>
      <c r="AX1384" s="1"/>
    </row>
    <row r="1385" spans="1:66" s="5" customFormat="1" ht="15" customHeight="1" x14ac:dyDescent="0.2">
      <c r="A1385" s="8"/>
      <c r="B1385" s="18" t="b">
        <f t="shared" si="240"/>
        <v>1</v>
      </c>
      <c r="C1385" s="21"/>
      <c r="D1385" s="4"/>
      <c r="E1385" s="4"/>
      <c r="F1385" s="4" t="str">
        <f t="shared" si="242"/>
        <v/>
      </c>
      <c r="G1385" s="4"/>
      <c r="H1385" s="4"/>
      <c r="I1385" s="6" t="s">
        <v>4185</v>
      </c>
      <c r="J1385" s="6" t="s">
        <v>4192</v>
      </c>
      <c r="K1385" s="6"/>
      <c r="L1385" s="1">
        <v>1131</v>
      </c>
      <c r="M1385"/>
      <c r="N1385" s="18" t="b">
        <v>1</v>
      </c>
      <c r="O1385"/>
      <c r="P1385" s="1" t="s">
        <v>4193</v>
      </c>
      <c r="Q1385" s="1"/>
      <c r="R1385" s="1"/>
      <c r="S1385" s="54"/>
      <c r="T1385" s="1" t="s">
        <v>42</v>
      </c>
      <c r="U1385" s="1" t="s">
        <v>42</v>
      </c>
      <c r="V1385" s="1" t="s">
        <v>42</v>
      </c>
      <c r="W1385" s="1" t="s">
        <v>42</v>
      </c>
      <c r="X1385" s="1"/>
      <c r="Y1385" s="1" t="s">
        <v>4194</v>
      </c>
      <c r="Z1385" s="1"/>
      <c r="AA1385" s="1"/>
      <c r="AB1385" s="1"/>
      <c r="AC1385" s="1"/>
      <c r="AD1385" s="1"/>
      <c r="AE1385" s="1"/>
      <c r="AF1385"/>
      <c r="AG1385" s="1" t="b">
        <v>0</v>
      </c>
      <c r="AH1385"/>
      <c r="AI1385"/>
      <c r="AJ1385" s="1" t="b">
        <v>0</v>
      </c>
      <c r="AK1385" s="1" t="b">
        <v>0</v>
      </c>
      <c r="AL1385" s="1" t="s">
        <v>86</v>
      </c>
      <c r="AM1385" s="1" t="s">
        <v>62</v>
      </c>
      <c r="AN1385" s="1" t="s">
        <v>45</v>
      </c>
      <c r="AO1385" s="1">
        <v>2338</v>
      </c>
      <c r="AP1385" s="1" t="b">
        <v>1</v>
      </c>
      <c r="AQ1385" s="1"/>
      <c r="AR1385" s="1"/>
      <c r="AS1385" s="1" t="b">
        <v>0</v>
      </c>
      <c r="AV1385" s="1" t="str">
        <f t="shared" si="241"/>
        <v>Lathyrus kewenis</v>
      </c>
      <c r="AW1385" s="1"/>
      <c r="AX1385" s="1"/>
      <c r="BE1385"/>
      <c r="BF1385"/>
      <c r="BG1385"/>
      <c r="BH1385"/>
      <c r="BI1385"/>
      <c r="BJ1385"/>
      <c r="BK1385"/>
      <c r="BL1385"/>
      <c r="BM1385"/>
      <c r="BN1385"/>
    </row>
    <row r="1386" spans="1:66" s="5" customFormat="1" ht="15" customHeight="1" x14ac:dyDescent="0.2">
      <c r="A1386" s="8"/>
      <c r="B1386" s="18" t="b">
        <f t="shared" si="240"/>
        <v>1</v>
      </c>
      <c r="C1386" s="21"/>
      <c r="D1386" s="4"/>
      <c r="E1386" s="4"/>
      <c r="F1386" s="4" t="str">
        <f t="shared" si="242"/>
        <v/>
      </c>
      <c r="G1386" s="4"/>
      <c r="H1386" s="4"/>
      <c r="I1386" s="6" t="s">
        <v>4185</v>
      </c>
      <c r="J1386" s="6" t="s">
        <v>4195</v>
      </c>
      <c r="K1386" s="6" t="s">
        <v>4196</v>
      </c>
      <c r="L1386" s="1">
        <v>1132</v>
      </c>
      <c r="M1386"/>
      <c r="N1386" s="18" t="b">
        <v>1</v>
      </c>
      <c r="O1386"/>
      <c r="P1386" s="1" t="s">
        <v>4197</v>
      </c>
      <c r="Q1386" s="1"/>
      <c r="R1386" s="1"/>
      <c r="S1386" s="54"/>
      <c r="T1386" s="1" t="s">
        <v>42</v>
      </c>
      <c r="U1386" s="1" t="s">
        <v>42</v>
      </c>
      <c r="V1386" s="1" t="s">
        <v>42</v>
      </c>
      <c r="W1386" s="1" t="s">
        <v>42</v>
      </c>
      <c r="X1386" s="1"/>
      <c r="Y1386" s="1" t="s">
        <v>4198</v>
      </c>
      <c r="Z1386" s="1"/>
      <c r="AA1386" s="1"/>
      <c r="AB1386" s="1"/>
      <c r="AC1386" s="1"/>
      <c r="AD1386" s="1"/>
      <c r="AE1386" s="1"/>
      <c r="AF1386"/>
      <c r="AG1386" s="1" t="b">
        <v>0</v>
      </c>
      <c r="AH1386" s="1"/>
      <c r="AI1386" s="1"/>
      <c r="AJ1386" s="1" t="b">
        <v>0</v>
      </c>
      <c r="AK1386" s="1" t="b">
        <v>0</v>
      </c>
      <c r="AL1386" s="1" t="s">
        <v>86</v>
      </c>
      <c r="AM1386" s="1" t="s">
        <v>3964</v>
      </c>
      <c r="AN1386" s="1" t="s">
        <v>45</v>
      </c>
      <c r="AO1386" s="1">
        <v>2071</v>
      </c>
      <c r="AP1386" s="1" t="b">
        <v>1</v>
      </c>
      <c r="AQ1386" s="1"/>
      <c r="AR1386" s="1"/>
      <c r="AS1386" s="1" t="b">
        <v>0</v>
      </c>
      <c r="AV1386" s="1" t="str">
        <f t="shared" si="241"/>
        <v>Lathyrus latifolius 'Pink Pearl'</v>
      </c>
      <c r="AW1386" s="1"/>
      <c r="AX1386" s="1"/>
      <c r="BE1386"/>
      <c r="BF1386"/>
      <c r="BG1386"/>
      <c r="BH1386"/>
      <c r="BI1386"/>
      <c r="BJ1386"/>
      <c r="BK1386"/>
      <c r="BL1386"/>
      <c r="BM1386"/>
      <c r="BN1386"/>
    </row>
    <row r="1387" spans="1:66" s="5" customFormat="1" ht="15" customHeight="1" x14ac:dyDescent="0.2">
      <c r="A1387" s="8"/>
      <c r="B1387" s="18" t="b">
        <f t="shared" si="240"/>
        <v>1</v>
      </c>
      <c r="C1387" s="21"/>
      <c r="D1387" s="4"/>
      <c r="E1387" s="4"/>
      <c r="F1387" s="4" t="str">
        <f t="shared" si="242"/>
        <v/>
      </c>
      <c r="G1387" s="4"/>
      <c r="H1387" s="4"/>
      <c r="I1387" s="6" t="s">
        <v>4185</v>
      </c>
      <c r="J1387" s="6" t="s">
        <v>4195</v>
      </c>
      <c r="K1387" s="6" t="s">
        <v>4199</v>
      </c>
      <c r="L1387" s="1">
        <v>1133</v>
      </c>
      <c r="M1387"/>
      <c r="N1387" s="18" t="b">
        <v>1</v>
      </c>
      <c r="O1387"/>
      <c r="P1387" s="1" t="s">
        <v>4200</v>
      </c>
      <c r="Q1387"/>
      <c r="R1387"/>
      <c r="S1387" s="54"/>
      <c r="T1387" s="1" t="s">
        <v>42</v>
      </c>
      <c r="U1387" s="1" t="s">
        <v>42</v>
      </c>
      <c r="V1387" s="1" t="s">
        <v>42</v>
      </c>
      <c r="W1387" s="1" t="s">
        <v>42</v>
      </c>
      <c r="X1387" s="1"/>
      <c r="Y1387" s="1" t="s">
        <v>4201</v>
      </c>
      <c r="Z1387" s="1"/>
      <c r="AA1387" s="1"/>
      <c r="AB1387" s="1"/>
      <c r="AC1387" s="1"/>
      <c r="AD1387" s="1"/>
      <c r="AE1387" s="1"/>
      <c r="AF1387"/>
      <c r="AG1387" s="1" t="b">
        <v>1</v>
      </c>
      <c r="AH1387" s="1"/>
      <c r="AI1387" s="1"/>
      <c r="AJ1387" s="1" t="b">
        <v>0</v>
      </c>
      <c r="AK1387" s="1" t="b">
        <v>0</v>
      </c>
      <c r="AL1387" s="1" t="s">
        <v>86</v>
      </c>
      <c r="AM1387" s="1" t="s">
        <v>3964</v>
      </c>
      <c r="AN1387" s="1" t="s">
        <v>45</v>
      </c>
      <c r="AO1387" s="1">
        <v>2605</v>
      </c>
      <c r="AP1387" s="1" t="b">
        <v>1</v>
      </c>
      <c r="AQ1387" s="1"/>
      <c r="AR1387" s="1"/>
      <c r="AS1387" s="1" t="b">
        <v>0</v>
      </c>
      <c r="AV1387" s="1" t="str">
        <f t="shared" si="241"/>
        <v>Lathyrus latifolius 'Red Pearl'</v>
      </c>
      <c r="AW1387" s="1"/>
      <c r="AX1387" s="1"/>
      <c r="BE1387"/>
      <c r="BF1387"/>
      <c r="BG1387"/>
      <c r="BH1387"/>
      <c r="BI1387"/>
      <c r="BJ1387"/>
      <c r="BK1387"/>
      <c r="BL1387"/>
      <c r="BM1387"/>
      <c r="BN1387"/>
    </row>
    <row r="1388" spans="1:66" s="5" customFormat="1" ht="15" customHeight="1" x14ac:dyDescent="0.2">
      <c r="A1388" s="8"/>
      <c r="B1388" s="18" t="b">
        <f t="shared" si="240"/>
        <v>1</v>
      </c>
      <c r="C1388" s="21"/>
      <c r="D1388" s="4"/>
      <c r="E1388" s="4"/>
      <c r="F1388" s="4" t="str">
        <f t="shared" si="242"/>
        <v/>
      </c>
      <c r="G1388" s="4"/>
      <c r="H1388" s="4"/>
      <c r="I1388" s="6" t="s">
        <v>4185</v>
      </c>
      <c r="J1388" s="6" t="s">
        <v>4195</v>
      </c>
      <c r="K1388" s="6" t="s">
        <v>204</v>
      </c>
      <c r="L1388" s="1">
        <v>1134</v>
      </c>
      <c r="M1388"/>
      <c r="N1388" s="18" t="b">
        <v>1</v>
      </c>
      <c r="O1388"/>
      <c r="P1388" s="1" t="s">
        <v>4202</v>
      </c>
      <c r="Q1388"/>
      <c r="R1388"/>
      <c r="S1388" s="54"/>
      <c r="T1388" s="1" t="s">
        <v>42</v>
      </c>
      <c r="U1388" s="1" t="s">
        <v>42</v>
      </c>
      <c r="V1388" s="1" t="s">
        <v>42</v>
      </c>
      <c r="W1388" s="1" t="s">
        <v>42</v>
      </c>
      <c r="X1388"/>
      <c r="Y1388" s="1" t="s">
        <v>4203</v>
      </c>
      <c r="Z1388"/>
      <c r="AA1388"/>
      <c r="AB1388"/>
      <c r="AC1388"/>
      <c r="AD1388"/>
      <c r="AE1388"/>
      <c r="AF1388"/>
      <c r="AG1388" s="1" t="b">
        <v>1</v>
      </c>
      <c r="AH1388"/>
      <c r="AI1388"/>
      <c r="AJ1388" s="1" t="b">
        <v>0</v>
      </c>
      <c r="AK1388" s="1" t="b">
        <v>0</v>
      </c>
      <c r="AL1388" s="1" t="s">
        <v>86</v>
      </c>
      <c r="AM1388" s="1" t="s">
        <v>3964</v>
      </c>
      <c r="AN1388" s="1" t="s">
        <v>45</v>
      </c>
      <c r="AO1388" s="1">
        <v>1240</v>
      </c>
      <c r="AP1388" s="1" t="b">
        <v>1</v>
      </c>
      <c r="AQ1388" s="1"/>
      <c r="AR1388" s="1"/>
      <c r="AS1388" s="1" t="b">
        <v>0</v>
      </c>
      <c r="AV1388" s="1" t="str">
        <f t="shared" si="241"/>
        <v>Lathyrus latifolius 'White Pearl'</v>
      </c>
      <c r="AW1388" s="1"/>
      <c r="AX1388" s="1"/>
      <c r="BE1388"/>
      <c r="BF1388"/>
      <c r="BG1388"/>
      <c r="BH1388"/>
      <c r="BI1388"/>
      <c r="BJ1388"/>
      <c r="BK1388"/>
      <c r="BL1388"/>
      <c r="BM1388"/>
      <c r="BN1388"/>
    </row>
    <row r="1389" spans="1:66" s="5" customFormat="1" ht="15" customHeight="1" x14ac:dyDescent="0.2">
      <c r="A1389" s="8" t="s">
        <v>7401</v>
      </c>
      <c r="B1389" s="18" t="b">
        <f t="shared" si="240"/>
        <v>1</v>
      </c>
      <c r="C1389" s="4" t="str">
        <f t="shared" ref="C1389:C1396" si="243">IF(O1389="","C","")</f>
        <v/>
      </c>
      <c r="D1389" s="4" t="str">
        <f t="shared" ref="D1389:D1396" si="244">IF(I1389="","N","")</f>
        <v/>
      </c>
      <c r="E1389" s="4" t="str">
        <f t="shared" ref="E1389:E1396" si="245">IF(P1389="","Y","")</f>
        <v/>
      </c>
      <c r="F1389" s="4" t="str">
        <f t="shared" si="242"/>
        <v/>
      </c>
      <c r="G1389" s="4" t="str">
        <f t="shared" ref="G1389:G1396" si="246">IF(H1389=A1389,"","I")</f>
        <v>I</v>
      </c>
      <c r="H1389" s="4" t="str">
        <f t="shared" ref="H1389:H1396" si="247">TRIM(TRIM(I1389) &amp; " " &amp; TRIM(J1389) &amp; " " &amp; K1389 &amp; " " &amp;S1389)</f>
        <v>Lathyrus vernus (mixed shades)</v>
      </c>
      <c r="I1389" s="6" t="s">
        <v>4185</v>
      </c>
      <c r="J1389" s="6" t="s">
        <v>4204</v>
      </c>
      <c r="K1389" s="6" t="s">
        <v>4208</v>
      </c>
      <c r="L1389" s="1">
        <v>1136</v>
      </c>
      <c r="M1389" s="1" t="s">
        <v>39</v>
      </c>
      <c r="N1389" s="18" t="b">
        <v>1</v>
      </c>
      <c r="O1389" t="s">
        <v>4209</v>
      </c>
      <c r="P1389" s="1" t="s">
        <v>4210</v>
      </c>
      <c r="Q1389"/>
      <c r="R1389"/>
      <c r="S1389" s="54"/>
      <c r="T1389" s="1" t="s">
        <v>42</v>
      </c>
      <c r="U1389" s="1" t="s">
        <v>42</v>
      </c>
      <c r="V1389" s="1" t="s">
        <v>42</v>
      </c>
      <c r="W1389" s="1" t="s">
        <v>42</v>
      </c>
      <c r="X1389" s="1"/>
      <c r="Y1389" s="1" t="s">
        <v>4211</v>
      </c>
      <c r="Z1389" s="1" t="s">
        <v>4207</v>
      </c>
      <c r="AA1389" s="1" t="s">
        <v>4212</v>
      </c>
      <c r="AB1389" s="1"/>
      <c r="AC1389" s="1"/>
      <c r="AD1389" s="1"/>
      <c r="AE1389" s="1"/>
      <c r="AF1389"/>
      <c r="AG1389" s="1" t="b">
        <v>0</v>
      </c>
      <c r="AH1389" s="1"/>
      <c r="AI1389" s="1"/>
      <c r="AJ1389" s="1" t="b">
        <v>0</v>
      </c>
      <c r="AK1389" s="1" t="b">
        <v>0</v>
      </c>
      <c r="AL1389" s="1" t="s">
        <v>86</v>
      </c>
      <c r="AM1389"/>
      <c r="AN1389" s="1" t="s">
        <v>45</v>
      </c>
      <c r="AO1389" s="1">
        <v>20103</v>
      </c>
      <c r="AP1389" s="1" t="b">
        <v>0</v>
      </c>
      <c r="AQ1389" s="1"/>
      <c r="AR1389" s="1"/>
      <c r="AS1389" s="1" t="b">
        <v>0</v>
      </c>
      <c r="AT1389"/>
      <c r="AU1389"/>
      <c r="AV1389" s="1" t="str">
        <f t="shared" si="241"/>
        <v>Lathyrus vernus (mixed shades)</v>
      </c>
      <c r="AW1389" s="1"/>
      <c r="AX1389" s="1"/>
      <c r="AY1389"/>
      <c r="AZ1389"/>
      <c r="BA1389"/>
      <c r="BB1389"/>
      <c r="BC1389"/>
      <c r="BD1389"/>
    </row>
    <row r="1390" spans="1:66" s="5" customFormat="1" ht="15" customHeight="1" x14ac:dyDescent="0.2">
      <c r="A1390" s="8" t="s">
        <v>8102</v>
      </c>
      <c r="B1390" s="18" t="b">
        <f t="shared" si="240"/>
        <v>1</v>
      </c>
      <c r="C1390" s="4" t="str">
        <f t="shared" si="243"/>
        <v/>
      </c>
      <c r="D1390" s="4" t="str">
        <f t="shared" si="244"/>
        <v/>
      </c>
      <c r="E1390" s="4" t="str">
        <f t="shared" si="245"/>
        <v/>
      </c>
      <c r="F1390" s="4" t="str">
        <f t="shared" si="242"/>
        <v/>
      </c>
      <c r="G1390" s="4" t="str">
        <f t="shared" si="246"/>
        <v>I</v>
      </c>
      <c r="H1390" s="4" t="str">
        <f t="shared" si="247"/>
        <v>Lathyrus vernus 'Albo-roseus'</v>
      </c>
      <c r="I1390" s="6" t="s">
        <v>4185</v>
      </c>
      <c r="J1390" s="6" t="s">
        <v>4204</v>
      </c>
      <c r="K1390" s="6" t="s">
        <v>4213</v>
      </c>
      <c r="L1390" s="1">
        <v>1137</v>
      </c>
      <c r="M1390" s="1" t="s">
        <v>39</v>
      </c>
      <c r="N1390" s="18" t="b">
        <v>1</v>
      </c>
      <c r="O1390" t="s">
        <v>4214</v>
      </c>
      <c r="P1390" s="1" t="s">
        <v>4215</v>
      </c>
      <c r="Q1390"/>
      <c r="R1390"/>
      <c r="S1390" s="54"/>
      <c r="T1390" s="1" t="s">
        <v>42</v>
      </c>
      <c r="U1390" s="1" t="s">
        <v>42</v>
      </c>
      <c r="V1390" s="1" t="s">
        <v>42</v>
      </c>
      <c r="W1390" s="1" t="s">
        <v>42</v>
      </c>
      <c r="X1390" s="1"/>
      <c r="Y1390" s="1" t="s">
        <v>4212</v>
      </c>
      <c r="Z1390" s="1"/>
      <c r="AA1390" s="1"/>
      <c r="AB1390" s="1"/>
      <c r="AC1390" s="1"/>
      <c r="AD1390" s="1"/>
      <c r="AE1390" s="1"/>
      <c r="AF1390"/>
      <c r="AG1390" s="1" t="b">
        <v>0</v>
      </c>
      <c r="AH1390" s="1"/>
      <c r="AI1390" s="1"/>
      <c r="AJ1390" s="1" t="b">
        <v>0</v>
      </c>
      <c r="AK1390" s="1" t="b">
        <v>0</v>
      </c>
      <c r="AL1390" s="1" t="s">
        <v>86</v>
      </c>
      <c r="AM1390" s="1" t="s">
        <v>62</v>
      </c>
      <c r="AN1390" s="1" t="s">
        <v>45</v>
      </c>
      <c r="AO1390" s="1">
        <v>1887</v>
      </c>
      <c r="AP1390" s="1" t="b">
        <v>0</v>
      </c>
      <c r="AQ1390" s="1"/>
      <c r="AR1390" s="1"/>
      <c r="AS1390" s="1" t="b">
        <v>0</v>
      </c>
      <c r="AT1390"/>
      <c r="AU1390"/>
      <c r="AV1390" s="1" t="str">
        <f t="shared" si="241"/>
        <v>Lathyrus vernus 'Albo-roseus'</v>
      </c>
      <c r="AW1390" s="1"/>
      <c r="AX1390" s="1"/>
      <c r="AY1390"/>
      <c r="AZ1390"/>
      <c r="BA1390"/>
      <c r="BB1390"/>
      <c r="BC1390"/>
      <c r="BD1390"/>
    </row>
    <row r="1391" spans="1:66" s="5" customFormat="1" ht="15" customHeight="1" x14ac:dyDescent="0.2">
      <c r="A1391" s="8" t="s">
        <v>8104</v>
      </c>
      <c r="B1391" s="18" t="b">
        <f t="shared" si="240"/>
        <v>1</v>
      </c>
      <c r="C1391" s="4" t="str">
        <f t="shared" si="243"/>
        <v/>
      </c>
      <c r="D1391" s="4" t="str">
        <f t="shared" si="244"/>
        <v/>
      </c>
      <c r="E1391" s="4" t="str">
        <f t="shared" si="245"/>
        <v/>
      </c>
      <c r="F1391" s="4" t="str">
        <f t="shared" si="242"/>
        <v/>
      </c>
      <c r="G1391" s="4" t="str">
        <f t="shared" si="246"/>
        <v>I</v>
      </c>
      <c r="H1391" s="4" t="str">
        <f t="shared" si="247"/>
        <v>Lathyrus vernus 'Cyaneus'</v>
      </c>
      <c r="I1391" s="6" t="s">
        <v>4185</v>
      </c>
      <c r="J1391" s="6" t="s">
        <v>4204</v>
      </c>
      <c r="K1391" s="6" t="s">
        <v>4216</v>
      </c>
      <c r="L1391" s="1">
        <v>1138</v>
      </c>
      <c r="M1391" s="1" t="s">
        <v>39</v>
      </c>
      <c r="N1391" s="18" t="b">
        <v>1</v>
      </c>
      <c r="O1391" t="s">
        <v>4217</v>
      </c>
      <c r="P1391" s="1" t="s">
        <v>4218</v>
      </c>
      <c r="Q1391"/>
      <c r="R1391"/>
      <c r="S1391" s="54"/>
      <c r="T1391" s="1" t="s">
        <v>42</v>
      </c>
      <c r="U1391" s="1" t="s">
        <v>42</v>
      </c>
      <c r="V1391" s="1" t="s">
        <v>42</v>
      </c>
      <c r="W1391" s="1" t="s">
        <v>42</v>
      </c>
      <c r="X1391" s="1"/>
      <c r="Y1391" s="1" t="s">
        <v>4219</v>
      </c>
      <c r="Z1391" s="1"/>
      <c r="AA1391" s="1"/>
      <c r="AB1391" s="1"/>
      <c r="AC1391" s="1"/>
      <c r="AD1391" s="1"/>
      <c r="AE1391" s="1"/>
      <c r="AF1391"/>
      <c r="AG1391" s="1" t="b">
        <v>0</v>
      </c>
      <c r="AH1391" s="1"/>
      <c r="AI1391" s="1"/>
      <c r="AJ1391" s="1" t="b">
        <v>0</v>
      </c>
      <c r="AK1391" s="1" t="b">
        <v>0</v>
      </c>
      <c r="AL1391" s="1" t="s">
        <v>86</v>
      </c>
      <c r="AM1391"/>
      <c r="AN1391" s="1" t="s">
        <v>45</v>
      </c>
      <c r="AO1391" s="1">
        <v>15817</v>
      </c>
      <c r="AP1391" s="1" t="b">
        <v>0</v>
      </c>
      <c r="AQ1391" s="1"/>
      <c r="AR1391" s="1"/>
      <c r="AS1391" s="1" t="b">
        <v>0</v>
      </c>
      <c r="AT1391"/>
      <c r="AU1391"/>
      <c r="AV1391" s="1" t="str">
        <f t="shared" si="241"/>
        <v>Lathyrus vernus 'Cyaneus'</v>
      </c>
      <c r="AW1391"/>
      <c r="AX1391" s="1"/>
      <c r="AY1391"/>
      <c r="AZ1391"/>
      <c r="BA1391"/>
      <c r="BB1391"/>
      <c r="BC1391"/>
      <c r="BD1391"/>
    </row>
    <row r="1392" spans="1:66" s="5" customFormat="1" ht="15" customHeight="1" x14ac:dyDescent="0.2">
      <c r="A1392" s="8" t="s">
        <v>8100</v>
      </c>
      <c r="B1392" s="18" t="b">
        <f t="shared" si="240"/>
        <v>1</v>
      </c>
      <c r="C1392" s="4" t="str">
        <f t="shared" si="243"/>
        <v/>
      </c>
      <c r="D1392" s="4" t="str">
        <f t="shared" si="244"/>
        <v/>
      </c>
      <c r="E1392" s="4" t="str">
        <f t="shared" si="245"/>
        <v/>
      </c>
      <c r="F1392" s="4" t="str">
        <f t="shared" si="242"/>
        <v/>
      </c>
      <c r="G1392" s="4" t="str">
        <f t="shared" si="246"/>
        <v>I</v>
      </c>
      <c r="H1392" s="4" t="str">
        <f t="shared" si="247"/>
        <v>Lathyrus vernus</v>
      </c>
      <c r="I1392" s="6" t="s">
        <v>4185</v>
      </c>
      <c r="J1392" s="6" t="s">
        <v>4204</v>
      </c>
      <c r="K1392" s="6"/>
      <c r="L1392" s="1">
        <v>1135</v>
      </c>
      <c r="M1392" s="1" t="s">
        <v>39</v>
      </c>
      <c r="N1392" s="18" t="b">
        <v>1</v>
      </c>
      <c r="O1392" t="s">
        <v>4205</v>
      </c>
      <c r="P1392" s="1" t="s">
        <v>4206</v>
      </c>
      <c r="Q1392"/>
      <c r="R1392"/>
      <c r="S1392" s="54"/>
      <c r="T1392" s="1" t="s">
        <v>42</v>
      </c>
      <c r="U1392" s="1" t="s">
        <v>42</v>
      </c>
      <c r="V1392" s="1" t="s">
        <v>42</v>
      </c>
      <c r="W1392" s="1" t="s">
        <v>42</v>
      </c>
      <c r="X1392" s="1"/>
      <c r="Y1392" s="1" t="s">
        <v>4207</v>
      </c>
      <c r="Z1392" s="1"/>
      <c r="AA1392" s="1"/>
      <c r="AB1392" s="1"/>
      <c r="AC1392" s="1"/>
      <c r="AD1392" s="1"/>
      <c r="AE1392" s="1"/>
      <c r="AF1392"/>
      <c r="AG1392" s="1" t="b">
        <v>1</v>
      </c>
      <c r="AH1392" s="1"/>
      <c r="AI1392" s="1"/>
      <c r="AJ1392" s="1" t="b">
        <v>0</v>
      </c>
      <c r="AK1392" s="1" t="b">
        <v>0</v>
      </c>
      <c r="AL1392" s="1" t="s">
        <v>86</v>
      </c>
      <c r="AM1392" s="1" t="s">
        <v>62</v>
      </c>
      <c r="AN1392" s="1" t="s">
        <v>45</v>
      </c>
      <c r="AO1392" s="1">
        <v>1996</v>
      </c>
      <c r="AP1392" s="1" t="b">
        <v>0</v>
      </c>
      <c r="AQ1392" s="1"/>
      <c r="AR1392" s="1"/>
      <c r="AS1392" s="1" t="b">
        <v>0</v>
      </c>
      <c r="AT1392"/>
      <c r="AU1392"/>
      <c r="AV1392" s="1" t="str">
        <f t="shared" si="241"/>
        <v>Lathyrus vernus</v>
      </c>
      <c r="AW1392" s="1"/>
      <c r="AX1392" s="1"/>
      <c r="AY1392"/>
      <c r="AZ1392"/>
      <c r="BA1392"/>
      <c r="BB1392"/>
      <c r="BC1392"/>
      <c r="BD1392"/>
    </row>
    <row r="1393" spans="1:66" s="5" customFormat="1" ht="15" customHeight="1" x14ac:dyDescent="0.2">
      <c r="A1393" s="8" t="s">
        <v>8460</v>
      </c>
      <c r="B1393" s="18" t="b">
        <f t="shared" si="240"/>
        <v>1</v>
      </c>
      <c r="C1393" s="4" t="str">
        <f t="shared" si="243"/>
        <v/>
      </c>
      <c r="D1393" s="4" t="str">
        <f t="shared" si="244"/>
        <v/>
      </c>
      <c r="E1393" s="4" t="str">
        <f t="shared" si="245"/>
        <v/>
      </c>
      <c r="F1393" s="4" t="str">
        <f t="shared" si="242"/>
        <v/>
      </c>
      <c r="G1393" s="4" t="str">
        <f t="shared" si="246"/>
        <v>I</v>
      </c>
      <c r="H1393" s="4" t="str">
        <f t="shared" si="247"/>
        <v>Lavandula angustifolia 'Hidcote'</v>
      </c>
      <c r="I1393" s="6" t="s">
        <v>4220</v>
      </c>
      <c r="J1393" s="6" t="s">
        <v>2275</v>
      </c>
      <c r="K1393" s="6" t="s">
        <v>4224</v>
      </c>
      <c r="L1393" s="1">
        <v>1140</v>
      </c>
      <c r="M1393" s="1" t="s">
        <v>302</v>
      </c>
      <c r="N1393" s="18" t="b">
        <v>1</v>
      </c>
      <c r="O1393" t="s">
        <v>4225</v>
      </c>
      <c r="P1393" s="1" t="s">
        <v>4226</v>
      </c>
      <c r="Q1393"/>
      <c r="R1393"/>
      <c r="S1393" s="54"/>
      <c r="T1393" s="1" t="s">
        <v>42</v>
      </c>
      <c r="U1393" s="1" t="s">
        <v>42</v>
      </c>
      <c r="V1393" s="1" t="s">
        <v>42</v>
      </c>
      <c r="W1393" s="1" t="s">
        <v>42</v>
      </c>
      <c r="X1393" s="1"/>
      <c r="Y1393" s="1" t="s">
        <v>4227</v>
      </c>
      <c r="Z1393" s="1"/>
      <c r="AA1393" s="1"/>
      <c r="AB1393" s="1"/>
      <c r="AC1393" s="1"/>
      <c r="AD1393" s="1"/>
      <c r="AE1393" s="1"/>
      <c r="AF1393"/>
      <c r="AG1393" s="1" t="b">
        <v>0</v>
      </c>
      <c r="AH1393" s="1" t="s">
        <v>43</v>
      </c>
      <c r="AI1393" s="1"/>
      <c r="AJ1393" s="1" t="b">
        <v>0</v>
      </c>
      <c r="AK1393" s="1" t="b">
        <v>0</v>
      </c>
      <c r="AL1393" s="1" t="s">
        <v>86</v>
      </c>
      <c r="AM1393"/>
      <c r="AN1393" s="1" t="s">
        <v>45</v>
      </c>
      <c r="AO1393" s="1">
        <v>20085</v>
      </c>
      <c r="AP1393" s="1" t="b">
        <v>0</v>
      </c>
      <c r="AQ1393" s="1"/>
      <c r="AR1393" s="1"/>
      <c r="AS1393" s="1" t="b">
        <v>0</v>
      </c>
      <c r="AT1393"/>
      <c r="AU1393"/>
      <c r="AV1393" s="1" t="str">
        <f t="shared" si="241"/>
        <v>Lavandula angustifolia 'Hidcote'</v>
      </c>
      <c r="AW1393" s="1"/>
      <c r="AX1393" s="1"/>
      <c r="AY1393"/>
      <c r="AZ1393"/>
      <c r="BA1393"/>
      <c r="BB1393"/>
      <c r="BC1393"/>
      <c r="BD1393"/>
    </row>
    <row r="1394" spans="1:66" s="5" customFormat="1" ht="15" customHeight="1" x14ac:dyDescent="0.2">
      <c r="A1394" s="8" t="s">
        <v>8462</v>
      </c>
      <c r="B1394" s="18" t="b">
        <f t="shared" si="240"/>
        <v>1</v>
      </c>
      <c r="C1394" s="4" t="str">
        <f t="shared" si="243"/>
        <v/>
      </c>
      <c r="D1394" s="4" t="str">
        <f t="shared" si="244"/>
        <v/>
      </c>
      <c r="E1394" s="4" t="str">
        <f t="shared" si="245"/>
        <v/>
      </c>
      <c r="F1394" s="4" t="str">
        <f t="shared" si="242"/>
        <v/>
      </c>
      <c r="G1394" s="4" t="str">
        <f t="shared" si="246"/>
        <v>I</v>
      </c>
      <c r="H1394" s="4" t="str">
        <f t="shared" si="247"/>
        <v>Lavandula angustifolia 'Munstead</v>
      </c>
      <c r="I1394" s="6" t="s">
        <v>4220</v>
      </c>
      <c r="J1394" s="6" t="s">
        <v>2275</v>
      </c>
      <c r="K1394" s="6" t="s">
        <v>4228</v>
      </c>
      <c r="L1394" s="1">
        <v>1141</v>
      </c>
      <c r="M1394" s="1" t="s">
        <v>302</v>
      </c>
      <c r="N1394" s="18" t="b">
        <v>1</v>
      </c>
      <c r="O1394" t="s">
        <v>4229</v>
      </c>
      <c r="P1394" s="1" t="s">
        <v>4230</v>
      </c>
      <c r="Q1394"/>
      <c r="R1394"/>
      <c r="S1394" s="54"/>
      <c r="T1394" s="1" t="s">
        <v>42</v>
      </c>
      <c r="U1394" s="1" t="s">
        <v>42</v>
      </c>
      <c r="V1394" s="1" t="s">
        <v>42</v>
      </c>
      <c r="W1394" s="1" t="s">
        <v>42</v>
      </c>
      <c r="X1394" s="1"/>
      <c r="Y1394" s="1" t="s">
        <v>4231</v>
      </c>
      <c r="Z1394" s="1"/>
      <c r="AA1394" s="1"/>
      <c r="AB1394" s="1"/>
      <c r="AC1394" s="1"/>
      <c r="AD1394" s="1"/>
      <c r="AE1394" s="1"/>
      <c r="AF1394"/>
      <c r="AG1394" s="1" t="b">
        <v>0</v>
      </c>
      <c r="AH1394"/>
      <c r="AI1394"/>
      <c r="AJ1394" s="1" t="b">
        <v>0</v>
      </c>
      <c r="AK1394" s="1" t="b">
        <v>0</v>
      </c>
      <c r="AL1394" s="1" t="s">
        <v>86</v>
      </c>
      <c r="AM1394" s="1" t="s">
        <v>62</v>
      </c>
      <c r="AN1394" s="1" t="s">
        <v>45</v>
      </c>
      <c r="AO1394" s="1">
        <v>2130</v>
      </c>
      <c r="AP1394" s="1" t="b">
        <v>0</v>
      </c>
      <c r="AQ1394" s="1"/>
      <c r="AR1394" s="1"/>
      <c r="AS1394" s="1" t="b">
        <v>0</v>
      </c>
      <c r="AT1394"/>
      <c r="AU1394"/>
      <c r="AV1394" s="1" t="str">
        <f t="shared" si="241"/>
        <v>Lavandula angustifolia 'Munstead</v>
      </c>
      <c r="AW1394" s="1"/>
      <c r="AX1394" s="1"/>
      <c r="AY1394"/>
      <c r="AZ1394"/>
      <c r="BA1394"/>
      <c r="BB1394"/>
      <c r="BC1394"/>
      <c r="BD1394"/>
    </row>
    <row r="1395" spans="1:66" s="5" customFormat="1" ht="15" customHeight="1" x14ac:dyDescent="0.2">
      <c r="A1395" s="8" t="s">
        <v>8458</v>
      </c>
      <c r="B1395" s="18" t="b">
        <f t="shared" si="240"/>
        <v>1</v>
      </c>
      <c r="C1395" s="4" t="str">
        <f t="shared" si="243"/>
        <v/>
      </c>
      <c r="D1395" s="4" t="str">
        <f t="shared" si="244"/>
        <v/>
      </c>
      <c r="E1395" s="4" t="str">
        <f t="shared" si="245"/>
        <v/>
      </c>
      <c r="F1395" s="4" t="str">
        <f t="shared" si="242"/>
        <v/>
      </c>
      <c r="G1395" s="4" t="str">
        <f t="shared" si="246"/>
        <v/>
      </c>
      <c r="H1395" s="4" t="str">
        <f t="shared" si="247"/>
        <v>Lavandula angustifolia</v>
      </c>
      <c r="I1395" s="6" t="s">
        <v>4220</v>
      </c>
      <c r="J1395" s="6" t="s">
        <v>2275</v>
      </c>
      <c r="K1395" s="6"/>
      <c r="L1395" s="1">
        <v>1139</v>
      </c>
      <c r="M1395" s="1" t="s">
        <v>302</v>
      </c>
      <c r="N1395" s="18" t="b">
        <v>1</v>
      </c>
      <c r="O1395" t="s">
        <v>4221</v>
      </c>
      <c r="P1395" s="1" t="s">
        <v>4222</v>
      </c>
      <c r="Q1395"/>
      <c r="R1395"/>
      <c r="S1395" s="54"/>
      <c r="T1395" s="1" t="s">
        <v>42</v>
      </c>
      <c r="U1395" s="1" t="s">
        <v>42</v>
      </c>
      <c r="V1395" s="1" t="s">
        <v>42</v>
      </c>
      <c r="W1395" s="1" t="s">
        <v>42</v>
      </c>
      <c r="X1395" s="1"/>
      <c r="Y1395" s="1" t="s">
        <v>4223</v>
      </c>
      <c r="Z1395" s="1"/>
      <c r="AA1395" s="1"/>
      <c r="AB1395" s="1"/>
      <c r="AC1395" s="1"/>
      <c r="AD1395" s="1"/>
      <c r="AE1395" s="1"/>
      <c r="AF1395" s="1"/>
      <c r="AG1395" s="1" t="b">
        <v>0</v>
      </c>
      <c r="AH1395" s="1" t="s">
        <v>43</v>
      </c>
      <c r="AI1395" s="1"/>
      <c r="AJ1395" s="1" t="b">
        <v>0</v>
      </c>
      <c r="AK1395" s="1" t="b">
        <v>0</v>
      </c>
      <c r="AL1395" s="1" t="s">
        <v>86</v>
      </c>
      <c r="AM1395"/>
      <c r="AN1395" s="1" t="s">
        <v>45</v>
      </c>
      <c r="AO1395"/>
      <c r="AP1395" s="1" t="b">
        <v>0</v>
      </c>
      <c r="AQ1395" s="1"/>
      <c r="AR1395" s="1"/>
      <c r="AS1395" s="1" t="b">
        <v>0</v>
      </c>
      <c r="AV1395" s="1" t="str">
        <f t="shared" si="241"/>
        <v>Lavandula angustifolia</v>
      </c>
      <c r="AW1395" s="1"/>
      <c r="AX1395" s="1"/>
    </row>
    <row r="1396" spans="1:66" s="5" customFormat="1" ht="15" customHeight="1" x14ac:dyDescent="0.2">
      <c r="A1396" s="8" t="s">
        <v>8985</v>
      </c>
      <c r="B1396" s="18" t="b">
        <f t="shared" si="240"/>
        <v>1</v>
      </c>
      <c r="C1396" s="4" t="str">
        <f t="shared" si="243"/>
        <v/>
      </c>
      <c r="D1396" s="4" t="str">
        <f t="shared" si="244"/>
        <v/>
      </c>
      <c r="E1396" s="4" t="str">
        <f t="shared" si="245"/>
        <v/>
      </c>
      <c r="F1396" s="4" t="str">
        <f t="shared" si="242"/>
        <v/>
      </c>
      <c r="G1396" s="4" t="str">
        <f t="shared" si="246"/>
        <v>I</v>
      </c>
      <c r="H1396" s="4" t="str">
        <f t="shared" si="247"/>
        <v>Leucanthemum vulgare Shasta Daisy</v>
      </c>
      <c r="I1396" s="6" t="s">
        <v>4232</v>
      </c>
      <c r="J1396" s="6" t="s">
        <v>2669</v>
      </c>
      <c r="K1396" s="6"/>
      <c r="L1396" s="1">
        <v>1927</v>
      </c>
      <c r="M1396" s="1" t="s">
        <v>39</v>
      </c>
      <c r="N1396" s="18" t="b">
        <v>1</v>
      </c>
      <c r="O1396" t="s">
        <v>6856</v>
      </c>
      <c r="P1396" s="1" t="s">
        <v>6857</v>
      </c>
      <c r="Q1396"/>
      <c r="R1396"/>
      <c r="S1396" s="54" t="s">
        <v>4236</v>
      </c>
      <c r="T1396" s="1" t="s">
        <v>42</v>
      </c>
      <c r="U1396" s="1" t="s">
        <v>42</v>
      </c>
      <c r="V1396" s="1" t="s">
        <v>42</v>
      </c>
      <c r="W1396" s="1" t="s">
        <v>42</v>
      </c>
      <c r="X1396" s="1"/>
      <c r="Y1396" s="1" t="s">
        <v>6858</v>
      </c>
      <c r="Z1396" s="1"/>
      <c r="AA1396" s="1"/>
      <c r="AB1396" s="1"/>
      <c r="AC1396" s="1"/>
      <c r="AD1396" s="1"/>
      <c r="AE1396" s="1"/>
      <c r="AF1396"/>
      <c r="AG1396" s="1" t="b">
        <v>0</v>
      </c>
      <c r="AH1396" s="1"/>
      <c r="AI1396" s="1"/>
      <c r="AJ1396" s="1" t="b">
        <v>0</v>
      </c>
      <c r="AK1396" s="1" t="b">
        <v>0</v>
      </c>
      <c r="AL1396" s="1" t="s">
        <v>86</v>
      </c>
      <c r="AM1396" s="1" t="s">
        <v>62</v>
      </c>
      <c r="AN1396" s="1" t="s">
        <v>45</v>
      </c>
      <c r="AO1396" s="1">
        <v>2029</v>
      </c>
      <c r="AP1396" s="1" t="b">
        <v>0</v>
      </c>
      <c r="AQ1396" s="1"/>
      <c r="AR1396" s="1"/>
      <c r="AS1396" s="1" t="b">
        <v>0</v>
      </c>
      <c r="AV1396" s="1" t="str">
        <f t="shared" si="241"/>
        <v>Leucanthemum vulgare Shasta Daisy</v>
      </c>
      <c r="AW1396" s="1"/>
      <c r="AX1396" s="1"/>
    </row>
    <row r="1397" spans="1:66" s="5" customFormat="1" ht="15" customHeight="1" x14ac:dyDescent="0.2">
      <c r="A1397" s="8"/>
      <c r="B1397" s="18" t="b">
        <f t="shared" si="240"/>
        <v>1</v>
      </c>
      <c r="C1397" s="21"/>
      <c r="D1397" s="4"/>
      <c r="E1397" s="4"/>
      <c r="F1397" s="4" t="str">
        <f t="shared" si="242"/>
        <v/>
      </c>
      <c r="G1397" s="4"/>
      <c r="H1397" s="4"/>
      <c r="I1397" s="6" t="s">
        <v>4232</v>
      </c>
      <c r="J1397" s="6" t="s">
        <v>4240</v>
      </c>
      <c r="K1397" s="6" t="s">
        <v>4241</v>
      </c>
      <c r="L1397" s="1">
        <v>1144</v>
      </c>
      <c r="M1397"/>
      <c r="N1397" s="18" t="b">
        <v>1</v>
      </c>
      <c r="O1397"/>
      <c r="P1397" s="1" t="s">
        <v>4242</v>
      </c>
      <c r="Q1397" s="1"/>
      <c r="R1397" s="1"/>
      <c r="S1397" s="54"/>
      <c r="T1397" s="1" t="s">
        <v>42</v>
      </c>
      <c r="U1397" s="1" t="s">
        <v>42</v>
      </c>
      <c r="V1397" s="1" t="s">
        <v>42</v>
      </c>
      <c r="W1397" s="1" t="s">
        <v>42</v>
      </c>
      <c r="X1397" s="1"/>
      <c r="Y1397" s="1" t="s">
        <v>4243</v>
      </c>
      <c r="Z1397" s="1" t="s">
        <v>4244</v>
      </c>
      <c r="AA1397" s="1"/>
      <c r="AB1397" s="1"/>
      <c r="AC1397" s="1"/>
      <c r="AD1397" s="1"/>
      <c r="AE1397" s="1"/>
      <c r="AF1397"/>
      <c r="AG1397" s="1" t="b">
        <v>0</v>
      </c>
      <c r="AH1397" s="1"/>
      <c r="AI1397" s="1"/>
      <c r="AJ1397" s="1" t="b">
        <v>0</v>
      </c>
      <c r="AK1397" s="1" t="b">
        <v>0</v>
      </c>
      <c r="AL1397" s="1" t="s">
        <v>86</v>
      </c>
      <c r="AM1397" s="1" t="s">
        <v>62</v>
      </c>
      <c r="AN1397" s="1" t="s">
        <v>45</v>
      </c>
      <c r="AO1397" s="1">
        <v>1270</v>
      </c>
      <c r="AP1397" s="1" t="b">
        <v>1</v>
      </c>
      <c r="AQ1397" s="1"/>
      <c r="AR1397" s="1"/>
      <c r="AS1397" s="1" t="b">
        <v>1</v>
      </c>
      <c r="AV1397" s="1" t="str">
        <f t="shared" si="241"/>
        <v>Leucanthemum x superbum 'Bishopstone'</v>
      </c>
      <c r="AW1397" s="1"/>
      <c r="AX1397" s="1"/>
      <c r="BE1397"/>
      <c r="BF1397"/>
      <c r="BG1397"/>
      <c r="BH1397"/>
      <c r="BI1397"/>
      <c r="BJ1397"/>
      <c r="BK1397"/>
      <c r="BL1397"/>
      <c r="BM1397"/>
      <c r="BN1397"/>
    </row>
    <row r="1398" spans="1:66" s="5" customFormat="1" ht="15" customHeight="1" x14ac:dyDescent="0.2">
      <c r="A1398" s="8"/>
      <c r="B1398" s="18" t="b">
        <f t="shared" si="240"/>
        <v>1</v>
      </c>
      <c r="C1398" s="21"/>
      <c r="D1398" s="4"/>
      <c r="E1398" s="4"/>
      <c r="F1398" s="4" t="str">
        <f t="shared" si="242"/>
        <v/>
      </c>
      <c r="G1398" s="4"/>
      <c r="H1398" s="4"/>
      <c r="I1398" s="6" t="s">
        <v>4232</v>
      </c>
      <c r="J1398" s="6" t="s">
        <v>4240</v>
      </c>
      <c r="K1398" s="6" t="s">
        <v>4245</v>
      </c>
      <c r="L1398" s="1">
        <v>1145</v>
      </c>
      <c r="M1398"/>
      <c r="N1398" s="18" t="b">
        <v>1</v>
      </c>
      <c r="O1398"/>
      <c r="P1398" s="1" t="s">
        <v>4246</v>
      </c>
      <c r="Q1398" s="1"/>
      <c r="R1398" s="1"/>
      <c r="S1398" s="54"/>
      <c r="T1398" s="1" t="s">
        <v>42</v>
      </c>
      <c r="U1398" s="1" t="s">
        <v>42</v>
      </c>
      <c r="V1398" s="1" t="s">
        <v>42</v>
      </c>
      <c r="W1398" s="1" t="s">
        <v>42</v>
      </c>
      <c r="X1398" s="1"/>
      <c r="Y1398" s="1" t="s">
        <v>4247</v>
      </c>
      <c r="Z1398" s="1"/>
      <c r="AA1398" s="1"/>
      <c r="AB1398" s="1"/>
      <c r="AC1398" s="1"/>
      <c r="AD1398" s="1"/>
      <c r="AE1398" s="1"/>
      <c r="AF1398"/>
      <c r="AG1398" s="1" t="b">
        <v>0</v>
      </c>
      <c r="AH1398"/>
      <c r="AI1398"/>
      <c r="AJ1398" s="1" t="b">
        <v>0</v>
      </c>
      <c r="AK1398" s="1" t="b">
        <v>0</v>
      </c>
      <c r="AL1398" s="1" t="s">
        <v>86</v>
      </c>
      <c r="AM1398" s="1" t="s">
        <v>62</v>
      </c>
      <c r="AN1398" s="1" t="s">
        <v>45</v>
      </c>
      <c r="AO1398" s="1">
        <v>2284</v>
      </c>
      <c r="AP1398" s="1" t="b">
        <v>1</v>
      </c>
      <c r="AQ1398" s="1"/>
      <c r="AR1398" s="1"/>
      <c r="AS1398" s="1" t="b">
        <v>0</v>
      </c>
      <c r="AV1398" s="1" t="str">
        <f t="shared" si="241"/>
        <v>Leucanthemum x superbum 'Ester Reid'</v>
      </c>
      <c r="AW1398" s="1"/>
      <c r="AX1398" s="1"/>
      <c r="BE1398"/>
      <c r="BF1398"/>
      <c r="BG1398"/>
      <c r="BH1398"/>
      <c r="BI1398"/>
      <c r="BJ1398"/>
      <c r="BK1398"/>
      <c r="BL1398"/>
      <c r="BM1398"/>
      <c r="BN1398"/>
    </row>
    <row r="1399" spans="1:66" s="5" customFormat="1" ht="15" customHeight="1" x14ac:dyDescent="0.2">
      <c r="A1399" s="8" t="s">
        <v>7403</v>
      </c>
      <c r="B1399" s="18" t="b">
        <f t="shared" si="240"/>
        <v>1</v>
      </c>
      <c r="C1399" s="4" t="str">
        <f>IF(O1399="","C","")</f>
        <v/>
      </c>
      <c r="D1399" s="4" t="str">
        <f>IF(I1399="","N","")</f>
        <v/>
      </c>
      <c r="E1399" s="4" t="str">
        <f>IF(P1399="","Y","")</f>
        <v/>
      </c>
      <c r="F1399" s="4" t="str">
        <f t="shared" si="242"/>
        <v/>
      </c>
      <c r="G1399" s="4" t="str">
        <f>IF(H1399=A1399,"","I")</f>
        <v>I</v>
      </c>
      <c r="H1399" s="4" t="str">
        <f>TRIM(TRIM(I1399) &amp; " " &amp; TRIM(J1399) &amp; " " &amp; K1399 &amp; " " &amp;S1399)</f>
        <v>Leucanthemum x superbum 'Horace Reid'</v>
      </c>
      <c r="I1399" s="6" t="s">
        <v>4232</v>
      </c>
      <c r="J1399" s="6" t="s">
        <v>4240</v>
      </c>
      <c r="K1399" s="6" t="s">
        <v>4248</v>
      </c>
      <c r="L1399" s="1">
        <v>1146</v>
      </c>
      <c r="M1399" s="1" t="s">
        <v>39</v>
      </c>
      <c r="N1399" s="18" t="b">
        <v>1</v>
      </c>
      <c r="O1399" t="s">
        <v>4249</v>
      </c>
      <c r="P1399" s="1" t="s">
        <v>4250</v>
      </c>
      <c r="Q1399"/>
      <c r="R1399"/>
      <c r="S1399" s="54"/>
      <c r="T1399" s="1" t="s">
        <v>42</v>
      </c>
      <c r="U1399" s="1" t="s">
        <v>42</v>
      </c>
      <c r="V1399" s="1" t="s">
        <v>42</v>
      </c>
      <c r="W1399" s="1" t="s">
        <v>42</v>
      </c>
      <c r="X1399" s="1"/>
      <c r="Y1399" s="1" t="s">
        <v>4251</v>
      </c>
      <c r="Z1399" s="1" t="s">
        <v>4247</v>
      </c>
      <c r="AA1399" s="1"/>
      <c r="AB1399" s="1"/>
      <c r="AC1399" s="1"/>
      <c r="AD1399" s="1"/>
      <c r="AE1399" s="1"/>
      <c r="AF1399"/>
      <c r="AG1399" s="1" t="b">
        <v>0</v>
      </c>
      <c r="AH1399"/>
      <c r="AI1399"/>
      <c r="AJ1399" s="1" t="b">
        <v>0</v>
      </c>
      <c r="AK1399" s="1" t="b">
        <v>0</v>
      </c>
      <c r="AL1399" s="1" t="s">
        <v>86</v>
      </c>
      <c r="AM1399" s="1" t="s">
        <v>62</v>
      </c>
      <c r="AN1399" s="1" t="s">
        <v>45</v>
      </c>
      <c r="AO1399" s="1">
        <v>2067</v>
      </c>
      <c r="AP1399" s="1" t="b">
        <v>0</v>
      </c>
      <c r="AQ1399" s="1"/>
      <c r="AR1399" s="1"/>
      <c r="AS1399" s="1" t="b">
        <v>0</v>
      </c>
      <c r="AT1399"/>
      <c r="AU1399"/>
      <c r="AV1399" s="1" t="str">
        <f t="shared" si="241"/>
        <v>Leucanthemum x superbum 'Horace Reid'</v>
      </c>
      <c r="AW1399" s="1"/>
      <c r="AX1399" s="1"/>
      <c r="AY1399"/>
      <c r="AZ1399"/>
      <c r="BA1399"/>
      <c r="BB1399"/>
      <c r="BC1399"/>
      <c r="BD1399"/>
    </row>
    <row r="1400" spans="1:66" s="5" customFormat="1" ht="15" customHeight="1" x14ac:dyDescent="0.2">
      <c r="A1400" s="8" t="s">
        <v>8280</v>
      </c>
      <c r="B1400" s="18" t="b">
        <f t="shared" si="240"/>
        <v>1</v>
      </c>
      <c r="C1400" s="4" t="str">
        <f>IF(O1400="","C","")</f>
        <v/>
      </c>
      <c r="D1400" s="4" t="str">
        <f>IF(I1400="","N","")</f>
        <v/>
      </c>
      <c r="E1400" s="4" t="str">
        <f>IF(P1400="","Y","")</f>
        <v/>
      </c>
      <c r="F1400" s="4" t="str">
        <f t="shared" si="242"/>
        <v/>
      </c>
      <c r="G1400" s="4" t="str">
        <f>IF(H1400=A1400,"","I")</f>
        <v/>
      </c>
      <c r="H1400" s="4" t="str">
        <f>TRIM(TRIM(I1400) &amp; " " &amp; TRIM(J1400) &amp; " " &amp; K1400 &amp; " " &amp;S1400)</f>
        <v>Leucanthemum x superbum 'Manhatten'</v>
      </c>
      <c r="I1400" s="6" t="s">
        <v>4232</v>
      </c>
      <c r="J1400" s="6" t="s">
        <v>4240</v>
      </c>
      <c r="K1400" s="6" t="s">
        <v>4252</v>
      </c>
      <c r="L1400" s="1">
        <v>1147</v>
      </c>
      <c r="M1400" s="1" t="s">
        <v>39</v>
      </c>
      <c r="N1400" s="18" t="b">
        <v>1</v>
      </c>
      <c r="O1400" t="s">
        <v>10198</v>
      </c>
      <c r="P1400" s="1" t="s">
        <v>4254</v>
      </c>
      <c r="Q1400"/>
      <c r="R1400"/>
      <c r="S1400" s="54"/>
      <c r="T1400" s="1" t="s">
        <v>42</v>
      </c>
      <c r="U1400" s="1" t="s">
        <v>42</v>
      </c>
      <c r="V1400" s="1" t="s">
        <v>42</v>
      </c>
      <c r="W1400" s="1" t="s">
        <v>42</v>
      </c>
      <c r="X1400"/>
      <c r="Y1400" s="1" t="s">
        <v>4255</v>
      </c>
      <c r="Z1400"/>
      <c r="AA1400"/>
      <c r="AB1400"/>
      <c r="AC1400"/>
      <c r="AD1400"/>
      <c r="AE1400"/>
      <c r="AF1400" s="1"/>
      <c r="AG1400" s="1" t="b">
        <v>0</v>
      </c>
      <c r="AH1400" s="1" t="s">
        <v>43</v>
      </c>
      <c r="AI1400" s="1"/>
      <c r="AJ1400" s="1" t="b">
        <v>0</v>
      </c>
      <c r="AK1400" s="1" t="b">
        <v>0</v>
      </c>
      <c r="AL1400" s="1" t="s">
        <v>86</v>
      </c>
      <c r="AM1400"/>
      <c r="AN1400" s="1" t="s">
        <v>45</v>
      </c>
      <c r="AO1400"/>
      <c r="AP1400" s="1" t="b">
        <v>0</v>
      </c>
      <c r="AQ1400" s="1"/>
      <c r="AR1400" s="1"/>
      <c r="AS1400" s="1" t="b">
        <v>0</v>
      </c>
      <c r="AV1400" s="1" t="str">
        <f t="shared" si="241"/>
        <v>Leucanthemum x superbum 'Manhatten'</v>
      </c>
      <c r="AW1400" s="1"/>
      <c r="AX1400" s="1"/>
    </row>
    <row r="1401" spans="1:66" s="5" customFormat="1" ht="15" customHeight="1" x14ac:dyDescent="0.2">
      <c r="A1401" s="8" t="s">
        <v>8358</v>
      </c>
      <c r="B1401" s="18" t="b">
        <f t="shared" si="240"/>
        <v>1</v>
      </c>
      <c r="C1401" s="4" t="str">
        <f>IF(O1401="","C","")</f>
        <v/>
      </c>
      <c r="D1401" s="4" t="str">
        <f>IF(I1401="","N","")</f>
        <v/>
      </c>
      <c r="E1401" s="4" t="str">
        <f>IF(P1401="","Y","")</f>
        <v/>
      </c>
      <c r="F1401" s="4" t="str">
        <f t="shared" si="242"/>
        <v/>
      </c>
      <c r="G1401" s="4" t="str">
        <f>IF(H1401=A1401,"","I")</f>
        <v/>
      </c>
      <c r="H1401" s="4" t="str">
        <f>TRIM(TRIM(I1401) &amp; " " &amp; TRIM(J1401) &amp; " " &amp; K1401 &amp; " " &amp;S1401)</f>
        <v>Leucanthemum x superbum 'Shapcott Summer Clouds'</v>
      </c>
      <c r="I1401" s="6" t="s">
        <v>4232</v>
      </c>
      <c r="J1401" s="6" t="s">
        <v>4240</v>
      </c>
      <c r="K1401" s="6" t="s">
        <v>4256</v>
      </c>
      <c r="L1401" s="1">
        <v>1148</v>
      </c>
      <c r="M1401" s="1" t="s">
        <v>39</v>
      </c>
      <c r="N1401" s="18" t="b">
        <v>1</v>
      </c>
      <c r="O1401" t="s">
        <v>4257</v>
      </c>
      <c r="P1401" s="1" t="s">
        <v>4258</v>
      </c>
      <c r="Q1401"/>
      <c r="R1401"/>
      <c r="S1401" s="54"/>
      <c r="T1401" s="1" t="s">
        <v>42</v>
      </c>
      <c r="U1401" s="1" t="s">
        <v>42</v>
      </c>
      <c r="V1401" s="1" t="s">
        <v>42</v>
      </c>
      <c r="W1401" s="1" t="s">
        <v>42</v>
      </c>
      <c r="X1401" s="1"/>
      <c r="Y1401" s="1" t="s">
        <v>4259</v>
      </c>
      <c r="Z1401" s="1"/>
      <c r="AA1401" s="1"/>
      <c r="AB1401" s="1"/>
      <c r="AC1401" s="1"/>
      <c r="AD1401" s="1"/>
      <c r="AE1401" s="1"/>
      <c r="AF1401"/>
      <c r="AG1401"/>
      <c r="AH1401"/>
      <c r="AI1401"/>
      <c r="AJ1401"/>
      <c r="AK1401"/>
      <c r="AL1401"/>
      <c r="AM1401"/>
      <c r="AN1401"/>
      <c r="AO1401"/>
      <c r="AP1401"/>
      <c r="AQ1401"/>
      <c r="AR1401"/>
      <c r="AS1401"/>
      <c r="AT1401"/>
      <c r="AU1401"/>
      <c r="AV1401" s="1" t="str">
        <f t="shared" si="241"/>
        <v>Leucanthemum x superbum 'Shapcott Summer Clouds'</v>
      </c>
      <c r="AW1401"/>
      <c r="AX1401"/>
      <c r="AY1401"/>
      <c r="AZ1401"/>
      <c r="BA1401"/>
      <c r="BB1401"/>
      <c r="BC1401"/>
      <c r="BD1401"/>
    </row>
    <row r="1402" spans="1:66" s="5" customFormat="1" ht="15" customHeight="1" x14ac:dyDescent="0.2">
      <c r="A1402" s="8" t="s">
        <v>7405</v>
      </c>
      <c r="B1402" s="18" t="b">
        <f t="shared" si="240"/>
        <v>1</v>
      </c>
      <c r="C1402" s="4" t="str">
        <f>IF(O1402="","C","")</f>
        <v/>
      </c>
      <c r="D1402" s="4" t="str">
        <f>IF(I1402="","N","")</f>
        <v/>
      </c>
      <c r="E1402" s="4" t="str">
        <f>IF(P1402="","Y","")</f>
        <v/>
      </c>
      <c r="F1402" s="4" t="str">
        <f t="shared" si="242"/>
        <v/>
      </c>
      <c r="G1402" s="4" t="str">
        <f>IF(H1402=A1402,"","I")</f>
        <v>I</v>
      </c>
      <c r="H1402" s="4" t="str">
        <f>TRIM(TRIM(I1402) &amp; " " &amp; TRIM(J1402) &amp; " " &amp; K1402 &amp; " " &amp;S1402)</f>
        <v>Leucanthemum x superbum 'Sonnenschein' (Sunshine)</v>
      </c>
      <c r="I1402" s="6" t="s">
        <v>4232</v>
      </c>
      <c r="J1402" s="6" t="s">
        <v>4240</v>
      </c>
      <c r="K1402" s="6" t="s">
        <v>4260</v>
      </c>
      <c r="L1402" s="1">
        <v>1149</v>
      </c>
      <c r="M1402" s="1" t="s">
        <v>39</v>
      </c>
      <c r="N1402" s="18" t="b">
        <v>1</v>
      </c>
      <c r="O1402" t="s">
        <v>4261</v>
      </c>
      <c r="P1402" s="1" t="s">
        <v>4262</v>
      </c>
      <c r="Q1402"/>
      <c r="R1402"/>
      <c r="S1402" s="54" t="s">
        <v>4263</v>
      </c>
      <c r="T1402" s="1" t="s">
        <v>42</v>
      </c>
      <c r="U1402" s="1" t="s">
        <v>42</v>
      </c>
      <c r="V1402" s="1" t="s">
        <v>42</v>
      </c>
      <c r="W1402" s="1" t="s">
        <v>42</v>
      </c>
      <c r="X1402" s="1"/>
      <c r="Y1402" s="1" t="s">
        <v>4264</v>
      </c>
      <c r="Z1402" s="1"/>
      <c r="AA1402" s="1"/>
      <c r="AB1402" s="1"/>
      <c r="AC1402" s="1"/>
      <c r="AD1402" s="1"/>
      <c r="AE1402" s="1"/>
      <c r="AF1402"/>
      <c r="AG1402" s="1" t="b">
        <v>0</v>
      </c>
      <c r="AH1402"/>
      <c r="AI1402"/>
      <c r="AJ1402" s="1" t="b">
        <v>0</v>
      </c>
      <c r="AK1402" s="1" t="b">
        <v>0</v>
      </c>
      <c r="AL1402" s="1" t="s">
        <v>86</v>
      </c>
      <c r="AM1402" s="1" t="s">
        <v>62</v>
      </c>
      <c r="AN1402" s="1" t="s">
        <v>45</v>
      </c>
      <c r="AO1402" s="1">
        <v>1890</v>
      </c>
      <c r="AP1402" s="1" t="b">
        <v>0</v>
      </c>
      <c r="AQ1402" s="1"/>
      <c r="AR1402" s="1"/>
      <c r="AS1402" s="1" t="b">
        <v>0</v>
      </c>
      <c r="AT1402"/>
      <c r="AU1402"/>
      <c r="AV1402" s="1" t="str">
        <f t="shared" si="241"/>
        <v>Leucanthemum x superbum 'Sonnenschein' (Sunshine)</v>
      </c>
      <c r="AW1402" s="1"/>
      <c r="AX1402" s="1"/>
      <c r="AY1402"/>
      <c r="AZ1402"/>
      <c r="BA1402"/>
      <c r="BB1402"/>
      <c r="BC1402"/>
      <c r="BD1402"/>
    </row>
    <row r="1403" spans="1:66" s="5" customFormat="1" ht="15" customHeight="1" x14ac:dyDescent="0.2">
      <c r="A1403" s="8" t="s">
        <v>7867</v>
      </c>
      <c r="B1403" s="18" t="b">
        <f t="shared" si="240"/>
        <v>1</v>
      </c>
      <c r="C1403" s="4" t="str">
        <f>IF(O1403="","C","")</f>
        <v/>
      </c>
      <c r="D1403" s="4" t="str">
        <f>IF(I1403="","N","")</f>
        <v/>
      </c>
      <c r="E1403" s="4" t="str">
        <f>IF(P1403="","Y","")</f>
        <v/>
      </c>
      <c r="F1403" s="4" t="str">
        <f t="shared" si="242"/>
        <v/>
      </c>
      <c r="G1403" s="4" t="str">
        <f>IF(H1403=A1403,"","I")</f>
        <v>I</v>
      </c>
      <c r="H1403" s="4" t="str">
        <f>TRIM(TRIM(I1403) &amp; " " &amp; TRIM(J1403) &amp; " " &amp; K1403 &amp; " " &amp;S1403)</f>
        <v>Leucanthemum 'Aglaia' Shasta Daisy</v>
      </c>
      <c r="I1403" s="6" t="s">
        <v>4232</v>
      </c>
      <c r="J1403" s="6"/>
      <c r="K1403" s="6" t="s">
        <v>4233</v>
      </c>
      <c r="L1403" s="1">
        <v>1142</v>
      </c>
      <c r="M1403" s="1" t="s">
        <v>39</v>
      </c>
      <c r="N1403" s="18" t="b">
        <v>1</v>
      </c>
      <c r="O1403" t="s">
        <v>4234</v>
      </c>
      <c r="P1403" s="1" t="s">
        <v>4235</v>
      </c>
      <c r="Q1403" s="1"/>
      <c r="R1403"/>
      <c r="S1403" s="54" t="s">
        <v>4236</v>
      </c>
      <c r="T1403" s="1" t="s">
        <v>42</v>
      </c>
      <c r="U1403" s="1" t="s">
        <v>42</v>
      </c>
      <c r="V1403" s="1" t="s">
        <v>42</v>
      </c>
      <c r="W1403" s="1" t="s">
        <v>42</v>
      </c>
      <c r="X1403" s="1"/>
      <c r="Y1403" s="1" t="s">
        <v>4237</v>
      </c>
      <c r="Z1403" s="1"/>
      <c r="AA1403" s="1"/>
      <c r="AB1403" s="1"/>
      <c r="AC1403" s="1"/>
      <c r="AD1403" s="1"/>
      <c r="AE1403" s="1"/>
      <c r="AF1403"/>
      <c r="AG1403" s="1" t="b">
        <v>0</v>
      </c>
      <c r="AH1403" s="1"/>
      <c r="AI1403" s="1"/>
      <c r="AJ1403" s="1" t="b">
        <v>0</v>
      </c>
      <c r="AK1403" s="1" t="b">
        <v>0</v>
      </c>
      <c r="AL1403" s="1" t="s">
        <v>86</v>
      </c>
      <c r="AM1403"/>
      <c r="AN1403" s="1" t="s">
        <v>45</v>
      </c>
      <c r="AO1403" s="1">
        <v>20233</v>
      </c>
      <c r="AP1403" s="1" t="b">
        <v>0</v>
      </c>
      <c r="AQ1403" s="1"/>
      <c r="AR1403" s="1"/>
      <c r="AS1403" s="1" t="b">
        <v>0</v>
      </c>
      <c r="AT1403"/>
      <c r="AU1403"/>
      <c r="AV1403" s="1" t="str">
        <f t="shared" si="241"/>
        <v>Leucanthemum 'Aglaia' Shasta Daisy</v>
      </c>
      <c r="AW1403" s="1"/>
      <c r="AX1403" s="1"/>
      <c r="AY1403"/>
      <c r="AZ1403"/>
      <c r="BA1403"/>
      <c r="BB1403"/>
      <c r="BC1403"/>
      <c r="BD1403"/>
    </row>
    <row r="1404" spans="1:66" s="5" customFormat="1" ht="15" customHeight="1" x14ac:dyDescent="0.2">
      <c r="A1404" s="8"/>
      <c r="B1404" s="18" t="b">
        <f t="shared" si="240"/>
        <v>0</v>
      </c>
      <c r="C1404" s="21"/>
      <c r="D1404" s="4"/>
      <c r="E1404" s="4"/>
      <c r="F1404" s="4" t="str">
        <f t="shared" si="242"/>
        <v>X</v>
      </c>
      <c r="G1404" s="4"/>
      <c r="H1404" s="4"/>
      <c r="I1404" s="6" t="s">
        <v>4232</v>
      </c>
      <c r="J1404" s="6"/>
      <c r="K1404" s="6" t="s">
        <v>4238</v>
      </c>
      <c r="L1404" s="1">
        <v>1143</v>
      </c>
      <c r="M1404"/>
      <c r="N1404" s="18" t="b">
        <v>0</v>
      </c>
      <c r="O1404"/>
      <c r="P1404" s="1" t="s">
        <v>4239</v>
      </c>
      <c r="Q1404"/>
      <c r="R1404"/>
      <c r="S1404" s="53"/>
      <c r="T1404" s="1" t="s">
        <v>42</v>
      </c>
      <c r="U1404" s="1" t="s">
        <v>42</v>
      </c>
      <c r="V1404" s="1" t="s">
        <v>42</v>
      </c>
      <c r="W1404" s="1" t="s">
        <v>42</v>
      </c>
      <c r="X1404"/>
      <c r="Y1404"/>
      <c r="Z1404" s="1" t="s">
        <v>4237</v>
      </c>
      <c r="AA1404"/>
      <c r="AB1404"/>
      <c r="AC1404"/>
      <c r="AD1404"/>
      <c r="AE1404"/>
      <c r="AF1404"/>
      <c r="AG1404" s="1" t="b">
        <v>0</v>
      </c>
      <c r="AH1404"/>
      <c r="AI1404"/>
      <c r="AJ1404" s="1" t="b">
        <v>0</v>
      </c>
      <c r="AK1404" s="1" t="b">
        <v>0</v>
      </c>
      <c r="AL1404" s="1" t="s">
        <v>86</v>
      </c>
      <c r="AM1404" s="1" t="s">
        <v>62</v>
      </c>
      <c r="AN1404" s="1" t="s">
        <v>45</v>
      </c>
      <c r="AO1404" s="1">
        <v>1245</v>
      </c>
      <c r="AP1404" s="1" t="b">
        <v>1</v>
      </c>
      <c r="AQ1404" s="1"/>
      <c r="AR1404" s="1"/>
      <c r="AS1404" s="1" t="b">
        <v>0</v>
      </c>
      <c r="AV1404" s="1" t="str">
        <f t="shared" si="241"/>
        <v>Leucanthemum 'Silver Princess'</v>
      </c>
      <c r="AW1404" s="1"/>
      <c r="AX1404" s="1"/>
      <c r="BE1404"/>
      <c r="BF1404"/>
      <c r="BG1404"/>
      <c r="BH1404"/>
      <c r="BI1404"/>
      <c r="BJ1404"/>
      <c r="BK1404"/>
      <c r="BL1404"/>
      <c r="BM1404"/>
      <c r="BN1404"/>
    </row>
    <row r="1405" spans="1:66" s="5" customFormat="1" ht="15" customHeight="1" x14ac:dyDescent="0.2">
      <c r="A1405" s="8" t="s">
        <v>8220</v>
      </c>
      <c r="B1405" s="18" t="b">
        <f t="shared" si="240"/>
        <v>1</v>
      </c>
      <c r="C1405" s="4" t="str">
        <f>IF(O1405="","C","")</f>
        <v/>
      </c>
      <c r="D1405" s="4" t="str">
        <f>IF(I1405="","N","")</f>
        <v/>
      </c>
      <c r="E1405" s="4" t="str">
        <f>IF(P1405="","Y","")</f>
        <v/>
      </c>
      <c r="F1405" s="4" t="str">
        <f t="shared" si="242"/>
        <v/>
      </c>
      <c r="G1405" s="4" t="str">
        <f>IF(H1405=A1405,"","I")</f>
        <v>I</v>
      </c>
      <c r="H1405" s="4" t="str">
        <f>TRIM(TRIM(I1405) &amp; " " &amp; TRIM(J1405) &amp; " " &amp; K1405 &amp; " " &amp;S1405)</f>
        <v>Leucojum aestivum Summer Snowflake, Loddon Lily</v>
      </c>
      <c r="I1405" s="6" t="s">
        <v>4265</v>
      </c>
      <c r="J1405" s="6" t="s">
        <v>4266</v>
      </c>
      <c r="K1405" s="6"/>
      <c r="L1405" s="1">
        <v>1150</v>
      </c>
      <c r="M1405" s="1" t="s">
        <v>39</v>
      </c>
      <c r="N1405" s="18" t="b">
        <v>1</v>
      </c>
      <c r="O1405" t="s">
        <v>4267</v>
      </c>
      <c r="P1405" s="1" t="s">
        <v>4268</v>
      </c>
      <c r="Q1405"/>
      <c r="R1405"/>
      <c r="S1405" s="54" t="s">
        <v>4269</v>
      </c>
      <c r="T1405" s="1" t="s">
        <v>42</v>
      </c>
      <c r="U1405" s="1" t="s">
        <v>42</v>
      </c>
      <c r="V1405" s="1" t="s">
        <v>42</v>
      </c>
      <c r="W1405" s="1" t="s">
        <v>42</v>
      </c>
      <c r="X1405" s="1"/>
      <c r="Y1405" s="1" t="s">
        <v>4270</v>
      </c>
      <c r="Z1405" s="1"/>
      <c r="AA1405" s="1"/>
      <c r="AB1405" s="1"/>
      <c r="AC1405" s="1"/>
      <c r="AD1405" s="1"/>
      <c r="AE1405" s="1"/>
      <c r="AF1405"/>
      <c r="AG1405" s="1" t="b">
        <v>0</v>
      </c>
      <c r="AH1405" s="1" t="s">
        <v>43</v>
      </c>
      <c r="AI1405" s="1"/>
      <c r="AJ1405" s="1" t="b">
        <v>0</v>
      </c>
      <c r="AK1405" s="1" t="b">
        <v>0</v>
      </c>
      <c r="AL1405" s="1" t="s">
        <v>86</v>
      </c>
      <c r="AM1405" s="1" t="s">
        <v>62</v>
      </c>
      <c r="AN1405" s="1" t="s">
        <v>45</v>
      </c>
      <c r="AO1405" s="1">
        <v>15669</v>
      </c>
      <c r="AP1405" s="1" t="b">
        <v>0</v>
      </c>
      <c r="AQ1405" s="1"/>
      <c r="AR1405" s="1"/>
      <c r="AS1405" s="1" t="b">
        <v>1</v>
      </c>
      <c r="AV1405" s="1" t="str">
        <f t="shared" si="241"/>
        <v>Leucojum aestivum Summer Snowflake, Loddon Lily</v>
      </c>
      <c r="AW1405" s="1"/>
      <c r="AX1405" s="1"/>
    </row>
    <row r="1406" spans="1:66" s="5" customFormat="1" ht="15" customHeight="1" x14ac:dyDescent="0.2">
      <c r="A1406" s="8"/>
      <c r="B1406" s="18" t="b">
        <f t="shared" si="240"/>
        <v>0</v>
      </c>
      <c r="C1406" s="21"/>
      <c r="D1406" s="4"/>
      <c r="E1406" s="4"/>
      <c r="F1406" s="4" t="str">
        <f t="shared" si="242"/>
        <v>X</v>
      </c>
      <c r="G1406" s="4"/>
      <c r="H1406" s="4"/>
      <c r="I1406" s="6" t="s">
        <v>4271</v>
      </c>
      <c r="J1406" s="6" t="s">
        <v>4272</v>
      </c>
      <c r="L1406" s="1">
        <v>1151</v>
      </c>
      <c r="M1406"/>
      <c r="N1406" s="18" t="b">
        <v>0</v>
      </c>
      <c r="O1406"/>
      <c r="P1406"/>
      <c r="Q1406"/>
      <c r="R1406"/>
      <c r="S1406" s="53"/>
      <c r="T1406" s="1" t="s">
        <v>42</v>
      </c>
      <c r="U1406" s="1" t="s">
        <v>42</v>
      </c>
      <c r="V1406" s="1" t="s">
        <v>42</v>
      </c>
      <c r="W1406" s="1" t="s">
        <v>42</v>
      </c>
      <c r="X1406"/>
      <c r="Y1406"/>
      <c r="Z1406"/>
      <c r="AA1406"/>
      <c r="AB1406"/>
      <c r="AC1406"/>
      <c r="AD1406"/>
      <c r="AE1406"/>
      <c r="AF1406"/>
      <c r="AG1406" s="1" t="b">
        <v>0</v>
      </c>
      <c r="AH1406"/>
      <c r="AI1406"/>
      <c r="AJ1406" s="1" t="b">
        <v>0</v>
      </c>
      <c r="AK1406" s="1" t="b">
        <v>0</v>
      </c>
      <c r="AL1406" s="1" t="s">
        <v>86</v>
      </c>
      <c r="AM1406" s="1" t="s">
        <v>62</v>
      </c>
      <c r="AN1406" s="1" t="s">
        <v>45</v>
      </c>
      <c r="AO1406" s="1">
        <v>1246</v>
      </c>
      <c r="AP1406" s="1" t="b">
        <v>1</v>
      </c>
      <c r="AQ1406" s="1"/>
      <c r="AR1406" s="1"/>
      <c r="AS1406" s="1" t="b">
        <v>0</v>
      </c>
      <c r="AV1406" s="1" t="str">
        <f t="shared" si="241"/>
        <v>Lewisia cotyledon</v>
      </c>
      <c r="AW1406" s="1"/>
      <c r="AX1406"/>
      <c r="BE1406"/>
      <c r="BF1406"/>
      <c r="BG1406"/>
      <c r="BH1406"/>
      <c r="BI1406"/>
      <c r="BJ1406"/>
      <c r="BK1406"/>
      <c r="BL1406"/>
      <c r="BM1406"/>
      <c r="BN1406"/>
    </row>
    <row r="1407" spans="1:66" s="5" customFormat="1" ht="15" customHeight="1" x14ac:dyDescent="0.2">
      <c r="A1407" s="8"/>
      <c r="B1407" s="18" t="b">
        <f t="shared" si="240"/>
        <v>1</v>
      </c>
      <c r="C1407" s="21"/>
      <c r="D1407" s="4"/>
      <c r="E1407" s="4"/>
      <c r="F1407" s="4" t="str">
        <f t="shared" si="242"/>
        <v/>
      </c>
      <c r="G1407" s="4"/>
      <c r="H1407" s="4"/>
      <c r="I1407" s="6" t="s">
        <v>4273</v>
      </c>
      <c r="J1407" s="6" t="s">
        <v>4274</v>
      </c>
      <c r="K1407" s="6" t="s">
        <v>4278</v>
      </c>
      <c r="L1407" s="1">
        <v>1153</v>
      </c>
      <c r="M1407"/>
      <c r="N1407" s="18" t="b">
        <v>1</v>
      </c>
      <c r="O1407"/>
      <c r="P1407" s="1" t="s">
        <v>4279</v>
      </c>
      <c r="Q1407"/>
      <c r="R1407"/>
      <c r="S1407" s="54"/>
      <c r="T1407" s="1" t="s">
        <v>42</v>
      </c>
      <c r="U1407" s="1" t="s">
        <v>42</v>
      </c>
      <c r="V1407" s="1" t="s">
        <v>42</v>
      </c>
      <c r="W1407" s="1" t="s">
        <v>42</v>
      </c>
      <c r="X1407"/>
      <c r="Y1407" s="1" t="s">
        <v>4280</v>
      </c>
      <c r="Z1407"/>
      <c r="AA1407"/>
      <c r="AB1407"/>
      <c r="AC1407"/>
      <c r="AD1407"/>
      <c r="AE1407"/>
      <c r="AF1407"/>
      <c r="AG1407" s="1" t="b">
        <v>0</v>
      </c>
      <c r="AH1407"/>
      <c r="AI1407"/>
      <c r="AJ1407" s="1" t="b">
        <v>0</v>
      </c>
      <c r="AK1407" s="1" t="b">
        <v>0</v>
      </c>
      <c r="AL1407" s="1" t="s">
        <v>86</v>
      </c>
      <c r="AM1407" s="1" t="s">
        <v>62</v>
      </c>
      <c r="AN1407" s="1" t="s">
        <v>45</v>
      </c>
      <c r="AO1407" s="1">
        <v>1248</v>
      </c>
      <c r="AP1407" s="1" t="b">
        <v>1</v>
      </c>
      <c r="AQ1407" s="1"/>
      <c r="AR1407" s="1"/>
      <c r="AS1407" s="1" t="b">
        <v>0</v>
      </c>
      <c r="AV1407" s="1" t="str">
        <f t="shared" si="241"/>
        <v>Liatris spicata 'Floristan Violet'</v>
      </c>
      <c r="AW1407" s="1"/>
      <c r="AX1407" s="1"/>
      <c r="BE1407"/>
      <c r="BF1407"/>
      <c r="BG1407"/>
      <c r="BH1407"/>
      <c r="BI1407"/>
      <c r="BJ1407"/>
      <c r="BK1407"/>
      <c r="BL1407"/>
      <c r="BM1407"/>
      <c r="BN1407"/>
    </row>
    <row r="1408" spans="1:66" s="5" customFormat="1" ht="15" customHeight="1" x14ac:dyDescent="0.2">
      <c r="A1408" s="8"/>
      <c r="B1408" s="18" t="b">
        <f t="shared" si="240"/>
        <v>0</v>
      </c>
      <c r="C1408" s="21"/>
      <c r="D1408" s="4"/>
      <c r="E1408" s="4"/>
      <c r="F1408" s="4" t="str">
        <f t="shared" si="242"/>
        <v>X</v>
      </c>
      <c r="G1408" s="4"/>
      <c r="H1408" s="4"/>
      <c r="I1408" s="6" t="s">
        <v>4273</v>
      </c>
      <c r="J1408" s="6" t="s">
        <v>4274</v>
      </c>
      <c r="K1408" s="6" t="s">
        <v>4281</v>
      </c>
      <c r="L1408" s="1">
        <v>1154</v>
      </c>
      <c r="M1408"/>
      <c r="N1408" s="18" t="b">
        <v>0</v>
      </c>
      <c r="O1408"/>
      <c r="P1408" s="1" t="s">
        <v>4282</v>
      </c>
      <c r="Q1408"/>
      <c r="R1408"/>
      <c r="S1408" s="53"/>
      <c r="T1408" s="1" t="s">
        <v>42</v>
      </c>
      <c r="U1408" s="1" t="s">
        <v>42</v>
      </c>
      <c r="V1408" s="1" t="s">
        <v>42</v>
      </c>
      <c r="W1408" s="1" t="s">
        <v>42</v>
      </c>
      <c r="X1408"/>
      <c r="Y1408"/>
      <c r="Z1408"/>
      <c r="AA1408"/>
      <c r="AB1408"/>
      <c r="AC1408"/>
      <c r="AD1408"/>
      <c r="AE1408"/>
      <c r="AF1408"/>
      <c r="AG1408" s="1" t="b">
        <v>0</v>
      </c>
      <c r="AH1408"/>
      <c r="AI1408"/>
      <c r="AJ1408" s="1" t="b">
        <v>0</v>
      </c>
      <c r="AK1408" s="1" t="b">
        <v>0</v>
      </c>
      <c r="AL1408" s="1" t="s">
        <v>86</v>
      </c>
      <c r="AM1408" s="1" t="s">
        <v>62</v>
      </c>
      <c r="AN1408" s="1" t="s">
        <v>45</v>
      </c>
      <c r="AO1408" s="1">
        <v>1247</v>
      </c>
      <c r="AP1408" s="1" t="b">
        <v>1</v>
      </c>
      <c r="AQ1408" s="1"/>
      <c r="AR1408" s="1"/>
      <c r="AS1408" s="1" t="b">
        <v>0</v>
      </c>
      <c r="AV1408" s="1" t="str">
        <f t="shared" si="241"/>
        <v>Liatris spicata 'Floristan White'</v>
      </c>
      <c r="AW1408" s="1"/>
      <c r="AX1408" s="1"/>
      <c r="BE1408"/>
      <c r="BF1408"/>
      <c r="BG1408"/>
      <c r="BH1408"/>
      <c r="BI1408"/>
      <c r="BJ1408"/>
      <c r="BK1408"/>
      <c r="BL1408"/>
      <c r="BM1408"/>
      <c r="BN1408"/>
    </row>
    <row r="1409" spans="1:66" s="5" customFormat="1" ht="15" customHeight="1" x14ac:dyDescent="0.2">
      <c r="A1409" s="8" t="s">
        <v>7407</v>
      </c>
      <c r="B1409" s="18" t="b">
        <f t="shared" si="240"/>
        <v>1</v>
      </c>
      <c r="C1409" s="4" t="str">
        <f>IF(O1409="","C","")</f>
        <v/>
      </c>
      <c r="D1409" s="4" t="str">
        <f>IF(I1409="","N","")</f>
        <v/>
      </c>
      <c r="E1409" s="4" t="str">
        <f>IF(P1409="","Y","")</f>
        <v/>
      </c>
      <c r="F1409" s="4" t="str">
        <f t="shared" si="242"/>
        <v/>
      </c>
      <c r="G1409" s="4" t="str">
        <f>IF(H1409=A1409,"","I")</f>
        <v/>
      </c>
      <c r="H1409" s="4" t="str">
        <f>TRIM(TRIM(I1409) &amp; " " &amp; TRIM(J1409) &amp; " " &amp; K1409 &amp; " " &amp;S1409)</f>
        <v>Liatris spicata</v>
      </c>
      <c r="I1409" s="6" t="s">
        <v>4273</v>
      </c>
      <c r="J1409" s="6" t="s">
        <v>4274</v>
      </c>
      <c r="K1409" s="6"/>
      <c r="L1409" s="1">
        <v>1152</v>
      </c>
      <c r="M1409" s="1" t="s">
        <v>39</v>
      </c>
      <c r="N1409" s="18" t="b">
        <v>1</v>
      </c>
      <c r="O1409" t="s">
        <v>4275</v>
      </c>
      <c r="P1409" s="1" t="s">
        <v>4276</v>
      </c>
      <c r="Q1409" s="1"/>
      <c r="R1409" s="1"/>
      <c r="S1409" s="54"/>
      <c r="T1409" s="1" t="s">
        <v>42</v>
      </c>
      <c r="U1409" s="1" t="s">
        <v>42</v>
      </c>
      <c r="V1409" s="1" t="s">
        <v>42</v>
      </c>
      <c r="W1409" s="1" t="s">
        <v>42</v>
      </c>
      <c r="X1409" s="1"/>
      <c r="Y1409" s="1" t="s">
        <v>4277</v>
      </c>
      <c r="Z1409" s="1"/>
      <c r="AA1409" s="1"/>
      <c r="AB1409" s="1"/>
      <c r="AC1409" s="1"/>
      <c r="AD1409" s="1"/>
      <c r="AE1409" s="1"/>
      <c r="AF1409"/>
      <c r="AG1409"/>
      <c r="AH1409"/>
      <c r="AI1409"/>
      <c r="AJ1409"/>
      <c r="AK1409"/>
      <c r="AL1409"/>
      <c r="AM1409"/>
      <c r="AN1409"/>
      <c r="AO1409"/>
      <c r="AP1409"/>
      <c r="AQ1409"/>
      <c r="AR1409"/>
      <c r="AS1409"/>
      <c r="AT1409"/>
      <c r="AU1409"/>
      <c r="AV1409" s="1" t="str">
        <f t="shared" si="241"/>
        <v>Liatris spicata</v>
      </c>
      <c r="AW1409"/>
      <c r="AX1409"/>
      <c r="AY1409"/>
      <c r="AZ1409"/>
      <c r="BA1409"/>
      <c r="BB1409"/>
      <c r="BC1409"/>
      <c r="BD1409"/>
    </row>
    <row r="1410" spans="1:66" s="5" customFormat="1" ht="15" customHeight="1" x14ac:dyDescent="0.2">
      <c r="A1410" s="8" t="s">
        <v>8818</v>
      </c>
      <c r="B1410" s="18" t="b">
        <f t="shared" si="240"/>
        <v>1</v>
      </c>
      <c r="C1410" s="4" t="str">
        <f>IF(O1410="","C","")</f>
        <v/>
      </c>
      <c r="D1410" s="4" t="str">
        <f>IF(I1410="","N","")</f>
        <v/>
      </c>
      <c r="E1410" s="4" t="str">
        <f>IF(P1410="","Y","")</f>
        <v/>
      </c>
      <c r="F1410" s="4" t="str">
        <f t="shared" si="242"/>
        <v/>
      </c>
      <c r="G1410" s="4" t="str">
        <f>IF(H1410=A1410,"","I")</f>
        <v>I</v>
      </c>
      <c r="H1410" s="4" t="str">
        <f>TRIM(TRIM(I1410) &amp; " " &amp; TRIM(J1410) &amp; " " &amp; K1410 &amp; " " &amp;S1410)</f>
        <v>Ligulaira dentata 'Osiris Fantasie'</v>
      </c>
      <c r="I1410" s="6" t="s">
        <v>4283</v>
      </c>
      <c r="J1410" s="6" t="s">
        <v>4284</v>
      </c>
      <c r="K1410" s="6" t="s">
        <v>4285</v>
      </c>
      <c r="L1410" s="1">
        <v>1155</v>
      </c>
      <c r="M1410" s="1" t="s">
        <v>39</v>
      </c>
      <c r="N1410" s="18" t="b">
        <v>1</v>
      </c>
      <c r="O1410" t="s">
        <v>4286</v>
      </c>
      <c r="P1410" s="28" t="s">
        <v>10654</v>
      </c>
      <c r="Q1410"/>
      <c r="R1410"/>
      <c r="S1410" s="54"/>
      <c r="T1410" s="1" t="s">
        <v>42</v>
      </c>
      <c r="U1410" s="1" t="s">
        <v>42</v>
      </c>
      <c r="V1410" s="1" t="s">
        <v>42</v>
      </c>
      <c r="W1410" s="1" t="s">
        <v>42</v>
      </c>
      <c r="X1410" s="1"/>
      <c r="Y1410" s="1" t="s">
        <v>4287</v>
      </c>
      <c r="Z1410" s="1"/>
      <c r="AA1410" s="1"/>
      <c r="AB1410" s="1"/>
      <c r="AC1410" s="1"/>
      <c r="AD1410" s="1"/>
      <c r="AE1410" s="1"/>
      <c r="AF1410"/>
      <c r="AG1410" s="1" t="b">
        <v>0</v>
      </c>
      <c r="AH1410" s="1" t="s">
        <v>43</v>
      </c>
      <c r="AI1410" s="1"/>
      <c r="AJ1410" s="1" t="b">
        <v>0</v>
      </c>
      <c r="AK1410" s="1" t="b">
        <v>0</v>
      </c>
      <c r="AL1410" s="1" t="s">
        <v>86</v>
      </c>
      <c r="AM1410"/>
      <c r="AN1410" s="1" t="s">
        <v>45</v>
      </c>
      <c r="AO1410" s="1">
        <v>20145</v>
      </c>
      <c r="AP1410" s="1" t="b">
        <v>0</v>
      </c>
      <c r="AQ1410" s="1"/>
      <c r="AR1410" s="1"/>
      <c r="AS1410" s="1" t="b">
        <v>0</v>
      </c>
      <c r="AT1410"/>
      <c r="AU1410"/>
      <c r="AV1410" s="1" t="str">
        <f t="shared" si="241"/>
        <v>Ligulaira dentata 'Osiris Fantasie'</v>
      </c>
      <c r="AW1410" s="1"/>
      <c r="AX1410" s="1"/>
      <c r="AY1410"/>
      <c r="AZ1410"/>
      <c r="BA1410"/>
      <c r="BB1410"/>
      <c r="BC1410"/>
      <c r="BD1410"/>
    </row>
    <row r="1411" spans="1:66" s="5" customFormat="1" ht="15" customHeight="1" x14ac:dyDescent="0.2">
      <c r="A1411" s="8"/>
      <c r="B1411" s="18" t="b">
        <f t="shared" ref="B1411:B1474" si="248">IF(F1411="X",FALSE,TRUE)</f>
        <v>0</v>
      </c>
      <c r="C1411" s="21"/>
      <c r="D1411" s="4"/>
      <c r="E1411" s="4"/>
      <c r="F1411" s="4" t="str">
        <f t="shared" si="242"/>
        <v>X</v>
      </c>
      <c r="G1411" s="4"/>
      <c r="H1411" s="4"/>
      <c r="I1411" s="6" t="s">
        <v>4288</v>
      </c>
      <c r="J1411" s="6" t="s">
        <v>4284</v>
      </c>
      <c r="K1411" s="6" t="s">
        <v>4289</v>
      </c>
      <c r="L1411" s="1">
        <v>1156</v>
      </c>
      <c r="M1411"/>
      <c r="N1411" s="18" t="b">
        <v>0</v>
      </c>
      <c r="O1411"/>
      <c r="P1411" s="1" t="s">
        <v>4290</v>
      </c>
      <c r="Q1411" s="1"/>
      <c r="R1411" s="1"/>
      <c r="S1411" s="54"/>
      <c r="T1411" s="1" t="s">
        <v>42</v>
      </c>
      <c r="U1411" s="1" t="s">
        <v>42</v>
      </c>
      <c r="V1411" s="1" t="s">
        <v>42</v>
      </c>
      <c r="W1411" s="1" t="s">
        <v>42</v>
      </c>
      <c r="X1411" s="1"/>
      <c r="Y1411" s="1"/>
      <c r="Z1411" s="1" t="s">
        <v>4291</v>
      </c>
      <c r="AA1411" s="1"/>
      <c r="AB1411" s="1"/>
      <c r="AC1411" s="1"/>
      <c r="AD1411" s="1"/>
      <c r="AE1411" s="1"/>
      <c r="AF1411"/>
      <c r="AG1411" s="1" t="b">
        <v>0</v>
      </c>
      <c r="AH1411"/>
      <c r="AI1411"/>
      <c r="AJ1411" s="1" t="b">
        <v>0</v>
      </c>
      <c r="AK1411" s="1" t="b">
        <v>0</v>
      </c>
      <c r="AL1411" s="1" t="s">
        <v>86</v>
      </c>
      <c r="AM1411" s="1" t="s">
        <v>62</v>
      </c>
      <c r="AN1411" s="1" t="s">
        <v>45</v>
      </c>
      <c r="AO1411" s="1">
        <v>1544</v>
      </c>
      <c r="AP1411" s="1" t="b">
        <v>1</v>
      </c>
      <c r="AQ1411" s="1"/>
      <c r="AR1411" s="1"/>
      <c r="AS1411" s="1" t="b">
        <v>0</v>
      </c>
      <c r="AV1411" s="1" t="str">
        <f t="shared" si="241"/>
        <v>Ligularia dentata 'Dark Beauty'</v>
      </c>
      <c r="AW1411" s="1"/>
      <c r="AX1411" s="1"/>
      <c r="BE1411"/>
      <c r="BF1411"/>
      <c r="BG1411"/>
      <c r="BH1411"/>
      <c r="BI1411"/>
      <c r="BJ1411"/>
      <c r="BK1411"/>
      <c r="BL1411"/>
      <c r="BM1411"/>
      <c r="BN1411"/>
    </row>
    <row r="1412" spans="1:66" s="5" customFormat="1" ht="15" customHeight="1" x14ac:dyDescent="0.2">
      <c r="A1412" s="8"/>
      <c r="B1412" s="18" t="b">
        <f t="shared" si="248"/>
        <v>1</v>
      </c>
      <c r="C1412" s="21"/>
      <c r="D1412" s="4"/>
      <c r="E1412" s="4"/>
      <c r="F1412" s="4" t="str">
        <f t="shared" si="242"/>
        <v/>
      </c>
      <c r="G1412" s="4"/>
      <c r="H1412" s="4"/>
      <c r="I1412" s="6" t="s">
        <v>4288</v>
      </c>
      <c r="J1412" s="6" t="s">
        <v>4284</v>
      </c>
      <c r="K1412" s="6" t="s">
        <v>4292</v>
      </c>
      <c r="L1412" s="1">
        <v>1157</v>
      </c>
      <c r="M1412"/>
      <c r="N1412" s="18" t="b">
        <v>1</v>
      </c>
      <c r="O1412"/>
      <c r="P1412" s="1" t="s">
        <v>4293</v>
      </c>
      <c r="Q1412"/>
      <c r="R1412"/>
      <c r="S1412" s="53"/>
      <c r="T1412" s="1" t="s">
        <v>42</v>
      </c>
      <c r="U1412" s="1" t="s">
        <v>42</v>
      </c>
      <c r="V1412" s="1" t="s">
        <v>42</v>
      </c>
      <c r="W1412" s="1" t="s">
        <v>42</v>
      </c>
      <c r="X1412"/>
      <c r="Y1412" s="1" t="s">
        <v>4294</v>
      </c>
      <c r="Z1412"/>
      <c r="AA1412"/>
      <c r="AB1412"/>
      <c r="AC1412"/>
      <c r="AD1412"/>
      <c r="AE1412"/>
      <c r="AF1412"/>
      <c r="AG1412" s="1" t="b">
        <v>0</v>
      </c>
      <c r="AH1412"/>
      <c r="AI1412"/>
      <c r="AJ1412" s="1" t="b">
        <v>0</v>
      </c>
      <c r="AK1412" s="1" t="b">
        <v>0</v>
      </c>
      <c r="AL1412" s="1" t="s">
        <v>86</v>
      </c>
      <c r="AM1412" s="1" t="s">
        <v>62</v>
      </c>
      <c r="AN1412" s="1" t="s">
        <v>45</v>
      </c>
      <c r="AO1412" s="1">
        <v>1250</v>
      </c>
      <c r="AP1412" s="1" t="b">
        <v>1</v>
      </c>
      <c r="AQ1412" s="1"/>
      <c r="AR1412" s="1"/>
      <c r="AS1412" s="1" t="b">
        <v>1</v>
      </c>
      <c r="AV1412" s="1" t="str">
        <f t="shared" ref="AV1412:AW1475" si="249">TRIM(TRIM(I1412) &amp; " " &amp; TRIM(J1412) &amp; " " &amp; K1412 &amp; " " &amp;S1412)</f>
        <v>Ligularia dentata 'Othello'</v>
      </c>
      <c r="AW1412" s="1"/>
      <c r="AX1412" s="1"/>
      <c r="BE1412"/>
      <c r="BF1412"/>
      <c r="BG1412"/>
      <c r="BH1412"/>
      <c r="BI1412"/>
      <c r="BJ1412"/>
      <c r="BK1412"/>
      <c r="BL1412"/>
      <c r="BM1412"/>
      <c r="BN1412"/>
    </row>
    <row r="1413" spans="1:66" s="5" customFormat="1" ht="15" customHeight="1" x14ac:dyDescent="0.2">
      <c r="A1413" s="8" t="s">
        <v>8820</v>
      </c>
      <c r="B1413" s="18" t="b">
        <f t="shared" si="248"/>
        <v>1</v>
      </c>
      <c r="C1413" s="4" t="str">
        <f>IF(O1413="","C","")</f>
        <v/>
      </c>
      <c r="D1413" s="4" t="str">
        <f>IF(I1413="","N","")</f>
        <v/>
      </c>
      <c r="E1413" s="4" t="str">
        <f>IF(P1413="","Y","")</f>
        <v/>
      </c>
      <c r="F1413" s="4" t="str">
        <f t="shared" si="242"/>
        <v/>
      </c>
      <c r="G1413" s="4" t="str">
        <f>IF(H1413=A1413,"","I")</f>
        <v/>
      </c>
      <c r="H1413" s="4" t="str">
        <f>TRIM(TRIM(I1413) &amp; " " &amp; TRIM(J1413) &amp; " " &amp; K1413 &amp; " " &amp;S1413)</f>
        <v>Ligularia japonica</v>
      </c>
      <c r="I1413" s="6" t="s">
        <v>4288</v>
      </c>
      <c r="J1413" s="6" t="s">
        <v>1773</v>
      </c>
      <c r="K1413" s="6"/>
      <c r="L1413" s="1">
        <v>1158</v>
      </c>
      <c r="M1413" s="1" t="s">
        <v>39</v>
      </c>
      <c r="N1413" s="18" t="b">
        <v>1</v>
      </c>
      <c r="O1413" t="s">
        <v>4295</v>
      </c>
      <c r="P1413" s="1" t="s">
        <v>4296</v>
      </c>
      <c r="Q1413"/>
      <c r="R1413"/>
      <c r="S1413" s="54"/>
      <c r="T1413" s="1" t="s">
        <v>42</v>
      </c>
      <c r="U1413" s="1" t="s">
        <v>42</v>
      </c>
      <c r="V1413" s="1" t="s">
        <v>42</v>
      </c>
      <c r="W1413" s="1" t="s">
        <v>42</v>
      </c>
      <c r="X1413" s="1"/>
      <c r="Y1413" s="1" t="s">
        <v>4297</v>
      </c>
      <c r="Z1413" s="1"/>
      <c r="AA1413" s="1"/>
      <c r="AB1413" s="1"/>
      <c r="AC1413" s="1"/>
      <c r="AD1413" s="1"/>
      <c r="AE1413" s="1"/>
      <c r="AF1413"/>
      <c r="AG1413" s="1" t="b">
        <v>0</v>
      </c>
      <c r="AH1413" s="1" t="s">
        <v>43</v>
      </c>
      <c r="AI1413" s="1"/>
      <c r="AJ1413" s="1" t="b">
        <v>0</v>
      </c>
      <c r="AK1413" s="1" t="b">
        <v>0</v>
      </c>
      <c r="AL1413" s="1" t="s">
        <v>86</v>
      </c>
      <c r="AM1413"/>
      <c r="AN1413" s="1" t="s">
        <v>45</v>
      </c>
      <c r="AO1413" s="1">
        <v>20294</v>
      </c>
      <c r="AP1413" s="1" t="b">
        <v>0</v>
      </c>
      <c r="AQ1413" s="1"/>
      <c r="AR1413" s="1"/>
      <c r="AS1413" s="1" t="b">
        <v>0</v>
      </c>
      <c r="AV1413" s="1" t="str">
        <f t="shared" si="249"/>
        <v>Ligularia japonica</v>
      </c>
      <c r="AW1413" s="1"/>
      <c r="AX1413" s="1"/>
    </row>
    <row r="1414" spans="1:66" s="5" customFormat="1" ht="15" customHeight="1" x14ac:dyDescent="0.2">
      <c r="A1414" s="8" t="s">
        <v>8822</v>
      </c>
      <c r="B1414" s="18" t="b">
        <f t="shared" si="248"/>
        <v>1</v>
      </c>
      <c r="C1414" s="4" t="str">
        <f>IF(O1414="","C","")</f>
        <v/>
      </c>
      <c r="D1414" s="4" t="str">
        <f>IF(I1414="","N","")</f>
        <v/>
      </c>
      <c r="E1414" s="4" t="str">
        <f>IF(P1414="","Y","")</f>
        <v/>
      </c>
      <c r="F1414" s="4" t="str">
        <f t="shared" si="242"/>
        <v/>
      </c>
      <c r="G1414" s="4" t="str">
        <f>IF(H1414=A1414,"","I")</f>
        <v/>
      </c>
      <c r="H1414" s="4" t="str">
        <f>TRIM(TRIM(I1414) &amp; " " &amp; TRIM(J1414) &amp; " " &amp; K1414 &amp; " " &amp;S1414)</f>
        <v>Ligularia przewalskii</v>
      </c>
      <c r="I1414" s="6" t="s">
        <v>4288</v>
      </c>
      <c r="J1414" s="6" t="s">
        <v>4298</v>
      </c>
      <c r="L1414" s="1">
        <v>1159</v>
      </c>
      <c r="M1414" s="1" t="s">
        <v>39</v>
      </c>
      <c r="N1414" s="18" t="b">
        <v>1</v>
      </c>
      <c r="O1414" t="s">
        <v>4299</v>
      </c>
      <c r="P1414" s="1" t="s">
        <v>4300</v>
      </c>
      <c r="Q1414"/>
      <c r="R1414"/>
      <c r="S1414" s="54"/>
      <c r="T1414" s="1" t="s">
        <v>42</v>
      </c>
      <c r="U1414" s="1" t="s">
        <v>42</v>
      </c>
      <c r="V1414" s="1" t="s">
        <v>42</v>
      </c>
      <c r="W1414" s="1" t="s">
        <v>42</v>
      </c>
      <c r="X1414"/>
      <c r="Y1414" s="1" t="s">
        <v>4301</v>
      </c>
      <c r="Z1414"/>
      <c r="AA1414"/>
      <c r="AB1414"/>
      <c r="AC1414"/>
      <c r="AD1414"/>
      <c r="AE1414"/>
      <c r="AF1414" s="1"/>
      <c r="AG1414" s="1" t="b">
        <v>0</v>
      </c>
      <c r="AH1414" s="1" t="s">
        <v>43</v>
      </c>
      <c r="AI1414" s="1"/>
      <c r="AJ1414" s="1" t="b">
        <v>0</v>
      </c>
      <c r="AK1414" s="1" t="b">
        <v>0</v>
      </c>
      <c r="AL1414" s="1" t="s">
        <v>86</v>
      </c>
      <c r="AM1414"/>
      <c r="AN1414" s="1" t="s">
        <v>45</v>
      </c>
      <c r="AO1414"/>
      <c r="AP1414" s="1" t="b">
        <v>0</v>
      </c>
      <c r="AQ1414" s="1"/>
      <c r="AR1414" s="1"/>
      <c r="AS1414" s="1" t="b">
        <v>0</v>
      </c>
      <c r="AV1414" s="1" t="str">
        <f t="shared" si="249"/>
        <v>Ligularia przewalskii</v>
      </c>
      <c r="AW1414" s="1"/>
      <c r="AX1414" s="1"/>
    </row>
    <row r="1415" spans="1:66" s="5" customFormat="1" ht="15" customHeight="1" x14ac:dyDescent="0.2">
      <c r="A1415" s="8" t="s">
        <v>8816</v>
      </c>
      <c r="B1415" s="18" t="b">
        <f t="shared" si="248"/>
        <v>1</v>
      </c>
      <c r="C1415" s="4" t="str">
        <f>IF(O1415="","C","")</f>
        <v/>
      </c>
      <c r="D1415" s="4" t="str">
        <f>IF(I1415="","N","")</f>
        <v/>
      </c>
      <c r="E1415" s="4" t="str">
        <f>IF(P1415="","Y","")</f>
        <v/>
      </c>
      <c r="F1415" s="4" t="str">
        <f t="shared" si="242"/>
        <v/>
      </c>
      <c r="G1415" s="4" t="str">
        <f>IF(H1415=A1415,"","I")</f>
        <v>I</v>
      </c>
      <c r="H1415" s="4" t="str">
        <f>TRIM(TRIM(I1415) &amp; " " &amp; TRIM(J1415) &amp; " " &amp; K1415 &amp; " " &amp;S1415)</f>
        <v>Ligularia 'Brit Marie Crawford'</v>
      </c>
      <c r="I1415" s="6" t="s">
        <v>4288</v>
      </c>
      <c r="J1415" s="6"/>
      <c r="K1415" s="6" t="s">
        <v>4302</v>
      </c>
      <c r="L1415" s="1">
        <v>1160</v>
      </c>
      <c r="M1415" s="1" t="s">
        <v>39</v>
      </c>
      <c r="N1415" s="18" t="b">
        <v>1</v>
      </c>
      <c r="O1415" t="s">
        <v>4303</v>
      </c>
      <c r="P1415" s="1" t="s">
        <v>4304</v>
      </c>
      <c r="Q1415" s="1"/>
      <c r="R1415"/>
      <c r="S1415" s="54"/>
      <c r="T1415" s="1" t="s">
        <v>42</v>
      </c>
      <c r="U1415" s="1" t="s">
        <v>42</v>
      </c>
      <c r="V1415" s="1" t="s">
        <v>42</v>
      </c>
      <c r="W1415" s="1" t="s">
        <v>42</v>
      </c>
      <c r="X1415" s="1"/>
      <c r="Y1415" s="1" t="s">
        <v>4305</v>
      </c>
      <c r="Z1415" s="1" t="s">
        <v>4306</v>
      </c>
      <c r="AA1415" s="1"/>
      <c r="AB1415" s="1"/>
      <c r="AC1415" s="1"/>
      <c r="AD1415" s="1"/>
      <c r="AE1415" s="1"/>
      <c r="AF1415"/>
      <c r="AG1415" s="1" t="b">
        <v>0</v>
      </c>
      <c r="AH1415" s="1"/>
      <c r="AI1415" s="1"/>
      <c r="AJ1415" s="1" t="b">
        <v>0</v>
      </c>
      <c r="AK1415" s="1" t="b">
        <v>0</v>
      </c>
      <c r="AL1415" s="1" t="s">
        <v>86</v>
      </c>
      <c r="AM1415"/>
      <c r="AN1415" s="1" t="s">
        <v>45</v>
      </c>
      <c r="AO1415" s="1">
        <v>20292</v>
      </c>
      <c r="AP1415" s="1" t="b">
        <v>0</v>
      </c>
      <c r="AQ1415" s="1"/>
      <c r="AR1415" s="1"/>
      <c r="AS1415" s="1" t="b">
        <v>0</v>
      </c>
      <c r="AT1415"/>
      <c r="AU1415"/>
      <c r="AV1415" s="1" t="str">
        <f t="shared" si="249"/>
        <v>Ligularia 'Brit Marie Crawford'</v>
      </c>
      <c r="AW1415" s="1"/>
      <c r="AX1415" s="1"/>
      <c r="AY1415"/>
      <c r="AZ1415"/>
      <c r="BA1415"/>
      <c r="BB1415"/>
      <c r="BC1415"/>
      <c r="BD1415"/>
    </row>
    <row r="1416" spans="1:66" s="5" customFormat="1" ht="15" customHeight="1" x14ac:dyDescent="0.2">
      <c r="A1416" s="8" t="s">
        <v>8824</v>
      </c>
      <c r="B1416" s="18" t="b">
        <f t="shared" si="248"/>
        <v>1</v>
      </c>
      <c r="C1416" s="4" t="str">
        <f>IF(O1416="","C","")</f>
        <v/>
      </c>
      <c r="D1416" s="4" t="str">
        <f>IF(I1416="","N","")</f>
        <v/>
      </c>
      <c r="E1416" s="4" t="str">
        <f>IF(P1416="","Y","")</f>
        <v/>
      </c>
      <c r="F1416" s="4" t="str">
        <f t="shared" si="242"/>
        <v/>
      </c>
      <c r="G1416" s="4" t="str">
        <f>IF(H1416=A1416,"","I")</f>
        <v/>
      </c>
      <c r="H1416" s="4" t="str">
        <f>TRIM(TRIM(I1416) &amp; " " &amp; TRIM(J1416) &amp; " " &amp; K1416 &amp; " " &amp;S1416)</f>
        <v>Ligularia 'The Rocket'</v>
      </c>
      <c r="I1416" s="6" t="s">
        <v>4288</v>
      </c>
      <c r="K1416" s="6" t="s">
        <v>4307</v>
      </c>
      <c r="L1416" s="1">
        <v>1161</v>
      </c>
      <c r="M1416" s="1" t="s">
        <v>39</v>
      </c>
      <c r="N1416" s="18" t="b">
        <v>1</v>
      </c>
      <c r="O1416" t="s">
        <v>4308</v>
      </c>
      <c r="P1416" s="1" t="s">
        <v>4309</v>
      </c>
      <c r="Q1416"/>
      <c r="R1416"/>
      <c r="S1416" s="54"/>
      <c r="T1416" s="1" t="s">
        <v>42</v>
      </c>
      <c r="U1416" s="1" t="s">
        <v>42</v>
      </c>
      <c r="V1416" s="1" t="s">
        <v>42</v>
      </c>
      <c r="W1416" s="1" t="s">
        <v>42</v>
      </c>
      <c r="X1416" s="1"/>
      <c r="Y1416" s="1" t="s">
        <v>4310</v>
      </c>
      <c r="Z1416" s="1"/>
      <c r="AA1416" s="1"/>
      <c r="AB1416" s="1"/>
      <c r="AC1416" s="1"/>
      <c r="AD1416" s="1"/>
      <c r="AE1416" s="1"/>
      <c r="AF1416" s="1"/>
      <c r="AG1416" s="1" t="b">
        <v>0</v>
      </c>
      <c r="AH1416" s="1" t="s">
        <v>43</v>
      </c>
      <c r="AI1416" s="1"/>
      <c r="AJ1416" s="1" t="b">
        <v>0</v>
      </c>
      <c r="AK1416" s="1" t="b">
        <v>0</v>
      </c>
      <c r="AL1416" s="1" t="s">
        <v>86</v>
      </c>
      <c r="AM1416"/>
      <c r="AN1416" s="1" t="s">
        <v>45</v>
      </c>
      <c r="AO1416" s="1">
        <v>20095</v>
      </c>
      <c r="AP1416" s="1" t="b">
        <v>0</v>
      </c>
      <c r="AQ1416" s="1"/>
      <c r="AR1416" s="1"/>
      <c r="AS1416" s="1" t="b">
        <v>0</v>
      </c>
      <c r="AV1416" s="1" t="str">
        <f t="shared" si="249"/>
        <v>Ligularia 'The Rocket'</v>
      </c>
      <c r="AW1416" s="1"/>
      <c r="AX1416" s="1"/>
    </row>
    <row r="1417" spans="1:66" s="5" customFormat="1" ht="15" customHeight="1" x14ac:dyDescent="0.2">
      <c r="A1417" s="8" t="s">
        <v>9191</v>
      </c>
      <c r="B1417" s="18" t="b">
        <f t="shared" si="248"/>
        <v>1</v>
      </c>
      <c r="C1417" s="4" t="str">
        <f>IF(O1417="","C","")</f>
        <v/>
      </c>
      <c r="D1417" s="4" t="str">
        <f>IF(I1417="","N","")</f>
        <v/>
      </c>
      <c r="E1417" s="4" t="str">
        <f>IF(P1417="","Y","")</f>
        <v/>
      </c>
      <c r="F1417" s="4" t="str">
        <f t="shared" si="242"/>
        <v/>
      </c>
      <c r="G1417" s="4"/>
      <c r="H1417" s="4" t="str">
        <f>TRIM(TRIM(I1417) &amp; " " &amp; TRIM(J1417) &amp; " " &amp; K1417 &amp; " " &amp;S1417)</f>
        <v>Ligusticum lucidum</v>
      </c>
      <c r="I1417" s="6" t="s">
        <v>4311</v>
      </c>
      <c r="J1417" s="6" t="s">
        <v>4312</v>
      </c>
      <c r="K1417" s="6"/>
      <c r="L1417" s="1">
        <v>1162</v>
      </c>
      <c r="M1417"/>
      <c r="N1417" s="18" t="b">
        <v>1</v>
      </c>
      <c r="O1417" t="s">
        <v>10199</v>
      </c>
      <c r="P1417" s="23" t="s">
        <v>10655</v>
      </c>
      <c r="Q1417"/>
      <c r="R1417"/>
      <c r="S1417" s="54"/>
      <c r="T1417" s="1" t="s">
        <v>42</v>
      </c>
      <c r="U1417" s="1" t="s">
        <v>42</v>
      </c>
      <c r="V1417" s="1" t="s">
        <v>42</v>
      </c>
      <c r="W1417" s="1" t="s">
        <v>42</v>
      </c>
      <c r="X1417" s="1"/>
      <c r="Y1417" t="s">
        <v>11226</v>
      </c>
      <c r="Z1417" s="1"/>
      <c r="AA1417" s="1"/>
      <c r="AB1417" s="1"/>
      <c r="AC1417" s="1"/>
      <c r="AD1417" s="1"/>
      <c r="AE1417" s="1"/>
      <c r="AF1417" s="1"/>
      <c r="AG1417" s="1" t="b">
        <v>0</v>
      </c>
      <c r="AH1417" s="1" t="s">
        <v>43</v>
      </c>
      <c r="AI1417" s="1"/>
      <c r="AJ1417" s="1" t="b">
        <v>0</v>
      </c>
      <c r="AK1417" s="1" t="b">
        <v>0</v>
      </c>
      <c r="AL1417" s="1" t="s">
        <v>86</v>
      </c>
      <c r="AM1417"/>
      <c r="AN1417" s="1" t="s">
        <v>45</v>
      </c>
      <c r="AO1417" s="1">
        <v>20161</v>
      </c>
      <c r="AP1417" s="1" t="b">
        <v>0</v>
      </c>
      <c r="AQ1417" s="1"/>
      <c r="AR1417" s="1"/>
      <c r="AS1417" s="1" t="b">
        <v>0</v>
      </c>
      <c r="AV1417" s="1" t="str">
        <f t="shared" si="249"/>
        <v>Ligusticum lucidum</v>
      </c>
      <c r="AW1417" s="1"/>
      <c r="AX1417" s="1"/>
    </row>
    <row r="1418" spans="1:66" s="5" customFormat="1" ht="15" customHeight="1" x14ac:dyDescent="0.2">
      <c r="A1418" s="8"/>
      <c r="B1418" s="18" t="b">
        <f t="shared" si="248"/>
        <v>1</v>
      </c>
      <c r="C1418" s="21"/>
      <c r="D1418" s="4"/>
      <c r="E1418" s="4"/>
      <c r="F1418" s="4" t="str">
        <f t="shared" si="242"/>
        <v/>
      </c>
      <c r="G1418" s="4"/>
      <c r="H1418" s="4"/>
      <c r="I1418" s="6" t="s">
        <v>4313</v>
      </c>
      <c r="J1418" s="6" t="s">
        <v>4314</v>
      </c>
      <c r="K1418" s="6" t="s">
        <v>4315</v>
      </c>
      <c r="L1418" s="1">
        <v>1163</v>
      </c>
      <c r="M1418"/>
      <c r="N1418" s="18" t="b">
        <v>1</v>
      </c>
      <c r="O1418"/>
      <c r="P1418" s="1" t="s">
        <v>4316</v>
      </c>
      <c r="Q1418"/>
      <c r="R1418"/>
      <c r="S1418" s="53"/>
      <c r="T1418" s="1" t="s">
        <v>42</v>
      </c>
      <c r="U1418" s="1" t="s">
        <v>42</v>
      </c>
      <c r="V1418" s="1" t="s">
        <v>42</v>
      </c>
      <c r="W1418" s="1" t="s">
        <v>42</v>
      </c>
      <c r="X1418"/>
      <c r="Y1418" s="1" t="s">
        <v>4317</v>
      </c>
      <c r="Z1418"/>
      <c r="AA1418"/>
      <c r="AB1418"/>
      <c r="AC1418"/>
      <c r="AD1418"/>
      <c r="AE1418"/>
      <c r="AF1418"/>
      <c r="AG1418" s="1" t="b">
        <v>0</v>
      </c>
      <c r="AH1418"/>
      <c r="AI1418"/>
      <c r="AJ1418" s="1" t="b">
        <v>0</v>
      </c>
      <c r="AK1418" s="1" t="b">
        <v>0</v>
      </c>
      <c r="AL1418" s="1" t="s">
        <v>86</v>
      </c>
      <c r="AM1418" s="1" t="s">
        <v>62</v>
      </c>
      <c r="AN1418" s="1" t="s">
        <v>45</v>
      </c>
      <c r="AO1418" s="1">
        <v>1763</v>
      </c>
      <c r="AP1418" s="1" t="b">
        <v>1</v>
      </c>
      <c r="AQ1418" s="1"/>
      <c r="AR1418" s="1"/>
      <c r="AS1418" s="1" t="b">
        <v>0</v>
      </c>
      <c r="AV1418" s="1" t="str">
        <f t="shared" si="249"/>
        <v>Lilium lancifolium 'Flore Pleno'</v>
      </c>
      <c r="AW1418" s="1"/>
      <c r="AX1418" s="1"/>
      <c r="BE1418"/>
      <c r="BF1418"/>
      <c r="BG1418"/>
      <c r="BH1418"/>
      <c r="BI1418"/>
      <c r="BJ1418"/>
      <c r="BK1418"/>
      <c r="BL1418"/>
      <c r="BM1418"/>
      <c r="BN1418"/>
    </row>
    <row r="1419" spans="1:66" s="5" customFormat="1" ht="15" customHeight="1" x14ac:dyDescent="0.2">
      <c r="A1419" s="8"/>
      <c r="B1419" s="18" t="b">
        <f t="shared" si="248"/>
        <v>0</v>
      </c>
      <c r="C1419" s="21"/>
      <c r="D1419" s="4"/>
      <c r="E1419" s="4"/>
      <c r="F1419" s="4" t="str">
        <f t="shared" si="242"/>
        <v>X</v>
      </c>
      <c r="G1419" s="4"/>
      <c r="H1419" s="4"/>
      <c r="I1419" s="6" t="s">
        <v>4313</v>
      </c>
      <c r="J1419" s="6" t="s">
        <v>4314</v>
      </c>
      <c r="K1419" s="6" t="s">
        <v>4318</v>
      </c>
      <c r="L1419" s="1">
        <v>1164</v>
      </c>
      <c r="M1419"/>
      <c r="N1419" s="18" t="b">
        <v>0</v>
      </c>
      <c r="O1419"/>
      <c r="P1419" s="1" t="s">
        <v>4319</v>
      </c>
      <c r="Q1419"/>
      <c r="R1419"/>
      <c r="S1419" s="53"/>
      <c r="T1419" s="1" t="s">
        <v>42</v>
      </c>
      <c r="U1419" s="1" t="s">
        <v>42</v>
      </c>
      <c r="V1419" s="1" t="s">
        <v>42</v>
      </c>
      <c r="W1419" s="1" t="s">
        <v>42</v>
      </c>
      <c r="X1419"/>
      <c r="Y1419"/>
      <c r="Z1419"/>
      <c r="AA1419"/>
      <c r="AB1419"/>
      <c r="AC1419"/>
      <c r="AD1419"/>
      <c r="AE1419"/>
      <c r="AF1419"/>
      <c r="AG1419" s="1" t="b">
        <v>0</v>
      </c>
      <c r="AH1419"/>
      <c r="AI1419"/>
      <c r="AJ1419" s="1" t="b">
        <v>0</v>
      </c>
      <c r="AK1419" s="1" t="b">
        <v>0</v>
      </c>
      <c r="AL1419" s="1" t="s">
        <v>86</v>
      </c>
      <c r="AM1419" s="1" t="s">
        <v>62</v>
      </c>
      <c r="AN1419" s="1" t="s">
        <v>45</v>
      </c>
      <c r="AO1419" s="1">
        <v>1253</v>
      </c>
      <c r="AP1419" s="1" t="b">
        <v>1</v>
      </c>
      <c r="AQ1419"/>
      <c r="AR1419"/>
      <c r="AS1419" s="1" t="b">
        <v>0</v>
      </c>
      <c r="AV1419" s="1" t="str">
        <f t="shared" si="249"/>
        <v>Lilium lancifolium var. fortunei 'Giganteum'</v>
      </c>
      <c r="AW1419" s="1"/>
      <c r="AX1419" s="1"/>
      <c r="BE1419"/>
      <c r="BF1419"/>
      <c r="BG1419"/>
      <c r="BH1419"/>
      <c r="BI1419"/>
      <c r="BJ1419"/>
      <c r="BK1419"/>
      <c r="BL1419"/>
      <c r="BM1419"/>
      <c r="BN1419"/>
    </row>
    <row r="1420" spans="1:66" s="5" customFormat="1" ht="15" customHeight="1" x14ac:dyDescent="0.2">
      <c r="A1420" s="8"/>
      <c r="B1420" s="18" t="b">
        <f t="shared" si="248"/>
        <v>1</v>
      </c>
      <c r="C1420" s="21"/>
      <c r="D1420" s="4"/>
      <c r="E1420" s="4"/>
      <c r="F1420" s="4" t="str">
        <f t="shared" si="242"/>
        <v/>
      </c>
      <c r="G1420" s="4"/>
      <c r="H1420" s="4"/>
      <c r="I1420" s="6" t="s">
        <v>4313</v>
      </c>
      <c r="J1420" s="6" t="s">
        <v>4320</v>
      </c>
      <c r="L1420" s="1">
        <v>1165</v>
      </c>
      <c r="M1420"/>
      <c r="N1420" s="18" t="b">
        <v>1</v>
      </c>
      <c r="O1420"/>
      <c r="P1420" s="1" t="s">
        <v>4321</v>
      </c>
      <c r="Q1420"/>
      <c r="R1420"/>
      <c r="S1420" s="53"/>
      <c r="T1420" s="1" t="s">
        <v>42</v>
      </c>
      <c r="U1420" s="1" t="s">
        <v>42</v>
      </c>
      <c r="V1420" s="1" t="s">
        <v>42</v>
      </c>
      <c r="W1420" s="1" t="s">
        <v>42</v>
      </c>
      <c r="X1420"/>
      <c r="Y1420" s="1" t="s">
        <v>4322</v>
      </c>
      <c r="Z1420"/>
      <c r="AA1420"/>
      <c r="AB1420"/>
      <c r="AC1420"/>
      <c r="AD1420"/>
      <c r="AE1420"/>
      <c r="AF1420"/>
      <c r="AG1420" s="1" t="b">
        <v>1</v>
      </c>
      <c r="AH1420"/>
      <c r="AI1420"/>
      <c r="AJ1420" s="1" t="b">
        <v>0</v>
      </c>
      <c r="AK1420" s="1" t="b">
        <v>0</v>
      </c>
      <c r="AL1420" s="1" t="s">
        <v>86</v>
      </c>
      <c r="AM1420" s="1" t="s">
        <v>62</v>
      </c>
      <c r="AN1420" s="1" t="s">
        <v>45</v>
      </c>
      <c r="AO1420" s="1">
        <v>1764</v>
      </c>
      <c r="AP1420" s="1" t="b">
        <v>1</v>
      </c>
      <c r="AQ1420" s="1"/>
      <c r="AR1420" s="1"/>
      <c r="AS1420" s="1" t="b">
        <v>0</v>
      </c>
      <c r="AV1420" s="1" t="str">
        <f t="shared" si="249"/>
        <v>Lilium regale</v>
      </c>
      <c r="AW1420" s="1"/>
      <c r="AX1420"/>
      <c r="BE1420"/>
      <c r="BF1420"/>
      <c r="BG1420"/>
      <c r="BH1420"/>
      <c r="BI1420"/>
      <c r="BJ1420"/>
      <c r="BK1420"/>
      <c r="BL1420"/>
      <c r="BM1420"/>
      <c r="BN1420"/>
    </row>
    <row r="1421" spans="1:66" s="5" customFormat="1" ht="15" customHeight="1" x14ac:dyDescent="0.2">
      <c r="A1421" s="8"/>
      <c r="B1421" s="18" t="b">
        <f t="shared" si="248"/>
        <v>1</v>
      </c>
      <c r="C1421" s="21"/>
      <c r="D1421" s="4"/>
      <c r="E1421" s="4"/>
      <c r="F1421" s="4" t="str">
        <f t="shared" si="242"/>
        <v/>
      </c>
      <c r="G1421" s="4"/>
      <c r="H1421" s="4"/>
      <c r="I1421" s="6" t="s">
        <v>4313</v>
      </c>
      <c r="J1421" s="6" t="s">
        <v>3121</v>
      </c>
      <c r="L1421" s="1">
        <v>1166</v>
      </c>
      <c r="M1421"/>
      <c r="N1421" s="18" t="b">
        <v>1</v>
      </c>
      <c r="O1421"/>
      <c r="P1421" s="1" t="s">
        <v>4323</v>
      </c>
      <c r="Q1421"/>
      <c r="R1421"/>
      <c r="S1421" s="53"/>
      <c r="T1421" s="1" t="s">
        <v>42</v>
      </c>
      <c r="U1421" s="1" t="s">
        <v>42</v>
      </c>
      <c r="V1421" s="1" t="s">
        <v>42</v>
      </c>
      <c r="W1421" s="1" t="s">
        <v>42</v>
      </c>
      <c r="X1421"/>
      <c r="Y1421" s="1" t="s">
        <v>4324</v>
      </c>
      <c r="Z1421"/>
      <c r="AA1421"/>
      <c r="AB1421"/>
      <c r="AC1421"/>
      <c r="AD1421"/>
      <c r="AE1421"/>
      <c r="AF1421"/>
      <c r="AG1421" s="1" t="b">
        <v>0</v>
      </c>
      <c r="AH1421"/>
      <c r="AI1421"/>
      <c r="AJ1421" s="1" t="b">
        <v>0</v>
      </c>
      <c r="AK1421" s="1" t="b">
        <v>0</v>
      </c>
      <c r="AL1421" s="1" t="s">
        <v>86</v>
      </c>
      <c r="AM1421" s="1" t="s">
        <v>62</v>
      </c>
      <c r="AN1421" s="1" t="s">
        <v>45</v>
      </c>
      <c r="AO1421" s="1">
        <v>1765</v>
      </c>
      <c r="AP1421" s="1" t="b">
        <v>1</v>
      </c>
      <c r="AQ1421" s="1"/>
      <c r="AR1421" s="1"/>
      <c r="AS1421" s="1" t="b">
        <v>0</v>
      </c>
      <c r="AV1421" s="1" t="str">
        <f t="shared" si="249"/>
        <v>Lilium wallichianum</v>
      </c>
      <c r="AW1421" s="1"/>
      <c r="AX1421"/>
      <c r="BE1421"/>
      <c r="BF1421"/>
      <c r="BG1421"/>
      <c r="BH1421"/>
      <c r="BI1421"/>
      <c r="BJ1421"/>
      <c r="BK1421"/>
      <c r="BL1421"/>
      <c r="BM1421"/>
      <c r="BN1421"/>
    </row>
    <row r="1422" spans="1:66" s="5" customFormat="1" ht="15" customHeight="1" x14ac:dyDescent="0.2">
      <c r="A1422" s="8"/>
      <c r="B1422" s="18" t="b">
        <f t="shared" si="248"/>
        <v>0</v>
      </c>
      <c r="C1422" s="21"/>
      <c r="D1422" s="4"/>
      <c r="E1422" s="4"/>
      <c r="F1422" s="4" t="str">
        <f t="shared" si="242"/>
        <v>X</v>
      </c>
      <c r="G1422" s="4"/>
      <c r="H1422" s="4"/>
      <c r="I1422" s="6" t="s">
        <v>4325</v>
      </c>
      <c r="J1422" s="6" t="s">
        <v>4330</v>
      </c>
      <c r="K1422" s="6" t="s">
        <v>4331</v>
      </c>
      <c r="L1422" s="1">
        <v>1168</v>
      </c>
      <c r="M1422"/>
      <c r="N1422" s="18" t="b">
        <v>0</v>
      </c>
      <c r="O1422"/>
      <c r="P1422" s="1" t="s">
        <v>4332</v>
      </c>
      <c r="Q1422"/>
      <c r="R1422"/>
      <c r="S1422" s="53"/>
      <c r="T1422" s="1" t="s">
        <v>42</v>
      </c>
      <c r="U1422" s="1" t="s">
        <v>42</v>
      </c>
      <c r="V1422" s="1" t="s">
        <v>42</v>
      </c>
      <c r="W1422" s="1" t="s">
        <v>42</v>
      </c>
      <c r="X1422"/>
      <c r="Y1422"/>
      <c r="Z1422"/>
      <c r="AA1422"/>
      <c r="AB1422"/>
      <c r="AC1422"/>
      <c r="AD1422"/>
      <c r="AE1422"/>
      <c r="AF1422"/>
      <c r="AG1422" s="1" t="b">
        <v>0</v>
      </c>
      <c r="AH1422"/>
      <c r="AI1422"/>
      <c r="AJ1422" s="1" t="b">
        <v>0</v>
      </c>
      <c r="AK1422" s="1" t="b">
        <v>0</v>
      </c>
      <c r="AL1422" s="1" t="s">
        <v>86</v>
      </c>
      <c r="AM1422" s="1" t="s">
        <v>62</v>
      </c>
      <c r="AN1422" s="1" t="s">
        <v>45</v>
      </c>
      <c r="AO1422" s="1">
        <v>1766</v>
      </c>
      <c r="AP1422" s="1" t="b">
        <v>1</v>
      </c>
      <c r="AQ1422" s="1"/>
      <c r="AR1422" s="1"/>
      <c r="AS1422" s="1" t="b">
        <v>0</v>
      </c>
      <c r="AV1422" s="1" t="str">
        <f t="shared" si="249"/>
        <v>Linaria genistifolia ssp. dalmatica</v>
      </c>
      <c r="AW1422" s="1"/>
      <c r="AX1422" s="1"/>
      <c r="BE1422"/>
      <c r="BF1422"/>
      <c r="BG1422"/>
      <c r="BH1422"/>
      <c r="BI1422"/>
      <c r="BJ1422"/>
      <c r="BK1422"/>
      <c r="BL1422"/>
      <c r="BM1422"/>
      <c r="BN1422"/>
    </row>
    <row r="1423" spans="1:66" s="5" customFormat="1" ht="15" customHeight="1" x14ac:dyDescent="0.2">
      <c r="A1423" s="8"/>
      <c r="B1423" s="18" t="b">
        <f t="shared" si="248"/>
        <v>0</v>
      </c>
      <c r="C1423" s="21"/>
      <c r="D1423" s="4"/>
      <c r="E1423" s="4"/>
      <c r="F1423" s="4" t="str">
        <f t="shared" si="242"/>
        <v>X</v>
      </c>
      <c r="G1423" s="4"/>
      <c r="H1423" s="4"/>
      <c r="I1423" s="6" t="s">
        <v>4325</v>
      </c>
      <c r="J1423" s="6" t="s">
        <v>1175</v>
      </c>
      <c r="K1423" s="6" t="s">
        <v>6690</v>
      </c>
      <c r="L1423" s="1">
        <v>1867</v>
      </c>
      <c r="M1423" s="1" t="s">
        <v>39</v>
      </c>
      <c r="N1423" s="18" t="b">
        <v>0</v>
      </c>
      <c r="O1423" s="1" t="s">
        <v>6691</v>
      </c>
      <c r="P1423" s="1" t="s">
        <v>6692</v>
      </c>
      <c r="Q1423"/>
      <c r="R1423"/>
      <c r="S1423" s="54"/>
      <c r="T1423" s="1" t="s">
        <v>42</v>
      </c>
      <c r="U1423" s="1" t="s">
        <v>42</v>
      </c>
      <c r="V1423" s="1" t="s">
        <v>42</v>
      </c>
      <c r="W1423" s="1" t="s">
        <v>42</v>
      </c>
      <c r="X1423" s="1"/>
      <c r="Y1423" s="1"/>
      <c r="Z1423" s="1"/>
      <c r="AA1423" s="1"/>
      <c r="AB1423" s="1"/>
      <c r="AC1423" s="1"/>
      <c r="AD1423" s="1"/>
      <c r="AE1423" s="1"/>
      <c r="AF1423" s="1"/>
      <c r="AG1423" s="1" t="b">
        <v>0</v>
      </c>
      <c r="AH1423" s="1"/>
      <c r="AI1423" s="1"/>
      <c r="AJ1423" s="1" t="b">
        <v>0</v>
      </c>
      <c r="AK1423" s="1" t="b">
        <v>0</v>
      </c>
      <c r="AL1423" s="1" t="s">
        <v>86</v>
      </c>
      <c r="AM1423"/>
      <c r="AN1423" s="1" t="s">
        <v>45</v>
      </c>
      <c r="AO1423"/>
      <c r="AP1423" s="1" t="b">
        <v>0</v>
      </c>
      <c r="AQ1423" s="1"/>
      <c r="AR1423" s="1"/>
      <c r="AS1423" s="1" t="b">
        <v>0</v>
      </c>
      <c r="AV1423" s="1" t="str">
        <f t="shared" si="249"/>
        <v>Linaria purpurea (mixed colours)</v>
      </c>
      <c r="AW1423" s="1"/>
      <c r="AX1423" s="1"/>
      <c r="BE1423"/>
      <c r="BF1423"/>
      <c r="BG1423"/>
      <c r="BH1423"/>
      <c r="BI1423"/>
      <c r="BJ1423"/>
      <c r="BK1423"/>
      <c r="BL1423"/>
      <c r="BM1423"/>
      <c r="BN1423"/>
    </row>
    <row r="1424" spans="1:66" s="5" customFormat="1" ht="15" customHeight="1" x14ac:dyDescent="0.2">
      <c r="A1424" s="8" t="s">
        <v>7411</v>
      </c>
      <c r="B1424" s="18" t="b">
        <f t="shared" si="248"/>
        <v>1</v>
      </c>
      <c r="C1424" s="4" t="str">
        <f>IF(O1424="","C","")</f>
        <v/>
      </c>
      <c r="D1424" s="4" t="str">
        <f>IF(I1424="","N","")</f>
        <v/>
      </c>
      <c r="E1424" s="4" t="str">
        <f>IF(P1424="","Y","")</f>
        <v/>
      </c>
      <c r="F1424" s="4" t="str">
        <f t="shared" si="242"/>
        <v/>
      </c>
      <c r="G1424" s="4" t="str">
        <f>IF(H1424=A1424,"","I")</f>
        <v/>
      </c>
      <c r="H1424" s="4" t="str">
        <f>TRIM(TRIM(I1424) &amp; " " &amp; TRIM(J1424) &amp; " " &amp; K1424 &amp; " " &amp;S1424)</f>
        <v>Linaria purpurea 'Canon J Went'</v>
      </c>
      <c r="I1424" s="6" t="s">
        <v>4325</v>
      </c>
      <c r="J1424" s="6" t="s">
        <v>1175</v>
      </c>
      <c r="K1424" s="6" t="s">
        <v>4336</v>
      </c>
      <c r="L1424" s="1">
        <v>1170</v>
      </c>
      <c r="M1424" s="1" t="s">
        <v>39</v>
      </c>
      <c r="N1424" s="18" t="b">
        <v>1</v>
      </c>
      <c r="O1424" t="s">
        <v>4337</v>
      </c>
      <c r="P1424" s="1" t="s">
        <v>4338</v>
      </c>
      <c r="Q1424"/>
      <c r="R1424"/>
      <c r="S1424" s="54"/>
      <c r="T1424" s="1" t="s">
        <v>42</v>
      </c>
      <c r="U1424" s="1" t="s">
        <v>42</v>
      </c>
      <c r="V1424" s="1" t="s">
        <v>42</v>
      </c>
      <c r="W1424" s="1" t="s">
        <v>42</v>
      </c>
      <c r="X1424" s="1"/>
      <c r="Y1424" s="1" t="s">
        <v>4339</v>
      </c>
      <c r="Z1424" s="1"/>
      <c r="AA1424" s="1"/>
      <c r="AB1424" s="1"/>
      <c r="AC1424" s="1"/>
      <c r="AD1424" s="1"/>
      <c r="AE1424" s="1"/>
      <c r="AF1424" s="1"/>
      <c r="AG1424" s="1" t="b">
        <v>0</v>
      </c>
      <c r="AH1424" s="1" t="s">
        <v>43</v>
      </c>
      <c r="AI1424" s="1"/>
      <c r="AJ1424" s="1" t="b">
        <v>0</v>
      </c>
      <c r="AK1424" s="1" t="b">
        <v>0</v>
      </c>
      <c r="AL1424" s="1" t="s">
        <v>86</v>
      </c>
      <c r="AM1424"/>
      <c r="AN1424" s="1" t="s">
        <v>6623</v>
      </c>
      <c r="AO1424"/>
      <c r="AP1424" s="1" t="b">
        <v>0</v>
      </c>
      <c r="AQ1424" s="1"/>
      <c r="AR1424" s="1"/>
      <c r="AS1424" s="1" t="b">
        <v>0</v>
      </c>
      <c r="AV1424" s="1" t="str">
        <f t="shared" si="249"/>
        <v>Linaria purpurea 'Canon J Went'</v>
      </c>
      <c r="AW1424" s="1"/>
      <c r="AX1424" s="1"/>
    </row>
    <row r="1425" spans="1:66" s="5" customFormat="1" ht="15" customHeight="1" x14ac:dyDescent="0.2">
      <c r="A1425" s="8" t="s">
        <v>7417</v>
      </c>
      <c r="B1425" s="18" t="b">
        <f t="shared" si="248"/>
        <v>1</v>
      </c>
      <c r="C1425" s="4" t="str">
        <f>IF(O1425="","C","")</f>
        <v/>
      </c>
      <c r="D1425" s="4" t="str">
        <f>IF(I1425="","N","")</f>
        <v/>
      </c>
      <c r="E1425" s="4" t="str">
        <f>IF(P1425="","Y","")</f>
        <v/>
      </c>
      <c r="F1425" s="4" t="str">
        <f t="shared" si="242"/>
        <v/>
      </c>
      <c r="G1425" s="4" t="str">
        <f>IF(H1425=A1425,"","I")</f>
        <v>I</v>
      </c>
      <c r="H1425" s="4" t="str">
        <f>TRIM(TRIM(I1425) &amp; " " &amp; TRIM(J1425) &amp; " " &amp; K1425 &amp; " " &amp;S1425)</f>
        <v>Linaria purpurea 'Springside White' syn Linaria p. Alba</v>
      </c>
      <c r="I1425" s="6" t="s">
        <v>4325</v>
      </c>
      <c r="J1425" s="6" t="s">
        <v>1175</v>
      </c>
      <c r="K1425" s="6" t="s">
        <v>4340</v>
      </c>
      <c r="L1425" s="1">
        <v>1171</v>
      </c>
      <c r="M1425" s="1" t="s">
        <v>302</v>
      </c>
      <c r="N1425" s="18" t="b">
        <v>1</v>
      </c>
      <c r="O1425" t="s">
        <v>4341</v>
      </c>
      <c r="P1425" s="1" t="s">
        <v>4342</v>
      </c>
      <c r="Q1425"/>
      <c r="R1425"/>
      <c r="S1425" s="54" t="s">
        <v>4343</v>
      </c>
      <c r="T1425" s="1" t="s">
        <v>42</v>
      </c>
      <c r="U1425" s="1" t="s">
        <v>42</v>
      </c>
      <c r="V1425" s="1" t="s">
        <v>42</v>
      </c>
      <c r="W1425" s="1" t="s">
        <v>42</v>
      </c>
      <c r="X1425" s="1"/>
      <c r="Y1425" s="1" t="s">
        <v>4344</v>
      </c>
      <c r="Z1425" s="1"/>
      <c r="AA1425" s="1"/>
      <c r="AB1425" s="1"/>
      <c r="AC1425" s="1"/>
      <c r="AD1425" s="1"/>
      <c r="AE1425" s="1"/>
      <c r="AF1425" s="1"/>
      <c r="AG1425" s="1" t="b">
        <v>0</v>
      </c>
      <c r="AH1425" s="1" t="s">
        <v>43</v>
      </c>
      <c r="AI1425" s="1"/>
      <c r="AJ1425" s="1" t="b">
        <v>0</v>
      </c>
      <c r="AK1425" s="1" t="b">
        <v>0</v>
      </c>
      <c r="AL1425" s="1" t="s">
        <v>86</v>
      </c>
      <c r="AM1425"/>
      <c r="AN1425" s="1" t="s">
        <v>45</v>
      </c>
      <c r="AO1425"/>
      <c r="AP1425" s="1" t="b">
        <v>0</v>
      </c>
      <c r="AQ1425" s="1"/>
      <c r="AR1425" s="1"/>
      <c r="AS1425" s="1" t="b">
        <v>0</v>
      </c>
      <c r="AV1425" s="1" t="str">
        <f t="shared" si="249"/>
        <v>Linaria purpurea 'Springside White' syn Linaria p. Alba</v>
      </c>
      <c r="AW1425" s="1"/>
      <c r="AX1425" s="1"/>
    </row>
    <row r="1426" spans="1:66" s="5" customFormat="1" ht="15" customHeight="1" x14ac:dyDescent="0.2">
      <c r="A1426" s="8" t="s">
        <v>7409</v>
      </c>
      <c r="B1426" s="18" t="b">
        <f t="shared" si="248"/>
        <v>1</v>
      </c>
      <c r="C1426" s="4" t="str">
        <f>IF(O1426="","C","")</f>
        <v/>
      </c>
      <c r="D1426" s="4" t="str">
        <f>IF(I1426="","N","")</f>
        <v/>
      </c>
      <c r="E1426" s="4" t="str">
        <f>IF(P1426="","Y","")</f>
        <v/>
      </c>
      <c r="F1426" s="4" t="str">
        <f t="shared" si="242"/>
        <v/>
      </c>
      <c r="G1426" s="4" t="str">
        <f>IF(H1426=A1426,"","I")</f>
        <v/>
      </c>
      <c r="H1426" s="4" t="str">
        <f>TRIM(TRIM(I1426) &amp; " " &amp; TRIM(J1426) &amp; " " &amp; K1426 &amp; " " &amp;S1426)</f>
        <v>Linaria purpurea</v>
      </c>
      <c r="I1426" s="6" t="s">
        <v>4325</v>
      </c>
      <c r="J1426" s="6" t="s">
        <v>1175</v>
      </c>
      <c r="L1426" s="1">
        <v>1169</v>
      </c>
      <c r="M1426" s="1" t="s">
        <v>39</v>
      </c>
      <c r="N1426" s="18" t="b">
        <v>1</v>
      </c>
      <c r="O1426" t="s">
        <v>4333</v>
      </c>
      <c r="P1426" s="1" t="s">
        <v>4334</v>
      </c>
      <c r="Q1426"/>
      <c r="R1426"/>
      <c r="S1426" s="54"/>
      <c r="T1426" s="1" t="s">
        <v>42</v>
      </c>
      <c r="U1426" s="1" t="s">
        <v>42</v>
      </c>
      <c r="V1426" s="1" t="s">
        <v>42</v>
      </c>
      <c r="W1426" s="1" t="s">
        <v>42</v>
      </c>
      <c r="X1426"/>
      <c r="Y1426" s="1" t="s">
        <v>4335</v>
      </c>
      <c r="Z1426"/>
      <c r="AA1426"/>
      <c r="AB1426"/>
      <c r="AC1426"/>
      <c r="AD1426"/>
      <c r="AE1426"/>
      <c r="AF1426" s="1"/>
      <c r="AG1426" s="1" t="b">
        <v>0</v>
      </c>
      <c r="AH1426" s="1"/>
      <c r="AI1426" s="1"/>
      <c r="AJ1426" s="1" t="b">
        <v>0</v>
      </c>
      <c r="AK1426" s="1" t="b">
        <v>0</v>
      </c>
      <c r="AL1426" s="1" t="s">
        <v>482</v>
      </c>
      <c r="AM1426"/>
      <c r="AN1426" s="1" t="s">
        <v>45</v>
      </c>
      <c r="AO1426"/>
      <c r="AP1426" s="1" t="b">
        <v>0</v>
      </c>
      <c r="AQ1426" s="1"/>
      <c r="AR1426" s="1"/>
      <c r="AS1426" s="1" t="b">
        <v>0</v>
      </c>
      <c r="AV1426" s="1" t="str">
        <f t="shared" si="249"/>
        <v>Linaria purpurea</v>
      </c>
      <c r="AW1426" s="1"/>
      <c r="AX1426" s="1"/>
    </row>
    <row r="1427" spans="1:66" s="5" customFormat="1" ht="15" customHeight="1" x14ac:dyDescent="0.2">
      <c r="A1427" s="8"/>
      <c r="B1427" s="18" t="b">
        <f t="shared" si="248"/>
        <v>0</v>
      </c>
      <c r="C1427" s="21"/>
      <c r="D1427" s="4"/>
      <c r="E1427" s="4"/>
      <c r="F1427" s="4" t="str">
        <f t="shared" si="242"/>
        <v>X</v>
      </c>
      <c r="G1427" s="4"/>
      <c r="H1427" s="4"/>
      <c r="I1427" s="6" t="s">
        <v>4325</v>
      </c>
      <c r="J1427" s="6" t="s">
        <v>4345</v>
      </c>
      <c r="L1427" s="1">
        <v>1172</v>
      </c>
      <c r="M1427"/>
      <c r="N1427" s="18" t="b">
        <v>0</v>
      </c>
      <c r="O1427"/>
      <c r="P1427" s="1" t="s">
        <v>4346</v>
      </c>
      <c r="Q1427"/>
      <c r="R1427"/>
      <c r="S1427" s="53"/>
      <c r="T1427" s="1" t="s">
        <v>42</v>
      </c>
      <c r="U1427" s="1" t="s">
        <v>42</v>
      </c>
      <c r="V1427" s="1" t="s">
        <v>42</v>
      </c>
      <c r="W1427" s="1" t="s">
        <v>42</v>
      </c>
      <c r="X1427"/>
      <c r="Y1427"/>
      <c r="Z1427"/>
      <c r="AA1427"/>
      <c r="AB1427"/>
      <c r="AC1427"/>
      <c r="AD1427"/>
      <c r="AE1427"/>
      <c r="AF1427"/>
      <c r="AG1427" s="1" t="b">
        <v>0</v>
      </c>
      <c r="AH1427"/>
      <c r="AI1427"/>
      <c r="AJ1427" s="1" t="b">
        <v>0</v>
      </c>
      <c r="AK1427" s="1" t="b">
        <v>0</v>
      </c>
      <c r="AL1427" s="1" t="s">
        <v>86</v>
      </c>
      <c r="AM1427" s="1" t="s">
        <v>62</v>
      </c>
      <c r="AN1427" s="1" t="s">
        <v>45</v>
      </c>
      <c r="AO1427" s="1">
        <v>1769</v>
      </c>
      <c r="AP1427" s="1" t="b">
        <v>1</v>
      </c>
      <c r="AQ1427" s="1"/>
      <c r="AR1427" s="1"/>
      <c r="AS1427" s="1" t="b">
        <v>0</v>
      </c>
      <c r="AV1427" s="1" t="str">
        <f t="shared" si="249"/>
        <v>Linaria supina</v>
      </c>
      <c r="AW1427" s="1"/>
      <c r="AX1427"/>
      <c r="BE1427"/>
      <c r="BF1427"/>
      <c r="BG1427"/>
      <c r="BH1427"/>
      <c r="BI1427"/>
      <c r="BJ1427"/>
      <c r="BK1427"/>
      <c r="BL1427"/>
      <c r="BM1427"/>
      <c r="BN1427"/>
    </row>
    <row r="1428" spans="1:66" s="5" customFormat="1" ht="15" customHeight="1" x14ac:dyDescent="0.2">
      <c r="A1428" s="8"/>
      <c r="B1428" s="18" t="b">
        <f t="shared" si="248"/>
        <v>1</v>
      </c>
      <c r="C1428" s="21"/>
      <c r="D1428" s="4"/>
      <c r="E1428" s="4"/>
      <c r="F1428" s="4" t="str">
        <f t="shared" si="242"/>
        <v/>
      </c>
      <c r="G1428" s="4"/>
      <c r="H1428" s="4"/>
      <c r="I1428" s="6" t="s">
        <v>4325</v>
      </c>
      <c r="J1428" s="6" t="s">
        <v>4347</v>
      </c>
      <c r="L1428" s="1">
        <v>1173</v>
      </c>
      <c r="M1428"/>
      <c r="N1428" s="18" t="b">
        <v>1</v>
      </c>
      <c r="O1428"/>
      <c r="P1428" s="1" t="s">
        <v>4348</v>
      </c>
      <c r="Q1428"/>
      <c r="R1428"/>
      <c r="S1428" s="53"/>
      <c r="T1428" s="1" t="s">
        <v>42</v>
      </c>
      <c r="U1428" s="1" t="s">
        <v>42</v>
      </c>
      <c r="V1428" s="1" t="s">
        <v>42</v>
      </c>
      <c r="W1428" s="1" t="s">
        <v>42</v>
      </c>
      <c r="X1428"/>
      <c r="Y1428" s="1" t="s">
        <v>4349</v>
      </c>
      <c r="Z1428"/>
      <c r="AA1428"/>
      <c r="AB1428"/>
      <c r="AC1428"/>
      <c r="AD1428"/>
      <c r="AE1428"/>
      <c r="AF1428"/>
      <c r="AG1428" s="1" t="b">
        <v>0</v>
      </c>
      <c r="AH1428"/>
      <c r="AI1428"/>
      <c r="AJ1428" s="1" t="b">
        <v>0</v>
      </c>
      <c r="AK1428" s="1" t="b">
        <v>0</v>
      </c>
      <c r="AL1428" s="1" t="s">
        <v>86</v>
      </c>
      <c r="AM1428" s="1" t="s">
        <v>62</v>
      </c>
      <c r="AN1428" s="1" t="s">
        <v>45</v>
      </c>
      <c r="AO1428" s="1">
        <v>1770</v>
      </c>
      <c r="AP1428" s="1" t="b">
        <v>1</v>
      </c>
      <c r="AQ1428" s="1"/>
      <c r="AR1428" s="1"/>
      <c r="AS1428" s="1" t="b">
        <v>0</v>
      </c>
      <c r="AV1428" s="1" t="str">
        <f t="shared" si="249"/>
        <v>Linaria triornithophora</v>
      </c>
      <c r="AW1428" s="1"/>
      <c r="AX1428"/>
      <c r="BE1428"/>
      <c r="BF1428"/>
      <c r="BG1428"/>
      <c r="BH1428"/>
      <c r="BI1428"/>
      <c r="BJ1428"/>
      <c r="BK1428"/>
      <c r="BL1428"/>
      <c r="BM1428"/>
      <c r="BN1428"/>
    </row>
    <row r="1429" spans="1:66" s="5" customFormat="1" ht="15" customHeight="1" x14ac:dyDescent="0.2">
      <c r="A1429" s="8" t="s">
        <v>7869</v>
      </c>
      <c r="B1429" s="18" t="b">
        <f t="shared" si="248"/>
        <v>1</v>
      </c>
      <c r="C1429" s="4" t="str">
        <f>IF(O1429="","C","")</f>
        <v/>
      </c>
      <c r="D1429" s="4" t="str">
        <f>IF(I1429="","N","")</f>
        <v/>
      </c>
      <c r="E1429" s="4" t="str">
        <f>IF(P1429="","Y","")</f>
        <v/>
      </c>
      <c r="F1429" s="4" t="str">
        <f t="shared" si="242"/>
        <v/>
      </c>
      <c r="G1429" s="4" t="str">
        <f>IF(H1429=A1429,"","I")</f>
        <v/>
      </c>
      <c r="H1429" s="4" t="str">
        <f>TRIM(TRIM(I1429) &amp; " " &amp; TRIM(J1429) &amp; " " &amp; K1429 &amp; " " &amp;S1429)</f>
        <v>Linaria 'Peachy'</v>
      </c>
      <c r="I1429" s="6" t="s">
        <v>4325</v>
      </c>
      <c r="J1429" s="6"/>
      <c r="K1429" s="6" t="s">
        <v>4326</v>
      </c>
      <c r="L1429" s="1">
        <v>1167</v>
      </c>
      <c r="M1429" s="1" t="s">
        <v>39</v>
      </c>
      <c r="N1429" s="18" t="b">
        <v>1</v>
      </c>
      <c r="O1429" t="s">
        <v>4327</v>
      </c>
      <c r="P1429" s="1" t="s">
        <v>4328</v>
      </c>
      <c r="Q1429"/>
      <c r="R1429"/>
      <c r="S1429" s="54"/>
      <c r="T1429" s="1" t="s">
        <v>42</v>
      </c>
      <c r="U1429" s="1" t="s">
        <v>42</v>
      </c>
      <c r="V1429" s="1" t="s">
        <v>42</v>
      </c>
      <c r="W1429" s="1" t="s">
        <v>42</v>
      </c>
      <c r="X1429" s="1"/>
      <c r="Y1429" s="1" t="s">
        <v>4329</v>
      </c>
      <c r="Z1429" s="1"/>
      <c r="AA1429" s="1"/>
      <c r="AB1429" s="1"/>
      <c r="AC1429" s="1"/>
      <c r="AD1429" s="1"/>
      <c r="AE1429" s="1"/>
      <c r="AF1429"/>
      <c r="AG1429" s="1" t="b">
        <v>0</v>
      </c>
      <c r="AH1429" s="1" t="s">
        <v>43</v>
      </c>
      <c r="AI1429" s="1"/>
      <c r="AJ1429" s="1" t="b">
        <v>0</v>
      </c>
      <c r="AK1429" s="1" t="b">
        <v>0</v>
      </c>
      <c r="AL1429" s="1" t="s">
        <v>77</v>
      </c>
      <c r="AM1429"/>
      <c r="AN1429" s="1" t="s">
        <v>45</v>
      </c>
      <c r="AO1429" s="1">
        <v>20301</v>
      </c>
      <c r="AP1429" s="1" t="b">
        <v>0</v>
      </c>
      <c r="AQ1429" s="1"/>
      <c r="AR1429" s="1"/>
      <c r="AS1429" s="1" t="b">
        <v>0</v>
      </c>
      <c r="AV1429" s="1" t="str">
        <f t="shared" si="249"/>
        <v>Linaria 'Peachy'</v>
      </c>
      <c r="AW1429" s="1"/>
      <c r="AX1429" s="1"/>
    </row>
    <row r="1430" spans="1:66" s="5" customFormat="1" ht="15" customHeight="1" x14ac:dyDescent="0.2">
      <c r="A1430" s="8"/>
      <c r="B1430" s="18" t="b">
        <f t="shared" si="248"/>
        <v>0</v>
      </c>
      <c r="C1430" s="21"/>
      <c r="D1430" s="4"/>
      <c r="E1430" s="4"/>
      <c r="F1430" s="4" t="str">
        <f t="shared" si="242"/>
        <v>X</v>
      </c>
      <c r="G1430" s="4"/>
      <c r="H1430" s="4"/>
      <c r="I1430" s="6" t="s">
        <v>4350</v>
      </c>
      <c r="J1430" s="6" t="s">
        <v>4351</v>
      </c>
      <c r="K1430" s="6" t="s">
        <v>4352</v>
      </c>
      <c r="L1430" s="1">
        <v>1174</v>
      </c>
      <c r="M1430"/>
      <c r="N1430" s="18" t="b">
        <v>0</v>
      </c>
      <c r="O1430"/>
      <c r="P1430" s="1" t="s">
        <v>4353</v>
      </c>
      <c r="Q1430"/>
      <c r="R1430"/>
      <c r="S1430" s="53"/>
      <c r="T1430" s="1" t="s">
        <v>42</v>
      </c>
      <c r="U1430" s="1" t="s">
        <v>42</v>
      </c>
      <c r="V1430" s="1" t="s">
        <v>42</v>
      </c>
      <c r="W1430" s="1" t="s">
        <v>42</v>
      </c>
      <c r="X1430"/>
      <c r="Y1430"/>
      <c r="Z1430"/>
      <c r="AA1430"/>
      <c r="AB1430"/>
      <c r="AC1430"/>
      <c r="AD1430"/>
      <c r="AE1430"/>
      <c r="AF1430"/>
      <c r="AG1430" s="1" t="b">
        <v>0</v>
      </c>
      <c r="AH1430"/>
      <c r="AI1430"/>
      <c r="AJ1430" s="1" t="b">
        <v>0</v>
      </c>
      <c r="AK1430" s="1" t="b">
        <v>0</v>
      </c>
      <c r="AL1430" s="1" t="s">
        <v>86</v>
      </c>
      <c r="AM1430" s="1" t="s">
        <v>62</v>
      </c>
      <c r="AN1430" s="1" t="s">
        <v>45</v>
      </c>
      <c r="AO1430" s="1">
        <v>1771</v>
      </c>
      <c r="AP1430" s="1" t="b">
        <v>1</v>
      </c>
      <c r="AQ1430" s="1"/>
      <c r="AR1430" s="1"/>
      <c r="AS1430" s="1" t="b">
        <v>0</v>
      </c>
      <c r="AV1430" s="1" t="str">
        <f t="shared" si="249"/>
        <v>Linum flavum 'Compactum'</v>
      </c>
      <c r="AW1430" s="1"/>
      <c r="AX1430" s="1"/>
      <c r="BE1430"/>
      <c r="BF1430"/>
      <c r="BG1430"/>
      <c r="BH1430"/>
      <c r="BI1430"/>
      <c r="BJ1430"/>
      <c r="BK1430"/>
      <c r="BL1430"/>
      <c r="BM1430"/>
      <c r="BN1430"/>
    </row>
    <row r="1431" spans="1:66" s="5" customFormat="1" ht="15" customHeight="1" x14ac:dyDescent="0.2">
      <c r="A1431" s="8"/>
      <c r="B1431" s="18" t="b">
        <f t="shared" si="248"/>
        <v>0</v>
      </c>
      <c r="C1431" s="21"/>
      <c r="D1431" s="4"/>
      <c r="E1431" s="4"/>
      <c r="F1431" s="4" t="str">
        <f t="shared" si="242"/>
        <v>X</v>
      </c>
      <c r="G1431" s="4"/>
      <c r="H1431" s="4"/>
      <c r="I1431" s="6" t="s">
        <v>4350</v>
      </c>
      <c r="J1431" s="6" t="s">
        <v>4354</v>
      </c>
      <c r="K1431" s="6" t="s">
        <v>4355</v>
      </c>
      <c r="L1431" s="1">
        <v>1175</v>
      </c>
      <c r="M1431"/>
      <c r="N1431" s="18" t="b">
        <v>0</v>
      </c>
      <c r="O1431"/>
      <c r="P1431" s="1" t="s">
        <v>4356</v>
      </c>
      <c r="Q1431"/>
      <c r="R1431"/>
      <c r="S1431" s="53"/>
      <c r="T1431" s="1" t="s">
        <v>42</v>
      </c>
      <c r="U1431" s="1" t="s">
        <v>42</v>
      </c>
      <c r="V1431" s="1" t="s">
        <v>42</v>
      </c>
      <c r="W1431" s="1" t="s">
        <v>42</v>
      </c>
      <c r="X1431"/>
      <c r="Y1431"/>
      <c r="Z1431"/>
      <c r="AA1431"/>
      <c r="AB1431"/>
      <c r="AC1431"/>
      <c r="AD1431"/>
      <c r="AE1431"/>
      <c r="AF1431"/>
      <c r="AG1431" s="1" t="b">
        <v>0</v>
      </c>
      <c r="AH1431"/>
      <c r="AI1431"/>
      <c r="AJ1431" s="1" t="b">
        <v>0</v>
      </c>
      <c r="AK1431" s="1" t="b">
        <v>0</v>
      </c>
      <c r="AL1431" s="1" t="s">
        <v>86</v>
      </c>
      <c r="AM1431" s="1" t="s">
        <v>62</v>
      </c>
      <c r="AN1431" s="1" t="s">
        <v>45</v>
      </c>
      <c r="AO1431" s="1">
        <v>1772</v>
      </c>
      <c r="AP1431" s="1" t="b">
        <v>1</v>
      </c>
      <c r="AQ1431" s="1"/>
      <c r="AR1431" s="1"/>
      <c r="AS1431" s="1" t="b">
        <v>0</v>
      </c>
      <c r="AV1431" s="1" t="str">
        <f t="shared" si="249"/>
        <v>Linum perenne 'Saphir'</v>
      </c>
      <c r="AW1431" s="1"/>
      <c r="AX1431" s="1"/>
      <c r="BE1431"/>
      <c r="BF1431"/>
      <c r="BG1431"/>
      <c r="BH1431"/>
      <c r="BI1431"/>
      <c r="BJ1431"/>
      <c r="BK1431"/>
      <c r="BL1431"/>
      <c r="BM1431"/>
      <c r="BN1431"/>
    </row>
    <row r="1432" spans="1:66" s="5" customFormat="1" ht="15" customHeight="1" x14ac:dyDescent="0.2">
      <c r="A1432" s="8" t="s">
        <v>8106</v>
      </c>
      <c r="B1432" s="18" t="b">
        <f t="shared" si="248"/>
        <v>1</v>
      </c>
      <c r="C1432" s="4" t="str">
        <f>IF(O1432="","C","")</f>
        <v/>
      </c>
      <c r="D1432" s="4" t="str">
        <f>IF(I1432="","N","")</f>
        <v/>
      </c>
      <c r="E1432" s="4" t="str">
        <f>IF(P1432="","Y","")</f>
        <v/>
      </c>
      <c r="F1432" s="4" t="str">
        <f t="shared" si="242"/>
        <v/>
      </c>
      <c r="G1432" s="4" t="str">
        <f>IF(H1432=A1432,"","I")</f>
        <v/>
      </c>
      <c r="H1432" s="4" t="str">
        <f>TRIM(TRIM(I1432) &amp; " " &amp; TRIM(J1432) &amp; " " &amp; K1432 &amp; " " &amp;S1432)</f>
        <v>Liriope muscari - Big Blue</v>
      </c>
      <c r="I1432" s="6" t="s">
        <v>4357</v>
      </c>
      <c r="J1432" s="6" t="s">
        <v>4358</v>
      </c>
      <c r="K1432" s="6" t="s">
        <v>4360</v>
      </c>
      <c r="L1432" s="1">
        <v>1177</v>
      </c>
      <c r="M1432" s="1" t="s">
        <v>302</v>
      </c>
      <c r="N1432" s="18" t="b">
        <v>1</v>
      </c>
      <c r="O1432" t="s">
        <v>4361</v>
      </c>
      <c r="P1432" s="1" t="s">
        <v>4362</v>
      </c>
      <c r="Q1432"/>
      <c r="R1432"/>
      <c r="S1432" s="54"/>
      <c r="T1432" s="1" t="s">
        <v>42</v>
      </c>
      <c r="U1432" s="1" t="s">
        <v>42</v>
      </c>
      <c r="V1432" s="1" t="s">
        <v>42</v>
      </c>
      <c r="W1432" s="1" t="s">
        <v>42</v>
      </c>
      <c r="X1432" s="1"/>
      <c r="Y1432" s="1" t="s">
        <v>4363</v>
      </c>
      <c r="Z1432" s="1"/>
      <c r="AA1432" s="1"/>
      <c r="AB1432" s="1"/>
      <c r="AC1432" s="1"/>
      <c r="AD1432" s="1"/>
      <c r="AE1432" s="1"/>
      <c r="AF1432"/>
      <c r="AG1432" s="1" t="b">
        <v>0</v>
      </c>
      <c r="AH1432"/>
      <c r="AI1432"/>
      <c r="AJ1432" s="1" t="b">
        <v>0</v>
      </c>
      <c r="AK1432" s="1" t="b">
        <v>0</v>
      </c>
      <c r="AL1432" s="1" t="s">
        <v>86</v>
      </c>
      <c r="AM1432" s="1" t="s">
        <v>62</v>
      </c>
      <c r="AN1432" s="1" t="s">
        <v>45</v>
      </c>
      <c r="AO1432" s="1">
        <v>2250</v>
      </c>
      <c r="AP1432" s="1" t="b">
        <v>0</v>
      </c>
      <c r="AQ1432" s="1"/>
      <c r="AR1432" s="1"/>
      <c r="AS1432" s="1" t="b">
        <v>0</v>
      </c>
      <c r="AV1432" s="1" t="str">
        <f t="shared" si="249"/>
        <v>Liriope muscari - Big Blue</v>
      </c>
      <c r="AW1432" s="1"/>
      <c r="AX1432" s="1"/>
    </row>
    <row r="1433" spans="1:66" s="5" customFormat="1" ht="15" customHeight="1" x14ac:dyDescent="0.2">
      <c r="A1433" s="8"/>
      <c r="B1433" s="18" t="b">
        <f t="shared" si="248"/>
        <v>0</v>
      </c>
      <c r="C1433" s="21"/>
      <c r="D1433" s="4"/>
      <c r="E1433" s="4"/>
      <c r="F1433" s="4" t="str">
        <f t="shared" si="242"/>
        <v>X</v>
      </c>
      <c r="G1433" s="4"/>
      <c r="H1433" s="4"/>
      <c r="I1433" s="6" t="s">
        <v>4357</v>
      </c>
      <c r="J1433" s="6" t="s">
        <v>4358</v>
      </c>
      <c r="K1433" s="6" t="s">
        <v>4364</v>
      </c>
      <c r="L1433" s="1">
        <v>1178</v>
      </c>
      <c r="M1433" s="1" t="s">
        <v>302</v>
      </c>
      <c r="N1433" s="18" t="b">
        <v>0</v>
      </c>
      <c r="O1433" s="1" t="s">
        <v>4365</v>
      </c>
      <c r="P1433"/>
      <c r="Q1433"/>
      <c r="R1433"/>
      <c r="S1433" s="53"/>
      <c r="T1433" s="1" t="s">
        <v>42</v>
      </c>
      <c r="U1433" s="1" t="s">
        <v>42</v>
      </c>
      <c r="V1433" s="1" t="s">
        <v>42</v>
      </c>
      <c r="W1433" s="1" t="s">
        <v>42</v>
      </c>
      <c r="X1433"/>
      <c r="Y1433"/>
      <c r="Z1433"/>
      <c r="AA1433"/>
      <c r="AB1433"/>
      <c r="AC1433"/>
      <c r="AD1433"/>
      <c r="AE1433"/>
      <c r="AF1433"/>
      <c r="AG1433" s="1" t="b">
        <v>0</v>
      </c>
      <c r="AH1433"/>
      <c r="AI1433"/>
      <c r="AJ1433" s="1" t="b">
        <v>0</v>
      </c>
      <c r="AK1433" s="1" t="b">
        <v>0</v>
      </c>
      <c r="AL1433" s="1" t="s">
        <v>86</v>
      </c>
      <c r="AM1433" s="1" t="s">
        <v>62</v>
      </c>
      <c r="AN1433" s="1" t="s">
        <v>45</v>
      </c>
      <c r="AO1433"/>
      <c r="AP1433" s="1" t="b">
        <v>0</v>
      </c>
      <c r="AQ1433" s="1"/>
      <c r="AR1433" s="1"/>
      <c r="AS1433" s="1" t="b">
        <v>0</v>
      </c>
      <c r="AV1433" s="1" t="str">
        <f t="shared" si="249"/>
        <v>Liriope muscari Monroe White' ('Album')</v>
      </c>
      <c r="AW1433" s="1"/>
      <c r="AX1433" s="1"/>
      <c r="BE1433"/>
      <c r="BF1433"/>
      <c r="BG1433"/>
      <c r="BH1433"/>
      <c r="BI1433"/>
      <c r="BJ1433"/>
      <c r="BK1433"/>
      <c r="BL1433"/>
      <c r="BM1433"/>
      <c r="BN1433"/>
    </row>
    <row r="1434" spans="1:66" s="5" customFormat="1" ht="15" customHeight="1" x14ac:dyDescent="0.2">
      <c r="A1434" s="8"/>
      <c r="B1434" s="18" t="b">
        <f t="shared" si="248"/>
        <v>0</v>
      </c>
      <c r="C1434" s="21"/>
      <c r="D1434" s="4"/>
      <c r="E1434" s="4"/>
      <c r="F1434" s="4" t="str">
        <f t="shared" ref="F1434:F1497" si="250">IF(Y1434="","X","")</f>
        <v>X</v>
      </c>
      <c r="G1434" s="4"/>
      <c r="H1434" s="4"/>
      <c r="I1434" s="6" t="s">
        <v>4357</v>
      </c>
      <c r="J1434" s="6" t="s">
        <v>4358</v>
      </c>
      <c r="L1434" s="1">
        <v>1176</v>
      </c>
      <c r="M1434"/>
      <c r="N1434" s="18" t="b">
        <v>0</v>
      </c>
      <c r="O1434"/>
      <c r="P1434" s="1" t="s">
        <v>4359</v>
      </c>
      <c r="Q1434"/>
      <c r="R1434"/>
      <c r="S1434" s="53"/>
      <c r="T1434" s="1" t="s">
        <v>42</v>
      </c>
      <c r="U1434" s="1" t="s">
        <v>42</v>
      </c>
      <c r="V1434" s="1" t="s">
        <v>42</v>
      </c>
      <c r="W1434" s="1" t="s">
        <v>42</v>
      </c>
      <c r="X1434"/>
      <c r="Y1434"/>
      <c r="Z1434"/>
      <c r="AA1434"/>
      <c r="AB1434"/>
      <c r="AC1434"/>
      <c r="AD1434"/>
      <c r="AE1434"/>
      <c r="AF1434"/>
      <c r="AG1434" s="1" t="b">
        <v>0</v>
      </c>
      <c r="AH1434"/>
      <c r="AI1434"/>
      <c r="AJ1434" s="1" t="b">
        <v>0</v>
      </c>
      <c r="AK1434" s="1" t="b">
        <v>0</v>
      </c>
      <c r="AL1434" s="1" t="s">
        <v>86</v>
      </c>
      <c r="AM1434" s="1" t="s">
        <v>62</v>
      </c>
      <c r="AN1434" s="1" t="s">
        <v>45</v>
      </c>
      <c r="AO1434" s="1">
        <v>1773</v>
      </c>
      <c r="AP1434" s="1" t="b">
        <v>1</v>
      </c>
      <c r="AQ1434" s="1"/>
      <c r="AR1434" s="1"/>
      <c r="AS1434" s="1" t="b">
        <v>0</v>
      </c>
      <c r="AV1434" s="1" t="str">
        <f t="shared" si="249"/>
        <v>Liriope muscari</v>
      </c>
      <c r="AW1434" s="1"/>
      <c r="AX1434"/>
      <c r="BE1434"/>
      <c r="BF1434"/>
      <c r="BG1434"/>
      <c r="BH1434"/>
      <c r="BI1434"/>
      <c r="BJ1434"/>
      <c r="BK1434"/>
      <c r="BL1434"/>
      <c r="BM1434"/>
      <c r="BN1434"/>
    </row>
    <row r="1435" spans="1:66" s="5" customFormat="1" ht="15" customHeight="1" x14ac:dyDescent="0.2">
      <c r="A1435" s="8"/>
      <c r="B1435" s="18" t="b">
        <f t="shared" si="248"/>
        <v>0</v>
      </c>
      <c r="C1435" s="21"/>
      <c r="D1435" s="4"/>
      <c r="E1435" s="4"/>
      <c r="F1435" s="4" t="str">
        <f t="shared" si="250"/>
        <v>X</v>
      </c>
      <c r="G1435" s="4"/>
      <c r="H1435" s="4"/>
      <c r="I1435" s="6" t="s">
        <v>4366</v>
      </c>
      <c r="J1435" s="6" t="s">
        <v>4367</v>
      </c>
      <c r="K1435" s="6" t="s">
        <v>670</v>
      </c>
      <c r="L1435" s="1">
        <v>1179</v>
      </c>
      <c r="M1435"/>
      <c r="N1435" s="18" t="b">
        <v>0</v>
      </c>
      <c r="O1435"/>
      <c r="P1435" s="1" t="s">
        <v>4368</v>
      </c>
      <c r="Q1435"/>
      <c r="R1435"/>
      <c r="S1435" s="53"/>
      <c r="T1435" s="1" t="s">
        <v>42</v>
      </c>
      <c r="U1435" s="1" t="s">
        <v>42</v>
      </c>
      <c r="V1435" s="1" t="s">
        <v>42</v>
      </c>
      <c r="W1435" s="1" t="s">
        <v>42</v>
      </c>
      <c r="X1435"/>
      <c r="Y1435"/>
      <c r="Z1435"/>
      <c r="AA1435"/>
      <c r="AB1435"/>
      <c r="AC1435"/>
      <c r="AD1435"/>
      <c r="AE1435"/>
      <c r="AF1435"/>
      <c r="AG1435" s="1" t="b">
        <v>0</v>
      </c>
      <c r="AH1435"/>
      <c r="AI1435"/>
      <c r="AJ1435" s="1" t="b">
        <v>0</v>
      </c>
      <c r="AK1435" s="1" t="b">
        <v>0</v>
      </c>
      <c r="AL1435" s="1" t="s">
        <v>86</v>
      </c>
      <c r="AM1435" s="1" t="s">
        <v>62</v>
      </c>
      <c r="AN1435" s="1" t="s">
        <v>45</v>
      </c>
      <c r="AO1435" s="1">
        <v>1774</v>
      </c>
      <c r="AP1435" s="1" t="b">
        <v>1</v>
      </c>
      <c r="AQ1435" s="1"/>
      <c r="AR1435" s="1"/>
      <c r="AS1435" s="1" t="b">
        <v>0</v>
      </c>
      <c r="AV1435" s="1" t="str">
        <f t="shared" si="249"/>
        <v>Lithodora diffusa 'Heavenly Blue'</v>
      </c>
      <c r="AW1435" s="1"/>
      <c r="AX1435" s="1"/>
      <c r="BE1435"/>
      <c r="BF1435"/>
      <c r="BG1435"/>
      <c r="BH1435"/>
      <c r="BI1435"/>
      <c r="BJ1435"/>
      <c r="BK1435"/>
      <c r="BL1435"/>
      <c r="BM1435"/>
      <c r="BN1435"/>
    </row>
    <row r="1436" spans="1:66" s="5" customFormat="1" ht="15" customHeight="1" x14ac:dyDescent="0.2">
      <c r="A1436" s="8" t="s">
        <v>9347</v>
      </c>
      <c r="B1436" s="18" t="b">
        <f t="shared" si="248"/>
        <v>1</v>
      </c>
      <c r="C1436" s="4" t="str">
        <f>IF(O1436="","C","")</f>
        <v/>
      </c>
      <c r="D1436" s="4" t="str">
        <f>IF(I1436="","N","")</f>
        <v/>
      </c>
      <c r="E1436" s="4" t="str">
        <f>IF(P1436="","Y","")</f>
        <v/>
      </c>
      <c r="F1436" s="4" t="str">
        <f t="shared" si="250"/>
        <v/>
      </c>
      <c r="G1436" s="4" t="str">
        <f>IF(H1436=A1436,"","I")</f>
        <v/>
      </c>
      <c r="H1436" s="4" t="str">
        <f>TRIM(TRIM(I1436) &amp; " " &amp; TRIM(J1436) &amp; " " &amp; K1436 &amp; " " &amp;S1436)</f>
        <v>Lobelia siphilitica</v>
      </c>
      <c r="I1436" s="6" t="s">
        <v>4369</v>
      </c>
      <c r="J1436" s="6" t="s">
        <v>4393</v>
      </c>
      <c r="K1436" s="6"/>
      <c r="L1436" s="1">
        <v>1188</v>
      </c>
      <c r="M1436" s="1"/>
      <c r="N1436" s="18" t="b">
        <v>1</v>
      </c>
      <c r="O1436" t="s">
        <v>4394</v>
      </c>
      <c r="P1436" s="1" t="s">
        <v>4395</v>
      </c>
      <c r="Q1436"/>
      <c r="R1436"/>
      <c r="S1436" s="54"/>
      <c r="T1436" s="1" t="s">
        <v>42</v>
      </c>
      <c r="U1436" s="1" t="s">
        <v>42</v>
      </c>
      <c r="V1436" s="1" t="s">
        <v>42</v>
      </c>
      <c r="W1436" s="1" t="s">
        <v>42</v>
      </c>
      <c r="X1436" s="1"/>
      <c r="Y1436" s="1" t="s">
        <v>4396</v>
      </c>
      <c r="Z1436" s="1"/>
      <c r="AA1436" s="1"/>
      <c r="AB1436" s="1"/>
      <c r="AC1436" s="1"/>
      <c r="AD1436" s="1"/>
      <c r="AE1436" s="1"/>
      <c r="AF1436"/>
      <c r="AG1436" s="1" t="b">
        <v>0</v>
      </c>
      <c r="AH1436"/>
      <c r="AI1436"/>
      <c r="AJ1436" s="1" t="b">
        <v>0</v>
      </c>
      <c r="AK1436" s="1" t="b">
        <v>0</v>
      </c>
      <c r="AL1436" s="1" t="s">
        <v>86</v>
      </c>
      <c r="AM1436" s="1" t="s">
        <v>62</v>
      </c>
      <c r="AN1436" s="1" t="s">
        <v>45</v>
      </c>
      <c r="AO1436" s="1">
        <v>1566</v>
      </c>
      <c r="AP1436" s="1" t="b">
        <v>0</v>
      </c>
      <c r="AQ1436" s="1"/>
      <c r="AR1436" s="1"/>
      <c r="AS1436" s="1" t="b">
        <v>0</v>
      </c>
      <c r="AV1436" s="1" t="str">
        <f t="shared" si="249"/>
        <v>Lobelia siphilitica</v>
      </c>
      <c r="AW1436" s="1"/>
      <c r="AX1436" s="1"/>
    </row>
    <row r="1437" spans="1:66" s="5" customFormat="1" ht="15" customHeight="1" x14ac:dyDescent="0.2">
      <c r="A1437" s="8"/>
      <c r="B1437" s="18" t="b">
        <f t="shared" si="248"/>
        <v>1</v>
      </c>
      <c r="C1437" s="21"/>
      <c r="D1437" s="4"/>
      <c r="E1437" s="4"/>
      <c r="F1437" s="4" t="str">
        <f t="shared" si="250"/>
        <v/>
      </c>
      <c r="G1437" s="4"/>
      <c r="H1437" s="4"/>
      <c r="I1437" s="6" t="s">
        <v>4369</v>
      </c>
      <c r="J1437" s="6" t="s">
        <v>4397</v>
      </c>
      <c r="K1437" s="6" t="s">
        <v>4398</v>
      </c>
      <c r="L1437" s="1">
        <v>1189</v>
      </c>
      <c r="M1437"/>
      <c r="N1437" s="18" t="b">
        <v>1</v>
      </c>
      <c r="O1437"/>
      <c r="P1437" s="1" t="s">
        <v>4399</v>
      </c>
      <c r="Q1437"/>
      <c r="R1437"/>
      <c r="S1437" s="53"/>
      <c r="T1437" s="1" t="s">
        <v>42</v>
      </c>
      <c r="U1437" s="1" t="s">
        <v>42</v>
      </c>
      <c r="V1437" s="1" t="s">
        <v>42</v>
      </c>
      <c r="W1437" s="1" t="s">
        <v>42</v>
      </c>
      <c r="X1437"/>
      <c r="Y1437" s="1" t="s">
        <v>4400</v>
      </c>
      <c r="Z1437"/>
      <c r="AA1437"/>
      <c r="AB1437"/>
      <c r="AC1437"/>
      <c r="AD1437"/>
      <c r="AE1437"/>
      <c r="AF1437"/>
      <c r="AG1437" s="1" t="b">
        <v>0</v>
      </c>
      <c r="AH1437"/>
      <c r="AI1437"/>
      <c r="AJ1437" s="1" t="b">
        <v>0</v>
      </c>
      <c r="AK1437" s="1" t="b">
        <v>0</v>
      </c>
      <c r="AL1437" s="1" t="s">
        <v>86</v>
      </c>
      <c r="AM1437" s="1" t="s">
        <v>62</v>
      </c>
      <c r="AN1437" s="1" t="s">
        <v>45</v>
      </c>
      <c r="AO1437" s="1">
        <v>1782</v>
      </c>
      <c r="AP1437" s="1" t="b">
        <v>1</v>
      </c>
      <c r="AQ1437" s="1"/>
      <c r="AR1437" s="1"/>
      <c r="AS1437" s="1" t="b">
        <v>0</v>
      </c>
      <c r="AV1437" s="1" t="str">
        <f t="shared" si="249"/>
        <v>Lobelia x gerardii 'Verdrariensis'</v>
      </c>
      <c r="AW1437" s="1"/>
      <c r="AX1437" s="1"/>
      <c r="BE1437"/>
      <c r="BF1437"/>
      <c r="BG1437"/>
      <c r="BH1437"/>
      <c r="BI1437"/>
      <c r="BJ1437"/>
      <c r="BK1437"/>
      <c r="BL1437"/>
      <c r="BM1437"/>
      <c r="BN1437"/>
    </row>
    <row r="1438" spans="1:66" s="5" customFormat="1" ht="15" customHeight="1" x14ac:dyDescent="0.2">
      <c r="A1438" s="8"/>
      <c r="B1438" s="18" t="b">
        <f t="shared" si="248"/>
        <v>1</v>
      </c>
      <c r="C1438" s="21"/>
      <c r="D1438" s="4"/>
      <c r="E1438" s="4"/>
      <c r="F1438" s="4" t="str">
        <f t="shared" si="250"/>
        <v/>
      </c>
      <c r="G1438" s="4"/>
      <c r="H1438" s="4"/>
      <c r="I1438" s="6" t="s">
        <v>4369</v>
      </c>
      <c r="J1438" s="6"/>
      <c r="K1438" s="6" t="s">
        <v>4370</v>
      </c>
      <c r="L1438" s="1">
        <v>1180</v>
      </c>
      <c r="M1438"/>
      <c r="N1438" s="18" t="b">
        <v>1</v>
      </c>
      <c r="O1438"/>
      <c r="P1438" s="1" t="s">
        <v>4371</v>
      </c>
      <c r="Q1438" s="1"/>
      <c r="R1438" s="1"/>
      <c r="S1438" s="54"/>
      <c r="T1438" s="1" t="s">
        <v>42</v>
      </c>
      <c r="U1438" s="1" t="s">
        <v>42</v>
      </c>
      <c r="V1438" s="1" t="s">
        <v>42</v>
      </c>
      <c r="W1438" s="1" t="s">
        <v>42</v>
      </c>
      <c r="X1438" s="1"/>
      <c r="Y1438" s="1" t="s">
        <v>4372</v>
      </c>
      <c r="Z1438" s="1"/>
      <c r="AA1438" s="1"/>
      <c r="AB1438" s="1"/>
      <c r="AC1438" s="1"/>
      <c r="AD1438" s="1"/>
      <c r="AE1438" s="1"/>
      <c r="AF1438"/>
      <c r="AG1438" s="1" t="b">
        <v>0</v>
      </c>
      <c r="AH1438"/>
      <c r="AI1438"/>
      <c r="AJ1438" s="1" t="b">
        <v>0</v>
      </c>
      <c r="AK1438" s="1" t="b">
        <v>0</v>
      </c>
      <c r="AL1438" s="1" t="s">
        <v>86</v>
      </c>
      <c r="AM1438" s="1" t="s">
        <v>62</v>
      </c>
      <c r="AN1438" s="1" t="s">
        <v>45</v>
      </c>
      <c r="AO1438" s="1">
        <v>2350</v>
      </c>
      <c r="AP1438" s="1" t="b">
        <v>1</v>
      </c>
      <c r="AQ1438" s="1"/>
      <c r="AR1438" s="1"/>
      <c r="AS1438" s="1" t="b">
        <v>0</v>
      </c>
      <c r="AV1438" s="1" t="str">
        <f t="shared" si="249"/>
        <v>Lobelia Compliment Mixed</v>
      </c>
      <c r="AW1438" s="1"/>
      <c r="AX1438" s="1"/>
      <c r="BE1438"/>
      <c r="BF1438"/>
      <c r="BG1438"/>
      <c r="BH1438"/>
      <c r="BI1438"/>
      <c r="BJ1438"/>
      <c r="BK1438"/>
      <c r="BL1438"/>
      <c r="BM1438"/>
      <c r="BN1438"/>
    </row>
    <row r="1439" spans="1:66" s="5" customFormat="1" ht="15" customHeight="1" x14ac:dyDescent="0.2">
      <c r="A1439" s="8"/>
      <c r="B1439" s="18" t="b">
        <f t="shared" si="248"/>
        <v>0</v>
      </c>
      <c r="C1439" s="21"/>
      <c r="D1439" s="4"/>
      <c r="E1439" s="4"/>
      <c r="F1439" s="4" t="str">
        <f t="shared" si="250"/>
        <v>X</v>
      </c>
      <c r="G1439" s="4"/>
      <c r="H1439" s="4"/>
      <c r="I1439" s="6" t="s">
        <v>4369</v>
      </c>
      <c r="J1439" s="6"/>
      <c r="K1439" s="6" t="s">
        <v>4373</v>
      </c>
      <c r="L1439" s="1">
        <v>1181</v>
      </c>
      <c r="M1439"/>
      <c r="N1439" s="18" t="b">
        <v>0</v>
      </c>
      <c r="O1439"/>
      <c r="P1439" s="1" t="s">
        <v>4374</v>
      </c>
      <c r="Q1439"/>
      <c r="R1439"/>
      <c r="S1439" s="53"/>
      <c r="T1439" s="1" t="s">
        <v>42</v>
      </c>
      <c r="U1439" s="1" t="s">
        <v>42</v>
      </c>
      <c r="V1439" s="1" t="s">
        <v>42</v>
      </c>
      <c r="W1439" s="1" t="s">
        <v>42</v>
      </c>
      <c r="X1439"/>
      <c r="Y1439"/>
      <c r="Z1439"/>
      <c r="AA1439"/>
      <c r="AB1439"/>
      <c r="AC1439"/>
      <c r="AD1439"/>
      <c r="AE1439"/>
      <c r="AF1439"/>
      <c r="AG1439" s="1" t="b">
        <v>0</v>
      </c>
      <c r="AH1439"/>
      <c r="AI1439"/>
      <c r="AJ1439" s="1" t="b">
        <v>0</v>
      </c>
      <c r="AK1439" s="1" t="b">
        <v>0</v>
      </c>
      <c r="AL1439" s="1" t="s">
        <v>86</v>
      </c>
      <c r="AM1439" s="1" t="s">
        <v>62</v>
      </c>
      <c r="AN1439" s="1" t="s">
        <v>45</v>
      </c>
      <c r="AO1439" s="1">
        <v>1776</v>
      </c>
      <c r="AP1439" s="1" t="b">
        <v>1</v>
      </c>
      <c r="AQ1439" s="1"/>
      <c r="AR1439" s="1"/>
      <c r="AS1439" s="1" t="b">
        <v>0</v>
      </c>
      <c r="AV1439" s="1" t="str">
        <f t="shared" si="249"/>
        <v>Lobelia 'Fan Cinnabar Rose'</v>
      </c>
      <c r="AW1439" s="1"/>
      <c r="AX1439" s="1"/>
      <c r="BE1439"/>
      <c r="BF1439"/>
      <c r="BG1439"/>
      <c r="BH1439"/>
      <c r="BI1439"/>
      <c r="BJ1439"/>
      <c r="BK1439"/>
      <c r="BL1439"/>
      <c r="BM1439"/>
      <c r="BN1439"/>
    </row>
    <row r="1440" spans="1:66" s="5" customFormat="1" ht="15" customHeight="1" x14ac:dyDescent="0.2">
      <c r="A1440" s="8"/>
      <c r="B1440" s="18" t="b">
        <f t="shared" si="248"/>
        <v>0</v>
      </c>
      <c r="C1440" s="21"/>
      <c r="D1440" s="4"/>
      <c r="E1440" s="4"/>
      <c r="F1440" s="4" t="str">
        <f t="shared" si="250"/>
        <v>X</v>
      </c>
      <c r="G1440" s="4"/>
      <c r="H1440" s="4"/>
      <c r="I1440" s="6" t="s">
        <v>4369</v>
      </c>
      <c r="J1440" s="6"/>
      <c r="K1440" s="6" t="s">
        <v>4375</v>
      </c>
      <c r="L1440" s="1">
        <v>1182</v>
      </c>
      <c r="M1440"/>
      <c r="N1440" s="18" t="b">
        <v>0</v>
      </c>
      <c r="O1440"/>
      <c r="P1440" s="1" t="s">
        <v>4376</v>
      </c>
      <c r="Q1440"/>
      <c r="R1440"/>
      <c r="S1440" s="53"/>
      <c r="T1440" s="1" t="s">
        <v>42</v>
      </c>
      <c r="U1440" s="1" t="s">
        <v>42</v>
      </c>
      <c r="V1440" s="1" t="s">
        <v>42</v>
      </c>
      <c r="W1440" s="1" t="s">
        <v>42</v>
      </c>
      <c r="X1440"/>
      <c r="Y1440"/>
      <c r="Z1440"/>
      <c r="AA1440"/>
      <c r="AB1440"/>
      <c r="AC1440"/>
      <c r="AD1440"/>
      <c r="AE1440"/>
      <c r="AF1440"/>
      <c r="AG1440" s="1" t="b">
        <v>0</v>
      </c>
      <c r="AH1440"/>
      <c r="AI1440"/>
      <c r="AJ1440" s="1" t="b">
        <v>0</v>
      </c>
      <c r="AK1440" s="1" t="b">
        <v>0</v>
      </c>
      <c r="AL1440" s="1" t="s">
        <v>86</v>
      </c>
      <c r="AM1440" s="1" t="s">
        <v>62</v>
      </c>
      <c r="AN1440" s="1" t="s">
        <v>45</v>
      </c>
      <c r="AO1440" s="1">
        <v>1777</v>
      </c>
      <c r="AP1440" s="1" t="b">
        <v>1</v>
      </c>
      <c r="AQ1440" s="1"/>
      <c r="AR1440" s="1"/>
      <c r="AS1440" s="1" t="b">
        <v>0</v>
      </c>
      <c r="AV1440" s="1" t="str">
        <f t="shared" si="249"/>
        <v>Lobelia 'Fan Deep Red'</v>
      </c>
      <c r="AW1440" s="1"/>
      <c r="AX1440" s="1"/>
      <c r="BE1440"/>
      <c r="BF1440"/>
      <c r="BG1440"/>
      <c r="BH1440"/>
      <c r="BI1440"/>
      <c r="BJ1440"/>
      <c r="BK1440"/>
      <c r="BL1440"/>
      <c r="BM1440"/>
      <c r="BN1440"/>
    </row>
    <row r="1441" spans="1:66" s="5" customFormat="1" ht="15" customHeight="1" x14ac:dyDescent="0.2">
      <c r="A1441" s="8"/>
      <c r="B1441" s="18" t="b">
        <f t="shared" si="248"/>
        <v>0</v>
      </c>
      <c r="C1441" s="21"/>
      <c r="D1441" s="4"/>
      <c r="E1441" s="4"/>
      <c r="F1441" s="4" t="str">
        <f t="shared" si="250"/>
        <v>X</v>
      </c>
      <c r="G1441" s="4"/>
      <c r="H1441" s="4"/>
      <c r="I1441" s="6" t="s">
        <v>4369</v>
      </c>
      <c r="J1441" s="6"/>
      <c r="K1441" s="6" t="s">
        <v>4377</v>
      </c>
      <c r="L1441" s="1">
        <v>1183</v>
      </c>
      <c r="M1441"/>
      <c r="N1441" s="18" t="b">
        <v>0</v>
      </c>
      <c r="O1441"/>
      <c r="P1441" s="1" t="s">
        <v>4378</v>
      </c>
      <c r="Q1441"/>
      <c r="R1441"/>
      <c r="S1441" s="53"/>
      <c r="T1441" s="1" t="s">
        <v>42</v>
      </c>
      <c r="U1441" s="1" t="s">
        <v>42</v>
      </c>
      <c r="V1441" s="1" t="s">
        <v>42</v>
      </c>
      <c r="W1441" s="1" t="s">
        <v>42</v>
      </c>
      <c r="X1441"/>
      <c r="Y1441"/>
      <c r="Z1441"/>
      <c r="AA1441"/>
      <c r="AB1441"/>
      <c r="AC1441"/>
      <c r="AD1441"/>
      <c r="AE1441"/>
      <c r="AF1441"/>
      <c r="AG1441" s="1" t="b">
        <v>0</v>
      </c>
      <c r="AH1441"/>
      <c r="AI1441"/>
      <c r="AJ1441" s="1" t="b">
        <v>0</v>
      </c>
      <c r="AK1441" s="1" t="b">
        <v>0</v>
      </c>
      <c r="AL1441" s="1" t="s">
        <v>86</v>
      </c>
      <c r="AM1441" s="1" t="s">
        <v>62</v>
      </c>
      <c r="AN1441" s="1" t="s">
        <v>45</v>
      </c>
      <c r="AO1441" s="1">
        <v>1778</v>
      </c>
      <c r="AP1441" s="1" t="b">
        <v>1</v>
      </c>
      <c r="AQ1441" s="1"/>
      <c r="AR1441" s="1"/>
      <c r="AS1441" s="1" t="b">
        <v>0</v>
      </c>
      <c r="AV1441" s="1" t="str">
        <f t="shared" si="249"/>
        <v>Lobelia 'Fan Orchid Rose'</v>
      </c>
      <c r="AW1441" s="1"/>
      <c r="AX1441" s="1"/>
      <c r="BE1441"/>
      <c r="BF1441"/>
      <c r="BG1441"/>
      <c r="BH1441"/>
      <c r="BI1441"/>
      <c r="BJ1441"/>
      <c r="BK1441"/>
      <c r="BL1441"/>
      <c r="BM1441"/>
      <c r="BN1441"/>
    </row>
    <row r="1442" spans="1:66" s="5" customFormat="1" ht="15" customHeight="1" x14ac:dyDescent="0.2">
      <c r="A1442" s="8"/>
      <c r="B1442" s="18" t="b">
        <f t="shared" si="248"/>
        <v>0</v>
      </c>
      <c r="C1442" s="21"/>
      <c r="D1442" s="4"/>
      <c r="E1442" s="4"/>
      <c r="F1442" s="4" t="str">
        <f t="shared" si="250"/>
        <v>X</v>
      </c>
      <c r="G1442" s="4"/>
      <c r="H1442" s="4"/>
      <c r="I1442" s="6" t="s">
        <v>4369</v>
      </c>
      <c r="J1442" s="6"/>
      <c r="K1442" s="6" t="s">
        <v>4379</v>
      </c>
      <c r="L1442" s="1">
        <v>1184</v>
      </c>
      <c r="M1442"/>
      <c r="N1442" s="18" t="b">
        <v>0</v>
      </c>
      <c r="O1442"/>
      <c r="P1442" s="1" t="s">
        <v>4380</v>
      </c>
      <c r="Q1442"/>
      <c r="R1442"/>
      <c r="S1442" s="53"/>
      <c r="T1442" s="1" t="s">
        <v>42</v>
      </c>
      <c r="U1442" s="1" t="s">
        <v>42</v>
      </c>
      <c r="V1442" s="1" t="s">
        <v>42</v>
      </c>
      <c r="W1442" s="1" t="s">
        <v>42</v>
      </c>
      <c r="X1442"/>
      <c r="Y1442"/>
      <c r="Z1442"/>
      <c r="AA1442"/>
      <c r="AB1442"/>
      <c r="AC1442"/>
      <c r="AD1442"/>
      <c r="AE1442"/>
      <c r="AF1442"/>
      <c r="AG1442" s="1" t="b">
        <v>0</v>
      </c>
      <c r="AH1442"/>
      <c r="AI1442"/>
      <c r="AJ1442" s="1" t="b">
        <v>0</v>
      </c>
      <c r="AK1442" s="1" t="b">
        <v>0</v>
      </c>
      <c r="AL1442" s="1" t="s">
        <v>86</v>
      </c>
      <c r="AM1442" s="1" t="s">
        <v>62</v>
      </c>
      <c r="AN1442" s="1" t="s">
        <v>45</v>
      </c>
      <c r="AO1442" s="1">
        <v>1779</v>
      </c>
      <c r="AP1442" s="1" t="b">
        <v>1</v>
      </c>
      <c r="AQ1442" s="1"/>
      <c r="AR1442" s="1"/>
      <c r="AS1442" s="1" t="b">
        <v>0</v>
      </c>
      <c r="AV1442" s="1" t="str">
        <f t="shared" si="249"/>
        <v>Lobelia 'Fan Scarlet'</v>
      </c>
      <c r="AW1442" s="1"/>
      <c r="AX1442" s="1"/>
      <c r="BE1442"/>
      <c r="BF1442"/>
      <c r="BG1442"/>
      <c r="BH1442"/>
      <c r="BI1442"/>
      <c r="BJ1442"/>
      <c r="BK1442"/>
      <c r="BL1442"/>
      <c r="BM1442"/>
      <c r="BN1442"/>
    </row>
    <row r="1443" spans="1:66" s="5" customFormat="1" ht="15" customHeight="1" x14ac:dyDescent="0.2">
      <c r="A1443" s="8"/>
      <c r="B1443" s="18" t="b">
        <f t="shared" si="248"/>
        <v>1</v>
      </c>
      <c r="C1443" s="21"/>
      <c r="D1443" s="4"/>
      <c r="E1443" s="4"/>
      <c r="F1443" s="4" t="str">
        <f t="shared" si="250"/>
        <v/>
      </c>
      <c r="G1443" s="4"/>
      <c r="H1443" s="4"/>
      <c r="I1443" s="6" t="s">
        <v>4369</v>
      </c>
      <c r="J1443" s="6"/>
      <c r="K1443" s="6" t="s">
        <v>4381</v>
      </c>
      <c r="L1443" s="1">
        <v>1185</v>
      </c>
      <c r="M1443"/>
      <c r="N1443" s="18" t="b">
        <v>1</v>
      </c>
      <c r="O1443"/>
      <c r="P1443" s="1" t="s">
        <v>4382</v>
      </c>
      <c r="Q1443"/>
      <c r="R1443"/>
      <c r="S1443" s="54"/>
      <c r="T1443" s="1" t="s">
        <v>42</v>
      </c>
      <c r="U1443" s="1" t="s">
        <v>42</v>
      </c>
      <c r="V1443" s="1" t="s">
        <v>42</v>
      </c>
      <c r="W1443" s="1" t="s">
        <v>42</v>
      </c>
      <c r="X1443" s="1"/>
      <c r="Y1443" s="1" t="s">
        <v>4383</v>
      </c>
      <c r="Z1443" s="1" t="s">
        <v>4384</v>
      </c>
      <c r="AA1443" s="1"/>
      <c r="AB1443" s="1"/>
      <c r="AC1443" s="1"/>
      <c r="AD1443" s="1"/>
      <c r="AE1443" s="1"/>
      <c r="AF1443"/>
      <c r="AG1443" s="1" t="b">
        <v>1</v>
      </c>
      <c r="AH1443" s="1"/>
      <c r="AI1443" s="1" t="s">
        <v>1679</v>
      </c>
      <c r="AJ1443" s="1" t="b">
        <v>0</v>
      </c>
      <c r="AK1443" s="1" t="b">
        <v>0</v>
      </c>
      <c r="AL1443" s="1" t="s">
        <v>86</v>
      </c>
      <c r="AM1443" s="1" t="s">
        <v>62</v>
      </c>
      <c r="AN1443" s="1" t="s">
        <v>45</v>
      </c>
      <c r="AO1443" s="1">
        <v>1780</v>
      </c>
      <c r="AP1443" s="1" t="b">
        <v>1</v>
      </c>
      <c r="AQ1443" s="1"/>
      <c r="AR1443" s="1"/>
      <c r="AS1443" s="1" t="b">
        <v>0</v>
      </c>
      <c r="AV1443" s="1" t="str">
        <f t="shared" si="249"/>
        <v>Lobelia 'Queen Victoria'</v>
      </c>
      <c r="AW1443" s="1"/>
      <c r="AX1443" s="1"/>
      <c r="BE1443"/>
      <c r="BF1443"/>
      <c r="BG1443"/>
      <c r="BH1443"/>
      <c r="BI1443"/>
      <c r="BJ1443"/>
      <c r="BK1443"/>
      <c r="BL1443"/>
      <c r="BM1443"/>
      <c r="BN1443"/>
    </row>
    <row r="1444" spans="1:66" s="5" customFormat="1" ht="15" customHeight="1" x14ac:dyDescent="0.2">
      <c r="A1444" s="8"/>
      <c r="B1444" s="18" t="b">
        <f t="shared" si="248"/>
        <v>1</v>
      </c>
      <c r="C1444" s="21"/>
      <c r="D1444" s="4"/>
      <c r="E1444" s="4"/>
      <c r="F1444" s="4" t="str">
        <f t="shared" si="250"/>
        <v/>
      </c>
      <c r="G1444" s="4"/>
      <c r="H1444" s="4"/>
      <c r="I1444" s="6" t="s">
        <v>4369</v>
      </c>
      <c r="J1444" s="6"/>
      <c r="K1444" s="6" t="s">
        <v>4385</v>
      </c>
      <c r="L1444" s="1">
        <v>1186</v>
      </c>
      <c r="M1444"/>
      <c r="N1444" s="18" t="b">
        <v>1</v>
      </c>
      <c r="O1444"/>
      <c r="P1444" s="1" t="s">
        <v>4386</v>
      </c>
      <c r="Q1444"/>
      <c r="R1444"/>
      <c r="S1444" s="53"/>
      <c r="T1444" s="1" t="s">
        <v>42</v>
      </c>
      <c r="U1444" s="1" t="s">
        <v>42</v>
      </c>
      <c r="V1444" s="1" t="s">
        <v>42</v>
      </c>
      <c r="W1444" s="1" t="s">
        <v>42</v>
      </c>
      <c r="X1444"/>
      <c r="Y1444" s="1" t="s">
        <v>4387</v>
      </c>
      <c r="Z1444"/>
      <c r="AA1444"/>
      <c r="AB1444"/>
      <c r="AC1444"/>
      <c r="AD1444"/>
      <c r="AE1444"/>
      <c r="AF1444"/>
      <c r="AG1444" s="1" t="b">
        <v>0</v>
      </c>
      <c r="AH1444"/>
      <c r="AI1444"/>
      <c r="AJ1444" s="1" t="b">
        <v>0</v>
      </c>
      <c r="AK1444" s="1" t="b">
        <v>0</v>
      </c>
      <c r="AL1444" s="1" t="s">
        <v>86</v>
      </c>
      <c r="AM1444" s="1" t="s">
        <v>62</v>
      </c>
      <c r="AN1444" s="1" t="s">
        <v>45</v>
      </c>
      <c r="AO1444" s="1">
        <v>1775</v>
      </c>
      <c r="AP1444" s="1" t="b">
        <v>1</v>
      </c>
      <c r="AQ1444" s="1"/>
      <c r="AR1444" s="1"/>
      <c r="AS1444" s="1" t="b">
        <v>0</v>
      </c>
      <c r="AV1444" s="1" t="str">
        <f t="shared" si="249"/>
        <v>Lobelia 'Russian Princess'</v>
      </c>
      <c r="AW1444" s="1"/>
      <c r="AX1444" s="1"/>
      <c r="BE1444"/>
      <c r="BF1444"/>
      <c r="BG1444"/>
      <c r="BH1444"/>
      <c r="BI1444"/>
      <c r="BJ1444"/>
      <c r="BK1444"/>
      <c r="BL1444"/>
      <c r="BM1444"/>
      <c r="BN1444"/>
    </row>
    <row r="1445" spans="1:66" s="5" customFormat="1" ht="15" customHeight="1" x14ac:dyDescent="0.2">
      <c r="A1445" s="8"/>
      <c r="B1445" s="18" t="b">
        <f t="shared" si="248"/>
        <v>1</v>
      </c>
      <c r="C1445" s="21"/>
      <c r="D1445" s="4"/>
      <c r="E1445" s="4"/>
      <c r="F1445" s="4" t="str">
        <f t="shared" si="250"/>
        <v/>
      </c>
      <c r="G1445" s="4"/>
      <c r="H1445" s="4"/>
      <c r="I1445" s="6" t="s">
        <v>4369</v>
      </c>
      <c r="J1445" s="6"/>
      <c r="K1445" s="6" t="s">
        <v>4388</v>
      </c>
      <c r="L1445" s="1">
        <v>1187</v>
      </c>
      <c r="M1445"/>
      <c r="N1445" s="18" t="b">
        <v>1</v>
      </c>
      <c r="O1445"/>
      <c r="P1445" s="1" t="s">
        <v>4389</v>
      </c>
      <c r="Q1445"/>
      <c r="R1445"/>
      <c r="S1445" s="54"/>
      <c r="T1445" s="1" t="s">
        <v>42</v>
      </c>
      <c r="U1445" s="1" t="s">
        <v>42</v>
      </c>
      <c r="V1445" s="1" t="s">
        <v>42</v>
      </c>
      <c r="W1445" s="1" t="s">
        <v>42</v>
      </c>
      <c r="X1445" s="1"/>
      <c r="Y1445" s="1" t="s">
        <v>4390</v>
      </c>
      <c r="Z1445" s="1" t="s">
        <v>4391</v>
      </c>
      <c r="AA1445" s="1" t="s">
        <v>4392</v>
      </c>
      <c r="AB1445" s="1"/>
      <c r="AC1445" s="1"/>
      <c r="AD1445" s="1"/>
      <c r="AE1445" s="1"/>
      <c r="AF1445"/>
      <c r="AG1445" s="1" t="b">
        <v>0</v>
      </c>
      <c r="AH1445" s="1"/>
      <c r="AI1445" s="1"/>
      <c r="AJ1445" s="1" t="b">
        <v>0</v>
      </c>
      <c r="AK1445" s="1" t="b">
        <v>0</v>
      </c>
      <c r="AL1445" s="1" t="s">
        <v>37</v>
      </c>
      <c r="AM1445" s="1" t="s">
        <v>62</v>
      </c>
      <c r="AN1445" s="1" t="s">
        <v>45</v>
      </c>
      <c r="AO1445" s="1">
        <v>2474</v>
      </c>
      <c r="AP1445" s="1" t="b">
        <v>1</v>
      </c>
      <c r="AQ1445" s="1"/>
      <c r="AR1445" s="1"/>
      <c r="AS1445" s="1" t="b">
        <v>0</v>
      </c>
      <c r="AV1445" s="1" t="str">
        <f t="shared" si="249"/>
        <v>Lobelia 'Tania'</v>
      </c>
      <c r="AW1445" s="1"/>
      <c r="AX1445" s="1"/>
      <c r="BE1445"/>
      <c r="BF1445"/>
      <c r="BG1445"/>
      <c r="BH1445"/>
      <c r="BI1445"/>
      <c r="BJ1445"/>
      <c r="BK1445"/>
      <c r="BL1445"/>
      <c r="BM1445"/>
      <c r="BN1445"/>
    </row>
    <row r="1446" spans="1:66" s="5" customFormat="1" ht="15" customHeight="1" x14ac:dyDescent="0.2">
      <c r="A1446" s="8" t="s">
        <v>9710</v>
      </c>
      <c r="B1446" s="18" t="b">
        <f t="shared" si="248"/>
        <v>0</v>
      </c>
      <c r="C1446" s="4" t="str">
        <f>IF(O1446="","C","")</f>
        <v/>
      </c>
      <c r="D1446" s="4" t="str">
        <f>IF(I1446="","N","")</f>
        <v/>
      </c>
      <c r="E1446" s="4" t="str">
        <f>IF(P1446="","Y","")</f>
        <v/>
      </c>
      <c r="F1446" s="4" t="str">
        <f t="shared" si="250"/>
        <v>X</v>
      </c>
      <c r="G1446" s="4"/>
      <c r="H1446" s="4" t="str">
        <f>TRIM(TRIM(I1446) &amp; " " &amp; TRIM(J1446) &amp; " " &amp; K1446 &amp; " " &amp;S1446)</f>
        <v>Lunaria annua 'Corfu Blue' Honesty</v>
      </c>
      <c r="I1446" s="6" t="s">
        <v>7133</v>
      </c>
      <c r="J1446" s="6" t="s">
        <v>7134</v>
      </c>
      <c r="K1446" s="6" t="s">
        <v>7135</v>
      </c>
      <c r="L1446" s="1">
        <v>2058</v>
      </c>
      <c r="M1446" s="1" t="s">
        <v>302</v>
      </c>
      <c r="N1446" s="18" t="b">
        <v>0</v>
      </c>
      <c r="O1446" t="s">
        <v>7136</v>
      </c>
      <c r="P1446" s="1" t="s">
        <v>7137</v>
      </c>
      <c r="Q1446"/>
      <c r="R1446"/>
      <c r="S1446" s="54" t="s">
        <v>7138</v>
      </c>
      <c r="T1446" s="1" t="s">
        <v>42</v>
      </c>
      <c r="U1446" s="1" t="s">
        <v>42</v>
      </c>
      <c r="V1446" s="1" t="s">
        <v>42</v>
      </c>
      <c r="W1446" s="1" t="s">
        <v>42</v>
      </c>
      <c r="X1446" s="1"/>
      <c r="Y1446"/>
      <c r="Z1446" s="1"/>
      <c r="AA1446" s="1"/>
      <c r="AB1446" s="1"/>
      <c r="AC1446" s="1"/>
      <c r="AD1446" s="1"/>
      <c r="AE1446" s="1"/>
      <c r="AF1446"/>
      <c r="AG1446" s="1" t="b">
        <v>0</v>
      </c>
      <c r="AH1446"/>
      <c r="AI1446"/>
      <c r="AJ1446" s="1" t="b">
        <v>0</v>
      </c>
      <c r="AK1446" s="1" t="b">
        <v>0</v>
      </c>
      <c r="AL1446" s="1" t="s">
        <v>482</v>
      </c>
      <c r="AM1446" s="1" t="s">
        <v>62</v>
      </c>
      <c r="AN1446" s="1" t="s">
        <v>45</v>
      </c>
      <c r="AO1446" s="1">
        <v>2227</v>
      </c>
      <c r="AP1446" s="1" t="b">
        <v>0</v>
      </c>
      <c r="AQ1446" s="1"/>
      <c r="AR1446" s="1"/>
      <c r="AS1446" s="1" t="b">
        <v>1</v>
      </c>
      <c r="AV1446" s="1" t="str">
        <f t="shared" si="249"/>
        <v>Lunaria annua 'Corfu Blue' Honesty</v>
      </c>
      <c r="AW1446" s="1"/>
      <c r="AX1446" s="1"/>
    </row>
    <row r="1447" spans="1:66" s="5" customFormat="1" ht="15" customHeight="1" x14ac:dyDescent="0.2">
      <c r="A1447" s="8" t="s">
        <v>9712</v>
      </c>
      <c r="B1447" s="18" t="b">
        <f t="shared" si="248"/>
        <v>0</v>
      </c>
      <c r="C1447" s="4" t="str">
        <f>IF(O1447="","C","")</f>
        <v/>
      </c>
      <c r="D1447" s="4" t="str">
        <f>IF(I1447="","N","")</f>
        <v/>
      </c>
      <c r="E1447" s="4" t="str">
        <f>IF(P1447="","Y","")</f>
        <v/>
      </c>
      <c r="F1447" s="4" t="str">
        <f t="shared" si="250"/>
        <v>X</v>
      </c>
      <c r="G1447" s="4"/>
      <c r="H1447" s="4" t="str">
        <f>TRIM(TRIM(I1447) &amp; " " &amp; TRIM(J1447) &amp; " " &amp; K1447 &amp; " " &amp;S1447)</f>
        <v>Lunaria annua var albiflora 'Alba Variegata'</v>
      </c>
      <c r="I1447" s="2" t="s">
        <v>7133</v>
      </c>
      <c r="J1447" s="6" t="s">
        <v>10305</v>
      </c>
      <c r="K1447" s="2" t="s">
        <v>9849</v>
      </c>
      <c r="L1447"/>
      <c r="M1447"/>
      <c r="N1447" s="18" t="b">
        <v>0</v>
      </c>
      <c r="O1447" t="s">
        <v>10200</v>
      </c>
      <c r="P1447" s="23" t="s">
        <v>10656</v>
      </c>
      <c r="Q1447"/>
      <c r="R1447"/>
      <c r="S1447" s="53"/>
      <c r="T1447"/>
      <c r="U1447"/>
      <c r="V1447"/>
      <c r="W1447"/>
      <c r="X1447"/>
      <c r="Y1447"/>
      <c r="Z1447"/>
      <c r="AA1447"/>
      <c r="AB1447"/>
      <c r="AC1447"/>
      <c r="AD1447"/>
      <c r="AE1447"/>
      <c r="AF1447"/>
      <c r="AG1447" s="1" t="b">
        <v>0</v>
      </c>
      <c r="AH1447"/>
      <c r="AI1447"/>
      <c r="AJ1447" s="1" t="b">
        <v>0</v>
      </c>
      <c r="AK1447" s="1" t="b">
        <v>0</v>
      </c>
      <c r="AL1447" s="1" t="s">
        <v>86</v>
      </c>
      <c r="AM1447" s="1" t="s">
        <v>62</v>
      </c>
      <c r="AN1447" s="1" t="s">
        <v>45</v>
      </c>
      <c r="AO1447" s="1">
        <v>2002</v>
      </c>
      <c r="AP1447" s="1" t="b">
        <v>0</v>
      </c>
      <c r="AQ1447" s="1"/>
      <c r="AR1447" s="1"/>
      <c r="AS1447" s="1" t="b">
        <v>0</v>
      </c>
      <c r="AT1447"/>
      <c r="AU1447"/>
      <c r="AV1447" s="1" t="str">
        <f t="shared" si="249"/>
        <v>Lunaria annua var albiflora 'Alba Variegata'</v>
      </c>
      <c r="AW1447" s="1"/>
      <c r="AX1447" s="1"/>
      <c r="AY1447"/>
      <c r="AZ1447"/>
      <c r="BA1447"/>
      <c r="BB1447"/>
      <c r="BC1447"/>
      <c r="BD1447"/>
    </row>
    <row r="1448" spans="1:66" s="5" customFormat="1" ht="15" customHeight="1" x14ac:dyDescent="0.2">
      <c r="A1448" s="8"/>
      <c r="B1448" s="18" t="b">
        <f t="shared" si="248"/>
        <v>0</v>
      </c>
      <c r="C1448" s="21"/>
      <c r="D1448" s="4"/>
      <c r="E1448" s="4"/>
      <c r="F1448" s="4" t="str">
        <f t="shared" si="250"/>
        <v>X</v>
      </c>
      <c r="G1448" s="4"/>
      <c r="H1448" s="4"/>
      <c r="I1448" s="6" t="s">
        <v>4401</v>
      </c>
      <c r="J1448" s="6" t="s">
        <v>1821</v>
      </c>
      <c r="K1448" s="6" t="s">
        <v>4402</v>
      </c>
      <c r="L1448" s="1">
        <v>1190</v>
      </c>
      <c r="M1448"/>
      <c r="N1448" s="18" t="b">
        <v>0</v>
      </c>
      <c r="O1448"/>
      <c r="P1448" s="1" t="s">
        <v>4403</v>
      </c>
      <c r="Q1448"/>
      <c r="R1448"/>
      <c r="S1448" s="53"/>
      <c r="T1448" s="1" t="s">
        <v>42</v>
      </c>
      <c r="U1448" s="1" t="s">
        <v>42</v>
      </c>
      <c r="V1448" s="1" t="s">
        <v>42</v>
      </c>
      <c r="W1448" s="1" t="s">
        <v>42</v>
      </c>
      <c r="X1448"/>
      <c r="Y1448"/>
      <c r="Z1448"/>
      <c r="AA1448"/>
      <c r="AB1448"/>
      <c r="AC1448"/>
      <c r="AD1448"/>
      <c r="AE1448"/>
      <c r="AF1448"/>
      <c r="AG1448" s="1" t="b">
        <v>0</v>
      </c>
      <c r="AH1448"/>
      <c r="AI1448"/>
      <c r="AJ1448" s="1" t="b">
        <v>0</v>
      </c>
      <c r="AK1448" s="1" t="b">
        <v>0</v>
      </c>
      <c r="AL1448" s="1" t="s">
        <v>86</v>
      </c>
      <c r="AM1448" s="1" t="s">
        <v>62</v>
      </c>
      <c r="AN1448" s="1" t="s">
        <v>45</v>
      </c>
      <c r="AO1448" s="1">
        <v>1786</v>
      </c>
      <c r="AP1448" s="1" t="b">
        <v>1</v>
      </c>
      <c r="AQ1448" s="1"/>
      <c r="AR1448" s="1"/>
      <c r="AS1448" s="1" t="b">
        <v>0</v>
      </c>
      <c r="AV1448" s="1" t="str">
        <f t="shared" si="249"/>
        <v>Lupin - Russell Hybrids Mixed</v>
      </c>
      <c r="AW1448" s="1"/>
      <c r="AX1448" s="1"/>
      <c r="BE1448"/>
      <c r="BF1448"/>
      <c r="BG1448"/>
      <c r="BH1448"/>
      <c r="BI1448"/>
      <c r="BJ1448"/>
      <c r="BK1448"/>
      <c r="BL1448"/>
      <c r="BM1448"/>
      <c r="BN1448"/>
    </row>
    <row r="1449" spans="1:66" s="5" customFormat="1" ht="15" customHeight="1" x14ac:dyDescent="0.2">
      <c r="A1449" s="8"/>
      <c r="B1449" s="18" t="b">
        <f t="shared" si="248"/>
        <v>0</v>
      </c>
      <c r="C1449" s="21"/>
      <c r="D1449" s="4"/>
      <c r="E1449" s="4"/>
      <c r="F1449" s="4" t="str">
        <f t="shared" si="250"/>
        <v>X</v>
      </c>
      <c r="G1449" s="4"/>
      <c r="H1449" s="4"/>
      <c r="I1449" s="6" t="s">
        <v>4401</v>
      </c>
      <c r="J1449" s="6"/>
      <c r="K1449" s="6" t="s">
        <v>4404</v>
      </c>
      <c r="L1449" s="1">
        <v>1191</v>
      </c>
      <c r="M1449"/>
      <c r="N1449" s="18" t="b">
        <v>0</v>
      </c>
      <c r="O1449"/>
      <c r="P1449" s="1" t="s">
        <v>4405</v>
      </c>
      <c r="Q1449"/>
      <c r="R1449"/>
      <c r="S1449" s="53"/>
      <c r="T1449" s="1" t="s">
        <v>42</v>
      </c>
      <c r="U1449" s="1" t="s">
        <v>42</v>
      </c>
      <c r="V1449" s="1" t="s">
        <v>42</v>
      </c>
      <c r="W1449" s="1" t="s">
        <v>42</v>
      </c>
      <c r="X1449"/>
      <c r="Y1449"/>
      <c r="Z1449"/>
      <c r="AA1449"/>
      <c r="AB1449"/>
      <c r="AC1449"/>
      <c r="AD1449"/>
      <c r="AE1449"/>
      <c r="AF1449"/>
      <c r="AG1449" s="1" t="b">
        <v>0</v>
      </c>
      <c r="AH1449"/>
      <c r="AI1449"/>
      <c r="AJ1449" s="1" t="b">
        <v>0</v>
      </c>
      <c r="AK1449" s="1" t="b">
        <v>0</v>
      </c>
      <c r="AL1449" s="1" t="s">
        <v>86</v>
      </c>
      <c r="AM1449" s="1" t="s">
        <v>62</v>
      </c>
      <c r="AN1449" s="1" t="s">
        <v>45</v>
      </c>
      <c r="AO1449" s="1">
        <v>1785</v>
      </c>
      <c r="AP1449" s="1" t="b">
        <v>1</v>
      </c>
      <c r="AQ1449" s="1"/>
      <c r="AR1449" s="1"/>
      <c r="AS1449" s="1" t="b">
        <v>0</v>
      </c>
      <c r="AV1449" s="1" t="str">
        <f t="shared" si="249"/>
        <v>Lupin 'Gallery Blue'</v>
      </c>
      <c r="AW1449" s="1"/>
      <c r="AX1449" s="1"/>
      <c r="BE1449"/>
      <c r="BF1449"/>
      <c r="BG1449"/>
      <c r="BH1449"/>
      <c r="BI1449"/>
      <c r="BJ1449"/>
      <c r="BK1449"/>
      <c r="BL1449"/>
      <c r="BM1449"/>
      <c r="BN1449"/>
    </row>
    <row r="1450" spans="1:66" s="5" customFormat="1" ht="15" customHeight="1" x14ac:dyDescent="0.2">
      <c r="A1450" s="8"/>
      <c r="B1450" s="18" t="b">
        <f t="shared" si="248"/>
        <v>0</v>
      </c>
      <c r="C1450" s="21"/>
      <c r="D1450" s="4"/>
      <c r="E1450" s="4"/>
      <c r="F1450" s="4" t="str">
        <f t="shared" si="250"/>
        <v>X</v>
      </c>
      <c r="G1450" s="4"/>
      <c r="H1450" s="4"/>
      <c r="I1450" s="6" t="s">
        <v>4401</v>
      </c>
      <c r="J1450" s="6"/>
      <c r="K1450" s="6" t="s">
        <v>4406</v>
      </c>
      <c r="L1450" s="1">
        <v>1192</v>
      </c>
      <c r="M1450"/>
      <c r="N1450" s="18" t="b">
        <v>0</v>
      </c>
      <c r="O1450"/>
      <c r="P1450" s="1" t="s">
        <v>4407</v>
      </c>
      <c r="Q1450"/>
      <c r="R1450"/>
      <c r="S1450" s="53"/>
      <c r="T1450" s="1" t="s">
        <v>42</v>
      </c>
      <c r="U1450" s="1" t="s">
        <v>42</v>
      </c>
      <c r="V1450" s="1" t="s">
        <v>42</v>
      </c>
      <c r="W1450" s="1" t="s">
        <v>42</v>
      </c>
      <c r="X1450"/>
      <c r="Y1450"/>
      <c r="Z1450"/>
      <c r="AA1450"/>
      <c r="AB1450"/>
      <c r="AC1450"/>
      <c r="AD1450"/>
      <c r="AE1450"/>
      <c r="AF1450"/>
      <c r="AG1450" s="1" t="b">
        <v>0</v>
      </c>
      <c r="AH1450"/>
      <c r="AI1450"/>
      <c r="AJ1450" s="1" t="b">
        <v>0</v>
      </c>
      <c r="AK1450" s="1" t="b">
        <v>0</v>
      </c>
      <c r="AL1450" s="1" t="s">
        <v>86</v>
      </c>
      <c r="AM1450" s="1" t="s">
        <v>62</v>
      </c>
      <c r="AN1450" s="1" t="s">
        <v>45</v>
      </c>
      <c r="AO1450" s="1">
        <v>1784</v>
      </c>
      <c r="AP1450" s="1" t="b">
        <v>1</v>
      </c>
      <c r="AQ1450" s="1"/>
      <c r="AR1450" s="1"/>
      <c r="AS1450" s="1" t="b">
        <v>0</v>
      </c>
      <c r="AV1450" s="1" t="str">
        <f t="shared" si="249"/>
        <v>Lupin 'Gallery Red'</v>
      </c>
      <c r="AW1450" s="1"/>
      <c r="AX1450" s="1"/>
      <c r="BE1450"/>
      <c r="BF1450"/>
      <c r="BG1450"/>
      <c r="BH1450"/>
      <c r="BI1450"/>
      <c r="BJ1450"/>
      <c r="BK1450"/>
      <c r="BL1450"/>
      <c r="BM1450"/>
      <c r="BN1450"/>
    </row>
    <row r="1451" spans="1:66" s="5" customFormat="1" ht="15" customHeight="1" x14ac:dyDescent="0.2">
      <c r="A1451" s="8"/>
      <c r="B1451" s="18" t="b">
        <f t="shared" si="248"/>
        <v>0</v>
      </c>
      <c r="C1451" s="21"/>
      <c r="D1451" s="4"/>
      <c r="E1451" s="4"/>
      <c r="F1451" s="4" t="str">
        <f t="shared" si="250"/>
        <v>X</v>
      </c>
      <c r="G1451" s="4"/>
      <c r="H1451" s="4"/>
      <c r="I1451" s="6" t="s">
        <v>4401</v>
      </c>
      <c r="J1451" s="6"/>
      <c r="K1451" s="6" t="s">
        <v>4408</v>
      </c>
      <c r="L1451" s="1">
        <v>1193</v>
      </c>
      <c r="M1451"/>
      <c r="N1451" s="18" t="b">
        <v>0</v>
      </c>
      <c r="O1451"/>
      <c r="P1451" s="1" t="s">
        <v>4409</v>
      </c>
      <c r="Q1451"/>
      <c r="R1451"/>
      <c r="S1451" s="53"/>
      <c r="T1451" s="1" t="s">
        <v>42</v>
      </c>
      <c r="U1451" s="1" t="s">
        <v>42</v>
      </c>
      <c r="V1451" s="1" t="s">
        <v>42</v>
      </c>
      <c r="W1451" s="1" t="s">
        <v>42</v>
      </c>
      <c r="X1451"/>
      <c r="Y1451"/>
      <c r="Z1451"/>
      <c r="AA1451"/>
      <c r="AB1451"/>
      <c r="AC1451"/>
      <c r="AD1451"/>
      <c r="AE1451"/>
      <c r="AF1451"/>
      <c r="AG1451" s="1" t="b">
        <v>0</v>
      </c>
      <c r="AH1451"/>
      <c r="AI1451"/>
      <c r="AJ1451" s="1" t="b">
        <v>0</v>
      </c>
      <c r="AK1451" s="1" t="b">
        <v>0</v>
      </c>
      <c r="AL1451" s="1" t="s">
        <v>86</v>
      </c>
      <c r="AM1451" s="1" t="s">
        <v>62</v>
      </c>
      <c r="AN1451" s="1" t="s">
        <v>45</v>
      </c>
      <c r="AO1451" s="1">
        <v>1783</v>
      </c>
      <c r="AP1451" s="1" t="b">
        <v>1</v>
      </c>
      <c r="AQ1451" s="1"/>
      <c r="AR1451" s="1"/>
      <c r="AS1451" s="1" t="b">
        <v>0</v>
      </c>
      <c r="AV1451" s="1" t="str">
        <f t="shared" si="249"/>
        <v>Lupin 'Gallery Rose'</v>
      </c>
      <c r="AW1451" s="1"/>
      <c r="AX1451" s="1"/>
      <c r="BE1451"/>
      <c r="BF1451"/>
      <c r="BG1451"/>
      <c r="BH1451"/>
      <c r="BI1451"/>
      <c r="BJ1451"/>
      <c r="BK1451"/>
      <c r="BL1451"/>
      <c r="BM1451"/>
      <c r="BN1451"/>
    </row>
    <row r="1452" spans="1:66" s="5" customFormat="1" ht="15" customHeight="1" x14ac:dyDescent="0.2">
      <c r="A1452" s="8" t="s">
        <v>8126</v>
      </c>
      <c r="B1452" s="18" t="b">
        <f t="shared" si="248"/>
        <v>1</v>
      </c>
      <c r="C1452" s="4" t="str">
        <f>IF(O1452="","C","")</f>
        <v/>
      </c>
      <c r="D1452" s="4" t="str">
        <f>IF(I1452="","N","")</f>
        <v/>
      </c>
      <c r="E1452" s="4" t="str">
        <f>IF(P1452="","Y","")</f>
        <v/>
      </c>
      <c r="F1452" s="4" t="str">
        <f t="shared" si="250"/>
        <v/>
      </c>
      <c r="G1452" s="4" t="str">
        <f>IF(H1452=A1452,"","I")</f>
        <v>I</v>
      </c>
      <c r="H1452" s="4" t="str">
        <f>TRIM(TRIM(I1452) &amp; " " &amp; TRIM(J1452) &amp; " " &amp; K1452 &amp; " " &amp;S1452)</f>
        <v>Lychnis flos-cuculi 'White Robin' Ragged Robin</v>
      </c>
      <c r="I1452" s="6" t="s">
        <v>4410</v>
      </c>
      <c r="J1452" s="6" t="s">
        <v>4411</v>
      </c>
      <c r="K1452" s="6" t="s">
        <v>4416</v>
      </c>
      <c r="L1452" s="1">
        <v>1195</v>
      </c>
      <c r="M1452" s="1" t="s">
        <v>302</v>
      </c>
      <c r="N1452" s="18" t="b">
        <v>1</v>
      </c>
      <c r="O1452" t="s">
        <v>4412</v>
      </c>
      <c r="P1452" s="1" t="s">
        <v>4418</v>
      </c>
      <c r="Q1452"/>
      <c r="R1452"/>
      <c r="S1452" s="54" t="s">
        <v>4414</v>
      </c>
      <c r="T1452" s="1" t="s">
        <v>42</v>
      </c>
      <c r="U1452" s="1" t="s">
        <v>42</v>
      </c>
      <c r="V1452" s="1" t="s">
        <v>42</v>
      </c>
      <c r="W1452" s="1" t="s">
        <v>42</v>
      </c>
      <c r="X1452" s="1"/>
      <c r="Y1452" s="1" t="s">
        <v>4419</v>
      </c>
      <c r="Z1452" s="1" t="s">
        <v>4420</v>
      </c>
      <c r="AA1452" s="1"/>
      <c r="AB1452" s="1"/>
      <c r="AC1452" s="1"/>
      <c r="AD1452" s="1"/>
      <c r="AE1452" s="1"/>
      <c r="AF1452"/>
      <c r="AG1452" s="1" t="b">
        <v>1</v>
      </c>
      <c r="AH1452" s="1"/>
      <c r="AI1452" s="1"/>
      <c r="AJ1452" s="1" t="b">
        <v>0</v>
      </c>
      <c r="AK1452" s="1" t="b">
        <v>0</v>
      </c>
      <c r="AL1452" s="1" t="s">
        <v>86</v>
      </c>
      <c r="AM1452" s="1" t="s">
        <v>62</v>
      </c>
      <c r="AN1452" s="1" t="s">
        <v>45</v>
      </c>
      <c r="AO1452" s="1">
        <v>2218</v>
      </c>
      <c r="AP1452" s="1" t="b">
        <v>0</v>
      </c>
      <c r="AQ1452" s="1"/>
      <c r="AR1452" s="1"/>
      <c r="AS1452" s="1" t="b">
        <v>0</v>
      </c>
      <c r="AT1452"/>
      <c r="AU1452"/>
      <c r="AV1452" s="1" t="str">
        <f t="shared" si="249"/>
        <v>Lychnis flos-cuculi 'White Robin' Ragged Robin</v>
      </c>
      <c r="AW1452" s="1"/>
      <c r="AX1452" s="1"/>
      <c r="AY1452"/>
      <c r="AZ1452"/>
      <c r="BA1452"/>
      <c r="BB1452"/>
      <c r="BC1452"/>
      <c r="BD1452"/>
    </row>
    <row r="1453" spans="1:66" s="5" customFormat="1" ht="15" customHeight="1" x14ac:dyDescent="0.2">
      <c r="A1453" s="8" t="s">
        <v>8128</v>
      </c>
      <c r="B1453" s="18" t="b">
        <f t="shared" si="248"/>
        <v>1</v>
      </c>
      <c r="C1453" s="4" t="str">
        <f>IF(O1453="","C","")</f>
        <v/>
      </c>
      <c r="D1453" s="4" t="str">
        <f>IF(I1453="","N","")</f>
        <v/>
      </c>
      <c r="E1453" s="4" t="str">
        <f>IF(P1453="","Y","")</f>
        <v/>
      </c>
      <c r="F1453" s="4" t="str">
        <f t="shared" si="250"/>
        <v/>
      </c>
      <c r="G1453" s="4" t="str">
        <f>IF(H1453=A1453,"","I")</f>
        <v>I</v>
      </c>
      <c r="H1453" s="4" t="str">
        <f>TRIM(TRIM(I1453) &amp; " " &amp; TRIM(J1453) &amp; " " &amp; K1453 &amp; " " &amp;S1453)</f>
        <v>Lychnis flos-cuculi Ragged Robin</v>
      </c>
      <c r="I1453" s="6" t="s">
        <v>4410</v>
      </c>
      <c r="J1453" s="6" t="s">
        <v>4411</v>
      </c>
      <c r="K1453" s="6"/>
      <c r="L1453" s="1">
        <v>1194</v>
      </c>
      <c r="M1453" s="1" t="s">
        <v>302</v>
      </c>
      <c r="N1453" s="18" t="b">
        <v>1</v>
      </c>
      <c r="O1453" t="s">
        <v>4417</v>
      </c>
      <c r="P1453" s="1" t="s">
        <v>4413</v>
      </c>
      <c r="Q1453"/>
      <c r="R1453"/>
      <c r="S1453" s="54" t="s">
        <v>4414</v>
      </c>
      <c r="T1453" s="1" t="s">
        <v>42</v>
      </c>
      <c r="U1453" s="1" t="s">
        <v>42</v>
      </c>
      <c r="V1453" s="1" t="s">
        <v>42</v>
      </c>
      <c r="W1453" s="1" t="s">
        <v>42</v>
      </c>
      <c r="X1453" s="1"/>
      <c r="Y1453" s="1" t="s">
        <v>4415</v>
      </c>
      <c r="Z1453" s="1"/>
      <c r="AA1453" s="1"/>
      <c r="AB1453" s="1"/>
      <c r="AC1453" s="1"/>
      <c r="AD1453" s="1"/>
      <c r="AE1453" s="1"/>
      <c r="AF1453"/>
      <c r="AG1453" s="1" t="b">
        <v>0</v>
      </c>
      <c r="AH1453"/>
      <c r="AI1453"/>
      <c r="AJ1453" s="1" t="b">
        <v>0</v>
      </c>
      <c r="AK1453" s="1" t="b">
        <v>0</v>
      </c>
      <c r="AL1453" s="1" t="s">
        <v>86</v>
      </c>
      <c r="AM1453" s="1" t="s">
        <v>62</v>
      </c>
      <c r="AN1453" s="1" t="s">
        <v>45</v>
      </c>
      <c r="AO1453"/>
      <c r="AP1453" s="1" t="b">
        <v>0</v>
      </c>
      <c r="AQ1453" s="1"/>
      <c r="AR1453" s="1"/>
      <c r="AS1453" s="1" t="b">
        <v>0</v>
      </c>
      <c r="AT1453"/>
      <c r="AU1453"/>
      <c r="AV1453" s="1" t="str">
        <f t="shared" si="249"/>
        <v>Lychnis flos-cuculi Ragged Robin</v>
      </c>
      <c r="AW1453"/>
      <c r="AX1453" s="1"/>
      <c r="AY1453"/>
      <c r="AZ1453"/>
      <c r="BA1453"/>
      <c r="BB1453"/>
      <c r="BC1453"/>
      <c r="BD1453"/>
    </row>
    <row r="1454" spans="1:66" s="5" customFormat="1" ht="15" customHeight="1" x14ac:dyDescent="0.2">
      <c r="A1454" s="8"/>
      <c r="B1454" s="18" t="b">
        <f t="shared" si="248"/>
        <v>0</v>
      </c>
      <c r="C1454" s="21"/>
      <c r="D1454" s="4"/>
      <c r="E1454" s="4"/>
      <c r="F1454" s="4" t="str">
        <f t="shared" si="250"/>
        <v>X</v>
      </c>
      <c r="G1454" s="4"/>
      <c r="H1454" s="4"/>
      <c r="I1454" s="6" t="s">
        <v>4410</v>
      </c>
      <c r="J1454" s="6" t="s">
        <v>4421</v>
      </c>
      <c r="L1454" s="1">
        <v>1196</v>
      </c>
      <c r="M1454"/>
      <c r="N1454" s="18" t="b">
        <v>0</v>
      </c>
      <c r="O1454"/>
      <c r="P1454"/>
      <c r="Q1454"/>
      <c r="R1454"/>
      <c r="S1454" s="53"/>
      <c r="T1454" s="1" t="s">
        <v>42</v>
      </c>
      <c r="U1454" s="1" t="s">
        <v>42</v>
      </c>
      <c r="V1454" s="1" t="s">
        <v>42</v>
      </c>
      <c r="W1454" s="1" t="s">
        <v>42</v>
      </c>
      <c r="X1454"/>
      <c r="Y1454"/>
      <c r="Z1454"/>
      <c r="AA1454"/>
      <c r="AB1454"/>
      <c r="AC1454"/>
      <c r="AD1454"/>
      <c r="AE1454"/>
      <c r="AF1454"/>
      <c r="AG1454" s="1" t="b">
        <v>0</v>
      </c>
      <c r="AH1454"/>
      <c r="AI1454"/>
      <c r="AJ1454" s="1" t="b">
        <v>0</v>
      </c>
      <c r="AK1454" s="1" t="b">
        <v>0</v>
      </c>
      <c r="AL1454" s="1" t="s">
        <v>86</v>
      </c>
      <c r="AM1454" s="1" t="s">
        <v>62</v>
      </c>
      <c r="AN1454" s="1" t="s">
        <v>45</v>
      </c>
      <c r="AO1454" s="1">
        <v>1787</v>
      </c>
      <c r="AP1454" s="1" t="b">
        <v>1</v>
      </c>
      <c r="AQ1454" s="1"/>
      <c r="AR1454" s="1"/>
      <c r="AS1454" s="1" t="b">
        <v>0</v>
      </c>
      <c r="AV1454" s="1" t="str">
        <f t="shared" si="249"/>
        <v>Lychnis x arkwrightii</v>
      </c>
      <c r="AW1454" s="1"/>
      <c r="AX1454"/>
      <c r="BE1454"/>
      <c r="BF1454"/>
      <c r="BG1454"/>
      <c r="BH1454"/>
      <c r="BI1454"/>
      <c r="BJ1454"/>
      <c r="BK1454"/>
      <c r="BL1454"/>
      <c r="BM1454"/>
      <c r="BN1454"/>
    </row>
    <row r="1455" spans="1:66" s="5" customFormat="1" ht="15" customHeight="1" x14ac:dyDescent="0.2">
      <c r="A1455" s="8" t="s">
        <v>9349</v>
      </c>
      <c r="B1455" s="18" t="b">
        <f t="shared" si="248"/>
        <v>1</v>
      </c>
      <c r="C1455" s="4" t="str">
        <f>IF(O1455="","C","")</f>
        <v/>
      </c>
      <c r="D1455" s="4" t="str">
        <f>IF(I1455="","N","")</f>
        <v/>
      </c>
      <c r="E1455" s="4" t="str">
        <f>IF(P1455="","Y","")</f>
        <v/>
      </c>
      <c r="F1455" s="4" t="str">
        <f t="shared" si="250"/>
        <v/>
      </c>
      <c r="G1455" s="4" t="str">
        <f>IF(H1455=A1455,"","I")</f>
        <v>I</v>
      </c>
      <c r="H1455" s="4" t="str">
        <f>TRIM(TRIM(I1455) &amp; " " &amp; TRIM(J1455) &amp; " " &amp; K1455 &amp; " " &amp;S1455)</f>
        <v>Lysimachia ciliata 'Firecracker'</v>
      </c>
      <c r="I1455" s="6" t="s">
        <v>4422</v>
      </c>
      <c r="J1455" s="6" t="s">
        <v>1159</v>
      </c>
      <c r="K1455" s="6" t="s">
        <v>4423</v>
      </c>
      <c r="L1455" s="1">
        <v>1197</v>
      </c>
      <c r="M1455" s="1"/>
      <c r="N1455" s="18" t="b">
        <v>1</v>
      </c>
      <c r="O1455" t="s">
        <v>4424</v>
      </c>
      <c r="P1455" s="1" t="s">
        <v>4425</v>
      </c>
      <c r="Q1455"/>
      <c r="R1455"/>
      <c r="S1455" s="54"/>
      <c r="T1455" s="1" t="s">
        <v>42</v>
      </c>
      <c r="U1455" s="1" t="s">
        <v>42</v>
      </c>
      <c r="V1455" s="1" t="s">
        <v>42</v>
      </c>
      <c r="W1455" s="1" t="s">
        <v>42</v>
      </c>
      <c r="X1455" s="1" t="s">
        <v>4426</v>
      </c>
      <c r="Y1455" s="1" t="s">
        <v>4427</v>
      </c>
      <c r="Z1455" s="1"/>
      <c r="AA1455" s="1"/>
      <c r="AB1455" s="1"/>
      <c r="AC1455" s="1"/>
      <c r="AD1455" s="1"/>
      <c r="AE1455" s="1"/>
      <c r="AF1455"/>
      <c r="AG1455" s="1" t="b">
        <v>0</v>
      </c>
      <c r="AH1455" s="1"/>
      <c r="AI1455" s="1"/>
      <c r="AJ1455" s="1" t="b">
        <v>0</v>
      </c>
      <c r="AK1455" s="1" t="b">
        <v>0</v>
      </c>
      <c r="AL1455" s="1" t="s">
        <v>1250</v>
      </c>
      <c r="AM1455"/>
      <c r="AN1455" s="1" t="s">
        <v>45</v>
      </c>
      <c r="AO1455" s="1">
        <v>20002</v>
      </c>
      <c r="AP1455" s="1" t="b">
        <v>0</v>
      </c>
      <c r="AQ1455" s="1"/>
      <c r="AR1455" s="1"/>
      <c r="AS1455" s="1" t="b">
        <v>0</v>
      </c>
      <c r="AT1455"/>
      <c r="AU1455"/>
      <c r="AV1455" s="1" t="str">
        <f t="shared" si="249"/>
        <v>Lysimachia ciliata 'Firecracker'</v>
      </c>
      <c r="AW1455" s="1"/>
      <c r="AX1455" s="1"/>
      <c r="AY1455"/>
      <c r="AZ1455"/>
      <c r="BA1455"/>
      <c r="BB1455"/>
      <c r="BC1455"/>
      <c r="BD1455"/>
    </row>
    <row r="1456" spans="1:66" s="5" customFormat="1" ht="15" customHeight="1" x14ac:dyDescent="0.2">
      <c r="A1456" s="8" t="s">
        <v>7413</v>
      </c>
      <c r="B1456" s="18" t="b">
        <f t="shared" si="248"/>
        <v>1</v>
      </c>
      <c r="C1456" s="4" t="str">
        <f>IF(O1456="","C","")</f>
        <v/>
      </c>
      <c r="D1456" s="4" t="str">
        <f>IF(I1456="","N","")</f>
        <v/>
      </c>
      <c r="E1456" s="4" t="str">
        <f>IF(P1456="","Y","")</f>
        <v/>
      </c>
      <c r="F1456" s="4" t="str">
        <f t="shared" si="250"/>
        <v/>
      </c>
      <c r="G1456" s="4" t="str">
        <f>IF(H1456=A1456,"","I")</f>
        <v>I</v>
      </c>
      <c r="H1456" s="4" t="str">
        <f>TRIM(TRIM(I1456) &amp; " " &amp; TRIM(J1456) &amp; " " &amp; K1456 &amp; " " &amp;S1456)</f>
        <v>Lysimachia clethroides Gooseneck Loosestrife</v>
      </c>
      <c r="I1456" s="6" t="s">
        <v>4422</v>
      </c>
      <c r="J1456" s="6" t="s">
        <v>4428</v>
      </c>
      <c r="K1456" s="6"/>
      <c r="L1456" s="1">
        <v>1198</v>
      </c>
      <c r="M1456" s="1" t="s">
        <v>39</v>
      </c>
      <c r="N1456" s="18" t="b">
        <v>1</v>
      </c>
      <c r="O1456" t="s">
        <v>4429</v>
      </c>
      <c r="P1456" s="1" t="s">
        <v>4430</v>
      </c>
      <c r="Q1456"/>
      <c r="R1456"/>
      <c r="S1456" s="54" t="s">
        <v>4431</v>
      </c>
      <c r="T1456" s="1" t="s">
        <v>42</v>
      </c>
      <c r="U1456" s="1" t="s">
        <v>42</v>
      </c>
      <c r="V1456" s="1" t="s">
        <v>42</v>
      </c>
      <c r="W1456" s="1" t="s">
        <v>42</v>
      </c>
      <c r="X1456" s="1"/>
      <c r="Y1456" s="1" t="s">
        <v>4432</v>
      </c>
      <c r="Z1456" s="1"/>
      <c r="AA1456" s="1"/>
      <c r="AB1456" s="1"/>
      <c r="AC1456" s="1"/>
      <c r="AD1456" s="1"/>
      <c r="AE1456" s="1"/>
      <c r="AF1456"/>
      <c r="AG1456" s="1" t="b">
        <v>1</v>
      </c>
      <c r="AH1456"/>
      <c r="AI1456"/>
      <c r="AJ1456" s="1" t="b">
        <v>0</v>
      </c>
      <c r="AK1456" s="1" t="b">
        <v>0</v>
      </c>
      <c r="AL1456" s="1" t="s">
        <v>482</v>
      </c>
      <c r="AM1456" s="1" t="s">
        <v>62</v>
      </c>
      <c r="AN1456" s="1" t="s">
        <v>45</v>
      </c>
      <c r="AO1456" s="1">
        <v>1567</v>
      </c>
      <c r="AP1456" s="1" t="b">
        <v>0</v>
      </c>
      <c r="AQ1456" s="1"/>
      <c r="AR1456" s="1"/>
      <c r="AS1456" s="1" t="b">
        <v>0</v>
      </c>
      <c r="AV1456" s="1" t="str">
        <f t="shared" si="249"/>
        <v>Lysimachia clethroides Gooseneck Loosestrife</v>
      </c>
      <c r="AW1456" s="1"/>
      <c r="AX1456" s="1"/>
    </row>
    <row r="1457" spans="1:66" s="5" customFormat="1" ht="15" customHeight="1" x14ac:dyDescent="0.2">
      <c r="A1457" s="8"/>
      <c r="B1457" s="18" t="b">
        <f t="shared" si="248"/>
        <v>0</v>
      </c>
      <c r="C1457" s="21"/>
      <c r="D1457" s="4"/>
      <c r="E1457" s="4"/>
      <c r="F1457" s="4" t="str">
        <f t="shared" si="250"/>
        <v>X</v>
      </c>
      <c r="G1457" s="4"/>
      <c r="H1457" s="4"/>
      <c r="I1457" s="6" t="s">
        <v>4422</v>
      </c>
      <c r="J1457" s="6" t="s">
        <v>4433</v>
      </c>
      <c r="L1457" s="1">
        <v>1199</v>
      </c>
      <c r="M1457"/>
      <c r="N1457" s="18" t="b">
        <v>0</v>
      </c>
      <c r="O1457"/>
      <c r="P1457" s="1" t="s">
        <v>4434</v>
      </c>
      <c r="Q1457"/>
      <c r="R1457"/>
      <c r="S1457" s="53"/>
      <c r="T1457" s="1" t="s">
        <v>42</v>
      </c>
      <c r="U1457" s="1" t="s">
        <v>42</v>
      </c>
      <c r="V1457" s="1" t="s">
        <v>42</v>
      </c>
      <c r="W1457" s="1" t="s">
        <v>42</v>
      </c>
      <c r="X1457"/>
      <c r="Y1457"/>
      <c r="Z1457"/>
      <c r="AA1457"/>
      <c r="AB1457"/>
      <c r="AC1457"/>
      <c r="AD1457"/>
      <c r="AE1457"/>
      <c r="AF1457"/>
      <c r="AG1457" s="1" t="b">
        <v>0</v>
      </c>
      <c r="AH1457"/>
      <c r="AI1457"/>
      <c r="AJ1457" s="1" t="b">
        <v>0</v>
      </c>
      <c r="AK1457" s="1" t="b">
        <v>0</v>
      </c>
      <c r="AL1457" s="1" t="s">
        <v>86</v>
      </c>
      <c r="AM1457" s="1" t="s">
        <v>62</v>
      </c>
      <c r="AN1457" s="1" t="s">
        <v>45</v>
      </c>
      <c r="AO1457" s="1">
        <v>1790</v>
      </c>
      <c r="AP1457" s="1" t="b">
        <v>1</v>
      </c>
      <c r="AQ1457" s="1"/>
      <c r="AR1457" s="1"/>
      <c r="AS1457" s="1" t="b">
        <v>0</v>
      </c>
      <c r="AV1457" s="1" t="str">
        <f t="shared" si="249"/>
        <v>Lysimachia minorescens</v>
      </c>
      <c r="AW1457" s="1"/>
      <c r="AX1457"/>
      <c r="BE1457"/>
      <c r="BF1457"/>
      <c r="BG1457"/>
      <c r="BH1457"/>
      <c r="BI1457"/>
      <c r="BJ1457"/>
      <c r="BK1457"/>
      <c r="BL1457"/>
      <c r="BM1457"/>
      <c r="BN1457"/>
    </row>
    <row r="1458" spans="1:66" s="5" customFormat="1" ht="15" customHeight="1" x14ac:dyDescent="0.2">
      <c r="A1458" s="8" t="s">
        <v>7333</v>
      </c>
      <c r="B1458" s="18" t="b">
        <f t="shared" si="248"/>
        <v>1</v>
      </c>
      <c r="C1458" s="4" t="str">
        <f>IF(O1458="","C","")</f>
        <v/>
      </c>
      <c r="D1458" s="4" t="str">
        <f>IF(I1458="","N","")</f>
        <v/>
      </c>
      <c r="E1458" s="4" t="str">
        <f>IF(P1458="","Y","")</f>
        <v/>
      </c>
      <c r="F1458" s="4" t="str">
        <f t="shared" si="250"/>
        <v/>
      </c>
      <c r="G1458" s="4" t="str">
        <f>IF(H1458=A1458,"","I")</f>
        <v/>
      </c>
      <c r="H1458" s="4" t="str">
        <f>TRIM(TRIM(I1458) &amp; " " &amp; TRIM(J1458) &amp; " " &amp; K1458 &amp; " " &amp;S1458)</f>
        <v>Lysimachia punctata 'Alexander'</v>
      </c>
      <c r="I1458" s="6" t="s">
        <v>4422</v>
      </c>
      <c r="J1458" s="6" t="s">
        <v>558</v>
      </c>
      <c r="K1458" s="6" t="s">
        <v>4436</v>
      </c>
      <c r="L1458" s="1">
        <v>1201</v>
      </c>
      <c r="M1458" s="1" t="s">
        <v>39</v>
      </c>
      <c r="N1458" s="18" t="b">
        <v>1</v>
      </c>
      <c r="O1458" t="s">
        <v>4437</v>
      </c>
      <c r="P1458" s="1" t="s">
        <v>4438</v>
      </c>
      <c r="Q1458" s="1"/>
      <c r="R1458"/>
      <c r="S1458" s="54"/>
      <c r="T1458" s="1" t="s">
        <v>42</v>
      </c>
      <c r="U1458" s="1" t="s">
        <v>42</v>
      </c>
      <c r="V1458" s="1" t="s">
        <v>42</v>
      </c>
      <c r="W1458" s="1" t="s">
        <v>42</v>
      </c>
      <c r="X1458" s="1"/>
      <c r="Y1458" s="1" t="s">
        <v>4439</v>
      </c>
      <c r="Z1458" s="1"/>
      <c r="AA1458" s="1"/>
      <c r="AB1458" s="1"/>
      <c r="AC1458" s="1"/>
      <c r="AD1458" s="1"/>
      <c r="AE1458" s="1"/>
      <c r="AF1458" s="1"/>
      <c r="AG1458" s="1" t="b">
        <v>1</v>
      </c>
      <c r="AH1458" s="1"/>
      <c r="AI1458" s="1"/>
      <c r="AJ1458" s="1" t="b">
        <v>0</v>
      </c>
      <c r="AK1458" s="1" t="b">
        <v>0</v>
      </c>
      <c r="AL1458" s="1" t="s">
        <v>482</v>
      </c>
      <c r="AM1458"/>
      <c r="AN1458" s="1" t="s">
        <v>45</v>
      </c>
      <c r="AO1458"/>
      <c r="AP1458" s="1" t="b">
        <v>0</v>
      </c>
      <c r="AQ1458" s="1"/>
      <c r="AR1458" s="1"/>
      <c r="AS1458" s="1" t="b">
        <v>0</v>
      </c>
      <c r="AV1458" s="1" t="str">
        <f t="shared" si="249"/>
        <v>Lysimachia punctata 'Alexander'</v>
      </c>
      <c r="AW1458" s="1"/>
      <c r="AX1458" s="1"/>
    </row>
    <row r="1459" spans="1:66" s="5" customFormat="1" ht="15" customHeight="1" x14ac:dyDescent="0.2">
      <c r="A1459" s="8"/>
      <c r="B1459" s="18" t="b">
        <f t="shared" si="248"/>
        <v>0</v>
      </c>
      <c r="C1459" s="21"/>
      <c r="D1459" s="4"/>
      <c r="E1459" s="4"/>
      <c r="F1459" s="4" t="str">
        <f t="shared" si="250"/>
        <v>X</v>
      </c>
      <c r="G1459" s="4"/>
      <c r="H1459" s="4"/>
      <c r="I1459" s="6" t="s">
        <v>4422</v>
      </c>
      <c r="J1459" s="6" t="s">
        <v>558</v>
      </c>
      <c r="K1459" s="6"/>
      <c r="L1459" s="1">
        <v>1200</v>
      </c>
      <c r="M1459"/>
      <c r="N1459" s="18" t="b">
        <v>0</v>
      </c>
      <c r="O1459"/>
      <c r="P1459" s="1" t="s">
        <v>4435</v>
      </c>
      <c r="Q1459" s="1"/>
      <c r="R1459" s="1"/>
      <c r="S1459" s="54"/>
      <c r="T1459" s="1" t="s">
        <v>42</v>
      </c>
      <c r="U1459" s="1" t="s">
        <v>42</v>
      </c>
      <c r="V1459" s="1" t="s">
        <v>42</v>
      </c>
      <c r="W1459" s="1" t="s">
        <v>42</v>
      </c>
      <c r="X1459" s="1"/>
      <c r="Y1459" s="1"/>
      <c r="Z1459" s="1"/>
      <c r="AA1459" s="1"/>
      <c r="AB1459" s="1"/>
      <c r="AC1459" s="1"/>
      <c r="AD1459" s="1"/>
      <c r="AE1459" s="1"/>
      <c r="AF1459"/>
      <c r="AG1459" s="1" t="b">
        <v>0</v>
      </c>
      <c r="AH1459"/>
      <c r="AI1459"/>
      <c r="AJ1459" s="1" t="b">
        <v>0</v>
      </c>
      <c r="AK1459" s="1" t="b">
        <v>0</v>
      </c>
      <c r="AL1459" s="1" t="s">
        <v>86</v>
      </c>
      <c r="AM1459" s="1" t="s">
        <v>62</v>
      </c>
      <c r="AN1459" s="1" t="s">
        <v>45</v>
      </c>
      <c r="AO1459" s="1">
        <v>2287</v>
      </c>
      <c r="AP1459" s="1" t="b">
        <v>0</v>
      </c>
      <c r="AQ1459" s="1"/>
      <c r="AR1459" s="1"/>
      <c r="AS1459" s="1" t="b">
        <v>0</v>
      </c>
      <c r="AV1459" s="1" t="str">
        <f t="shared" si="249"/>
        <v>Lysimachia punctata</v>
      </c>
      <c r="AW1459" s="1"/>
      <c r="AX1459" s="1"/>
      <c r="BE1459"/>
      <c r="BF1459"/>
      <c r="BG1459"/>
      <c r="BH1459"/>
      <c r="BI1459"/>
      <c r="BJ1459"/>
      <c r="BK1459"/>
      <c r="BL1459"/>
      <c r="BM1459"/>
      <c r="BN1459"/>
    </row>
    <row r="1460" spans="1:66" s="5" customFormat="1" ht="15" customHeight="1" x14ac:dyDescent="0.2">
      <c r="A1460" s="8" t="s">
        <v>9039</v>
      </c>
      <c r="B1460" s="18" t="b">
        <f t="shared" si="248"/>
        <v>1</v>
      </c>
      <c r="C1460" s="4" t="str">
        <f>IF(O1460="","C","")</f>
        <v/>
      </c>
      <c r="D1460" s="4" t="str">
        <f>IF(I1460="","N","")</f>
        <v/>
      </c>
      <c r="E1460" s="4" t="str">
        <f>IF(P1460="","Y","")</f>
        <v/>
      </c>
      <c r="F1460" s="4" t="str">
        <f t="shared" si="250"/>
        <v/>
      </c>
      <c r="G1460" s="4" t="str">
        <f>IF(H1460=A1460,"","I")</f>
        <v/>
      </c>
      <c r="H1460" s="4" t="str">
        <f>TRIM(TRIM(I1460) &amp; " " &amp; TRIM(J1460) &amp; " " &amp; K1460 &amp; " " &amp;S1460)</f>
        <v>Lythrum salicaria 'Blush'</v>
      </c>
      <c r="I1460" s="6" t="s">
        <v>4440</v>
      </c>
      <c r="J1460" s="6" t="s">
        <v>4441</v>
      </c>
      <c r="K1460" s="6" t="s">
        <v>4444</v>
      </c>
      <c r="L1460" s="1">
        <v>1203</v>
      </c>
      <c r="M1460" s="1"/>
      <c r="N1460" s="18" t="b">
        <v>1</v>
      </c>
      <c r="O1460" t="s">
        <v>4445</v>
      </c>
      <c r="P1460" s="1" t="s">
        <v>4446</v>
      </c>
      <c r="Q1460"/>
      <c r="R1460"/>
      <c r="S1460" s="54"/>
      <c r="T1460" s="1" t="s">
        <v>42</v>
      </c>
      <c r="U1460" s="1" t="s">
        <v>42</v>
      </c>
      <c r="V1460" s="1" t="s">
        <v>42</v>
      </c>
      <c r="W1460" s="1" t="s">
        <v>42</v>
      </c>
      <c r="X1460" s="1"/>
      <c r="Y1460" s="1" t="s">
        <v>4447</v>
      </c>
      <c r="Z1460" s="1"/>
      <c r="AA1460" s="1"/>
      <c r="AB1460" s="1"/>
      <c r="AC1460" s="1"/>
      <c r="AD1460" s="1"/>
      <c r="AE1460" s="1"/>
      <c r="AF1460"/>
      <c r="AG1460" s="1" t="b">
        <v>1</v>
      </c>
      <c r="AH1460"/>
      <c r="AI1460"/>
      <c r="AJ1460" s="1" t="b">
        <v>0</v>
      </c>
      <c r="AK1460" s="1" t="b">
        <v>0</v>
      </c>
      <c r="AL1460" s="1" t="s">
        <v>86</v>
      </c>
      <c r="AM1460" s="1" t="s">
        <v>62</v>
      </c>
      <c r="AN1460" s="1" t="s">
        <v>45</v>
      </c>
      <c r="AO1460" s="1">
        <v>1565</v>
      </c>
      <c r="AP1460" s="1" t="b">
        <v>0</v>
      </c>
      <c r="AQ1460" s="1"/>
      <c r="AR1460" s="1"/>
      <c r="AS1460" s="1" t="b">
        <v>0</v>
      </c>
      <c r="AV1460" s="1" t="str">
        <f t="shared" si="249"/>
        <v>Lythrum salicaria 'Blush'</v>
      </c>
      <c r="AW1460" s="1"/>
      <c r="AX1460" s="1"/>
    </row>
    <row r="1461" spans="1:66" s="5" customFormat="1" ht="15" customHeight="1" x14ac:dyDescent="0.2">
      <c r="A1461" s="8"/>
      <c r="B1461" s="18" t="b">
        <f t="shared" si="248"/>
        <v>1</v>
      </c>
      <c r="C1461" s="21"/>
      <c r="D1461" s="4"/>
      <c r="E1461" s="4"/>
      <c r="F1461" s="4" t="str">
        <f t="shared" si="250"/>
        <v/>
      </c>
      <c r="G1461" s="4"/>
      <c r="H1461" s="4"/>
      <c r="I1461" s="6" t="s">
        <v>4440</v>
      </c>
      <c r="J1461" s="6" t="s">
        <v>4441</v>
      </c>
      <c r="K1461" s="6" t="s">
        <v>4449</v>
      </c>
      <c r="L1461" s="1">
        <v>1204</v>
      </c>
      <c r="M1461"/>
      <c r="N1461" s="18" t="b">
        <v>1</v>
      </c>
      <c r="O1461"/>
      <c r="P1461" s="1" t="s">
        <v>4450</v>
      </c>
      <c r="Q1461"/>
      <c r="R1461"/>
      <c r="S1461" s="54"/>
      <c r="T1461" s="1" t="s">
        <v>42</v>
      </c>
      <c r="U1461" s="1" t="s">
        <v>42</v>
      </c>
      <c r="V1461" s="1" t="s">
        <v>42</v>
      </c>
      <c r="W1461" s="1" t="s">
        <v>42</v>
      </c>
      <c r="X1461"/>
      <c r="Y1461" s="1" t="s">
        <v>4451</v>
      </c>
      <c r="Z1461"/>
      <c r="AA1461"/>
      <c r="AB1461"/>
      <c r="AC1461"/>
      <c r="AD1461"/>
      <c r="AE1461"/>
      <c r="AF1461"/>
      <c r="AG1461" s="1" t="b">
        <v>0</v>
      </c>
      <c r="AH1461"/>
      <c r="AI1461"/>
      <c r="AJ1461" s="1" t="b">
        <v>0</v>
      </c>
      <c r="AK1461" s="1" t="b">
        <v>0</v>
      </c>
      <c r="AL1461" s="1" t="s">
        <v>86</v>
      </c>
      <c r="AM1461" s="1" t="s">
        <v>62</v>
      </c>
      <c r="AN1461" s="1" t="s">
        <v>45</v>
      </c>
      <c r="AO1461" s="1">
        <v>1794</v>
      </c>
      <c r="AP1461" s="1" t="b">
        <v>1</v>
      </c>
      <c r="AQ1461" s="1"/>
      <c r="AR1461" s="1"/>
      <c r="AS1461" s="1" t="b">
        <v>0</v>
      </c>
      <c r="AV1461" s="1" t="str">
        <f t="shared" si="249"/>
        <v>Lythrum salicaria 'Morden Pink'</v>
      </c>
      <c r="AW1461" s="1"/>
      <c r="AX1461" s="1"/>
      <c r="BE1461"/>
      <c r="BF1461"/>
      <c r="BG1461"/>
      <c r="BH1461"/>
      <c r="BI1461"/>
      <c r="BJ1461"/>
      <c r="BK1461"/>
      <c r="BL1461"/>
      <c r="BM1461"/>
      <c r="BN1461"/>
    </row>
    <row r="1462" spans="1:66" s="5" customFormat="1" ht="15" customHeight="1" x14ac:dyDescent="0.2">
      <c r="A1462" s="8"/>
      <c r="B1462" s="18" t="b">
        <f t="shared" si="248"/>
        <v>1</v>
      </c>
      <c r="C1462" s="21"/>
      <c r="D1462" s="4"/>
      <c r="E1462" s="4"/>
      <c r="F1462" s="4" t="str">
        <f t="shared" si="250"/>
        <v/>
      </c>
      <c r="G1462" s="4"/>
      <c r="H1462" s="4"/>
      <c r="I1462" s="6" t="s">
        <v>4440</v>
      </c>
      <c r="J1462" s="6" t="s">
        <v>4441</v>
      </c>
      <c r="K1462" s="6" t="s">
        <v>1299</v>
      </c>
      <c r="L1462" s="1">
        <v>1205</v>
      </c>
      <c r="M1462"/>
      <c r="N1462" s="18" t="b">
        <v>1</v>
      </c>
      <c r="O1462"/>
      <c r="P1462" s="1" t="s">
        <v>4452</v>
      </c>
      <c r="Q1462"/>
      <c r="R1462"/>
      <c r="S1462" s="54"/>
      <c r="T1462" s="1" t="s">
        <v>42</v>
      </c>
      <c r="U1462" s="1" t="s">
        <v>42</v>
      </c>
      <c r="V1462" s="1" t="s">
        <v>42</v>
      </c>
      <c r="W1462" s="1" t="s">
        <v>42</v>
      </c>
      <c r="X1462"/>
      <c r="Y1462" s="1" t="s">
        <v>4443</v>
      </c>
      <c r="Z1462"/>
      <c r="AA1462"/>
      <c r="AB1462"/>
      <c r="AC1462"/>
      <c r="AD1462"/>
      <c r="AE1462"/>
      <c r="AF1462"/>
      <c r="AG1462" s="1" t="b">
        <v>0</v>
      </c>
      <c r="AH1462"/>
      <c r="AI1462"/>
      <c r="AJ1462" s="1" t="b">
        <v>0</v>
      </c>
      <c r="AK1462" s="1" t="b">
        <v>0</v>
      </c>
      <c r="AL1462" s="1" t="s">
        <v>86</v>
      </c>
      <c r="AM1462" s="1" t="s">
        <v>62</v>
      </c>
      <c r="AN1462" s="1" t="s">
        <v>45</v>
      </c>
      <c r="AO1462" s="1">
        <v>1792</v>
      </c>
      <c r="AP1462" s="1" t="b">
        <v>1</v>
      </c>
      <c r="AQ1462" s="1"/>
      <c r="AR1462" s="1"/>
      <c r="AS1462" s="1" t="b">
        <v>0</v>
      </c>
      <c r="AV1462" s="1" t="str">
        <f t="shared" si="249"/>
        <v>Lythrum salicaria 'Prichard's Variety'</v>
      </c>
      <c r="AW1462" s="1"/>
      <c r="AX1462" s="1"/>
      <c r="BE1462"/>
      <c r="BF1462"/>
      <c r="BG1462"/>
      <c r="BH1462"/>
      <c r="BI1462"/>
      <c r="BJ1462"/>
      <c r="BK1462"/>
      <c r="BL1462"/>
      <c r="BM1462"/>
      <c r="BN1462"/>
    </row>
    <row r="1463" spans="1:66" s="5" customFormat="1" ht="15" customHeight="1" x14ac:dyDescent="0.2">
      <c r="A1463" s="8"/>
      <c r="B1463" s="18" t="b">
        <f t="shared" si="248"/>
        <v>0</v>
      </c>
      <c r="C1463" s="21"/>
      <c r="D1463" s="4"/>
      <c r="E1463" s="4"/>
      <c r="F1463" s="4" t="str">
        <f t="shared" si="250"/>
        <v>X</v>
      </c>
      <c r="G1463" s="4"/>
      <c r="H1463" s="4"/>
      <c r="I1463" s="6" t="s">
        <v>4440</v>
      </c>
      <c r="J1463" s="6" t="s">
        <v>4441</v>
      </c>
      <c r="K1463" s="6" t="s">
        <v>4453</v>
      </c>
      <c r="L1463" s="1">
        <v>1206</v>
      </c>
      <c r="M1463"/>
      <c r="N1463" s="18" t="b">
        <v>0</v>
      </c>
      <c r="O1463"/>
      <c r="P1463" s="1" t="s">
        <v>4454</v>
      </c>
      <c r="Q1463"/>
      <c r="R1463"/>
      <c r="S1463" s="53"/>
      <c r="T1463" s="1" t="s">
        <v>42</v>
      </c>
      <c r="U1463" s="1" t="s">
        <v>42</v>
      </c>
      <c r="V1463" s="1" t="s">
        <v>42</v>
      </c>
      <c r="W1463" s="1" t="s">
        <v>42</v>
      </c>
      <c r="X1463"/>
      <c r="Y1463"/>
      <c r="Z1463" s="1" t="s">
        <v>4443</v>
      </c>
      <c r="AA1463"/>
      <c r="AB1463"/>
      <c r="AC1463"/>
      <c r="AD1463"/>
      <c r="AE1463"/>
      <c r="AF1463"/>
      <c r="AG1463" s="1" t="b">
        <v>0</v>
      </c>
      <c r="AH1463"/>
      <c r="AI1463"/>
      <c r="AJ1463" s="1" t="b">
        <v>0</v>
      </c>
      <c r="AK1463" s="1" t="b">
        <v>0</v>
      </c>
      <c r="AL1463" s="1" t="s">
        <v>86</v>
      </c>
      <c r="AM1463" s="1" t="s">
        <v>62</v>
      </c>
      <c r="AN1463" s="1" t="s">
        <v>45</v>
      </c>
      <c r="AO1463" s="1">
        <v>1795</v>
      </c>
      <c r="AP1463" s="1" t="b">
        <v>1</v>
      </c>
      <c r="AQ1463" s="1"/>
      <c r="AR1463" s="1"/>
      <c r="AS1463" s="1" t="b">
        <v>0</v>
      </c>
      <c r="AV1463" s="1" t="str">
        <f t="shared" si="249"/>
        <v>Lythrum salicaria Red shades</v>
      </c>
      <c r="AW1463" s="1"/>
      <c r="AX1463" s="1"/>
      <c r="BE1463"/>
      <c r="BF1463"/>
      <c r="BG1463"/>
      <c r="BH1463"/>
      <c r="BI1463"/>
      <c r="BJ1463"/>
      <c r="BK1463"/>
      <c r="BL1463"/>
      <c r="BM1463"/>
      <c r="BN1463"/>
    </row>
    <row r="1464" spans="1:66" s="5" customFormat="1" ht="15" customHeight="1" x14ac:dyDescent="0.2">
      <c r="A1464" s="8"/>
      <c r="B1464" s="18" t="b">
        <f t="shared" si="248"/>
        <v>0</v>
      </c>
      <c r="C1464" s="21"/>
      <c r="D1464" s="4"/>
      <c r="E1464" s="4"/>
      <c r="F1464" s="4" t="str">
        <f t="shared" si="250"/>
        <v>X</v>
      </c>
      <c r="G1464" s="4"/>
      <c r="H1464" s="4"/>
      <c r="I1464" s="6" t="s">
        <v>4440</v>
      </c>
      <c r="J1464" s="6" t="s">
        <v>4441</v>
      </c>
      <c r="K1464" s="6"/>
      <c r="L1464" s="1">
        <v>1202</v>
      </c>
      <c r="M1464"/>
      <c r="N1464" s="18" t="b">
        <v>0</v>
      </c>
      <c r="O1464"/>
      <c r="P1464" s="1" t="s">
        <v>4442</v>
      </c>
      <c r="Q1464" s="1"/>
      <c r="R1464" s="1"/>
      <c r="S1464" s="54"/>
      <c r="T1464" s="1" t="s">
        <v>42</v>
      </c>
      <c r="U1464" s="1" t="s">
        <v>42</v>
      </c>
      <c r="V1464" s="1" t="s">
        <v>42</v>
      </c>
      <c r="W1464" s="1" t="s">
        <v>42</v>
      </c>
      <c r="X1464" s="1"/>
      <c r="Y1464" s="1"/>
      <c r="Z1464" s="1" t="s">
        <v>4443</v>
      </c>
      <c r="AA1464" s="1"/>
      <c r="AB1464" s="1"/>
      <c r="AC1464" s="1"/>
      <c r="AD1464" s="1"/>
      <c r="AE1464" s="1"/>
      <c r="AF1464"/>
      <c r="AG1464" s="1" t="b">
        <v>0</v>
      </c>
      <c r="AH1464"/>
      <c r="AI1464"/>
      <c r="AJ1464" s="1" t="b">
        <v>0</v>
      </c>
      <c r="AK1464" s="1" t="b">
        <v>0</v>
      </c>
      <c r="AL1464" s="1" t="s">
        <v>86</v>
      </c>
      <c r="AM1464" s="1" t="s">
        <v>62</v>
      </c>
      <c r="AN1464" s="1" t="s">
        <v>45</v>
      </c>
      <c r="AO1464" s="1">
        <v>2295</v>
      </c>
      <c r="AP1464" s="1" t="b">
        <v>1</v>
      </c>
      <c r="AQ1464" s="1"/>
      <c r="AR1464" s="1"/>
      <c r="AS1464" s="1" t="b">
        <v>0</v>
      </c>
      <c r="AV1464" s="1" t="str">
        <f t="shared" si="249"/>
        <v>Lythrum salicaria</v>
      </c>
      <c r="AW1464" s="1"/>
      <c r="AX1464" s="1"/>
      <c r="BE1464"/>
      <c r="BF1464"/>
      <c r="BG1464"/>
      <c r="BH1464"/>
      <c r="BI1464"/>
      <c r="BJ1464"/>
      <c r="BK1464"/>
      <c r="BL1464"/>
      <c r="BM1464"/>
      <c r="BN1464"/>
    </row>
    <row r="1465" spans="1:66" s="5" customFormat="1" ht="15" customHeight="1" x14ac:dyDescent="0.2">
      <c r="A1465" s="8"/>
      <c r="B1465" s="18" t="b">
        <f t="shared" si="248"/>
        <v>1</v>
      </c>
      <c r="C1465" s="21"/>
      <c r="D1465" s="4"/>
      <c r="E1465" s="4"/>
      <c r="F1465" s="4" t="str">
        <f t="shared" si="250"/>
        <v/>
      </c>
      <c r="G1465" s="4"/>
      <c r="H1465" s="4"/>
      <c r="I1465" s="6" t="s">
        <v>4440</v>
      </c>
      <c r="J1465" s="6" t="s">
        <v>4455</v>
      </c>
      <c r="K1465" s="6" t="s">
        <v>4307</v>
      </c>
      <c r="L1465" s="1">
        <v>1207</v>
      </c>
      <c r="M1465"/>
      <c r="N1465" s="18" t="b">
        <v>1</v>
      </c>
      <c r="O1465"/>
      <c r="P1465" s="1" t="s">
        <v>4456</v>
      </c>
      <c r="Q1465"/>
      <c r="R1465"/>
      <c r="S1465" s="53"/>
      <c r="T1465" s="1" t="s">
        <v>42</v>
      </c>
      <c r="U1465" s="1" t="s">
        <v>42</v>
      </c>
      <c r="V1465" s="1" t="s">
        <v>42</v>
      </c>
      <c r="W1465" s="1" t="s">
        <v>42</v>
      </c>
      <c r="X1465"/>
      <c r="Y1465" s="1" t="s">
        <v>4457</v>
      </c>
      <c r="Z1465"/>
      <c r="AA1465"/>
      <c r="AB1465"/>
      <c r="AC1465"/>
      <c r="AD1465"/>
      <c r="AE1465"/>
      <c r="AF1465"/>
      <c r="AG1465" s="1" t="b">
        <v>0</v>
      </c>
      <c r="AH1465"/>
      <c r="AI1465"/>
      <c r="AJ1465" s="1" t="b">
        <v>0</v>
      </c>
      <c r="AK1465" s="1" t="b">
        <v>0</v>
      </c>
      <c r="AL1465" s="1" t="s">
        <v>86</v>
      </c>
      <c r="AM1465" s="1" t="s">
        <v>62</v>
      </c>
      <c r="AN1465" s="1" t="s">
        <v>45</v>
      </c>
      <c r="AO1465" s="1">
        <v>1791</v>
      </c>
      <c r="AP1465" s="1" t="b">
        <v>1</v>
      </c>
      <c r="AQ1465" s="1"/>
      <c r="AR1465" s="1"/>
      <c r="AS1465" s="1" t="b">
        <v>0</v>
      </c>
      <c r="AV1465" s="1" t="str">
        <f t="shared" si="249"/>
        <v>Lythrum virgatum 'The Rocket'</v>
      </c>
      <c r="AW1465" s="1"/>
      <c r="AX1465" s="1"/>
      <c r="BE1465"/>
      <c r="BF1465"/>
      <c r="BG1465"/>
      <c r="BH1465"/>
      <c r="BI1465"/>
      <c r="BJ1465"/>
      <c r="BK1465"/>
      <c r="BL1465"/>
      <c r="BM1465"/>
      <c r="BN1465"/>
    </row>
    <row r="1466" spans="1:66" s="5" customFormat="1" ht="15" customHeight="1" x14ac:dyDescent="0.2">
      <c r="A1466" s="8"/>
      <c r="B1466" s="18" t="b">
        <f t="shared" si="248"/>
        <v>1</v>
      </c>
      <c r="C1466" s="21"/>
      <c r="D1466" s="4"/>
      <c r="E1466" s="4"/>
      <c r="F1466" s="4" t="str">
        <f t="shared" si="250"/>
        <v/>
      </c>
      <c r="G1466" s="4"/>
      <c r="H1466" s="4"/>
      <c r="I1466" s="6" t="s">
        <v>4458</v>
      </c>
      <c r="J1466" s="6" t="s">
        <v>4459</v>
      </c>
      <c r="L1466" s="1">
        <v>1208</v>
      </c>
      <c r="M1466"/>
      <c r="N1466" s="18" t="b">
        <v>1</v>
      </c>
      <c r="O1466"/>
      <c r="P1466" s="1" t="s">
        <v>4460</v>
      </c>
      <c r="Q1466"/>
      <c r="R1466"/>
      <c r="S1466" s="53"/>
      <c r="T1466" s="1" t="s">
        <v>42</v>
      </c>
      <c r="U1466" s="1" t="s">
        <v>42</v>
      </c>
      <c r="V1466" s="1" t="s">
        <v>42</v>
      </c>
      <c r="W1466" s="1" t="s">
        <v>42</v>
      </c>
      <c r="X1466"/>
      <c r="Y1466" s="1" t="s">
        <v>4461</v>
      </c>
      <c r="Z1466"/>
      <c r="AA1466"/>
      <c r="AB1466"/>
      <c r="AC1466"/>
      <c r="AD1466"/>
      <c r="AE1466"/>
      <c r="AF1466"/>
      <c r="AG1466" s="1" t="b">
        <v>1</v>
      </c>
      <c r="AH1466"/>
      <c r="AI1466"/>
      <c r="AJ1466" s="1" t="b">
        <v>0</v>
      </c>
      <c r="AK1466" s="1" t="b">
        <v>0</v>
      </c>
      <c r="AL1466" s="1" t="s">
        <v>86</v>
      </c>
      <c r="AM1466" s="1" t="s">
        <v>62</v>
      </c>
      <c r="AN1466" s="1" t="s">
        <v>45</v>
      </c>
      <c r="AO1466" s="1">
        <v>1796</v>
      </c>
      <c r="AP1466" s="1" t="b">
        <v>1</v>
      </c>
      <c r="AQ1466" s="1"/>
      <c r="AR1466" s="1"/>
      <c r="AS1466" s="1" t="b">
        <v>0</v>
      </c>
      <c r="AV1466" s="1" t="str">
        <f t="shared" si="249"/>
        <v>Macleya cordata</v>
      </c>
      <c r="AW1466" s="1"/>
      <c r="AX1466"/>
      <c r="BE1466"/>
      <c r="BF1466"/>
      <c r="BG1466"/>
      <c r="BH1466"/>
      <c r="BI1466"/>
      <c r="BJ1466"/>
      <c r="BK1466"/>
      <c r="BL1466"/>
      <c r="BM1466"/>
      <c r="BN1466"/>
    </row>
    <row r="1467" spans="1:66" s="5" customFormat="1" ht="15" customHeight="1" x14ac:dyDescent="0.2">
      <c r="A1467" s="8"/>
      <c r="B1467" s="18" t="b">
        <f t="shared" si="248"/>
        <v>1</v>
      </c>
      <c r="C1467" s="21"/>
      <c r="D1467" s="4"/>
      <c r="E1467" s="4"/>
      <c r="F1467" s="4" t="str">
        <f t="shared" si="250"/>
        <v/>
      </c>
      <c r="G1467" s="4"/>
      <c r="H1467" s="4"/>
      <c r="I1467" s="6" t="s">
        <v>4458</v>
      </c>
      <c r="J1467" s="6" t="s">
        <v>4462</v>
      </c>
      <c r="L1467" s="1">
        <v>1209</v>
      </c>
      <c r="M1467"/>
      <c r="N1467" s="18" t="b">
        <v>1</v>
      </c>
      <c r="O1467"/>
      <c r="P1467" s="1" t="s">
        <v>4463</v>
      </c>
      <c r="Q1467"/>
      <c r="R1467"/>
      <c r="S1467" s="53"/>
      <c r="T1467" s="1" t="s">
        <v>42</v>
      </c>
      <c r="U1467" s="1" t="s">
        <v>42</v>
      </c>
      <c r="V1467" s="1" t="s">
        <v>42</v>
      </c>
      <c r="W1467" s="1" t="s">
        <v>42</v>
      </c>
      <c r="X1467"/>
      <c r="Y1467" s="1" t="s">
        <v>4461</v>
      </c>
      <c r="Z1467"/>
      <c r="AA1467"/>
      <c r="AB1467"/>
      <c r="AC1467"/>
      <c r="AD1467"/>
      <c r="AE1467"/>
      <c r="AF1467"/>
      <c r="AG1467" s="1" t="b">
        <v>0</v>
      </c>
      <c r="AH1467"/>
      <c r="AI1467"/>
      <c r="AJ1467" s="1" t="b">
        <v>0</v>
      </c>
      <c r="AK1467" s="1" t="b">
        <v>0</v>
      </c>
      <c r="AL1467" s="1" t="s">
        <v>86</v>
      </c>
      <c r="AM1467" s="1" t="s">
        <v>62</v>
      </c>
      <c r="AN1467" s="1" t="s">
        <v>45</v>
      </c>
      <c r="AO1467" s="1">
        <v>1797</v>
      </c>
      <c r="AP1467" s="1" t="b">
        <v>1</v>
      </c>
      <c r="AQ1467" s="1"/>
      <c r="AR1467" s="1"/>
      <c r="AS1467" s="1" t="b">
        <v>0</v>
      </c>
      <c r="AV1467" s="1" t="str">
        <f t="shared" si="249"/>
        <v>Macleya microcarpa</v>
      </c>
      <c r="AW1467" s="1"/>
      <c r="AX1467"/>
      <c r="BE1467"/>
      <c r="BF1467"/>
      <c r="BG1467"/>
      <c r="BH1467"/>
      <c r="BI1467"/>
      <c r="BJ1467"/>
      <c r="BK1467"/>
      <c r="BL1467"/>
      <c r="BM1467"/>
      <c r="BN1467"/>
    </row>
    <row r="1468" spans="1:66" s="5" customFormat="1" ht="15" customHeight="1" x14ac:dyDescent="0.2">
      <c r="A1468" s="8" t="s">
        <v>8130</v>
      </c>
      <c r="B1468" s="18" t="b">
        <f t="shared" si="248"/>
        <v>1</v>
      </c>
      <c r="C1468" s="4" t="str">
        <f>IF(O1468="","C","")</f>
        <v/>
      </c>
      <c r="D1468" s="4" t="str">
        <f>IF(I1468="","N","")</f>
        <v/>
      </c>
      <c r="E1468" s="4" t="str">
        <f>IF(P1468="","Y","")</f>
        <v/>
      </c>
      <c r="F1468" s="4" t="str">
        <f t="shared" si="250"/>
        <v/>
      </c>
      <c r="G1468" s="4" t="str">
        <f>IF(H1468=A1468,"","I")</f>
        <v>I</v>
      </c>
      <c r="H1468" s="4" t="str">
        <f>TRIM(TRIM(I1468) &amp; " " &amp; TRIM(J1468) &amp; " " &amp; K1468 &amp; " " &amp;S1468)</f>
        <v>Maianthemum racemosum (Smilacena racemosa)</v>
      </c>
      <c r="I1468" s="6" t="s">
        <v>4464</v>
      </c>
      <c r="J1468" s="6" t="s">
        <v>4465</v>
      </c>
      <c r="K1468" s="6"/>
      <c r="L1468" s="1">
        <v>1210</v>
      </c>
      <c r="M1468" s="1" t="s">
        <v>39</v>
      </c>
      <c r="N1468" s="18" t="b">
        <v>1</v>
      </c>
      <c r="O1468" t="s">
        <v>4466</v>
      </c>
      <c r="P1468" s="1" t="s">
        <v>4467</v>
      </c>
      <c r="Q1468"/>
      <c r="R1468"/>
      <c r="S1468" s="54" t="s">
        <v>4468</v>
      </c>
      <c r="T1468" s="1" t="s">
        <v>42</v>
      </c>
      <c r="U1468" s="1" t="s">
        <v>42</v>
      </c>
      <c r="V1468" s="1" t="s">
        <v>42</v>
      </c>
      <c r="W1468" s="1" t="s">
        <v>42</v>
      </c>
      <c r="X1468" s="1"/>
      <c r="Y1468" s="1" t="s">
        <v>4469</v>
      </c>
      <c r="Z1468" s="1"/>
      <c r="AA1468" s="1"/>
      <c r="AB1468" s="1"/>
      <c r="AC1468" s="1"/>
      <c r="AD1468" s="1"/>
      <c r="AE1468" s="1"/>
      <c r="AF1468"/>
      <c r="AG1468" s="1" t="b">
        <v>0</v>
      </c>
      <c r="AH1468" s="1" t="s">
        <v>43</v>
      </c>
      <c r="AI1468" s="1"/>
      <c r="AJ1468" s="1" t="b">
        <v>0</v>
      </c>
      <c r="AK1468" s="1" t="b">
        <v>0</v>
      </c>
      <c r="AL1468" s="1" t="s">
        <v>86</v>
      </c>
      <c r="AM1468" s="1" t="s">
        <v>62</v>
      </c>
      <c r="AN1468" s="1" t="s">
        <v>45</v>
      </c>
      <c r="AO1468" s="1">
        <v>2624</v>
      </c>
      <c r="AP1468" s="1" t="b">
        <v>0</v>
      </c>
      <c r="AQ1468" s="1"/>
      <c r="AR1468" s="1"/>
      <c r="AS1468" s="1" t="b">
        <v>1</v>
      </c>
      <c r="AT1468"/>
      <c r="AU1468"/>
      <c r="AV1468" s="1" t="str">
        <f t="shared" si="249"/>
        <v>Maianthemum racemosum (Smilacena racemosa)</v>
      </c>
      <c r="AW1468" s="1"/>
      <c r="AX1468" s="1"/>
      <c r="AY1468"/>
      <c r="AZ1468"/>
      <c r="BA1468"/>
      <c r="BB1468"/>
      <c r="BC1468"/>
      <c r="BD1468"/>
    </row>
    <row r="1469" spans="1:66" s="5" customFormat="1" ht="15" customHeight="1" x14ac:dyDescent="0.2">
      <c r="A1469" s="8" t="s">
        <v>9677</v>
      </c>
      <c r="B1469" s="18" t="b">
        <f t="shared" si="248"/>
        <v>1</v>
      </c>
      <c r="C1469" s="4" t="str">
        <f>IF(O1469="","C","")</f>
        <v/>
      </c>
      <c r="D1469" s="4" t="str">
        <f>IF(I1469="","N","")</f>
        <v/>
      </c>
      <c r="E1469" s="4" t="str">
        <f>IF(P1469="","Y","")</f>
        <v/>
      </c>
      <c r="F1469" s="4" t="str">
        <f t="shared" si="250"/>
        <v/>
      </c>
      <c r="G1469" s="4"/>
      <c r="H1469" s="4" t="str">
        <f>TRIM(TRIM(I1469) &amp; " " &amp; TRIM(J1469) &amp; " " &amp; K1469 &amp; " " &amp;S1469)</f>
        <v>Maianthemum tatsiense - dark stemmed form</v>
      </c>
      <c r="I1469" s="2" t="s">
        <v>4464</v>
      </c>
      <c r="J1469" s="6" t="s">
        <v>10302</v>
      </c>
      <c r="K1469" s="27" t="s">
        <v>10304</v>
      </c>
      <c r="L1469"/>
      <c r="M1469"/>
      <c r="N1469" s="18" t="b">
        <v>1</v>
      </c>
      <c r="O1469" t="s">
        <v>10201</v>
      </c>
      <c r="P1469" s="23" t="s">
        <v>10685</v>
      </c>
      <c r="Q1469"/>
      <c r="R1469"/>
      <c r="S1469" s="53"/>
      <c r="T1469"/>
      <c r="U1469"/>
      <c r="V1469"/>
      <c r="W1469"/>
      <c r="X1469"/>
      <c r="Y1469" t="s">
        <v>11280</v>
      </c>
      <c r="Z1469"/>
      <c r="AA1469"/>
      <c r="AB1469"/>
      <c r="AC1469"/>
      <c r="AD1469"/>
      <c r="AE1469"/>
      <c r="AF1469"/>
      <c r="AG1469" s="1" t="b">
        <v>0</v>
      </c>
      <c r="AH1469"/>
      <c r="AI1469"/>
      <c r="AJ1469" s="1" t="b">
        <v>0</v>
      </c>
      <c r="AK1469" s="1" t="b">
        <v>0</v>
      </c>
      <c r="AL1469" s="1" t="s">
        <v>86</v>
      </c>
      <c r="AM1469" s="1" t="s">
        <v>62</v>
      </c>
      <c r="AN1469" s="1" t="s">
        <v>45</v>
      </c>
      <c r="AO1469" s="1">
        <v>1893</v>
      </c>
      <c r="AP1469" s="1" t="b">
        <v>0</v>
      </c>
      <c r="AQ1469" s="1"/>
      <c r="AR1469" s="1"/>
      <c r="AS1469" s="1" t="b">
        <v>0</v>
      </c>
      <c r="AT1469"/>
      <c r="AU1469"/>
      <c r="AV1469" s="1" t="str">
        <f t="shared" si="249"/>
        <v>Maianthemum tatsiense - dark stemmed form</v>
      </c>
      <c r="AW1469" s="1"/>
      <c r="AX1469" s="1"/>
      <c r="AY1469"/>
      <c r="AZ1469"/>
      <c r="BA1469"/>
      <c r="BB1469"/>
      <c r="BC1469"/>
      <c r="BD1469"/>
    </row>
    <row r="1470" spans="1:66" s="5" customFormat="1" ht="15" customHeight="1" x14ac:dyDescent="0.2">
      <c r="A1470" s="8" t="s">
        <v>9679</v>
      </c>
      <c r="B1470" s="18" t="b">
        <f t="shared" si="248"/>
        <v>1</v>
      </c>
      <c r="C1470" s="4" t="str">
        <f>IF(O1470="","C","")</f>
        <v/>
      </c>
      <c r="D1470" s="4" t="str">
        <f>IF(I1470="","N","")</f>
        <v/>
      </c>
      <c r="E1470" s="4" t="str">
        <f>IF(P1470="","Y","")</f>
        <v/>
      </c>
      <c r="F1470" s="4" t="str">
        <f t="shared" si="250"/>
        <v/>
      </c>
      <c r="G1470" s="4"/>
      <c r="H1470" s="4" t="str">
        <f>TRIM(TRIM(I1470) &amp; " " &amp; TRIM(J1470) &amp; " " &amp; K1470 &amp; " " &amp;S1470)</f>
        <v>Maianthemum tatsiense - pale stemmed form</v>
      </c>
      <c r="I1470" s="2" t="s">
        <v>4464</v>
      </c>
      <c r="J1470" s="6" t="s">
        <v>10302</v>
      </c>
      <c r="K1470" s="27" t="s">
        <v>10303</v>
      </c>
      <c r="L1470"/>
      <c r="M1470"/>
      <c r="N1470" s="18" t="b">
        <v>1</v>
      </c>
      <c r="O1470" t="s">
        <v>10202</v>
      </c>
      <c r="P1470" s="23" t="s">
        <v>10686</v>
      </c>
      <c r="Q1470"/>
      <c r="R1470"/>
      <c r="S1470" s="53"/>
      <c r="T1470"/>
      <c r="U1470"/>
      <c r="V1470"/>
      <c r="W1470"/>
      <c r="X1470"/>
      <c r="Y1470" t="s">
        <v>11279</v>
      </c>
      <c r="Z1470"/>
      <c r="AA1470"/>
      <c r="AB1470"/>
      <c r="AC1470"/>
      <c r="AD1470"/>
      <c r="AE1470"/>
      <c r="AF1470"/>
      <c r="AG1470" s="1" t="b">
        <v>0</v>
      </c>
      <c r="AH1470" s="1"/>
      <c r="AI1470" s="1"/>
      <c r="AJ1470" s="1" t="b">
        <v>0</v>
      </c>
      <c r="AK1470" s="1" t="b">
        <v>0</v>
      </c>
      <c r="AL1470" s="1" t="s">
        <v>86</v>
      </c>
      <c r="AM1470" s="1" t="s">
        <v>62</v>
      </c>
      <c r="AN1470" s="1" t="s">
        <v>45</v>
      </c>
      <c r="AO1470" s="1">
        <v>1895</v>
      </c>
      <c r="AP1470" s="1" t="b">
        <v>0</v>
      </c>
      <c r="AQ1470" s="1"/>
      <c r="AR1470" s="1"/>
      <c r="AS1470" s="1" t="b">
        <v>0</v>
      </c>
      <c r="AT1470"/>
      <c r="AU1470"/>
      <c r="AV1470" s="1" t="str">
        <f t="shared" si="249"/>
        <v>Maianthemum tatsiense - pale stemmed form</v>
      </c>
      <c r="AW1470" s="1"/>
      <c r="AX1470" s="1"/>
      <c r="AY1470"/>
      <c r="AZ1470"/>
      <c r="BA1470"/>
      <c r="BB1470"/>
      <c r="BC1470"/>
      <c r="BD1470"/>
    </row>
    <row r="1471" spans="1:66" s="5" customFormat="1" ht="15" customHeight="1" x14ac:dyDescent="0.2">
      <c r="A1471" s="8"/>
      <c r="B1471" s="18" t="b">
        <f t="shared" si="248"/>
        <v>1</v>
      </c>
      <c r="C1471" s="21"/>
      <c r="D1471" s="4"/>
      <c r="E1471" s="4"/>
      <c r="F1471" s="4" t="str">
        <f t="shared" si="250"/>
        <v/>
      </c>
      <c r="G1471" s="4"/>
      <c r="H1471" s="4"/>
      <c r="I1471" s="6" t="s">
        <v>4470</v>
      </c>
      <c r="J1471" s="6" t="s">
        <v>4471</v>
      </c>
      <c r="K1471" s="6" t="s">
        <v>1160</v>
      </c>
      <c r="L1471" s="1">
        <v>1212</v>
      </c>
      <c r="M1471"/>
      <c r="N1471" s="18" t="b">
        <v>1</v>
      </c>
      <c r="O1471"/>
      <c r="P1471" s="1" t="s">
        <v>4474</v>
      </c>
      <c r="Q1471"/>
      <c r="R1471"/>
      <c r="S1471" s="53"/>
      <c r="T1471" s="1" t="s">
        <v>42</v>
      </c>
      <c r="U1471" s="1" t="s">
        <v>42</v>
      </c>
      <c r="V1471" s="1" t="s">
        <v>42</v>
      </c>
      <c r="W1471" s="1" t="s">
        <v>42</v>
      </c>
      <c r="X1471"/>
      <c r="Y1471" s="1" t="s">
        <v>4475</v>
      </c>
      <c r="Z1471"/>
      <c r="AA1471"/>
      <c r="AB1471"/>
      <c r="AC1471"/>
      <c r="AD1471"/>
      <c r="AE1471"/>
      <c r="AF1471"/>
      <c r="AG1471" s="1" t="b">
        <v>1</v>
      </c>
      <c r="AH1471"/>
      <c r="AI1471"/>
      <c r="AJ1471" s="1" t="b">
        <v>0</v>
      </c>
      <c r="AK1471" s="1" t="b">
        <v>0</v>
      </c>
      <c r="AL1471" s="1" t="s">
        <v>86</v>
      </c>
      <c r="AM1471" s="1" t="s">
        <v>62</v>
      </c>
      <c r="AN1471" s="1" t="s">
        <v>45</v>
      </c>
      <c r="AO1471" s="1">
        <v>1800</v>
      </c>
      <c r="AP1471" s="1" t="b">
        <v>1</v>
      </c>
      <c r="AQ1471" s="1"/>
      <c r="AR1471" s="1"/>
      <c r="AS1471" s="1" t="b">
        <v>0</v>
      </c>
      <c r="AV1471" s="1" t="str">
        <f t="shared" si="249"/>
        <v>Malva moschata 'Alba'</v>
      </c>
      <c r="AW1471" s="1"/>
      <c r="AX1471" s="1"/>
      <c r="BE1471"/>
      <c r="BF1471"/>
      <c r="BG1471"/>
      <c r="BH1471"/>
      <c r="BI1471"/>
      <c r="BJ1471"/>
      <c r="BK1471"/>
      <c r="BL1471"/>
      <c r="BM1471"/>
      <c r="BN1471"/>
    </row>
    <row r="1472" spans="1:66" s="5" customFormat="1" ht="15" customHeight="1" x14ac:dyDescent="0.2">
      <c r="A1472" s="8"/>
      <c r="B1472" s="18" t="b">
        <f t="shared" si="248"/>
        <v>1</v>
      </c>
      <c r="C1472" s="21"/>
      <c r="D1472" s="4"/>
      <c r="E1472" s="4"/>
      <c r="F1472" s="4" t="str">
        <f t="shared" si="250"/>
        <v/>
      </c>
      <c r="G1472" s="4"/>
      <c r="H1472" s="4"/>
      <c r="I1472" s="6" t="s">
        <v>4470</v>
      </c>
      <c r="J1472" s="6" t="s">
        <v>4471</v>
      </c>
      <c r="L1472" s="1">
        <v>1211</v>
      </c>
      <c r="M1472"/>
      <c r="N1472" s="18" t="b">
        <v>1</v>
      </c>
      <c r="O1472"/>
      <c r="P1472" s="1" t="s">
        <v>4472</v>
      </c>
      <c r="Q1472"/>
      <c r="R1472"/>
      <c r="S1472" s="53"/>
      <c r="T1472" s="1" t="s">
        <v>42</v>
      </c>
      <c r="U1472" s="1" t="s">
        <v>42</v>
      </c>
      <c r="V1472" s="1" t="s">
        <v>42</v>
      </c>
      <c r="W1472" s="1" t="s">
        <v>42</v>
      </c>
      <c r="X1472"/>
      <c r="Y1472" s="1" t="s">
        <v>4473</v>
      </c>
      <c r="Z1472"/>
      <c r="AA1472"/>
      <c r="AB1472"/>
      <c r="AC1472"/>
      <c r="AD1472"/>
      <c r="AE1472"/>
      <c r="AF1472"/>
      <c r="AG1472" s="1" t="b">
        <v>0</v>
      </c>
      <c r="AH1472"/>
      <c r="AI1472"/>
      <c r="AJ1472" s="1" t="b">
        <v>0</v>
      </c>
      <c r="AK1472" s="1" t="b">
        <v>0</v>
      </c>
      <c r="AL1472" s="1" t="s">
        <v>86</v>
      </c>
      <c r="AM1472" s="1" t="s">
        <v>62</v>
      </c>
      <c r="AN1472" s="1" t="s">
        <v>45</v>
      </c>
      <c r="AO1472" s="1">
        <v>1799</v>
      </c>
      <c r="AP1472" s="1" t="b">
        <v>1</v>
      </c>
      <c r="AQ1472" s="1"/>
      <c r="AR1472" s="1"/>
      <c r="AS1472" s="1" t="b">
        <v>0</v>
      </c>
      <c r="AV1472" s="1" t="str">
        <f t="shared" si="249"/>
        <v>Malva moschata</v>
      </c>
      <c r="AW1472" s="1"/>
      <c r="AX1472"/>
      <c r="BE1472"/>
      <c r="BF1472"/>
      <c r="BG1472"/>
      <c r="BH1472"/>
      <c r="BI1472"/>
      <c r="BJ1472"/>
      <c r="BK1472"/>
      <c r="BL1472"/>
      <c r="BM1472"/>
      <c r="BN1472"/>
    </row>
    <row r="1473" spans="1:66" s="5" customFormat="1" ht="15" customHeight="1" x14ac:dyDescent="0.2">
      <c r="A1473" s="8"/>
      <c r="B1473" s="18" t="b">
        <f t="shared" si="248"/>
        <v>1</v>
      </c>
      <c r="C1473" s="21"/>
      <c r="D1473" s="4"/>
      <c r="E1473" s="4"/>
      <c r="F1473" s="4" t="str">
        <f t="shared" si="250"/>
        <v/>
      </c>
      <c r="G1473" s="4"/>
      <c r="H1473" s="4"/>
      <c r="I1473" s="6" t="s">
        <v>4470</v>
      </c>
      <c r="J1473" s="6" t="s">
        <v>513</v>
      </c>
      <c r="K1473" s="6" t="s">
        <v>4476</v>
      </c>
      <c r="L1473" s="1">
        <v>1213</v>
      </c>
      <c r="M1473"/>
      <c r="N1473" s="18" t="b">
        <v>1</v>
      </c>
      <c r="O1473"/>
      <c r="P1473" s="1" t="s">
        <v>4477</v>
      </c>
      <c r="Q1473"/>
      <c r="R1473"/>
      <c r="S1473" s="53"/>
      <c r="T1473" s="1" t="s">
        <v>42</v>
      </c>
      <c r="U1473" s="1" t="s">
        <v>42</v>
      </c>
      <c r="V1473" s="1" t="s">
        <v>42</v>
      </c>
      <c r="W1473" s="1" t="s">
        <v>42</v>
      </c>
      <c r="X1473"/>
      <c r="Y1473" s="1" t="s">
        <v>4478</v>
      </c>
      <c r="Z1473"/>
      <c r="AA1473"/>
      <c r="AB1473"/>
      <c r="AC1473"/>
      <c r="AD1473"/>
      <c r="AE1473"/>
      <c r="AF1473"/>
      <c r="AG1473" s="1" t="b">
        <v>0</v>
      </c>
      <c r="AH1473"/>
      <c r="AI1473"/>
      <c r="AJ1473" s="1" t="b">
        <v>0</v>
      </c>
      <c r="AK1473" s="1" t="b">
        <v>0</v>
      </c>
      <c r="AL1473" s="1" t="s">
        <v>86</v>
      </c>
      <c r="AM1473" s="1" t="s">
        <v>62</v>
      </c>
      <c r="AN1473" s="1" t="s">
        <v>45</v>
      </c>
      <c r="AO1473" s="1">
        <v>1798</v>
      </c>
      <c r="AP1473" s="1" t="b">
        <v>1</v>
      </c>
      <c r="AQ1473" s="1"/>
      <c r="AR1473" s="1"/>
      <c r="AS1473" s="1" t="b">
        <v>0</v>
      </c>
      <c r="AV1473" s="1" t="str">
        <f t="shared" si="249"/>
        <v>Malva sylvestris 'Marina'</v>
      </c>
      <c r="AW1473" s="1"/>
      <c r="AX1473" s="1"/>
      <c r="BE1473"/>
      <c r="BF1473"/>
      <c r="BG1473"/>
      <c r="BH1473"/>
      <c r="BI1473"/>
      <c r="BJ1473"/>
      <c r="BK1473"/>
      <c r="BL1473"/>
      <c r="BM1473"/>
      <c r="BN1473"/>
    </row>
    <row r="1474" spans="1:66" s="5" customFormat="1" ht="15" customHeight="1" x14ac:dyDescent="0.2">
      <c r="A1474" s="8"/>
      <c r="B1474" s="18" t="b">
        <f t="shared" si="248"/>
        <v>1</v>
      </c>
      <c r="C1474" s="21"/>
      <c r="D1474" s="4"/>
      <c r="E1474" s="4"/>
      <c r="F1474" s="4" t="str">
        <f t="shared" si="250"/>
        <v/>
      </c>
      <c r="G1474" s="4"/>
      <c r="H1474" s="4"/>
      <c r="I1474" s="6" t="s">
        <v>4470</v>
      </c>
      <c r="J1474" s="6" t="s">
        <v>513</v>
      </c>
      <c r="K1474" s="6" t="s">
        <v>4479</v>
      </c>
      <c r="L1474" s="1">
        <v>1214</v>
      </c>
      <c r="M1474"/>
      <c r="N1474" s="18" t="b">
        <v>1</v>
      </c>
      <c r="O1474"/>
      <c r="P1474" s="1" t="s">
        <v>4477</v>
      </c>
      <c r="Q1474"/>
      <c r="R1474"/>
      <c r="S1474" s="53"/>
      <c r="T1474" s="1" t="s">
        <v>42</v>
      </c>
      <c r="U1474" s="1" t="s">
        <v>42</v>
      </c>
      <c r="V1474" s="1" t="s">
        <v>42</v>
      </c>
      <c r="W1474" s="1" t="s">
        <v>42</v>
      </c>
      <c r="X1474"/>
      <c r="Y1474" s="1" t="s">
        <v>4480</v>
      </c>
      <c r="Z1474"/>
      <c r="AA1474"/>
      <c r="AB1474"/>
      <c r="AC1474"/>
      <c r="AD1474"/>
      <c r="AE1474"/>
      <c r="AF1474"/>
      <c r="AG1474" s="1" t="b">
        <v>0</v>
      </c>
      <c r="AH1474"/>
      <c r="AI1474"/>
      <c r="AJ1474" s="1" t="b">
        <v>0</v>
      </c>
      <c r="AK1474" s="1" t="b">
        <v>0</v>
      </c>
      <c r="AL1474" s="1" t="s">
        <v>86</v>
      </c>
      <c r="AM1474" s="1" t="s">
        <v>62</v>
      </c>
      <c r="AN1474" s="1" t="s">
        <v>45</v>
      </c>
      <c r="AO1474" s="1">
        <v>1801</v>
      </c>
      <c r="AP1474" s="1" t="b">
        <v>1</v>
      </c>
      <c r="AQ1474" s="1"/>
      <c r="AR1474" s="1"/>
      <c r="AS1474" s="1" t="b">
        <v>0</v>
      </c>
      <c r="AV1474" s="1" t="str">
        <f t="shared" si="249"/>
        <v>Malva sylvestris 'Primley Blue'</v>
      </c>
      <c r="AW1474" s="1"/>
      <c r="AX1474" s="1"/>
      <c r="BE1474"/>
      <c r="BF1474"/>
      <c r="BG1474"/>
      <c r="BH1474"/>
      <c r="BI1474"/>
      <c r="BJ1474"/>
      <c r="BK1474"/>
      <c r="BL1474"/>
      <c r="BM1474"/>
      <c r="BN1474"/>
    </row>
    <row r="1475" spans="1:66" s="5" customFormat="1" ht="15" customHeight="1" x14ac:dyDescent="0.2">
      <c r="A1475" s="8"/>
      <c r="B1475" s="18" t="b">
        <f t="shared" ref="B1475:B1538" si="251">IF(F1475="X",FALSE,TRUE)</f>
        <v>1</v>
      </c>
      <c r="C1475" s="21"/>
      <c r="D1475" s="4"/>
      <c r="E1475" s="4"/>
      <c r="F1475" s="4" t="str">
        <f t="shared" si="250"/>
        <v/>
      </c>
      <c r="G1475" s="4"/>
      <c r="H1475" s="4"/>
      <c r="I1475" s="6" t="s">
        <v>4470</v>
      </c>
      <c r="J1475" s="6" t="s">
        <v>513</v>
      </c>
      <c r="K1475" s="6" t="s">
        <v>4481</v>
      </c>
      <c r="L1475" s="1">
        <v>1215</v>
      </c>
      <c r="M1475"/>
      <c r="N1475" s="18" t="b">
        <v>1</v>
      </c>
      <c r="O1475"/>
      <c r="P1475" s="1" t="s">
        <v>4482</v>
      </c>
      <c r="Q1475" s="1"/>
      <c r="R1475"/>
      <c r="S1475" s="54" t="s">
        <v>4483</v>
      </c>
      <c r="T1475" s="1" t="s">
        <v>42</v>
      </c>
      <c r="U1475" s="1" t="s">
        <v>42</v>
      </c>
      <c r="V1475" s="1" t="s">
        <v>42</v>
      </c>
      <c r="W1475" s="1" t="s">
        <v>42</v>
      </c>
      <c r="X1475" s="1"/>
      <c r="Y1475" s="1" t="s">
        <v>4484</v>
      </c>
      <c r="Z1475" s="1"/>
      <c r="AA1475" s="1"/>
      <c r="AB1475" s="1"/>
      <c r="AC1475" s="1"/>
      <c r="AD1475" s="1"/>
      <c r="AE1475" s="1"/>
      <c r="AF1475"/>
      <c r="AG1475" s="1" t="b">
        <v>0</v>
      </c>
      <c r="AH1475"/>
      <c r="AI1475"/>
      <c r="AJ1475" s="1" t="b">
        <v>0</v>
      </c>
      <c r="AK1475" s="1" t="b">
        <v>0</v>
      </c>
      <c r="AL1475" s="1" t="s">
        <v>86</v>
      </c>
      <c r="AM1475" s="1" t="s">
        <v>62</v>
      </c>
      <c r="AN1475" s="1" t="s">
        <v>45</v>
      </c>
      <c r="AO1475" s="1">
        <v>2062</v>
      </c>
      <c r="AP1475" s="1" t="b">
        <v>1</v>
      </c>
      <c r="AQ1475" s="1"/>
      <c r="AR1475" s="1"/>
      <c r="AS1475" s="1" t="b">
        <v>0</v>
      </c>
      <c r="AV1475" s="1" t="str">
        <f t="shared" si="249"/>
        <v>Malva sylvestris 'Zebrina' Mallow</v>
      </c>
      <c r="AW1475" s="1"/>
      <c r="AX1475" s="1"/>
      <c r="BE1475"/>
      <c r="BF1475"/>
      <c r="BG1475"/>
      <c r="BH1475"/>
      <c r="BI1475"/>
      <c r="BJ1475"/>
      <c r="BK1475"/>
      <c r="BL1475"/>
      <c r="BM1475"/>
      <c r="BN1475"/>
    </row>
    <row r="1476" spans="1:66" s="5" customFormat="1" ht="15" customHeight="1" x14ac:dyDescent="0.2">
      <c r="A1476" s="8"/>
      <c r="B1476" s="18" t="b">
        <f t="shared" si="251"/>
        <v>1</v>
      </c>
      <c r="C1476" s="21"/>
      <c r="D1476" s="4"/>
      <c r="E1476" s="4"/>
      <c r="F1476" s="4" t="str">
        <f t="shared" si="250"/>
        <v/>
      </c>
      <c r="G1476" s="4"/>
      <c r="H1476" s="4"/>
      <c r="I1476" s="6" t="s">
        <v>4470</v>
      </c>
      <c r="J1476" s="6" t="s">
        <v>4485</v>
      </c>
      <c r="K1476" s="6" t="s">
        <v>4486</v>
      </c>
      <c r="L1476" s="1">
        <v>1216</v>
      </c>
      <c r="M1476"/>
      <c r="N1476" s="18" t="b">
        <v>1</v>
      </c>
      <c r="O1476"/>
      <c r="P1476" s="1" t="s">
        <v>4487</v>
      </c>
      <c r="Q1476" s="1"/>
      <c r="R1476"/>
      <c r="S1476" s="54" t="s">
        <v>4483</v>
      </c>
      <c r="T1476" s="1" t="s">
        <v>42</v>
      </c>
      <c r="U1476" s="1" t="s">
        <v>42</v>
      </c>
      <c r="V1476" s="1" t="s">
        <v>42</v>
      </c>
      <c r="W1476" s="1" t="s">
        <v>42</v>
      </c>
      <c r="X1476" s="1"/>
      <c r="Y1476" s="1" t="s">
        <v>4488</v>
      </c>
      <c r="Z1476" s="1"/>
      <c r="AA1476" s="1"/>
      <c r="AB1476" s="1"/>
      <c r="AC1476" s="1"/>
      <c r="AD1476" s="1"/>
      <c r="AE1476" s="1"/>
      <c r="AF1476"/>
      <c r="AG1476" s="1" t="b">
        <v>0</v>
      </c>
      <c r="AH1476"/>
      <c r="AI1476"/>
      <c r="AJ1476" s="1" t="b">
        <v>0</v>
      </c>
      <c r="AK1476" s="1" t="b">
        <v>0</v>
      </c>
      <c r="AL1476" s="1" t="s">
        <v>86</v>
      </c>
      <c r="AM1476" s="1" t="s">
        <v>62</v>
      </c>
      <c r="AN1476" s="1" t="s">
        <v>45</v>
      </c>
      <c r="AO1476" s="1">
        <v>2061</v>
      </c>
      <c r="AP1476" s="1" t="b">
        <v>1</v>
      </c>
      <c r="AQ1476" s="1"/>
      <c r="AR1476" s="1"/>
      <c r="AS1476" s="1" t="b">
        <v>0</v>
      </c>
      <c r="AV1476" s="1" t="str">
        <f t="shared" ref="AV1476:AW1539" si="252">TRIM(TRIM(I1476) &amp; " " &amp; TRIM(J1476) &amp; " " &amp; K1476 &amp; " " &amp;S1476)</f>
        <v>Malva sylvestris ssp. mauritiana ' Bibor Felho' Mallow</v>
      </c>
      <c r="AW1476" s="1"/>
      <c r="AX1476" s="1"/>
      <c r="BE1476"/>
      <c r="BF1476"/>
      <c r="BG1476"/>
      <c r="BH1476"/>
      <c r="BI1476"/>
      <c r="BJ1476"/>
      <c r="BK1476"/>
      <c r="BL1476"/>
      <c r="BM1476"/>
      <c r="BN1476"/>
    </row>
    <row r="1477" spans="1:66" s="5" customFormat="1" ht="15" customHeight="1" x14ac:dyDescent="0.2">
      <c r="A1477" s="8" t="s">
        <v>7441</v>
      </c>
      <c r="B1477" s="18" t="b">
        <f t="shared" si="251"/>
        <v>1</v>
      </c>
      <c r="C1477" s="4" t="str">
        <f>IF(O1477="","C","")</f>
        <v/>
      </c>
      <c r="D1477" s="4" t="str">
        <f>IF(I1477="","N","")</f>
        <v/>
      </c>
      <c r="E1477" s="4" t="str">
        <f>IF(P1477="","Y","")</f>
        <v/>
      </c>
      <c r="F1477" s="4" t="str">
        <f t="shared" si="250"/>
        <v/>
      </c>
      <c r="G1477" s="4" t="str">
        <f>IF(H1477=A1477,"","I")</f>
        <v/>
      </c>
      <c r="H1477" s="4" t="str">
        <f>TRIM(TRIM(I1477) &amp; " " &amp; TRIM(J1477) &amp; " " &amp; K1477 &amp; " " &amp;S1477)</f>
        <v>Matteuccia struthiopteris</v>
      </c>
      <c r="I1477" s="6" t="s">
        <v>4489</v>
      </c>
      <c r="J1477" s="6" t="s">
        <v>4490</v>
      </c>
      <c r="K1477" s="6"/>
      <c r="L1477" s="1">
        <v>1217</v>
      </c>
      <c r="M1477" s="1" t="s">
        <v>39</v>
      </c>
      <c r="N1477" s="18" t="b">
        <v>1</v>
      </c>
      <c r="O1477" t="s">
        <v>4491</v>
      </c>
      <c r="P1477" s="1" t="s">
        <v>4492</v>
      </c>
      <c r="Q1477" s="1"/>
      <c r="R1477"/>
      <c r="S1477" s="54"/>
      <c r="T1477" s="1" t="s">
        <v>42</v>
      </c>
      <c r="U1477" s="1" t="s">
        <v>42</v>
      </c>
      <c r="V1477" s="1" t="s">
        <v>42</v>
      </c>
      <c r="W1477" s="1" t="s">
        <v>42</v>
      </c>
      <c r="X1477" s="1"/>
      <c r="Y1477" s="1" t="s">
        <v>4493</v>
      </c>
      <c r="Z1477" s="1" t="s">
        <v>4494</v>
      </c>
      <c r="AA1477" s="1" t="s">
        <v>239</v>
      </c>
      <c r="AB1477" s="1"/>
      <c r="AC1477" s="1"/>
      <c r="AD1477" s="1"/>
      <c r="AE1477" s="1"/>
      <c r="AF1477"/>
      <c r="AG1477" s="1" t="b">
        <v>0</v>
      </c>
      <c r="AH1477" s="1"/>
      <c r="AI1477" s="1"/>
      <c r="AJ1477" s="1" t="b">
        <v>0</v>
      </c>
      <c r="AK1477" s="1" t="b">
        <v>0</v>
      </c>
      <c r="AL1477" s="1" t="s">
        <v>482</v>
      </c>
      <c r="AM1477"/>
      <c r="AN1477" s="1" t="s">
        <v>45</v>
      </c>
      <c r="AO1477" s="1">
        <v>15806</v>
      </c>
      <c r="AP1477" s="1" t="b">
        <v>0</v>
      </c>
      <c r="AQ1477" s="1"/>
      <c r="AR1477" s="1"/>
      <c r="AS1477" s="1" t="b">
        <v>0</v>
      </c>
      <c r="AV1477" s="1" t="str">
        <f t="shared" si="252"/>
        <v>Matteuccia struthiopteris</v>
      </c>
      <c r="AW1477" s="1"/>
      <c r="AX1477" s="1"/>
    </row>
    <row r="1478" spans="1:66" s="5" customFormat="1" ht="15" customHeight="1" x14ac:dyDescent="0.2">
      <c r="A1478" s="8" t="s">
        <v>8892</v>
      </c>
      <c r="B1478" s="18" t="b">
        <f t="shared" si="251"/>
        <v>0</v>
      </c>
      <c r="C1478" s="4" t="str">
        <f>IF(O1478="","C","")</f>
        <v/>
      </c>
      <c r="D1478" s="4" t="str">
        <f>IF(I1478="","N","")</f>
        <v/>
      </c>
      <c r="E1478" s="4" t="str">
        <f>IF(P1478="","Y","")</f>
        <v/>
      </c>
      <c r="F1478" s="4" t="str">
        <f t="shared" si="250"/>
        <v>X</v>
      </c>
      <c r="G1478" s="4"/>
      <c r="H1478" s="4" t="str">
        <f>TRIM(TRIM(I1478) &amp; " " &amp; TRIM(J1478) &amp; " " &amp; K1478 &amp; " " &amp;S1478)</f>
        <v>Matthiola incana Granma's white-flowered Brompton Stock</v>
      </c>
      <c r="I1478" s="6" t="s">
        <v>4495</v>
      </c>
      <c r="J1478" s="6" t="s">
        <v>4496</v>
      </c>
      <c r="K1478" s="6" t="s">
        <v>4497</v>
      </c>
      <c r="L1478" s="1">
        <v>1218</v>
      </c>
      <c r="M1478" s="1" t="s">
        <v>39</v>
      </c>
      <c r="N1478" s="18" t="b">
        <v>0</v>
      </c>
      <c r="O1478" t="s">
        <v>4498</v>
      </c>
      <c r="P1478" s="23" t="s">
        <v>10688</v>
      </c>
      <c r="Q1478"/>
      <c r="R1478"/>
      <c r="S1478" s="54" t="s">
        <v>10687</v>
      </c>
      <c r="T1478" s="1" t="s">
        <v>42</v>
      </c>
      <c r="U1478" s="1" t="s">
        <v>42</v>
      </c>
      <c r="V1478" s="1" t="s">
        <v>42</v>
      </c>
      <c r="W1478" s="1" t="s">
        <v>42</v>
      </c>
      <c r="X1478"/>
      <c r="Y1478"/>
      <c r="Z1478"/>
      <c r="AA1478"/>
      <c r="AB1478"/>
      <c r="AC1478"/>
      <c r="AD1478"/>
      <c r="AE1478"/>
      <c r="AF1478"/>
      <c r="AG1478" s="1" t="b">
        <v>0</v>
      </c>
      <c r="AH1478" s="1" t="s">
        <v>43</v>
      </c>
      <c r="AI1478" s="1"/>
      <c r="AJ1478" s="1" t="b">
        <v>0</v>
      </c>
      <c r="AK1478" s="1" t="b">
        <v>0</v>
      </c>
      <c r="AL1478" s="1" t="s">
        <v>86</v>
      </c>
      <c r="AM1478"/>
      <c r="AN1478" s="1" t="s">
        <v>45</v>
      </c>
      <c r="AO1478" s="1">
        <v>15842</v>
      </c>
      <c r="AP1478" s="1" t="b">
        <v>0</v>
      </c>
      <c r="AQ1478" s="1"/>
      <c r="AR1478" s="1"/>
      <c r="AS1478" s="1" t="b">
        <v>0</v>
      </c>
      <c r="AV1478" s="1" t="str">
        <f t="shared" si="252"/>
        <v>Matthiola incana Granma's white-flowered Brompton Stock</v>
      </c>
      <c r="AW1478" s="1"/>
      <c r="AX1478" s="1"/>
    </row>
    <row r="1479" spans="1:66" s="5" customFormat="1" ht="15" customHeight="1" x14ac:dyDescent="0.2">
      <c r="A1479" s="8"/>
      <c r="B1479" s="18" t="b">
        <f t="shared" si="251"/>
        <v>0</v>
      </c>
      <c r="C1479" s="21"/>
      <c r="D1479" s="4"/>
      <c r="E1479" s="4"/>
      <c r="F1479" s="4" t="str">
        <f t="shared" si="250"/>
        <v>X</v>
      </c>
      <c r="G1479" s="4"/>
      <c r="H1479" s="4"/>
      <c r="I1479" s="6" t="s">
        <v>4499</v>
      </c>
      <c r="J1479" s="6" t="s">
        <v>4506</v>
      </c>
      <c r="L1479" s="1">
        <v>1220</v>
      </c>
      <c r="M1479"/>
      <c r="N1479" s="18" t="b">
        <v>0</v>
      </c>
      <c r="O1479"/>
      <c r="P1479" s="1" t="s">
        <v>4507</v>
      </c>
      <c r="Q1479"/>
      <c r="R1479"/>
      <c r="S1479" s="53"/>
      <c r="T1479" s="1" t="s">
        <v>42</v>
      </c>
      <c r="U1479" s="1" t="s">
        <v>42</v>
      </c>
      <c r="V1479" s="1" t="s">
        <v>42</v>
      </c>
      <c r="W1479" s="1" t="s">
        <v>42</v>
      </c>
      <c r="X1479"/>
      <c r="Y1479"/>
      <c r="Z1479"/>
      <c r="AA1479"/>
      <c r="AB1479"/>
      <c r="AC1479"/>
      <c r="AD1479"/>
      <c r="AE1479"/>
      <c r="AF1479"/>
      <c r="AG1479" s="1" t="b">
        <v>1</v>
      </c>
      <c r="AH1479"/>
      <c r="AI1479"/>
      <c r="AJ1479" s="1" t="b">
        <v>0</v>
      </c>
      <c r="AK1479" s="1" t="b">
        <v>0</v>
      </c>
      <c r="AL1479" s="1" t="s">
        <v>86</v>
      </c>
      <c r="AM1479" s="1" t="s">
        <v>62</v>
      </c>
      <c r="AN1479" s="1" t="s">
        <v>45</v>
      </c>
      <c r="AO1479" s="1">
        <v>1802</v>
      </c>
      <c r="AP1479" s="1" t="b">
        <v>1</v>
      </c>
      <c r="AQ1479" s="1"/>
      <c r="AR1479" s="1"/>
      <c r="AS1479" s="1" t="b">
        <v>0</v>
      </c>
      <c r="AV1479" s="1" t="str">
        <f t="shared" si="252"/>
        <v>Mecanopsis betonicifolia</v>
      </c>
      <c r="AW1479" s="1"/>
      <c r="AX1479"/>
      <c r="BE1479"/>
      <c r="BF1479"/>
      <c r="BG1479"/>
      <c r="BH1479"/>
      <c r="BI1479"/>
      <c r="BJ1479"/>
      <c r="BK1479"/>
      <c r="BL1479"/>
      <c r="BM1479"/>
      <c r="BN1479"/>
    </row>
    <row r="1480" spans="1:66" s="5" customFormat="1" ht="15" customHeight="1" x14ac:dyDescent="0.2">
      <c r="A1480" s="8" t="s">
        <v>9193</v>
      </c>
      <c r="B1480" s="18" t="b">
        <f t="shared" si="251"/>
        <v>1</v>
      </c>
      <c r="C1480" s="4" t="str">
        <f>IF(O1480="","C","")</f>
        <v/>
      </c>
      <c r="D1480" s="4" t="str">
        <f>IF(I1480="","N","")</f>
        <v/>
      </c>
      <c r="E1480" s="4" t="str">
        <f>IF(P1480="","Y","")</f>
        <v/>
      </c>
      <c r="F1480" s="4" t="str">
        <f t="shared" si="250"/>
        <v/>
      </c>
      <c r="G1480" s="4" t="str">
        <f>IF(H1480=A1480,"","I")</f>
        <v>I</v>
      </c>
      <c r="H1480" s="4" t="str">
        <f>TRIM(TRIM(I1480) &amp; " " &amp; TRIM(J1480) &amp; " " &amp; K1480 &amp; " " &amp;S1480)</f>
        <v>Mecanopsis cambrica Welsh Poppy</v>
      </c>
      <c r="I1480" s="6" t="s">
        <v>4499</v>
      </c>
      <c r="J1480" s="6" t="s">
        <v>6890</v>
      </c>
      <c r="K1480" s="6"/>
      <c r="L1480" s="1">
        <v>1939</v>
      </c>
      <c r="M1480" s="1"/>
      <c r="N1480" s="18" t="b">
        <v>1</v>
      </c>
      <c r="O1480" t="s">
        <v>6891</v>
      </c>
      <c r="P1480" s="1" t="s">
        <v>6892</v>
      </c>
      <c r="Q1480"/>
      <c r="R1480"/>
      <c r="S1480" s="54" t="s">
        <v>6893</v>
      </c>
      <c r="T1480" s="1" t="s">
        <v>42</v>
      </c>
      <c r="U1480" s="1" t="s">
        <v>42</v>
      </c>
      <c r="V1480" s="1" t="s">
        <v>42</v>
      </c>
      <c r="W1480" s="1" t="s">
        <v>42</v>
      </c>
      <c r="X1480" s="1"/>
      <c r="Y1480" s="1" t="s">
        <v>6894</v>
      </c>
      <c r="Z1480" s="1"/>
      <c r="AA1480" s="1"/>
      <c r="AB1480" s="1"/>
      <c r="AC1480" s="1"/>
      <c r="AD1480" s="1"/>
      <c r="AE1480" s="1"/>
      <c r="AF1480"/>
      <c r="AG1480" s="1" t="b">
        <v>0</v>
      </c>
      <c r="AH1480" s="1" t="s">
        <v>43</v>
      </c>
      <c r="AI1480" s="1"/>
      <c r="AJ1480" s="1" t="b">
        <v>0</v>
      </c>
      <c r="AK1480" s="1" t="b">
        <v>0</v>
      </c>
      <c r="AL1480" s="1" t="s">
        <v>86</v>
      </c>
      <c r="AM1480" s="1" t="s">
        <v>62</v>
      </c>
      <c r="AN1480" s="1" t="s">
        <v>45</v>
      </c>
      <c r="AO1480" s="1">
        <v>2409</v>
      </c>
      <c r="AP1480" s="1" t="b">
        <v>0</v>
      </c>
      <c r="AQ1480" s="1"/>
      <c r="AR1480" s="1"/>
      <c r="AS1480" s="1" t="b">
        <v>1</v>
      </c>
      <c r="AV1480" s="1" t="str">
        <f t="shared" si="252"/>
        <v>Mecanopsis cambrica Welsh Poppy</v>
      </c>
      <c r="AW1480" s="1"/>
      <c r="AX1480" s="1"/>
    </row>
    <row r="1481" spans="1:66" s="5" customFormat="1" ht="15" customHeight="1" x14ac:dyDescent="0.2">
      <c r="A1481" s="8"/>
      <c r="B1481" s="18" t="b">
        <f t="shared" si="251"/>
        <v>0</v>
      </c>
      <c r="C1481" s="21"/>
      <c r="D1481" s="4"/>
      <c r="E1481" s="4"/>
      <c r="F1481" s="4" t="str">
        <f t="shared" si="250"/>
        <v>X</v>
      </c>
      <c r="G1481" s="4"/>
      <c r="H1481" s="4"/>
      <c r="I1481" s="6" t="s">
        <v>4499</v>
      </c>
      <c r="J1481" s="6" t="s">
        <v>4508</v>
      </c>
      <c r="K1481" s="6"/>
      <c r="L1481" s="1">
        <v>1221</v>
      </c>
      <c r="M1481"/>
      <c r="N1481" s="18" t="b">
        <v>0</v>
      </c>
      <c r="O1481"/>
      <c r="P1481" s="1" t="s">
        <v>4507</v>
      </c>
      <c r="Q1481" s="1"/>
      <c r="R1481" s="1"/>
      <c r="S1481" s="54"/>
      <c r="T1481" s="1" t="s">
        <v>42</v>
      </c>
      <c r="U1481" s="1" t="s">
        <v>42</v>
      </c>
      <c r="V1481" s="1" t="s">
        <v>42</v>
      </c>
      <c r="W1481" s="1" t="s">
        <v>42</v>
      </c>
      <c r="X1481" s="1"/>
      <c r="Y1481" s="1"/>
      <c r="Z1481" s="1"/>
      <c r="AA1481" s="1"/>
      <c r="AB1481" s="1"/>
      <c r="AC1481" s="1"/>
      <c r="AD1481" s="1"/>
      <c r="AE1481" s="1"/>
      <c r="AF1481"/>
      <c r="AG1481" s="1" t="b">
        <v>0</v>
      </c>
      <c r="AH1481"/>
      <c r="AI1481"/>
      <c r="AJ1481" s="1" t="b">
        <v>0</v>
      </c>
      <c r="AK1481" s="1" t="b">
        <v>0</v>
      </c>
      <c r="AL1481" s="1" t="s">
        <v>86</v>
      </c>
      <c r="AM1481" s="1" t="s">
        <v>62</v>
      </c>
      <c r="AN1481" s="1" t="s">
        <v>45</v>
      </c>
      <c r="AO1481" s="1">
        <v>2151</v>
      </c>
      <c r="AP1481" s="1" t="b">
        <v>1</v>
      </c>
      <c r="AQ1481" s="1"/>
      <c r="AR1481" s="1"/>
      <c r="AS1481" s="1" t="b">
        <v>0</v>
      </c>
      <c r="AV1481" s="1" t="str">
        <f t="shared" si="252"/>
        <v>Mecanopsis grandis</v>
      </c>
      <c r="AW1481" s="1"/>
      <c r="AX1481" s="1"/>
      <c r="BE1481"/>
      <c r="BF1481"/>
      <c r="BG1481"/>
      <c r="BH1481"/>
      <c r="BI1481"/>
      <c r="BJ1481"/>
      <c r="BK1481"/>
      <c r="BL1481"/>
      <c r="BM1481"/>
      <c r="BN1481"/>
    </row>
    <row r="1482" spans="1:66" s="5" customFormat="1" ht="15" customHeight="1" x14ac:dyDescent="0.2">
      <c r="A1482" s="8" t="s">
        <v>8222</v>
      </c>
      <c r="B1482" s="18" t="b">
        <f t="shared" si="251"/>
        <v>1</v>
      </c>
      <c r="C1482" s="4" t="str">
        <f>IF(O1482="","C","")</f>
        <v/>
      </c>
      <c r="D1482" s="4" t="str">
        <f>IF(I1482="","N","")</f>
        <v/>
      </c>
      <c r="E1482" s="4" t="str">
        <f>IF(P1482="","Y","")</f>
        <v/>
      </c>
      <c r="F1482" s="4" t="str">
        <f t="shared" si="250"/>
        <v/>
      </c>
      <c r="G1482" s="4" t="str">
        <f>IF(H1482=A1482,"","I")</f>
        <v/>
      </c>
      <c r="H1482" s="4" t="str">
        <f>TRIM(TRIM(I1482) &amp; " " &amp; TRIM(J1482) &amp; " " &amp; K1482 &amp; " " &amp;S1482)</f>
        <v>Mecanopsis napaulensis</v>
      </c>
      <c r="I1482" s="6" t="s">
        <v>4499</v>
      </c>
      <c r="J1482" s="6" t="s">
        <v>4509</v>
      </c>
      <c r="K1482" s="6"/>
      <c r="L1482" s="1">
        <v>1222</v>
      </c>
      <c r="M1482" s="1" t="s">
        <v>39</v>
      </c>
      <c r="N1482" s="18" t="b">
        <v>1</v>
      </c>
      <c r="O1482" t="s">
        <v>4510</v>
      </c>
      <c r="P1482" s="1" t="s">
        <v>4511</v>
      </c>
      <c r="Q1482"/>
      <c r="R1482"/>
      <c r="S1482" s="54"/>
      <c r="T1482" s="1" t="s">
        <v>42</v>
      </c>
      <c r="U1482" s="1" t="s">
        <v>42</v>
      </c>
      <c r="V1482" s="1" t="s">
        <v>42</v>
      </c>
      <c r="W1482" s="1" t="s">
        <v>42</v>
      </c>
      <c r="X1482" s="1"/>
      <c r="Y1482" t="s">
        <v>11227</v>
      </c>
      <c r="Z1482" s="1"/>
      <c r="AA1482" s="1"/>
      <c r="AB1482" s="1"/>
      <c r="AC1482" s="1"/>
      <c r="AD1482" s="1"/>
      <c r="AE1482" s="1"/>
      <c r="AF1482" s="1"/>
      <c r="AG1482" s="1" t="b">
        <v>0</v>
      </c>
      <c r="AH1482" s="1" t="s">
        <v>43</v>
      </c>
      <c r="AI1482" s="1"/>
      <c r="AJ1482" s="1" t="b">
        <v>0</v>
      </c>
      <c r="AK1482" s="1" t="b">
        <v>0</v>
      </c>
      <c r="AL1482" s="1" t="s">
        <v>86</v>
      </c>
      <c r="AM1482"/>
      <c r="AN1482" s="1" t="s">
        <v>45</v>
      </c>
      <c r="AO1482" s="1">
        <v>20132</v>
      </c>
      <c r="AP1482" s="1" t="b">
        <v>0</v>
      </c>
      <c r="AQ1482" s="1"/>
      <c r="AR1482" s="1"/>
      <c r="AS1482" s="1" t="b">
        <v>0</v>
      </c>
      <c r="AV1482" s="1" t="str">
        <f t="shared" si="252"/>
        <v>Mecanopsis napaulensis</v>
      </c>
      <c r="AW1482" s="1"/>
      <c r="AX1482" s="1"/>
      <c r="BN1482" s="11"/>
    </row>
    <row r="1483" spans="1:66" s="5" customFormat="1" ht="15" customHeight="1" x14ac:dyDescent="0.2">
      <c r="A1483" s="8" t="s">
        <v>7757</v>
      </c>
      <c r="B1483" s="18" t="b">
        <f t="shared" si="251"/>
        <v>1</v>
      </c>
      <c r="C1483" s="4" t="str">
        <f>IF(O1483="","C","")</f>
        <v/>
      </c>
      <c r="D1483" s="4" t="str">
        <f>IF(I1483="","N","")</f>
        <v/>
      </c>
      <c r="E1483" s="4" t="str">
        <f>IF(P1483="","Y","")</f>
        <v/>
      </c>
      <c r="F1483" s="4" t="str">
        <f t="shared" si="250"/>
        <v/>
      </c>
      <c r="G1483" s="4" t="str">
        <f>IF(H1483=A1483,"","I")</f>
        <v>I</v>
      </c>
      <c r="H1483" s="4" t="str">
        <f>TRIM(TRIM(I1483) &amp; " " &amp; TRIM(J1483) &amp; " " &amp; K1483 &amp; " " &amp;S1483)</f>
        <v>Mecanopsis 'Lingholm' Himalayan Blue Poppy</v>
      </c>
      <c r="I1483" s="6" t="s">
        <v>4499</v>
      </c>
      <c r="J1483" s="6"/>
      <c r="K1483" s="6" t="s">
        <v>4500</v>
      </c>
      <c r="L1483" s="1">
        <v>1219</v>
      </c>
      <c r="M1483" s="1" t="s">
        <v>39</v>
      </c>
      <c r="N1483" s="18" t="b">
        <v>1</v>
      </c>
      <c r="O1483" t="s">
        <v>4501</v>
      </c>
      <c r="P1483" s="1" t="s">
        <v>4502</v>
      </c>
      <c r="Q1483" s="1"/>
      <c r="R1483" s="1"/>
      <c r="S1483" s="54" t="s">
        <v>4503</v>
      </c>
      <c r="T1483" s="1" t="s">
        <v>42</v>
      </c>
      <c r="U1483" s="1" t="s">
        <v>42</v>
      </c>
      <c r="V1483" s="1" t="s">
        <v>42</v>
      </c>
      <c r="W1483" s="1" t="s">
        <v>42</v>
      </c>
      <c r="X1483" s="1"/>
      <c r="Y1483" s="1" t="s">
        <v>4504</v>
      </c>
      <c r="Z1483" s="1" t="s">
        <v>4505</v>
      </c>
      <c r="AA1483" s="1"/>
      <c r="AB1483" s="1"/>
      <c r="AC1483" s="1"/>
      <c r="AD1483" s="1"/>
      <c r="AE1483" s="1"/>
      <c r="AF1483"/>
      <c r="AG1483" s="1" t="b">
        <v>0</v>
      </c>
      <c r="AH1483" s="1" t="s">
        <v>43</v>
      </c>
      <c r="AI1483" s="1"/>
      <c r="AJ1483" s="1" t="b">
        <v>0</v>
      </c>
      <c r="AK1483" s="1" t="b">
        <v>0</v>
      </c>
      <c r="AL1483" s="1" t="s">
        <v>86</v>
      </c>
      <c r="AM1483" s="1" t="s">
        <v>62</v>
      </c>
      <c r="AN1483" s="1" t="s">
        <v>45</v>
      </c>
      <c r="AO1483" s="1">
        <v>2425</v>
      </c>
      <c r="AP1483" s="1" t="b">
        <v>0</v>
      </c>
      <c r="AQ1483" s="1"/>
      <c r="AR1483" s="1"/>
      <c r="AS1483" s="1" t="b">
        <v>0</v>
      </c>
      <c r="AV1483" s="1" t="str">
        <f t="shared" si="252"/>
        <v>Mecanopsis 'Lingholm' Himalayan Blue Poppy</v>
      </c>
      <c r="AW1483" s="1"/>
      <c r="AX1483" s="1"/>
    </row>
    <row r="1484" spans="1:66" s="5" customFormat="1" ht="15" customHeight="1" x14ac:dyDescent="0.2">
      <c r="A1484" s="8" t="s">
        <v>8464</v>
      </c>
      <c r="B1484" s="18" t="b">
        <f t="shared" si="251"/>
        <v>1</v>
      </c>
      <c r="C1484" s="4" t="str">
        <f>IF(O1484="","C","")</f>
        <v/>
      </c>
      <c r="D1484" s="4" t="str">
        <f>IF(I1484="","N","")</f>
        <v/>
      </c>
      <c r="E1484" s="4" t="str">
        <f>IF(P1484="","Y","")</f>
        <v/>
      </c>
      <c r="F1484" s="4" t="str">
        <f t="shared" si="250"/>
        <v/>
      </c>
      <c r="G1484" s="4" t="str">
        <f>IF(H1484=A1484,"","I")</f>
        <v/>
      </c>
      <c r="H1484" s="4" t="str">
        <f>TRIM(TRIM(I1484) &amp; " " &amp; TRIM(J1484) &amp; " " &amp; K1484 &amp; " " &amp;S1484)</f>
        <v>Melianthus major</v>
      </c>
      <c r="I1484" s="6" t="s">
        <v>4512</v>
      </c>
      <c r="J1484" s="6" t="s">
        <v>984</v>
      </c>
      <c r="K1484" s="6"/>
      <c r="L1484" s="1">
        <v>1223</v>
      </c>
      <c r="M1484" s="1" t="s">
        <v>39</v>
      </c>
      <c r="N1484" s="18" t="b">
        <v>1</v>
      </c>
      <c r="O1484" t="s">
        <v>4513</v>
      </c>
      <c r="P1484" s="1" t="s">
        <v>4514</v>
      </c>
      <c r="Q1484"/>
      <c r="R1484"/>
      <c r="S1484" s="54"/>
      <c r="T1484" s="1" t="s">
        <v>42</v>
      </c>
      <c r="U1484" s="1" t="s">
        <v>42</v>
      </c>
      <c r="V1484" s="1" t="s">
        <v>42</v>
      </c>
      <c r="W1484" s="1" t="s">
        <v>42</v>
      </c>
      <c r="X1484" s="1"/>
      <c r="Y1484" s="1" t="s">
        <v>4515</v>
      </c>
      <c r="Z1484" s="1"/>
      <c r="AA1484" s="1"/>
      <c r="AB1484" s="1"/>
      <c r="AC1484" s="1"/>
      <c r="AD1484" s="1"/>
      <c r="AE1484" s="1"/>
      <c r="AF1484" s="1"/>
      <c r="AG1484" s="1" t="b">
        <v>0</v>
      </c>
      <c r="AH1484" s="1" t="s">
        <v>43</v>
      </c>
      <c r="AI1484" s="1"/>
      <c r="AJ1484" s="1" t="b">
        <v>0</v>
      </c>
      <c r="AK1484" s="1" t="b">
        <v>0</v>
      </c>
      <c r="AL1484" s="1" t="s">
        <v>86</v>
      </c>
      <c r="AM1484"/>
      <c r="AN1484" s="1" t="s">
        <v>45</v>
      </c>
      <c r="AO1484" s="1">
        <v>20128</v>
      </c>
      <c r="AP1484" s="1" t="b">
        <v>0</v>
      </c>
      <c r="AQ1484" s="1"/>
      <c r="AR1484" s="1"/>
      <c r="AS1484" s="1" t="b">
        <v>0</v>
      </c>
      <c r="AV1484" s="1" t="str">
        <f t="shared" si="252"/>
        <v>Melianthus major</v>
      </c>
      <c r="AW1484" s="1"/>
      <c r="AX1484" s="1"/>
    </row>
    <row r="1485" spans="1:66" s="5" customFormat="1" ht="15" customHeight="1" x14ac:dyDescent="0.2">
      <c r="A1485" s="8" t="s">
        <v>9195</v>
      </c>
      <c r="B1485" s="18" t="b">
        <f t="shared" si="251"/>
        <v>1</v>
      </c>
      <c r="C1485" s="4" t="str">
        <f>IF(O1485="","C","")</f>
        <v/>
      </c>
      <c r="D1485" s="4" t="str">
        <f>IF(I1485="","N","")</f>
        <v/>
      </c>
      <c r="E1485" s="4" t="str">
        <f>IF(P1485="","Y","")</f>
        <v/>
      </c>
      <c r="F1485" s="4" t="str">
        <f t="shared" si="250"/>
        <v/>
      </c>
      <c r="G1485" s="4"/>
      <c r="H1485" s="4" t="str">
        <f>TRIM(TRIM(I1485) &amp; " " &amp; TRIM(J1485) &amp; " " &amp; K1485 &amp; " " &amp;S1485)</f>
        <v>Melianthus villosus Honey Bush</v>
      </c>
      <c r="I1485" s="2" t="s">
        <v>4512</v>
      </c>
      <c r="J1485" s="6" t="s">
        <v>10301</v>
      </c>
      <c r="K1485" s="2"/>
      <c r="L1485"/>
      <c r="M1485"/>
      <c r="N1485" s="18" t="b">
        <v>1</v>
      </c>
      <c r="O1485" t="s">
        <v>10203</v>
      </c>
      <c r="P1485" s="28" t="s">
        <v>10690</v>
      </c>
      <c r="Q1485"/>
      <c r="R1485"/>
      <c r="S1485" s="53" t="s">
        <v>10689</v>
      </c>
      <c r="T1485"/>
      <c r="U1485"/>
      <c r="V1485"/>
      <c r="W1485"/>
      <c r="X1485"/>
      <c r="Y1485" t="s">
        <v>11228</v>
      </c>
      <c r="Z1485"/>
      <c r="AA1485"/>
      <c r="AB1485"/>
      <c r="AC1485"/>
      <c r="AD1485"/>
      <c r="AE1485"/>
      <c r="AF1485"/>
      <c r="AG1485"/>
      <c r="AH1485"/>
      <c r="AI1485"/>
      <c r="AJ1485"/>
      <c r="AK1485"/>
      <c r="AL1485"/>
      <c r="AM1485"/>
      <c r="AN1485"/>
      <c r="AO1485"/>
      <c r="AP1485"/>
      <c r="AQ1485"/>
      <c r="AR1485"/>
      <c r="AS1485"/>
      <c r="AT1485"/>
      <c r="AU1485"/>
      <c r="AV1485" s="1" t="str">
        <f t="shared" si="252"/>
        <v>Melianthus villosus Honey Bush</v>
      </c>
      <c r="AW1485"/>
      <c r="AX1485"/>
      <c r="AY1485"/>
      <c r="AZ1485"/>
      <c r="BA1485"/>
      <c r="BB1485"/>
      <c r="BC1485"/>
      <c r="BD1485"/>
    </row>
    <row r="1486" spans="1:66" s="5" customFormat="1" ht="15" customHeight="1" x14ac:dyDescent="0.2">
      <c r="A1486" s="8"/>
      <c r="B1486" s="18" t="b">
        <f t="shared" si="251"/>
        <v>0</v>
      </c>
      <c r="C1486" s="21"/>
      <c r="D1486" s="4"/>
      <c r="E1486" s="4"/>
      <c r="F1486" s="4" t="str">
        <f t="shared" si="250"/>
        <v>X</v>
      </c>
      <c r="G1486" s="4"/>
      <c r="H1486" s="4"/>
      <c r="I1486" s="6" t="s">
        <v>4516</v>
      </c>
      <c r="J1486" s="6" t="s">
        <v>4517</v>
      </c>
      <c r="L1486" s="1">
        <v>1224</v>
      </c>
      <c r="M1486"/>
      <c r="N1486" s="18" t="b">
        <v>0</v>
      </c>
      <c r="O1486"/>
      <c r="P1486" s="1" t="s">
        <v>4518</v>
      </c>
      <c r="Q1486"/>
      <c r="R1486"/>
      <c r="S1486" s="53"/>
      <c r="T1486" s="1" t="s">
        <v>42</v>
      </c>
      <c r="U1486" s="1" t="s">
        <v>42</v>
      </c>
      <c r="V1486" s="1" t="s">
        <v>42</v>
      </c>
      <c r="W1486" s="1" t="s">
        <v>42</v>
      </c>
      <c r="X1486"/>
      <c r="Y1486"/>
      <c r="Z1486"/>
      <c r="AA1486"/>
      <c r="AB1486"/>
      <c r="AC1486"/>
      <c r="AD1486"/>
      <c r="AE1486"/>
      <c r="AF1486"/>
      <c r="AG1486" s="1" t="b">
        <v>0</v>
      </c>
      <c r="AH1486"/>
      <c r="AI1486"/>
      <c r="AJ1486" s="1" t="b">
        <v>0</v>
      </c>
      <c r="AK1486" s="1" t="b">
        <v>0</v>
      </c>
      <c r="AL1486" s="1" t="s">
        <v>86</v>
      </c>
      <c r="AM1486" s="1" t="s">
        <v>62</v>
      </c>
      <c r="AN1486" s="1" t="s">
        <v>45</v>
      </c>
      <c r="AO1486" s="1">
        <v>1804</v>
      </c>
      <c r="AP1486" s="1" t="b">
        <v>1</v>
      </c>
      <c r="AQ1486" s="1"/>
      <c r="AR1486" s="1"/>
      <c r="AS1486" s="1" t="b">
        <v>0</v>
      </c>
      <c r="AV1486" s="1" t="str">
        <f t="shared" si="252"/>
        <v>Mertensia maritima</v>
      </c>
      <c r="AW1486" s="1"/>
      <c r="AX1486"/>
      <c r="BE1486"/>
      <c r="BF1486"/>
      <c r="BG1486"/>
      <c r="BH1486"/>
      <c r="BI1486"/>
      <c r="BJ1486"/>
      <c r="BK1486"/>
      <c r="BL1486"/>
      <c r="BM1486"/>
      <c r="BN1486"/>
    </row>
    <row r="1487" spans="1:66" s="5" customFormat="1" ht="15" customHeight="1" x14ac:dyDescent="0.2">
      <c r="A1487" s="8" t="s">
        <v>8894</v>
      </c>
      <c r="B1487" s="18" t="b">
        <f t="shared" si="251"/>
        <v>1</v>
      </c>
      <c r="C1487" s="4" t="str">
        <f>IF(O1487="","C","")</f>
        <v/>
      </c>
      <c r="D1487" s="4" t="str">
        <f>IF(I1487="","N","")</f>
        <v/>
      </c>
      <c r="E1487" s="4" t="str">
        <f>IF(P1487="","Y","")</f>
        <v/>
      </c>
      <c r="F1487" s="4" t="str">
        <f t="shared" si="250"/>
        <v/>
      </c>
      <c r="G1487" s="4" t="str">
        <f>IF(H1487=A1487,"","I")</f>
        <v/>
      </c>
      <c r="H1487" s="4" t="str">
        <f>TRIM(TRIM(I1487) &amp; " " &amp; TRIM(J1487) &amp; " " &amp; K1487 &amp; " " &amp;S1487)</f>
        <v>Mertensia virginica</v>
      </c>
      <c r="I1487" s="6" t="s">
        <v>4516</v>
      </c>
      <c r="J1487" s="6" t="s">
        <v>4519</v>
      </c>
      <c r="K1487" s="6"/>
      <c r="L1487" s="1">
        <v>1225</v>
      </c>
      <c r="M1487" s="1" t="s">
        <v>39</v>
      </c>
      <c r="N1487" s="18" t="b">
        <v>1</v>
      </c>
      <c r="O1487" t="s">
        <v>4520</v>
      </c>
      <c r="P1487" s="1" t="s">
        <v>4521</v>
      </c>
      <c r="Q1487"/>
      <c r="R1487"/>
      <c r="S1487" s="54"/>
      <c r="T1487" s="1" t="s">
        <v>42</v>
      </c>
      <c r="U1487" s="1" t="s">
        <v>42</v>
      </c>
      <c r="V1487" s="1" t="s">
        <v>42</v>
      </c>
      <c r="W1487" s="1" t="s">
        <v>42</v>
      </c>
      <c r="X1487" s="1" t="s">
        <v>4522</v>
      </c>
      <c r="Y1487" s="1" t="s">
        <v>4523</v>
      </c>
      <c r="Z1487" s="1" t="s">
        <v>4524</v>
      </c>
      <c r="AA1487" s="1"/>
      <c r="AB1487" s="1"/>
      <c r="AC1487" s="1"/>
      <c r="AD1487" s="1"/>
      <c r="AE1487" s="1"/>
      <c r="AF1487"/>
      <c r="AG1487" s="1" t="b">
        <v>0</v>
      </c>
      <c r="AH1487" s="1"/>
      <c r="AI1487" s="1"/>
      <c r="AJ1487" s="1" t="b">
        <v>0</v>
      </c>
      <c r="AK1487" s="1" t="b">
        <v>0</v>
      </c>
      <c r="AL1487" s="1" t="s">
        <v>86</v>
      </c>
      <c r="AM1487" s="1" t="s">
        <v>62</v>
      </c>
      <c r="AN1487" s="1" t="s">
        <v>45</v>
      </c>
      <c r="AO1487" s="1">
        <v>2187</v>
      </c>
      <c r="AP1487" s="1" t="b">
        <v>0</v>
      </c>
      <c r="AQ1487" s="1"/>
      <c r="AR1487" s="1"/>
      <c r="AS1487" s="1" t="b">
        <v>0</v>
      </c>
      <c r="AV1487" s="1" t="str">
        <f t="shared" si="252"/>
        <v>Mertensia virginica</v>
      </c>
      <c r="AW1487" s="1"/>
      <c r="AX1487" s="1"/>
    </row>
    <row r="1488" spans="1:66" s="5" customFormat="1" ht="15" customHeight="1" x14ac:dyDescent="0.2">
      <c r="A1488" s="8"/>
      <c r="B1488" s="18" t="b">
        <f t="shared" si="251"/>
        <v>0</v>
      </c>
      <c r="C1488" s="21"/>
      <c r="D1488" s="4"/>
      <c r="E1488" s="4"/>
      <c r="F1488" s="4" t="str">
        <f t="shared" si="250"/>
        <v>X</v>
      </c>
      <c r="G1488" s="4"/>
      <c r="H1488" s="4"/>
      <c r="I1488" s="6" t="s">
        <v>4525</v>
      </c>
      <c r="J1488" s="6" t="s">
        <v>4526</v>
      </c>
      <c r="L1488" s="1">
        <v>1226</v>
      </c>
      <c r="M1488"/>
      <c r="N1488" s="18" t="b">
        <v>0</v>
      </c>
      <c r="O1488"/>
      <c r="P1488" s="1" t="s">
        <v>4527</v>
      </c>
      <c r="Q1488"/>
      <c r="R1488"/>
      <c r="S1488" s="53"/>
      <c r="T1488" s="1" t="s">
        <v>42</v>
      </c>
      <c r="U1488" s="1" t="s">
        <v>42</v>
      </c>
      <c r="V1488" s="1" t="s">
        <v>42</v>
      </c>
      <c r="W1488" s="1" t="s">
        <v>42</v>
      </c>
      <c r="X1488"/>
      <c r="Y1488"/>
      <c r="Z1488"/>
      <c r="AA1488"/>
      <c r="AB1488"/>
      <c r="AC1488"/>
      <c r="AD1488"/>
      <c r="AE1488"/>
      <c r="AF1488"/>
      <c r="AG1488" s="1" t="b">
        <v>0</v>
      </c>
      <c r="AH1488"/>
      <c r="AI1488"/>
      <c r="AJ1488" s="1" t="b">
        <v>0</v>
      </c>
      <c r="AK1488" s="1" t="b">
        <v>0</v>
      </c>
      <c r="AL1488" s="1" t="s">
        <v>86</v>
      </c>
      <c r="AM1488" s="1" t="s">
        <v>62</v>
      </c>
      <c r="AN1488" s="1" t="s">
        <v>45</v>
      </c>
      <c r="AO1488" s="1">
        <v>1805</v>
      </c>
      <c r="AP1488" s="1" t="b">
        <v>1</v>
      </c>
      <c r="AQ1488" s="1"/>
      <c r="AR1488" s="1"/>
      <c r="AS1488" s="1" t="b">
        <v>0</v>
      </c>
      <c r="AV1488" s="1" t="str">
        <f t="shared" si="252"/>
        <v>Michauxia campanuloides</v>
      </c>
      <c r="AW1488" s="1"/>
      <c r="AX1488"/>
      <c r="BE1488"/>
      <c r="BF1488"/>
      <c r="BG1488"/>
      <c r="BH1488"/>
      <c r="BI1488"/>
      <c r="BJ1488"/>
      <c r="BK1488"/>
      <c r="BL1488"/>
      <c r="BM1488"/>
      <c r="BN1488"/>
    </row>
    <row r="1489" spans="1:66" s="5" customFormat="1" ht="15" customHeight="1" x14ac:dyDescent="0.2">
      <c r="A1489" s="8" t="s">
        <v>7759</v>
      </c>
      <c r="B1489" s="18" t="b">
        <f t="shared" si="251"/>
        <v>1</v>
      </c>
      <c r="C1489" s="4" t="str">
        <f>IF(O1489="","C","")</f>
        <v/>
      </c>
      <c r="D1489" s="4" t="str">
        <f>IF(I1489="","N","")</f>
        <v/>
      </c>
      <c r="E1489" s="4" t="str">
        <f>IF(P1489="","Y","")</f>
        <v/>
      </c>
      <c r="F1489" s="4" t="str">
        <f t="shared" si="250"/>
        <v/>
      </c>
      <c r="G1489" s="4" t="str">
        <f>IF(H1489=A1489,"","I")</f>
        <v>I</v>
      </c>
      <c r="H1489" s="4" t="str">
        <f>TRIM(TRIM(I1489) &amp; " " &amp; TRIM(J1489) &amp; " " &amp; K1489 &amp; " " &amp;S1489)</f>
        <v>Milium effusum 'Aureum'</v>
      </c>
      <c r="I1489" s="6" t="s">
        <v>4528</v>
      </c>
      <c r="J1489" s="6" t="s">
        <v>4529</v>
      </c>
      <c r="K1489" s="6" t="s">
        <v>4530</v>
      </c>
      <c r="L1489" s="1">
        <v>1227</v>
      </c>
      <c r="M1489" s="1" t="s">
        <v>39</v>
      </c>
      <c r="N1489" s="18" t="b">
        <v>1</v>
      </c>
      <c r="O1489" t="s">
        <v>4531</v>
      </c>
      <c r="P1489" s="1" t="s">
        <v>4532</v>
      </c>
      <c r="Q1489"/>
      <c r="R1489"/>
      <c r="S1489" s="54"/>
      <c r="T1489" s="1" t="s">
        <v>42</v>
      </c>
      <c r="U1489" s="1" t="s">
        <v>42</v>
      </c>
      <c r="V1489" s="1" t="s">
        <v>42</v>
      </c>
      <c r="W1489" s="1" t="s">
        <v>42</v>
      </c>
      <c r="X1489"/>
      <c r="Y1489" s="1" t="s">
        <v>4533</v>
      </c>
      <c r="Z1489"/>
      <c r="AA1489"/>
      <c r="AB1489"/>
      <c r="AC1489"/>
      <c r="AD1489"/>
      <c r="AE1489"/>
      <c r="AF1489" s="1"/>
      <c r="AG1489" s="1" t="b">
        <v>0</v>
      </c>
      <c r="AH1489" s="1"/>
      <c r="AI1489" s="1"/>
      <c r="AJ1489" s="1" t="b">
        <v>0</v>
      </c>
      <c r="AK1489" s="1" t="b">
        <v>0</v>
      </c>
      <c r="AL1489" s="1" t="s">
        <v>37</v>
      </c>
      <c r="AM1489" s="1" t="s">
        <v>62</v>
      </c>
      <c r="AN1489" s="1" t="s">
        <v>45</v>
      </c>
      <c r="AO1489"/>
      <c r="AP1489" s="1" t="b">
        <v>0</v>
      </c>
      <c r="AQ1489" s="1"/>
      <c r="AR1489" s="1"/>
      <c r="AS1489" s="1" t="b">
        <v>0</v>
      </c>
      <c r="AT1489"/>
      <c r="AU1489"/>
      <c r="AV1489" s="1" t="str">
        <f t="shared" si="252"/>
        <v>Milium effusum 'Aureum'</v>
      </c>
      <c r="AW1489" s="1"/>
      <c r="AX1489" s="1"/>
      <c r="AY1489"/>
      <c r="AZ1489"/>
      <c r="BA1489"/>
      <c r="BB1489"/>
      <c r="BC1489"/>
      <c r="BD1489"/>
    </row>
    <row r="1490" spans="1:66" s="5" customFormat="1" ht="15" customHeight="1" x14ac:dyDescent="0.2">
      <c r="A1490" s="8"/>
      <c r="B1490" s="18" t="b">
        <f t="shared" si="251"/>
        <v>0</v>
      </c>
      <c r="C1490" s="21"/>
      <c r="D1490" s="4"/>
      <c r="E1490" s="4"/>
      <c r="F1490" s="4" t="str">
        <f t="shared" si="250"/>
        <v>X</v>
      </c>
      <c r="G1490" s="4"/>
      <c r="H1490" s="4"/>
      <c r="I1490" s="6" t="s">
        <v>4534</v>
      </c>
      <c r="J1490" s="6"/>
      <c r="K1490" s="6"/>
      <c r="L1490" s="1">
        <v>1228</v>
      </c>
      <c r="M1490"/>
      <c r="N1490" s="18" t="b">
        <v>0</v>
      </c>
      <c r="O1490"/>
      <c r="P1490" s="1"/>
      <c r="Q1490" s="1"/>
      <c r="R1490"/>
      <c r="S1490" s="54"/>
      <c r="T1490" s="1" t="s">
        <v>42</v>
      </c>
      <c r="U1490" s="1" t="s">
        <v>42</v>
      </c>
      <c r="V1490" s="1" t="s">
        <v>42</v>
      </c>
      <c r="W1490" s="1" t="s">
        <v>42</v>
      </c>
      <c r="X1490" s="1"/>
      <c r="Y1490" s="1"/>
      <c r="Z1490" s="1"/>
      <c r="AA1490" s="1"/>
      <c r="AB1490" s="1"/>
      <c r="AC1490" s="1"/>
      <c r="AD1490" s="1"/>
      <c r="AE1490" s="1"/>
      <c r="AF1490"/>
      <c r="AG1490" s="1" t="b">
        <v>0</v>
      </c>
      <c r="AH1490"/>
      <c r="AI1490"/>
      <c r="AJ1490" s="1" t="b">
        <v>0</v>
      </c>
      <c r="AK1490" s="1" t="b">
        <v>0</v>
      </c>
      <c r="AL1490" s="1" t="s">
        <v>86</v>
      </c>
      <c r="AM1490" s="1" t="s">
        <v>62</v>
      </c>
      <c r="AN1490" s="1" t="s">
        <v>45</v>
      </c>
      <c r="AO1490" s="1">
        <v>1553</v>
      </c>
      <c r="AP1490" s="1" t="b">
        <v>1</v>
      </c>
      <c r="AQ1490" s="1"/>
      <c r="AR1490" s="1"/>
      <c r="AS1490" s="1" t="b">
        <v>0</v>
      </c>
      <c r="AV1490" s="1" t="str">
        <f t="shared" si="252"/>
        <v>Mimulus</v>
      </c>
      <c r="AW1490" s="1"/>
      <c r="AX1490" s="1"/>
      <c r="BE1490"/>
      <c r="BF1490"/>
      <c r="BG1490"/>
      <c r="BH1490"/>
      <c r="BI1490"/>
      <c r="BJ1490"/>
      <c r="BK1490"/>
      <c r="BL1490"/>
      <c r="BM1490"/>
      <c r="BN1490"/>
    </row>
    <row r="1491" spans="1:66" s="5" customFormat="1" ht="15" customHeight="1" x14ac:dyDescent="0.2">
      <c r="A1491" s="8" t="s">
        <v>9041</v>
      </c>
      <c r="B1491" s="18" t="b">
        <f t="shared" si="251"/>
        <v>1</v>
      </c>
      <c r="C1491" s="4" t="str">
        <f t="shared" ref="C1491:C1497" si="253">IF(O1491="","C","")</f>
        <v/>
      </c>
      <c r="D1491" s="4" t="str">
        <f t="shared" ref="D1491:D1497" si="254">IF(I1491="","N","")</f>
        <v/>
      </c>
      <c r="E1491" s="4" t="str">
        <f t="shared" ref="E1491:E1497" si="255">IF(P1491="","Y","")</f>
        <v/>
      </c>
      <c r="F1491" s="4" t="str">
        <f t="shared" si="250"/>
        <v/>
      </c>
      <c r="G1491" s="4" t="str">
        <f>IF(H1491=A1491,"","I")</f>
        <v/>
      </c>
      <c r="H1491" s="4" t="str">
        <f t="shared" ref="H1491:H1497" si="256">TRIM(TRIM(I1491) &amp; " " &amp; TRIM(J1491) &amp; " " &amp; K1491 &amp; " " &amp;S1491)</f>
        <v>Miscanthus sinensis 'Adagio'</v>
      </c>
      <c r="I1491" s="6" t="s">
        <v>6772</v>
      </c>
      <c r="J1491" s="6" t="s">
        <v>6773</v>
      </c>
      <c r="K1491" s="6" t="s">
        <v>6774</v>
      </c>
      <c r="L1491" s="1">
        <v>1890</v>
      </c>
      <c r="M1491" s="1" t="s">
        <v>39</v>
      </c>
      <c r="N1491" s="18" t="b">
        <v>1</v>
      </c>
      <c r="O1491" t="s">
        <v>6775</v>
      </c>
      <c r="P1491" s="1" t="s">
        <v>6776</v>
      </c>
      <c r="Q1491"/>
      <c r="R1491"/>
      <c r="S1491" s="54"/>
      <c r="T1491" s="1" t="s">
        <v>42</v>
      </c>
      <c r="U1491" s="1" t="s">
        <v>42</v>
      </c>
      <c r="V1491" s="1" t="s">
        <v>42</v>
      </c>
      <c r="W1491" s="1" t="s">
        <v>42</v>
      </c>
      <c r="X1491" s="1"/>
      <c r="Y1491" s="1" t="s">
        <v>6777</v>
      </c>
      <c r="Z1491" s="1"/>
      <c r="AA1491" s="1"/>
      <c r="AB1491" s="1"/>
      <c r="AC1491" s="1"/>
      <c r="AD1491" s="1"/>
      <c r="AE1491" s="1"/>
      <c r="AF1491"/>
      <c r="AG1491" s="1" t="b">
        <v>0</v>
      </c>
      <c r="AH1491" s="1"/>
      <c r="AI1491" s="1"/>
      <c r="AJ1491" s="1" t="b">
        <v>0</v>
      </c>
      <c r="AK1491" s="1" t="b">
        <v>0</v>
      </c>
      <c r="AL1491" s="1" t="s">
        <v>86</v>
      </c>
      <c r="AM1491" s="1" t="s">
        <v>62</v>
      </c>
      <c r="AN1491" s="1" t="s">
        <v>45</v>
      </c>
      <c r="AO1491" s="1">
        <v>1513</v>
      </c>
      <c r="AP1491" s="1" t="b">
        <v>0</v>
      </c>
      <c r="AQ1491" s="1"/>
      <c r="AR1491" s="1"/>
      <c r="AS1491" s="1" t="b">
        <v>0</v>
      </c>
      <c r="AV1491" s="1" t="str">
        <f t="shared" si="252"/>
        <v>Miscanthus sinensis 'Adagio'</v>
      </c>
      <c r="AW1491" s="1"/>
      <c r="AX1491" s="1"/>
    </row>
    <row r="1492" spans="1:66" s="5" customFormat="1" ht="15" customHeight="1" x14ac:dyDescent="0.2">
      <c r="A1492" s="8" t="s">
        <v>9609</v>
      </c>
      <c r="B1492" s="18" t="b">
        <f t="shared" si="251"/>
        <v>1</v>
      </c>
      <c r="C1492" s="4" t="str">
        <f t="shared" si="253"/>
        <v/>
      </c>
      <c r="D1492" s="4" t="str">
        <f t="shared" si="254"/>
        <v/>
      </c>
      <c r="E1492" s="4" t="str">
        <f t="shared" si="255"/>
        <v/>
      </c>
      <c r="F1492" s="4" t="str">
        <f t="shared" si="250"/>
        <v/>
      </c>
      <c r="G1492" s="4" t="str">
        <f>IF(H1492=A1492,"","I")</f>
        <v/>
      </c>
      <c r="H1492" s="4" t="str">
        <f t="shared" si="256"/>
        <v>Miscanthus sinensis 'Ghana'</v>
      </c>
      <c r="I1492" s="2" t="s">
        <v>6772</v>
      </c>
      <c r="J1492" s="6" t="s">
        <v>6773</v>
      </c>
      <c r="K1492" s="2" t="s">
        <v>9850</v>
      </c>
      <c r="L1492"/>
      <c r="M1492"/>
      <c r="N1492" s="18" t="b">
        <v>1</v>
      </c>
      <c r="O1492" t="s">
        <v>10205</v>
      </c>
      <c r="P1492" s="28" t="s">
        <v>10691</v>
      </c>
      <c r="Q1492"/>
      <c r="R1492"/>
      <c r="S1492" s="53"/>
      <c r="T1492"/>
      <c r="U1492"/>
      <c r="V1492"/>
      <c r="W1492"/>
      <c r="X1492"/>
      <c r="Y1492" t="s">
        <v>11230</v>
      </c>
      <c r="Z1492"/>
      <c r="AA1492"/>
      <c r="AB1492"/>
      <c r="AC1492"/>
      <c r="AD1492"/>
      <c r="AE1492"/>
      <c r="AF1492"/>
      <c r="AG1492" s="1" t="b">
        <v>0</v>
      </c>
      <c r="AH1492" s="1"/>
      <c r="AI1492" s="1"/>
      <c r="AJ1492" s="1" t="b">
        <v>0</v>
      </c>
      <c r="AK1492" s="1" t="b">
        <v>0</v>
      </c>
      <c r="AL1492" s="1" t="s">
        <v>86</v>
      </c>
      <c r="AM1492"/>
      <c r="AN1492" s="1" t="s">
        <v>45</v>
      </c>
      <c r="AO1492" s="1">
        <v>20125</v>
      </c>
      <c r="AP1492" s="1" t="b">
        <v>0</v>
      </c>
      <c r="AQ1492" s="1"/>
      <c r="AR1492" s="1"/>
      <c r="AS1492" s="1" t="b">
        <v>0</v>
      </c>
      <c r="AT1492"/>
      <c r="AU1492"/>
      <c r="AV1492" s="1" t="str">
        <f t="shared" si="252"/>
        <v>Miscanthus sinensis 'Ghana'</v>
      </c>
      <c r="AW1492" s="1"/>
      <c r="AX1492" s="1"/>
      <c r="AY1492"/>
      <c r="AZ1492"/>
      <c r="BA1492"/>
      <c r="BB1492"/>
      <c r="BC1492"/>
      <c r="BD1492"/>
    </row>
    <row r="1493" spans="1:66" s="5" customFormat="1" ht="15" customHeight="1" x14ac:dyDescent="0.2">
      <c r="A1493" s="8" t="s">
        <v>9043</v>
      </c>
      <c r="B1493" s="18" t="b">
        <f t="shared" si="251"/>
        <v>1</v>
      </c>
      <c r="C1493" s="4" t="str">
        <f t="shared" si="253"/>
        <v/>
      </c>
      <c r="D1493" s="4" t="str">
        <f t="shared" si="254"/>
        <v/>
      </c>
      <c r="E1493" s="4" t="str">
        <f t="shared" si="255"/>
        <v/>
      </c>
      <c r="F1493" s="4" t="str">
        <f t="shared" si="250"/>
        <v/>
      </c>
      <c r="G1493" s="4"/>
      <c r="H1493" s="4" t="str">
        <f t="shared" si="256"/>
        <v>Miscanthus sinensis 'Morning Light' Miscanthus sinensis 'Gracillimus Variegatus' ( Eulalia )</v>
      </c>
      <c r="I1493" s="6" t="s">
        <v>6772</v>
      </c>
      <c r="J1493" s="6" t="s">
        <v>6773</v>
      </c>
      <c r="K1493" s="6" t="s">
        <v>3836</v>
      </c>
      <c r="L1493" s="1">
        <v>1943</v>
      </c>
      <c r="M1493" s="1" t="s">
        <v>39</v>
      </c>
      <c r="N1493" s="18" t="b">
        <v>1</v>
      </c>
      <c r="O1493" t="s">
        <v>10206</v>
      </c>
      <c r="P1493" s="23" t="s">
        <v>10693</v>
      </c>
      <c r="Q1493"/>
      <c r="R1493"/>
      <c r="S1493" s="54" t="s">
        <v>10692</v>
      </c>
      <c r="T1493" s="1" t="s">
        <v>42</v>
      </c>
      <c r="U1493" s="1" t="s">
        <v>42</v>
      </c>
      <c r="V1493" s="1" t="s">
        <v>42</v>
      </c>
      <c r="W1493" s="1" t="s">
        <v>42</v>
      </c>
      <c r="X1493" s="1"/>
      <c r="Y1493" t="s">
        <v>11231</v>
      </c>
      <c r="Z1493" s="1"/>
      <c r="AA1493" s="1"/>
      <c r="AB1493" s="1"/>
      <c r="AC1493" s="1"/>
      <c r="AD1493" s="1"/>
      <c r="AE1493" s="1"/>
      <c r="AF1493"/>
      <c r="AG1493" s="1" t="b">
        <v>1</v>
      </c>
      <c r="AH1493" s="1"/>
      <c r="AI1493" s="1"/>
      <c r="AJ1493" s="1" t="b">
        <v>0</v>
      </c>
      <c r="AK1493" s="1" t="b">
        <v>0</v>
      </c>
      <c r="AL1493" s="1" t="s">
        <v>86</v>
      </c>
      <c r="AM1493" s="1" t="s">
        <v>62</v>
      </c>
      <c r="AN1493" s="1" t="s">
        <v>45</v>
      </c>
      <c r="AO1493" s="1">
        <v>1573</v>
      </c>
      <c r="AP1493" s="1" t="b">
        <v>0</v>
      </c>
      <c r="AQ1493" s="1"/>
      <c r="AR1493" s="1"/>
      <c r="AS1493" s="1" t="b">
        <v>0</v>
      </c>
      <c r="AV1493" s="1" t="str">
        <f t="shared" si="252"/>
        <v>Miscanthus sinensis 'Morning Light' Miscanthus sinensis 'Gracillimus Variegatus' ( Eulalia )</v>
      </c>
      <c r="AW1493" s="1"/>
      <c r="AX1493" s="1"/>
    </row>
    <row r="1494" spans="1:66" s="5" customFormat="1" ht="15" customHeight="1" x14ac:dyDescent="0.2">
      <c r="A1494" s="8" t="s">
        <v>9611</v>
      </c>
      <c r="B1494" s="18" t="b">
        <f t="shared" si="251"/>
        <v>0</v>
      </c>
      <c r="C1494" s="4" t="str">
        <f t="shared" si="253"/>
        <v/>
      </c>
      <c r="D1494" s="4" t="str">
        <f t="shared" si="254"/>
        <v/>
      </c>
      <c r="E1494" s="4" t="str">
        <f t="shared" si="255"/>
        <v/>
      </c>
      <c r="F1494" s="4" t="str">
        <f t="shared" si="250"/>
        <v>X</v>
      </c>
      <c r="G1494" s="4" t="str">
        <f>IF(H1494=A1494,"","I")</f>
        <v/>
      </c>
      <c r="H1494" s="4" t="str">
        <f t="shared" si="256"/>
        <v>Miscanthus sinensis 'Purple Fall'</v>
      </c>
      <c r="I1494" s="2" t="s">
        <v>6772</v>
      </c>
      <c r="J1494" s="6" t="s">
        <v>6773</v>
      </c>
      <c r="K1494" s="2" t="s">
        <v>9851</v>
      </c>
      <c r="L1494"/>
      <c r="M1494"/>
      <c r="N1494" s="18" t="b">
        <v>0</v>
      </c>
      <c r="O1494" t="s">
        <v>10207</v>
      </c>
      <c r="P1494" s="28" t="s">
        <v>10694</v>
      </c>
      <c r="Q1494"/>
      <c r="R1494"/>
      <c r="S1494" s="53"/>
      <c r="T1494"/>
      <c r="U1494"/>
      <c r="V1494"/>
      <c r="W1494"/>
      <c r="X1494"/>
      <c r="Y1494"/>
      <c r="Z1494"/>
      <c r="AA1494"/>
      <c r="AB1494"/>
      <c r="AC1494"/>
      <c r="AD1494"/>
      <c r="AE1494"/>
      <c r="AF1494"/>
      <c r="AG1494" s="1" t="b">
        <v>0</v>
      </c>
      <c r="AH1494" s="1"/>
      <c r="AI1494" s="1"/>
      <c r="AJ1494" s="1" t="b">
        <v>0</v>
      </c>
      <c r="AK1494" s="1" t="b">
        <v>0</v>
      </c>
      <c r="AL1494" s="1" t="s">
        <v>86</v>
      </c>
      <c r="AM1494" s="1" t="s">
        <v>62</v>
      </c>
      <c r="AN1494" s="1" t="s">
        <v>45</v>
      </c>
      <c r="AO1494" s="1">
        <v>1896</v>
      </c>
      <c r="AP1494" s="1" t="b">
        <v>0</v>
      </c>
      <c r="AQ1494" s="1"/>
      <c r="AR1494" s="1"/>
      <c r="AS1494" s="1" t="b">
        <v>0</v>
      </c>
      <c r="AT1494"/>
      <c r="AU1494"/>
      <c r="AV1494" s="1" t="str">
        <f t="shared" si="252"/>
        <v>Miscanthus sinensis 'Purple Fall'</v>
      </c>
      <c r="AW1494" s="1"/>
      <c r="AX1494" s="1"/>
      <c r="AY1494"/>
      <c r="AZ1494"/>
      <c r="BA1494"/>
      <c r="BB1494"/>
      <c r="BC1494"/>
      <c r="BD1494"/>
    </row>
    <row r="1495" spans="1:66" s="5" customFormat="1" ht="15" customHeight="1" x14ac:dyDescent="0.2">
      <c r="A1495" s="8" t="s">
        <v>7761</v>
      </c>
      <c r="B1495" s="18" t="b">
        <f t="shared" si="251"/>
        <v>1</v>
      </c>
      <c r="C1495" s="4" t="str">
        <f t="shared" si="253"/>
        <v/>
      </c>
      <c r="D1495" s="4" t="str">
        <f t="shared" si="254"/>
        <v/>
      </c>
      <c r="E1495" s="4" t="str">
        <f t="shared" si="255"/>
        <v/>
      </c>
      <c r="F1495" s="4" t="str">
        <f t="shared" si="250"/>
        <v/>
      </c>
      <c r="G1495" s="4" t="str">
        <f>IF(H1495=A1495,"","I")</f>
        <v/>
      </c>
      <c r="H1495" s="4" t="str">
        <f t="shared" si="256"/>
        <v>Miscanthus 'Flamingo'</v>
      </c>
      <c r="I1495" s="2" t="s">
        <v>6772</v>
      </c>
      <c r="J1495" s="6"/>
      <c r="K1495" s="2" t="s">
        <v>3281</v>
      </c>
      <c r="L1495"/>
      <c r="M1495"/>
      <c r="N1495" s="18" t="b">
        <v>1</v>
      </c>
      <c r="O1495" t="s">
        <v>10204</v>
      </c>
      <c r="P1495" s="28" t="s">
        <v>10338</v>
      </c>
      <c r="Q1495"/>
      <c r="R1495"/>
      <c r="S1495" s="53"/>
      <c r="T1495"/>
      <c r="U1495"/>
      <c r="V1495"/>
      <c r="W1495"/>
      <c r="X1495"/>
      <c r="Y1495" t="s">
        <v>11229</v>
      </c>
      <c r="Z1495"/>
      <c r="AA1495"/>
      <c r="AB1495"/>
      <c r="AC1495"/>
      <c r="AD1495"/>
      <c r="AE1495"/>
      <c r="AF1495" s="1"/>
      <c r="AG1495" s="1" t="b">
        <v>0</v>
      </c>
      <c r="AH1495" s="1"/>
      <c r="AI1495" s="1"/>
      <c r="AJ1495" s="1" t="b">
        <v>0</v>
      </c>
      <c r="AK1495" s="1" t="b">
        <v>0</v>
      </c>
      <c r="AL1495" s="1" t="s">
        <v>86</v>
      </c>
      <c r="AM1495" s="1" t="s">
        <v>62</v>
      </c>
      <c r="AN1495" s="1" t="s">
        <v>45</v>
      </c>
      <c r="AO1495"/>
      <c r="AP1495" s="1" t="b">
        <v>0</v>
      </c>
      <c r="AQ1495" s="1"/>
      <c r="AR1495" s="1"/>
      <c r="AS1495" s="1" t="b">
        <v>0</v>
      </c>
      <c r="AT1495"/>
      <c r="AU1495"/>
      <c r="AV1495" s="1" t="str">
        <f t="shared" si="252"/>
        <v>Miscanthus 'Flamingo'</v>
      </c>
      <c r="AW1495" s="1"/>
      <c r="AX1495" s="1"/>
      <c r="AY1495"/>
      <c r="AZ1495"/>
      <c r="BA1495"/>
      <c r="BB1495"/>
      <c r="BC1495"/>
      <c r="BD1495"/>
    </row>
    <row r="1496" spans="1:66" s="5" customFormat="1" ht="15" customHeight="1" x14ac:dyDescent="0.2">
      <c r="A1496" s="8" t="s">
        <v>8466</v>
      </c>
      <c r="B1496" s="18" t="b">
        <f t="shared" si="251"/>
        <v>1</v>
      </c>
      <c r="C1496" s="4" t="str">
        <f t="shared" si="253"/>
        <v/>
      </c>
      <c r="D1496" s="4" t="str">
        <f t="shared" si="254"/>
        <v/>
      </c>
      <c r="E1496" s="4" t="str">
        <f t="shared" si="255"/>
        <v/>
      </c>
      <c r="F1496" s="4" t="str">
        <f t="shared" si="250"/>
        <v/>
      </c>
      <c r="G1496" s="4" t="str">
        <f>IF(H1496=A1496,"","I")</f>
        <v>I</v>
      </c>
      <c r="H1496" s="4" t="str">
        <f t="shared" si="256"/>
        <v>Monarda didyma Prairie Night'</v>
      </c>
      <c r="I1496" s="6" t="s">
        <v>4535</v>
      </c>
      <c r="J1496" s="6" t="s">
        <v>4543</v>
      </c>
      <c r="K1496" s="6" t="s">
        <v>4544</v>
      </c>
      <c r="L1496" s="1">
        <v>1232</v>
      </c>
      <c r="M1496" s="1" t="s">
        <v>39</v>
      </c>
      <c r="N1496" s="18" t="b">
        <v>1</v>
      </c>
      <c r="O1496" t="s">
        <v>4545</v>
      </c>
      <c r="P1496" s="1" t="s">
        <v>4546</v>
      </c>
      <c r="Q1496"/>
      <c r="R1496"/>
      <c r="S1496" s="54"/>
      <c r="T1496" s="1" t="s">
        <v>42</v>
      </c>
      <c r="U1496" s="1" t="s">
        <v>42</v>
      </c>
      <c r="V1496" s="1" t="s">
        <v>42</v>
      </c>
      <c r="W1496" s="1" t="s">
        <v>42</v>
      </c>
      <c r="X1496" s="1"/>
      <c r="Y1496" s="1" t="s">
        <v>4547</v>
      </c>
      <c r="Z1496" s="1"/>
      <c r="AA1496" s="1"/>
      <c r="AB1496" s="1"/>
      <c r="AC1496" s="1"/>
      <c r="AD1496" s="1"/>
      <c r="AE1496" s="1"/>
      <c r="AF1496"/>
      <c r="AG1496" s="1" t="b">
        <v>1</v>
      </c>
      <c r="AH1496"/>
      <c r="AI1496"/>
      <c r="AJ1496" s="1" t="b">
        <v>0</v>
      </c>
      <c r="AK1496" s="1" t="b">
        <v>0</v>
      </c>
      <c r="AL1496" s="1" t="s">
        <v>86</v>
      </c>
      <c r="AM1496" s="1" t="s">
        <v>62</v>
      </c>
      <c r="AN1496" s="1" t="s">
        <v>45</v>
      </c>
      <c r="AO1496" s="1">
        <v>1897</v>
      </c>
      <c r="AP1496" s="1" t="b">
        <v>1</v>
      </c>
      <c r="AQ1496" s="1"/>
      <c r="AR1496" s="1"/>
      <c r="AS1496" s="1" t="b">
        <v>0</v>
      </c>
      <c r="AT1496"/>
      <c r="AU1496"/>
      <c r="AV1496" s="1" t="str">
        <f t="shared" si="252"/>
        <v>Monarda didyma Prairie Night'</v>
      </c>
      <c r="AW1496" s="1"/>
      <c r="AX1496" s="1"/>
      <c r="AY1496"/>
      <c r="AZ1496"/>
      <c r="BA1496"/>
      <c r="BB1496"/>
      <c r="BC1496"/>
      <c r="BD1496"/>
    </row>
    <row r="1497" spans="1:66" s="5" customFormat="1" ht="15" customHeight="1" x14ac:dyDescent="0.2">
      <c r="A1497" s="8" t="s">
        <v>9045</v>
      </c>
      <c r="B1497" s="18" t="b">
        <f t="shared" si="251"/>
        <v>1</v>
      </c>
      <c r="C1497" s="4" t="str">
        <f t="shared" si="253"/>
        <v/>
      </c>
      <c r="D1497" s="4" t="str">
        <f t="shared" si="254"/>
        <v/>
      </c>
      <c r="E1497" s="4" t="str">
        <f t="shared" si="255"/>
        <v/>
      </c>
      <c r="F1497" s="4" t="str">
        <f t="shared" si="250"/>
        <v/>
      </c>
      <c r="G1497" s="4" t="str">
        <f>IF(H1497=A1497,"","I")</f>
        <v/>
      </c>
      <c r="H1497" s="4" t="str">
        <f t="shared" si="256"/>
        <v>Monarda 'Jacob Cline'</v>
      </c>
      <c r="I1497" s="6" t="s">
        <v>4535</v>
      </c>
      <c r="J1497" s="6"/>
      <c r="K1497" s="6" t="s">
        <v>6716</v>
      </c>
      <c r="L1497" s="1">
        <v>1874</v>
      </c>
      <c r="M1497" s="1"/>
      <c r="N1497" s="18" t="b">
        <v>1</v>
      </c>
      <c r="O1497" t="s">
        <v>6717</v>
      </c>
      <c r="P1497" s="1" t="s">
        <v>6718</v>
      </c>
      <c r="Q1497"/>
      <c r="R1497"/>
      <c r="S1497" s="54"/>
      <c r="T1497" s="1" t="s">
        <v>42</v>
      </c>
      <c r="U1497" s="1" t="s">
        <v>42</v>
      </c>
      <c r="V1497" s="1" t="s">
        <v>42</v>
      </c>
      <c r="W1497" s="1" t="s">
        <v>42</v>
      </c>
      <c r="X1497" s="1"/>
      <c r="Y1497" s="1" t="s">
        <v>6719</v>
      </c>
      <c r="Z1497" s="1"/>
      <c r="AA1497" s="1"/>
      <c r="AB1497" s="1"/>
      <c r="AC1497" s="1"/>
      <c r="AD1497" s="1"/>
      <c r="AE1497" s="1"/>
      <c r="AF1497"/>
      <c r="AG1497"/>
      <c r="AH1497"/>
      <c r="AI1497"/>
      <c r="AJ1497"/>
      <c r="AK1497"/>
      <c r="AL1497"/>
      <c r="AM1497"/>
      <c r="AN1497"/>
      <c r="AO1497"/>
      <c r="AP1497"/>
      <c r="AQ1497"/>
      <c r="AR1497"/>
      <c r="AS1497"/>
      <c r="AT1497"/>
      <c r="AU1497"/>
      <c r="AV1497" s="1" t="str">
        <f t="shared" si="252"/>
        <v>Monarda 'Jacob Cline'</v>
      </c>
      <c r="AW1497"/>
      <c r="AX1497"/>
      <c r="AY1497"/>
      <c r="AZ1497"/>
      <c r="BA1497"/>
      <c r="BB1497"/>
      <c r="BC1497"/>
      <c r="BD1497"/>
    </row>
    <row r="1498" spans="1:66" s="5" customFormat="1" ht="15" customHeight="1" x14ac:dyDescent="0.2">
      <c r="A1498" s="8"/>
      <c r="B1498" s="18" t="b">
        <f t="shared" si="251"/>
        <v>0</v>
      </c>
      <c r="C1498" s="21"/>
      <c r="D1498" s="4"/>
      <c r="E1498" s="4"/>
      <c r="F1498" s="4" t="str">
        <f t="shared" ref="F1498:F1561" si="257">IF(Y1498="","X","")</f>
        <v>X</v>
      </c>
      <c r="G1498" s="4"/>
      <c r="H1498" s="4"/>
      <c r="I1498" s="6" t="s">
        <v>4535</v>
      </c>
      <c r="J1498" s="6"/>
      <c r="K1498" s="6" t="s">
        <v>4536</v>
      </c>
      <c r="L1498" s="1">
        <v>1229</v>
      </c>
      <c r="M1498"/>
      <c r="N1498" s="18" t="b">
        <v>0</v>
      </c>
      <c r="O1498"/>
      <c r="P1498" s="1" t="s">
        <v>4537</v>
      </c>
      <c r="Q1498"/>
      <c r="R1498"/>
      <c r="S1498" s="53"/>
      <c r="T1498" s="1" t="s">
        <v>42</v>
      </c>
      <c r="U1498" s="1" t="s">
        <v>42</v>
      </c>
      <c r="V1498" s="1" t="s">
        <v>42</v>
      </c>
      <c r="W1498" s="1" t="s">
        <v>42</v>
      </c>
      <c r="X1498"/>
      <c r="Y1498"/>
      <c r="Z1498"/>
      <c r="AA1498"/>
      <c r="AB1498"/>
      <c r="AC1498"/>
      <c r="AD1498"/>
      <c r="AE1498"/>
      <c r="AF1498"/>
      <c r="AG1498" s="1" t="b">
        <v>0</v>
      </c>
      <c r="AH1498"/>
      <c r="AI1498"/>
      <c r="AJ1498" s="1" t="b">
        <v>0</v>
      </c>
      <c r="AK1498" s="1" t="b">
        <v>0</v>
      </c>
      <c r="AL1498" s="1" t="s">
        <v>86</v>
      </c>
      <c r="AM1498" s="1" t="s">
        <v>62</v>
      </c>
      <c r="AN1498" s="1" t="s">
        <v>45</v>
      </c>
      <c r="AO1498" s="1">
        <v>1807</v>
      </c>
      <c r="AP1498" s="1" t="b">
        <v>1</v>
      </c>
      <c r="AQ1498" s="1"/>
      <c r="AR1498" s="1"/>
      <c r="AS1498" s="1" t="b">
        <v>0</v>
      </c>
      <c r="AV1498" s="1" t="str">
        <f t="shared" si="252"/>
        <v>Monarda 'Mohawk'</v>
      </c>
      <c r="AW1498" s="1"/>
      <c r="AX1498" s="1"/>
      <c r="BE1498"/>
      <c r="BF1498"/>
      <c r="BG1498"/>
      <c r="BH1498"/>
      <c r="BI1498"/>
      <c r="BJ1498"/>
      <c r="BK1498"/>
      <c r="BL1498"/>
      <c r="BM1498"/>
      <c r="BN1498"/>
    </row>
    <row r="1499" spans="1:66" s="5" customFormat="1" ht="15" customHeight="1" x14ac:dyDescent="0.2">
      <c r="A1499" s="8"/>
      <c r="B1499" s="18" t="b">
        <f t="shared" si="251"/>
        <v>1</v>
      </c>
      <c r="C1499" s="21"/>
      <c r="D1499" s="4"/>
      <c r="E1499" s="4"/>
      <c r="F1499" s="4" t="str">
        <f t="shared" si="257"/>
        <v/>
      </c>
      <c r="G1499" s="4"/>
      <c r="H1499" s="4"/>
      <c r="I1499" s="6" t="s">
        <v>4535</v>
      </c>
      <c r="J1499" s="6"/>
      <c r="K1499" s="6" t="s">
        <v>4538</v>
      </c>
      <c r="L1499" s="1">
        <v>1230</v>
      </c>
      <c r="M1499"/>
      <c r="N1499" s="18" t="b">
        <v>1</v>
      </c>
      <c r="O1499"/>
      <c r="P1499" s="1" t="s">
        <v>4539</v>
      </c>
      <c r="Q1499" s="1"/>
      <c r="R1499" s="1"/>
      <c r="S1499" s="54"/>
      <c r="T1499" s="1" t="s">
        <v>42</v>
      </c>
      <c r="U1499" s="1" t="s">
        <v>42</v>
      </c>
      <c r="V1499" s="1" t="s">
        <v>42</v>
      </c>
      <c r="W1499" s="1" t="s">
        <v>42</v>
      </c>
      <c r="X1499" s="1"/>
      <c r="Y1499" s="1" t="s">
        <v>4540</v>
      </c>
      <c r="Z1499" s="1"/>
      <c r="AA1499" s="1"/>
      <c r="AB1499" s="1"/>
      <c r="AC1499" s="1"/>
      <c r="AD1499" s="1"/>
      <c r="AE1499" s="1"/>
      <c r="AF1499"/>
      <c r="AG1499" s="1" t="b">
        <v>0</v>
      </c>
      <c r="AH1499"/>
      <c r="AI1499"/>
      <c r="AJ1499" s="1" t="b">
        <v>0</v>
      </c>
      <c r="AK1499" s="1" t="b">
        <v>0</v>
      </c>
      <c r="AL1499" s="1" t="s">
        <v>86</v>
      </c>
      <c r="AM1499" s="1" t="s">
        <v>62</v>
      </c>
      <c r="AN1499" s="1" t="s">
        <v>45</v>
      </c>
      <c r="AO1499" s="1">
        <v>1508</v>
      </c>
      <c r="AP1499" s="1" t="b">
        <v>1</v>
      </c>
      <c r="AQ1499" s="1"/>
      <c r="AR1499" s="1"/>
      <c r="AS1499" s="1" t="b">
        <v>0</v>
      </c>
      <c r="AV1499" s="1" t="str">
        <f t="shared" si="252"/>
        <v>Monarda 'Pink Supreme'</v>
      </c>
      <c r="AW1499" s="1"/>
      <c r="AX1499" s="1"/>
      <c r="BE1499"/>
      <c r="BF1499"/>
      <c r="BG1499"/>
      <c r="BH1499"/>
      <c r="BI1499"/>
      <c r="BJ1499"/>
      <c r="BK1499"/>
      <c r="BL1499"/>
      <c r="BM1499"/>
      <c r="BN1499"/>
    </row>
    <row r="1500" spans="1:66" s="5" customFormat="1" ht="15" customHeight="1" x14ac:dyDescent="0.2">
      <c r="A1500" s="8" t="s">
        <v>8963</v>
      </c>
      <c r="B1500" s="18" t="b">
        <f t="shared" si="251"/>
        <v>1</v>
      </c>
      <c r="C1500" s="4" t="str">
        <f>IF(O1500="","C","")</f>
        <v/>
      </c>
      <c r="D1500" s="4" t="str">
        <f>IF(I1500="","N","")</f>
        <v/>
      </c>
      <c r="E1500" s="4" t="str">
        <f>IF(P1500="","Y","")</f>
        <v/>
      </c>
      <c r="F1500" s="4" t="str">
        <f t="shared" si="257"/>
        <v/>
      </c>
      <c r="G1500" s="4" t="str">
        <f>IF(H1500=A1500,"","I")</f>
        <v/>
      </c>
      <c r="H1500" s="4" t="str">
        <f>TRIM(TRIM(I1500) &amp; " " &amp; TRIM(J1500) &amp; " " &amp; K1500 &amp; " " &amp;S1500)</f>
        <v>Monarda 'Raspberry Wine'</v>
      </c>
      <c r="I1500" s="6" t="s">
        <v>4535</v>
      </c>
      <c r="J1500" s="6"/>
      <c r="K1500" s="6" t="s">
        <v>6708</v>
      </c>
      <c r="L1500" s="1">
        <v>1872</v>
      </c>
      <c r="M1500" s="1"/>
      <c r="N1500" s="18" t="b">
        <v>1</v>
      </c>
      <c r="O1500" t="s">
        <v>6709</v>
      </c>
      <c r="P1500" s="1" t="s">
        <v>6710</v>
      </c>
      <c r="Q1500"/>
      <c r="R1500"/>
      <c r="S1500" s="54"/>
      <c r="T1500" s="1" t="s">
        <v>42</v>
      </c>
      <c r="U1500" s="1" t="s">
        <v>42</v>
      </c>
      <c r="V1500" s="1" t="s">
        <v>42</v>
      </c>
      <c r="W1500" s="1" t="s">
        <v>42</v>
      </c>
      <c r="X1500" s="1"/>
      <c r="Y1500" s="1" t="s">
        <v>6711</v>
      </c>
      <c r="Z1500" s="1"/>
      <c r="AA1500" s="1"/>
      <c r="AB1500" s="1"/>
      <c r="AC1500" s="1"/>
      <c r="AD1500" s="1"/>
      <c r="AE1500" s="1"/>
      <c r="AF1500"/>
      <c r="AG1500" s="1" t="b">
        <v>0</v>
      </c>
      <c r="AH1500" s="1"/>
      <c r="AI1500" s="1"/>
      <c r="AJ1500" s="1" t="b">
        <v>0</v>
      </c>
      <c r="AK1500" s="1" t="b">
        <v>0</v>
      </c>
      <c r="AL1500" s="1" t="s">
        <v>86</v>
      </c>
      <c r="AM1500"/>
      <c r="AN1500" s="1" t="s">
        <v>45</v>
      </c>
      <c r="AO1500" s="1">
        <v>20176</v>
      </c>
      <c r="AP1500" s="1" t="b">
        <v>0</v>
      </c>
      <c r="AQ1500" s="1"/>
      <c r="AR1500" s="1"/>
      <c r="AS1500" s="1" t="b">
        <v>0</v>
      </c>
      <c r="AV1500" s="1" t="str">
        <f t="shared" si="252"/>
        <v>Monarda 'Raspberry Wine'</v>
      </c>
      <c r="AW1500" s="1"/>
      <c r="AX1500" s="1"/>
    </row>
    <row r="1501" spans="1:66" s="5" customFormat="1" ht="15" customHeight="1" x14ac:dyDescent="0.2">
      <c r="A1501" s="8"/>
      <c r="B1501" s="18" t="b">
        <f t="shared" si="251"/>
        <v>0</v>
      </c>
      <c r="C1501" s="21"/>
      <c r="D1501" s="4"/>
      <c r="E1501" s="4"/>
      <c r="F1501" s="4" t="str">
        <f t="shared" si="257"/>
        <v>X</v>
      </c>
      <c r="G1501" s="4"/>
      <c r="H1501" s="4"/>
      <c r="I1501" s="6" t="s">
        <v>4535</v>
      </c>
      <c r="J1501" s="6"/>
      <c r="K1501" s="6" t="s">
        <v>4541</v>
      </c>
      <c r="L1501" s="1">
        <v>1231</v>
      </c>
      <c r="M1501"/>
      <c r="N1501" s="18" t="b">
        <v>0</v>
      </c>
      <c r="O1501"/>
      <c r="P1501" s="1" t="s">
        <v>4542</v>
      </c>
      <c r="Q1501"/>
      <c r="R1501"/>
      <c r="S1501" s="53"/>
      <c r="T1501" s="1" t="s">
        <v>42</v>
      </c>
      <c r="U1501" s="1" t="s">
        <v>42</v>
      </c>
      <c r="V1501" s="1" t="s">
        <v>42</v>
      </c>
      <c r="W1501" s="1" t="s">
        <v>42</v>
      </c>
      <c r="X1501"/>
      <c r="Y1501"/>
      <c r="Z1501"/>
      <c r="AA1501"/>
      <c r="AB1501"/>
      <c r="AC1501"/>
      <c r="AD1501"/>
      <c r="AE1501"/>
      <c r="AF1501"/>
      <c r="AG1501" s="1" t="b">
        <v>0</v>
      </c>
      <c r="AH1501"/>
      <c r="AI1501"/>
      <c r="AJ1501" s="1" t="b">
        <v>0</v>
      </c>
      <c r="AK1501" s="1" t="b">
        <v>0</v>
      </c>
      <c r="AL1501" s="1" t="s">
        <v>86</v>
      </c>
      <c r="AM1501" s="1" t="s">
        <v>62</v>
      </c>
      <c r="AN1501" s="1" t="s">
        <v>45</v>
      </c>
      <c r="AO1501" s="1">
        <v>1808</v>
      </c>
      <c r="AP1501" s="1" t="b">
        <v>1</v>
      </c>
      <c r="AQ1501" s="1"/>
      <c r="AR1501" s="1"/>
      <c r="AS1501" s="1" t="b">
        <v>0</v>
      </c>
      <c r="AV1501" s="1" t="str">
        <f t="shared" si="252"/>
        <v>Monarda 'Squaw'</v>
      </c>
      <c r="AW1501" s="1"/>
      <c r="AX1501" s="1"/>
      <c r="BE1501"/>
      <c r="BF1501"/>
      <c r="BG1501"/>
      <c r="BH1501"/>
      <c r="BI1501"/>
      <c r="BJ1501"/>
      <c r="BK1501"/>
      <c r="BL1501"/>
      <c r="BM1501"/>
      <c r="BN1501"/>
    </row>
    <row r="1502" spans="1:66" s="5" customFormat="1" ht="15" customHeight="1" x14ac:dyDescent="0.2">
      <c r="A1502" s="8" t="s">
        <v>9073</v>
      </c>
      <c r="B1502" s="18" t="b">
        <f t="shared" si="251"/>
        <v>1</v>
      </c>
      <c r="C1502" s="4" t="str">
        <f>IF(O1502="","C","")</f>
        <v/>
      </c>
      <c r="D1502" s="4" t="str">
        <f>IF(I1502="","N","")</f>
        <v/>
      </c>
      <c r="E1502" s="4" t="str">
        <f>IF(P1502="","Y","")</f>
        <v/>
      </c>
      <c r="F1502" s="4" t="str">
        <f t="shared" si="257"/>
        <v/>
      </c>
      <c r="G1502" s="4" t="str">
        <f>IF(H1502=A1502,"","I")</f>
        <v/>
      </c>
      <c r="H1502" s="4" t="str">
        <f>TRIM(TRIM(I1502) &amp; " " &amp; TRIM(J1502) &amp; " " &amp; K1502 &amp; " " &amp;S1502)</f>
        <v>Morina longifolia</v>
      </c>
      <c r="I1502" s="6" t="s">
        <v>4548</v>
      </c>
      <c r="J1502" s="6" t="s">
        <v>4549</v>
      </c>
      <c r="K1502" s="6"/>
      <c r="L1502" s="1">
        <v>1233</v>
      </c>
      <c r="M1502" s="1"/>
      <c r="N1502" s="18" t="b">
        <v>1</v>
      </c>
      <c r="O1502" t="s">
        <v>4550</v>
      </c>
      <c r="P1502" s="1" t="s">
        <v>4551</v>
      </c>
      <c r="Q1502"/>
      <c r="R1502"/>
      <c r="S1502" s="54"/>
      <c r="T1502" s="1" t="s">
        <v>42</v>
      </c>
      <c r="U1502" s="1" t="s">
        <v>42</v>
      </c>
      <c r="V1502" s="1" t="s">
        <v>42</v>
      </c>
      <c r="W1502" s="1" t="s">
        <v>42</v>
      </c>
      <c r="X1502" s="1"/>
      <c r="Y1502" s="1" t="s">
        <v>4552</v>
      </c>
      <c r="Z1502" s="1"/>
      <c r="AA1502" s="1"/>
      <c r="AB1502" s="1"/>
      <c r="AC1502" s="1"/>
      <c r="AD1502" s="1"/>
      <c r="AE1502" s="1"/>
      <c r="AF1502" s="1"/>
      <c r="AG1502" s="1" t="b">
        <v>0</v>
      </c>
      <c r="AH1502" s="1"/>
      <c r="AI1502" s="1"/>
      <c r="AJ1502" s="1" t="b">
        <v>0</v>
      </c>
      <c r="AK1502" s="1" t="b">
        <v>0</v>
      </c>
      <c r="AL1502" s="1" t="s">
        <v>86</v>
      </c>
      <c r="AM1502"/>
      <c r="AN1502" s="1" t="s">
        <v>45</v>
      </c>
      <c r="AO1502" s="1">
        <v>20209</v>
      </c>
      <c r="AP1502" s="1" t="b">
        <v>0</v>
      </c>
      <c r="AQ1502" s="1"/>
      <c r="AR1502" s="1"/>
      <c r="AS1502" s="1" t="b">
        <v>0</v>
      </c>
      <c r="AV1502" s="1" t="str">
        <f t="shared" si="252"/>
        <v>Morina longifolia</v>
      </c>
      <c r="AW1502" s="1"/>
      <c r="AX1502" s="1"/>
    </row>
    <row r="1503" spans="1:66" s="5" customFormat="1" ht="15" customHeight="1" x14ac:dyDescent="0.2">
      <c r="A1503" s="8"/>
      <c r="B1503" s="18" t="b">
        <f t="shared" si="251"/>
        <v>0</v>
      </c>
      <c r="C1503" s="21"/>
      <c r="D1503" s="4"/>
      <c r="E1503" s="4"/>
      <c r="F1503" s="4" t="str">
        <f t="shared" si="257"/>
        <v>X</v>
      </c>
      <c r="G1503" s="4"/>
      <c r="H1503" s="4"/>
      <c r="I1503" s="6" t="s">
        <v>6865</v>
      </c>
      <c r="J1503" s="6" t="s">
        <v>6547</v>
      </c>
      <c r="K1503" s="6"/>
      <c r="L1503" s="1">
        <v>1930</v>
      </c>
      <c r="M1503" s="1" t="s">
        <v>39</v>
      </c>
      <c r="N1503" s="18" t="b">
        <v>0</v>
      </c>
      <c r="O1503" s="1" t="s">
        <v>6164</v>
      </c>
      <c r="P1503" s="1" t="s">
        <v>6866</v>
      </c>
      <c r="Q1503"/>
      <c r="R1503"/>
      <c r="S1503" s="54" t="s">
        <v>6867</v>
      </c>
      <c r="T1503" s="1" t="s">
        <v>42</v>
      </c>
      <c r="U1503" s="1" t="s">
        <v>42</v>
      </c>
      <c r="V1503" s="1" t="s">
        <v>42</v>
      </c>
      <c r="W1503" s="1" t="s">
        <v>42</v>
      </c>
      <c r="X1503" s="1"/>
      <c r="Y1503" s="1"/>
      <c r="Z1503" s="1"/>
      <c r="AA1503" s="1"/>
      <c r="AB1503" s="1"/>
      <c r="AC1503" s="1"/>
      <c r="AD1503" s="1"/>
      <c r="AE1503" s="1"/>
      <c r="AF1503" s="1"/>
      <c r="AG1503" s="1" t="b">
        <v>0</v>
      </c>
      <c r="AH1503" s="1" t="s">
        <v>43</v>
      </c>
      <c r="AI1503" s="1"/>
      <c r="AJ1503" s="1" t="b">
        <v>0</v>
      </c>
      <c r="AK1503" s="1" t="b">
        <v>0</v>
      </c>
      <c r="AL1503" s="1" t="s">
        <v>86</v>
      </c>
      <c r="AM1503"/>
      <c r="AN1503" s="1" t="s">
        <v>45</v>
      </c>
      <c r="AO1503"/>
      <c r="AP1503" s="1" t="b">
        <v>0</v>
      </c>
      <c r="AQ1503" s="1"/>
      <c r="AR1503" s="1"/>
      <c r="AS1503" s="1" t="b">
        <v>0</v>
      </c>
      <c r="AV1503" s="1" t="str">
        <f t="shared" si="252"/>
        <v>Myrrhis odorata Sweet Cicely</v>
      </c>
      <c r="AW1503" s="1"/>
      <c r="AX1503" s="1"/>
      <c r="BE1503"/>
      <c r="BF1503"/>
      <c r="BG1503"/>
      <c r="BH1503"/>
      <c r="BI1503"/>
      <c r="BJ1503"/>
      <c r="BK1503"/>
      <c r="BL1503"/>
      <c r="BM1503"/>
      <c r="BN1503"/>
    </row>
    <row r="1504" spans="1:66" s="5" customFormat="1" ht="15" customHeight="1" x14ac:dyDescent="0.2">
      <c r="A1504" s="8"/>
      <c r="B1504" s="18" t="b">
        <f t="shared" si="251"/>
        <v>1</v>
      </c>
      <c r="C1504" s="21"/>
      <c r="D1504" s="4"/>
      <c r="E1504" s="4"/>
      <c r="F1504" s="4" t="str">
        <f t="shared" si="257"/>
        <v/>
      </c>
      <c r="G1504" s="4"/>
      <c r="H1504" s="4"/>
      <c r="I1504" s="6" t="s">
        <v>4553</v>
      </c>
      <c r="J1504" s="6"/>
      <c r="K1504" s="6" t="s">
        <v>4554</v>
      </c>
      <c r="L1504" s="1">
        <v>1234</v>
      </c>
      <c r="M1504" s="1"/>
      <c r="N1504" s="18" t="b">
        <v>1</v>
      </c>
      <c r="O1504"/>
      <c r="P1504" s="1" t="s">
        <v>4555</v>
      </c>
      <c r="Q1504"/>
      <c r="R1504"/>
      <c r="S1504" s="54"/>
      <c r="T1504" s="1" t="s">
        <v>42</v>
      </c>
      <c r="U1504" s="1" t="s">
        <v>42</v>
      </c>
      <c r="V1504" s="1" t="s">
        <v>42</v>
      </c>
      <c r="W1504" s="1" t="s">
        <v>42</v>
      </c>
      <c r="X1504" s="1"/>
      <c r="Y1504" s="1" t="s">
        <v>4556</v>
      </c>
      <c r="Z1504" s="1"/>
      <c r="AA1504" s="1"/>
      <c r="AB1504" s="1"/>
      <c r="AC1504" s="1"/>
      <c r="AD1504" s="1"/>
      <c r="AE1504" s="1"/>
      <c r="AF1504"/>
      <c r="AG1504" s="1" t="b">
        <v>0</v>
      </c>
      <c r="AH1504" s="1"/>
      <c r="AI1504" s="1"/>
      <c r="AJ1504" s="1" t="b">
        <v>0</v>
      </c>
      <c r="AK1504" s="1" t="b">
        <v>0</v>
      </c>
      <c r="AL1504" s="1" t="s">
        <v>86</v>
      </c>
      <c r="AM1504"/>
      <c r="AN1504" s="1" t="s">
        <v>45</v>
      </c>
      <c r="AO1504" s="1">
        <v>20007</v>
      </c>
      <c r="AP1504" s="1" t="b">
        <v>1</v>
      </c>
      <c r="AQ1504" s="1"/>
      <c r="AR1504" s="1"/>
      <c r="AS1504" s="1" t="b">
        <v>0</v>
      </c>
      <c r="AV1504" s="1" t="str">
        <f t="shared" si="252"/>
        <v>Narcissus 'Tete a Tete'</v>
      </c>
      <c r="AW1504" s="1"/>
      <c r="AX1504" s="1"/>
      <c r="BE1504"/>
      <c r="BF1504"/>
      <c r="BG1504"/>
      <c r="BH1504"/>
      <c r="BI1504"/>
      <c r="BJ1504"/>
      <c r="BK1504"/>
      <c r="BL1504"/>
      <c r="BM1504"/>
      <c r="BN1504"/>
    </row>
    <row r="1505" spans="1:66" s="5" customFormat="1" ht="15" customHeight="1" x14ac:dyDescent="0.2">
      <c r="A1505" s="8"/>
      <c r="B1505" s="18" t="b">
        <f t="shared" si="251"/>
        <v>1</v>
      </c>
      <c r="C1505" s="21"/>
      <c r="D1505" s="4"/>
      <c r="E1505" s="4"/>
      <c r="F1505" s="4" t="str">
        <f t="shared" si="257"/>
        <v/>
      </c>
      <c r="G1505" s="4"/>
      <c r="H1505" s="4"/>
      <c r="I1505" s="6" t="s">
        <v>4557</v>
      </c>
      <c r="J1505" s="6" t="s">
        <v>2876</v>
      </c>
      <c r="L1505" s="1">
        <v>1240</v>
      </c>
      <c r="M1505"/>
      <c r="N1505" s="18" t="b">
        <v>1</v>
      </c>
      <c r="O1505"/>
      <c r="P1505" s="1" t="s">
        <v>4575</v>
      </c>
      <c r="Q1505"/>
      <c r="R1505"/>
      <c r="S1505" s="53"/>
      <c r="T1505" s="1" t="s">
        <v>42</v>
      </c>
      <c r="U1505" s="1" t="s">
        <v>42</v>
      </c>
      <c r="V1505" s="1" t="s">
        <v>42</v>
      </c>
      <c r="W1505" s="1" t="s">
        <v>42</v>
      </c>
      <c r="X1505"/>
      <c r="Y1505" s="1" t="s">
        <v>4576</v>
      </c>
      <c r="Z1505"/>
      <c r="AA1505"/>
      <c r="AB1505"/>
      <c r="AC1505"/>
      <c r="AD1505"/>
      <c r="AE1505"/>
      <c r="AF1505"/>
      <c r="AG1505" s="1" t="b">
        <v>0</v>
      </c>
      <c r="AH1505"/>
      <c r="AI1505"/>
      <c r="AJ1505" s="1" t="b">
        <v>0</v>
      </c>
      <c r="AK1505" s="1" t="b">
        <v>0</v>
      </c>
      <c r="AL1505" s="1" t="s">
        <v>86</v>
      </c>
      <c r="AM1505" s="1" t="s">
        <v>62</v>
      </c>
      <c r="AN1505" s="1" t="s">
        <v>45</v>
      </c>
      <c r="AO1505" s="1">
        <v>1519</v>
      </c>
      <c r="AP1505" s="1" t="b">
        <v>1</v>
      </c>
      <c r="AQ1505" s="1"/>
      <c r="AR1505" s="1"/>
      <c r="AS1505" s="1" t="b">
        <v>0</v>
      </c>
      <c r="AV1505" s="1" t="str">
        <f t="shared" si="252"/>
        <v>Nepeta clarkei</v>
      </c>
      <c r="AW1505" s="1"/>
      <c r="AX1505"/>
      <c r="BE1505"/>
      <c r="BF1505"/>
      <c r="BG1505"/>
      <c r="BH1505"/>
      <c r="BI1505"/>
      <c r="BJ1505"/>
      <c r="BK1505"/>
      <c r="BL1505"/>
      <c r="BM1505"/>
      <c r="BN1505"/>
    </row>
    <row r="1506" spans="1:66" s="5" customFormat="1" ht="15" customHeight="1" x14ac:dyDescent="0.2">
      <c r="A1506" s="8" t="s">
        <v>7147</v>
      </c>
      <c r="B1506" s="18" t="b">
        <f t="shared" si="251"/>
        <v>1</v>
      </c>
      <c r="C1506" s="4" t="str">
        <f>IF(O1506="","C","")</f>
        <v/>
      </c>
      <c r="D1506" s="4" t="str">
        <f>IF(I1506="","N","")</f>
        <v/>
      </c>
      <c r="E1506" s="4" t="str">
        <f>IF(P1506="","Y","")</f>
        <v/>
      </c>
      <c r="F1506" s="4" t="str">
        <f t="shared" si="257"/>
        <v/>
      </c>
      <c r="G1506" s="4" t="str">
        <f>IF(H1506=A1506,"","I")</f>
        <v/>
      </c>
      <c r="H1506" s="4" t="str">
        <f>TRIM(TRIM(I1506) &amp; " " &amp; TRIM(J1506) &amp; " " &amp; K1506 &amp; " " &amp;S1506)</f>
        <v>Nepeta govaniana</v>
      </c>
      <c r="I1506" s="6" t="s">
        <v>4557</v>
      </c>
      <c r="J1506" s="6" t="s">
        <v>4577</v>
      </c>
      <c r="K1506" s="6"/>
      <c r="L1506" s="1">
        <v>1241</v>
      </c>
      <c r="M1506" s="1" t="s">
        <v>39</v>
      </c>
      <c r="N1506" s="18" t="b">
        <v>1</v>
      </c>
      <c r="O1506" t="s">
        <v>4578</v>
      </c>
      <c r="P1506" s="1" t="s">
        <v>4579</v>
      </c>
      <c r="Q1506"/>
      <c r="R1506"/>
      <c r="S1506" s="54"/>
      <c r="T1506" s="1" t="s">
        <v>42</v>
      </c>
      <c r="U1506" s="1" t="s">
        <v>42</v>
      </c>
      <c r="V1506" s="1" t="s">
        <v>42</v>
      </c>
      <c r="W1506" s="1" t="s">
        <v>42</v>
      </c>
      <c r="X1506" s="1"/>
      <c r="Y1506" s="1" t="s">
        <v>4580</v>
      </c>
      <c r="Z1506" s="1" t="s">
        <v>4581</v>
      </c>
      <c r="AA1506" s="1" t="s">
        <v>4582</v>
      </c>
      <c r="AB1506" s="1"/>
      <c r="AC1506" s="1"/>
      <c r="AD1506" s="1"/>
      <c r="AE1506" s="1"/>
      <c r="AF1506"/>
      <c r="AG1506" s="1" t="b">
        <v>0</v>
      </c>
      <c r="AH1506"/>
      <c r="AI1506"/>
      <c r="AJ1506" s="1" t="b">
        <v>0</v>
      </c>
      <c r="AK1506" s="1" t="b">
        <v>0</v>
      </c>
      <c r="AL1506" s="1" t="s">
        <v>86</v>
      </c>
      <c r="AM1506" s="1" t="s">
        <v>62</v>
      </c>
      <c r="AN1506" s="1" t="s">
        <v>45</v>
      </c>
      <c r="AO1506" s="1">
        <v>1573</v>
      </c>
      <c r="AP1506" s="1" t="b">
        <v>0</v>
      </c>
      <c r="AQ1506" s="1"/>
      <c r="AR1506" s="1"/>
      <c r="AS1506" s="1" t="b">
        <v>0</v>
      </c>
      <c r="AV1506" s="1" t="str">
        <f t="shared" si="252"/>
        <v>Nepeta govaniana</v>
      </c>
      <c r="AW1506" s="1"/>
      <c r="AX1506" s="1"/>
    </row>
    <row r="1507" spans="1:66" s="5" customFormat="1" ht="15" customHeight="1" x14ac:dyDescent="0.2">
      <c r="A1507" s="8" t="s">
        <v>7423</v>
      </c>
      <c r="B1507" s="18" t="b">
        <f t="shared" si="251"/>
        <v>1</v>
      </c>
      <c r="C1507" s="4" t="str">
        <f>IF(O1507="","C","")</f>
        <v/>
      </c>
      <c r="D1507" s="4" t="str">
        <f>IF(I1507="","N","")</f>
        <v/>
      </c>
      <c r="E1507" s="4" t="str">
        <f>IF(P1507="","Y","")</f>
        <v/>
      </c>
      <c r="F1507" s="4" t="str">
        <f t="shared" si="257"/>
        <v/>
      </c>
      <c r="G1507" s="4" t="str">
        <f>IF(H1507=A1507,"","I")</f>
        <v/>
      </c>
      <c r="H1507" s="4" t="str">
        <f>TRIM(TRIM(I1507) &amp; " " &amp; TRIM(J1507) &amp; " " &amp; K1507 &amp; " " &amp;S1507)</f>
        <v>Nepeta grandiflora 'Bramdean'</v>
      </c>
      <c r="I1507" s="6" t="s">
        <v>4557</v>
      </c>
      <c r="J1507" s="6" t="s">
        <v>1612</v>
      </c>
      <c r="K1507" s="6" t="s">
        <v>4586</v>
      </c>
      <c r="L1507" s="1">
        <v>1243</v>
      </c>
      <c r="M1507" s="1" t="s">
        <v>39</v>
      </c>
      <c r="N1507" s="18" t="b">
        <v>1</v>
      </c>
      <c r="O1507" t="s">
        <v>4587</v>
      </c>
      <c r="P1507" s="1" t="s">
        <v>4588</v>
      </c>
      <c r="Q1507"/>
      <c r="R1507"/>
      <c r="S1507" s="54"/>
      <c r="T1507" s="1" t="s">
        <v>42</v>
      </c>
      <c r="U1507" s="1" t="s">
        <v>42</v>
      </c>
      <c r="V1507" s="1" t="s">
        <v>42</v>
      </c>
      <c r="W1507" s="1" t="s">
        <v>42</v>
      </c>
      <c r="X1507" s="1" t="s">
        <v>4589</v>
      </c>
      <c r="Y1507" s="1" t="s">
        <v>4590</v>
      </c>
      <c r="Z1507" s="1" t="s">
        <v>4591</v>
      </c>
      <c r="AA1507" s="1"/>
      <c r="AB1507" s="1"/>
      <c r="AC1507" s="1"/>
      <c r="AD1507" s="1"/>
      <c r="AE1507" s="1"/>
      <c r="AF1507" s="1"/>
      <c r="AG1507" s="1" t="b">
        <v>0</v>
      </c>
      <c r="AH1507" s="1"/>
      <c r="AI1507" s="1"/>
      <c r="AJ1507" s="1" t="b">
        <v>0</v>
      </c>
      <c r="AK1507" s="1" t="b">
        <v>0</v>
      </c>
      <c r="AL1507" s="1" t="s">
        <v>86</v>
      </c>
      <c r="AM1507"/>
      <c r="AN1507" s="1" t="s">
        <v>45</v>
      </c>
      <c r="AO1507"/>
      <c r="AP1507" s="1" t="b">
        <v>0</v>
      </c>
      <c r="AQ1507" s="1"/>
      <c r="AR1507" s="1"/>
      <c r="AS1507" s="1" t="b">
        <v>0</v>
      </c>
      <c r="AV1507" s="1" t="str">
        <f t="shared" si="252"/>
        <v>Nepeta grandiflora 'Bramdean'</v>
      </c>
      <c r="AW1507" s="1"/>
      <c r="AX1507" s="1"/>
    </row>
    <row r="1508" spans="1:66" s="5" customFormat="1" ht="15" customHeight="1" x14ac:dyDescent="0.2">
      <c r="A1508" s="8" t="s">
        <v>7141</v>
      </c>
      <c r="B1508" s="18" t="b">
        <f t="shared" si="251"/>
        <v>1</v>
      </c>
      <c r="C1508" s="4" t="str">
        <f>IF(O1508="","C","")</f>
        <v/>
      </c>
      <c r="D1508" s="4" t="str">
        <f>IF(I1508="","N","")</f>
        <v/>
      </c>
      <c r="E1508" s="4" t="str">
        <f>IF(P1508="","Y","")</f>
        <v/>
      </c>
      <c r="F1508" s="4" t="str">
        <f t="shared" si="257"/>
        <v/>
      </c>
      <c r="G1508" s="4" t="str">
        <f>IF(H1508=A1508,"","I")</f>
        <v/>
      </c>
      <c r="H1508" s="4" t="str">
        <f>TRIM(TRIM(I1508) &amp; " " &amp; TRIM(J1508) &amp; " " &amp; K1508 &amp; " " &amp;S1508)</f>
        <v>Nepeta grandiflora 'Dawn to Dusk'</v>
      </c>
      <c r="I1508" s="6" t="s">
        <v>4557</v>
      </c>
      <c r="J1508" s="6" t="s">
        <v>1612</v>
      </c>
      <c r="K1508" s="6" t="s">
        <v>4592</v>
      </c>
      <c r="L1508" s="1">
        <v>1244</v>
      </c>
      <c r="M1508" s="1" t="s">
        <v>302</v>
      </c>
      <c r="N1508" s="18" t="b">
        <v>1</v>
      </c>
      <c r="O1508" t="s">
        <v>4593</v>
      </c>
      <c r="P1508" s="1" t="s">
        <v>4594</v>
      </c>
      <c r="Q1508" s="1"/>
      <c r="R1508" s="1"/>
      <c r="S1508" s="54"/>
      <c r="T1508" s="1" t="s">
        <v>42</v>
      </c>
      <c r="U1508" s="1" t="s">
        <v>42</v>
      </c>
      <c r="V1508" s="1" t="s">
        <v>42</v>
      </c>
      <c r="W1508" s="1" t="s">
        <v>42</v>
      </c>
      <c r="X1508" s="1"/>
      <c r="Y1508" s="1" t="s">
        <v>4595</v>
      </c>
      <c r="Z1508" s="1"/>
      <c r="AA1508" s="1"/>
      <c r="AB1508" s="1"/>
      <c r="AC1508" s="1"/>
      <c r="AD1508" s="1"/>
      <c r="AE1508" s="1"/>
      <c r="AF1508"/>
      <c r="AG1508" s="1" t="b">
        <v>1</v>
      </c>
      <c r="AH1508" s="1"/>
      <c r="AI1508" s="1"/>
      <c r="AJ1508" s="1" t="b">
        <v>0</v>
      </c>
      <c r="AK1508" s="1" t="b">
        <v>0</v>
      </c>
      <c r="AL1508" s="1" t="s">
        <v>676</v>
      </c>
      <c r="AM1508" s="1" t="s">
        <v>62</v>
      </c>
      <c r="AN1508" s="1" t="s">
        <v>45</v>
      </c>
      <c r="AO1508" s="1">
        <v>1718</v>
      </c>
      <c r="AP1508" s="1" t="b">
        <v>0</v>
      </c>
      <c r="AQ1508" s="1"/>
      <c r="AR1508" s="1"/>
      <c r="AS1508" s="1" t="b">
        <v>0</v>
      </c>
      <c r="AV1508" s="1" t="str">
        <f t="shared" si="252"/>
        <v>Nepeta grandiflora 'Dawn to Dusk'</v>
      </c>
      <c r="AW1508" s="1"/>
      <c r="AX1508" s="1"/>
    </row>
    <row r="1509" spans="1:66" s="5" customFormat="1" ht="15" customHeight="1" x14ac:dyDescent="0.2">
      <c r="A1509" s="8" t="s">
        <v>8011</v>
      </c>
      <c r="B1509" s="18" t="b">
        <f t="shared" si="251"/>
        <v>1</v>
      </c>
      <c r="C1509" s="4" t="str">
        <f>IF(O1509="","C","")</f>
        <v/>
      </c>
      <c r="D1509" s="4" t="str">
        <f>IF(I1509="","N","")</f>
        <v/>
      </c>
      <c r="E1509" s="4" t="str">
        <f>IF(P1509="","Y","")</f>
        <v/>
      </c>
      <c r="F1509" s="4" t="str">
        <f t="shared" si="257"/>
        <v/>
      </c>
      <c r="G1509" s="4" t="str">
        <f>IF(H1509=A1509,"","I")</f>
        <v/>
      </c>
      <c r="H1509" s="4" t="str">
        <f>TRIM(TRIM(I1509) &amp; " " &amp; TRIM(J1509) &amp; " " &amp; K1509 &amp; " " &amp;S1509)</f>
        <v>Nepeta grandiflora</v>
      </c>
      <c r="I1509" s="6" t="s">
        <v>4557</v>
      </c>
      <c r="J1509" s="6" t="s">
        <v>1612</v>
      </c>
      <c r="K1509" s="6"/>
      <c r="L1509" s="1">
        <v>1242</v>
      </c>
      <c r="M1509" s="1" t="s">
        <v>39</v>
      </c>
      <c r="N1509" s="18" t="b">
        <v>1</v>
      </c>
      <c r="O1509" t="s">
        <v>4583</v>
      </c>
      <c r="P1509" s="1" t="s">
        <v>4584</v>
      </c>
      <c r="Q1509"/>
      <c r="R1509"/>
      <c r="S1509" s="54"/>
      <c r="T1509" s="1" t="s">
        <v>42</v>
      </c>
      <c r="U1509" s="1" t="s">
        <v>42</v>
      </c>
      <c r="V1509" s="1" t="s">
        <v>42</v>
      </c>
      <c r="W1509" s="1" t="s">
        <v>42</v>
      </c>
      <c r="X1509" s="1"/>
      <c r="Y1509" s="1" t="s">
        <v>4585</v>
      </c>
      <c r="Z1509" s="1"/>
      <c r="AA1509" s="1"/>
      <c r="AB1509" s="1"/>
      <c r="AC1509" s="1"/>
      <c r="AD1509" s="1"/>
      <c r="AE1509" s="1"/>
      <c r="AF1509" s="1"/>
      <c r="AG1509" s="1" t="b">
        <v>0</v>
      </c>
      <c r="AH1509" s="1"/>
      <c r="AI1509" s="1"/>
      <c r="AJ1509" s="1" t="b">
        <v>0</v>
      </c>
      <c r="AK1509" s="1" t="b">
        <v>0</v>
      </c>
      <c r="AL1509" s="1" t="s">
        <v>86</v>
      </c>
      <c r="AM1509"/>
      <c r="AN1509" s="1" t="s">
        <v>45</v>
      </c>
      <c r="AO1509" s="1">
        <v>20178</v>
      </c>
      <c r="AP1509" s="1" t="b">
        <v>0</v>
      </c>
      <c r="AQ1509" s="1"/>
      <c r="AR1509" s="1"/>
      <c r="AS1509" s="1" t="b">
        <v>0</v>
      </c>
      <c r="AV1509" s="1" t="str">
        <f t="shared" si="252"/>
        <v>Nepeta grandiflora</v>
      </c>
      <c r="AW1509" s="1"/>
      <c r="AX1509" s="1"/>
    </row>
    <row r="1510" spans="1:66" s="5" customFormat="1" ht="15" customHeight="1" x14ac:dyDescent="0.2">
      <c r="A1510" s="8"/>
      <c r="B1510" s="18" t="b">
        <f t="shared" si="251"/>
        <v>0</v>
      </c>
      <c r="C1510" s="21"/>
      <c r="D1510" s="4"/>
      <c r="E1510" s="4"/>
      <c r="F1510" s="4" t="str">
        <f t="shared" si="257"/>
        <v>X</v>
      </c>
      <c r="G1510" s="4"/>
      <c r="H1510" s="4"/>
      <c r="I1510" s="6" t="s">
        <v>4557</v>
      </c>
      <c r="J1510" s="6" t="s">
        <v>4596</v>
      </c>
      <c r="L1510" s="1">
        <v>1245</v>
      </c>
      <c r="M1510"/>
      <c r="N1510" s="18" t="b">
        <v>0</v>
      </c>
      <c r="O1510"/>
      <c r="P1510" s="1" t="s">
        <v>4597</v>
      </c>
      <c r="Q1510"/>
      <c r="R1510"/>
      <c r="S1510" s="53"/>
      <c r="T1510" s="1" t="s">
        <v>42</v>
      </c>
      <c r="U1510" s="1" t="s">
        <v>42</v>
      </c>
      <c r="V1510" s="1" t="s">
        <v>42</v>
      </c>
      <c r="W1510" s="1" t="s">
        <v>42</v>
      </c>
      <c r="X1510"/>
      <c r="Y1510"/>
      <c r="Z1510"/>
      <c r="AA1510"/>
      <c r="AB1510"/>
      <c r="AC1510"/>
      <c r="AD1510"/>
      <c r="AE1510"/>
      <c r="AF1510"/>
      <c r="AG1510" s="1" t="b">
        <v>0</v>
      </c>
      <c r="AH1510"/>
      <c r="AI1510"/>
      <c r="AJ1510" s="1" t="b">
        <v>0</v>
      </c>
      <c r="AK1510" s="1" t="b">
        <v>0</v>
      </c>
      <c r="AL1510" s="1" t="s">
        <v>86</v>
      </c>
      <c r="AM1510" s="1" t="s">
        <v>62</v>
      </c>
      <c r="AN1510" s="1" t="s">
        <v>45</v>
      </c>
      <c r="AO1510" s="1">
        <v>1811</v>
      </c>
      <c r="AP1510" s="1" t="b">
        <v>1</v>
      </c>
      <c r="AQ1510" s="1"/>
      <c r="AR1510" s="1"/>
      <c r="AS1510" s="1" t="b">
        <v>0</v>
      </c>
      <c r="AV1510" s="1" t="str">
        <f t="shared" si="252"/>
        <v>Nepeta longipes</v>
      </c>
      <c r="AW1510" s="1"/>
      <c r="AX1510"/>
      <c r="BE1510"/>
      <c r="BF1510"/>
      <c r="BG1510"/>
      <c r="BH1510"/>
      <c r="BI1510"/>
      <c r="BJ1510"/>
      <c r="BK1510"/>
      <c r="BL1510"/>
      <c r="BM1510"/>
      <c r="BN1510"/>
    </row>
    <row r="1511" spans="1:66" s="5" customFormat="1" ht="15" customHeight="1" x14ac:dyDescent="0.2">
      <c r="A1511" s="8" t="s">
        <v>8686</v>
      </c>
      <c r="B1511" s="18" t="b">
        <f t="shared" si="251"/>
        <v>1</v>
      </c>
      <c r="C1511" s="4" t="str">
        <f>IF(O1511="","C","")</f>
        <v/>
      </c>
      <c r="D1511" s="4" t="str">
        <f>IF(I1511="","N","")</f>
        <v/>
      </c>
      <c r="E1511" s="4" t="str">
        <f>IF(P1511="","Y","")</f>
        <v/>
      </c>
      <c r="F1511" s="4" t="str">
        <f t="shared" si="257"/>
        <v/>
      </c>
      <c r="G1511" s="4" t="str">
        <f>IF(H1511=A1511,"","I")</f>
        <v/>
      </c>
      <c r="H1511" s="4" t="str">
        <f>TRIM(TRIM(I1511) &amp; " " &amp; TRIM(J1511) &amp; " " &amp; K1511 &amp; " " &amp;S1511)</f>
        <v>Nepeta nervosa 'Pink Cat'</v>
      </c>
      <c r="I1511" s="6" t="s">
        <v>4557</v>
      </c>
      <c r="J1511" s="6" t="s">
        <v>4598</v>
      </c>
      <c r="K1511" s="6" t="s">
        <v>4607</v>
      </c>
      <c r="L1511" s="1">
        <v>1247</v>
      </c>
      <c r="M1511" s="1" t="s">
        <v>39</v>
      </c>
      <c r="N1511" s="18" t="b">
        <v>1</v>
      </c>
      <c r="O1511" t="s">
        <v>4608</v>
      </c>
      <c r="P1511" s="23" t="s">
        <v>10684</v>
      </c>
      <c r="Q1511"/>
      <c r="R1511"/>
      <c r="S1511" s="54"/>
      <c r="T1511" s="1" t="s">
        <v>42</v>
      </c>
      <c r="U1511" s="1" t="s">
        <v>42</v>
      </c>
      <c r="V1511" s="1" t="s">
        <v>42</v>
      </c>
      <c r="W1511" s="1" t="s">
        <v>42</v>
      </c>
      <c r="X1511" s="1"/>
      <c r="Y1511" s="1" t="s">
        <v>4609</v>
      </c>
      <c r="Z1511" s="1"/>
      <c r="AA1511" s="1"/>
      <c r="AB1511" s="1"/>
      <c r="AC1511" s="1"/>
      <c r="AD1511" s="1"/>
      <c r="AE1511" s="1"/>
      <c r="AF1511" s="1"/>
      <c r="AG1511" s="1" t="b">
        <v>0</v>
      </c>
      <c r="AH1511" s="1"/>
      <c r="AI1511" s="1"/>
      <c r="AJ1511" s="1" t="b">
        <v>0</v>
      </c>
      <c r="AK1511" s="1" t="b">
        <v>0</v>
      </c>
      <c r="AL1511" s="1" t="s">
        <v>676</v>
      </c>
      <c r="AM1511"/>
      <c r="AN1511" s="1" t="s">
        <v>45</v>
      </c>
      <c r="AO1511"/>
      <c r="AP1511" s="1" t="b">
        <v>0</v>
      </c>
      <c r="AQ1511" s="1"/>
      <c r="AR1511" s="1"/>
      <c r="AS1511" s="1" t="b">
        <v>0</v>
      </c>
      <c r="AV1511" s="1" t="str">
        <f t="shared" si="252"/>
        <v>Nepeta nervosa 'Pink Cat'</v>
      </c>
      <c r="AW1511" s="1"/>
      <c r="AX1511" s="1"/>
    </row>
    <row r="1512" spans="1:66" s="5" customFormat="1" ht="15" customHeight="1" x14ac:dyDescent="0.2">
      <c r="A1512" s="8" t="s">
        <v>7335</v>
      </c>
      <c r="B1512" s="18" t="b">
        <f t="shared" si="251"/>
        <v>1</v>
      </c>
      <c r="C1512" s="4" t="str">
        <f>IF(O1512="","C","")</f>
        <v/>
      </c>
      <c r="D1512" s="4" t="str">
        <f>IF(I1512="","N","")</f>
        <v/>
      </c>
      <c r="E1512" s="4" t="str">
        <f>IF(P1512="","Y","")</f>
        <v/>
      </c>
      <c r="F1512" s="4" t="str">
        <f t="shared" si="257"/>
        <v/>
      </c>
      <c r="G1512" s="4" t="str">
        <f>IF(H1512=A1512,"","I")</f>
        <v/>
      </c>
      <c r="H1512" s="4" t="str">
        <f>TRIM(TRIM(I1512) &amp; " " &amp; TRIM(J1512) &amp; " " &amp; K1512 &amp; " " &amp;S1512)</f>
        <v>Nepeta nervosa</v>
      </c>
      <c r="I1512" s="6" t="s">
        <v>4557</v>
      </c>
      <c r="J1512" s="6" t="s">
        <v>4598</v>
      </c>
      <c r="K1512" s="6"/>
      <c r="L1512" s="1">
        <v>1246</v>
      </c>
      <c r="M1512" s="1" t="s">
        <v>39</v>
      </c>
      <c r="N1512" s="18" t="b">
        <v>1</v>
      </c>
      <c r="O1512" t="s">
        <v>4599</v>
      </c>
      <c r="P1512" s="1" t="s">
        <v>4600</v>
      </c>
      <c r="Q1512"/>
      <c r="R1512"/>
      <c r="S1512" s="54"/>
      <c r="T1512" s="1" t="s">
        <v>42</v>
      </c>
      <c r="U1512" s="1" t="s">
        <v>42</v>
      </c>
      <c r="V1512" s="1" t="s">
        <v>42</v>
      </c>
      <c r="W1512" s="1" t="s">
        <v>42</v>
      </c>
      <c r="X1512" s="1"/>
      <c r="Y1512" s="1" t="s">
        <v>4601</v>
      </c>
      <c r="Z1512" s="1" t="s">
        <v>4602</v>
      </c>
      <c r="AA1512" s="1" t="s">
        <v>4603</v>
      </c>
      <c r="AB1512" s="1" t="s">
        <v>4604</v>
      </c>
      <c r="AC1512" s="1" t="s">
        <v>4605</v>
      </c>
      <c r="AD1512" s="1"/>
      <c r="AE1512" s="1"/>
      <c r="AF1512"/>
      <c r="AG1512" s="1" t="b">
        <v>0</v>
      </c>
      <c r="AH1512" s="1"/>
      <c r="AI1512" s="1"/>
      <c r="AJ1512" s="1" t="b">
        <v>0</v>
      </c>
      <c r="AK1512" s="1" t="b">
        <v>0</v>
      </c>
      <c r="AL1512" s="1" t="s">
        <v>676</v>
      </c>
      <c r="AM1512" s="1" t="s">
        <v>62</v>
      </c>
      <c r="AN1512" s="1" t="s">
        <v>45</v>
      </c>
      <c r="AO1512" s="1">
        <v>1512</v>
      </c>
      <c r="AP1512" s="1" t="b">
        <v>0</v>
      </c>
      <c r="AQ1512" s="1"/>
      <c r="AR1512" s="1"/>
      <c r="AS1512" s="1" t="b">
        <v>0</v>
      </c>
      <c r="AV1512" s="1" t="str">
        <f t="shared" si="252"/>
        <v>Nepeta nervosa</v>
      </c>
      <c r="AW1512" s="1"/>
      <c r="AX1512" s="1"/>
    </row>
    <row r="1513" spans="1:66" s="5" customFormat="1" ht="15" customHeight="1" x14ac:dyDescent="0.2">
      <c r="A1513" s="8" t="s">
        <v>8688</v>
      </c>
      <c r="B1513" s="18" t="b">
        <f t="shared" si="251"/>
        <v>1</v>
      </c>
      <c r="C1513" s="4" t="str">
        <f>IF(O1513="","C","")</f>
        <v/>
      </c>
      <c r="D1513" s="4" t="str">
        <f>IF(I1513="","N","")</f>
        <v/>
      </c>
      <c r="E1513" s="4" t="str">
        <f>IF(P1513="","Y","")</f>
        <v/>
      </c>
      <c r="F1513" s="4" t="str">
        <f t="shared" si="257"/>
        <v/>
      </c>
      <c r="G1513" s="4" t="str">
        <f>IF(H1513=A1513,"","I")</f>
        <v/>
      </c>
      <c r="H1513" s="4" t="str">
        <f>TRIM(TRIM(I1513) &amp; " " &amp; TRIM(J1513) &amp; " " &amp; K1513 &amp; " " &amp;S1513)</f>
        <v>Nepeta racemosa alba</v>
      </c>
      <c r="I1513" s="6" t="s">
        <v>4557</v>
      </c>
      <c r="J1513" s="6" t="s">
        <v>1529</v>
      </c>
      <c r="K1513" s="6" t="s">
        <v>4610</v>
      </c>
      <c r="L1513" s="1">
        <v>1248</v>
      </c>
      <c r="M1513" s="1" t="s">
        <v>39</v>
      </c>
      <c r="N1513" s="18" t="b">
        <v>1</v>
      </c>
      <c r="O1513" t="s">
        <v>4611</v>
      </c>
      <c r="P1513" s="23" t="s">
        <v>10683</v>
      </c>
      <c r="Q1513"/>
      <c r="R1513"/>
      <c r="S1513" s="54"/>
      <c r="T1513" s="1" t="s">
        <v>42</v>
      </c>
      <c r="U1513" s="1" t="s">
        <v>42</v>
      </c>
      <c r="V1513" s="1" t="s">
        <v>42</v>
      </c>
      <c r="W1513" s="1" t="s">
        <v>42</v>
      </c>
      <c r="X1513" s="1"/>
      <c r="Y1513" s="1" t="s">
        <v>4612</v>
      </c>
      <c r="Z1513" s="1"/>
      <c r="AA1513" s="1"/>
      <c r="AB1513" s="1"/>
      <c r="AC1513" s="1"/>
      <c r="AD1513" s="1"/>
      <c r="AE1513" s="1"/>
      <c r="AF1513"/>
      <c r="AG1513" s="1" t="b">
        <v>0</v>
      </c>
      <c r="AH1513" s="1" t="s">
        <v>43</v>
      </c>
      <c r="AI1513" s="1"/>
      <c r="AJ1513" s="1" t="b">
        <v>0</v>
      </c>
      <c r="AK1513" s="1" t="b">
        <v>0</v>
      </c>
      <c r="AL1513" s="1" t="s">
        <v>86</v>
      </c>
      <c r="AM1513"/>
      <c r="AN1513" s="1" t="s">
        <v>45</v>
      </c>
      <c r="AO1513" s="1">
        <v>20219</v>
      </c>
      <c r="AP1513" s="1" t="b">
        <v>0</v>
      </c>
      <c r="AQ1513" s="1"/>
      <c r="AR1513" s="1"/>
      <c r="AS1513" s="1" t="b">
        <v>0</v>
      </c>
      <c r="AV1513" s="1" t="str">
        <f t="shared" si="252"/>
        <v>Nepeta racemosa alba</v>
      </c>
      <c r="AW1513" s="1"/>
      <c r="AX1513" s="1"/>
    </row>
    <row r="1514" spans="1:66" s="5" customFormat="1" ht="15" customHeight="1" x14ac:dyDescent="0.2">
      <c r="A1514" s="8" t="s">
        <v>8470</v>
      </c>
      <c r="B1514" s="18" t="b">
        <f t="shared" si="251"/>
        <v>1</v>
      </c>
      <c r="C1514" s="4" t="str">
        <f>IF(O1514="","C","")</f>
        <v/>
      </c>
      <c r="D1514" s="4" t="str">
        <f>IF(I1514="","N","")</f>
        <v/>
      </c>
      <c r="E1514" s="4" t="str">
        <f>IF(P1514="","Y","")</f>
        <v/>
      </c>
      <c r="F1514" s="4" t="str">
        <f t="shared" si="257"/>
        <v/>
      </c>
      <c r="G1514" s="4" t="str">
        <f>IF(H1514=A1514,"","I")</f>
        <v/>
      </c>
      <c r="H1514" s="4" t="str">
        <f>TRIM(TRIM(I1514) &amp; " " &amp; TRIM(J1514) &amp; " " &amp; K1514 &amp; " " &amp;S1514)</f>
        <v>Nepeta racemosa RCB AM-3</v>
      </c>
      <c r="I1514" s="6" t="s">
        <v>4557</v>
      </c>
      <c r="J1514" s="6" t="s">
        <v>1529</v>
      </c>
      <c r="K1514" s="6" t="s">
        <v>4613</v>
      </c>
      <c r="L1514" s="1">
        <v>1249</v>
      </c>
      <c r="M1514" s="1" t="s">
        <v>39</v>
      </c>
      <c r="N1514" s="18" t="b">
        <v>1</v>
      </c>
      <c r="O1514" t="s">
        <v>4614</v>
      </c>
      <c r="P1514" s="23" t="s">
        <v>10682</v>
      </c>
      <c r="Q1514"/>
      <c r="R1514"/>
      <c r="S1514" s="53"/>
      <c r="T1514" s="1" t="s">
        <v>42</v>
      </c>
      <c r="U1514" s="1" t="s">
        <v>42</v>
      </c>
      <c r="V1514" s="1" t="s">
        <v>42</v>
      </c>
      <c r="W1514" s="1" t="s">
        <v>42</v>
      </c>
      <c r="X1514"/>
      <c r="Y1514" t="s">
        <v>11232</v>
      </c>
      <c r="Z1514"/>
      <c r="AA1514"/>
      <c r="AB1514"/>
      <c r="AC1514"/>
      <c r="AD1514"/>
      <c r="AE1514"/>
      <c r="AF1514"/>
      <c r="AG1514" s="1" t="b">
        <v>0</v>
      </c>
      <c r="AH1514" s="1"/>
      <c r="AI1514" s="1"/>
      <c r="AJ1514" s="1" t="b">
        <v>0</v>
      </c>
      <c r="AK1514" s="1" t="b">
        <v>0</v>
      </c>
      <c r="AL1514" s="1" t="s">
        <v>86</v>
      </c>
      <c r="AM1514"/>
      <c r="AN1514" s="1" t="s">
        <v>45</v>
      </c>
      <c r="AO1514" s="1">
        <v>20138</v>
      </c>
      <c r="AP1514" s="1" t="b">
        <v>0</v>
      </c>
      <c r="AQ1514" s="1"/>
      <c r="AR1514" s="1"/>
      <c r="AS1514" s="1" t="b">
        <v>0</v>
      </c>
      <c r="AV1514" s="1" t="str">
        <f t="shared" si="252"/>
        <v>Nepeta racemosa RCB AM-3</v>
      </c>
      <c r="AW1514" s="1"/>
      <c r="AX1514" s="1"/>
    </row>
    <row r="1515" spans="1:66" s="5" customFormat="1" ht="15" customHeight="1" x14ac:dyDescent="0.2">
      <c r="A1515" s="8" t="s">
        <v>9075</v>
      </c>
      <c r="B1515" s="18" t="b">
        <f t="shared" si="251"/>
        <v>1</v>
      </c>
      <c r="C1515" s="4" t="str">
        <f>IF(O1515="","C","")</f>
        <v/>
      </c>
      <c r="D1515" s="4" t="str">
        <f>IF(I1515="","N","")</f>
        <v/>
      </c>
      <c r="E1515" s="4" t="str">
        <f>IF(P1515="","Y","")</f>
        <v/>
      </c>
      <c r="F1515" s="4" t="str">
        <f t="shared" si="257"/>
        <v/>
      </c>
      <c r="G1515" s="4" t="str">
        <f>IF(H1515=A1515,"","I")</f>
        <v>I</v>
      </c>
      <c r="H1515" s="4" t="str">
        <f>TRIM(TRIM(I1515) &amp; " " &amp; TRIM(J1515) &amp; " " &amp; K1515 &amp; " " &amp;S1515)</f>
        <v>Nepeta racemosa 'Walkers Low'</v>
      </c>
      <c r="I1515" s="6" t="s">
        <v>4557</v>
      </c>
      <c r="J1515" s="6" t="s">
        <v>1529</v>
      </c>
      <c r="K1515" s="6" t="s">
        <v>4615</v>
      </c>
      <c r="L1515" s="1">
        <v>1250</v>
      </c>
      <c r="M1515" s="1"/>
      <c r="N1515" s="18" t="b">
        <v>1</v>
      </c>
      <c r="O1515" t="s">
        <v>4616</v>
      </c>
      <c r="P1515" s="1" t="s">
        <v>4617</v>
      </c>
      <c r="Q1515" s="1"/>
      <c r="R1515"/>
      <c r="S1515" s="54"/>
      <c r="T1515" s="1" t="s">
        <v>42</v>
      </c>
      <c r="U1515" s="1" t="s">
        <v>42</v>
      </c>
      <c r="V1515" s="1" t="s">
        <v>42</v>
      </c>
      <c r="W1515" s="1" t="s">
        <v>42</v>
      </c>
      <c r="X1515" s="1"/>
      <c r="Y1515" s="1" t="s">
        <v>4618</v>
      </c>
      <c r="Z1515" s="1"/>
      <c r="AA1515" s="1"/>
      <c r="AB1515" s="1"/>
      <c r="AC1515" s="1"/>
      <c r="AD1515" s="1"/>
      <c r="AE1515" s="1"/>
      <c r="AF1515" s="1"/>
      <c r="AG1515" s="1" t="b">
        <v>0</v>
      </c>
      <c r="AH1515" s="1"/>
      <c r="AI1515" s="1"/>
      <c r="AJ1515" s="1" t="b">
        <v>0</v>
      </c>
      <c r="AK1515" s="1" t="b">
        <v>0</v>
      </c>
      <c r="AL1515" s="1" t="s">
        <v>86</v>
      </c>
      <c r="AM1515"/>
      <c r="AN1515" s="1" t="s">
        <v>45</v>
      </c>
      <c r="AO1515"/>
      <c r="AP1515" s="1" t="b">
        <v>0</v>
      </c>
      <c r="AQ1515" s="1"/>
      <c r="AR1515" s="1"/>
      <c r="AS1515" s="1" t="b">
        <v>0</v>
      </c>
      <c r="AT1515"/>
      <c r="AU1515"/>
      <c r="AV1515" s="1" t="str">
        <f t="shared" si="252"/>
        <v>Nepeta racemosa 'Walkers Low'</v>
      </c>
      <c r="AW1515" s="1"/>
      <c r="AX1515" s="1"/>
      <c r="AY1515"/>
      <c r="AZ1515"/>
      <c r="BA1515"/>
      <c r="BB1515"/>
      <c r="BC1515"/>
      <c r="BD1515"/>
    </row>
    <row r="1516" spans="1:66" s="5" customFormat="1" ht="15" customHeight="1" x14ac:dyDescent="0.2">
      <c r="A1516" s="8"/>
      <c r="B1516" s="18" t="b">
        <f t="shared" si="251"/>
        <v>0</v>
      </c>
      <c r="C1516" s="21"/>
      <c r="D1516" s="4"/>
      <c r="E1516" s="4"/>
      <c r="F1516" s="4" t="str">
        <f t="shared" si="257"/>
        <v>X</v>
      </c>
      <c r="G1516" s="4"/>
      <c r="H1516" s="4"/>
      <c r="I1516" s="6" t="s">
        <v>4557</v>
      </c>
      <c r="J1516" s="6" t="s">
        <v>4619</v>
      </c>
      <c r="L1516" s="1">
        <v>1251</v>
      </c>
      <c r="M1516"/>
      <c r="N1516" s="18" t="b">
        <v>0</v>
      </c>
      <c r="O1516"/>
      <c r="P1516" s="1" t="s">
        <v>4620</v>
      </c>
      <c r="Q1516"/>
      <c r="R1516"/>
      <c r="S1516" s="53"/>
      <c r="T1516" s="1" t="s">
        <v>42</v>
      </c>
      <c r="U1516" s="1" t="s">
        <v>42</v>
      </c>
      <c r="V1516" s="1" t="s">
        <v>42</v>
      </c>
      <c r="W1516" s="1" t="s">
        <v>42</v>
      </c>
      <c r="X1516"/>
      <c r="Y1516"/>
      <c r="Z1516"/>
      <c r="AA1516"/>
      <c r="AB1516"/>
      <c r="AC1516"/>
      <c r="AD1516"/>
      <c r="AE1516"/>
      <c r="AF1516"/>
      <c r="AG1516" s="1" t="b">
        <v>0</v>
      </c>
      <c r="AH1516"/>
      <c r="AI1516"/>
      <c r="AJ1516" s="1" t="b">
        <v>0</v>
      </c>
      <c r="AK1516" s="1" t="b">
        <v>0</v>
      </c>
      <c r="AL1516" s="1" t="s">
        <v>86</v>
      </c>
      <c r="AM1516" s="1" t="s">
        <v>62</v>
      </c>
      <c r="AN1516" s="1" t="s">
        <v>45</v>
      </c>
      <c r="AO1516" s="1">
        <v>1810</v>
      </c>
      <c r="AP1516" s="1" t="b">
        <v>1</v>
      </c>
      <c r="AQ1516" s="1"/>
      <c r="AR1516" s="1"/>
      <c r="AS1516" s="1" t="b">
        <v>0</v>
      </c>
      <c r="AV1516" s="1" t="str">
        <f t="shared" si="252"/>
        <v>Nepeta subsessilis</v>
      </c>
      <c r="AW1516" s="1"/>
      <c r="AX1516"/>
      <c r="BE1516"/>
      <c r="BF1516"/>
      <c r="BG1516"/>
      <c r="BH1516"/>
      <c r="BI1516"/>
      <c r="BJ1516"/>
      <c r="BK1516"/>
      <c r="BL1516"/>
      <c r="BM1516"/>
      <c r="BN1516"/>
    </row>
    <row r="1517" spans="1:66" s="5" customFormat="1" ht="15" customHeight="1" x14ac:dyDescent="0.2">
      <c r="A1517" s="8" t="s">
        <v>8472</v>
      </c>
      <c r="B1517" s="18" t="b">
        <f t="shared" si="251"/>
        <v>1</v>
      </c>
      <c r="C1517" s="4" t="str">
        <f>IF(O1517="","C","")</f>
        <v/>
      </c>
      <c r="D1517" s="4" t="str">
        <f>IF(I1517="","N","")</f>
        <v/>
      </c>
      <c r="E1517" s="4" t="str">
        <f>IF(P1517="","Y","")</f>
        <v/>
      </c>
      <c r="F1517" s="4" t="str">
        <f t="shared" si="257"/>
        <v/>
      </c>
      <c r="G1517" s="4" t="str">
        <f>IF(H1517=A1517,"","I")</f>
        <v/>
      </c>
      <c r="H1517" s="4" t="str">
        <f>TRIM(TRIM(I1517) &amp; " " &amp; TRIM(J1517) &amp; " " &amp; K1517 &amp; " " &amp;S1517)</f>
        <v>Nepeta tuberosa</v>
      </c>
      <c r="I1517" s="6" t="s">
        <v>4557</v>
      </c>
      <c r="J1517" s="6" t="s">
        <v>4621</v>
      </c>
      <c r="K1517" s="6"/>
      <c r="L1517" s="1">
        <v>1252</v>
      </c>
      <c r="M1517" s="1" t="s">
        <v>39</v>
      </c>
      <c r="N1517" s="18" t="b">
        <v>1</v>
      </c>
      <c r="O1517" t="s">
        <v>4622</v>
      </c>
      <c r="P1517" s="1" t="s">
        <v>4623</v>
      </c>
      <c r="Q1517"/>
      <c r="R1517"/>
      <c r="S1517" s="54"/>
      <c r="T1517" s="1" t="s">
        <v>42</v>
      </c>
      <c r="U1517" s="1" t="s">
        <v>42</v>
      </c>
      <c r="V1517" s="1" t="s">
        <v>42</v>
      </c>
      <c r="W1517" s="1" t="s">
        <v>42</v>
      </c>
      <c r="X1517" s="1"/>
      <c r="Y1517" s="1" t="s">
        <v>4624</v>
      </c>
      <c r="Z1517" s="1"/>
      <c r="AA1517" s="1"/>
      <c r="AB1517" s="1"/>
      <c r="AC1517" s="1"/>
      <c r="AD1517" s="1"/>
      <c r="AE1517" s="1"/>
      <c r="AF1517" s="1"/>
      <c r="AG1517" s="1" t="b">
        <v>0</v>
      </c>
      <c r="AH1517" s="1"/>
      <c r="AI1517" s="1"/>
      <c r="AJ1517" s="1" t="b">
        <v>0</v>
      </c>
      <c r="AK1517" s="1" t="b">
        <v>0</v>
      </c>
      <c r="AL1517" s="1" t="s">
        <v>442</v>
      </c>
      <c r="AM1517"/>
      <c r="AN1517" s="1" t="s">
        <v>45</v>
      </c>
      <c r="AO1517"/>
      <c r="AP1517" s="1" t="b">
        <v>0</v>
      </c>
      <c r="AQ1517" s="1"/>
      <c r="AR1517" s="1"/>
      <c r="AS1517" s="1" t="b">
        <v>0</v>
      </c>
      <c r="AV1517" s="1" t="str">
        <f t="shared" si="252"/>
        <v>Nepeta tuberosa</v>
      </c>
      <c r="AW1517" s="1"/>
      <c r="AX1517" s="1"/>
    </row>
    <row r="1518" spans="1:66" s="5" customFormat="1" ht="15" customHeight="1" x14ac:dyDescent="0.2">
      <c r="A1518" s="8" t="s">
        <v>7337</v>
      </c>
      <c r="B1518" s="18" t="b">
        <f t="shared" si="251"/>
        <v>1</v>
      </c>
      <c r="C1518" s="4" t="str">
        <f>IF(O1518="","C","")</f>
        <v/>
      </c>
      <c r="D1518" s="4" t="str">
        <f>IF(I1518="","N","")</f>
        <v/>
      </c>
      <c r="E1518" s="4" t="str">
        <f>IF(P1518="","Y","")</f>
        <v/>
      </c>
      <c r="F1518" s="4" t="str">
        <f t="shared" si="257"/>
        <v/>
      </c>
      <c r="G1518" s="4" t="str">
        <f>IF(H1518=A1518,"","I")</f>
        <v>I</v>
      </c>
      <c r="H1518" s="4" t="str">
        <f>TRIM(TRIM(I1518) &amp; " " &amp; TRIM(J1518) &amp; " " &amp; K1518 &amp; " " &amp;S1518)</f>
        <v>Nepeta x faassenii (N.mussinii of gardens) syn. N.racemosa</v>
      </c>
      <c r="I1518" s="6" t="s">
        <v>4557</v>
      </c>
      <c r="J1518" s="6" t="s">
        <v>4625</v>
      </c>
      <c r="K1518" s="6" t="s">
        <v>4626</v>
      </c>
      <c r="L1518" s="1">
        <v>1253</v>
      </c>
      <c r="M1518" s="1" t="s">
        <v>39</v>
      </c>
      <c r="N1518" s="18" t="b">
        <v>1</v>
      </c>
      <c r="O1518" t="s">
        <v>4627</v>
      </c>
      <c r="P1518" s="1" t="s">
        <v>4628</v>
      </c>
      <c r="Q1518"/>
      <c r="R1518"/>
      <c r="S1518" s="54" t="s">
        <v>4629</v>
      </c>
      <c r="T1518" s="1" t="s">
        <v>42</v>
      </c>
      <c r="U1518" s="1" t="s">
        <v>42</v>
      </c>
      <c r="V1518" s="1" t="s">
        <v>42</v>
      </c>
      <c r="W1518" s="1" t="s">
        <v>42</v>
      </c>
      <c r="X1518" s="1"/>
      <c r="Y1518" s="1" t="s">
        <v>4630</v>
      </c>
      <c r="Z1518" s="1"/>
      <c r="AA1518" s="1"/>
      <c r="AB1518" s="1"/>
      <c r="AC1518" s="1"/>
      <c r="AD1518" s="1"/>
      <c r="AE1518" s="1"/>
      <c r="AF1518"/>
      <c r="AG1518" s="1" t="b">
        <v>0</v>
      </c>
      <c r="AH1518" s="1"/>
      <c r="AI1518" s="1"/>
      <c r="AJ1518" s="1" t="b">
        <v>0</v>
      </c>
      <c r="AK1518" s="1" t="b">
        <v>0</v>
      </c>
      <c r="AL1518" s="1" t="s">
        <v>86</v>
      </c>
      <c r="AM1518" s="1" t="s">
        <v>62</v>
      </c>
      <c r="AN1518" s="1" t="s">
        <v>45</v>
      </c>
      <c r="AO1518" s="1">
        <v>2320</v>
      </c>
      <c r="AP1518" s="1" t="b">
        <v>0</v>
      </c>
      <c r="AQ1518" s="1"/>
      <c r="AR1518" s="1"/>
      <c r="AS1518" s="1" t="b">
        <v>0</v>
      </c>
      <c r="AT1518"/>
      <c r="AU1518"/>
      <c r="AV1518" s="1" t="str">
        <f t="shared" si="252"/>
        <v>Nepeta x faassenii (N.mussinii of gardens) syn. N.racemosa</v>
      </c>
      <c r="AW1518" s="1"/>
      <c r="AX1518" s="1"/>
      <c r="AY1518"/>
      <c r="AZ1518"/>
      <c r="BA1518"/>
      <c r="BB1518"/>
      <c r="BC1518"/>
      <c r="BD1518"/>
    </row>
    <row r="1519" spans="1:66" s="5" customFormat="1" ht="15" customHeight="1" x14ac:dyDescent="0.2">
      <c r="A1519" s="8" t="s">
        <v>8468</v>
      </c>
      <c r="B1519" s="18" t="b">
        <f t="shared" si="251"/>
        <v>1</v>
      </c>
      <c r="C1519" s="4" t="str">
        <f>IF(O1519="","C","")</f>
        <v/>
      </c>
      <c r="D1519" s="4" t="str">
        <f>IF(I1519="","N","")</f>
        <v/>
      </c>
      <c r="E1519" s="4" t="str">
        <f>IF(P1519="","Y","")</f>
        <v/>
      </c>
      <c r="F1519" s="4" t="str">
        <f t="shared" si="257"/>
        <v/>
      </c>
      <c r="G1519" s="4" t="str">
        <f>IF(H1519=A1519,"","I")</f>
        <v/>
      </c>
      <c r="H1519" s="4" t="str">
        <f>TRIM(TRIM(I1519) &amp; " " &amp; TRIM(J1519) &amp; " " &amp; K1519 &amp; " " &amp;S1519)</f>
        <v>Nepeta 'Chettle Blue'</v>
      </c>
      <c r="I1519" s="6" t="s">
        <v>4557</v>
      </c>
      <c r="J1519" s="6"/>
      <c r="K1519" s="6" t="s">
        <v>4558</v>
      </c>
      <c r="L1519" s="1">
        <v>1235</v>
      </c>
      <c r="M1519" s="1" t="s">
        <v>39</v>
      </c>
      <c r="N1519" s="18" t="b">
        <v>1</v>
      </c>
      <c r="O1519" t="s">
        <v>4559</v>
      </c>
      <c r="P1519" s="1" t="s">
        <v>4560</v>
      </c>
      <c r="Q1519"/>
      <c r="R1519"/>
      <c r="S1519" s="54"/>
      <c r="T1519" s="1" t="s">
        <v>42</v>
      </c>
      <c r="U1519" s="1" t="s">
        <v>42</v>
      </c>
      <c r="V1519" s="1" t="s">
        <v>42</v>
      </c>
      <c r="W1519" s="1" t="s">
        <v>42</v>
      </c>
      <c r="X1519" s="1"/>
      <c r="Y1519" s="1" t="s">
        <v>4561</v>
      </c>
      <c r="Z1519" s="1"/>
      <c r="AA1519" s="1"/>
      <c r="AB1519" s="1"/>
      <c r="AC1519" s="1"/>
      <c r="AD1519" s="1"/>
      <c r="AE1519" s="1"/>
      <c r="AF1519"/>
      <c r="AG1519" s="1" t="b">
        <v>0</v>
      </c>
      <c r="AH1519"/>
      <c r="AI1519"/>
      <c r="AJ1519" s="1" t="b">
        <v>0</v>
      </c>
      <c r="AK1519" s="1" t="b">
        <v>0</v>
      </c>
      <c r="AL1519" s="1" t="s">
        <v>86</v>
      </c>
      <c r="AM1519" s="1" t="s">
        <v>62</v>
      </c>
      <c r="AN1519" s="1" t="s">
        <v>45</v>
      </c>
      <c r="AO1519" s="1">
        <v>1572</v>
      </c>
      <c r="AP1519" s="1" t="b">
        <v>0</v>
      </c>
      <c r="AQ1519" s="1"/>
      <c r="AR1519" s="1"/>
      <c r="AS1519" s="1" t="b">
        <v>0</v>
      </c>
      <c r="AV1519" s="1" t="str">
        <f t="shared" si="252"/>
        <v>Nepeta 'Chettle Blue'</v>
      </c>
      <c r="AW1519" s="1"/>
      <c r="AX1519"/>
    </row>
    <row r="1520" spans="1:66" s="5" customFormat="1" ht="15" customHeight="1" x14ac:dyDescent="0.2">
      <c r="A1520" s="8" t="s">
        <v>7339</v>
      </c>
      <c r="B1520" s="18" t="b">
        <f t="shared" si="251"/>
        <v>1</v>
      </c>
      <c r="C1520" s="4" t="str">
        <f>IF(O1520="","C","")</f>
        <v/>
      </c>
      <c r="D1520" s="4" t="str">
        <f>IF(I1520="","N","")</f>
        <v/>
      </c>
      <c r="E1520" s="4" t="str">
        <f>IF(P1520="","Y","")</f>
        <v/>
      </c>
      <c r="F1520" s="4" t="str">
        <f t="shared" si="257"/>
        <v/>
      </c>
      <c r="G1520" s="4" t="str">
        <f>IF(H1520=A1520,"","I")</f>
        <v/>
      </c>
      <c r="H1520" s="4" t="str">
        <f>TRIM(TRIM(I1520) &amp; " " &amp; TRIM(J1520) &amp; " " &amp; K1520 &amp; " " &amp;S1520)</f>
        <v>Nepeta 'Six Hills Giant'</v>
      </c>
      <c r="I1520" s="6" t="s">
        <v>4557</v>
      </c>
      <c r="J1520" s="6"/>
      <c r="K1520" s="6" t="s">
        <v>4562</v>
      </c>
      <c r="L1520" s="1">
        <v>1236</v>
      </c>
      <c r="M1520" s="1" t="s">
        <v>39</v>
      </c>
      <c r="N1520" s="18" t="b">
        <v>1</v>
      </c>
      <c r="O1520" t="s">
        <v>4563</v>
      </c>
      <c r="P1520" s="1" t="s">
        <v>4564</v>
      </c>
      <c r="Q1520" s="1"/>
      <c r="R1520"/>
      <c r="S1520" s="54"/>
      <c r="T1520" s="1" t="s">
        <v>42</v>
      </c>
      <c r="U1520" s="1" t="s">
        <v>42</v>
      </c>
      <c r="V1520" s="1" t="s">
        <v>42</v>
      </c>
      <c r="W1520" s="1" t="s">
        <v>42</v>
      </c>
      <c r="X1520" s="1"/>
      <c r="Y1520" s="1" t="s">
        <v>4556</v>
      </c>
      <c r="Z1520" s="1"/>
      <c r="AA1520" s="1"/>
      <c r="AB1520" s="1"/>
      <c r="AC1520" s="1"/>
      <c r="AD1520" s="1"/>
      <c r="AE1520" s="1"/>
      <c r="AF1520"/>
      <c r="AG1520"/>
      <c r="AH1520"/>
      <c r="AI1520"/>
      <c r="AJ1520"/>
      <c r="AK1520"/>
      <c r="AL1520"/>
      <c r="AM1520"/>
      <c r="AN1520"/>
      <c r="AO1520"/>
      <c r="AP1520"/>
      <c r="AQ1520"/>
      <c r="AR1520"/>
      <c r="AS1520"/>
      <c r="AT1520"/>
      <c r="AU1520"/>
      <c r="AV1520" s="1" t="str">
        <f t="shared" si="252"/>
        <v>Nepeta 'Six Hills Giant'</v>
      </c>
      <c r="AW1520"/>
      <c r="AX1520"/>
      <c r="AY1520"/>
      <c r="AZ1520"/>
      <c r="BA1520"/>
      <c r="BB1520"/>
      <c r="BC1520"/>
      <c r="BD1520"/>
    </row>
    <row r="1521" spans="1:66" s="5" customFormat="1" ht="15" customHeight="1" x14ac:dyDescent="0.2">
      <c r="A1521" s="8"/>
      <c r="B1521" s="18" t="b">
        <f t="shared" si="251"/>
        <v>0</v>
      </c>
      <c r="C1521" s="21"/>
      <c r="D1521" s="4"/>
      <c r="E1521" s="4"/>
      <c r="F1521" s="4" t="str">
        <f t="shared" si="257"/>
        <v>X</v>
      </c>
      <c r="G1521" s="4"/>
      <c r="H1521" s="4"/>
      <c r="I1521" s="6" t="s">
        <v>4557</v>
      </c>
      <c r="J1521" s="6"/>
      <c r="K1521" s="6" t="s">
        <v>4565</v>
      </c>
      <c r="L1521" s="1">
        <v>1237</v>
      </c>
      <c r="M1521"/>
      <c r="N1521" s="18" t="b">
        <v>0</v>
      </c>
      <c r="O1521"/>
      <c r="P1521" s="1" t="s">
        <v>4566</v>
      </c>
      <c r="Q1521"/>
      <c r="R1521"/>
      <c r="S1521" s="54"/>
      <c r="T1521" s="1" t="s">
        <v>42</v>
      </c>
      <c r="U1521" s="1" t="s">
        <v>42</v>
      </c>
      <c r="V1521" s="1" t="s">
        <v>42</v>
      </c>
      <c r="W1521" s="1" t="s">
        <v>42</v>
      </c>
      <c r="X1521" s="1"/>
      <c r="Y1521" s="1"/>
      <c r="Z1521" s="1"/>
      <c r="AA1521" s="1"/>
      <c r="AB1521" s="1"/>
      <c r="AC1521" s="1"/>
      <c r="AD1521" s="1"/>
      <c r="AE1521" s="1"/>
      <c r="AF1521"/>
      <c r="AG1521" s="1" t="b">
        <v>0</v>
      </c>
      <c r="AH1521" s="1" t="s">
        <v>43</v>
      </c>
      <c r="AI1521" s="1"/>
      <c r="AJ1521" s="1" t="b">
        <v>0</v>
      </c>
      <c r="AK1521" s="1" t="b">
        <v>0</v>
      </c>
      <c r="AL1521" s="1" t="s">
        <v>86</v>
      </c>
      <c r="AM1521" s="1" t="s">
        <v>62</v>
      </c>
      <c r="AN1521" s="1" t="s">
        <v>45</v>
      </c>
      <c r="AO1521" s="1">
        <v>15695</v>
      </c>
      <c r="AP1521" s="1" t="b">
        <v>1</v>
      </c>
      <c r="AQ1521" s="1" t="s">
        <v>4567</v>
      </c>
      <c r="AR1521" s="1"/>
      <c r="AS1521" s="1" t="b">
        <v>0</v>
      </c>
      <c r="AV1521" s="1" t="str">
        <f t="shared" si="252"/>
        <v>Nepeta Six Hills Giant - Variegated form</v>
      </c>
      <c r="AW1521" s="1"/>
      <c r="AX1521" s="1"/>
      <c r="BE1521"/>
      <c r="BF1521"/>
      <c r="BG1521"/>
      <c r="BH1521"/>
      <c r="BI1521"/>
      <c r="BJ1521"/>
      <c r="BK1521"/>
      <c r="BL1521"/>
      <c r="BM1521"/>
      <c r="BN1521"/>
    </row>
    <row r="1522" spans="1:66" s="5" customFormat="1" ht="15" customHeight="1" x14ac:dyDescent="0.2">
      <c r="A1522" s="8" t="s">
        <v>7421</v>
      </c>
      <c r="B1522" s="18" t="b">
        <f t="shared" si="251"/>
        <v>1</v>
      </c>
      <c r="C1522" s="4" t="str">
        <f>IF(O1522="","C","")</f>
        <v/>
      </c>
      <c r="D1522" s="4" t="str">
        <f>IF(I1522="","N","")</f>
        <v/>
      </c>
      <c r="E1522" s="4" t="str">
        <f>IF(P1522="","Y","")</f>
        <v/>
      </c>
      <c r="F1522" s="4" t="str">
        <f t="shared" si="257"/>
        <v/>
      </c>
      <c r="G1522" s="4" t="str">
        <f>IF(H1522=A1522,"","I")</f>
        <v/>
      </c>
      <c r="H1522" s="4" t="str">
        <f>TRIM(TRIM(I1522) &amp; " " &amp; TRIM(J1522) &amp; " " &amp; K1522 &amp; " " &amp;S1522)</f>
        <v>Nepeta 'Six Hills Gold'</v>
      </c>
      <c r="I1522" s="6" t="s">
        <v>4557</v>
      </c>
      <c r="J1522" s="6"/>
      <c r="K1522" s="6" t="s">
        <v>4568</v>
      </c>
      <c r="L1522" s="1">
        <v>1238</v>
      </c>
      <c r="M1522" s="1" t="s">
        <v>39</v>
      </c>
      <c r="N1522" s="18" t="b">
        <v>1</v>
      </c>
      <c r="O1522" t="s">
        <v>4569</v>
      </c>
      <c r="P1522" s="1" t="s">
        <v>4570</v>
      </c>
      <c r="Q1522"/>
      <c r="R1522"/>
      <c r="S1522" s="54"/>
      <c r="T1522" s="1" t="s">
        <v>42</v>
      </c>
      <c r="U1522" s="1" t="s">
        <v>42</v>
      </c>
      <c r="V1522" s="1" t="s">
        <v>42</v>
      </c>
      <c r="W1522" s="1" t="s">
        <v>42</v>
      </c>
      <c r="X1522" s="1"/>
      <c r="Y1522" s="1" t="s">
        <v>4556</v>
      </c>
      <c r="Z1522" s="1"/>
      <c r="AA1522" s="1"/>
      <c r="AB1522" s="1"/>
      <c r="AC1522" s="1"/>
      <c r="AD1522" s="1"/>
      <c r="AE1522" s="1"/>
      <c r="AF1522"/>
      <c r="AG1522" s="1" t="b">
        <v>0</v>
      </c>
      <c r="AH1522"/>
      <c r="AI1522"/>
      <c r="AJ1522" s="1" t="b">
        <v>0</v>
      </c>
      <c r="AK1522" s="1" t="b">
        <v>0</v>
      </c>
      <c r="AL1522" s="1" t="s">
        <v>86</v>
      </c>
      <c r="AM1522" s="1" t="s">
        <v>62</v>
      </c>
      <c r="AN1522" s="1" t="s">
        <v>45</v>
      </c>
      <c r="AO1522"/>
      <c r="AP1522" s="1" t="b">
        <v>0</v>
      </c>
      <c r="AQ1522" s="1"/>
      <c r="AR1522" s="1"/>
      <c r="AS1522" s="1" t="b">
        <v>0</v>
      </c>
      <c r="AV1522" s="1" t="str">
        <f t="shared" si="252"/>
        <v>Nepeta 'Six Hills Gold'</v>
      </c>
      <c r="AW1522" s="1"/>
      <c r="AX1522" s="1"/>
    </row>
    <row r="1523" spans="1:66" s="5" customFormat="1" ht="15" customHeight="1" x14ac:dyDescent="0.2">
      <c r="A1523" s="8" t="s">
        <v>8013</v>
      </c>
      <c r="B1523" s="18" t="b">
        <f t="shared" si="251"/>
        <v>1</v>
      </c>
      <c r="C1523" s="4" t="str">
        <f>IF(O1523="","C","")</f>
        <v/>
      </c>
      <c r="D1523" s="4" t="str">
        <f>IF(I1523="","N","")</f>
        <v/>
      </c>
      <c r="E1523" s="4" t="str">
        <f>IF(P1523="","Y","")</f>
        <v/>
      </c>
      <c r="F1523" s="4" t="str">
        <f t="shared" si="257"/>
        <v/>
      </c>
      <c r="G1523" s="4" t="str">
        <f>IF(H1523=A1523,"","I")</f>
        <v>I</v>
      </c>
      <c r="H1523" s="4" t="str">
        <f>TRIM(TRIM(I1523) &amp; " " &amp; TRIM(J1523) &amp; " " &amp; K1523 &amp; " " &amp;S1523)</f>
        <v>Nepeta 'Souvenir d'Andre Chaudron'</v>
      </c>
      <c r="I1523" s="6" t="s">
        <v>4557</v>
      </c>
      <c r="J1523" s="6"/>
      <c r="K1523" s="6" t="s">
        <v>4571</v>
      </c>
      <c r="L1523" s="1">
        <v>1239</v>
      </c>
      <c r="M1523" s="1" t="s">
        <v>39</v>
      </c>
      <c r="N1523" s="18" t="b">
        <v>1</v>
      </c>
      <c r="O1523" t="s">
        <v>4572</v>
      </c>
      <c r="P1523" s="1" t="s">
        <v>4573</v>
      </c>
      <c r="Q1523"/>
      <c r="R1523"/>
      <c r="S1523" s="54"/>
      <c r="T1523" s="1" t="s">
        <v>42</v>
      </c>
      <c r="U1523" s="1" t="s">
        <v>42</v>
      </c>
      <c r="V1523" s="1" t="s">
        <v>42</v>
      </c>
      <c r="W1523" s="1" t="s">
        <v>42</v>
      </c>
      <c r="X1523" s="1"/>
      <c r="Y1523" s="1" t="s">
        <v>4574</v>
      </c>
      <c r="Z1523" s="1"/>
      <c r="AA1523" s="1"/>
      <c r="AB1523" s="1"/>
      <c r="AC1523" s="1"/>
      <c r="AD1523" s="1"/>
      <c r="AE1523" s="1"/>
      <c r="AF1523"/>
      <c r="AG1523" s="1" t="b">
        <v>0</v>
      </c>
      <c r="AH1523" s="1"/>
      <c r="AI1523" s="1"/>
      <c r="AJ1523" s="1" t="b">
        <v>0</v>
      </c>
      <c r="AK1523" s="1" t="b">
        <v>0</v>
      </c>
      <c r="AL1523" s="1" t="s">
        <v>86</v>
      </c>
      <c r="AM1523"/>
      <c r="AN1523" s="1" t="s">
        <v>45</v>
      </c>
      <c r="AO1523" s="1">
        <v>20182</v>
      </c>
      <c r="AP1523" s="1" t="b">
        <v>0</v>
      </c>
      <c r="AQ1523" s="1"/>
      <c r="AR1523" s="1"/>
      <c r="AS1523" s="1" t="b">
        <v>0</v>
      </c>
      <c r="AT1523"/>
      <c r="AU1523"/>
      <c r="AV1523" s="1" t="str">
        <f t="shared" si="252"/>
        <v>Nepeta 'Souvenir d'Andre Chaudron'</v>
      </c>
      <c r="AW1523" s="1"/>
      <c r="AX1523" s="1"/>
      <c r="AY1523"/>
      <c r="AZ1523"/>
      <c r="BA1523"/>
      <c r="BB1523"/>
      <c r="BC1523"/>
      <c r="BD1523"/>
    </row>
    <row r="1524" spans="1:66" s="5" customFormat="1" ht="15" customHeight="1" x14ac:dyDescent="0.2">
      <c r="A1524" s="9"/>
      <c r="B1524" s="18" t="b">
        <f t="shared" si="251"/>
        <v>0</v>
      </c>
      <c r="C1524" s="22"/>
      <c r="D1524" s="3"/>
      <c r="E1524" s="3"/>
      <c r="F1524" s="4" t="str">
        <f t="shared" si="257"/>
        <v>X</v>
      </c>
      <c r="G1524" s="3"/>
      <c r="H1524" s="3"/>
      <c r="I1524" s="1" t="s">
        <v>4631</v>
      </c>
      <c r="J1524" s="1" t="s">
        <v>4632</v>
      </c>
      <c r="K1524"/>
      <c r="L1524" s="1">
        <v>1254</v>
      </c>
      <c r="M1524"/>
      <c r="N1524" s="18" t="b">
        <v>0</v>
      </c>
      <c r="O1524"/>
      <c r="P1524" s="1" t="s">
        <v>4633</v>
      </c>
      <c r="Q1524"/>
      <c r="R1524"/>
      <c r="S1524" s="53"/>
      <c r="T1524" s="1" t="s">
        <v>42</v>
      </c>
      <c r="U1524" s="1" t="s">
        <v>42</v>
      </c>
      <c r="V1524" s="1" t="s">
        <v>42</v>
      </c>
      <c r="W1524" s="1" t="s">
        <v>42</v>
      </c>
      <c r="X1524"/>
      <c r="Y1524"/>
      <c r="Z1524"/>
      <c r="AA1524"/>
      <c r="AB1524"/>
      <c r="AC1524"/>
      <c r="AD1524"/>
      <c r="AE1524"/>
      <c r="AF1524"/>
      <c r="AG1524" s="1" t="b">
        <v>0</v>
      </c>
      <c r="AH1524"/>
      <c r="AI1524"/>
      <c r="AJ1524" s="1" t="b">
        <v>0</v>
      </c>
      <c r="AK1524" s="1" t="b">
        <v>0</v>
      </c>
      <c r="AL1524" s="1" t="s">
        <v>86</v>
      </c>
      <c r="AM1524" s="1" t="s">
        <v>62</v>
      </c>
      <c r="AN1524" s="1" t="s">
        <v>45</v>
      </c>
      <c r="AO1524" s="1">
        <v>1524</v>
      </c>
      <c r="AP1524" s="1" t="b">
        <v>1</v>
      </c>
      <c r="AQ1524" s="1"/>
      <c r="AR1524" s="1"/>
      <c r="AS1524" s="1" t="b">
        <v>0</v>
      </c>
      <c r="AV1524" s="1" t="str">
        <f t="shared" si="252"/>
        <v>Oenothera acaulis</v>
      </c>
      <c r="AW1524" s="1"/>
      <c r="AX1524"/>
      <c r="BE1524"/>
      <c r="BF1524"/>
      <c r="BG1524"/>
      <c r="BH1524"/>
      <c r="BI1524"/>
      <c r="BJ1524"/>
      <c r="BK1524"/>
      <c r="BL1524"/>
      <c r="BM1524"/>
      <c r="BN1524"/>
    </row>
    <row r="1525" spans="1:66" s="5" customFormat="1" ht="15" customHeight="1" x14ac:dyDescent="0.2">
      <c r="A1525" s="9"/>
      <c r="B1525" s="18" t="b">
        <f t="shared" si="251"/>
        <v>1</v>
      </c>
      <c r="C1525" s="22"/>
      <c r="D1525" s="3"/>
      <c r="E1525" s="3"/>
      <c r="F1525" s="4" t="str">
        <f t="shared" si="257"/>
        <v/>
      </c>
      <c r="G1525" s="3"/>
      <c r="H1525" s="3"/>
      <c r="I1525" s="1" t="s">
        <v>4631</v>
      </c>
      <c r="J1525" s="1" t="s">
        <v>4634</v>
      </c>
      <c r="K1525" s="1" t="s">
        <v>4635</v>
      </c>
      <c r="L1525" s="1">
        <v>1255</v>
      </c>
      <c r="M1525"/>
      <c r="N1525" s="18" t="b">
        <v>1</v>
      </c>
      <c r="O1525"/>
      <c r="P1525" s="1" t="s">
        <v>4636</v>
      </c>
      <c r="Q1525"/>
      <c r="R1525"/>
      <c r="S1525" s="54"/>
      <c r="T1525" s="1" t="s">
        <v>42</v>
      </c>
      <c r="U1525" s="1" t="s">
        <v>42</v>
      </c>
      <c r="V1525" s="1" t="s">
        <v>42</v>
      </c>
      <c r="W1525" s="1" t="s">
        <v>42</v>
      </c>
      <c r="X1525" s="1" t="s">
        <v>4637</v>
      </c>
      <c r="Y1525" s="1" t="s">
        <v>4638</v>
      </c>
      <c r="Z1525"/>
      <c r="AA1525"/>
      <c r="AB1525"/>
      <c r="AC1525"/>
      <c r="AD1525"/>
      <c r="AE1525"/>
      <c r="AF1525"/>
      <c r="AG1525" s="1" t="b">
        <v>0</v>
      </c>
      <c r="AH1525"/>
      <c r="AI1525"/>
      <c r="AJ1525" s="1" t="b">
        <v>0</v>
      </c>
      <c r="AK1525" s="1" t="b">
        <v>0</v>
      </c>
      <c r="AL1525" s="1" t="s">
        <v>86</v>
      </c>
      <c r="AM1525" s="1" t="s">
        <v>62</v>
      </c>
      <c r="AN1525" s="1" t="s">
        <v>45</v>
      </c>
      <c r="AO1525" s="1">
        <v>1523</v>
      </c>
      <c r="AP1525" s="1" t="b">
        <v>1</v>
      </c>
      <c r="AQ1525" s="1"/>
      <c r="AR1525" s="1"/>
      <c r="AS1525" s="1" t="b">
        <v>0</v>
      </c>
      <c r="AV1525" s="1" t="str">
        <f t="shared" si="252"/>
        <v>Oenothera fruticosa 'Camel'</v>
      </c>
      <c r="AW1525" s="1"/>
      <c r="AX1525" s="1"/>
      <c r="BE1525"/>
      <c r="BF1525"/>
      <c r="BG1525"/>
      <c r="BH1525"/>
      <c r="BI1525"/>
      <c r="BJ1525"/>
      <c r="BK1525"/>
      <c r="BL1525"/>
      <c r="BM1525"/>
      <c r="BN1525"/>
    </row>
    <row r="1526" spans="1:66" ht="15" customHeight="1" x14ac:dyDescent="0.2">
      <c r="A1526" s="9" t="s">
        <v>8474</v>
      </c>
      <c r="B1526" s="18" t="b">
        <f t="shared" si="251"/>
        <v>1</v>
      </c>
      <c r="C1526" s="4" t="str">
        <f>IF(O1526="","C","")</f>
        <v/>
      </c>
      <c r="D1526" s="4" t="str">
        <f>IF(I1526="","N","")</f>
        <v/>
      </c>
      <c r="E1526" s="4" t="str">
        <f>IF(P1526="","Y","")</f>
        <v/>
      </c>
      <c r="F1526" s="4" t="str">
        <f t="shared" si="257"/>
        <v/>
      </c>
      <c r="G1526" s="4" t="str">
        <f>IF(H1526=A1526,"","I")</f>
        <v>I</v>
      </c>
      <c r="H1526" s="4" t="str">
        <f>TRIM(TRIM(I1526) &amp; " " &amp; TRIM(J1526) &amp; " " &amp; K1526 &amp; " " &amp;S1526)</f>
        <v>Oenothera fruticosa subsp.glauca 'Erica Robin'</v>
      </c>
      <c r="I1526" s="1" t="s">
        <v>4631</v>
      </c>
      <c r="J1526" s="1" t="s">
        <v>4634</v>
      </c>
      <c r="K1526" s="1" t="s">
        <v>4639</v>
      </c>
      <c r="L1526" s="1">
        <v>1256</v>
      </c>
      <c r="M1526" s="1" t="s">
        <v>39</v>
      </c>
      <c r="N1526" s="18" t="b">
        <v>1</v>
      </c>
      <c r="O1526" t="s">
        <v>4640</v>
      </c>
      <c r="P1526" s="1" t="s">
        <v>4641</v>
      </c>
      <c r="S1526" s="54"/>
      <c r="T1526" s="1" t="s">
        <v>42</v>
      </c>
      <c r="U1526" s="1" t="s">
        <v>42</v>
      </c>
      <c r="V1526" s="1" t="s">
        <v>42</v>
      </c>
      <c r="W1526" s="1" t="s">
        <v>42</v>
      </c>
      <c r="Y1526" s="1" t="s">
        <v>4642</v>
      </c>
      <c r="AG1526" s="1" t="b">
        <v>1</v>
      </c>
      <c r="AJ1526" s="1" t="b">
        <v>0</v>
      </c>
      <c r="AK1526" s="1" t="b">
        <v>0</v>
      </c>
      <c r="AL1526" s="1" t="s">
        <v>86</v>
      </c>
      <c r="AM1526" s="1" t="s">
        <v>62</v>
      </c>
      <c r="AN1526" s="1" t="s">
        <v>45</v>
      </c>
      <c r="AO1526" s="1">
        <v>2104</v>
      </c>
      <c r="AP1526" s="1" t="b">
        <v>0</v>
      </c>
      <c r="AQ1526" s="1"/>
      <c r="AR1526" s="1"/>
      <c r="AS1526" s="1" t="b">
        <v>0</v>
      </c>
      <c r="AV1526" s="1" t="str">
        <f t="shared" si="252"/>
        <v>Oenothera fruticosa subsp.glauca 'Erica Robin'</v>
      </c>
      <c r="AW1526" s="1"/>
      <c r="AX1526" s="1"/>
      <c r="BE1526" s="5"/>
      <c r="BF1526" s="5"/>
      <c r="BG1526" s="5"/>
      <c r="BH1526" s="5"/>
      <c r="BI1526" s="5"/>
      <c r="BJ1526" s="5"/>
      <c r="BK1526" s="5"/>
      <c r="BL1526" s="5"/>
      <c r="BM1526" s="5"/>
      <c r="BN1526" s="5"/>
    </row>
    <row r="1527" spans="1:66" ht="15" customHeight="1" x14ac:dyDescent="0.2">
      <c r="B1527" s="18" t="b">
        <f t="shared" si="251"/>
        <v>0</v>
      </c>
      <c r="F1527" s="4" t="str">
        <f t="shared" si="257"/>
        <v>X</v>
      </c>
      <c r="I1527" s="1" t="s">
        <v>4631</v>
      </c>
      <c r="J1527" s="1" t="s">
        <v>4634</v>
      </c>
      <c r="K1527" s="1" t="s">
        <v>4643</v>
      </c>
      <c r="L1527" s="1">
        <v>1257</v>
      </c>
      <c r="N1527" s="18" t="b">
        <v>0</v>
      </c>
      <c r="P1527" s="1" t="s">
        <v>4644</v>
      </c>
      <c r="T1527" s="1" t="s">
        <v>42</v>
      </c>
      <c r="U1527" s="1" t="s">
        <v>42</v>
      </c>
      <c r="V1527" s="1" t="s">
        <v>42</v>
      </c>
      <c r="W1527" s="1" t="s">
        <v>42</v>
      </c>
      <c r="AG1527" s="1" t="b">
        <v>0</v>
      </c>
      <c r="AJ1527" s="1" t="b">
        <v>0</v>
      </c>
      <c r="AK1527" s="1" t="b">
        <v>0</v>
      </c>
      <c r="AL1527" s="1" t="s">
        <v>86</v>
      </c>
      <c r="AM1527" s="1" t="s">
        <v>62</v>
      </c>
      <c r="AN1527" s="1" t="s">
        <v>45</v>
      </c>
      <c r="AO1527" s="1">
        <v>1525</v>
      </c>
      <c r="AP1527" s="1" t="b">
        <v>1</v>
      </c>
      <c r="AQ1527" s="1"/>
      <c r="AR1527" s="1"/>
      <c r="AS1527" s="1" t="b">
        <v>0</v>
      </c>
      <c r="AT1527" s="5"/>
      <c r="AU1527" s="5"/>
      <c r="AV1527" s="1" t="str">
        <f t="shared" si="252"/>
        <v>Oenothera fruticosa 'Youngii'</v>
      </c>
      <c r="AW1527" s="1"/>
      <c r="AX1527" s="1"/>
      <c r="AY1527" s="5"/>
      <c r="AZ1527" s="5"/>
      <c r="BA1527" s="5"/>
      <c r="BB1527" s="5"/>
      <c r="BC1527" s="5"/>
      <c r="BD1527" s="5"/>
    </row>
    <row r="1528" spans="1:66" ht="15" customHeight="1" x14ac:dyDescent="0.2">
      <c r="B1528" s="18" t="b">
        <f t="shared" si="251"/>
        <v>1</v>
      </c>
      <c r="F1528" s="4" t="str">
        <f t="shared" si="257"/>
        <v/>
      </c>
      <c r="I1528" s="1" t="s">
        <v>4631</v>
      </c>
      <c r="J1528" s="1" t="s">
        <v>4645</v>
      </c>
      <c r="L1528" s="1">
        <v>1258</v>
      </c>
      <c r="N1528" s="18" t="b">
        <v>1</v>
      </c>
      <c r="P1528" s="1" t="s">
        <v>4646</v>
      </c>
      <c r="T1528" s="1" t="s">
        <v>42</v>
      </c>
      <c r="U1528" s="1" t="s">
        <v>42</v>
      </c>
      <c r="V1528" s="1" t="s">
        <v>42</v>
      </c>
      <c r="W1528" s="1" t="s">
        <v>42</v>
      </c>
      <c r="Y1528" s="1" t="s">
        <v>4647</v>
      </c>
      <c r="AG1528" s="1" t="b">
        <v>0</v>
      </c>
      <c r="AJ1528" s="1" t="b">
        <v>0</v>
      </c>
      <c r="AK1528" s="1" t="b">
        <v>0</v>
      </c>
      <c r="AL1528" s="1" t="s">
        <v>86</v>
      </c>
      <c r="AM1528" s="1" t="s">
        <v>62</v>
      </c>
      <c r="AN1528" s="1" t="s">
        <v>45</v>
      </c>
      <c r="AO1528" s="1">
        <v>1526</v>
      </c>
      <c r="AP1528" s="1" t="b">
        <v>1</v>
      </c>
      <c r="AQ1528" s="1"/>
      <c r="AR1528" s="1"/>
      <c r="AS1528" s="1" t="b">
        <v>0</v>
      </c>
      <c r="AT1528" s="5"/>
      <c r="AU1528" s="5"/>
      <c r="AV1528" s="1" t="str">
        <f t="shared" si="252"/>
        <v>Oenothera missouriensis</v>
      </c>
      <c r="AW1528" s="1"/>
      <c r="AY1528" s="5"/>
      <c r="AZ1528" s="5"/>
      <c r="BA1528" s="5"/>
      <c r="BB1528" s="5"/>
      <c r="BC1528" s="5"/>
      <c r="BD1528" s="5"/>
    </row>
    <row r="1529" spans="1:66" ht="15" customHeight="1" x14ac:dyDescent="0.2">
      <c r="B1529" s="18" t="b">
        <f t="shared" si="251"/>
        <v>0</v>
      </c>
      <c r="F1529" s="4" t="str">
        <f t="shared" si="257"/>
        <v>X</v>
      </c>
      <c r="I1529" s="1" t="s">
        <v>4631</v>
      </c>
      <c r="J1529" s="1" t="s">
        <v>1024</v>
      </c>
      <c r="L1529" s="1">
        <v>1259</v>
      </c>
      <c r="N1529" s="18" t="b">
        <v>0</v>
      </c>
      <c r="P1529" s="1" t="s">
        <v>4648</v>
      </c>
      <c r="T1529" s="1" t="s">
        <v>42</v>
      </c>
      <c r="U1529" s="1" t="s">
        <v>42</v>
      </c>
      <c r="V1529" s="1" t="s">
        <v>42</v>
      </c>
      <c r="W1529" s="1" t="s">
        <v>42</v>
      </c>
      <c r="AG1529" s="1" t="b">
        <v>0</v>
      </c>
      <c r="AJ1529" s="1" t="b">
        <v>0</v>
      </c>
      <c r="AK1529" s="1" t="b">
        <v>0</v>
      </c>
      <c r="AL1529" s="1" t="s">
        <v>86</v>
      </c>
      <c r="AM1529" s="1" t="s">
        <v>62</v>
      </c>
      <c r="AN1529" s="1" t="s">
        <v>45</v>
      </c>
      <c r="AO1529" s="1">
        <v>1528</v>
      </c>
      <c r="AP1529" s="1" t="b">
        <v>1</v>
      </c>
      <c r="AQ1529" s="1"/>
      <c r="AR1529" s="1"/>
      <c r="AS1529" s="1" t="b">
        <v>0</v>
      </c>
      <c r="AT1529" s="5"/>
      <c r="AU1529" s="5"/>
      <c r="AV1529" s="1" t="str">
        <f t="shared" si="252"/>
        <v>Oenothera rosea</v>
      </c>
      <c r="AW1529" s="1"/>
      <c r="AY1529" s="5"/>
      <c r="AZ1529" s="5"/>
      <c r="BA1529" s="5"/>
      <c r="BB1529" s="5"/>
      <c r="BC1529" s="5"/>
      <c r="BD1529" s="5"/>
    </row>
    <row r="1530" spans="1:66" ht="15" customHeight="1" x14ac:dyDescent="0.2">
      <c r="A1530" s="9" t="s">
        <v>8084</v>
      </c>
      <c r="B1530" s="18" t="b">
        <f t="shared" si="251"/>
        <v>1</v>
      </c>
      <c r="C1530" s="4" t="str">
        <f>IF(O1530="","C","")</f>
        <v/>
      </c>
      <c r="D1530" s="4" t="str">
        <f>IF(I1530="","N","")</f>
        <v/>
      </c>
      <c r="E1530" s="4" t="str">
        <f>IF(P1530="","Y","")</f>
        <v/>
      </c>
      <c r="F1530" s="4" t="str">
        <f t="shared" si="257"/>
        <v/>
      </c>
      <c r="G1530" s="4" t="str">
        <f>IF(H1530=A1530,"","I")</f>
        <v>I</v>
      </c>
      <c r="H1530" s="4" t="str">
        <f>TRIM(TRIM(I1530) &amp; " " &amp; TRIM(J1530) &amp; " " &amp; K1530 &amp; " " &amp;S1530)</f>
        <v>Oenothera stricta 'Sulphurea'</v>
      </c>
      <c r="I1530" s="1" t="s">
        <v>4631</v>
      </c>
      <c r="J1530" s="1" t="s">
        <v>4649</v>
      </c>
      <c r="K1530" s="1" t="s">
        <v>4650</v>
      </c>
      <c r="L1530" s="1">
        <v>1260</v>
      </c>
      <c r="M1530" s="1" t="s">
        <v>39</v>
      </c>
      <c r="N1530" s="18" t="b">
        <v>1</v>
      </c>
      <c r="O1530" t="s">
        <v>4651</v>
      </c>
      <c r="P1530" s="1" t="s">
        <v>4652</v>
      </c>
      <c r="S1530" s="54"/>
      <c r="T1530" s="1" t="s">
        <v>42</v>
      </c>
      <c r="U1530" s="1" t="s">
        <v>42</v>
      </c>
      <c r="V1530" s="1" t="s">
        <v>42</v>
      </c>
      <c r="W1530" s="1" t="s">
        <v>42</v>
      </c>
      <c r="X1530" s="1"/>
      <c r="Y1530" s="1" t="s">
        <v>4653</v>
      </c>
      <c r="Z1530" s="1"/>
      <c r="AA1530" s="1"/>
      <c r="AB1530" s="1"/>
      <c r="AC1530" s="1"/>
      <c r="AD1530" s="1"/>
      <c r="AE1530" s="1"/>
      <c r="AF1530" s="1"/>
      <c r="AG1530" s="1" t="b">
        <v>0</v>
      </c>
      <c r="AH1530" s="1"/>
      <c r="AI1530" s="1"/>
      <c r="AJ1530" s="1" t="b">
        <v>0</v>
      </c>
      <c r="AK1530" s="1" t="b">
        <v>0</v>
      </c>
      <c r="AL1530" s="1" t="s">
        <v>86</v>
      </c>
      <c r="AN1530" s="1" t="s">
        <v>45</v>
      </c>
      <c r="AP1530" s="1" t="b">
        <v>0</v>
      </c>
      <c r="AQ1530" s="1"/>
      <c r="AR1530" s="1"/>
      <c r="AS1530" s="1" t="b">
        <v>0</v>
      </c>
      <c r="AV1530" s="1" t="str">
        <f t="shared" si="252"/>
        <v>Oenothera stricta 'Sulphurea'</v>
      </c>
      <c r="AW1530" s="1"/>
      <c r="AX1530" s="1"/>
      <c r="BE1530" s="5"/>
      <c r="BF1530" s="5"/>
      <c r="BG1530" s="5"/>
      <c r="BH1530" s="5"/>
      <c r="BI1530" s="5"/>
      <c r="BJ1530" s="5"/>
      <c r="BK1530" s="5"/>
      <c r="BL1530" s="5"/>
      <c r="BM1530" s="5"/>
      <c r="BN1530" s="5"/>
    </row>
    <row r="1531" spans="1:66" ht="15" customHeight="1" x14ac:dyDescent="0.2">
      <c r="A1531" s="9" t="s">
        <v>8110</v>
      </c>
      <c r="B1531" s="18" t="b">
        <f t="shared" si="251"/>
        <v>1</v>
      </c>
      <c r="C1531" s="4" t="str">
        <f>IF(O1531="","C","")</f>
        <v/>
      </c>
      <c r="D1531" s="4" t="str">
        <f>IF(I1531="","N","")</f>
        <v/>
      </c>
      <c r="E1531" s="4" t="str">
        <f>IF(P1531="","Y","")</f>
        <v/>
      </c>
      <c r="F1531" s="4" t="str">
        <f t="shared" si="257"/>
        <v/>
      </c>
      <c r="G1531" s="4" t="str">
        <f>IF(H1531=A1531,"","I")</f>
        <v>I</v>
      </c>
      <c r="H1531" s="4" t="str">
        <f>TRIM(TRIM(I1531) &amp; " " &amp; TRIM(J1531) &amp; " " &amp; K1531 &amp; " " &amp;S1531)</f>
        <v>Omphalodes cappadocica 'Cherry Ingram' Blue-eyed-Susan</v>
      </c>
      <c r="I1531" s="1" t="s">
        <v>4654</v>
      </c>
      <c r="J1531" s="1" t="s">
        <v>4655</v>
      </c>
      <c r="K1531" s="1" t="s">
        <v>4656</v>
      </c>
      <c r="L1531" s="1">
        <v>1261</v>
      </c>
      <c r="M1531" s="1" t="s">
        <v>39</v>
      </c>
      <c r="N1531" s="18" t="b">
        <v>1</v>
      </c>
      <c r="O1531" t="s">
        <v>4657</v>
      </c>
      <c r="P1531" s="1" t="s">
        <v>4658</v>
      </c>
      <c r="S1531" s="54" t="s">
        <v>4659</v>
      </c>
      <c r="T1531" s="1" t="s">
        <v>42</v>
      </c>
      <c r="U1531" s="1" t="s">
        <v>42</v>
      </c>
      <c r="V1531" s="1" t="s">
        <v>42</v>
      </c>
      <c r="W1531" s="1" t="s">
        <v>42</v>
      </c>
      <c r="X1531" s="1"/>
      <c r="Y1531" s="1" t="s">
        <v>4660</v>
      </c>
      <c r="Z1531" s="1" t="s">
        <v>4661</v>
      </c>
      <c r="AA1531" s="1" t="s">
        <v>4662</v>
      </c>
      <c r="AB1531" s="1"/>
      <c r="AC1531" s="1"/>
      <c r="AD1531" s="1"/>
      <c r="AE1531" s="1"/>
      <c r="AF1531" s="1"/>
      <c r="AG1531" s="1" t="b">
        <v>0</v>
      </c>
      <c r="AH1531" s="1"/>
      <c r="AI1531" s="1"/>
      <c r="AJ1531" s="1" t="b">
        <v>0</v>
      </c>
      <c r="AK1531" s="1" t="b">
        <v>0</v>
      </c>
      <c r="AL1531" s="1" t="s">
        <v>86</v>
      </c>
      <c r="AM1531" s="1" t="s">
        <v>62</v>
      </c>
      <c r="AN1531" s="1" t="s">
        <v>45</v>
      </c>
      <c r="AO1531" s="1">
        <v>1587</v>
      </c>
      <c r="AP1531" s="1" t="b">
        <v>0</v>
      </c>
      <c r="AQ1531" s="1"/>
      <c r="AR1531" s="1"/>
      <c r="AS1531" s="1" t="b">
        <v>0</v>
      </c>
      <c r="AT1531" s="5"/>
      <c r="AU1531" s="5"/>
      <c r="AV1531" s="1" t="str">
        <f t="shared" si="252"/>
        <v>Omphalodes cappadocica 'Cherry Ingram' Blue-eyed-Susan</v>
      </c>
      <c r="AW1531" s="1"/>
      <c r="AX1531" s="1"/>
      <c r="AY1531" s="5"/>
      <c r="AZ1531" s="5"/>
      <c r="BA1531" s="5"/>
      <c r="BB1531" s="5"/>
      <c r="BC1531" s="5"/>
      <c r="BD1531" s="5"/>
      <c r="BE1531" s="5"/>
      <c r="BF1531" s="5"/>
      <c r="BG1531" s="5"/>
      <c r="BH1531" s="5"/>
      <c r="BI1531" s="5"/>
      <c r="BJ1531" s="5"/>
      <c r="BK1531" s="5"/>
      <c r="BL1531" s="5"/>
      <c r="BM1531" s="5"/>
      <c r="BN1531" s="5"/>
    </row>
    <row r="1532" spans="1:66" ht="15" customHeight="1" x14ac:dyDescent="0.2">
      <c r="A1532" s="9" t="s">
        <v>8965</v>
      </c>
      <c r="B1532" s="18" t="b">
        <f t="shared" si="251"/>
        <v>1</v>
      </c>
      <c r="C1532" s="4" t="str">
        <f>IF(O1532="","C","")</f>
        <v/>
      </c>
      <c r="D1532" s="4" t="str">
        <f>IF(I1532="","N","")</f>
        <v/>
      </c>
      <c r="E1532" s="4" t="str">
        <f>IF(P1532="","Y","")</f>
        <v/>
      </c>
      <c r="F1532" s="4" t="str">
        <f t="shared" si="257"/>
        <v/>
      </c>
      <c r="G1532" s="4" t="str">
        <f>IF(H1532=A1532,"","I")</f>
        <v>I</v>
      </c>
      <c r="H1532" s="4" t="str">
        <f>TRIM(TRIM(I1532) &amp; " " &amp; TRIM(J1532) &amp; " " &amp; K1532 &amp; " " &amp;S1532)</f>
        <v>Omphalodes cappadocica 'Starry Eyes Blue-eyed-Susan</v>
      </c>
      <c r="I1532" s="1" t="s">
        <v>4654</v>
      </c>
      <c r="J1532" s="1" t="s">
        <v>4655</v>
      </c>
      <c r="K1532" s="1" t="s">
        <v>6658</v>
      </c>
      <c r="L1532" s="1">
        <v>1858</v>
      </c>
      <c r="M1532" s="1" t="s">
        <v>39</v>
      </c>
      <c r="N1532" s="18" t="b">
        <v>1</v>
      </c>
      <c r="O1532" t="s">
        <v>6659</v>
      </c>
      <c r="P1532" s="1" t="s">
        <v>6660</v>
      </c>
      <c r="S1532" s="54" t="s">
        <v>4659</v>
      </c>
      <c r="T1532" s="1" t="s">
        <v>42</v>
      </c>
      <c r="U1532" s="1" t="s">
        <v>42</v>
      </c>
      <c r="V1532" s="1" t="s">
        <v>42</v>
      </c>
      <c r="W1532" s="1" t="s">
        <v>42</v>
      </c>
      <c r="X1532" s="1"/>
      <c r="Y1532" s="1" t="s">
        <v>6661</v>
      </c>
      <c r="Z1532" s="1"/>
      <c r="AA1532" s="1"/>
      <c r="AB1532" s="1"/>
      <c r="AC1532" s="1"/>
      <c r="AD1532" s="1"/>
      <c r="AE1532" s="1"/>
      <c r="AF1532" s="1"/>
      <c r="AG1532" s="1" t="b">
        <v>0</v>
      </c>
      <c r="AH1532" s="1"/>
      <c r="AI1532" s="1"/>
      <c r="AJ1532" s="1" t="b">
        <v>0</v>
      </c>
      <c r="AK1532" s="1" t="b">
        <v>0</v>
      </c>
      <c r="AL1532" s="1" t="s">
        <v>86</v>
      </c>
      <c r="AN1532" s="1" t="s">
        <v>45</v>
      </c>
      <c r="AP1532" s="1" t="b">
        <v>0</v>
      </c>
      <c r="AQ1532" s="1"/>
      <c r="AR1532" s="1"/>
      <c r="AS1532" s="1" t="b">
        <v>0</v>
      </c>
      <c r="AV1532" s="1" t="str">
        <f t="shared" si="252"/>
        <v>Omphalodes cappadocica 'Starry Eyes Blue-eyed-Susan</v>
      </c>
      <c r="AW1532" s="1"/>
      <c r="AX1532" s="1"/>
      <c r="BE1532" s="5"/>
      <c r="BF1532" s="5"/>
      <c r="BG1532" s="5"/>
      <c r="BH1532" s="5"/>
      <c r="BI1532" s="5"/>
      <c r="BJ1532" s="5"/>
      <c r="BK1532" s="5"/>
      <c r="BL1532" s="5"/>
      <c r="BM1532" s="5"/>
      <c r="BN1532" s="5"/>
    </row>
    <row r="1533" spans="1:66" ht="15" customHeight="1" x14ac:dyDescent="0.2">
      <c r="A1533" s="9" t="s">
        <v>8990</v>
      </c>
      <c r="B1533" s="18" t="b">
        <f t="shared" si="251"/>
        <v>1</v>
      </c>
      <c r="C1533" s="4" t="str">
        <f>IF(O1533="","C","")</f>
        <v/>
      </c>
      <c r="D1533" s="4" t="str">
        <f>IF(I1533="","N","")</f>
        <v/>
      </c>
      <c r="E1533" s="4" t="str">
        <f>IF(P1533="","Y","")</f>
        <v/>
      </c>
      <c r="F1533" s="4" t="str">
        <f t="shared" si="257"/>
        <v/>
      </c>
      <c r="G1533" s="4" t="str">
        <f>IF(H1533=A1533,"","I")</f>
        <v>I</v>
      </c>
      <c r="H1533" s="4" t="str">
        <f>TRIM(TRIM(I1533) &amp; " " &amp; TRIM(J1533) &amp; " " &amp; K1533 &amp; " " &amp;S1533)</f>
        <v>Omphalodes cappadocica Blue-eyed-Susan</v>
      </c>
      <c r="I1533" s="1" t="s">
        <v>4654</v>
      </c>
      <c r="J1533" s="1" t="s">
        <v>4655</v>
      </c>
      <c r="K1533" s="1"/>
      <c r="L1533" s="1">
        <v>1841</v>
      </c>
      <c r="M1533" s="1" t="s">
        <v>39</v>
      </c>
      <c r="N1533" s="18" t="b">
        <v>1</v>
      </c>
      <c r="O1533" t="s">
        <v>6619</v>
      </c>
      <c r="P1533" s="1" t="s">
        <v>4658</v>
      </c>
      <c r="S1533" s="54" t="s">
        <v>4659</v>
      </c>
      <c r="T1533" s="1" t="s">
        <v>42</v>
      </c>
      <c r="U1533" s="1" t="s">
        <v>42</v>
      </c>
      <c r="V1533" s="1" t="s">
        <v>42</v>
      </c>
      <c r="W1533" s="1" t="s">
        <v>42</v>
      </c>
      <c r="X1533" s="1"/>
      <c r="Y1533" s="1" t="s">
        <v>4660</v>
      </c>
      <c r="Z1533" s="1" t="s">
        <v>4661</v>
      </c>
      <c r="AA1533" s="1" t="s">
        <v>4662</v>
      </c>
      <c r="AB1533" s="1"/>
      <c r="AC1533" s="1"/>
      <c r="AD1533" s="1"/>
      <c r="AE1533" s="1"/>
      <c r="AG1533" s="1" t="b">
        <v>0</v>
      </c>
      <c r="AJ1533" s="1" t="b">
        <v>0</v>
      </c>
      <c r="AK1533" s="1" t="b">
        <v>0</v>
      </c>
      <c r="AL1533" s="1" t="s">
        <v>442</v>
      </c>
      <c r="AM1533" s="1" t="s">
        <v>62</v>
      </c>
      <c r="AN1533" s="1" t="s">
        <v>45</v>
      </c>
      <c r="AO1533" s="1">
        <v>2106</v>
      </c>
      <c r="AP1533" s="1" t="b">
        <v>0</v>
      </c>
      <c r="AQ1533" s="1"/>
      <c r="AR1533" s="1"/>
      <c r="AS1533" s="1" t="b">
        <v>0</v>
      </c>
      <c r="AT1533" s="5"/>
      <c r="AU1533" s="5"/>
      <c r="AV1533" s="1" t="str">
        <f t="shared" si="252"/>
        <v>Omphalodes cappadocica Blue-eyed-Susan</v>
      </c>
      <c r="AW1533" s="1"/>
      <c r="AX1533" s="1"/>
      <c r="AY1533" s="5"/>
      <c r="AZ1533" s="5"/>
      <c r="BA1533" s="5"/>
      <c r="BB1533" s="5"/>
      <c r="BC1533" s="5"/>
      <c r="BD1533" s="5"/>
      <c r="BE1533" s="5"/>
      <c r="BF1533" s="5"/>
      <c r="BG1533" s="5"/>
      <c r="BH1533" s="5"/>
      <c r="BI1533" s="5"/>
      <c r="BJ1533" s="5"/>
      <c r="BK1533" s="5"/>
      <c r="BL1533" s="5"/>
      <c r="BM1533" s="5"/>
      <c r="BN1533" s="5"/>
    </row>
    <row r="1534" spans="1:66" ht="15" customHeight="1" x14ac:dyDescent="0.2">
      <c r="B1534" s="18" t="b">
        <f t="shared" si="251"/>
        <v>1</v>
      </c>
      <c r="F1534" s="4" t="str">
        <f t="shared" si="257"/>
        <v/>
      </c>
      <c r="I1534" s="1" t="s">
        <v>4654</v>
      </c>
      <c r="J1534" s="1" t="s">
        <v>4655</v>
      </c>
      <c r="K1534" s="1"/>
      <c r="L1534" s="1">
        <v>1842</v>
      </c>
      <c r="M1534" s="1" t="s">
        <v>39</v>
      </c>
      <c r="N1534" s="18" t="b">
        <v>1</v>
      </c>
      <c r="O1534" s="1" t="s">
        <v>6620</v>
      </c>
      <c r="P1534" s="1" t="s">
        <v>4658</v>
      </c>
      <c r="S1534" s="54" t="s">
        <v>4659</v>
      </c>
      <c r="T1534" s="1" t="s">
        <v>42</v>
      </c>
      <c r="U1534" s="1" t="s">
        <v>42</v>
      </c>
      <c r="V1534" s="1" t="s">
        <v>42</v>
      </c>
      <c r="W1534" s="1" t="s">
        <v>42</v>
      </c>
      <c r="X1534" s="1"/>
      <c r="Y1534" s="1" t="s">
        <v>4660</v>
      </c>
      <c r="Z1534" s="1" t="s">
        <v>4661</v>
      </c>
      <c r="AA1534" s="1" t="s">
        <v>4662</v>
      </c>
      <c r="AB1534" s="1"/>
      <c r="AC1534" s="1"/>
      <c r="AD1534" s="1"/>
      <c r="AE1534" s="1"/>
      <c r="AF1534" s="1"/>
      <c r="AG1534" s="1" t="b">
        <v>0</v>
      </c>
      <c r="AH1534" s="1"/>
      <c r="AI1534" s="1"/>
      <c r="AJ1534" s="1" t="b">
        <v>0</v>
      </c>
      <c r="AK1534" s="1" t="b">
        <v>0</v>
      </c>
      <c r="AL1534" s="1" t="s">
        <v>86</v>
      </c>
      <c r="AN1534" s="1" t="s">
        <v>45</v>
      </c>
      <c r="AP1534" s="1" t="b">
        <v>1</v>
      </c>
      <c r="AQ1534" s="1"/>
      <c r="AR1534" s="1"/>
      <c r="AS1534" s="1" t="b">
        <v>0</v>
      </c>
      <c r="AT1534" s="5"/>
      <c r="AU1534" s="5"/>
      <c r="AV1534" s="1" t="str">
        <f t="shared" si="252"/>
        <v>Omphalodes cappadocica Blue-eyed-Susan</v>
      </c>
      <c r="AW1534" s="1"/>
      <c r="AX1534" s="1"/>
      <c r="AY1534" s="5"/>
      <c r="AZ1534" s="5"/>
      <c r="BA1534" s="5"/>
      <c r="BB1534" s="5"/>
      <c r="BC1534" s="5"/>
      <c r="BD1534" s="5"/>
    </row>
    <row r="1535" spans="1:66" ht="15" customHeight="1" x14ac:dyDescent="0.2">
      <c r="B1535" s="18" t="b">
        <f t="shared" si="251"/>
        <v>0</v>
      </c>
      <c r="F1535" s="4" t="str">
        <f t="shared" si="257"/>
        <v>X</v>
      </c>
      <c r="I1535" s="1" t="s">
        <v>4654</v>
      </c>
      <c r="J1535" s="1" t="s">
        <v>4663</v>
      </c>
      <c r="K1535" s="1"/>
      <c r="L1535" s="1">
        <v>1262</v>
      </c>
      <c r="N1535" s="18" t="b">
        <v>0</v>
      </c>
      <c r="P1535" s="1" t="s">
        <v>4664</v>
      </c>
      <c r="S1535" s="54"/>
      <c r="T1535" s="1" t="s">
        <v>42</v>
      </c>
      <c r="U1535" s="1" t="s">
        <v>42</v>
      </c>
      <c r="V1535" s="1" t="s">
        <v>42</v>
      </c>
      <c r="W1535" s="1" t="s">
        <v>42</v>
      </c>
      <c r="X1535" s="1"/>
      <c r="Y1535" s="1"/>
      <c r="Z1535" s="1"/>
      <c r="AA1535" s="1"/>
      <c r="AB1535" s="1"/>
      <c r="AC1535" s="1"/>
      <c r="AD1535" s="1"/>
      <c r="AE1535" s="1"/>
      <c r="AG1535" s="1" t="b">
        <v>1</v>
      </c>
      <c r="AH1535" s="1"/>
      <c r="AI1535" s="1"/>
      <c r="AJ1535" s="1" t="b">
        <v>0</v>
      </c>
      <c r="AK1535" s="1" t="b">
        <v>0</v>
      </c>
      <c r="AL1535" s="1" t="s">
        <v>86</v>
      </c>
      <c r="AN1535" s="1" t="s">
        <v>45</v>
      </c>
      <c r="AO1535" s="1">
        <v>20045</v>
      </c>
      <c r="AP1535" s="1" t="b">
        <v>1</v>
      </c>
      <c r="AQ1535" s="1"/>
      <c r="AR1535" s="1"/>
      <c r="AS1535" s="1" t="b">
        <v>0</v>
      </c>
      <c r="AT1535" s="5"/>
      <c r="AU1535" s="5"/>
      <c r="AV1535" s="1" t="str">
        <f t="shared" si="252"/>
        <v>Omphalodes linifolia</v>
      </c>
      <c r="AW1535" s="1"/>
      <c r="AX1535" s="1"/>
      <c r="AY1535" s="5"/>
      <c r="AZ1535" s="5"/>
      <c r="BA1535" s="5"/>
      <c r="BB1535" s="5"/>
      <c r="BC1535" s="5"/>
      <c r="BD1535" s="5"/>
    </row>
    <row r="1536" spans="1:66" ht="15" customHeight="1" x14ac:dyDescent="0.2">
      <c r="B1536" s="18" t="b">
        <f t="shared" si="251"/>
        <v>0</v>
      </c>
      <c r="F1536" s="4" t="str">
        <f t="shared" si="257"/>
        <v>X</v>
      </c>
      <c r="I1536" s="1" t="s">
        <v>4654</v>
      </c>
      <c r="J1536" s="1" t="s">
        <v>2625</v>
      </c>
      <c r="K1536" s="1" t="s">
        <v>4665</v>
      </c>
      <c r="L1536" s="1">
        <v>1263</v>
      </c>
      <c r="N1536" s="18" t="b">
        <v>0</v>
      </c>
      <c r="P1536" s="1" t="s">
        <v>4666</v>
      </c>
      <c r="T1536" s="1" t="s">
        <v>42</v>
      </c>
      <c r="U1536" s="1" t="s">
        <v>42</v>
      </c>
      <c r="V1536" s="1" t="s">
        <v>42</v>
      </c>
      <c r="W1536" s="1" t="s">
        <v>42</v>
      </c>
      <c r="AG1536" s="1" t="b">
        <v>0</v>
      </c>
      <c r="AJ1536" s="1" t="b">
        <v>0</v>
      </c>
      <c r="AK1536" s="1" t="b">
        <v>0</v>
      </c>
      <c r="AL1536" s="1" t="s">
        <v>86</v>
      </c>
      <c r="AM1536" s="1" t="s">
        <v>62</v>
      </c>
      <c r="AN1536" s="1" t="s">
        <v>45</v>
      </c>
      <c r="AO1536" s="1">
        <v>1530</v>
      </c>
      <c r="AP1536" s="1" t="b">
        <v>1</v>
      </c>
      <c r="AQ1536" s="1"/>
      <c r="AR1536" s="1"/>
      <c r="AS1536" s="1" t="b">
        <v>0</v>
      </c>
      <c r="AT1536" s="5"/>
      <c r="AU1536" s="5"/>
      <c r="AV1536" s="1" t="str">
        <f t="shared" si="252"/>
        <v>Omphalodes verna Knightshayes form</v>
      </c>
      <c r="AW1536" s="1"/>
      <c r="AX1536" s="1"/>
      <c r="AY1536" s="5"/>
      <c r="AZ1536" s="5"/>
      <c r="BA1536" s="5"/>
      <c r="BB1536" s="5"/>
      <c r="BC1536" s="5"/>
      <c r="BD1536" s="5"/>
    </row>
    <row r="1537" spans="1:66" ht="15" customHeight="1" x14ac:dyDescent="0.2">
      <c r="B1537" s="18" t="b">
        <f t="shared" si="251"/>
        <v>0</v>
      </c>
      <c r="F1537" s="4" t="str">
        <f t="shared" si="257"/>
        <v>X</v>
      </c>
      <c r="I1537" s="1" t="s">
        <v>4667</v>
      </c>
      <c r="J1537" s="1" t="s">
        <v>4668</v>
      </c>
      <c r="L1537" s="1">
        <v>1264</v>
      </c>
      <c r="N1537" s="18" t="b">
        <v>0</v>
      </c>
      <c r="P1537" s="1" t="s">
        <v>4669</v>
      </c>
      <c r="T1537" s="1" t="s">
        <v>42</v>
      </c>
      <c r="U1537" s="1" t="s">
        <v>42</v>
      </c>
      <c r="V1537" s="1" t="s">
        <v>42</v>
      </c>
      <c r="W1537" s="1" t="s">
        <v>42</v>
      </c>
      <c r="AG1537" s="1" t="b">
        <v>0</v>
      </c>
      <c r="AJ1537" s="1" t="b">
        <v>0</v>
      </c>
      <c r="AK1537" s="1" t="b">
        <v>0</v>
      </c>
      <c r="AL1537" s="1" t="s">
        <v>86</v>
      </c>
      <c r="AM1537" s="1" t="s">
        <v>62</v>
      </c>
      <c r="AN1537" s="1" t="s">
        <v>45</v>
      </c>
      <c r="AO1537" s="1">
        <v>1531</v>
      </c>
      <c r="AP1537" s="1" t="b">
        <v>1</v>
      </c>
      <c r="AQ1537" s="1"/>
      <c r="AR1537" s="1"/>
      <c r="AS1537" s="1" t="b">
        <v>0</v>
      </c>
      <c r="AT1537" s="5"/>
      <c r="AU1537" s="5"/>
      <c r="AV1537" s="1" t="str">
        <f t="shared" si="252"/>
        <v>Onobrychis viciifolia</v>
      </c>
      <c r="AW1537" s="1"/>
      <c r="AY1537" s="5"/>
      <c r="AZ1537" s="5"/>
      <c r="BA1537" s="5"/>
      <c r="BB1537" s="5"/>
      <c r="BC1537" s="5"/>
      <c r="BD1537" s="5"/>
    </row>
    <row r="1538" spans="1:66" ht="15" customHeight="1" x14ac:dyDescent="0.2">
      <c r="B1538" s="18" t="b">
        <f t="shared" si="251"/>
        <v>1</v>
      </c>
      <c r="F1538" s="4" t="str">
        <f t="shared" si="257"/>
        <v/>
      </c>
      <c r="I1538" s="1" t="s">
        <v>4670</v>
      </c>
      <c r="J1538" s="1" t="s">
        <v>4671</v>
      </c>
      <c r="K1538" s="1"/>
      <c r="L1538" s="1">
        <v>1265</v>
      </c>
      <c r="N1538" s="18" t="b">
        <v>1</v>
      </c>
      <c r="P1538" s="1" t="s">
        <v>4672</v>
      </c>
      <c r="S1538" s="54"/>
      <c r="T1538" s="1" t="s">
        <v>42</v>
      </c>
      <c r="U1538" s="1" t="s">
        <v>42</v>
      </c>
      <c r="V1538" s="1" t="s">
        <v>42</v>
      </c>
      <c r="W1538" s="1" t="s">
        <v>42</v>
      </c>
      <c r="X1538" s="1" t="s">
        <v>4673</v>
      </c>
      <c r="Y1538" s="1" t="s">
        <v>4674</v>
      </c>
      <c r="Z1538" s="1"/>
      <c r="AA1538" s="1" t="s">
        <v>239</v>
      </c>
      <c r="AB1538" s="1"/>
      <c r="AC1538" s="1"/>
      <c r="AD1538" s="1"/>
      <c r="AE1538" s="1"/>
      <c r="AG1538" s="1" t="b">
        <v>1</v>
      </c>
      <c r="AH1538" s="1"/>
      <c r="AI1538" s="1"/>
      <c r="AJ1538" s="1" t="b">
        <v>0</v>
      </c>
      <c r="AK1538" s="1" t="b">
        <v>0</v>
      </c>
      <c r="AL1538" s="1" t="s">
        <v>86</v>
      </c>
      <c r="AM1538" s="1" t="s">
        <v>240</v>
      </c>
      <c r="AN1538" s="1" t="s">
        <v>45</v>
      </c>
      <c r="AO1538" s="1">
        <v>1605</v>
      </c>
      <c r="AP1538" s="1" t="b">
        <v>1</v>
      </c>
      <c r="AQ1538" s="1"/>
      <c r="AR1538" s="1"/>
      <c r="AS1538" s="1" t="b">
        <v>0</v>
      </c>
      <c r="AT1538" s="5"/>
      <c r="AU1538" s="5"/>
      <c r="AV1538" s="1" t="str">
        <f t="shared" si="252"/>
        <v>Onoclea sensibilis</v>
      </c>
      <c r="AW1538" s="1"/>
      <c r="AX1538" s="1"/>
      <c r="AY1538" s="5"/>
      <c r="AZ1538" s="5"/>
      <c r="BA1538" s="5"/>
      <c r="BB1538" s="5"/>
      <c r="BC1538" s="5"/>
      <c r="BD1538" s="5"/>
    </row>
    <row r="1539" spans="1:66" ht="15" customHeight="1" x14ac:dyDescent="0.2">
      <c r="A1539" s="9" t="s">
        <v>8476</v>
      </c>
      <c r="B1539" s="18" t="b">
        <f t="shared" ref="B1539:B1602" si="258">IF(F1539="X",FALSE,TRUE)</f>
        <v>1</v>
      </c>
      <c r="C1539" s="4" t="str">
        <f>IF(O1539="","C","")</f>
        <v/>
      </c>
      <c r="D1539" s="4" t="str">
        <f>IF(I1539="","N","")</f>
        <v/>
      </c>
      <c r="E1539" s="4" t="str">
        <f>IF(P1539="","Y","")</f>
        <v/>
      </c>
      <c r="F1539" s="4" t="str">
        <f t="shared" si="257"/>
        <v/>
      </c>
      <c r="G1539" s="4" t="str">
        <f>IF(H1539=A1539,"","I")</f>
        <v>I</v>
      </c>
      <c r="H1539" s="4" t="str">
        <f>TRIM(TRIM(I1539) &amp; " " &amp; TRIM(J1539) &amp; " " &amp; K1539 &amp; " " &amp;S1539)</f>
        <v>Ononis spinosa Spiny Restharrow</v>
      </c>
      <c r="I1539" s="1" t="s">
        <v>4675</v>
      </c>
      <c r="J1539" s="1" t="s">
        <v>4676</v>
      </c>
      <c r="K1539" s="1"/>
      <c r="L1539" s="1">
        <v>1266</v>
      </c>
      <c r="M1539" s="1" t="s">
        <v>39</v>
      </c>
      <c r="N1539" s="18" t="b">
        <v>1</v>
      </c>
      <c r="O1539" t="s">
        <v>4677</v>
      </c>
      <c r="P1539" s="1" t="s">
        <v>4678</v>
      </c>
      <c r="S1539" s="54" t="s">
        <v>4679</v>
      </c>
      <c r="T1539" s="1" t="s">
        <v>42</v>
      </c>
      <c r="U1539" s="1" t="s">
        <v>42</v>
      </c>
      <c r="V1539" s="1" t="s">
        <v>42</v>
      </c>
      <c r="W1539" s="1" t="s">
        <v>42</v>
      </c>
      <c r="X1539" s="1"/>
      <c r="Y1539" s="1" t="s">
        <v>4680</v>
      </c>
      <c r="Z1539" s="1"/>
      <c r="AA1539" s="1"/>
      <c r="AB1539" s="1"/>
      <c r="AC1539" s="1"/>
      <c r="AD1539" s="1"/>
      <c r="AE1539" s="1"/>
      <c r="AG1539" s="1" t="b">
        <v>0</v>
      </c>
      <c r="AJ1539" s="1" t="b">
        <v>0</v>
      </c>
      <c r="AK1539" s="1" t="b">
        <v>0</v>
      </c>
      <c r="AL1539" s="1" t="s">
        <v>86</v>
      </c>
      <c r="AM1539" s="1" t="s">
        <v>62</v>
      </c>
      <c r="AN1539" s="1" t="s">
        <v>45</v>
      </c>
      <c r="AO1539" s="1">
        <v>1588</v>
      </c>
      <c r="AP1539" s="1" t="b">
        <v>0</v>
      </c>
      <c r="AQ1539" s="1"/>
      <c r="AR1539" s="1"/>
      <c r="AS1539" s="1" t="b">
        <v>0</v>
      </c>
      <c r="AT1539" s="5"/>
      <c r="AU1539" s="5"/>
      <c r="AV1539" s="1" t="str">
        <f t="shared" si="252"/>
        <v>Ononis spinosa Spiny Restharrow</v>
      </c>
      <c r="AW1539" s="1"/>
      <c r="AX1539" s="1"/>
      <c r="AY1539" s="5"/>
      <c r="AZ1539" s="5"/>
      <c r="BA1539" s="5"/>
      <c r="BB1539" s="5"/>
      <c r="BC1539" s="5"/>
      <c r="BD1539" s="5"/>
      <c r="BE1539" s="5"/>
      <c r="BF1539" s="5"/>
      <c r="BG1539" s="5"/>
      <c r="BH1539" s="5"/>
      <c r="BI1539" s="5"/>
      <c r="BJ1539" s="5"/>
      <c r="BK1539" s="5"/>
      <c r="BL1539" s="5"/>
      <c r="BM1539" s="5"/>
      <c r="BN1539" s="5"/>
    </row>
    <row r="1540" spans="1:66" ht="15" customHeight="1" x14ac:dyDescent="0.2">
      <c r="A1540" s="9" t="s">
        <v>8112</v>
      </c>
      <c r="B1540" s="18" t="b">
        <f t="shared" si="258"/>
        <v>1</v>
      </c>
      <c r="C1540" s="4" t="str">
        <f>IF(O1540="","C","")</f>
        <v/>
      </c>
      <c r="D1540" s="4" t="str">
        <f>IF(I1540="","N","")</f>
        <v/>
      </c>
      <c r="E1540" s="4" t="str">
        <f>IF(P1540="","Y","")</f>
        <v/>
      </c>
      <c r="F1540" s="4" t="str">
        <f t="shared" si="257"/>
        <v/>
      </c>
      <c r="G1540" s="4" t="str">
        <f>IF(H1540=A1540,"","I")</f>
        <v/>
      </c>
      <c r="H1540" s="4" t="str">
        <f>TRIM(TRIM(I1540) &amp; " " &amp; TRIM(J1540) &amp; " " &amp; K1540 &amp; " " &amp;S1540)</f>
        <v>Onopordum acanthium</v>
      </c>
      <c r="I1540" s="1" t="s">
        <v>4681</v>
      </c>
      <c r="J1540" s="1" t="s">
        <v>4682</v>
      </c>
      <c r="L1540" s="1">
        <v>1267</v>
      </c>
      <c r="M1540" s="1" t="s">
        <v>39</v>
      </c>
      <c r="N1540" s="18" t="b">
        <v>1</v>
      </c>
      <c r="O1540" t="s">
        <v>4683</v>
      </c>
      <c r="P1540" s="1" t="s">
        <v>4684</v>
      </c>
      <c r="S1540" s="54"/>
      <c r="T1540" s="1" t="s">
        <v>42</v>
      </c>
      <c r="U1540" s="1" t="s">
        <v>42</v>
      </c>
      <c r="V1540" s="1" t="s">
        <v>42</v>
      </c>
      <c r="W1540" s="1" t="s">
        <v>42</v>
      </c>
      <c r="Y1540" s="1" t="s">
        <v>4685</v>
      </c>
      <c r="AG1540" s="1" t="b">
        <v>0</v>
      </c>
      <c r="AH1540" s="1"/>
      <c r="AI1540" s="1"/>
      <c r="AJ1540" s="1" t="b">
        <v>0</v>
      </c>
      <c r="AK1540" s="1" t="b">
        <v>0</v>
      </c>
      <c r="AL1540" s="1" t="s">
        <v>86</v>
      </c>
      <c r="AN1540" s="1" t="s">
        <v>45</v>
      </c>
      <c r="AO1540" s="1">
        <v>20184</v>
      </c>
      <c r="AP1540" s="1" t="b">
        <v>0</v>
      </c>
      <c r="AQ1540" s="1"/>
      <c r="AR1540" s="1"/>
      <c r="AS1540" s="1" t="b">
        <v>0</v>
      </c>
      <c r="AT1540" s="5"/>
      <c r="AU1540" s="5"/>
      <c r="AV1540" s="1" t="str">
        <f t="shared" ref="AV1540:AW1603" si="259">TRIM(TRIM(I1540) &amp; " " &amp; TRIM(J1540) &amp; " " &amp; K1540 &amp; " " &amp;S1540)</f>
        <v>Onopordum acanthium</v>
      </c>
      <c r="AW1540" s="1"/>
      <c r="AX1540" s="1"/>
      <c r="AY1540" s="5"/>
      <c r="AZ1540" s="5"/>
      <c r="BA1540" s="5"/>
      <c r="BB1540" s="5"/>
      <c r="BC1540" s="5"/>
      <c r="BD1540" s="5"/>
      <c r="BE1540" s="5"/>
      <c r="BF1540" s="5"/>
      <c r="BG1540" s="5"/>
      <c r="BH1540" s="5"/>
      <c r="BI1540" s="5"/>
      <c r="BJ1540" s="5"/>
      <c r="BK1540" s="5"/>
      <c r="BL1540" s="5"/>
      <c r="BM1540" s="5"/>
      <c r="BN1540" s="5"/>
    </row>
    <row r="1541" spans="1:66" ht="15" customHeight="1" x14ac:dyDescent="0.2">
      <c r="A1541" s="9" t="s">
        <v>8108</v>
      </c>
      <c r="B1541" s="18" t="b">
        <f t="shared" si="258"/>
        <v>1</v>
      </c>
      <c r="C1541" s="4" t="str">
        <f>IF(O1541="","C","")</f>
        <v/>
      </c>
      <c r="D1541" s="4" t="str">
        <f>IF(I1541="","N","")</f>
        <v/>
      </c>
      <c r="E1541" s="4" t="str">
        <f>IF(P1541="","Y","")</f>
        <v/>
      </c>
      <c r="F1541" s="4" t="str">
        <f t="shared" si="257"/>
        <v/>
      </c>
      <c r="G1541" s="4" t="str">
        <f>IF(H1541=A1541,"","I")</f>
        <v/>
      </c>
      <c r="H1541" s="4" t="str">
        <f>TRIM(TRIM(I1541) &amp; " " &amp; TRIM(J1541) &amp; " " &amp; K1541 &amp; " " &amp;S1541)</f>
        <v>Ophiopogon planiscapus f. leucanthus</v>
      </c>
      <c r="I1541" s="1" t="s">
        <v>4686</v>
      </c>
      <c r="J1541" s="1" t="s">
        <v>4687</v>
      </c>
      <c r="K1541" s="1" t="s">
        <v>6789</v>
      </c>
      <c r="L1541" s="1">
        <v>1894</v>
      </c>
      <c r="M1541" s="1" t="s">
        <v>39</v>
      </c>
      <c r="N1541" s="18" t="b">
        <v>1</v>
      </c>
      <c r="O1541" t="s">
        <v>6790</v>
      </c>
      <c r="P1541" s="1" t="s">
        <v>6791</v>
      </c>
      <c r="S1541" s="54"/>
      <c r="T1541" s="1" t="s">
        <v>42</v>
      </c>
      <c r="U1541" s="1" t="s">
        <v>42</v>
      </c>
      <c r="V1541" s="1" t="s">
        <v>42</v>
      </c>
      <c r="W1541" s="1" t="s">
        <v>42</v>
      </c>
      <c r="X1541" s="1"/>
      <c r="Y1541" s="1" t="s">
        <v>6792</v>
      </c>
      <c r="Z1541" s="1"/>
      <c r="AA1541" s="1"/>
      <c r="AB1541" s="1"/>
      <c r="AC1541" s="1"/>
      <c r="AD1541" s="1"/>
      <c r="AE1541" s="1"/>
      <c r="AG1541" s="1" t="b">
        <v>0</v>
      </c>
      <c r="AJ1541" s="1" t="b">
        <v>0</v>
      </c>
      <c r="AK1541" s="1" t="b">
        <v>0</v>
      </c>
      <c r="AL1541" s="1" t="s">
        <v>86</v>
      </c>
      <c r="AM1541" s="1" t="s">
        <v>62</v>
      </c>
      <c r="AN1541" s="1" t="s">
        <v>45</v>
      </c>
      <c r="AO1541" s="1">
        <v>1596</v>
      </c>
      <c r="AP1541" s="1" t="b">
        <v>0</v>
      </c>
      <c r="AQ1541" s="1"/>
      <c r="AR1541" s="1"/>
      <c r="AS1541" s="1" t="b">
        <v>0</v>
      </c>
      <c r="AT1541" s="5"/>
      <c r="AU1541" s="5"/>
      <c r="AV1541" s="1" t="str">
        <f t="shared" si="259"/>
        <v>Ophiopogon planiscapus f. leucanthus</v>
      </c>
      <c r="AW1541" s="1"/>
      <c r="AX1541" s="1"/>
      <c r="AY1541" s="5"/>
      <c r="AZ1541" s="5"/>
      <c r="BA1541" s="5"/>
      <c r="BB1541" s="5"/>
      <c r="BC1541" s="5"/>
      <c r="BD1541" s="5"/>
      <c r="BE1541" s="5"/>
      <c r="BF1541" s="5"/>
      <c r="BG1541" s="5"/>
      <c r="BH1541" s="5"/>
      <c r="BI1541" s="5"/>
      <c r="BJ1541" s="5"/>
      <c r="BK1541" s="5"/>
      <c r="BL1541" s="5"/>
      <c r="BM1541" s="5"/>
      <c r="BN1541" s="5"/>
    </row>
    <row r="1542" spans="1:66" ht="15" customHeight="1" x14ac:dyDescent="0.2">
      <c r="A1542" s="9" t="s">
        <v>8114</v>
      </c>
      <c r="B1542" s="18" t="b">
        <f t="shared" si="258"/>
        <v>1</v>
      </c>
      <c r="C1542" s="4" t="str">
        <f>IF(O1542="","C","")</f>
        <v/>
      </c>
      <c r="D1542" s="4" t="str">
        <f>IF(I1542="","N","")</f>
        <v/>
      </c>
      <c r="E1542" s="4" t="str">
        <f>IF(P1542="","Y","")</f>
        <v/>
      </c>
      <c r="F1542" s="4" t="str">
        <f t="shared" si="257"/>
        <v/>
      </c>
      <c r="G1542" s="4" t="str">
        <f>IF(H1542=A1542,"","I")</f>
        <v/>
      </c>
      <c r="H1542" s="4" t="str">
        <f>TRIM(TRIM(I1542) &amp; " " &amp; TRIM(J1542) &amp; " " &amp; K1542 &amp; " " &amp;S1542)</f>
        <v>Ophiopogon planiscapus 'Nigrescens'</v>
      </c>
      <c r="I1542" s="1" t="s">
        <v>4686</v>
      </c>
      <c r="J1542" s="1" t="s">
        <v>4687</v>
      </c>
      <c r="K1542" s="1" t="s">
        <v>4688</v>
      </c>
      <c r="L1542" s="1">
        <v>1268</v>
      </c>
      <c r="M1542" s="1" t="s">
        <v>39</v>
      </c>
      <c r="N1542" s="18" t="b">
        <v>1</v>
      </c>
      <c r="O1542" t="s">
        <v>4689</v>
      </c>
      <c r="P1542" s="1" t="s">
        <v>4690</v>
      </c>
      <c r="S1542" s="54"/>
      <c r="T1542" s="1" t="s">
        <v>42</v>
      </c>
      <c r="U1542" s="1" t="s">
        <v>42</v>
      </c>
      <c r="V1542" s="1" t="s">
        <v>42</v>
      </c>
      <c r="W1542" s="1" t="s">
        <v>42</v>
      </c>
      <c r="Y1542" t="s">
        <v>11233</v>
      </c>
      <c r="AG1542" s="1" t="b">
        <v>0</v>
      </c>
      <c r="AJ1542" s="1" t="b">
        <v>0</v>
      </c>
      <c r="AK1542" s="1" t="b">
        <v>0</v>
      </c>
      <c r="AL1542" s="1" t="s">
        <v>86</v>
      </c>
      <c r="AM1542" s="1" t="s">
        <v>62</v>
      </c>
      <c r="AN1542" s="1" t="s">
        <v>45</v>
      </c>
      <c r="AO1542" s="1">
        <v>1590</v>
      </c>
      <c r="AP1542" s="1" t="b">
        <v>0</v>
      </c>
      <c r="AQ1542" s="1"/>
      <c r="AR1542" s="1"/>
      <c r="AS1542" s="1" t="b">
        <v>0</v>
      </c>
      <c r="AT1542" s="5"/>
      <c r="AU1542" s="5"/>
      <c r="AV1542" s="1" t="str">
        <f t="shared" si="259"/>
        <v>Ophiopogon planiscapus 'Nigrescens'</v>
      </c>
      <c r="AW1542" s="1"/>
      <c r="AY1542" s="5"/>
      <c r="AZ1542" s="5"/>
      <c r="BA1542" s="5"/>
      <c r="BB1542" s="5"/>
      <c r="BC1542" s="5"/>
      <c r="BD1542" s="5"/>
      <c r="BE1542" s="5"/>
      <c r="BF1542" s="5"/>
      <c r="BG1542" s="5"/>
      <c r="BH1542" s="5"/>
      <c r="BI1542" s="5"/>
      <c r="BJ1542" s="5"/>
      <c r="BK1542" s="5"/>
      <c r="BL1542" s="5"/>
      <c r="BM1542" s="5"/>
      <c r="BN1542" s="5"/>
    </row>
    <row r="1543" spans="1:66" ht="15" customHeight="1" x14ac:dyDescent="0.2">
      <c r="B1543" s="18" t="b">
        <f t="shared" si="258"/>
        <v>1</v>
      </c>
      <c r="F1543" s="4" t="str">
        <f t="shared" si="257"/>
        <v/>
      </c>
      <c r="I1543" s="1" t="s">
        <v>4691</v>
      </c>
      <c r="J1543" s="1" t="s">
        <v>4700</v>
      </c>
      <c r="L1543" s="1">
        <v>1272</v>
      </c>
      <c r="N1543" s="18" t="b">
        <v>1</v>
      </c>
      <c r="P1543" s="1" t="s">
        <v>4701</v>
      </c>
      <c r="T1543" s="1" t="s">
        <v>42</v>
      </c>
      <c r="U1543" s="1" t="s">
        <v>42</v>
      </c>
      <c r="V1543" s="1" t="s">
        <v>42</v>
      </c>
      <c r="W1543" s="1" t="s">
        <v>42</v>
      </c>
      <c r="Y1543" s="1" t="s">
        <v>4695</v>
      </c>
      <c r="AG1543" s="1" t="b">
        <v>0</v>
      </c>
      <c r="AJ1543" s="1" t="b">
        <v>0</v>
      </c>
      <c r="AK1543" s="1" t="b">
        <v>0</v>
      </c>
      <c r="AL1543" s="1" t="s">
        <v>86</v>
      </c>
      <c r="AM1543" s="1" t="s">
        <v>62</v>
      </c>
      <c r="AN1543" s="1" t="s">
        <v>45</v>
      </c>
      <c r="AO1543" s="1">
        <v>1537</v>
      </c>
      <c r="AP1543" s="1" t="b">
        <v>1</v>
      </c>
      <c r="AQ1543" s="1"/>
      <c r="AR1543" s="1"/>
      <c r="AS1543" s="1" t="b">
        <v>0</v>
      </c>
      <c r="AT1543" s="5"/>
      <c r="AU1543" s="5"/>
      <c r="AV1543" s="1" t="str">
        <f t="shared" si="259"/>
        <v>Origanum heracleoticum</v>
      </c>
      <c r="AW1543" s="1"/>
      <c r="AY1543" s="5"/>
      <c r="AZ1543" s="5"/>
      <c r="BA1543" s="5"/>
      <c r="BB1543" s="5"/>
      <c r="BC1543" s="5"/>
      <c r="BD1543" s="5"/>
    </row>
    <row r="1544" spans="1:66" ht="15" customHeight="1" x14ac:dyDescent="0.2">
      <c r="A1544" s="14" t="s">
        <v>8828</v>
      </c>
      <c r="B1544" s="18" t="b">
        <f t="shared" si="258"/>
        <v>1</v>
      </c>
      <c r="C1544" s="4" t="str">
        <f>IF(O1544="","C","")</f>
        <v/>
      </c>
      <c r="D1544" s="4" t="str">
        <f>IF(I1544="","N","")</f>
        <v/>
      </c>
      <c r="E1544" s="4" t="str">
        <f>IF(P1544="","Y","")</f>
        <v/>
      </c>
      <c r="F1544" s="4" t="str">
        <f t="shared" si="257"/>
        <v/>
      </c>
      <c r="G1544" s="4" t="str">
        <f>IF(H1544=A1544,"","I")</f>
        <v>I</v>
      </c>
      <c r="H1544" s="4" t="str">
        <f>TRIM(TRIM(I1544) &amp; " " &amp; TRIM(J1544) &amp; " " &amp; K1544 &amp; " " &amp;S1544)</f>
        <v>Origanum laevigatum 'Herrenhausen'</v>
      </c>
      <c r="I1544" s="1" t="s">
        <v>4691</v>
      </c>
      <c r="J1544" s="1" t="s">
        <v>4702</v>
      </c>
      <c r="K1544" s="1" t="s">
        <v>4703</v>
      </c>
      <c r="L1544" s="1">
        <v>1273</v>
      </c>
      <c r="N1544" s="18" t="b">
        <v>1</v>
      </c>
      <c r="O1544" t="s">
        <v>10210</v>
      </c>
      <c r="P1544" s="1" t="s">
        <v>4704</v>
      </c>
      <c r="S1544" s="54"/>
      <c r="T1544" s="1" t="s">
        <v>42</v>
      </c>
      <c r="U1544" s="1" t="s">
        <v>42</v>
      </c>
      <c r="V1544" s="1" t="s">
        <v>42</v>
      </c>
      <c r="W1544" s="1" t="s">
        <v>42</v>
      </c>
      <c r="Y1544" s="1" t="s">
        <v>4695</v>
      </c>
      <c r="AG1544" s="1" t="b">
        <v>0</v>
      </c>
      <c r="AH1544" s="1"/>
      <c r="AI1544" s="1"/>
      <c r="AJ1544" s="1" t="b">
        <v>0</v>
      </c>
      <c r="AK1544" s="1" t="b">
        <v>0</v>
      </c>
      <c r="AL1544" s="1" t="s">
        <v>482</v>
      </c>
      <c r="AN1544" s="1" t="s">
        <v>45</v>
      </c>
      <c r="AO1544" s="1">
        <v>20213</v>
      </c>
      <c r="AP1544" s="1" t="b">
        <v>0</v>
      </c>
      <c r="AQ1544" s="1"/>
      <c r="AR1544" s="1"/>
      <c r="AS1544" s="1" t="b">
        <v>0</v>
      </c>
      <c r="AV1544" s="1" t="str">
        <f t="shared" si="259"/>
        <v>Origanum laevigatum 'Herrenhausen'</v>
      </c>
      <c r="AW1544" s="1"/>
      <c r="AX1544" s="1"/>
      <c r="BE1544" s="5"/>
      <c r="BF1544" s="5"/>
      <c r="BG1544" s="5"/>
      <c r="BH1544" s="5"/>
      <c r="BI1544" s="5"/>
      <c r="BJ1544" s="5"/>
      <c r="BK1544" s="5"/>
      <c r="BL1544" s="5"/>
      <c r="BM1544" s="5"/>
      <c r="BN1544" s="5"/>
    </row>
    <row r="1545" spans="1:66" ht="15" customHeight="1" x14ac:dyDescent="0.2">
      <c r="A1545" s="9" t="s">
        <v>8826</v>
      </c>
      <c r="B1545" s="18" t="b">
        <f t="shared" si="258"/>
        <v>1</v>
      </c>
      <c r="C1545" s="4" t="str">
        <f>IF(O1545="","C","")</f>
        <v/>
      </c>
      <c r="D1545" s="4" t="str">
        <f>IF(I1545="","N","")</f>
        <v/>
      </c>
      <c r="E1545" s="4" t="str">
        <f>IF(P1545="","Y","")</f>
        <v/>
      </c>
      <c r="F1545" s="4" t="str">
        <f t="shared" si="257"/>
        <v/>
      </c>
      <c r="G1545" s="4" t="str">
        <f>IF(H1545=A1545,"","I")</f>
        <v/>
      </c>
      <c r="H1545" s="4" t="str">
        <f>TRIM(TRIM(I1545) &amp; " " &amp; TRIM(J1545) &amp; " " &amp; K1545 &amp; " " &amp;S1545)</f>
        <v>Origanum laevigatum 'Hopleys'</v>
      </c>
      <c r="I1545" s="1" t="s">
        <v>4691</v>
      </c>
      <c r="J1545" s="1" t="s">
        <v>4702</v>
      </c>
      <c r="K1545" s="1" t="s">
        <v>4705</v>
      </c>
      <c r="L1545" s="1">
        <v>1274</v>
      </c>
      <c r="M1545" s="1"/>
      <c r="N1545" s="18" t="b">
        <v>1</v>
      </c>
      <c r="O1545" t="s">
        <v>10209</v>
      </c>
      <c r="P1545" s="1" t="s">
        <v>4707</v>
      </c>
      <c r="S1545" s="54"/>
      <c r="T1545" s="1" t="s">
        <v>42</v>
      </c>
      <c r="U1545" s="1" t="s">
        <v>42</v>
      </c>
      <c r="V1545" s="1" t="s">
        <v>42</v>
      </c>
      <c r="W1545" s="1" t="s">
        <v>42</v>
      </c>
      <c r="X1545" s="1"/>
      <c r="Y1545" s="1" t="s">
        <v>4708</v>
      </c>
      <c r="Z1545" s="1"/>
      <c r="AA1545" s="1"/>
      <c r="AB1545" s="1"/>
      <c r="AC1545" s="1"/>
      <c r="AD1545" s="1"/>
      <c r="AE1545" s="1"/>
      <c r="AG1545" s="1" t="b">
        <v>0</v>
      </c>
      <c r="AJ1545" s="1" t="b">
        <v>0</v>
      </c>
      <c r="AK1545" s="1" t="b">
        <v>0</v>
      </c>
      <c r="AL1545" s="1" t="s">
        <v>86</v>
      </c>
      <c r="AM1545" s="1" t="s">
        <v>62</v>
      </c>
      <c r="AN1545" s="1" t="s">
        <v>45</v>
      </c>
      <c r="AO1545" s="1">
        <v>1591</v>
      </c>
      <c r="AP1545" s="1" t="b">
        <v>0</v>
      </c>
      <c r="AQ1545" s="1"/>
      <c r="AR1545" s="1"/>
      <c r="AS1545" s="1" t="b">
        <v>0</v>
      </c>
      <c r="AT1545" s="5"/>
      <c r="AU1545" s="5"/>
      <c r="AV1545" s="1" t="str">
        <f t="shared" si="259"/>
        <v>Origanum laevigatum 'Hopleys'</v>
      </c>
      <c r="AW1545" s="1"/>
      <c r="AX1545" s="1"/>
      <c r="AY1545" s="5"/>
      <c r="AZ1545" s="5"/>
      <c r="BA1545" s="5"/>
      <c r="BB1545" s="5"/>
      <c r="BC1545" s="5"/>
      <c r="BD1545" s="5"/>
      <c r="BE1545" s="5"/>
      <c r="BF1545" s="5"/>
      <c r="BG1545" s="5"/>
      <c r="BH1545" s="5"/>
      <c r="BI1545" s="5"/>
      <c r="BJ1545" s="5"/>
      <c r="BK1545" s="5"/>
      <c r="BL1545" s="5"/>
      <c r="BM1545" s="5"/>
      <c r="BN1545" s="5"/>
    </row>
    <row r="1546" spans="1:66" ht="15" customHeight="1" x14ac:dyDescent="0.2">
      <c r="B1546" s="18" t="b">
        <f t="shared" si="258"/>
        <v>0</v>
      </c>
      <c r="F1546" s="4" t="str">
        <f t="shared" si="257"/>
        <v>X</v>
      </c>
      <c r="I1546" s="1" t="s">
        <v>4691</v>
      </c>
      <c r="K1546" s="1" t="s">
        <v>4692</v>
      </c>
      <c r="L1546" s="1">
        <v>1269</v>
      </c>
      <c r="N1546" s="18" t="b">
        <v>0</v>
      </c>
      <c r="P1546" s="1" t="s">
        <v>4693</v>
      </c>
      <c r="T1546" s="1" t="s">
        <v>42</v>
      </c>
      <c r="U1546" s="1" t="s">
        <v>42</v>
      </c>
      <c r="V1546" s="1" t="s">
        <v>42</v>
      </c>
      <c r="W1546" s="1" t="s">
        <v>42</v>
      </c>
      <c r="AG1546" s="1" t="b">
        <v>0</v>
      </c>
      <c r="AJ1546" s="1" t="b">
        <v>0</v>
      </c>
      <c r="AK1546" s="1" t="b">
        <v>0</v>
      </c>
      <c r="AL1546" s="1" t="s">
        <v>86</v>
      </c>
      <c r="AM1546" s="1" t="s">
        <v>62</v>
      </c>
      <c r="AN1546" s="1" t="s">
        <v>45</v>
      </c>
      <c r="AO1546" s="1">
        <v>1536</v>
      </c>
      <c r="AP1546" s="1" t="b">
        <v>1</v>
      </c>
      <c r="AQ1546" s="1"/>
      <c r="AR1546" s="1"/>
      <c r="AS1546" s="1" t="b">
        <v>0</v>
      </c>
      <c r="AT1546" s="5"/>
      <c r="AU1546" s="5"/>
      <c r="AV1546" s="1" t="str">
        <f t="shared" si="259"/>
        <v>Origanum 'Barbara Tingay'</v>
      </c>
      <c r="AX1546" s="1"/>
      <c r="AY1546" s="5"/>
      <c r="AZ1546" s="5"/>
      <c r="BA1546" s="5"/>
      <c r="BB1546" s="5"/>
      <c r="BC1546" s="5"/>
      <c r="BD1546" s="5"/>
    </row>
    <row r="1547" spans="1:66" ht="15" customHeight="1" x14ac:dyDescent="0.2">
      <c r="A1547" s="9" t="s">
        <v>8830</v>
      </c>
      <c r="B1547" s="18" t="b">
        <f t="shared" si="258"/>
        <v>1</v>
      </c>
      <c r="C1547" s="4" t="str">
        <f>IF(O1547="","C","")</f>
        <v/>
      </c>
      <c r="D1547" s="4" t="str">
        <f>IF(I1547="","N","")</f>
        <v/>
      </c>
      <c r="E1547" s="4" t="str">
        <f>IF(P1547="","Y","")</f>
        <v/>
      </c>
      <c r="F1547" s="4" t="str">
        <f t="shared" si="257"/>
        <v/>
      </c>
      <c r="G1547" s="4" t="str">
        <f>IF(H1547=A1547,"","I")</f>
        <v/>
      </c>
      <c r="H1547" s="4" t="str">
        <f>TRIM(TRIM(I1547) &amp; " " &amp; TRIM(J1547) &amp; " " &amp; K1547 &amp; " " &amp;S1547)</f>
        <v>Origanum 'Rosenkuppel'</v>
      </c>
      <c r="I1547" s="1" t="s">
        <v>4691</v>
      </c>
      <c r="J1547" s="1"/>
      <c r="K1547" s="1" t="s">
        <v>4696</v>
      </c>
      <c r="L1547" s="1">
        <v>1271</v>
      </c>
      <c r="M1547" s="1"/>
      <c r="N1547" s="18" t="b">
        <v>1</v>
      </c>
      <c r="O1547" t="s">
        <v>4697</v>
      </c>
      <c r="P1547" s="1" t="s">
        <v>4698</v>
      </c>
      <c r="S1547" s="54"/>
      <c r="T1547" s="1" t="s">
        <v>42</v>
      </c>
      <c r="U1547" s="1" t="s">
        <v>42</v>
      </c>
      <c r="V1547" s="1" t="s">
        <v>42</v>
      </c>
      <c r="W1547" s="1" t="s">
        <v>42</v>
      </c>
      <c r="X1547" s="1"/>
      <c r="Y1547" s="1" t="s">
        <v>4699</v>
      </c>
      <c r="Z1547" s="1"/>
      <c r="AA1547" s="1"/>
      <c r="AB1547" s="1"/>
      <c r="AC1547" s="1"/>
      <c r="AD1547" s="1"/>
      <c r="AE1547" s="1"/>
      <c r="AG1547" s="1" t="b">
        <v>0</v>
      </c>
      <c r="AJ1547" s="1" t="b">
        <v>0</v>
      </c>
      <c r="AK1547" s="1" t="b">
        <v>0</v>
      </c>
      <c r="AL1547" s="1" t="s">
        <v>86</v>
      </c>
      <c r="AM1547" s="1" t="s">
        <v>62</v>
      </c>
      <c r="AN1547" s="1" t="s">
        <v>45</v>
      </c>
      <c r="AO1547" s="1">
        <v>1592</v>
      </c>
      <c r="AP1547" s="1" t="b">
        <v>0</v>
      </c>
      <c r="AQ1547" s="1"/>
      <c r="AR1547" s="1"/>
      <c r="AS1547" s="1" t="b">
        <v>0</v>
      </c>
      <c r="AT1547" s="5"/>
      <c r="AU1547" s="5"/>
      <c r="AV1547" s="1" t="str">
        <f t="shared" si="259"/>
        <v>Origanum 'Rosenkuppel'</v>
      </c>
      <c r="AW1547" s="1"/>
      <c r="AX1547" s="1"/>
      <c r="AY1547" s="5"/>
      <c r="AZ1547" s="5"/>
      <c r="BA1547" s="5"/>
      <c r="BB1547" s="5"/>
      <c r="BC1547" s="5"/>
      <c r="BD1547" s="5"/>
      <c r="BE1547" s="5"/>
      <c r="BF1547" s="5"/>
      <c r="BG1547" s="5"/>
      <c r="BH1547" s="5"/>
      <c r="BI1547" s="5"/>
      <c r="BJ1547" s="5"/>
      <c r="BK1547" s="5"/>
      <c r="BL1547" s="5"/>
      <c r="BM1547" s="5"/>
      <c r="BN1547" s="5"/>
    </row>
    <row r="1548" spans="1:66" ht="15" customHeight="1" x14ac:dyDescent="0.2">
      <c r="B1548" s="18" t="b">
        <f t="shared" si="258"/>
        <v>1</v>
      </c>
      <c r="F1548" s="4" t="str">
        <f t="shared" si="257"/>
        <v/>
      </c>
      <c r="I1548" s="1" t="s">
        <v>4691</v>
      </c>
      <c r="J1548" s="1"/>
      <c r="L1548" s="1">
        <v>1270</v>
      </c>
      <c r="N1548" s="18" t="b">
        <v>1</v>
      </c>
      <c r="P1548" s="1" t="s">
        <v>4694</v>
      </c>
      <c r="T1548" s="1" t="s">
        <v>42</v>
      </c>
      <c r="U1548" s="1" t="s">
        <v>42</v>
      </c>
      <c r="V1548" s="1" t="s">
        <v>42</v>
      </c>
      <c r="W1548" s="1" t="s">
        <v>42</v>
      </c>
      <c r="Y1548" s="1" t="s">
        <v>4695</v>
      </c>
      <c r="AG1548" s="1" t="b">
        <v>0</v>
      </c>
      <c r="AJ1548" s="1" t="b">
        <v>0</v>
      </c>
      <c r="AK1548" s="1" t="b">
        <v>0</v>
      </c>
      <c r="AL1548" s="1" t="s">
        <v>86</v>
      </c>
      <c r="AM1548" s="1" t="s">
        <v>62</v>
      </c>
      <c r="AN1548" s="1" t="s">
        <v>45</v>
      </c>
      <c r="AO1548" s="1">
        <v>1535</v>
      </c>
      <c r="AP1548" s="1" t="b">
        <v>1</v>
      </c>
      <c r="AQ1548" s="1"/>
      <c r="AR1548" s="1"/>
      <c r="AS1548" s="1" t="b">
        <v>0</v>
      </c>
      <c r="AT1548" s="5"/>
      <c r="AU1548" s="5"/>
      <c r="AV1548" s="1" t="str">
        <f t="shared" si="259"/>
        <v>Origanum</v>
      </c>
      <c r="AW1548" s="1"/>
      <c r="AY1548" s="5"/>
      <c r="AZ1548" s="5"/>
      <c r="BA1548" s="5"/>
      <c r="BB1548" s="5"/>
      <c r="BC1548" s="5"/>
      <c r="BD1548" s="5"/>
    </row>
    <row r="1549" spans="1:66" ht="15" customHeight="1" x14ac:dyDescent="0.2">
      <c r="B1549" s="18" t="b">
        <f t="shared" si="258"/>
        <v>1</v>
      </c>
      <c r="F1549" s="4" t="str">
        <f t="shared" si="257"/>
        <v/>
      </c>
      <c r="I1549" s="1" t="s">
        <v>4709</v>
      </c>
      <c r="J1549" s="1" t="s">
        <v>4710</v>
      </c>
      <c r="L1549" s="1">
        <v>1275</v>
      </c>
      <c r="N1549" s="18" t="b">
        <v>1</v>
      </c>
      <c r="P1549" s="1" t="s">
        <v>4711</v>
      </c>
      <c r="T1549" s="1" t="s">
        <v>42</v>
      </c>
      <c r="U1549" s="1" t="s">
        <v>42</v>
      </c>
      <c r="V1549" s="1" t="s">
        <v>42</v>
      </c>
      <c r="W1549" s="1" t="s">
        <v>42</v>
      </c>
      <c r="Y1549" s="1" t="s">
        <v>4712</v>
      </c>
      <c r="AG1549" s="1" t="b">
        <v>1</v>
      </c>
      <c r="AJ1549" s="1" t="b">
        <v>0</v>
      </c>
      <c r="AK1549" s="1" t="b">
        <v>0</v>
      </c>
      <c r="AL1549" s="1" t="s">
        <v>86</v>
      </c>
      <c r="AM1549" s="1" t="s">
        <v>240</v>
      </c>
      <c r="AN1549" s="1" t="s">
        <v>45</v>
      </c>
      <c r="AO1549" s="1">
        <v>1606</v>
      </c>
      <c r="AP1549" s="1" t="b">
        <v>1</v>
      </c>
      <c r="AQ1549" s="1"/>
      <c r="AR1549" s="1"/>
      <c r="AS1549" s="1" t="b">
        <v>0</v>
      </c>
      <c r="AT1549" s="5"/>
      <c r="AU1549" s="5"/>
      <c r="AV1549" s="1" t="str">
        <f t="shared" si="259"/>
        <v>Osmunda claytoniana</v>
      </c>
      <c r="AW1549" s="1"/>
      <c r="AY1549" s="5"/>
      <c r="AZ1549" s="5"/>
      <c r="BA1549" s="5"/>
      <c r="BB1549" s="5"/>
      <c r="BC1549" s="5"/>
      <c r="BD1549" s="5"/>
    </row>
    <row r="1550" spans="1:66" ht="15" customHeight="1" x14ac:dyDescent="0.2">
      <c r="B1550" s="18" t="b">
        <f t="shared" si="258"/>
        <v>1</v>
      </c>
      <c r="F1550" s="4" t="str">
        <f t="shared" si="257"/>
        <v/>
      </c>
      <c r="I1550" s="1" t="s">
        <v>4709</v>
      </c>
      <c r="J1550" s="1" t="s">
        <v>4710</v>
      </c>
      <c r="L1550" s="1">
        <v>1276</v>
      </c>
      <c r="N1550" s="18" t="b">
        <v>1</v>
      </c>
      <c r="P1550" s="1" t="s">
        <v>4711</v>
      </c>
      <c r="T1550" s="1" t="s">
        <v>42</v>
      </c>
      <c r="U1550" s="1" t="s">
        <v>42</v>
      </c>
      <c r="V1550" s="1" t="s">
        <v>42</v>
      </c>
      <c r="W1550" s="1" t="s">
        <v>42</v>
      </c>
      <c r="Y1550" s="1" t="s">
        <v>4712</v>
      </c>
      <c r="AA1550" s="1" t="s">
        <v>239</v>
      </c>
      <c r="AG1550" s="1" t="b">
        <v>1</v>
      </c>
      <c r="AJ1550" s="1" t="b">
        <v>0</v>
      </c>
      <c r="AK1550" s="1" t="b">
        <v>0</v>
      </c>
      <c r="AL1550" s="1" t="s">
        <v>86</v>
      </c>
      <c r="AM1550" s="1" t="s">
        <v>240</v>
      </c>
      <c r="AN1550" s="1" t="s">
        <v>45</v>
      </c>
      <c r="AO1550" s="1">
        <v>1813</v>
      </c>
      <c r="AP1550" s="1" t="b">
        <v>1</v>
      </c>
      <c r="AQ1550" s="1"/>
      <c r="AR1550" s="1"/>
      <c r="AS1550" s="1" t="b">
        <v>0</v>
      </c>
      <c r="AT1550" s="5"/>
      <c r="AU1550" s="5"/>
      <c r="AV1550" s="1" t="str">
        <f t="shared" si="259"/>
        <v>Osmunda claytoniana</v>
      </c>
      <c r="AW1550" s="1"/>
      <c r="AY1550" s="5"/>
      <c r="AZ1550" s="5"/>
      <c r="BA1550" s="5"/>
      <c r="BB1550" s="5"/>
      <c r="BC1550" s="5"/>
      <c r="BD1550" s="5"/>
    </row>
    <row r="1551" spans="1:66" ht="15" customHeight="1" x14ac:dyDescent="0.2">
      <c r="B1551" s="18" t="b">
        <f t="shared" si="258"/>
        <v>0</v>
      </c>
      <c r="F1551" s="4" t="str">
        <f t="shared" si="257"/>
        <v>X</v>
      </c>
      <c r="I1551" s="1" t="s">
        <v>4709</v>
      </c>
      <c r="J1551" s="1" t="s">
        <v>4713</v>
      </c>
      <c r="K1551" s="1" t="s">
        <v>4716</v>
      </c>
      <c r="L1551" s="1">
        <v>1278</v>
      </c>
      <c r="N1551" s="18" t="b">
        <v>0</v>
      </c>
      <c r="P1551" s="1" t="s">
        <v>4717</v>
      </c>
      <c r="Q1551" s="1"/>
      <c r="R1551" s="1"/>
      <c r="S1551" s="54"/>
      <c r="T1551" s="1" t="s">
        <v>42</v>
      </c>
      <c r="U1551" s="1" t="s">
        <v>42</v>
      </c>
      <c r="V1551" s="1" t="s">
        <v>42</v>
      </c>
      <c r="W1551" s="1" t="s">
        <v>42</v>
      </c>
      <c r="X1551" s="1" t="s">
        <v>4715</v>
      </c>
      <c r="Y1551" s="1"/>
      <c r="Z1551" s="1"/>
      <c r="AA1551" s="1" t="s">
        <v>239</v>
      </c>
      <c r="AB1551" s="1"/>
      <c r="AC1551" s="1"/>
      <c r="AD1551" s="1"/>
      <c r="AE1551" s="1"/>
      <c r="AG1551" s="1" t="b">
        <v>0</v>
      </c>
      <c r="AH1551" s="1"/>
      <c r="AI1551" s="1"/>
      <c r="AJ1551" s="1" t="b">
        <v>0</v>
      </c>
      <c r="AK1551" s="1" t="b">
        <v>0</v>
      </c>
      <c r="AL1551" s="1" t="s">
        <v>86</v>
      </c>
      <c r="AM1551" s="1" t="s">
        <v>240</v>
      </c>
      <c r="AN1551" s="1" t="s">
        <v>45</v>
      </c>
      <c r="AO1551" s="1">
        <v>1562</v>
      </c>
      <c r="AP1551" s="1" t="b">
        <v>1</v>
      </c>
      <c r="AQ1551" s="1"/>
      <c r="AR1551" s="1"/>
      <c r="AS1551" s="1" t="b">
        <v>0</v>
      </c>
      <c r="AT1551" s="5"/>
      <c r="AU1551" s="5"/>
      <c r="AV1551" s="1" t="str">
        <f t="shared" si="259"/>
        <v>Osmunda regalis 'Purpuracens'</v>
      </c>
      <c r="AW1551" s="1"/>
      <c r="AX1551" s="1"/>
      <c r="AY1551" s="5"/>
      <c r="AZ1551" s="5"/>
      <c r="BA1551" s="5"/>
      <c r="BB1551" s="5"/>
      <c r="BC1551" s="5"/>
      <c r="BD1551" s="5"/>
    </row>
    <row r="1552" spans="1:66" ht="15" customHeight="1" x14ac:dyDescent="0.2">
      <c r="B1552" s="18" t="b">
        <f t="shared" si="258"/>
        <v>1</v>
      </c>
      <c r="F1552" s="4" t="str">
        <f t="shared" si="257"/>
        <v/>
      </c>
      <c r="I1552" s="1" t="s">
        <v>4709</v>
      </c>
      <c r="J1552" s="1" t="s">
        <v>4713</v>
      </c>
      <c r="L1552" s="1">
        <v>1277</v>
      </c>
      <c r="N1552" s="18" t="b">
        <v>1</v>
      </c>
      <c r="P1552" s="1" t="s">
        <v>4714</v>
      </c>
      <c r="T1552" s="1" t="s">
        <v>42</v>
      </c>
      <c r="U1552" s="1" t="s">
        <v>42</v>
      </c>
      <c r="V1552" s="1" t="s">
        <v>42</v>
      </c>
      <c r="W1552" s="1" t="s">
        <v>42</v>
      </c>
      <c r="Y1552" s="1" t="s">
        <v>4715</v>
      </c>
      <c r="AA1552" s="1" t="s">
        <v>239</v>
      </c>
      <c r="AG1552" s="1" t="b">
        <v>1</v>
      </c>
      <c r="AJ1552" s="1" t="b">
        <v>0</v>
      </c>
      <c r="AK1552" s="1" t="b">
        <v>0</v>
      </c>
      <c r="AL1552" s="1" t="s">
        <v>86</v>
      </c>
      <c r="AM1552" s="1" t="s">
        <v>240</v>
      </c>
      <c r="AN1552" s="1" t="s">
        <v>45</v>
      </c>
      <c r="AO1552" s="1">
        <v>1814</v>
      </c>
      <c r="AP1552" s="1" t="b">
        <v>1</v>
      </c>
      <c r="AQ1552" s="1"/>
      <c r="AR1552" s="1"/>
      <c r="AS1552" s="1" t="b">
        <v>0</v>
      </c>
      <c r="AT1552" s="5"/>
      <c r="AU1552" s="5"/>
      <c r="AV1552" s="1" t="str">
        <f t="shared" si="259"/>
        <v>Osmunda regalis</v>
      </c>
      <c r="AW1552" s="1"/>
      <c r="AY1552" s="5"/>
      <c r="AZ1552" s="5"/>
      <c r="BA1552" s="5"/>
      <c r="BB1552" s="5"/>
      <c r="BC1552" s="5"/>
      <c r="BD1552" s="5"/>
    </row>
    <row r="1553" spans="1:66" ht="15" customHeight="1" x14ac:dyDescent="0.2">
      <c r="A1553" s="9" t="s">
        <v>9047</v>
      </c>
      <c r="B1553" s="18" t="b">
        <f t="shared" si="258"/>
        <v>1</v>
      </c>
      <c r="C1553" s="4" t="str">
        <f>IF(O1553="","C","")</f>
        <v/>
      </c>
      <c r="D1553" s="4" t="str">
        <f>IF(I1553="","N","")</f>
        <v/>
      </c>
      <c r="E1553" s="4" t="str">
        <f>IF(P1553="","Y","")</f>
        <v/>
      </c>
      <c r="F1553" s="4" t="str">
        <f t="shared" si="257"/>
        <v/>
      </c>
      <c r="G1553" s="4"/>
      <c r="H1553" s="4" t="str">
        <f>TRIM(TRIM(I1553) &amp; " " &amp; TRIM(J1553) &amp; " " &amp; K1553 &amp; " " &amp;S1553)</f>
        <v>Osteospermum 'Nairobi Purple' 'Tresco Purple'</v>
      </c>
      <c r="I1553" s="1" t="s">
        <v>6669</v>
      </c>
      <c r="J1553" s="1"/>
      <c r="K1553" s="1" t="s">
        <v>6670</v>
      </c>
      <c r="L1553" s="1">
        <v>1861</v>
      </c>
      <c r="M1553" s="1"/>
      <c r="N1553" s="18" t="b">
        <v>1</v>
      </c>
      <c r="O1553" t="s">
        <v>6671</v>
      </c>
      <c r="P1553" s="1" t="s">
        <v>6672</v>
      </c>
      <c r="S1553" s="54" t="s">
        <v>6673</v>
      </c>
      <c r="T1553" s="1" t="s">
        <v>42</v>
      </c>
      <c r="U1553" s="1" t="s">
        <v>42</v>
      </c>
      <c r="V1553" s="1" t="s">
        <v>42</v>
      </c>
      <c r="W1553" s="1" t="s">
        <v>42</v>
      </c>
      <c r="X1553" s="1"/>
      <c r="Y1553" t="s">
        <v>11234</v>
      </c>
      <c r="Z1553" s="1"/>
      <c r="AA1553" s="1"/>
      <c r="AB1553" s="1"/>
      <c r="AC1553" s="1"/>
      <c r="AD1553" s="1"/>
      <c r="AE1553" s="1"/>
      <c r="AG1553" s="1" t="b">
        <v>1</v>
      </c>
      <c r="AH1553" s="1"/>
      <c r="AI1553" s="1"/>
      <c r="AJ1553" s="1" t="b">
        <v>0</v>
      </c>
      <c r="AK1553" s="1" t="b">
        <v>0</v>
      </c>
      <c r="AL1553" s="1" t="s">
        <v>86</v>
      </c>
      <c r="AM1553" s="1" t="s">
        <v>62</v>
      </c>
      <c r="AN1553" s="1" t="s">
        <v>45</v>
      </c>
      <c r="AO1553" s="1">
        <v>1899</v>
      </c>
      <c r="AP1553" s="1" t="b">
        <v>0</v>
      </c>
      <c r="AQ1553" s="1"/>
      <c r="AR1553" s="1"/>
      <c r="AS1553" s="1" t="b">
        <v>0</v>
      </c>
      <c r="AV1553" s="1" t="str">
        <f t="shared" si="259"/>
        <v>Osteospermum 'Nairobi Purple' 'Tresco Purple'</v>
      </c>
      <c r="AW1553" s="1"/>
      <c r="AX1553" s="1"/>
      <c r="BE1553" s="5"/>
      <c r="BF1553" s="5"/>
      <c r="BG1553" s="5"/>
      <c r="BH1553" s="5"/>
      <c r="BI1553" s="5"/>
      <c r="BJ1553" s="5"/>
      <c r="BK1553" s="5"/>
      <c r="BL1553" s="5"/>
      <c r="BM1553" s="5"/>
      <c r="BN1553" s="5"/>
    </row>
    <row r="1554" spans="1:66" ht="15" customHeight="1" x14ac:dyDescent="0.2">
      <c r="A1554" s="13" t="s">
        <v>9680</v>
      </c>
      <c r="B1554" s="18" t="b">
        <f t="shared" si="258"/>
        <v>1</v>
      </c>
      <c r="C1554" s="4" t="str">
        <f>IF(O1554="","C","")</f>
        <v/>
      </c>
      <c r="D1554" s="4" t="str">
        <f>IF(I1554="","N","")</f>
        <v/>
      </c>
      <c r="E1554" s="4" t="str">
        <f>IF(P1554="","Y","")</f>
        <v/>
      </c>
      <c r="F1554" s="4" t="str">
        <f t="shared" si="257"/>
        <v/>
      </c>
      <c r="G1554" s="4"/>
      <c r="H1554" s="4" t="str">
        <f>TRIM(TRIM(I1554) &amp; " " &amp; TRIM(J1554) &amp; " " &amp; K1554 &amp; " " &amp;S1554)</f>
        <v>Pachyphragma macrophyllum (Cardamine asarifolia, Thlapsi macrophyllum)</v>
      </c>
      <c r="I1554" s="2" t="s">
        <v>9852</v>
      </c>
      <c r="J1554" s="1" t="s">
        <v>10300</v>
      </c>
      <c r="K1554" s="2"/>
      <c r="N1554" s="18" t="b">
        <v>1</v>
      </c>
      <c r="O1554" t="s">
        <v>10211</v>
      </c>
      <c r="P1554" s="2" t="s">
        <v>10672</v>
      </c>
      <c r="S1554" s="53" t="s">
        <v>10671</v>
      </c>
      <c r="Y1554" t="s">
        <v>11235</v>
      </c>
      <c r="AG1554" s="1" t="b">
        <v>0</v>
      </c>
      <c r="AH1554" s="1"/>
      <c r="AI1554" s="1"/>
      <c r="AJ1554" s="1" t="b">
        <v>0</v>
      </c>
      <c r="AK1554" s="1" t="b">
        <v>0</v>
      </c>
      <c r="AL1554" s="1" t="s">
        <v>86</v>
      </c>
      <c r="AN1554" s="1" t="s">
        <v>45</v>
      </c>
      <c r="AO1554" s="1">
        <v>19961</v>
      </c>
      <c r="AP1554" s="1" t="b">
        <v>0</v>
      </c>
      <c r="AQ1554" s="1"/>
      <c r="AR1554" s="1"/>
      <c r="AS1554" s="1" t="b">
        <v>0</v>
      </c>
      <c r="AV1554" s="1" t="str">
        <f t="shared" si="259"/>
        <v>Pachyphragma macrophyllum (Cardamine asarifolia, Thlapsi macrophyllum)</v>
      </c>
      <c r="AW1554" s="1"/>
      <c r="AX1554" s="1"/>
      <c r="BE1554" s="5"/>
      <c r="BF1554" s="5"/>
      <c r="BG1554" s="5"/>
      <c r="BH1554" s="5"/>
      <c r="BI1554" s="5"/>
      <c r="BJ1554" s="5"/>
      <c r="BK1554" s="5"/>
      <c r="BL1554" s="5"/>
      <c r="BM1554" s="5"/>
      <c r="BN1554" s="5"/>
    </row>
    <row r="1555" spans="1:66" ht="15" customHeight="1" x14ac:dyDescent="0.2">
      <c r="A1555" s="14" t="s">
        <v>8360</v>
      </c>
      <c r="B1555" s="18" t="b">
        <f t="shared" si="258"/>
        <v>1</v>
      </c>
      <c r="C1555" s="12" t="str">
        <f>IF(O1555="","C","")</f>
        <v/>
      </c>
      <c r="D1555" s="12" t="str">
        <f>IF(I1555="","N","")</f>
        <v/>
      </c>
      <c r="E1555" s="12" t="str">
        <f>IF(P1555="","Y","")</f>
        <v>Y</v>
      </c>
      <c r="F1555" s="4" t="str">
        <f t="shared" si="257"/>
        <v/>
      </c>
      <c r="G1555" s="12" t="str">
        <f>IF(H1555=A1555,"","I")</f>
        <v/>
      </c>
      <c r="H1555" s="12" t="str">
        <f>TRIM(TRIM(I1555) &amp; " " &amp; TRIM(J1555) &amp; " " &amp; K1555 &amp; " " &amp;S1555)</f>
        <v>Paeonia delaveyi var. angustiloba f. angustiloba (potaninii)</v>
      </c>
      <c r="I1555" s="10" t="s">
        <v>4718</v>
      </c>
      <c r="J1555" s="10" t="s">
        <v>4732</v>
      </c>
      <c r="K1555" s="10" t="s">
        <v>4733</v>
      </c>
      <c r="L1555" s="10">
        <v>1284</v>
      </c>
      <c r="M1555" s="10" t="s">
        <v>39</v>
      </c>
      <c r="N1555" s="18" t="b">
        <v>1</v>
      </c>
      <c r="O1555" s="11" t="s">
        <v>4734</v>
      </c>
      <c r="P1555" s="40"/>
      <c r="Q1555" s="11"/>
      <c r="R1555" s="11"/>
      <c r="S1555" s="57"/>
      <c r="T1555" s="10" t="s">
        <v>42</v>
      </c>
      <c r="U1555" s="10" t="s">
        <v>42</v>
      </c>
      <c r="V1555" s="10" t="s">
        <v>42</v>
      </c>
      <c r="W1555" s="10" t="s">
        <v>42</v>
      </c>
      <c r="X1555" s="10"/>
      <c r="Y1555" s="10" t="s">
        <v>4735</v>
      </c>
      <c r="Z1555" s="10"/>
      <c r="AA1555" s="10"/>
      <c r="AB1555" s="10"/>
      <c r="AC1555" s="10"/>
      <c r="AD1555" s="10"/>
      <c r="AE1555" s="10"/>
      <c r="AF1555" s="11"/>
      <c r="AG1555" s="10" t="b">
        <v>0</v>
      </c>
      <c r="AH1555" s="10" t="s">
        <v>43</v>
      </c>
      <c r="AI1555" s="10"/>
      <c r="AJ1555" s="10" t="b">
        <v>0</v>
      </c>
      <c r="AK1555" s="10" t="b">
        <v>0</v>
      </c>
      <c r="AL1555" s="10" t="s">
        <v>86</v>
      </c>
      <c r="AM1555" s="11"/>
      <c r="AN1555" s="10" t="s">
        <v>45</v>
      </c>
      <c r="AO1555" s="10">
        <v>20177</v>
      </c>
      <c r="AP1555" s="10" t="b">
        <v>0</v>
      </c>
      <c r="AQ1555" s="10"/>
      <c r="AR1555" s="10"/>
      <c r="AS1555" s="10" t="b">
        <v>0</v>
      </c>
      <c r="AT1555" s="11"/>
      <c r="AU1555" s="11"/>
      <c r="AV1555" s="1" t="str">
        <f t="shared" si="259"/>
        <v>Paeonia delaveyi var. angustiloba f. angustiloba (potaninii)</v>
      </c>
      <c r="AW1555" s="10"/>
      <c r="AX1555" s="10"/>
      <c r="AY1555" s="11"/>
      <c r="AZ1555" s="11"/>
      <c r="BA1555" s="11"/>
      <c r="BB1555" s="11"/>
      <c r="BC1555" s="11"/>
      <c r="BD1555" s="11"/>
      <c r="BE1555" s="11"/>
      <c r="BF1555" s="11"/>
      <c r="BG1555" s="11"/>
      <c r="BH1555" s="11"/>
      <c r="BI1555" s="11"/>
      <c r="BJ1555" s="11"/>
      <c r="BK1555" s="11"/>
      <c r="BL1555" s="11"/>
      <c r="BM1555" s="11"/>
      <c r="BN1555" s="5"/>
    </row>
    <row r="1556" spans="1:66" ht="15" customHeight="1" x14ac:dyDescent="0.2">
      <c r="A1556" s="9" t="s">
        <v>9197</v>
      </c>
      <c r="B1556" s="18" t="b">
        <f t="shared" si="258"/>
        <v>1</v>
      </c>
      <c r="C1556" s="4" t="str">
        <f>IF(O1556="","C","")</f>
        <v/>
      </c>
      <c r="D1556" s="4" t="str">
        <f>IF(I1556="","N","")</f>
        <v/>
      </c>
      <c r="E1556" s="4" t="str">
        <f>IF(P1556="","Y","")</f>
        <v/>
      </c>
      <c r="F1556" s="4" t="str">
        <f t="shared" si="257"/>
        <v/>
      </c>
      <c r="G1556" s="4" t="str">
        <f>IF(H1556=A1556,"","I")</f>
        <v>I</v>
      </c>
      <c r="H1556" s="4" t="str">
        <f>TRIM(TRIM(I1556) &amp; " " &amp; TRIM(J1556) &amp; " " &amp; K1556 &amp; " " &amp;S1556)</f>
        <v>Paeonia ludlowii (lute var. lulowii)</v>
      </c>
      <c r="I1556" s="1" t="s">
        <v>4718</v>
      </c>
      <c r="J1556" s="1" t="s">
        <v>6898</v>
      </c>
      <c r="K1556" s="1"/>
      <c r="L1556" s="1">
        <v>1941</v>
      </c>
      <c r="M1556" s="1" t="s">
        <v>39</v>
      </c>
      <c r="N1556" s="18" t="b">
        <v>1</v>
      </c>
      <c r="O1556" t="s">
        <v>6899</v>
      </c>
      <c r="P1556" s="1" t="s">
        <v>6900</v>
      </c>
      <c r="S1556" s="54" t="s">
        <v>6901</v>
      </c>
      <c r="T1556" s="1" t="s">
        <v>42</v>
      </c>
      <c r="U1556" s="1" t="s">
        <v>42</v>
      </c>
      <c r="V1556" s="1" t="s">
        <v>42</v>
      </c>
      <c r="W1556" s="1" t="s">
        <v>42</v>
      </c>
      <c r="X1556" s="1"/>
      <c r="Y1556" s="1" t="s">
        <v>6902</v>
      </c>
      <c r="Z1556" s="1"/>
      <c r="AA1556" s="1"/>
      <c r="AB1556" s="1"/>
      <c r="AC1556" s="1"/>
      <c r="AD1556" s="1"/>
      <c r="AE1556" s="1"/>
      <c r="AG1556" s="1" t="b">
        <v>0</v>
      </c>
      <c r="AJ1556" s="1" t="b">
        <v>0</v>
      </c>
      <c r="AK1556" s="1" t="b">
        <v>0</v>
      </c>
      <c r="AL1556" s="1" t="s">
        <v>86</v>
      </c>
      <c r="AM1556" s="1" t="s">
        <v>62</v>
      </c>
      <c r="AN1556" s="1" t="s">
        <v>45</v>
      </c>
      <c r="AP1556" s="1" t="b">
        <v>0</v>
      </c>
      <c r="AQ1556" s="1"/>
      <c r="AR1556" s="1"/>
      <c r="AS1556" s="1" t="b">
        <v>0</v>
      </c>
      <c r="AT1556" s="5"/>
      <c r="AU1556" s="5"/>
      <c r="AV1556" s="1" t="str">
        <f t="shared" si="259"/>
        <v>Paeonia ludlowii (lute var. lulowii)</v>
      </c>
      <c r="AW1556" s="1"/>
      <c r="AY1556" s="5"/>
      <c r="AZ1556" s="5"/>
      <c r="BA1556" s="5"/>
      <c r="BB1556" s="5"/>
      <c r="BC1556" s="5"/>
      <c r="BD1556" s="5"/>
      <c r="BE1556" s="5"/>
      <c r="BF1556" s="5"/>
      <c r="BG1556" s="5"/>
      <c r="BH1556" s="5"/>
      <c r="BI1556" s="5"/>
      <c r="BJ1556" s="5"/>
      <c r="BK1556" s="5"/>
      <c r="BL1556" s="5"/>
      <c r="BM1556" s="5"/>
      <c r="BN1556" s="5"/>
    </row>
    <row r="1557" spans="1:66" ht="15" customHeight="1" x14ac:dyDescent="0.2">
      <c r="B1557" s="18" t="b">
        <f t="shared" si="258"/>
        <v>0</v>
      </c>
      <c r="F1557" s="4" t="str">
        <f t="shared" si="257"/>
        <v>X</v>
      </c>
      <c r="I1557" s="1" t="s">
        <v>4718</v>
      </c>
      <c r="J1557" s="1" t="s">
        <v>2701</v>
      </c>
      <c r="K1557" s="1" t="s">
        <v>4736</v>
      </c>
      <c r="L1557" s="1">
        <v>1285</v>
      </c>
      <c r="N1557" s="18" t="b">
        <v>0</v>
      </c>
      <c r="P1557" s="1" t="s">
        <v>4737</v>
      </c>
      <c r="Q1557" s="1"/>
      <c r="S1557" s="54" t="s">
        <v>4738</v>
      </c>
      <c r="T1557" s="1" t="s">
        <v>42</v>
      </c>
      <c r="U1557" s="1" t="s">
        <v>42</v>
      </c>
      <c r="V1557" s="1" t="s">
        <v>42</v>
      </c>
      <c r="W1557" s="1" t="s">
        <v>42</v>
      </c>
      <c r="X1557" s="1"/>
      <c r="Y1557" s="1"/>
      <c r="Z1557" s="1"/>
      <c r="AA1557" s="1"/>
      <c r="AB1557" s="1"/>
      <c r="AC1557" s="1"/>
      <c r="AD1557" s="1"/>
      <c r="AE1557" s="1"/>
      <c r="AG1557" s="1" t="b">
        <v>1</v>
      </c>
      <c r="AJ1557" s="1" t="b">
        <v>0</v>
      </c>
      <c r="AK1557" s="1" t="b">
        <v>0</v>
      </c>
      <c r="AL1557" s="1" t="s">
        <v>86</v>
      </c>
      <c r="AM1557" s="1" t="s">
        <v>62</v>
      </c>
      <c r="AN1557" s="1" t="s">
        <v>45</v>
      </c>
      <c r="AO1557" s="1">
        <v>2095</v>
      </c>
      <c r="AP1557" s="1" t="b">
        <v>1</v>
      </c>
      <c r="AQ1557" s="1"/>
      <c r="AR1557" s="1"/>
      <c r="AS1557" s="1" t="b">
        <v>0</v>
      </c>
      <c r="AT1557" s="5"/>
      <c r="AU1557" s="5"/>
      <c r="AV1557" s="1" t="str">
        <f t="shared" si="259"/>
        <v>Paeonia officinalis Festiva Maxima Lactiflora Peony</v>
      </c>
      <c r="AW1557" s="1"/>
      <c r="AX1557" s="1"/>
      <c r="AY1557" s="5"/>
      <c r="AZ1557" s="5"/>
      <c r="BA1557" s="5"/>
      <c r="BB1557" s="5"/>
      <c r="BC1557" s="5"/>
      <c r="BD1557" s="5"/>
    </row>
    <row r="1558" spans="1:66" ht="15" customHeight="1" x14ac:dyDescent="0.2">
      <c r="B1558" s="18" t="b">
        <f t="shared" si="258"/>
        <v>0</v>
      </c>
      <c r="F1558" s="4" t="str">
        <f t="shared" si="257"/>
        <v>X</v>
      </c>
      <c r="I1558" s="1" t="s">
        <v>4718</v>
      </c>
      <c r="J1558" s="1" t="s">
        <v>2701</v>
      </c>
      <c r="K1558" s="1" t="s">
        <v>4739</v>
      </c>
      <c r="L1558" s="1">
        <v>1286</v>
      </c>
      <c r="N1558" s="18" t="b">
        <v>0</v>
      </c>
      <c r="P1558" s="1" t="s">
        <v>4740</v>
      </c>
      <c r="Q1558" s="1"/>
      <c r="R1558" s="1"/>
      <c r="S1558" s="54" t="s">
        <v>4741</v>
      </c>
      <c r="T1558" s="1" t="s">
        <v>42</v>
      </c>
      <c r="U1558" s="1" t="s">
        <v>42</v>
      </c>
      <c r="V1558" s="1" t="s">
        <v>42</v>
      </c>
      <c r="W1558" s="1" t="s">
        <v>42</v>
      </c>
      <c r="X1558" s="1"/>
      <c r="Y1558" s="1"/>
      <c r="Z1558" s="1"/>
      <c r="AA1558" s="1"/>
      <c r="AB1558" s="1"/>
      <c r="AC1558" s="1"/>
      <c r="AD1558" s="1"/>
      <c r="AE1558" s="1"/>
      <c r="AG1558" s="1" t="b">
        <v>0</v>
      </c>
      <c r="AJ1558" s="1" t="b">
        <v>0</v>
      </c>
      <c r="AK1558" s="1" t="b">
        <v>0</v>
      </c>
      <c r="AL1558" s="1" t="s">
        <v>86</v>
      </c>
      <c r="AM1558" s="1" t="s">
        <v>62</v>
      </c>
      <c r="AN1558" s="1" t="s">
        <v>45</v>
      </c>
      <c r="AO1558" s="1">
        <v>2041</v>
      </c>
      <c r="AP1558" s="1" t="b">
        <v>1</v>
      </c>
      <c r="AQ1558" s="1"/>
      <c r="AR1558" s="1"/>
      <c r="AS1558" s="1" t="b">
        <v>0</v>
      </c>
      <c r="AT1558" s="5"/>
      <c r="AU1558" s="5"/>
      <c r="AV1558" s="1" t="str">
        <f t="shared" si="259"/>
        <v>Paeonia officinalis 'Karl Rosenfield' Double lactiflora Paeony</v>
      </c>
      <c r="AW1558" s="1"/>
      <c r="AX1558" s="1"/>
      <c r="AY1558" s="5"/>
      <c r="AZ1558" s="5"/>
      <c r="BA1558" s="5"/>
      <c r="BB1558" s="5"/>
      <c r="BC1558" s="5"/>
      <c r="BD1558" s="5"/>
    </row>
    <row r="1559" spans="1:66" ht="15" customHeight="1" x14ac:dyDescent="0.2">
      <c r="B1559" s="18" t="b">
        <f t="shared" si="258"/>
        <v>1</v>
      </c>
      <c r="F1559" s="4" t="str">
        <f t="shared" si="257"/>
        <v/>
      </c>
      <c r="I1559" s="1" t="s">
        <v>4718</v>
      </c>
      <c r="J1559" s="1" t="s">
        <v>2701</v>
      </c>
      <c r="K1559" s="1" t="s">
        <v>4742</v>
      </c>
      <c r="L1559" s="1">
        <v>1287</v>
      </c>
      <c r="N1559" s="18" t="b">
        <v>1</v>
      </c>
      <c r="P1559" s="1" t="s">
        <v>4743</v>
      </c>
      <c r="Q1559" s="1"/>
      <c r="R1559" s="1"/>
      <c r="S1559" s="54" t="s">
        <v>4744</v>
      </c>
      <c r="T1559" s="1" t="s">
        <v>42</v>
      </c>
      <c r="U1559" s="1" t="s">
        <v>42</v>
      </c>
      <c r="V1559" s="1" t="s">
        <v>42</v>
      </c>
      <c r="W1559" s="1" t="s">
        <v>42</v>
      </c>
      <c r="X1559" s="1"/>
      <c r="Y1559" s="1" t="s">
        <v>4745</v>
      </c>
      <c r="Z1559" s="1"/>
      <c r="AA1559" s="1"/>
      <c r="AB1559" s="1"/>
      <c r="AC1559" s="1"/>
      <c r="AD1559" s="1"/>
      <c r="AE1559" s="1"/>
      <c r="AG1559" s="1" t="b">
        <v>1</v>
      </c>
      <c r="AJ1559" s="1" t="b">
        <v>0</v>
      </c>
      <c r="AK1559" s="1" t="b">
        <v>0</v>
      </c>
      <c r="AL1559" s="1" t="s">
        <v>86</v>
      </c>
      <c r="AM1559" s="1" t="s">
        <v>62</v>
      </c>
      <c r="AN1559" s="1" t="s">
        <v>45</v>
      </c>
      <c r="AO1559" s="1">
        <v>2042</v>
      </c>
      <c r="AP1559" s="1" t="b">
        <v>1</v>
      </c>
      <c r="AQ1559" s="1"/>
      <c r="AR1559" s="1"/>
      <c r="AS1559" s="1" t="b">
        <v>0</v>
      </c>
      <c r="AT1559" s="5"/>
      <c r="AU1559" s="5"/>
      <c r="AV1559" s="1" t="str">
        <f t="shared" si="259"/>
        <v>Paeonia officinalis 'Lady Alexander Duff' Lactiflora Paeony</v>
      </c>
      <c r="AW1559" s="1"/>
      <c r="AX1559" s="1"/>
      <c r="AY1559" s="5"/>
      <c r="AZ1559" s="5"/>
      <c r="BA1559" s="5"/>
      <c r="BB1559" s="5"/>
      <c r="BC1559" s="5"/>
      <c r="BD1559" s="5"/>
    </row>
    <row r="1560" spans="1:66" ht="15" customHeight="1" x14ac:dyDescent="0.2">
      <c r="B1560" s="18" t="b">
        <f t="shared" si="258"/>
        <v>0</v>
      </c>
      <c r="F1560" s="4" t="str">
        <f t="shared" si="257"/>
        <v>X</v>
      </c>
      <c r="I1560" s="1" t="s">
        <v>4718</v>
      </c>
      <c r="J1560" s="1" t="s">
        <v>2701</v>
      </c>
      <c r="K1560" s="1" t="s">
        <v>4746</v>
      </c>
      <c r="L1560" s="1">
        <v>1288</v>
      </c>
      <c r="N1560" s="18" t="b">
        <v>0</v>
      </c>
      <c r="P1560" s="1" t="s">
        <v>4747</v>
      </c>
      <c r="T1560" s="1" t="s">
        <v>42</v>
      </c>
      <c r="U1560" s="1" t="s">
        <v>42</v>
      </c>
      <c r="V1560" s="1" t="s">
        <v>42</v>
      </c>
      <c r="W1560" s="1" t="s">
        <v>42</v>
      </c>
      <c r="AG1560" s="1" t="b">
        <v>0</v>
      </c>
      <c r="AJ1560" s="1" t="b">
        <v>0</v>
      </c>
      <c r="AK1560" s="1" t="b">
        <v>0</v>
      </c>
      <c r="AL1560" s="1" t="s">
        <v>86</v>
      </c>
      <c r="AM1560" s="1" t="s">
        <v>62</v>
      </c>
      <c r="AN1560" s="1" t="s">
        <v>45</v>
      </c>
      <c r="AO1560" s="1">
        <v>1841</v>
      </c>
      <c r="AP1560" s="1" t="b">
        <v>1</v>
      </c>
      <c r="AQ1560" s="1"/>
      <c r="AR1560" s="1"/>
      <c r="AS1560" s="1" t="b">
        <v>0</v>
      </c>
      <c r="AT1560" s="5"/>
      <c r="AU1560" s="5"/>
      <c r="AV1560" s="1" t="str">
        <f t="shared" si="259"/>
        <v>Paeonia officinalis 'Rosea Plena'</v>
      </c>
      <c r="AW1560" s="1"/>
      <c r="AX1560" s="1"/>
      <c r="AY1560" s="5"/>
      <c r="AZ1560" s="5"/>
      <c r="BA1560" s="5"/>
      <c r="BB1560" s="5"/>
      <c r="BC1560" s="5"/>
      <c r="BD1560" s="5"/>
    </row>
    <row r="1561" spans="1:66" ht="15" customHeight="1" x14ac:dyDescent="0.2">
      <c r="B1561" s="18" t="b">
        <f t="shared" si="258"/>
        <v>1</v>
      </c>
      <c r="F1561" s="4" t="str">
        <f t="shared" si="257"/>
        <v/>
      </c>
      <c r="I1561" s="1" t="s">
        <v>4718</v>
      </c>
      <c r="J1561" s="1" t="s">
        <v>2701</v>
      </c>
      <c r="K1561" s="1" t="s">
        <v>4748</v>
      </c>
      <c r="L1561" s="1">
        <v>1289</v>
      </c>
      <c r="N1561" s="18" t="b">
        <v>1</v>
      </c>
      <c r="P1561" s="1" t="s">
        <v>4749</v>
      </c>
      <c r="Q1561" s="1"/>
      <c r="R1561" s="1"/>
      <c r="S1561" s="54"/>
      <c r="T1561" s="1" t="s">
        <v>42</v>
      </c>
      <c r="U1561" s="1" t="s">
        <v>42</v>
      </c>
      <c r="V1561" s="1" t="s">
        <v>42</v>
      </c>
      <c r="W1561" s="1" t="s">
        <v>42</v>
      </c>
      <c r="X1561" s="1"/>
      <c r="Y1561" s="1" t="s">
        <v>4750</v>
      </c>
      <c r="Z1561" s="1"/>
      <c r="AA1561" s="1"/>
      <c r="AB1561" s="1"/>
      <c r="AC1561" s="1"/>
      <c r="AD1561" s="1"/>
      <c r="AE1561" s="1"/>
      <c r="AG1561" s="1" t="b">
        <v>1</v>
      </c>
      <c r="AJ1561" s="1" t="b">
        <v>0</v>
      </c>
      <c r="AK1561" s="1" t="b">
        <v>0</v>
      </c>
      <c r="AL1561" s="1" t="s">
        <v>86</v>
      </c>
      <c r="AM1561" s="1" t="s">
        <v>62</v>
      </c>
      <c r="AN1561" s="1" t="s">
        <v>45</v>
      </c>
      <c r="AO1561" s="1">
        <v>2236</v>
      </c>
      <c r="AP1561" s="1" t="b">
        <v>1</v>
      </c>
      <c r="AQ1561" s="1"/>
      <c r="AR1561" s="1"/>
      <c r="AS1561" s="1" t="b">
        <v>0</v>
      </c>
      <c r="AT1561" s="5"/>
      <c r="AU1561" s="5"/>
      <c r="AV1561" s="1" t="str">
        <f t="shared" si="259"/>
        <v>Paeonia officinalis 'Rubra Plena'</v>
      </c>
      <c r="AW1561" s="1"/>
      <c r="AX1561" s="1"/>
      <c r="AY1561" s="5"/>
      <c r="AZ1561" s="5"/>
      <c r="BA1561" s="5"/>
      <c r="BB1561" s="5"/>
      <c r="BC1561" s="5"/>
      <c r="BD1561" s="5"/>
    </row>
    <row r="1562" spans="1:66" ht="15" customHeight="1" x14ac:dyDescent="0.2">
      <c r="B1562" s="18" t="b">
        <f t="shared" si="258"/>
        <v>1</v>
      </c>
      <c r="F1562" s="4" t="str">
        <f t="shared" ref="F1562:F1625" si="260">IF(Y1562="","X","")</f>
        <v/>
      </c>
      <c r="I1562" s="1" t="s">
        <v>4718</v>
      </c>
      <c r="J1562" s="1" t="s">
        <v>4751</v>
      </c>
      <c r="K1562" s="1"/>
      <c r="L1562" s="1">
        <v>1290</v>
      </c>
      <c r="N1562" s="18" t="b">
        <v>1</v>
      </c>
      <c r="P1562" s="1" t="s">
        <v>4752</v>
      </c>
      <c r="S1562" s="54"/>
      <c r="T1562" s="1" t="s">
        <v>42</v>
      </c>
      <c r="U1562" s="1" t="s">
        <v>42</v>
      </c>
      <c r="V1562" s="1" t="s">
        <v>42</v>
      </c>
      <c r="W1562" s="1" t="s">
        <v>42</v>
      </c>
      <c r="X1562" s="1"/>
      <c r="Y1562" s="1" t="s">
        <v>4753</v>
      </c>
      <c r="Z1562" s="1"/>
      <c r="AA1562" s="1"/>
      <c r="AB1562" s="1"/>
      <c r="AC1562" s="1"/>
      <c r="AD1562" s="1"/>
      <c r="AE1562" s="1"/>
      <c r="AG1562" s="1" t="b">
        <v>0</v>
      </c>
      <c r="AH1562" s="1" t="s">
        <v>43</v>
      </c>
      <c r="AI1562" s="1"/>
      <c r="AJ1562" s="1" t="b">
        <v>0</v>
      </c>
      <c r="AK1562" s="1" t="b">
        <v>0</v>
      </c>
      <c r="AL1562" s="1" t="s">
        <v>86</v>
      </c>
      <c r="AN1562" s="1" t="s">
        <v>45</v>
      </c>
      <c r="AO1562" s="1">
        <v>20143</v>
      </c>
      <c r="AP1562" s="1" t="b">
        <v>1</v>
      </c>
      <c r="AQ1562" s="1"/>
      <c r="AR1562" s="1"/>
      <c r="AS1562" s="1" t="b">
        <v>0</v>
      </c>
      <c r="AT1562" s="5"/>
      <c r="AU1562" s="5"/>
      <c r="AV1562" s="1" t="str">
        <f t="shared" si="259"/>
        <v>Paeonia sp.</v>
      </c>
      <c r="AW1562" s="1"/>
      <c r="AX1562" s="1"/>
      <c r="AY1562" s="5"/>
      <c r="AZ1562" s="5"/>
      <c r="BA1562" s="5"/>
      <c r="BB1562" s="5"/>
      <c r="BC1562" s="5"/>
      <c r="BD1562" s="5"/>
    </row>
    <row r="1563" spans="1:66" ht="15" customHeight="1" x14ac:dyDescent="0.2">
      <c r="A1563" s="9" t="s">
        <v>9199</v>
      </c>
      <c r="B1563" s="18" t="b">
        <f t="shared" si="258"/>
        <v>1</v>
      </c>
      <c r="C1563" s="4" t="str">
        <f>IF(O1563="","C","")</f>
        <v/>
      </c>
      <c r="D1563" s="4" t="str">
        <f>IF(I1563="","N","")</f>
        <v/>
      </c>
      <c r="E1563" s="4" t="str">
        <f>IF(P1563="","Y","")</f>
        <v/>
      </c>
      <c r="F1563" s="4" t="str">
        <f t="shared" si="260"/>
        <v/>
      </c>
      <c r="G1563" s="4" t="str">
        <f>IF(H1563=A1563,"","I")</f>
        <v/>
      </c>
      <c r="H1563" s="4" t="str">
        <f>TRIM(TRIM(I1563) &amp; " " &amp; TRIM(J1563) &amp; " " &amp; K1563 &amp; " " &amp;S1563)</f>
        <v>Paeonia veitchii white</v>
      </c>
      <c r="I1563" s="1" t="s">
        <v>4718</v>
      </c>
      <c r="J1563" s="1" t="s">
        <v>4754</v>
      </c>
      <c r="K1563" s="24" t="s">
        <v>9959</v>
      </c>
      <c r="L1563" s="1">
        <v>1854</v>
      </c>
      <c r="M1563" s="1"/>
      <c r="N1563" s="18" t="b">
        <v>1</v>
      </c>
      <c r="O1563" t="s">
        <v>6646</v>
      </c>
      <c r="P1563" s="1" t="s">
        <v>6647</v>
      </c>
      <c r="S1563" s="54"/>
      <c r="T1563" s="1" t="s">
        <v>42</v>
      </c>
      <c r="U1563" s="1" t="s">
        <v>42</v>
      </c>
      <c r="V1563" s="1" t="s">
        <v>42</v>
      </c>
      <c r="W1563" s="1" t="s">
        <v>42</v>
      </c>
      <c r="X1563" s="1"/>
      <c r="Y1563" s="1" t="s">
        <v>4756</v>
      </c>
      <c r="Z1563" s="1"/>
      <c r="AA1563" s="1"/>
      <c r="AB1563" s="1"/>
      <c r="AC1563" s="1"/>
      <c r="AD1563" s="1"/>
      <c r="AE1563" s="1"/>
      <c r="AG1563" s="1" t="b">
        <v>0</v>
      </c>
      <c r="AH1563" s="1" t="s">
        <v>43</v>
      </c>
      <c r="AI1563" s="1"/>
      <c r="AJ1563" s="1" t="b">
        <v>0</v>
      </c>
      <c r="AK1563" s="1" t="b">
        <v>0</v>
      </c>
      <c r="AL1563" s="1" t="s">
        <v>86</v>
      </c>
      <c r="AN1563" s="1" t="s">
        <v>45</v>
      </c>
      <c r="AO1563" s="1">
        <v>15790</v>
      </c>
      <c r="AP1563" s="1" t="b">
        <v>0</v>
      </c>
      <c r="AQ1563" s="1"/>
      <c r="AR1563" s="1"/>
      <c r="AS1563" s="1" t="b">
        <v>0</v>
      </c>
      <c r="AV1563" s="1" t="str">
        <f t="shared" si="259"/>
        <v>Paeonia veitchii white</v>
      </c>
      <c r="AW1563" s="1"/>
      <c r="AX1563" s="1"/>
      <c r="BE1563" s="5"/>
      <c r="BF1563" s="5"/>
      <c r="BG1563" s="5"/>
      <c r="BH1563" s="5"/>
      <c r="BI1563" s="5"/>
      <c r="BJ1563" s="5"/>
      <c r="BK1563" s="5"/>
      <c r="BL1563" s="5"/>
      <c r="BM1563" s="5"/>
      <c r="BN1563" s="5"/>
    </row>
    <row r="1564" spans="1:66" ht="15" customHeight="1" x14ac:dyDescent="0.2">
      <c r="B1564" s="18" t="b">
        <f t="shared" si="258"/>
        <v>1</v>
      </c>
      <c r="F1564" s="4" t="str">
        <f t="shared" si="260"/>
        <v/>
      </c>
      <c r="I1564" s="1" t="s">
        <v>4718</v>
      </c>
      <c r="J1564" s="1" t="s">
        <v>4754</v>
      </c>
      <c r="K1564" s="1"/>
      <c r="L1564" s="1">
        <v>1291</v>
      </c>
      <c r="N1564" s="18" t="b">
        <v>1</v>
      </c>
      <c r="P1564" s="1" t="s">
        <v>4755</v>
      </c>
      <c r="Q1564" s="1"/>
      <c r="S1564" s="54"/>
      <c r="T1564" s="1" t="s">
        <v>42</v>
      </c>
      <c r="U1564" s="1" t="s">
        <v>42</v>
      </c>
      <c r="V1564" s="1" t="s">
        <v>42</v>
      </c>
      <c r="W1564" s="1" t="s">
        <v>42</v>
      </c>
      <c r="X1564" s="1"/>
      <c r="Y1564" s="1" t="s">
        <v>4756</v>
      </c>
      <c r="Z1564" s="1"/>
      <c r="AA1564" s="1"/>
      <c r="AB1564" s="1"/>
      <c r="AC1564" s="1"/>
      <c r="AD1564" s="1"/>
      <c r="AE1564" s="1"/>
      <c r="AG1564" s="1" t="b">
        <v>0</v>
      </c>
      <c r="AJ1564" s="1" t="b">
        <v>0</v>
      </c>
      <c r="AK1564" s="1" t="b">
        <v>0</v>
      </c>
      <c r="AL1564" s="1" t="s">
        <v>86</v>
      </c>
      <c r="AM1564" s="1" t="s">
        <v>62</v>
      </c>
      <c r="AN1564" s="1" t="s">
        <v>45</v>
      </c>
      <c r="AO1564" s="1">
        <v>1563</v>
      </c>
      <c r="AP1564" s="1" t="b">
        <v>0</v>
      </c>
      <c r="AQ1564" s="1"/>
      <c r="AR1564" s="1"/>
      <c r="AS1564" s="1" t="b">
        <v>0</v>
      </c>
      <c r="AT1564" s="5"/>
      <c r="AU1564" s="5"/>
      <c r="AV1564" s="1" t="str">
        <f t="shared" si="259"/>
        <v>Paeonia veitchii</v>
      </c>
      <c r="AW1564" s="1"/>
      <c r="AX1564" s="1"/>
      <c r="AY1564" s="5"/>
      <c r="AZ1564" s="5"/>
      <c r="BA1564" s="5"/>
      <c r="BB1564" s="5"/>
      <c r="BC1564" s="5"/>
      <c r="BD1564" s="5"/>
    </row>
    <row r="1565" spans="1:66" ht="15" customHeight="1" x14ac:dyDescent="0.2">
      <c r="B1565" s="18" t="b">
        <f t="shared" si="258"/>
        <v>1</v>
      </c>
      <c r="F1565" s="4" t="str">
        <f t="shared" si="260"/>
        <v/>
      </c>
      <c r="I1565" s="1" t="s">
        <v>4718</v>
      </c>
      <c r="J1565" s="1"/>
      <c r="K1565" s="1" t="s">
        <v>4719</v>
      </c>
      <c r="L1565" s="1">
        <v>1279</v>
      </c>
      <c r="N1565" s="18" t="b">
        <v>1</v>
      </c>
      <c r="P1565" s="1" t="s">
        <v>4720</v>
      </c>
      <c r="Q1565" s="1"/>
      <c r="R1565" s="1"/>
      <c r="S1565" s="54"/>
      <c r="T1565" s="1" t="s">
        <v>42</v>
      </c>
      <c r="U1565" s="1" t="s">
        <v>42</v>
      </c>
      <c r="V1565" s="1" t="s">
        <v>42</v>
      </c>
      <c r="W1565" s="1" t="s">
        <v>42</v>
      </c>
      <c r="X1565" s="1"/>
      <c r="Y1565" s="1" t="s">
        <v>4721</v>
      </c>
      <c r="Z1565" s="1"/>
      <c r="AA1565" s="1"/>
      <c r="AB1565" s="1"/>
      <c r="AC1565" s="1"/>
      <c r="AD1565" s="1"/>
      <c r="AE1565" s="1"/>
      <c r="AG1565" s="1" t="b">
        <v>1</v>
      </c>
      <c r="AJ1565" s="1" t="b">
        <v>0</v>
      </c>
      <c r="AK1565" s="1" t="b">
        <v>0</v>
      </c>
      <c r="AL1565" s="1" t="s">
        <v>86</v>
      </c>
      <c r="AM1565" s="1" t="s">
        <v>62</v>
      </c>
      <c r="AN1565" s="1" t="s">
        <v>45</v>
      </c>
      <c r="AO1565" s="1">
        <v>2161</v>
      </c>
      <c r="AP1565" s="1" t="b">
        <v>1</v>
      </c>
      <c r="AQ1565" s="1"/>
      <c r="AR1565" s="1"/>
      <c r="AS1565" s="1" t="b">
        <v>0</v>
      </c>
      <c r="AT1565" s="5"/>
      <c r="AU1565" s="5"/>
      <c r="AV1565" s="1" t="str">
        <f t="shared" si="259"/>
        <v>Paeonia 'Bowl of Beauty'</v>
      </c>
      <c r="AW1565" s="1"/>
      <c r="AX1565" s="1"/>
      <c r="AY1565" s="5"/>
      <c r="AZ1565" s="5"/>
      <c r="BA1565" s="5"/>
      <c r="BB1565" s="5"/>
      <c r="BC1565" s="5"/>
      <c r="BD1565" s="5"/>
    </row>
    <row r="1566" spans="1:66" ht="15" customHeight="1" x14ac:dyDescent="0.2">
      <c r="B1566" s="18" t="b">
        <f t="shared" si="258"/>
        <v>1</v>
      </c>
      <c r="F1566" s="4" t="str">
        <f t="shared" si="260"/>
        <v/>
      </c>
      <c r="I1566" s="1" t="s">
        <v>4718</v>
      </c>
      <c r="J1566" s="1"/>
      <c r="K1566" s="1" t="s">
        <v>4722</v>
      </c>
      <c r="L1566" s="1">
        <v>1280</v>
      </c>
      <c r="N1566" s="18" t="b">
        <v>1</v>
      </c>
      <c r="P1566" s="1" t="s">
        <v>4723</v>
      </c>
      <c r="Q1566" s="1"/>
      <c r="S1566" s="54"/>
      <c r="T1566" s="1" t="s">
        <v>42</v>
      </c>
      <c r="U1566" s="1" t="s">
        <v>42</v>
      </c>
      <c r="V1566" s="1" t="s">
        <v>42</v>
      </c>
      <c r="W1566" s="1" t="s">
        <v>42</v>
      </c>
      <c r="X1566" s="1"/>
      <c r="Y1566" s="1" t="s">
        <v>4724</v>
      </c>
      <c r="Z1566" s="1"/>
      <c r="AA1566" s="1"/>
      <c r="AB1566" s="1"/>
      <c r="AC1566" s="1"/>
      <c r="AD1566" s="1"/>
      <c r="AE1566" s="1"/>
      <c r="AG1566" s="1" t="b">
        <v>1</v>
      </c>
      <c r="AJ1566" s="1" t="b">
        <v>0</v>
      </c>
      <c r="AK1566" s="1" t="b">
        <v>0</v>
      </c>
      <c r="AL1566" s="1" t="s">
        <v>86</v>
      </c>
      <c r="AM1566" s="1" t="s">
        <v>62</v>
      </c>
      <c r="AN1566" s="1" t="s">
        <v>45</v>
      </c>
      <c r="AO1566" s="1">
        <v>1615</v>
      </c>
      <c r="AP1566" s="1" t="b">
        <v>1</v>
      </c>
      <c r="AQ1566" s="1"/>
      <c r="AR1566" s="1"/>
      <c r="AS1566" s="1" t="b">
        <v>0</v>
      </c>
      <c r="AT1566" s="5"/>
      <c r="AU1566" s="5"/>
      <c r="AV1566" s="1" t="str">
        <f t="shared" si="259"/>
        <v>Paeonia 'Duchesse de Nemours'</v>
      </c>
      <c r="AW1566" s="1"/>
      <c r="AX1566" s="1"/>
      <c r="AY1566" s="5"/>
      <c r="AZ1566" s="5"/>
      <c r="BA1566" s="5"/>
      <c r="BB1566" s="5"/>
      <c r="BC1566" s="5"/>
      <c r="BD1566" s="5"/>
    </row>
    <row r="1567" spans="1:66" ht="15" customHeight="1" x14ac:dyDescent="0.2">
      <c r="B1567" s="18" t="b">
        <f t="shared" si="258"/>
        <v>1</v>
      </c>
      <c r="F1567" s="4" t="str">
        <f t="shared" si="260"/>
        <v/>
      </c>
      <c r="I1567" s="1" t="s">
        <v>4718</v>
      </c>
      <c r="J1567" s="1"/>
      <c r="K1567" s="1" t="s">
        <v>4725</v>
      </c>
      <c r="L1567" s="1">
        <v>1281</v>
      </c>
      <c r="N1567" s="18" t="b">
        <v>1</v>
      </c>
      <c r="P1567" s="1" t="s">
        <v>4726</v>
      </c>
      <c r="Q1567" s="1"/>
      <c r="R1567" s="1"/>
      <c r="S1567" s="54"/>
      <c r="T1567" s="1" t="s">
        <v>42</v>
      </c>
      <c r="U1567" s="1" t="s">
        <v>42</v>
      </c>
      <c r="V1567" s="1" t="s">
        <v>42</v>
      </c>
      <c r="W1567" s="1" t="s">
        <v>42</v>
      </c>
      <c r="X1567" s="1"/>
      <c r="Y1567" s="1" t="s">
        <v>4727</v>
      </c>
      <c r="Z1567" s="1"/>
      <c r="AA1567" s="1"/>
      <c r="AB1567" s="1"/>
      <c r="AC1567" s="1"/>
      <c r="AD1567" s="1"/>
      <c r="AE1567" s="1"/>
      <c r="AG1567" s="1" t="b">
        <v>0</v>
      </c>
      <c r="AJ1567" s="1" t="b">
        <v>0</v>
      </c>
      <c r="AK1567" s="1" t="b">
        <v>0</v>
      </c>
      <c r="AL1567" s="1" t="s">
        <v>86</v>
      </c>
      <c r="AM1567" s="1" t="s">
        <v>62</v>
      </c>
      <c r="AN1567" s="1" t="s">
        <v>45</v>
      </c>
      <c r="AO1567" s="1">
        <v>2160</v>
      </c>
      <c r="AP1567" s="1" t="b">
        <v>1</v>
      </c>
      <c r="AQ1567" s="1"/>
      <c r="AR1567" s="1"/>
      <c r="AS1567" s="1" t="b">
        <v>0</v>
      </c>
      <c r="AT1567" s="5"/>
      <c r="AU1567" s="5"/>
      <c r="AV1567" s="1" t="str">
        <f t="shared" si="259"/>
        <v>Paeonia 'Kelways Glorious'</v>
      </c>
      <c r="AW1567" s="1"/>
      <c r="AX1567" s="1"/>
      <c r="AY1567" s="5"/>
      <c r="AZ1567" s="5"/>
      <c r="BA1567" s="5"/>
      <c r="BB1567" s="5"/>
      <c r="BC1567" s="5"/>
      <c r="BD1567" s="5"/>
    </row>
    <row r="1568" spans="1:66" ht="15" customHeight="1" x14ac:dyDescent="0.2">
      <c r="B1568" s="18" t="b">
        <f t="shared" si="258"/>
        <v>1</v>
      </c>
      <c r="F1568" s="4" t="str">
        <f t="shared" si="260"/>
        <v/>
      </c>
      <c r="I1568" s="1" t="s">
        <v>4718</v>
      </c>
      <c r="J1568" s="1"/>
      <c r="K1568" s="1" t="s">
        <v>4728</v>
      </c>
      <c r="L1568" s="1">
        <v>1282</v>
      </c>
      <c r="N1568" s="18" t="b">
        <v>1</v>
      </c>
      <c r="P1568" s="1"/>
      <c r="Q1568" s="1"/>
      <c r="S1568" s="54"/>
      <c r="T1568" s="1" t="s">
        <v>42</v>
      </c>
      <c r="U1568" s="1" t="s">
        <v>42</v>
      </c>
      <c r="V1568" s="1" t="s">
        <v>42</v>
      </c>
      <c r="W1568" s="1" t="s">
        <v>42</v>
      </c>
      <c r="X1568" s="1"/>
      <c r="Y1568" s="1" t="s">
        <v>4729</v>
      </c>
      <c r="Z1568" s="1"/>
      <c r="AA1568" s="1"/>
      <c r="AB1568" s="1"/>
      <c r="AC1568" s="1"/>
      <c r="AD1568" s="1"/>
      <c r="AE1568" s="1"/>
      <c r="AG1568" s="1" t="b">
        <v>1</v>
      </c>
      <c r="AJ1568" s="1" t="b">
        <v>0</v>
      </c>
      <c r="AK1568" s="1" t="b">
        <v>0</v>
      </c>
      <c r="AL1568" s="1" t="s">
        <v>86</v>
      </c>
      <c r="AM1568" s="1" t="s">
        <v>62</v>
      </c>
      <c r="AN1568" s="1" t="s">
        <v>45</v>
      </c>
      <c r="AO1568" s="1">
        <v>1541</v>
      </c>
      <c r="AP1568" s="1" t="b">
        <v>1</v>
      </c>
      <c r="AQ1568" s="1"/>
      <c r="AR1568" s="1"/>
      <c r="AS1568" s="1" t="b">
        <v>0</v>
      </c>
      <c r="AT1568" s="5"/>
      <c r="AU1568" s="5"/>
      <c r="AV1568" s="1" t="str">
        <f t="shared" si="259"/>
        <v>Paeonia 'Sarah Bernhardt'</v>
      </c>
      <c r="AW1568" s="1"/>
      <c r="AX1568" s="1"/>
      <c r="AY1568" s="5"/>
      <c r="AZ1568" s="5"/>
      <c r="BA1568" s="5"/>
      <c r="BB1568" s="5"/>
      <c r="BC1568" s="5"/>
      <c r="BD1568" s="5"/>
    </row>
    <row r="1569" spans="1:66" ht="15" customHeight="1" x14ac:dyDescent="0.2">
      <c r="B1569" s="18" t="b">
        <f t="shared" si="258"/>
        <v>0</v>
      </c>
      <c r="F1569" s="4" t="str">
        <f t="shared" si="260"/>
        <v>X</v>
      </c>
      <c r="I1569" s="1" t="s">
        <v>4718</v>
      </c>
      <c r="J1569" s="1"/>
      <c r="K1569" s="1" t="s">
        <v>4730</v>
      </c>
      <c r="L1569" s="1">
        <v>1283</v>
      </c>
      <c r="N1569" s="18" t="b">
        <v>0</v>
      </c>
      <c r="P1569" s="1" t="s">
        <v>4731</v>
      </c>
      <c r="Q1569" s="1"/>
      <c r="R1569" s="1"/>
      <c r="S1569" s="54"/>
      <c r="T1569" s="1" t="s">
        <v>42</v>
      </c>
      <c r="U1569" s="1" t="s">
        <v>42</v>
      </c>
      <c r="V1569" s="1" t="s">
        <v>42</v>
      </c>
      <c r="W1569" s="1" t="s">
        <v>42</v>
      </c>
      <c r="X1569" s="1"/>
      <c r="Y1569" s="1"/>
      <c r="Z1569" s="1"/>
      <c r="AA1569" s="1"/>
      <c r="AB1569" s="1"/>
      <c r="AC1569" s="1"/>
      <c r="AD1569" s="1"/>
      <c r="AE1569" s="1"/>
      <c r="AG1569" s="1" t="b">
        <v>0</v>
      </c>
      <c r="AJ1569" s="1" t="b">
        <v>0</v>
      </c>
      <c r="AK1569" s="1" t="b">
        <v>0</v>
      </c>
      <c r="AL1569" s="1" t="s">
        <v>86</v>
      </c>
      <c r="AM1569" s="1" t="s">
        <v>62</v>
      </c>
      <c r="AN1569" s="1" t="s">
        <v>45</v>
      </c>
      <c r="AO1569" s="1">
        <v>2159</v>
      </c>
      <c r="AP1569" s="1" t="b">
        <v>1</v>
      </c>
      <c r="AQ1569" s="1"/>
      <c r="AR1569" s="1"/>
      <c r="AS1569" s="1" t="b">
        <v>0</v>
      </c>
      <c r="AT1569" s="5"/>
      <c r="AU1569" s="5"/>
      <c r="AV1569" s="1" t="str">
        <f t="shared" si="259"/>
        <v>Paeonia 'Taff'</v>
      </c>
      <c r="AW1569" s="1"/>
      <c r="AX1569" s="1"/>
      <c r="AY1569" s="5"/>
      <c r="AZ1569" s="5"/>
      <c r="BA1569" s="5"/>
      <c r="BB1569" s="5"/>
      <c r="BC1569" s="5"/>
      <c r="BD1569" s="5"/>
    </row>
    <row r="1570" spans="1:66" ht="15" customHeight="1" x14ac:dyDescent="0.2">
      <c r="B1570" s="18" t="b">
        <f t="shared" si="258"/>
        <v>0</v>
      </c>
      <c r="F1570" s="4" t="str">
        <f t="shared" si="260"/>
        <v>X</v>
      </c>
      <c r="I1570" s="1" t="s">
        <v>4757</v>
      </c>
      <c r="J1570" s="1" t="s">
        <v>4455</v>
      </c>
      <c r="K1570" s="1" t="s">
        <v>4758</v>
      </c>
      <c r="L1570" s="1">
        <v>1292</v>
      </c>
      <c r="N1570" s="18" t="b">
        <v>0</v>
      </c>
      <c r="P1570" s="1" t="s">
        <v>4759</v>
      </c>
      <c r="T1570" s="1" t="s">
        <v>42</v>
      </c>
      <c r="U1570" s="1" t="s">
        <v>42</v>
      </c>
      <c r="V1570" s="1" t="s">
        <v>42</v>
      </c>
      <c r="W1570" s="1" t="s">
        <v>42</v>
      </c>
      <c r="AG1570" s="1" t="b">
        <v>0</v>
      </c>
      <c r="AJ1570" s="1" t="b">
        <v>0</v>
      </c>
      <c r="AK1570" s="1" t="b">
        <v>0</v>
      </c>
      <c r="AL1570" s="1" t="s">
        <v>86</v>
      </c>
      <c r="AM1570" s="1" t="s">
        <v>62</v>
      </c>
      <c r="AN1570" s="1" t="s">
        <v>45</v>
      </c>
      <c r="AO1570" s="1">
        <v>1815</v>
      </c>
      <c r="AP1570" s="1" t="b">
        <v>1</v>
      </c>
      <c r="AQ1570" s="1"/>
      <c r="AR1570" s="1"/>
      <c r="AS1570" s="1" t="b">
        <v>0</v>
      </c>
      <c r="AT1570" s="5"/>
      <c r="AU1570" s="5"/>
      <c r="AV1570" s="1" t="str">
        <f t="shared" si="259"/>
        <v>Panicum virgatum 'Rehbraun'</v>
      </c>
      <c r="AW1570" s="1"/>
      <c r="AX1570" s="1"/>
      <c r="AY1570" s="5"/>
      <c r="AZ1570" s="5"/>
      <c r="BA1570" s="5"/>
      <c r="BB1570" s="5"/>
      <c r="BC1570" s="5"/>
      <c r="BD1570" s="5"/>
    </row>
    <row r="1571" spans="1:66" ht="15" customHeight="1" x14ac:dyDescent="0.2">
      <c r="B1571" s="18" t="b">
        <f t="shared" si="258"/>
        <v>1</v>
      </c>
      <c r="F1571" s="4" t="str">
        <f t="shared" si="260"/>
        <v/>
      </c>
      <c r="I1571" s="1" t="s">
        <v>4760</v>
      </c>
      <c r="J1571" s="1" t="s">
        <v>4761</v>
      </c>
      <c r="K1571" s="1" t="s">
        <v>4762</v>
      </c>
      <c r="L1571" s="1">
        <v>1293</v>
      </c>
      <c r="N1571" s="18" t="b">
        <v>1</v>
      </c>
      <c r="P1571" s="1"/>
      <c r="Q1571" s="1"/>
      <c r="S1571" s="54" t="s">
        <v>4763</v>
      </c>
      <c r="T1571" s="1" t="s">
        <v>42</v>
      </c>
      <c r="U1571" s="1" t="s">
        <v>42</v>
      </c>
      <c r="V1571" s="1" t="s">
        <v>42</v>
      </c>
      <c r="W1571" s="1" t="s">
        <v>42</v>
      </c>
      <c r="X1571" s="1"/>
      <c r="Y1571" s="1" t="s">
        <v>4764</v>
      </c>
      <c r="Z1571" s="1"/>
      <c r="AA1571" s="1"/>
      <c r="AB1571" s="1"/>
      <c r="AC1571" s="1"/>
      <c r="AD1571" s="1"/>
      <c r="AE1571" s="1"/>
      <c r="AG1571" s="1" t="b">
        <v>0</v>
      </c>
      <c r="AJ1571" s="1" t="b">
        <v>0</v>
      </c>
      <c r="AK1571" s="1" t="b">
        <v>0</v>
      </c>
      <c r="AL1571" s="1" t="s">
        <v>86</v>
      </c>
      <c r="AM1571" s="1" t="s">
        <v>62</v>
      </c>
      <c r="AN1571" s="1" t="s">
        <v>45</v>
      </c>
      <c r="AO1571" s="1">
        <v>2100</v>
      </c>
      <c r="AP1571" s="1" t="b">
        <v>1</v>
      </c>
      <c r="AS1571" s="1" t="b">
        <v>0</v>
      </c>
      <c r="AT1571" s="5"/>
      <c r="AU1571" s="5"/>
      <c r="AV1571" s="1" t="str">
        <f t="shared" si="259"/>
        <v>Papaver naudicaule 'Party Fun' Icelandic Poppy</v>
      </c>
      <c r="AW1571" s="1"/>
      <c r="AX1571" s="1"/>
      <c r="AY1571" s="5"/>
      <c r="AZ1571" s="5"/>
      <c r="BA1571" s="5"/>
      <c r="BB1571" s="5"/>
      <c r="BC1571" s="5"/>
      <c r="BD1571" s="5"/>
    </row>
    <row r="1572" spans="1:66" ht="15" customHeight="1" x14ac:dyDescent="0.2">
      <c r="A1572" s="9" t="s">
        <v>8116</v>
      </c>
      <c r="B1572" s="18" t="b">
        <f t="shared" si="258"/>
        <v>0</v>
      </c>
      <c r="C1572" s="4" t="str">
        <f>IF(O1572="","C","")</f>
        <v/>
      </c>
      <c r="D1572" s="4" t="str">
        <f>IF(I1572="","N","")</f>
        <v/>
      </c>
      <c r="E1572" s="4" t="str">
        <f>IF(P1572="","Y","")</f>
        <v/>
      </c>
      <c r="F1572" s="4" t="str">
        <f t="shared" si="260"/>
        <v>X</v>
      </c>
      <c r="G1572" s="4"/>
      <c r="H1572" s="4" t="str">
        <f>TRIM(TRIM(I1572) &amp; " " &amp; TRIM(J1572) &amp; " " &amp; K1572 &amp; " " &amp;S1572)</f>
        <v>Papaver orientale 'Aglaja'</v>
      </c>
      <c r="I1572" s="1" t="s">
        <v>4760</v>
      </c>
      <c r="J1572" s="1" t="s">
        <v>4765</v>
      </c>
      <c r="K1572" s="2" t="s">
        <v>9853</v>
      </c>
      <c r="L1572" s="1">
        <v>1294</v>
      </c>
      <c r="M1572" s="1" t="s">
        <v>39</v>
      </c>
      <c r="N1572" s="18" t="b">
        <v>0</v>
      </c>
      <c r="O1572" t="s">
        <v>4767</v>
      </c>
      <c r="P1572" s="2" t="s">
        <v>10673</v>
      </c>
      <c r="T1572" s="1" t="s">
        <v>42</v>
      </c>
      <c r="U1572" s="1" t="s">
        <v>42</v>
      </c>
      <c r="V1572" s="1" t="s">
        <v>42</v>
      </c>
      <c r="W1572" s="1" t="s">
        <v>42</v>
      </c>
      <c r="AF1572" s="1"/>
      <c r="AG1572" s="1" t="b">
        <v>0</v>
      </c>
      <c r="AH1572" s="1"/>
      <c r="AI1572" s="1"/>
      <c r="AJ1572" s="1" t="b">
        <v>0</v>
      </c>
      <c r="AK1572" s="1" t="b">
        <v>0</v>
      </c>
      <c r="AL1572" s="1" t="s">
        <v>86</v>
      </c>
      <c r="AN1572" s="1" t="s">
        <v>45</v>
      </c>
      <c r="AP1572" s="1" t="b">
        <v>0</v>
      </c>
      <c r="AQ1572" s="1"/>
      <c r="AR1572" s="1"/>
      <c r="AS1572" s="1" t="b">
        <v>0</v>
      </c>
      <c r="AV1572" s="1" t="str">
        <f t="shared" si="259"/>
        <v>Papaver orientale 'Aglaja'</v>
      </c>
      <c r="AW1572" s="1"/>
      <c r="AX1572" s="1"/>
      <c r="BE1572" s="5"/>
      <c r="BF1572" s="5"/>
      <c r="BG1572" s="5"/>
      <c r="BH1572" s="5"/>
      <c r="BI1572" s="5"/>
      <c r="BJ1572" s="5"/>
      <c r="BK1572" s="5"/>
      <c r="BL1572" s="5"/>
      <c r="BM1572" s="5"/>
      <c r="BN1572" s="5"/>
    </row>
    <row r="1573" spans="1:66" ht="15" customHeight="1" x14ac:dyDescent="0.2">
      <c r="A1573" s="9" t="s">
        <v>8690</v>
      </c>
      <c r="B1573" s="18" t="b">
        <f t="shared" si="258"/>
        <v>1</v>
      </c>
      <c r="C1573" s="4" t="str">
        <f>IF(O1573="","C","")</f>
        <v/>
      </c>
      <c r="D1573" s="4" t="str">
        <f>IF(I1573="","N","")</f>
        <v/>
      </c>
      <c r="E1573" s="4" t="str">
        <f>IF(P1573="","Y","")</f>
        <v/>
      </c>
      <c r="F1573" s="4" t="str">
        <f t="shared" si="260"/>
        <v/>
      </c>
      <c r="G1573" s="4"/>
      <c r="H1573" s="4" t="str">
        <f>TRIM(TRIM(I1573) &amp; " " &amp; TRIM(J1573) &amp; " " &amp; K1573 &amp; " " &amp;S1573)</f>
        <v>Papaver orientale 'Beauty of Livermere' Oriental Poppy (Goliath Group)</v>
      </c>
      <c r="I1573" s="1" t="s">
        <v>4760</v>
      </c>
      <c r="J1573" s="1" t="s">
        <v>4765</v>
      </c>
      <c r="K1573" s="49" t="s">
        <v>4768</v>
      </c>
      <c r="L1573" s="1">
        <v>1295</v>
      </c>
      <c r="M1573" s="1" t="s">
        <v>39</v>
      </c>
      <c r="N1573" s="18" t="b">
        <v>1</v>
      </c>
      <c r="O1573" t="s">
        <v>4769</v>
      </c>
      <c r="P1573" s="1" t="s">
        <v>4770</v>
      </c>
      <c r="Q1573" s="1"/>
      <c r="R1573" s="1"/>
      <c r="S1573" s="54" t="s">
        <v>11344</v>
      </c>
      <c r="T1573" s="1" t="s">
        <v>42</v>
      </c>
      <c r="U1573" s="1" t="s">
        <v>42</v>
      </c>
      <c r="V1573" s="1" t="s">
        <v>42</v>
      </c>
      <c r="W1573" s="1" t="s">
        <v>42</v>
      </c>
      <c r="X1573" s="1"/>
      <c r="Y1573" s="1" t="s">
        <v>4772</v>
      </c>
      <c r="Z1573" s="1" t="s">
        <v>4773</v>
      </c>
      <c r="AA1573" s="1"/>
      <c r="AB1573" s="1"/>
      <c r="AC1573" s="1"/>
      <c r="AD1573" s="1"/>
      <c r="AE1573" s="1"/>
      <c r="AF1573" s="1"/>
      <c r="AG1573" s="1" t="b">
        <v>0</v>
      </c>
      <c r="AH1573" s="1"/>
      <c r="AI1573" s="1"/>
      <c r="AJ1573" s="1" t="b">
        <v>0</v>
      </c>
      <c r="AK1573" s="1" t="b">
        <v>0</v>
      </c>
      <c r="AL1573" s="1" t="s">
        <v>407</v>
      </c>
      <c r="AN1573" s="1" t="s">
        <v>45</v>
      </c>
      <c r="AP1573" s="1" t="b">
        <v>0</v>
      </c>
      <c r="AQ1573" s="1"/>
      <c r="AR1573" s="1"/>
      <c r="AS1573" s="1" t="b">
        <v>0</v>
      </c>
      <c r="AV1573" s="1" t="str">
        <f t="shared" si="259"/>
        <v>Papaver orientale 'Beauty of Livermere' Oriental Poppy (Goliath Group)</v>
      </c>
      <c r="AW1573" s="1"/>
      <c r="AX1573" s="1"/>
      <c r="BE1573" s="5"/>
      <c r="BF1573" s="5"/>
      <c r="BG1573" s="5"/>
      <c r="BH1573" s="5"/>
      <c r="BI1573" s="5"/>
      <c r="BJ1573" s="5"/>
      <c r="BK1573" s="5"/>
      <c r="BL1573" s="5"/>
      <c r="BM1573" s="5"/>
      <c r="BN1573" s="5"/>
    </row>
    <row r="1574" spans="1:66" ht="15" customHeight="1" x14ac:dyDescent="0.2">
      <c r="A1574" s="9" t="s">
        <v>8282</v>
      </c>
      <c r="B1574" s="18" t="b">
        <f t="shared" si="258"/>
        <v>1</v>
      </c>
      <c r="C1574" s="4" t="str">
        <f>IF(O1574="","C","")</f>
        <v/>
      </c>
      <c r="D1574" s="4" t="str">
        <f>IF(I1574="","N","")</f>
        <v/>
      </c>
      <c r="E1574" s="4" t="str">
        <f>IF(P1574="","Y","")</f>
        <v/>
      </c>
      <c r="F1574" s="4" t="str">
        <f t="shared" si="260"/>
        <v/>
      </c>
      <c r="G1574" s="4"/>
      <c r="H1574" s="4" t="str">
        <f>TRIM(TRIM(I1574) &amp; " " &amp; TRIM(J1574) &amp; " " &amp; K1574 &amp; " " &amp;S1574)</f>
        <v>Papaver orientale 'Beauty Queen' Oriental Poppy</v>
      </c>
      <c r="I1574" s="1" t="s">
        <v>4760</v>
      </c>
      <c r="J1574" s="1" t="s">
        <v>4765</v>
      </c>
      <c r="K1574" s="1" t="s">
        <v>4774</v>
      </c>
      <c r="L1574" s="1">
        <v>1296</v>
      </c>
      <c r="M1574" s="1" t="s">
        <v>39</v>
      </c>
      <c r="N1574" s="18" t="b">
        <v>1</v>
      </c>
      <c r="O1574" t="s">
        <v>4775</v>
      </c>
      <c r="P1574" s="1" t="s">
        <v>4776</v>
      </c>
      <c r="S1574" s="54" t="s">
        <v>4771</v>
      </c>
      <c r="T1574" s="1" t="s">
        <v>42</v>
      </c>
      <c r="U1574" s="1" t="s">
        <v>42</v>
      </c>
      <c r="V1574" s="1" t="s">
        <v>42</v>
      </c>
      <c r="W1574" s="1" t="s">
        <v>42</v>
      </c>
      <c r="X1574" s="1" t="s">
        <v>4777</v>
      </c>
      <c r="Y1574" s="1" t="s">
        <v>4778</v>
      </c>
      <c r="AG1574" s="1" t="b">
        <v>1</v>
      </c>
      <c r="AH1574" s="1"/>
      <c r="AI1574" s="1"/>
      <c r="AJ1574" s="1" t="b">
        <v>0</v>
      </c>
      <c r="AK1574" s="1" t="b">
        <v>0</v>
      </c>
      <c r="AL1574" s="1" t="s">
        <v>86</v>
      </c>
      <c r="AM1574" s="1" t="s">
        <v>62</v>
      </c>
      <c r="AN1574" s="1" t="s">
        <v>45</v>
      </c>
      <c r="AO1574" s="1">
        <v>1593</v>
      </c>
      <c r="AP1574" s="1" t="b">
        <v>0</v>
      </c>
      <c r="AQ1574" s="1"/>
      <c r="AR1574" s="1"/>
      <c r="AS1574" s="1" t="b">
        <v>0</v>
      </c>
      <c r="AT1574" s="5"/>
      <c r="AU1574" s="5"/>
      <c r="AV1574" s="1" t="str">
        <f t="shared" si="259"/>
        <v>Papaver orientale 'Beauty Queen' Oriental Poppy</v>
      </c>
      <c r="AW1574" s="1"/>
      <c r="AX1574" s="1"/>
      <c r="AY1574" s="5"/>
      <c r="AZ1574" s="5"/>
      <c r="BA1574" s="5"/>
      <c r="BB1574" s="5"/>
      <c r="BC1574" s="5"/>
      <c r="BD1574" s="5"/>
      <c r="BE1574" s="5"/>
      <c r="BF1574" s="5"/>
      <c r="BG1574" s="5"/>
      <c r="BH1574" s="5"/>
      <c r="BI1574" s="5"/>
      <c r="BJ1574" s="5"/>
      <c r="BK1574" s="5"/>
      <c r="BL1574" s="5"/>
      <c r="BM1574" s="5"/>
      <c r="BN1574" s="5"/>
    </row>
    <row r="1575" spans="1:66" ht="15" customHeight="1" x14ac:dyDescent="0.2">
      <c r="B1575" s="18" t="b">
        <f t="shared" si="258"/>
        <v>0</v>
      </c>
      <c r="F1575" s="4" t="str">
        <f t="shared" si="260"/>
        <v>X</v>
      </c>
      <c r="I1575" s="1" t="s">
        <v>4760</v>
      </c>
      <c r="J1575" s="1" t="s">
        <v>4765</v>
      </c>
      <c r="K1575" s="1" t="s">
        <v>4779</v>
      </c>
      <c r="L1575" s="1">
        <v>1297</v>
      </c>
      <c r="N1575" s="18" t="b">
        <v>0</v>
      </c>
      <c r="P1575" s="1" t="s">
        <v>4780</v>
      </c>
      <c r="T1575" s="1" t="s">
        <v>42</v>
      </c>
      <c r="U1575" s="1" t="s">
        <v>42</v>
      </c>
      <c r="V1575" s="1" t="s">
        <v>42</v>
      </c>
      <c r="W1575" s="1" t="s">
        <v>42</v>
      </c>
      <c r="AG1575" s="1" t="b">
        <v>0</v>
      </c>
      <c r="AJ1575" s="1" t="b">
        <v>0</v>
      </c>
      <c r="AK1575" s="1" t="b">
        <v>0</v>
      </c>
      <c r="AL1575" s="1" t="s">
        <v>86</v>
      </c>
      <c r="AM1575" s="1" t="s">
        <v>62</v>
      </c>
      <c r="AN1575" s="1" t="s">
        <v>45</v>
      </c>
      <c r="AO1575" s="1">
        <v>1820</v>
      </c>
      <c r="AP1575" s="1" t="b">
        <v>1</v>
      </c>
      <c r="AQ1575" s="1"/>
      <c r="AR1575" s="1"/>
      <c r="AS1575" s="1" t="b">
        <v>0</v>
      </c>
      <c r="AT1575" s="5"/>
      <c r="AU1575" s="5"/>
      <c r="AV1575" s="1" t="str">
        <f t="shared" si="259"/>
        <v>Papaver orientale 'Blue Moon'</v>
      </c>
      <c r="AW1575" s="1"/>
      <c r="AX1575" s="1"/>
      <c r="AY1575" s="5"/>
      <c r="AZ1575" s="5"/>
      <c r="BA1575" s="5"/>
      <c r="BB1575" s="5"/>
      <c r="BC1575" s="5"/>
      <c r="BD1575" s="5"/>
    </row>
    <row r="1576" spans="1:66" ht="15" customHeight="1" x14ac:dyDescent="0.2">
      <c r="B1576" s="18" t="b">
        <f t="shared" si="258"/>
        <v>1</v>
      </c>
      <c r="F1576" s="4" t="str">
        <f t="shared" si="260"/>
        <v/>
      </c>
      <c r="I1576" s="1" t="s">
        <v>4760</v>
      </c>
      <c r="J1576" s="1" t="s">
        <v>4765</v>
      </c>
      <c r="K1576" s="1" t="s">
        <v>4781</v>
      </c>
      <c r="L1576" s="1">
        <v>1298</v>
      </c>
      <c r="N1576" s="18" t="b">
        <v>1</v>
      </c>
      <c r="P1576" s="1" t="s">
        <v>4782</v>
      </c>
      <c r="S1576" s="54" t="s">
        <v>4771</v>
      </c>
      <c r="T1576" s="1" t="s">
        <v>42</v>
      </c>
      <c r="U1576" s="1" t="s">
        <v>42</v>
      </c>
      <c r="V1576" s="1" t="s">
        <v>42</v>
      </c>
      <c r="W1576" s="1" t="s">
        <v>42</v>
      </c>
      <c r="X1576" s="1" t="s">
        <v>4783</v>
      </c>
      <c r="Y1576" s="1" t="s">
        <v>4784</v>
      </c>
      <c r="AG1576" s="1" t="b">
        <v>0</v>
      </c>
      <c r="AJ1576" s="1" t="b">
        <v>0</v>
      </c>
      <c r="AK1576" s="1" t="b">
        <v>0</v>
      </c>
      <c r="AL1576" s="1" t="s">
        <v>86</v>
      </c>
      <c r="AM1576" s="1" t="s">
        <v>62</v>
      </c>
      <c r="AN1576" s="1" t="s">
        <v>45</v>
      </c>
      <c r="AO1576" s="1">
        <v>1821</v>
      </c>
      <c r="AP1576" s="1" t="b">
        <v>1</v>
      </c>
      <c r="AQ1576" s="1"/>
      <c r="AR1576" s="1"/>
      <c r="AS1576" s="1" t="b">
        <v>1</v>
      </c>
      <c r="AT1576" s="5"/>
      <c r="AU1576" s="5"/>
      <c r="AV1576" s="1" t="str">
        <f t="shared" si="259"/>
        <v>Papaver orientale 'Bonfire' Oriental Poppy</v>
      </c>
      <c r="AW1576" s="1"/>
      <c r="AX1576" s="1"/>
      <c r="AY1576" s="5"/>
      <c r="AZ1576" s="5"/>
      <c r="BA1576" s="5"/>
      <c r="BB1576" s="5"/>
      <c r="BC1576" s="5"/>
      <c r="BD1576" s="5"/>
    </row>
    <row r="1577" spans="1:66" ht="15" customHeight="1" x14ac:dyDescent="0.2">
      <c r="B1577" s="18" t="b">
        <f t="shared" si="258"/>
        <v>1</v>
      </c>
      <c r="F1577" s="4" t="str">
        <f t="shared" si="260"/>
        <v/>
      </c>
      <c r="I1577" s="1" t="s">
        <v>4760</v>
      </c>
      <c r="J1577" s="1" t="s">
        <v>4765</v>
      </c>
      <c r="K1577" s="1" t="s">
        <v>2239</v>
      </c>
      <c r="L1577" s="1">
        <v>1299</v>
      </c>
      <c r="N1577" s="18" t="b">
        <v>1</v>
      </c>
      <c r="P1577" s="1" t="s">
        <v>4785</v>
      </c>
      <c r="Q1577" s="1"/>
      <c r="S1577" s="54" t="s">
        <v>4771</v>
      </c>
      <c r="T1577" s="1" t="s">
        <v>42</v>
      </c>
      <c r="U1577" s="1" t="s">
        <v>42</v>
      </c>
      <c r="V1577" s="1" t="s">
        <v>42</v>
      </c>
      <c r="W1577" s="1" t="s">
        <v>42</v>
      </c>
      <c r="X1577" s="1" t="s">
        <v>4786</v>
      </c>
      <c r="Y1577" s="1" t="s">
        <v>4787</v>
      </c>
      <c r="Z1577" s="1"/>
      <c r="AA1577" s="1"/>
      <c r="AB1577" s="1"/>
      <c r="AC1577" s="1"/>
      <c r="AD1577" s="1"/>
      <c r="AE1577" s="1"/>
      <c r="AG1577" s="1" t="b">
        <v>0</v>
      </c>
      <c r="AJ1577" s="1" t="b">
        <v>0</v>
      </c>
      <c r="AK1577" s="1" t="b">
        <v>0</v>
      </c>
      <c r="AL1577" s="1" t="s">
        <v>86</v>
      </c>
      <c r="AM1577" s="1" t="s">
        <v>62</v>
      </c>
      <c r="AN1577" s="1" t="s">
        <v>45</v>
      </c>
      <c r="AO1577" s="1">
        <v>2148</v>
      </c>
      <c r="AP1577" s="1" t="b">
        <v>1</v>
      </c>
      <c r="AQ1577" s="1"/>
      <c r="AR1577" s="1"/>
      <c r="AS1577" s="1" t="b">
        <v>1</v>
      </c>
      <c r="AT1577" s="5"/>
      <c r="AU1577" s="5"/>
      <c r="AV1577" s="1" t="str">
        <f t="shared" si="259"/>
        <v>Papaver orientale 'Harvest Moon' Oriental Poppy</v>
      </c>
      <c r="AW1577" s="1"/>
      <c r="AX1577" s="1"/>
      <c r="AY1577" s="5"/>
      <c r="AZ1577" s="5"/>
      <c r="BA1577" s="5"/>
      <c r="BB1577" s="5"/>
      <c r="BC1577" s="5"/>
      <c r="BD1577" s="5"/>
    </row>
    <row r="1578" spans="1:66" ht="15" customHeight="1" x14ac:dyDescent="0.2">
      <c r="B1578" s="18" t="b">
        <f t="shared" si="258"/>
        <v>1</v>
      </c>
      <c r="F1578" s="4" t="str">
        <f t="shared" si="260"/>
        <v/>
      </c>
      <c r="I1578" s="1" t="s">
        <v>4760</v>
      </c>
      <c r="J1578" s="1" t="s">
        <v>4765</v>
      </c>
      <c r="K1578" s="1" t="s">
        <v>4788</v>
      </c>
      <c r="L1578" s="1">
        <v>1300</v>
      </c>
      <c r="N1578" s="18" t="b">
        <v>1</v>
      </c>
      <c r="P1578" s="1" t="s">
        <v>4789</v>
      </c>
      <c r="Q1578" s="1"/>
      <c r="R1578" s="1"/>
      <c r="S1578" s="54" t="s">
        <v>4771</v>
      </c>
      <c r="T1578" s="1" t="s">
        <v>42</v>
      </c>
      <c r="U1578" s="1" t="s">
        <v>42</v>
      </c>
      <c r="V1578" s="1" t="s">
        <v>42</v>
      </c>
      <c r="W1578" s="1" t="s">
        <v>42</v>
      </c>
      <c r="X1578" s="1" t="s">
        <v>4790</v>
      </c>
      <c r="Y1578" s="1" t="s">
        <v>4791</v>
      </c>
      <c r="Z1578" s="1"/>
      <c r="AA1578" s="1"/>
      <c r="AB1578" s="1"/>
      <c r="AC1578" s="1"/>
      <c r="AD1578" s="1"/>
      <c r="AE1578" s="1"/>
      <c r="AG1578" s="1" t="b">
        <v>0</v>
      </c>
      <c r="AH1578" s="1"/>
      <c r="AI1578" s="1"/>
      <c r="AJ1578" s="1" t="b">
        <v>0</v>
      </c>
      <c r="AK1578" s="1" t="b">
        <v>0</v>
      </c>
      <c r="AL1578" s="1" t="s">
        <v>86</v>
      </c>
      <c r="AM1578" s="1" t="s">
        <v>62</v>
      </c>
      <c r="AN1578" s="1" t="s">
        <v>45</v>
      </c>
      <c r="AO1578" s="1">
        <v>2050</v>
      </c>
      <c r="AP1578" s="1" t="b">
        <v>1</v>
      </c>
      <c r="AQ1578" s="1"/>
      <c r="AR1578" s="1"/>
      <c r="AS1578" s="1" t="b">
        <v>0</v>
      </c>
      <c r="AT1578" s="5"/>
      <c r="AU1578" s="5"/>
      <c r="AV1578" s="1" t="str">
        <f t="shared" si="259"/>
        <v>Papaver orientale 'Helen Elisabeth' Oriental Poppy</v>
      </c>
      <c r="AW1578" s="1"/>
      <c r="AX1578" s="1"/>
      <c r="AY1578" s="5"/>
      <c r="AZ1578" s="5"/>
      <c r="BA1578" s="5"/>
      <c r="BB1578" s="5"/>
      <c r="BC1578" s="5"/>
      <c r="BD1578" s="5"/>
    </row>
    <row r="1579" spans="1:66" ht="15" customHeight="1" x14ac:dyDescent="0.2">
      <c r="B1579" s="18" t="b">
        <f t="shared" si="258"/>
        <v>1</v>
      </c>
      <c r="F1579" s="4" t="str">
        <f t="shared" si="260"/>
        <v/>
      </c>
      <c r="I1579" s="1" t="s">
        <v>4760</v>
      </c>
      <c r="J1579" s="1" t="s">
        <v>4765</v>
      </c>
      <c r="K1579" s="1" t="s">
        <v>4792</v>
      </c>
      <c r="L1579" s="1">
        <v>1301</v>
      </c>
      <c r="N1579" s="18" t="b">
        <v>1</v>
      </c>
      <c r="P1579" s="1" t="s">
        <v>4793</v>
      </c>
      <c r="Q1579" s="1"/>
      <c r="R1579" s="1"/>
      <c r="S1579" s="54"/>
      <c r="T1579" s="1" t="s">
        <v>42</v>
      </c>
      <c r="U1579" s="1" t="s">
        <v>42</v>
      </c>
      <c r="V1579" s="1" t="s">
        <v>42</v>
      </c>
      <c r="W1579" s="1" t="s">
        <v>42</v>
      </c>
      <c r="X1579" s="1"/>
      <c r="Y1579" s="1" t="s">
        <v>4794</v>
      </c>
      <c r="Z1579" s="1" t="s">
        <v>4784</v>
      </c>
      <c r="AA1579" s="1"/>
      <c r="AB1579" s="1"/>
      <c r="AC1579" s="1"/>
      <c r="AD1579" s="1"/>
      <c r="AE1579" s="1"/>
      <c r="AG1579" s="1" t="b">
        <v>0</v>
      </c>
      <c r="AJ1579" s="1" t="b">
        <v>0</v>
      </c>
      <c r="AK1579" s="1" t="b">
        <v>0</v>
      </c>
      <c r="AL1579" s="1" t="s">
        <v>86</v>
      </c>
      <c r="AM1579" s="1" t="s">
        <v>62</v>
      </c>
      <c r="AN1579" s="1" t="s">
        <v>45</v>
      </c>
      <c r="AO1579" s="1">
        <v>1554</v>
      </c>
      <c r="AP1579" s="1" t="b">
        <v>1</v>
      </c>
      <c r="AQ1579" s="1"/>
      <c r="AR1579" s="1"/>
      <c r="AS1579" s="1" t="b">
        <v>0</v>
      </c>
      <c r="AT1579" s="5"/>
      <c r="AU1579" s="5"/>
      <c r="AV1579" s="1" t="str">
        <f t="shared" si="259"/>
        <v>Papaver orientale hybrid</v>
      </c>
      <c r="AW1579" s="1"/>
      <c r="AX1579" s="1"/>
      <c r="AY1579" s="5"/>
      <c r="AZ1579" s="5"/>
      <c r="BA1579" s="5"/>
      <c r="BB1579" s="5"/>
      <c r="BC1579" s="5"/>
      <c r="BD1579" s="5"/>
    </row>
    <row r="1580" spans="1:66" ht="15" customHeight="1" x14ac:dyDescent="0.2">
      <c r="B1580" s="18" t="b">
        <f t="shared" si="258"/>
        <v>1</v>
      </c>
      <c r="F1580" s="4" t="str">
        <f t="shared" si="260"/>
        <v/>
      </c>
      <c r="I1580" s="1" t="s">
        <v>4760</v>
      </c>
      <c r="J1580" s="1" t="s">
        <v>4765</v>
      </c>
      <c r="K1580" s="1" t="s">
        <v>4795</v>
      </c>
      <c r="L1580" s="1">
        <v>1302</v>
      </c>
      <c r="N1580" s="18" t="b">
        <v>1</v>
      </c>
      <c r="P1580" s="1" t="s">
        <v>4796</v>
      </c>
      <c r="S1580" s="54" t="s">
        <v>4771</v>
      </c>
      <c r="T1580" s="1" t="s">
        <v>42</v>
      </c>
      <c r="U1580" s="1" t="s">
        <v>42</v>
      </c>
      <c r="V1580" s="1" t="s">
        <v>42</v>
      </c>
      <c r="W1580" s="1" t="s">
        <v>42</v>
      </c>
      <c r="X1580" s="1" t="s">
        <v>4797</v>
      </c>
      <c r="Y1580" s="1" t="s">
        <v>4798</v>
      </c>
      <c r="AG1580" s="1" t="b">
        <v>0</v>
      </c>
      <c r="AJ1580" s="1" t="b">
        <v>0</v>
      </c>
      <c r="AK1580" s="1" t="b">
        <v>0</v>
      </c>
      <c r="AL1580" s="1" t="s">
        <v>86</v>
      </c>
      <c r="AM1580" s="1" t="s">
        <v>62</v>
      </c>
      <c r="AN1580" s="1" t="s">
        <v>45</v>
      </c>
      <c r="AO1580" s="1">
        <v>1822</v>
      </c>
      <c r="AP1580" s="1" t="b">
        <v>1</v>
      </c>
      <c r="AQ1580" s="1"/>
      <c r="AR1580" s="1"/>
      <c r="AS1580" s="1" t="b">
        <v>0</v>
      </c>
      <c r="AT1580" s="5"/>
      <c r="AU1580" s="5"/>
      <c r="AV1580" s="1" t="str">
        <f t="shared" si="259"/>
        <v>Papaver orientale 'Indian Chief' Oriental Poppy</v>
      </c>
      <c r="AW1580" s="1"/>
      <c r="AX1580" s="1"/>
      <c r="AY1580" s="5"/>
      <c r="AZ1580" s="5"/>
      <c r="BA1580" s="5"/>
      <c r="BB1580" s="5"/>
      <c r="BC1580" s="5"/>
      <c r="BD1580" s="5"/>
    </row>
    <row r="1581" spans="1:66" ht="15" customHeight="1" x14ac:dyDescent="0.2">
      <c r="B1581" s="18" t="b">
        <f t="shared" si="258"/>
        <v>1</v>
      </c>
      <c r="F1581" s="4" t="str">
        <f t="shared" si="260"/>
        <v/>
      </c>
      <c r="I1581" s="1" t="s">
        <v>4760</v>
      </c>
      <c r="J1581" s="1" t="s">
        <v>4765</v>
      </c>
      <c r="K1581" s="1" t="s">
        <v>4799</v>
      </c>
      <c r="L1581" s="1">
        <v>1303</v>
      </c>
      <c r="N1581" s="18" t="b">
        <v>1</v>
      </c>
      <c r="P1581" s="1" t="s">
        <v>4800</v>
      </c>
      <c r="Q1581" s="1"/>
      <c r="S1581" s="54" t="s">
        <v>4771</v>
      </c>
      <c r="T1581" s="1" t="s">
        <v>42</v>
      </c>
      <c r="U1581" s="1" t="s">
        <v>42</v>
      </c>
      <c r="V1581" s="1" t="s">
        <v>42</v>
      </c>
      <c r="W1581" s="1" t="s">
        <v>42</v>
      </c>
      <c r="X1581" s="1" t="s">
        <v>4801</v>
      </c>
      <c r="Y1581" s="1" t="s">
        <v>4802</v>
      </c>
      <c r="Z1581" s="1"/>
      <c r="AA1581" s="1"/>
      <c r="AB1581" s="1"/>
      <c r="AC1581" s="1"/>
      <c r="AD1581" s="1"/>
      <c r="AE1581" s="1"/>
      <c r="AG1581" s="1" t="b">
        <v>1</v>
      </c>
      <c r="AJ1581" s="1" t="b">
        <v>0</v>
      </c>
      <c r="AK1581" s="1" t="b">
        <v>0</v>
      </c>
      <c r="AL1581" s="1" t="s">
        <v>3359</v>
      </c>
      <c r="AM1581" s="1" t="s">
        <v>62</v>
      </c>
      <c r="AN1581" s="1" t="s">
        <v>45</v>
      </c>
      <c r="AO1581" s="1">
        <v>2146</v>
      </c>
      <c r="AP1581" s="1" t="b">
        <v>1</v>
      </c>
      <c r="AQ1581" s="1"/>
      <c r="AR1581" s="1"/>
      <c r="AS1581" s="1" t="b">
        <v>1</v>
      </c>
      <c r="AT1581" s="5"/>
      <c r="AU1581" s="5"/>
      <c r="AV1581" s="1" t="str">
        <f t="shared" si="259"/>
        <v>Papaver orientale 'Karine' Oriental Poppy</v>
      </c>
      <c r="AW1581" s="1"/>
      <c r="AX1581" s="1"/>
      <c r="AY1581" s="5"/>
      <c r="AZ1581" s="5"/>
      <c r="BA1581" s="5"/>
      <c r="BB1581" s="5"/>
      <c r="BC1581" s="5"/>
      <c r="BD1581" s="5"/>
    </row>
    <row r="1582" spans="1:66" ht="15" customHeight="1" x14ac:dyDescent="0.2">
      <c r="B1582" s="18" t="b">
        <f t="shared" si="258"/>
        <v>1</v>
      </c>
      <c r="F1582" s="4" t="str">
        <f t="shared" si="260"/>
        <v/>
      </c>
      <c r="I1582" s="1" t="s">
        <v>4760</v>
      </c>
      <c r="J1582" s="1" t="s">
        <v>4765</v>
      </c>
      <c r="K1582" s="1" t="s">
        <v>4252</v>
      </c>
      <c r="L1582" s="1">
        <v>1304</v>
      </c>
      <c r="N1582" s="18" t="b">
        <v>1</v>
      </c>
      <c r="P1582" s="1" t="s">
        <v>4803</v>
      </c>
      <c r="Q1582" s="1"/>
      <c r="R1582" s="1"/>
      <c r="S1582" s="54" t="s">
        <v>4771</v>
      </c>
      <c r="T1582" s="1" t="s">
        <v>42</v>
      </c>
      <c r="U1582" s="1" t="s">
        <v>42</v>
      </c>
      <c r="V1582" s="1" t="s">
        <v>42</v>
      </c>
      <c r="W1582" s="1" t="s">
        <v>42</v>
      </c>
      <c r="X1582" s="1"/>
      <c r="Y1582" s="1" t="s">
        <v>4804</v>
      </c>
      <c r="Z1582" s="1"/>
      <c r="AA1582" s="1"/>
      <c r="AB1582" s="1"/>
      <c r="AC1582" s="1"/>
      <c r="AD1582" s="1"/>
      <c r="AE1582" s="1"/>
      <c r="AG1582" s="1" t="b">
        <v>0</v>
      </c>
      <c r="AJ1582" s="1" t="b">
        <v>0</v>
      </c>
      <c r="AK1582" s="1" t="b">
        <v>0</v>
      </c>
      <c r="AL1582" s="1" t="s">
        <v>86</v>
      </c>
      <c r="AM1582" s="1" t="s">
        <v>62</v>
      </c>
      <c r="AN1582" s="1" t="s">
        <v>45</v>
      </c>
      <c r="AO1582" s="1">
        <v>2243</v>
      </c>
      <c r="AP1582" s="1" t="b">
        <v>1</v>
      </c>
      <c r="AQ1582" s="1"/>
      <c r="AR1582" s="1"/>
      <c r="AS1582" s="1" t="b">
        <v>0</v>
      </c>
      <c r="AT1582" s="5"/>
      <c r="AU1582" s="5"/>
      <c r="AV1582" s="1" t="str">
        <f t="shared" si="259"/>
        <v>Papaver orientale 'Manhatten' Oriental Poppy</v>
      </c>
      <c r="AW1582" s="1"/>
      <c r="AX1582" s="1"/>
      <c r="AY1582" s="5"/>
      <c r="AZ1582" s="5"/>
      <c r="BA1582" s="5"/>
      <c r="BB1582" s="5"/>
      <c r="BC1582" s="5"/>
      <c r="BD1582" s="5"/>
    </row>
    <row r="1583" spans="1:66" ht="15" customHeight="1" x14ac:dyDescent="0.2">
      <c r="B1583" s="18" t="b">
        <f t="shared" si="258"/>
        <v>1</v>
      </c>
      <c r="F1583" s="4" t="str">
        <f t="shared" si="260"/>
        <v/>
      </c>
      <c r="I1583" s="1" t="s">
        <v>4760</v>
      </c>
      <c r="J1583" s="1" t="s">
        <v>4765</v>
      </c>
      <c r="K1583" s="1" t="s">
        <v>4805</v>
      </c>
      <c r="L1583" s="1">
        <v>1305</v>
      </c>
      <c r="N1583" s="18" t="b">
        <v>1</v>
      </c>
      <c r="P1583" s="1" t="s">
        <v>4806</v>
      </c>
      <c r="S1583" s="54" t="s">
        <v>4771</v>
      </c>
      <c r="T1583" s="1" t="s">
        <v>42</v>
      </c>
      <c r="U1583" s="1" t="s">
        <v>42</v>
      </c>
      <c r="V1583" s="1" t="s">
        <v>42</v>
      </c>
      <c r="W1583" s="1" t="s">
        <v>42</v>
      </c>
      <c r="X1583" s="1"/>
      <c r="Y1583" s="1" t="s">
        <v>4807</v>
      </c>
      <c r="Z1583" s="1" t="s">
        <v>4808</v>
      </c>
      <c r="AA1583" s="1"/>
      <c r="AB1583" s="1"/>
      <c r="AC1583" s="1"/>
      <c r="AD1583" s="1"/>
      <c r="AE1583" s="1"/>
      <c r="AG1583" s="1" t="b">
        <v>1</v>
      </c>
      <c r="AH1583" s="1"/>
      <c r="AI1583" s="1"/>
      <c r="AJ1583" s="1" t="b">
        <v>0</v>
      </c>
      <c r="AK1583" s="1" t="b">
        <v>0</v>
      </c>
      <c r="AL1583" s="1" t="s">
        <v>3359</v>
      </c>
      <c r="AM1583" s="1" t="s">
        <v>62</v>
      </c>
      <c r="AN1583" s="1" t="s">
        <v>45</v>
      </c>
      <c r="AO1583" s="1">
        <v>1823</v>
      </c>
      <c r="AP1583" s="1" t="b">
        <v>1</v>
      </c>
      <c r="AQ1583" s="1"/>
      <c r="AR1583" s="1"/>
      <c r="AS1583" s="1" t="b">
        <v>1</v>
      </c>
      <c r="AT1583" s="5"/>
      <c r="AU1583" s="5"/>
      <c r="AV1583" s="1" t="str">
        <f t="shared" si="259"/>
        <v>Papaver orientale 'Mrs Perry' Oriental Poppy</v>
      </c>
      <c r="AW1583" s="1"/>
      <c r="AX1583" s="1"/>
      <c r="AY1583" s="5"/>
      <c r="AZ1583" s="5"/>
      <c r="BA1583" s="5"/>
      <c r="BB1583" s="5"/>
      <c r="BC1583" s="5"/>
      <c r="BD1583" s="5"/>
    </row>
    <row r="1584" spans="1:66" ht="15" customHeight="1" x14ac:dyDescent="0.2">
      <c r="A1584" s="9" t="s">
        <v>7871</v>
      </c>
      <c r="B1584" s="18" t="b">
        <f t="shared" si="258"/>
        <v>1</v>
      </c>
      <c r="C1584" s="4" t="str">
        <f>IF(O1584="","C","")</f>
        <v/>
      </c>
      <c r="D1584" s="4" t="str">
        <f>IF(I1584="","N","")</f>
        <v/>
      </c>
      <c r="E1584" s="4" t="str">
        <f>IF(P1584="","Y","")</f>
        <v/>
      </c>
      <c r="F1584" s="4" t="str">
        <f t="shared" si="260"/>
        <v/>
      </c>
      <c r="G1584" s="4"/>
      <c r="H1584" s="4" t="str">
        <f>TRIM(TRIM(I1584) &amp; " " &amp; TRIM(J1584) &amp; " " &amp; K1584 &amp; " " &amp;S1584)</f>
        <v>Papaver orientale 'Patty's Plum' Oriental Poppy</v>
      </c>
      <c r="I1584" s="1" t="s">
        <v>4760</v>
      </c>
      <c r="J1584" s="1" t="s">
        <v>4765</v>
      </c>
      <c r="K1584" s="49" t="s">
        <v>4809</v>
      </c>
      <c r="L1584" s="1">
        <v>1306</v>
      </c>
      <c r="M1584" s="1" t="s">
        <v>39</v>
      </c>
      <c r="N1584" s="18" t="b">
        <v>1</v>
      </c>
      <c r="O1584" t="s">
        <v>4810</v>
      </c>
      <c r="P1584" s="1" t="s">
        <v>4811</v>
      </c>
      <c r="S1584" s="54" t="s">
        <v>4771</v>
      </c>
      <c r="T1584" s="1" t="s">
        <v>42</v>
      </c>
      <c r="U1584" s="1" t="s">
        <v>42</v>
      </c>
      <c r="V1584" s="1" t="s">
        <v>42</v>
      </c>
      <c r="W1584" s="1" t="s">
        <v>42</v>
      </c>
      <c r="X1584" s="1" t="s">
        <v>4812</v>
      </c>
      <c r="Y1584" s="1" t="s">
        <v>4813</v>
      </c>
      <c r="AG1584" s="1" t="b">
        <v>1</v>
      </c>
      <c r="AH1584" s="1"/>
      <c r="AI1584" s="1"/>
      <c r="AJ1584" s="1" t="b">
        <v>0</v>
      </c>
      <c r="AK1584" s="1" t="b">
        <v>0</v>
      </c>
      <c r="AL1584" s="1" t="s">
        <v>77</v>
      </c>
      <c r="AM1584" s="1" t="s">
        <v>62</v>
      </c>
      <c r="AN1584" s="1" t="s">
        <v>45</v>
      </c>
      <c r="AO1584" s="1">
        <v>1904</v>
      </c>
      <c r="AP1584" s="1" t="b">
        <v>0</v>
      </c>
      <c r="AQ1584" s="1"/>
      <c r="AR1584" s="1"/>
      <c r="AS1584" s="1" t="b">
        <v>0</v>
      </c>
      <c r="AV1584" s="1" t="str">
        <f t="shared" si="259"/>
        <v>Papaver orientale 'Patty's Plum' Oriental Poppy</v>
      </c>
      <c r="AW1584" s="1"/>
      <c r="AX1584" s="1"/>
      <c r="BE1584" s="5"/>
      <c r="BF1584" s="5"/>
      <c r="BG1584" s="5"/>
      <c r="BH1584" s="5"/>
      <c r="BI1584" s="5"/>
      <c r="BJ1584" s="5"/>
      <c r="BK1584" s="5"/>
      <c r="BL1584" s="5"/>
      <c r="BM1584" s="5"/>
      <c r="BN1584" s="5"/>
    </row>
    <row r="1585" spans="1:66" ht="15" customHeight="1" x14ac:dyDescent="0.2">
      <c r="B1585" s="18" t="b">
        <f t="shared" si="258"/>
        <v>1</v>
      </c>
      <c r="F1585" s="4" t="str">
        <f t="shared" si="260"/>
        <v/>
      </c>
      <c r="I1585" s="1" t="s">
        <v>4760</v>
      </c>
      <c r="J1585" s="1" t="s">
        <v>4765</v>
      </c>
      <c r="K1585" s="1" t="s">
        <v>4814</v>
      </c>
      <c r="L1585" s="1">
        <v>1307</v>
      </c>
      <c r="N1585" s="18" t="b">
        <v>1</v>
      </c>
      <c r="P1585" s="1" t="s">
        <v>4815</v>
      </c>
      <c r="S1585" s="54" t="s">
        <v>4771</v>
      </c>
      <c r="T1585" s="1" t="s">
        <v>42</v>
      </c>
      <c r="U1585" s="1" t="s">
        <v>42</v>
      </c>
      <c r="V1585" s="1" t="s">
        <v>42</v>
      </c>
      <c r="W1585" s="1" t="s">
        <v>42</v>
      </c>
      <c r="X1585" s="1" t="s">
        <v>4816</v>
      </c>
      <c r="Y1585" s="1" t="s">
        <v>4817</v>
      </c>
      <c r="AG1585" s="1" t="b">
        <v>0</v>
      </c>
      <c r="AJ1585" s="1" t="b">
        <v>0</v>
      </c>
      <c r="AK1585" s="1" t="b">
        <v>0</v>
      </c>
      <c r="AL1585" s="1" t="s">
        <v>86</v>
      </c>
      <c r="AM1585" s="1" t="s">
        <v>62</v>
      </c>
      <c r="AN1585" s="1" t="s">
        <v>45</v>
      </c>
      <c r="AO1585" s="1">
        <v>1825</v>
      </c>
      <c r="AP1585" s="1" t="b">
        <v>1</v>
      </c>
      <c r="AQ1585" s="1"/>
      <c r="AR1585" s="1"/>
      <c r="AS1585" s="1" t="b">
        <v>0</v>
      </c>
      <c r="AT1585" s="5"/>
      <c r="AU1585" s="5"/>
      <c r="AV1585" s="1" t="str">
        <f t="shared" si="259"/>
        <v>Papaver orientale 'Perry's White' Oriental Poppy</v>
      </c>
      <c r="AW1585" s="1"/>
      <c r="AX1585" s="1"/>
      <c r="AY1585" s="5"/>
      <c r="AZ1585" s="5"/>
      <c r="BA1585" s="5"/>
      <c r="BB1585" s="5"/>
      <c r="BC1585" s="5"/>
      <c r="BD1585" s="5"/>
    </row>
    <row r="1586" spans="1:66" ht="15" customHeight="1" x14ac:dyDescent="0.2">
      <c r="B1586" s="18" t="b">
        <f t="shared" si="258"/>
        <v>1</v>
      </c>
      <c r="F1586" s="4" t="str">
        <f t="shared" si="260"/>
        <v/>
      </c>
      <c r="I1586" s="1" t="s">
        <v>4760</v>
      </c>
      <c r="J1586" s="1" t="s">
        <v>4765</v>
      </c>
      <c r="K1586" s="1" t="s">
        <v>4818</v>
      </c>
      <c r="L1586" s="1">
        <v>1308</v>
      </c>
      <c r="N1586" s="18" t="b">
        <v>1</v>
      </c>
      <c r="P1586" s="1" t="s">
        <v>4819</v>
      </c>
      <c r="S1586" s="54" t="s">
        <v>4771</v>
      </c>
      <c r="T1586" s="1" t="s">
        <v>42</v>
      </c>
      <c r="U1586" s="1" t="s">
        <v>42</v>
      </c>
      <c r="V1586" s="1" t="s">
        <v>42</v>
      </c>
      <c r="W1586" s="1" t="s">
        <v>42</v>
      </c>
      <c r="X1586" s="1" t="s">
        <v>4820</v>
      </c>
      <c r="Y1586" s="1" t="s">
        <v>4821</v>
      </c>
      <c r="AG1586" s="1" t="b">
        <v>0</v>
      </c>
      <c r="AJ1586" s="1" t="b">
        <v>0</v>
      </c>
      <c r="AK1586" s="1" t="b">
        <v>0</v>
      </c>
      <c r="AL1586" s="1" t="s">
        <v>86</v>
      </c>
      <c r="AM1586" s="1" t="s">
        <v>62</v>
      </c>
      <c r="AN1586" s="1" t="s">
        <v>45</v>
      </c>
      <c r="AO1586" s="1">
        <v>1826</v>
      </c>
      <c r="AP1586" s="1" t="b">
        <v>1</v>
      </c>
      <c r="AQ1586" s="1"/>
      <c r="AR1586" s="1"/>
      <c r="AS1586" s="1" t="b">
        <v>0</v>
      </c>
      <c r="AT1586" s="5"/>
      <c r="AU1586" s="5"/>
      <c r="AV1586" s="1" t="str">
        <f t="shared" si="259"/>
        <v>Papaver orientale 'Picotee' Oriental Poppy</v>
      </c>
      <c r="AW1586" s="1"/>
      <c r="AX1586" s="1"/>
      <c r="AY1586" s="5"/>
      <c r="AZ1586" s="5"/>
      <c r="BA1586" s="5"/>
      <c r="BB1586" s="5"/>
      <c r="BC1586" s="5"/>
      <c r="BD1586" s="5"/>
    </row>
    <row r="1587" spans="1:66" ht="15" customHeight="1" x14ac:dyDescent="0.2">
      <c r="B1587" s="18" t="b">
        <f t="shared" si="258"/>
        <v>1</v>
      </c>
      <c r="F1587" s="4" t="str">
        <f t="shared" si="260"/>
        <v/>
      </c>
      <c r="I1587" s="1" t="s">
        <v>4760</v>
      </c>
      <c r="J1587" s="1" t="s">
        <v>4765</v>
      </c>
      <c r="K1587" s="1" t="s">
        <v>4822</v>
      </c>
      <c r="L1587" s="1">
        <v>1309</v>
      </c>
      <c r="N1587" s="18" t="b">
        <v>1</v>
      </c>
      <c r="P1587" s="1" t="s">
        <v>4823</v>
      </c>
      <c r="S1587" s="54" t="s">
        <v>4771</v>
      </c>
      <c r="T1587" s="1" t="s">
        <v>42</v>
      </c>
      <c r="U1587" s="1" t="s">
        <v>42</v>
      </c>
      <c r="V1587" s="1" t="s">
        <v>42</v>
      </c>
      <c r="W1587" s="1" t="s">
        <v>42</v>
      </c>
      <c r="Y1587" s="1" t="s">
        <v>4794</v>
      </c>
      <c r="AG1587" s="1" t="b">
        <v>0</v>
      </c>
      <c r="AJ1587" s="1" t="b">
        <v>0</v>
      </c>
      <c r="AK1587" s="1" t="b">
        <v>0</v>
      </c>
      <c r="AL1587" s="1" t="s">
        <v>86</v>
      </c>
      <c r="AM1587" s="1" t="s">
        <v>62</v>
      </c>
      <c r="AN1587" s="1" t="s">
        <v>45</v>
      </c>
      <c r="AO1587" s="1">
        <v>1817</v>
      </c>
      <c r="AP1587" s="1" t="b">
        <v>1</v>
      </c>
      <c r="AQ1587" s="1"/>
      <c r="AR1587" s="1"/>
      <c r="AS1587" s="1" t="b">
        <v>0</v>
      </c>
      <c r="AT1587" s="5"/>
      <c r="AU1587" s="5"/>
      <c r="AV1587" s="1" t="str">
        <f t="shared" si="259"/>
        <v>Papaver orientale Pink form Oriental Poppy</v>
      </c>
      <c r="AW1587" s="1"/>
      <c r="AX1587" s="1"/>
      <c r="AY1587" s="5"/>
      <c r="AZ1587" s="5"/>
      <c r="BA1587" s="5"/>
      <c r="BB1587" s="5"/>
      <c r="BC1587" s="5"/>
      <c r="BD1587" s="5"/>
    </row>
    <row r="1588" spans="1:66" ht="15" customHeight="1" x14ac:dyDescent="0.2">
      <c r="B1588" s="18" t="b">
        <f t="shared" si="258"/>
        <v>1</v>
      </c>
      <c r="F1588" s="4" t="str">
        <f t="shared" si="260"/>
        <v/>
      </c>
      <c r="I1588" s="1" t="s">
        <v>4760</v>
      </c>
      <c r="J1588" s="1" t="s">
        <v>4765</v>
      </c>
      <c r="K1588" s="1" t="s">
        <v>4824</v>
      </c>
      <c r="L1588" s="1">
        <v>1310</v>
      </c>
      <c r="N1588" s="18" t="b">
        <v>1</v>
      </c>
      <c r="P1588" s="1" t="s">
        <v>4825</v>
      </c>
      <c r="S1588" s="54" t="s">
        <v>4771</v>
      </c>
      <c r="T1588" s="1" t="s">
        <v>42</v>
      </c>
      <c r="U1588" s="1" t="s">
        <v>42</v>
      </c>
      <c r="V1588" s="1" t="s">
        <v>42</v>
      </c>
      <c r="W1588" s="1" t="s">
        <v>42</v>
      </c>
      <c r="X1588" s="1"/>
      <c r="Y1588" s="1" t="s">
        <v>4826</v>
      </c>
      <c r="Z1588" s="1"/>
      <c r="AA1588" s="1"/>
      <c r="AB1588" s="1"/>
      <c r="AC1588" s="1"/>
      <c r="AD1588" s="1"/>
      <c r="AE1588" s="1"/>
      <c r="AG1588" s="1" t="b">
        <v>0</v>
      </c>
      <c r="AH1588" s="1"/>
      <c r="AI1588" s="1"/>
      <c r="AJ1588" s="1" t="b">
        <v>0</v>
      </c>
      <c r="AK1588" s="1" t="b">
        <v>0</v>
      </c>
      <c r="AL1588" s="1" t="s">
        <v>86</v>
      </c>
      <c r="AM1588" s="1" t="s">
        <v>62</v>
      </c>
      <c r="AN1588" s="1" t="s">
        <v>45</v>
      </c>
      <c r="AO1588" s="1">
        <v>15674</v>
      </c>
      <c r="AP1588" s="1" t="b">
        <v>1</v>
      </c>
      <c r="AQ1588" s="1"/>
      <c r="AR1588" s="1"/>
      <c r="AS1588" s="1" t="b">
        <v>0</v>
      </c>
      <c r="AT1588" s="5"/>
      <c r="AU1588" s="5"/>
      <c r="AV1588" s="1" t="str">
        <f t="shared" si="259"/>
        <v>Papaver orientale 'Place Pigalle' Oriental Poppy</v>
      </c>
      <c r="AW1588" s="1"/>
      <c r="AX1588" s="1"/>
      <c r="AY1588" s="5"/>
      <c r="AZ1588" s="5"/>
      <c r="BA1588" s="5"/>
      <c r="BB1588" s="5"/>
      <c r="BC1588" s="5"/>
      <c r="BD1588" s="5"/>
    </row>
    <row r="1589" spans="1:66" ht="15" customHeight="1" x14ac:dyDescent="0.2">
      <c r="B1589" s="18" t="b">
        <f t="shared" si="258"/>
        <v>1</v>
      </c>
      <c r="F1589" s="4" t="str">
        <f t="shared" si="260"/>
        <v/>
      </c>
      <c r="I1589" s="1" t="s">
        <v>4760</v>
      </c>
      <c r="J1589" s="1" t="s">
        <v>4765</v>
      </c>
      <c r="K1589" s="1" t="s">
        <v>4827</v>
      </c>
      <c r="L1589" s="1">
        <v>1312</v>
      </c>
      <c r="M1589" s="1" t="s">
        <v>39</v>
      </c>
      <c r="N1589" s="18" t="b">
        <v>1</v>
      </c>
      <c r="O1589" s="1" t="s">
        <v>4828</v>
      </c>
      <c r="P1589" s="1" t="s">
        <v>4829</v>
      </c>
      <c r="Q1589" s="1"/>
      <c r="S1589" s="54" t="s">
        <v>4771</v>
      </c>
      <c r="T1589" s="1" t="s">
        <v>42</v>
      </c>
      <c r="U1589" s="1" t="s">
        <v>42</v>
      </c>
      <c r="V1589" s="1" t="s">
        <v>42</v>
      </c>
      <c r="W1589" s="1" t="s">
        <v>42</v>
      </c>
      <c r="X1589" s="1" t="s">
        <v>4830</v>
      </c>
      <c r="Y1589" s="1" t="s">
        <v>4831</v>
      </c>
      <c r="Z1589" s="1"/>
      <c r="AA1589" s="1"/>
      <c r="AB1589" s="1"/>
      <c r="AC1589" s="1"/>
      <c r="AD1589" s="1"/>
      <c r="AE1589" s="1"/>
      <c r="AG1589" s="1" t="b">
        <v>0</v>
      </c>
      <c r="AH1589" s="1"/>
      <c r="AI1589" s="1"/>
      <c r="AJ1589" s="1" t="b">
        <v>0</v>
      </c>
      <c r="AK1589" s="1" t="b">
        <v>0</v>
      </c>
      <c r="AL1589" s="1" t="s">
        <v>86</v>
      </c>
      <c r="AM1589" s="1" t="s">
        <v>62</v>
      </c>
      <c r="AN1589" s="1" t="s">
        <v>45</v>
      </c>
      <c r="AO1589" s="1">
        <v>2148</v>
      </c>
      <c r="AP1589" s="1" t="b">
        <v>0</v>
      </c>
      <c r="AQ1589" s="1"/>
      <c r="AR1589" s="1"/>
      <c r="AS1589" s="1" t="b">
        <v>0</v>
      </c>
      <c r="AT1589" s="5"/>
      <c r="AU1589" s="5"/>
      <c r="AV1589" s="1" t="str">
        <f t="shared" si="259"/>
        <v>Papaver orientale 'Prinzessin Victoria Louise' Oriental Poppy</v>
      </c>
      <c r="AW1589" s="1"/>
      <c r="AX1589" s="1"/>
      <c r="AY1589" s="5"/>
      <c r="AZ1589" s="5"/>
      <c r="BA1589" s="5"/>
      <c r="BB1589" s="5"/>
      <c r="BC1589" s="5"/>
      <c r="BD1589" s="5"/>
    </row>
    <row r="1590" spans="1:66" ht="15" customHeight="1" x14ac:dyDescent="0.2">
      <c r="A1590" s="9" t="s">
        <v>7341</v>
      </c>
      <c r="B1590" s="18" t="b">
        <f t="shared" si="258"/>
        <v>1</v>
      </c>
      <c r="C1590" s="4" t="str">
        <f>IF(O1590="","C","")</f>
        <v/>
      </c>
      <c r="D1590" s="4" t="str">
        <f>IF(I1590="","N","")</f>
        <v/>
      </c>
      <c r="E1590" s="4" t="str">
        <f>IF(P1590="","Y","")</f>
        <v/>
      </c>
      <c r="F1590" s="4" t="str">
        <f t="shared" si="260"/>
        <v/>
      </c>
      <c r="G1590" s="4"/>
      <c r="H1590" s="4" t="str">
        <f>TRIM(TRIM(I1590) &amp; " " &amp; TRIM(J1590) &amp; " " &amp; K1590 &amp; " " &amp;S1590)</f>
        <v>Papaver orientale Oriental Poppy</v>
      </c>
      <c r="I1590" s="1" t="s">
        <v>4760</v>
      </c>
      <c r="J1590" s="1" t="s">
        <v>4765</v>
      </c>
      <c r="K1590" s="2"/>
      <c r="L1590" s="1">
        <v>1311</v>
      </c>
      <c r="M1590" s="1" t="s">
        <v>302</v>
      </c>
      <c r="N1590" s="18" t="b">
        <v>1</v>
      </c>
      <c r="O1590" t="s">
        <v>4828</v>
      </c>
      <c r="P1590" s="1" t="s">
        <v>4829</v>
      </c>
      <c r="Q1590" s="1"/>
      <c r="S1590" s="54" t="s">
        <v>4771</v>
      </c>
      <c r="T1590" s="1" t="s">
        <v>42</v>
      </c>
      <c r="U1590" s="1" t="s">
        <v>42</v>
      </c>
      <c r="V1590" s="1" t="s">
        <v>42</v>
      </c>
      <c r="W1590" s="1" t="s">
        <v>42</v>
      </c>
      <c r="X1590" s="1" t="s">
        <v>4830</v>
      </c>
      <c r="Y1590" s="1" t="s">
        <v>4831</v>
      </c>
      <c r="Z1590" s="1"/>
      <c r="AA1590" s="1"/>
      <c r="AB1590" s="1"/>
      <c r="AC1590" s="1"/>
      <c r="AD1590" s="1"/>
      <c r="AE1590" s="1"/>
      <c r="AF1590" s="1"/>
      <c r="AG1590" s="1" t="b">
        <v>0</v>
      </c>
      <c r="AH1590" s="1"/>
      <c r="AI1590" s="1"/>
      <c r="AJ1590" s="1" t="b">
        <v>0</v>
      </c>
      <c r="AK1590" s="1" t="b">
        <v>0</v>
      </c>
      <c r="AL1590" s="1" t="s">
        <v>407</v>
      </c>
      <c r="AN1590" s="1" t="s">
        <v>45</v>
      </c>
      <c r="AP1590" s="1" t="b">
        <v>0</v>
      </c>
      <c r="AQ1590" s="1"/>
      <c r="AR1590" s="1"/>
      <c r="AS1590" s="1" t="b">
        <v>0</v>
      </c>
      <c r="AV1590" s="1" t="str">
        <f t="shared" si="259"/>
        <v>Papaver orientale Oriental Poppy</v>
      </c>
      <c r="AW1590" s="1"/>
      <c r="AX1590" s="1"/>
      <c r="BE1590" s="5"/>
      <c r="BF1590" s="5"/>
      <c r="BG1590" s="5"/>
      <c r="BH1590" s="5"/>
      <c r="BI1590" s="5"/>
      <c r="BJ1590" s="5"/>
      <c r="BK1590" s="5"/>
      <c r="BL1590" s="5"/>
      <c r="BM1590" s="5"/>
      <c r="BN1590" s="5"/>
    </row>
    <row r="1591" spans="1:66" ht="15" customHeight="1" x14ac:dyDescent="0.2">
      <c r="A1591" s="9" t="s">
        <v>9077</v>
      </c>
      <c r="B1591" s="18" t="b">
        <f t="shared" si="258"/>
        <v>1</v>
      </c>
      <c r="C1591" s="4" t="str">
        <f>IF(O1591="","C","")</f>
        <v/>
      </c>
      <c r="D1591" s="4" t="str">
        <f>IF(I1591="","N","")</f>
        <v/>
      </c>
      <c r="E1591" s="4" t="str">
        <f>IF(P1591="","Y","")</f>
        <v/>
      </c>
      <c r="F1591" s="4" t="str">
        <f t="shared" si="260"/>
        <v/>
      </c>
      <c r="G1591" s="4"/>
      <c r="H1591" s="4" t="str">
        <f>TRIM(TRIM(I1591) &amp; " " &amp; TRIM(J1591) &amp; " " &amp; K1591 &amp; " " &amp;S1591)</f>
        <v>Papaver orientale 'Queen Alexandra' Papaver orientale 'Carneum'</v>
      </c>
      <c r="I1591" s="1" t="s">
        <v>4760</v>
      </c>
      <c r="J1591" s="1" t="s">
        <v>4765</v>
      </c>
      <c r="K1591" s="1" t="s">
        <v>6814</v>
      </c>
      <c r="L1591" s="1">
        <v>1913</v>
      </c>
      <c r="M1591" s="1" t="s">
        <v>302</v>
      </c>
      <c r="N1591" s="18" t="b">
        <v>1</v>
      </c>
      <c r="O1591" t="s">
        <v>6815</v>
      </c>
      <c r="P1591" s="1" t="s">
        <v>6816</v>
      </c>
      <c r="S1591" s="54" t="s">
        <v>6817</v>
      </c>
      <c r="T1591" s="1" t="s">
        <v>42</v>
      </c>
      <c r="U1591" s="1" t="s">
        <v>42</v>
      </c>
      <c r="V1591" s="1" t="s">
        <v>42</v>
      </c>
      <c r="W1591" s="1" t="s">
        <v>42</v>
      </c>
      <c r="X1591" s="1" t="s">
        <v>4830</v>
      </c>
      <c r="Y1591" s="1" t="s">
        <v>4807</v>
      </c>
      <c r="Z1591" s="1"/>
      <c r="AA1591" s="1"/>
      <c r="AB1591" s="1"/>
      <c r="AC1591" s="1"/>
      <c r="AD1591" s="1"/>
      <c r="AE1591" s="1"/>
      <c r="AG1591" s="1" t="b">
        <v>0</v>
      </c>
      <c r="AJ1591" s="1" t="b">
        <v>0</v>
      </c>
      <c r="AK1591" s="1" t="b">
        <v>0</v>
      </c>
      <c r="AL1591" s="1" t="s">
        <v>181</v>
      </c>
      <c r="AM1591" s="1" t="s">
        <v>62</v>
      </c>
      <c r="AN1591" s="1" t="s">
        <v>45</v>
      </c>
      <c r="AO1591" s="1">
        <v>1594</v>
      </c>
      <c r="AP1591" s="1" t="b">
        <v>0</v>
      </c>
      <c r="AQ1591" s="1"/>
      <c r="AR1591" s="1"/>
      <c r="AS1591" s="1" t="b">
        <v>0</v>
      </c>
      <c r="AT1591" s="5"/>
      <c r="AU1591" s="5"/>
      <c r="AV1591" s="1" t="str">
        <f t="shared" si="259"/>
        <v>Papaver orientale 'Queen Alexandra' Papaver orientale 'Carneum'</v>
      </c>
      <c r="AW1591" s="1"/>
      <c r="AX1591" s="1"/>
      <c r="AY1591" s="5"/>
      <c r="AZ1591" s="5"/>
      <c r="BA1591" s="5"/>
      <c r="BB1591" s="5"/>
      <c r="BC1591" s="5"/>
      <c r="BD1591" s="5"/>
      <c r="BE1591" s="5"/>
      <c r="BF1591" s="5"/>
      <c r="BG1591" s="5"/>
      <c r="BH1591" s="5"/>
      <c r="BI1591" s="5"/>
      <c r="BJ1591" s="5"/>
      <c r="BK1591" s="5"/>
      <c r="BL1591" s="5"/>
      <c r="BM1591" s="5"/>
      <c r="BN1591" s="5"/>
    </row>
    <row r="1592" spans="1:66" ht="15" customHeight="1" x14ac:dyDescent="0.2">
      <c r="A1592" s="9" t="s">
        <v>8692</v>
      </c>
      <c r="B1592" s="18" t="b">
        <f t="shared" si="258"/>
        <v>1</v>
      </c>
      <c r="C1592" s="4" t="str">
        <f>IF(O1592="","C","")</f>
        <v/>
      </c>
      <c r="D1592" s="4" t="str">
        <f>IF(I1592="","N","")</f>
        <v/>
      </c>
      <c r="E1592" s="4" t="str">
        <f>IF(P1592="","Y","")</f>
        <v/>
      </c>
      <c r="F1592" s="4" t="str">
        <f t="shared" si="260"/>
        <v/>
      </c>
      <c r="G1592" s="4"/>
      <c r="H1592" s="4" t="str">
        <f>TRIM(TRIM(I1592) &amp; " " &amp; TRIM(J1592) &amp; " " &amp; K1592 &amp; " " &amp;S1592)</f>
        <v>Papaver orientale 'Raspberry Queen' Oriental Poppy</v>
      </c>
      <c r="I1592" s="1" t="s">
        <v>4760</v>
      </c>
      <c r="J1592" s="1" t="s">
        <v>4765</v>
      </c>
      <c r="K1592" s="1" t="s">
        <v>4832</v>
      </c>
      <c r="L1592" s="1">
        <v>1313</v>
      </c>
      <c r="M1592" s="1" t="s">
        <v>39</v>
      </c>
      <c r="N1592" s="18" t="b">
        <v>1</v>
      </c>
      <c r="O1592" t="s">
        <v>4833</v>
      </c>
      <c r="P1592" s="1" t="s">
        <v>4834</v>
      </c>
      <c r="Q1592" s="1"/>
      <c r="R1592" s="1"/>
      <c r="S1592" s="54" t="s">
        <v>4771</v>
      </c>
      <c r="T1592" s="1" t="s">
        <v>42</v>
      </c>
      <c r="U1592" s="1" t="s">
        <v>42</v>
      </c>
      <c r="V1592" s="1" t="s">
        <v>42</v>
      </c>
      <c r="W1592" s="1" t="s">
        <v>42</v>
      </c>
      <c r="X1592" s="1" t="s">
        <v>4830</v>
      </c>
      <c r="Y1592" s="1" t="s">
        <v>4835</v>
      </c>
      <c r="Z1592" s="1"/>
      <c r="AA1592" s="1"/>
      <c r="AB1592" s="1"/>
      <c r="AC1592" s="1"/>
      <c r="AD1592" s="1"/>
      <c r="AE1592" s="1"/>
      <c r="AG1592" s="1" t="b">
        <v>0</v>
      </c>
      <c r="AH1592" s="1" t="s">
        <v>43</v>
      </c>
      <c r="AI1592" s="1"/>
      <c r="AJ1592" s="1" t="b">
        <v>0</v>
      </c>
      <c r="AK1592" s="1" t="b">
        <v>0</v>
      </c>
      <c r="AL1592" s="1" t="s">
        <v>86</v>
      </c>
      <c r="AN1592" s="1" t="s">
        <v>45</v>
      </c>
      <c r="AO1592" s="1">
        <v>20281</v>
      </c>
      <c r="AP1592" s="1" t="b">
        <v>0</v>
      </c>
      <c r="AQ1592" s="1"/>
      <c r="AR1592" s="1"/>
      <c r="AS1592" s="1" t="b">
        <v>0</v>
      </c>
      <c r="AT1592" s="5"/>
      <c r="AU1592" s="5"/>
      <c r="AV1592" s="1" t="str">
        <f t="shared" si="259"/>
        <v>Papaver orientale 'Raspberry Queen' Oriental Poppy</v>
      </c>
      <c r="AW1592" s="1"/>
      <c r="AX1592" s="1"/>
      <c r="AY1592" s="5"/>
      <c r="AZ1592" s="5"/>
      <c r="BA1592" s="5"/>
      <c r="BB1592" s="5"/>
      <c r="BC1592" s="5"/>
      <c r="BD1592" s="5"/>
      <c r="BE1592" s="5"/>
      <c r="BF1592" s="5"/>
      <c r="BG1592" s="5"/>
      <c r="BH1592" s="5"/>
      <c r="BI1592" s="5"/>
      <c r="BJ1592" s="5"/>
      <c r="BK1592" s="5"/>
      <c r="BL1592" s="5"/>
      <c r="BM1592" s="5"/>
      <c r="BN1592" s="5"/>
    </row>
    <row r="1593" spans="1:66" ht="15" customHeight="1" x14ac:dyDescent="0.2">
      <c r="B1593" s="18" t="b">
        <f t="shared" si="258"/>
        <v>1</v>
      </c>
      <c r="F1593" s="4" t="str">
        <f t="shared" si="260"/>
        <v/>
      </c>
      <c r="I1593" s="1" t="s">
        <v>4760</v>
      </c>
      <c r="J1593" s="1" t="s">
        <v>4765</v>
      </c>
      <c r="K1593" s="1" t="s">
        <v>4836</v>
      </c>
      <c r="L1593" s="1">
        <v>1315</v>
      </c>
      <c r="M1593" s="1" t="s">
        <v>302</v>
      </c>
      <c r="N1593" s="18" t="b">
        <v>1</v>
      </c>
      <c r="O1593" s="1" t="s">
        <v>4837</v>
      </c>
      <c r="P1593" s="1" t="s">
        <v>4838</v>
      </c>
      <c r="Q1593" s="1"/>
      <c r="S1593" s="54" t="s">
        <v>4771</v>
      </c>
      <c r="T1593" s="1" t="s">
        <v>42</v>
      </c>
      <c r="U1593" s="1" t="s">
        <v>42</v>
      </c>
      <c r="V1593" s="1" t="s">
        <v>42</v>
      </c>
      <c r="W1593" s="1" t="s">
        <v>42</v>
      </c>
      <c r="X1593" s="1" t="s">
        <v>4839</v>
      </c>
      <c r="Y1593" s="1" t="s">
        <v>4840</v>
      </c>
      <c r="Z1593" s="1"/>
      <c r="AA1593" s="1"/>
      <c r="AB1593" s="1"/>
      <c r="AC1593" s="1"/>
      <c r="AD1593" s="1"/>
      <c r="AE1593" s="1"/>
      <c r="AG1593" s="1" t="b">
        <v>0</v>
      </c>
      <c r="AJ1593" s="1" t="b">
        <v>0</v>
      </c>
      <c r="AK1593" s="1" t="b">
        <v>0</v>
      </c>
      <c r="AL1593" s="1" t="s">
        <v>86</v>
      </c>
      <c r="AM1593" s="1" t="s">
        <v>62</v>
      </c>
      <c r="AN1593" s="1" t="s">
        <v>45</v>
      </c>
      <c r="AO1593" s="1">
        <v>2150</v>
      </c>
      <c r="AP1593" s="1" t="b">
        <v>0</v>
      </c>
      <c r="AQ1593" s="1"/>
      <c r="AR1593" s="1"/>
      <c r="AS1593" s="1" t="b">
        <v>1</v>
      </c>
      <c r="AT1593" s="5"/>
      <c r="AU1593" s="5"/>
      <c r="AV1593" s="1" t="str">
        <f t="shared" si="259"/>
        <v>Papaver orientale 'Royal Wedding' Oriental Poppy</v>
      </c>
      <c r="AW1593" s="1"/>
      <c r="AX1593" s="1"/>
      <c r="AY1593" s="5"/>
      <c r="AZ1593" s="5"/>
      <c r="BA1593" s="5"/>
      <c r="BB1593" s="5"/>
      <c r="BC1593" s="5"/>
      <c r="BD1593" s="5"/>
    </row>
    <row r="1594" spans="1:66" ht="15" customHeight="1" x14ac:dyDescent="0.2">
      <c r="A1594" s="9" t="s">
        <v>7343</v>
      </c>
      <c r="B1594" s="18" t="b">
        <f t="shared" si="258"/>
        <v>1</v>
      </c>
      <c r="C1594" s="4" t="str">
        <f>IF(O1594="","C","")</f>
        <v/>
      </c>
      <c r="D1594" s="4" t="str">
        <f>IF(I1594="","N","")</f>
        <v/>
      </c>
      <c r="E1594" s="4" t="str">
        <f>IF(P1594="","Y","")</f>
        <v/>
      </c>
      <c r="F1594" s="4" t="str">
        <f t="shared" si="260"/>
        <v/>
      </c>
      <c r="G1594" s="4"/>
      <c r="H1594" s="4" t="str">
        <f>TRIM(TRIM(I1594) &amp; " " &amp; TRIM(J1594) &amp; " " &amp; K1594 &amp; " " &amp;S1594)</f>
        <v>Papaver orientale 'Royal Wedding' Oriental Poppy</v>
      </c>
      <c r="I1594" s="1" t="s">
        <v>4760</v>
      </c>
      <c r="J1594" s="1" t="s">
        <v>4765</v>
      </c>
      <c r="K1594" s="49" t="s">
        <v>4836</v>
      </c>
      <c r="L1594" s="1">
        <v>1314</v>
      </c>
      <c r="M1594" s="1" t="s">
        <v>39</v>
      </c>
      <c r="N1594" s="18" t="b">
        <v>1</v>
      </c>
      <c r="O1594" t="s">
        <v>4837</v>
      </c>
      <c r="P1594" s="1" t="s">
        <v>4838</v>
      </c>
      <c r="Q1594" s="1"/>
      <c r="S1594" s="54" t="s">
        <v>4771</v>
      </c>
      <c r="T1594" s="1" t="s">
        <v>42</v>
      </c>
      <c r="U1594" s="1" t="s">
        <v>42</v>
      </c>
      <c r="V1594" s="1" t="s">
        <v>42</v>
      </c>
      <c r="W1594" s="1" t="s">
        <v>42</v>
      </c>
      <c r="X1594" s="1" t="s">
        <v>4839</v>
      </c>
      <c r="Y1594" s="1" t="s">
        <v>4840</v>
      </c>
      <c r="Z1594" s="1"/>
      <c r="AA1594" s="1"/>
      <c r="AB1594" s="1"/>
      <c r="AC1594" s="1"/>
      <c r="AD1594" s="1"/>
      <c r="AE1594" s="1"/>
      <c r="AG1594" s="1" t="b">
        <v>0</v>
      </c>
      <c r="AH1594" s="1"/>
      <c r="AI1594" s="1"/>
      <c r="AJ1594" s="1" t="b">
        <v>0</v>
      </c>
      <c r="AK1594" s="1" t="b">
        <v>0</v>
      </c>
      <c r="AL1594" s="1" t="s">
        <v>617</v>
      </c>
      <c r="AN1594" s="1" t="s">
        <v>45</v>
      </c>
      <c r="AO1594" s="1">
        <v>15850</v>
      </c>
      <c r="AP1594" s="1" t="b">
        <v>0</v>
      </c>
      <c r="AQ1594" s="1"/>
      <c r="AR1594" s="1"/>
      <c r="AS1594" s="1" t="b">
        <v>0</v>
      </c>
      <c r="AV1594" s="1" t="str">
        <f t="shared" si="259"/>
        <v>Papaver orientale 'Royal Wedding' Oriental Poppy</v>
      </c>
      <c r="AW1594" s="1"/>
      <c r="AX1594" s="1"/>
      <c r="BE1594" s="5"/>
      <c r="BF1594" s="5"/>
      <c r="BG1594" s="5"/>
      <c r="BH1594" s="5"/>
      <c r="BI1594" s="5"/>
      <c r="BJ1594" s="5"/>
      <c r="BK1594" s="5"/>
      <c r="BL1594" s="5"/>
      <c r="BM1594" s="5"/>
      <c r="BN1594" s="5"/>
    </row>
    <row r="1595" spans="1:66" ht="15" customHeight="1" x14ac:dyDescent="0.2">
      <c r="A1595" s="9" t="s">
        <v>8118</v>
      </c>
      <c r="B1595" s="18" t="b">
        <f t="shared" si="258"/>
        <v>1</v>
      </c>
      <c r="C1595" s="4" t="str">
        <f>IF(O1595="","C","")</f>
        <v/>
      </c>
      <c r="D1595" s="4" t="str">
        <f>IF(I1595="","N","")</f>
        <v/>
      </c>
      <c r="E1595" s="4" t="str">
        <f>IF(P1595="","Y","")</f>
        <v/>
      </c>
      <c r="F1595" s="4" t="str">
        <f t="shared" si="260"/>
        <v/>
      </c>
      <c r="G1595" s="4"/>
      <c r="H1595" s="4" t="str">
        <f>TRIM(TRIM(I1595) &amp; " " &amp; TRIM(J1595) &amp; " " &amp; K1595 &amp; " " &amp;S1595)</f>
        <v>Papaver orientale 'Scarlet King' Oriental Poppy</v>
      </c>
      <c r="I1595" s="1" t="s">
        <v>4760</v>
      </c>
      <c r="J1595" s="1" t="s">
        <v>4765</v>
      </c>
      <c r="K1595" s="1" t="s">
        <v>4841</v>
      </c>
      <c r="L1595" s="1">
        <v>1316</v>
      </c>
      <c r="M1595" s="1" t="s">
        <v>39</v>
      </c>
      <c r="N1595" s="18" t="b">
        <v>1</v>
      </c>
      <c r="O1595" t="s">
        <v>4842</v>
      </c>
      <c r="P1595" s="1" t="s">
        <v>4843</v>
      </c>
      <c r="S1595" s="54" t="s">
        <v>4771</v>
      </c>
      <c r="T1595" s="1" t="s">
        <v>42</v>
      </c>
      <c r="U1595" s="1" t="s">
        <v>42</v>
      </c>
      <c r="V1595" s="1" t="s">
        <v>42</v>
      </c>
      <c r="W1595" s="1" t="s">
        <v>42</v>
      </c>
      <c r="X1595" s="1" t="s">
        <v>4844</v>
      </c>
      <c r="Y1595" s="1" t="s">
        <v>4845</v>
      </c>
      <c r="AV1595" s="1" t="str">
        <f t="shared" si="259"/>
        <v>Papaver orientale 'Scarlet King' Oriental Poppy</v>
      </c>
      <c r="BE1595" s="5"/>
      <c r="BF1595" s="5"/>
      <c r="BG1595" s="5"/>
      <c r="BH1595" s="5"/>
      <c r="BI1595" s="5"/>
      <c r="BJ1595" s="5"/>
      <c r="BK1595" s="5"/>
      <c r="BL1595" s="5"/>
      <c r="BM1595" s="5"/>
      <c r="BN1595" s="5"/>
    </row>
    <row r="1596" spans="1:66" ht="15" customHeight="1" x14ac:dyDescent="0.2">
      <c r="B1596" s="18" t="b">
        <f t="shared" si="258"/>
        <v>1</v>
      </c>
      <c r="F1596" s="4" t="str">
        <f t="shared" si="260"/>
        <v/>
      </c>
      <c r="I1596" s="1" t="s">
        <v>4760</v>
      </c>
      <c r="J1596" s="1" t="s">
        <v>4765</v>
      </c>
      <c r="K1596" s="1" t="s">
        <v>4846</v>
      </c>
      <c r="L1596" s="1">
        <v>1317</v>
      </c>
      <c r="N1596" s="18" t="b">
        <v>1</v>
      </c>
      <c r="P1596" s="1" t="s">
        <v>4847</v>
      </c>
      <c r="S1596" s="54"/>
      <c r="T1596" s="1" t="s">
        <v>42</v>
      </c>
      <c r="U1596" s="1" t="s">
        <v>42</v>
      </c>
      <c r="V1596" s="1" t="s">
        <v>42</v>
      </c>
      <c r="W1596" s="1" t="s">
        <v>42</v>
      </c>
      <c r="Y1596" s="1" t="s">
        <v>4848</v>
      </c>
      <c r="AG1596" s="1" t="b">
        <v>0</v>
      </c>
      <c r="AJ1596" s="1" t="b">
        <v>0</v>
      </c>
      <c r="AK1596" s="1" t="b">
        <v>0</v>
      </c>
      <c r="AL1596" s="1" t="s">
        <v>86</v>
      </c>
      <c r="AM1596" s="1" t="s">
        <v>62</v>
      </c>
      <c r="AN1596" s="1" t="s">
        <v>45</v>
      </c>
      <c r="AO1596" s="1">
        <v>1818</v>
      </c>
      <c r="AP1596" s="1" t="b">
        <v>1</v>
      </c>
      <c r="AQ1596" s="1"/>
      <c r="AR1596" s="1"/>
      <c r="AS1596" s="1" t="b">
        <v>0</v>
      </c>
      <c r="AT1596" s="5"/>
      <c r="AU1596" s="5"/>
      <c r="AV1596" s="1" t="str">
        <f t="shared" si="259"/>
        <v>Papaver orientale 'Sinbad'</v>
      </c>
      <c r="AW1596" s="1"/>
      <c r="AX1596" s="1"/>
      <c r="AY1596" s="5"/>
      <c r="AZ1596" s="5"/>
      <c r="BA1596" s="5"/>
      <c r="BB1596" s="5"/>
      <c r="BC1596" s="5"/>
      <c r="BD1596" s="5"/>
    </row>
    <row r="1597" spans="1:66" ht="15" customHeight="1" x14ac:dyDescent="0.2">
      <c r="A1597" s="9" t="s">
        <v>8120</v>
      </c>
      <c r="B1597" s="18" t="b">
        <f t="shared" si="258"/>
        <v>1</v>
      </c>
      <c r="C1597" s="4" t="str">
        <f>IF(O1597="","C","")</f>
        <v/>
      </c>
      <c r="D1597" s="4" t="str">
        <f>IF(I1597="","N","")</f>
        <v/>
      </c>
      <c r="E1597" s="4" t="str">
        <f>IF(P1597="","Y","")</f>
        <v/>
      </c>
      <c r="F1597" s="4" t="str">
        <f t="shared" si="260"/>
        <v/>
      </c>
      <c r="G1597" s="4"/>
      <c r="H1597" s="4" t="str">
        <f>TRIM(TRIM(I1597) &amp; " " &amp; TRIM(J1597) &amp; " " &amp; K1597 &amp; " " &amp;S1597)</f>
        <v>Papaver orientale 'Snow Goose'</v>
      </c>
      <c r="I1597" s="1" t="s">
        <v>4760</v>
      </c>
      <c r="J1597" s="1" t="s">
        <v>4765</v>
      </c>
      <c r="K1597" s="1" t="s">
        <v>4849</v>
      </c>
      <c r="L1597" s="1">
        <v>1318</v>
      </c>
      <c r="M1597" s="1" t="s">
        <v>39</v>
      </c>
      <c r="N1597" s="18" t="b">
        <v>1</v>
      </c>
      <c r="O1597" t="s">
        <v>4850</v>
      </c>
      <c r="P1597" s="1" t="s">
        <v>4851</v>
      </c>
      <c r="S1597" s="54"/>
      <c r="T1597" s="1" t="s">
        <v>42</v>
      </c>
      <c r="U1597" s="1" t="s">
        <v>42</v>
      </c>
      <c r="V1597" s="1" t="s">
        <v>42</v>
      </c>
      <c r="W1597" s="1" t="s">
        <v>42</v>
      </c>
      <c r="X1597" s="1"/>
      <c r="Y1597" s="1" t="s">
        <v>4852</v>
      </c>
      <c r="Z1597" s="1"/>
      <c r="AA1597" s="1"/>
      <c r="AB1597" s="1"/>
      <c r="AC1597" s="1"/>
      <c r="AD1597" s="1"/>
      <c r="AE1597" s="1"/>
      <c r="AG1597" s="1" t="b">
        <v>1</v>
      </c>
      <c r="AH1597" s="1"/>
      <c r="AI1597" s="1"/>
      <c r="AJ1597" s="1" t="b">
        <v>0</v>
      </c>
      <c r="AK1597" s="1" t="b">
        <v>0</v>
      </c>
      <c r="AL1597" s="1" t="s">
        <v>86</v>
      </c>
      <c r="AM1597" s="1" t="s">
        <v>62</v>
      </c>
      <c r="AN1597" s="1" t="s">
        <v>45</v>
      </c>
      <c r="AO1597" s="1">
        <v>1584</v>
      </c>
      <c r="AP1597" s="1" t="b">
        <v>0</v>
      </c>
      <c r="AQ1597" s="1"/>
      <c r="AR1597" s="1"/>
      <c r="AS1597" s="1" t="b">
        <v>0</v>
      </c>
      <c r="AT1597" s="5"/>
      <c r="AU1597" s="5"/>
      <c r="AV1597" s="1" t="str">
        <f t="shared" si="259"/>
        <v>Papaver orientale 'Snow Goose'</v>
      </c>
      <c r="AW1597" s="1"/>
      <c r="AX1597" s="1"/>
      <c r="AY1597" s="5"/>
      <c r="AZ1597" s="5"/>
      <c r="BA1597" s="5"/>
      <c r="BB1597" s="5"/>
      <c r="BC1597" s="5"/>
      <c r="BD1597" s="5"/>
      <c r="BE1597" s="5"/>
      <c r="BF1597" s="5"/>
      <c r="BG1597" s="5"/>
      <c r="BH1597" s="5"/>
      <c r="BI1597" s="5"/>
      <c r="BJ1597" s="5"/>
      <c r="BK1597" s="5"/>
      <c r="BL1597" s="5"/>
      <c r="BM1597" s="5"/>
      <c r="BN1597" s="5"/>
    </row>
    <row r="1598" spans="1:66" ht="15" customHeight="1" x14ac:dyDescent="0.2">
      <c r="B1598" s="18" t="b">
        <f t="shared" si="258"/>
        <v>1</v>
      </c>
      <c r="F1598" s="4" t="str">
        <f t="shared" si="260"/>
        <v/>
      </c>
      <c r="I1598" s="1" t="s">
        <v>4760</v>
      </c>
      <c r="J1598" s="1" t="s">
        <v>4765</v>
      </c>
      <c r="K1598" s="1" t="s">
        <v>4853</v>
      </c>
      <c r="L1598" s="1">
        <v>1319</v>
      </c>
      <c r="N1598" s="18" t="b">
        <v>1</v>
      </c>
      <c r="P1598" s="1" t="s">
        <v>4854</v>
      </c>
      <c r="Q1598" s="1"/>
      <c r="R1598" s="1"/>
      <c r="S1598" s="54" t="s">
        <v>4771</v>
      </c>
      <c r="T1598" s="1" t="s">
        <v>42</v>
      </c>
      <c r="U1598" s="1" t="s">
        <v>42</v>
      </c>
      <c r="V1598" s="1" t="s">
        <v>42</v>
      </c>
      <c r="W1598" s="1" t="s">
        <v>42</v>
      </c>
      <c r="X1598" s="1"/>
      <c r="Y1598" s="1" t="s">
        <v>4804</v>
      </c>
      <c r="Z1598" s="1"/>
      <c r="AA1598" s="1"/>
      <c r="AB1598" s="1"/>
      <c r="AC1598" s="1"/>
      <c r="AD1598" s="1"/>
      <c r="AE1598" s="1"/>
      <c r="AG1598" s="1" t="b">
        <v>0</v>
      </c>
      <c r="AH1598" s="1"/>
      <c r="AI1598" s="1"/>
      <c r="AJ1598" s="1" t="b">
        <v>0</v>
      </c>
      <c r="AK1598" s="1" t="b">
        <v>0</v>
      </c>
      <c r="AL1598" s="1" t="s">
        <v>86</v>
      </c>
      <c r="AM1598" s="1" t="s">
        <v>62</v>
      </c>
      <c r="AN1598" s="1" t="s">
        <v>45</v>
      </c>
      <c r="AO1598" s="1">
        <v>2246</v>
      </c>
      <c r="AP1598" s="1" t="b">
        <v>1</v>
      </c>
      <c r="AQ1598" s="1"/>
      <c r="AR1598" s="1"/>
      <c r="AS1598" s="1" t="b">
        <v>0</v>
      </c>
      <c r="AT1598" s="5"/>
      <c r="AU1598" s="5"/>
      <c r="AV1598" s="1" t="str">
        <f t="shared" si="259"/>
        <v>Papaver orientale 'Tiffany' Oriental Poppy</v>
      </c>
      <c r="AW1598" s="1"/>
      <c r="AX1598" s="1"/>
      <c r="AY1598" s="5"/>
      <c r="AZ1598" s="5"/>
      <c r="BA1598" s="5"/>
      <c r="BB1598" s="5"/>
      <c r="BC1598" s="5"/>
      <c r="BD1598" s="5"/>
    </row>
    <row r="1599" spans="1:66" ht="15" customHeight="1" x14ac:dyDescent="0.2">
      <c r="B1599" s="18" t="b">
        <f t="shared" si="258"/>
        <v>1</v>
      </c>
      <c r="F1599" s="4" t="str">
        <f t="shared" si="260"/>
        <v/>
      </c>
      <c r="I1599" s="1" t="s">
        <v>4760</v>
      </c>
      <c r="J1599" s="1" t="s">
        <v>4765</v>
      </c>
      <c r="K1599" s="1" t="s">
        <v>4855</v>
      </c>
      <c r="L1599" s="1">
        <v>1320</v>
      </c>
      <c r="N1599" s="18" t="b">
        <v>1</v>
      </c>
      <c r="P1599" s="1" t="s">
        <v>4856</v>
      </c>
      <c r="S1599" s="54" t="s">
        <v>4771</v>
      </c>
      <c r="T1599" s="1" t="s">
        <v>42</v>
      </c>
      <c r="U1599" s="1" t="s">
        <v>42</v>
      </c>
      <c r="V1599" s="1" t="s">
        <v>42</v>
      </c>
      <c r="W1599" s="1" t="s">
        <v>42</v>
      </c>
      <c r="X1599" s="1" t="s">
        <v>4857</v>
      </c>
      <c r="Y1599" s="1" t="s">
        <v>4794</v>
      </c>
      <c r="AG1599" s="1" t="b">
        <v>1</v>
      </c>
      <c r="AJ1599" s="1" t="b">
        <v>0</v>
      </c>
      <c r="AK1599" s="1" t="b">
        <v>0</v>
      </c>
      <c r="AL1599" s="1" t="s">
        <v>86</v>
      </c>
      <c r="AM1599" s="1" t="s">
        <v>62</v>
      </c>
      <c r="AN1599" s="1" t="s">
        <v>45</v>
      </c>
      <c r="AO1599" s="1">
        <v>1816</v>
      </c>
      <c r="AP1599" s="1" t="b">
        <v>1</v>
      </c>
      <c r="AQ1599" s="1"/>
      <c r="AR1599" s="1"/>
      <c r="AS1599" s="1" t="b">
        <v>1</v>
      </c>
      <c r="AT1599" s="5"/>
      <c r="AU1599" s="5"/>
      <c r="AV1599" s="1" t="str">
        <f t="shared" si="259"/>
        <v>Papaver orientale 'Turkish Delight' Oriental Poppy</v>
      </c>
      <c r="AW1599" s="1"/>
      <c r="AX1599" s="1"/>
      <c r="AY1599" s="5"/>
      <c r="AZ1599" s="5"/>
      <c r="BA1599" s="5"/>
      <c r="BB1599" s="5"/>
      <c r="BC1599" s="5"/>
      <c r="BD1599" s="5"/>
    </row>
    <row r="1600" spans="1:66" ht="15" customHeight="1" x14ac:dyDescent="0.2">
      <c r="B1600" s="18" t="b">
        <f t="shared" si="258"/>
        <v>1</v>
      </c>
      <c r="F1600" s="4" t="str">
        <f t="shared" si="260"/>
        <v/>
      </c>
      <c r="I1600" s="1" t="s">
        <v>4760</v>
      </c>
      <c r="J1600" s="1" t="s">
        <v>4765</v>
      </c>
      <c r="K1600" s="1" t="s">
        <v>4858</v>
      </c>
      <c r="L1600" s="1">
        <v>1321</v>
      </c>
      <c r="N1600" s="18" t="b">
        <v>1</v>
      </c>
      <c r="P1600" s="1" t="s">
        <v>4859</v>
      </c>
      <c r="Q1600" s="1"/>
      <c r="S1600" s="54" t="s">
        <v>4771</v>
      </c>
      <c r="T1600" s="1" t="s">
        <v>42</v>
      </c>
      <c r="U1600" s="1" t="s">
        <v>42</v>
      </c>
      <c r="V1600" s="1" t="s">
        <v>42</v>
      </c>
      <c r="W1600" s="1" t="s">
        <v>42</v>
      </c>
      <c r="X1600" s="1" t="s">
        <v>4860</v>
      </c>
      <c r="Y1600" s="1" t="s">
        <v>4861</v>
      </c>
      <c r="Z1600" s="1"/>
      <c r="AA1600" s="1"/>
      <c r="AB1600" s="1"/>
      <c r="AC1600" s="1"/>
      <c r="AD1600" s="1"/>
      <c r="AE1600" s="1"/>
      <c r="AG1600" s="1" t="b">
        <v>0</v>
      </c>
      <c r="AJ1600" s="1" t="b">
        <v>0</v>
      </c>
      <c r="AK1600" s="1" t="b">
        <v>0</v>
      </c>
      <c r="AL1600" s="1" t="s">
        <v>86</v>
      </c>
      <c r="AM1600" s="1" t="s">
        <v>62</v>
      </c>
      <c r="AN1600" s="1" t="s">
        <v>45</v>
      </c>
      <c r="AO1600" s="1">
        <v>1989</v>
      </c>
      <c r="AP1600" s="1" t="b">
        <v>1</v>
      </c>
      <c r="AQ1600" s="1"/>
      <c r="AR1600" s="1"/>
      <c r="AS1600" s="1" t="b">
        <v>0</v>
      </c>
      <c r="AT1600" s="5"/>
      <c r="AU1600" s="5"/>
      <c r="AV1600" s="1" t="str">
        <f t="shared" si="259"/>
        <v>Papaver orientale 'Watermelon' Oriental Poppy</v>
      </c>
      <c r="AW1600" s="1"/>
      <c r="AX1600" s="1"/>
      <c r="AY1600" s="5"/>
      <c r="AZ1600" s="5"/>
      <c r="BA1600" s="5"/>
      <c r="BB1600" s="5"/>
      <c r="BC1600" s="5"/>
      <c r="BD1600" s="5"/>
    </row>
    <row r="1601" spans="1:66" ht="15" customHeight="1" x14ac:dyDescent="0.2">
      <c r="A1601" s="9" t="s">
        <v>8122</v>
      </c>
      <c r="B1601" s="18" t="b">
        <f t="shared" si="258"/>
        <v>1</v>
      </c>
      <c r="C1601" s="4" t="str">
        <f>IF(O1601="","C","")</f>
        <v/>
      </c>
      <c r="D1601" s="4" t="str">
        <f>IF(I1601="","N","")</f>
        <v/>
      </c>
      <c r="E1601" s="4" t="str">
        <f>IF(P1601="","Y","")</f>
        <v/>
      </c>
      <c r="F1601" s="4" t="str">
        <f t="shared" si="260"/>
        <v/>
      </c>
      <c r="G1601" s="4"/>
      <c r="H1601" s="4" t="str">
        <f>TRIM(TRIM(I1601) &amp; " " &amp; TRIM(J1601) &amp; " " &amp; K1601 &amp; " " &amp;S1601)</f>
        <v>Papaver rupifragum 'Flore Pleno'</v>
      </c>
      <c r="I1601" s="1" t="s">
        <v>4760</v>
      </c>
      <c r="J1601" s="1" t="s">
        <v>4862</v>
      </c>
      <c r="K1601" s="2" t="s">
        <v>4315</v>
      </c>
      <c r="L1601" s="1">
        <v>1322</v>
      </c>
      <c r="M1601" s="1" t="s">
        <v>39</v>
      </c>
      <c r="N1601" s="18" t="b">
        <v>1</v>
      </c>
      <c r="O1601" t="s">
        <v>4864</v>
      </c>
      <c r="P1601" s="1" t="s">
        <v>4865</v>
      </c>
      <c r="S1601" s="54"/>
      <c r="T1601" s="1" t="s">
        <v>42</v>
      </c>
      <c r="U1601" s="1" t="s">
        <v>42</v>
      </c>
      <c r="V1601" s="1" t="s">
        <v>42</v>
      </c>
      <c r="W1601" s="1" t="s">
        <v>42</v>
      </c>
      <c r="X1601" s="1"/>
      <c r="Y1601" s="1" t="s">
        <v>4866</v>
      </c>
      <c r="Z1601" s="1"/>
      <c r="AA1601" s="1"/>
      <c r="AB1601" s="1"/>
      <c r="AC1601" s="1"/>
      <c r="AD1601" s="1"/>
      <c r="AE1601" s="1"/>
      <c r="AG1601" s="1" t="b">
        <v>1</v>
      </c>
      <c r="AH1601" s="1"/>
      <c r="AI1601" s="1"/>
      <c r="AJ1601" s="1" t="b">
        <v>0</v>
      </c>
      <c r="AK1601" s="1" t="b">
        <v>0</v>
      </c>
      <c r="AL1601" s="1" t="s">
        <v>86</v>
      </c>
      <c r="AM1601" s="1" t="s">
        <v>62</v>
      </c>
      <c r="AN1601" s="1" t="s">
        <v>45</v>
      </c>
      <c r="AO1601" s="1">
        <v>1911</v>
      </c>
      <c r="AP1601" s="1" t="b">
        <v>0</v>
      </c>
      <c r="AQ1601" s="1"/>
      <c r="AR1601" s="1"/>
      <c r="AS1601" s="1" t="b">
        <v>0</v>
      </c>
      <c r="AV1601" s="1" t="str">
        <f t="shared" si="259"/>
        <v>Papaver rupifragum 'Flore Pleno'</v>
      </c>
      <c r="AW1601" s="1"/>
      <c r="AX1601" s="1"/>
      <c r="BE1601" s="5"/>
      <c r="BF1601" s="5"/>
      <c r="BG1601" s="5"/>
      <c r="BH1601" s="5"/>
      <c r="BI1601" s="5"/>
      <c r="BJ1601" s="5"/>
      <c r="BK1601" s="5"/>
      <c r="BL1601" s="5"/>
      <c r="BM1601" s="5"/>
      <c r="BN1601" s="5"/>
    </row>
    <row r="1602" spans="1:66" ht="15" customHeight="1" x14ac:dyDescent="0.2">
      <c r="A1602" s="9" t="s">
        <v>7763</v>
      </c>
      <c r="B1602" s="18" t="b">
        <f t="shared" si="258"/>
        <v>1</v>
      </c>
      <c r="C1602" s="4" t="str">
        <f>IF(O1602="","C","")</f>
        <v/>
      </c>
      <c r="D1602" s="4" t="str">
        <f>IF(I1602="","N","")</f>
        <v/>
      </c>
      <c r="E1602" s="4" t="str">
        <f>IF(P1602="","Y","")</f>
        <v/>
      </c>
      <c r="F1602" s="4" t="str">
        <f t="shared" si="260"/>
        <v/>
      </c>
      <c r="G1602" s="4"/>
      <c r="H1602" s="4" t="str">
        <f>TRIM(TRIM(I1602) &amp; " " &amp; TRIM(J1602) &amp; " " &amp; K1602 &amp; " " &amp;S1602)</f>
        <v>Parahebe perfoliata Digger's Speedwell</v>
      </c>
      <c r="I1602" s="1" t="s">
        <v>4867</v>
      </c>
      <c r="J1602" s="1" t="s">
        <v>4868</v>
      </c>
      <c r="K1602" s="2"/>
      <c r="L1602" s="1">
        <v>1323</v>
      </c>
      <c r="M1602" s="1" t="s">
        <v>39</v>
      </c>
      <c r="N1602" s="18" t="b">
        <v>1</v>
      </c>
      <c r="O1602" t="s">
        <v>4869</v>
      </c>
      <c r="P1602" s="1" t="s">
        <v>4870</v>
      </c>
      <c r="Q1602" s="1"/>
      <c r="S1602" s="54" t="s">
        <v>4871</v>
      </c>
      <c r="T1602" s="1" t="s">
        <v>42</v>
      </c>
      <c r="U1602" s="1" t="s">
        <v>42</v>
      </c>
      <c r="V1602" s="1" t="s">
        <v>42</v>
      </c>
      <c r="W1602" s="1" t="s">
        <v>42</v>
      </c>
      <c r="X1602" s="1"/>
      <c r="Y1602" s="1" t="s">
        <v>4872</v>
      </c>
      <c r="Z1602" s="1"/>
      <c r="AA1602" s="1"/>
      <c r="AB1602" s="1"/>
      <c r="AC1602" s="1"/>
      <c r="AD1602" s="1"/>
      <c r="AE1602" s="1"/>
      <c r="AF1602" s="1"/>
      <c r="AG1602" s="1" t="b">
        <v>0</v>
      </c>
      <c r="AH1602" s="1"/>
      <c r="AI1602" s="1"/>
      <c r="AJ1602" s="1" t="b">
        <v>0</v>
      </c>
      <c r="AK1602" s="1" t="b">
        <v>0</v>
      </c>
      <c r="AL1602" s="1" t="s">
        <v>86</v>
      </c>
      <c r="AN1602" s="1" t="s">
        <v>45</v>
      </c>
      <c r="AP1602" s="1" t="b">
        <v>0</v>
      </c>
      <c r="AQ1602" s="1"/>
      <c r="AR1602" s="1"/>
      <c r="AS1602" s="1" t="b">
        <v>0</v>
      </c>
      <c r="AV1602" s="1" t="str">
        <f t="shared" si="259"/>
        <v>Parahebe perfoliata Digger's Speedwell</v>
      </c>
      <c r="AW1602" s="1"/>
      <c r="AX1602" s="1"/>
      <c r="BE1602" s="5"/>
      <c r="BF1602" s="5"/>
      <c r="BG1602" s="5"/>
      <c r="BH1602" s="5"/>
      <c r="BI1602" s="5"/>
      <c r="BJ1602" s="5"/>
      <c r="BK1602" s="5"/>
      <c r="BL1602" s="5"/>
      <c r="BM1602" s="5"/>
      <c r="BN1602" s="5"/>
    </row>
    <row r="1603" spans="1:66" ht="15" customHeight="1" x14ac:dyDescent="0.2">
      <c r="B1603" s="18" t="b">
        <f t="shared" ref="B1603:B1666" si="261">IF(F1603="X",FALSE,TRUE)</f>
        <v>0</v>
      </c>
      <c r="F1603" s="4" t="str">
        <f t="shared" si="260"/>
        <v>X</v>
      </c>
      <c r="I1603" s="1" t="s">
        <v>4873</v>
      </c>
      <c r="J1603" s="1" t="s">
        <v>4874</v>
      </c>
      <c r="L1603" s="1">
        <v>1324</v>
      </c>
      <c r="N1603" s="18" t="b">
        <v>0</v>
      </c>
      <c r="P1603" s="1" t="s">
        <v>4875</v>
      </c>
      <c r="T1603" s="1" t="s">
        <v>42</v>
      </c>
      <c r="U1603" s="1" t="s">
        <v>42</v>
      </c>
      <c r="V1603" s="1" t="s">
        <v>42</v>
      </c>
      <c r="W1603" s="1" t="s">
        <v>42</v>
      </c>
      <c r="AG1603" s="1" t="b">
        <v>0</v>
      </c>
      <c r="AJ1603" s="1" t="b">
        <v>0</v>
      </c>
      <c r="AK1603" s="1" t="b">
        <v>0</v>
      </c>
      <c r="AL1603" s="1" t="s">
        <v>86</v>
      </c>
      <c r="AM1603" s="1" t="s">
        <v>62</v>
      </c>
      <c r="AN1603" s="1" t="s">
        <v>45</v>
      </c>
      <c r="AO1603" s="1">
        <v>1829</v>
      </c>
      <c r="AP1603" s="1" t="b">
        <v>1</v>
      </c>
      <c r="AQ1603" s="1"/>
      <c r="AR1603" s="1"/>
      <c r="AS1603" s="1" t="b">
        <v>0</v>
      </c>
      <c r="AT1603" s="5"/>
      <c r="AU1603" s="5"/>
      <c r="AV1603" s="1" t="str">
        <f t="shared" si="259"/>
        <v>Pennisetum alopecuroides</v>
      </c>
      <c r="AW1603" s="1"/>
      <c r="AY1603" s="5"/>
      <c r="AZ1603" s="5"/>
      <c r="BA1603" s="5"/>
      <c r="BB1603" s="5"/>
      <c r="BC1603" s="5"/>
      <c r="BD1603" s="5"/>
    </row>
    <row r="1604" spans="1:66" ht="15" customHeight="1" x14ac:dyDescent="0.2">
      <c r="B1604" s="18" t="b">
        <f t="shared" si="261"/>
        <v>1</v>
      </c>
      <c r="F1604" s="4" t="str">
        <f t="shared" si="260"/>
        <v/>
      </c>
      <c r="I1604" s="1" t="s">
        <v>4876</v>
      </c>
      <c r="J1604" s="1" t="s">
        <v>4966</v>
      </c>
      <c r="K1604" s="1" t="s">
        <v>4969</v>
      </c>
      <c r="L1604" s="1">
        <v>1351</v>
      </c>
      <c r="N1604" s="18" t="b">
        <v>1</v>
      </c>
      <c r="P1604" s="1" t="s">
        <v>4970</v>
      </c>
      <c r="T1604" s="1" t="s">
        <v>42</v>
      </c>
      <c r="U1604" s="1" t="s">
        <v>42</v>
      </c>
      <c r="V1604" s="1" t="s">
        <v>42</v>
      </c>
      <c r="W1604" s="1" t="s">
        <v>42</v>
      </c>
      <c r="Y1604" s="1" t="s">
        <v>4968</v>
      </c>
      <c r="AG1604" s="1" t="b">
        <v>0</v>
      </c>
      <c r="AJ1604" s="1" t="b">
        <v>0</v>
      </c>
      <c r="AK1604" s="1" t="b">
        <v>0</v>
      </c>
      <c r="AL1604" s="1" t="s">
        <v>86</v>
      </c>
      <c r="AM1604" s="1" t="s">
        <v>62</v>
      </c>
      <c r="AN1604" s="1" t="s">
        <v>45</v>
      </c>
      <c r="AO1604" s="1">
        <v>1837</v>
      </c>
      <c r="AP1604" s="1" t="b">
        <v>1</v>
      </c>
      <c r="AQ1604" s="1"/>
      <c r="AR1604" s="1"/>
      <c r="AS1604" s="1" t="b">
        <v>0</v>
      </c>
      <c r="AT1604" s="5"/>
      <c r="AU1604" s="5"/>
      <c r="AV1604" s="1" t="str">
        <f t="shared" ref="AV1604:AW1667" si="262">TRIM(TRIM(I1604) &amp; " " &amp; TRIM(J1604) &amp; " " &amp; K1604 &amp; " " &amp;S1604)</f>
        <v>Penstemon barbatus 'Cambridge'</v>
      </c>
      <c r="AW1604" s="1"/>
      <c r="AX1604" s="1"/>
      <c r="AY1604" s="5"/>
      <c r="AZ1604" s="5"/>
      <c r="BA1604" s="5"/>
      <c r="BB1604" s="5"/>
      <c r="BC1604" s="5"/>
      <c r="BD1604" s="5"/>
    </row>
    <row r="1605" spans="1:66" ht="15" customHeight="1" x14ac:dyDescent="0.2">
      <c r="B1605" s="18" t="b">
        <f t="shared" si="261"/>
        <v>1</v>
      </c>
      <c r="F1605" s="4" t="str">
        <f t="shared" si="260"/>
        <v/>
      </c>
      <c r="I1605" s="1" t="s">
        <v>4876</v>
      </c>
      <c r="J1605" s="1" t="s">
        <v>4966</v>
      </c>
      <c r="K1605" s="1" t="s">
        <v>4971</v>
      </c>
      <c r="L1605" s="1">
        <v>1352</v>
      </c>
      <c r="N1605" s="18" t="b">
        <v>1</v>
      </c>
      <c r="P1605" s="1" t="s">
        <v>4972</v>
      </c>
      <c r="T1605" s="1" t="s">
        <v>42</v>
      </c>
      <c r="U1605" s="1" t="s">
        <v>42</v>
      </c>
      <c r="V1605" s="1" t="s">
        <v>42</v>
      </c>
      <c r="W1605" s="1" t="s">
        <v>42</v>
      </c>
      <c r="Y1605" s="1" t="s">
        <v>4968</v>
      </c>
      <c r="AG1605" s="1" t="b">
        <v>0</v>
      </c>
      <c r="AJ1605" s="1" t="b">
        <v>0</v>
      </c>
      <c r="AK1605" s="1" t="b">
        <v>0</v>
      </c>
      <c r="AL1605" s="1" t="s">
        <v>86</v>
      </c>
      <c r="AM1605" s="1" t="s">
        <v>62</v>
      </c>
      <c r="AN1605" s="1" t="s">
        <v>45</v>
      </c>
      <c r="AO1605" s="1">
        <v>1838</v>
      </c>
      <c r="AP1605" s="1" t="b">
        <v>1</v>
      </c>
      <c r="AQ1605" s="1"/>
      <c r="AR1605" s="1"/>
      <c r="AS1605" s="1" t="b">
        <v>0</v>
      </c>
      <c r="AT1605" s="5"/>
      <c r="AU1605" s="5"/>
      <c r="AV1605" s="1" t="str">
        <f t="shared" si="262"/>
        <v>Penstemon barbatus 'Praecox Nanus'</v>
      </c>
      <c r="AW1605" s="1"/>
      <c r="AX1605" s="1"/>
      <c r="AY1605" s="5"/>
      <c r="AZ1605" s="5"/>
      <c r="BA1605" s="5"/>
      <c r="BB1605" s="5"/>
      <c r="BC1605" s="5"/>
      <c r="BD1605" s="5"/>
    </row>
    <row r="1606" spans="1:66" ht="15" customHeight="1" x14ac:dyDescent="0.2">
      <c r="B1606" s="18" t="b">
        <f t="shared" si="261"/>
        <v>1</v>
      </c>
      <c r="F1606" s="4" t="str">
        <f t="shared" si="260"/>
        <v/>
      </c>
      <c r="I1606" s="1" t="s">
        <v>4876</v>
      </c>
      <c r="J1606" s="1" t="s">
        <v>4966</v>
      </c>
      <c r="L1606" s="1">
        <v>1350</v>
      </c>
      <c r="N1606" s="18" t="b">
        <v>1</v>
      </c>
      <c r="P1606" s="1" t="s">
        <v>4967</v>
      </c>
      <c r="T1606" s="1" t="s">
        <v>42</v>
      </c>
      <c r="U1606" s="1" t="s">
        <v>42</v>
      </c>
      <c r="V1606" s="1" t="s">
        <v>42</v>
      </c>
      <c r="W1606" s="1" t="s">
        <v>42</v>
      </c>
      <c r="Y1606" s="1" t="s">
        <v>4968</v>
      </c>
      <c r="AG1606" s="1" t="b">
        <v>0</v>
      </c>
      <c r="AJ1606" s="1" t="b">
        <v>0</v>
      </c>
      <c r="AK1606" s="1" t="b">
        <v>0</v>
      </c>
      <c r="AL1606" s="1" t="s">
        <v>86</v>
      </c>
      <c r="AM1606" s="1" t="s">
        <v>62</v>
      </c>
      <c r="AN1606" s="1" t="s">
        <v>45</v>
      </c>
      <c r="AO1606" s="1">
        <v>1836</v>
      </c>
      <c r="AP1606" s="1" t="b">
        <v>1</v>
      </c>
      <c r="AQ1606" s="1"/>
      <c r="AR1606" s="1"/>
      <c r="AS1606" s="1" t="b">
        <v>0</v>
      </c>
      <c r="AT1606" s="5"/>
      <c r="AU1606" s="5"/>
      <c r="AV1606" s="1" t="str">
        <f t="shared" si="262"/>
        <v>Penstemon barbatus</v>
      </c>
      <c r="AW1606" s="1"/>
      <c r="AY1606" s="5"/>
      <c r="AZ1606" s="5"/>
      <c r="BA1606" s="5"/>
      <c r="BB1606" s="5"/>
      <c r="BC1606" s="5"/>
      <c r="BD1606" s="5"/>
    </row>
    <row r="1607" spans="1:66" ht="15" customHeight="1" x14ac:dyDescent="0.2">
      <c r="B1607" s="18" t="b">
        <f t="shared" si="261"/>
        <v>1</v>
      </c>
      <c r="F1607" s="4" t="str">
        <f t="shared" si="260"/>
        <v/>
      </c>
      <c r="I1607" s="1" t="s">
        <v>4876</v>
      </c>
      <c r="J1607" s="1" t="s">
        <v>4973</v>
      </c>
      <c r="K1607" s="1"/>
      <c r="L1607" s="1">
        <v>1353</v>
      </c>
      <c r="N1607" s="18" t="b">
        <v>1</v>
      </c>
      <c r="P1607" s="1" t="s">
        <v>4974</v>
      </c>
      <c r="Q1607" s="1"/>
      <c r="R1607" s="1"/>
      <c r="S1607" s="54"/>
      <c r="T1607" s="1" t="s">
        <v>42</v>
      </c>
      <c r="U1607" s="1" t="s">
        <v>42</v>
      </c>
      <c r="V1607" s="1" t="s">
        <v>42</v>
      </c>
      <c r="W1607" s="1" t="s">
        <v>42</v>
      </c>
      <c r="X1607" s="1"/>
      <c r="Y1607" s="1" t="s">
        <v>4975</v>
      </c>
      <c r="Z1607" s="1"/>
      <c r="AA1607" s="1"/>
      <c r="AB1607" s="1"/>
      <c r="AC1607" s="1"/>
      <c r="AD1607" s="1"/>
      <c r="AE1607" s="1"/>
      <c r="AG1607" s="1" t="b">
        <v>0</v>
      </c>
      <c r="AJ1607" s="1" t="b">
        <v>0</v>
      </c>
      <c r="AK1607" s="1" t="b">
        <v>0</v>
      </c>
      <c r="AL1607" s="1" t="s">
        <v>86</v>
      </c>
      <c r="AM1607" s="1" t="s">
        <v>62</v>
      </c>
      <c r="AN1607" s="1" t="s">
        <v>45</v>
      </c>
      <c r="AO1607" s="1">
        <v>2252</v>
      </c>
      <c r="AP1607" s="1" t="b">
        <v>1</v>
      </c>
      <c r="AQ1607" s="1"/>
      <c r="AR1607" s="1"/>
      <c r="AS1607" s="1" t="b">
        <v>0</v>
      </c>
      <c r="AT1607" s="5"/>
      <c r="AU1607" s="5"/>
      <c r="AV1607" s="1" t="str">
        <f t="shared" si="262"/>
        <v>Penstemon Great Expectations</v>
      </c>
      <c r="AW1607" s="1"/>
      <c r="AX1607" s="1"/>
      <c r="AY1607" s="5"/>
      <c r="AZ1607" s="5"/>
      <c r="BA1607" s="5"/>
      <c r="BB1607" s="5"/>
      <c r="BC1607" s="5"/>
      <c r="BD1607" s="5"/>
    </row>
    <row r="1608" spans="1:66" ht="15" customHeight="1" x14ac:dyDescent="0.2">
      <c r="A1608" s="9" t="s">
        <v>7485</v>
      </c>
      <c r="B1608" s="18" t="b">
        <f t="shared" si="261"/>
        <v>1</v>
      </c>
      <c r="C1608" s="4" t="str">
        <f>IF(O1608="","C","")</f>
        <v/>
      </c>
      <c r="D1608" s="4" t="str">
        <f>IF(I1608="","N","")</f>
        <v/>
      </c>
      <c r="E1608" s="4" t="str">
        <f>IF(P1608="","Y","")</f>
        <v/>
      </c>
      <c r="F1608" s="4" t="str">
        <f t="shared" si="260"/>
        <v/>
      </c>
      <c r="G1608" s="4" t="str">
        <f>IF(H1608=A1608,"","I")</f>
        <v/>
      </c>
      <c r="H1608" s="4" t="str">
        <f>TRIM(TRIM(I1608) &amp; " " &amp; TRIM(J1608) &amp; " " &amp; K1608 &amp; " " &amp;S1608)</f>
        <v>Penstemon heterophyllus 'Heavenly Blue'</v>
      </c>
      <c r="I1608" s="1" t="s">
        <v>4876</v>
      </c>
      <c r="J1608" s="1" t="s">
        <v>4976</v>
      </c>
      <c r="K1608" s="1" t="s">
        <v>670</v>
      </c>
      <c r="L1608" s="1">
        <v>1354</v>
      </c>
      <c r="M1608" s="1" t="s">
        <v>39</v>
      </c>
      <c r="N1608" s="18" t="b">
        <v>1</v>
      </c>
      <c r="O1608" t="s">
        <v>4977</v>
      </c>
      <c r="P1608" s="1" t="s">
        <v>4899</v>
      </c>
      <c r="S1608" s="54"/>
      <c r="T1608" s="1" t="s">
        <v>42</v>
      </c>
      <c r="U1608" s="1" t="s">
        <v>42</v>
      </c>
      <c r="V1608" s="1" t="s">
        <v>42</v>
      </c>
      <c r="W1608" s="1" t="s">
        <v>42</v>
      </c>
      <c r="X1608" s="1"/>
      <c r="Y1608" s="1" t="s">
        <v>4978</v>
      </c>
      <c r="Z1608" s="1"/>
      <c r="AA1608" s="1"/>
      <c r="AB1608" s="1"/>
      <c r="AC1608" s="1"/>
      <c r="AD1608" s="1"/>
      <c r="AE1608" s="1"/>
      <c r="AG1608" s="1" t="b">
        <v>0</v>
      </c>
      <c r="AJ1608" s="1" t="b">
        <v>0</v>
      </c>
      <c r="AK1608" s="1" t="b">
        <v>0</v>
      </c>
      <c r="AL1608" s="1" t="s">
        <v>86</v>
      </c>
      <c r="AM1608" s="1" t="s">
        <v>240</v>
      </c>
      <c r="AN1608" s="1" t="s">
        <v>45</v>
      </c>
      <c r="AO1608" s="1">
        <v>1943</v>
      </c>
      <c r="AP1608" s="1" t="b">
        <v>1</v>
      </c>
      <c r="AQ1608" s="1"/>
      <c r="AR1608" s="1"/>
      <c r="AS1608" s="1" t="b">
        <v>0</v>
      </c>
      <c r="AT1608" s="5"/>
      <c r="AU1608" s="5"/>
      <c r="AV1608" s="1" t="str">
        <f t="shared" si="262"/>
        <v>Penstemon heterophyllus 'Heavenly Blue'</v>
      </c>
      <c r="AW1608" s="1"/>
      <c r="AX1608" s="1"/>
      <c r="AY1608" s="5"/>
      <c r="AZ1608" s="5"/>
      <c r="BA1608" s="5"/>
      <c r="BB1608" s="5"/>
      <c r="BC1608" s="5"/>
      <c r="BD1608" s="5"/>
      <c r="BE1608" s="5"/>
      <c r="BF1608" s="5"/>
      <c r="BG1608" s="5"/>
      <c r="BH1608" s="5"/>
      <c r="BI1608" s="5"/>
      <c r="BJ1608" s="5"/>
      <c r="BK1608" s="5"/>
      <c r="BL1608" s="5"/>
      <c r="BM1608" s="5"/>
      <c r="BN1608" s="5"/>
    </row>
    <row r="1609" spans="1:66" ht="15" customHeight="1" x14ac:dyDescent="0.2">
      <c r="B1609" s="18" t="b">
        <f t="shared" si="261"/>
        <v>1</v>
      </c>
      <c r="F1609" s="4" t="str">
        <f t="shared" si="260"/>
        <v/>
      </c>
      <c r="I1609" s="1" t="s">
        <v>4876</v>
      </c>
      <c r="J1609" s="1" t="s">
        <v>52</v>
      </c>
      <c r="K1609" s="1" t="s">
        <v>4979</v>
      </c>
      <c r="L1609" s="1">
        <v>1355</v>
      </c>
      <c r="N1609" s="18" t="b">
        <v>1</v>
      </c>
      <c r="P1609" s="1" t="s">
        <v>4980</v>
      </c>
      <c r="T1609" s="1" t="s">
        <v>42</v>
      </c>
      <c r="U1609" s="1" t="s">
        <v>42</v>
      </c>
      <c r="V1609" s="1" t="s">
        <v>42</v>
      </c>
      <c r="W1609" s="1" t="s">
        <v>42</v>
      </c>
      <c r="Y1609" s="1" t="s">
        <v>4975</v>
      </c>
      <c r="AG1609" s="1" t="b">
        <v>0</v>
      </c>
      <c r="AJ1609" s="1" t="b">
        <v>0</v>
      </c>
      <c r="AK1609" s="1" t="b">
        <v>0</v>
      </c>
      <c r="AL1609" s="1" t="s">
        <v>86</v>
      </c>
      <c r="AM1609" s="1" t="s">
        <v>62</v>
      </c>
      <c r="AN1609" s="1" t="s">
        <v>45</v>
      </c>
      <c r="AO1609" s="1">
        <v>1839</v>
      </c>
      <c r="AP1609" s="1" t="b">
        <v>1</v>
      </c>
      <c r="AQ1609" s="1"/>
      <c r="AR1609" s="1"/>
      <c r="AS1609" s="1" t="b">
        <v>0</v>
      </c>
      <c r="AT1609" s="5"/>
      <c r="AU1609" s="5"/>
      <c r="AV1609" s="1" t="str">
        <f t="shared" si="262"/>
        <v>Penstemon hirsutus 'Pygmaeus'</v>
      </c>
      <c r="AW1609" s="1"/>
      <c r="AX1609" s="1"/>
      <c r="AY1609" s="5"/>
      <c r="AZ1609" s="5"/>
      <c r="BA1609" s="5"/>
      <c r="BB1609" s="5"/>
      <c r="BC1609" s="5"/>
      <c r="BD1609" s="5"/>
    </row>
    <row r="1610" spans="1:66" ht="15" customHeight="1" x14ac:dyDescent="0.2">
      <c r="B1610" s="18" t="b">
        <f t="shared" si="261"/>
        <v>1</v>
      </c>
      <c r="F1610" s="4" t="str">
        <f t="shared" si="260"/>
        <v/>
      </c>
      <c r="I1610" s="1" t="s">
        <v>4876</v>
      </c>
      <c r="J1610" s="1" t="s">
        <v>4981</v>
      </c>
      <c r="K1610" s="1" t="s">
        <v>4982</v>
      </c>
      <c r="L1610" s="1">
        <v>1356</v>
      </c>
      <c r="N1610" s="18" t="b">
        <v>1</v>
      </c>
      <c r="P1610" s="1" t="s">
        <v>4983</v>
      </c>
      <c r="S1610" s="54"/>
      <c r="T1610" s="1" t="s">
        <v>42</v>
      </c>
      <c r="U1610" s="1" t="s">
        <v>42</v>
      </c>
      <c r="V1610" s="1" t="s">
        <v>42</v>
      </c>
      <c r="W1610" s="1" t="s">
        <v>42</v>
      </c>
      <c r="X1610" s="1"/>
      <c r="Y1610" s="1" t="s">
        <v>4984</v>
      </c>
      <c r="Z1610" s="1" t="s">
        <v>4985</v>
      </c>
      <c r="AA1610" s="1" t="s">
        <v>4986</v>
      </c>
      <c r="AB1610" s="1"/>
      <c r="AC1610" s="1"/>
      <c r="AD1610" s="1"/>
      <c r="AE1610" s="1"/>
      <c r="AG1610" s="1" t="b">
        <v>0</v>
      </c>
      <c r="AH1610" s="1"/>
      <c r="AI1610" s="1"/>
      <c r="AJ1610" s="1" t="b">
        <v>0</v>
      </c>
      <c r="AK1610" s="1" t="b">
        <v>0</v>
      </c>
      <c r="AL1610" s="1"/>
      <c r="AN1610" s="1" t="s">
        <v>45</v>
      </c>
      <c r="AO1610" s="1">
        <v>15795</v>
      </c>
      <c r="AP1610" s="1" t="b">
        <v>1</v>
      </c>
      <c r="AQ1610" s="1"/>
      <c r="AR1610" s="1"/>
      <c r="AS1610" s="1" t="b">
        <v>0</v>
      </c>
      <c r="AT1610" s="5"/>
      <c r="AU1610" s="5"/>
      <c r="AV1610" s="1" t="str">
        <f t="shared" si="262"/>
        <v>Penstemon mexicale 'Sunburst Amethyst'</v>
      </c>
      <c r="AW1610" s="1"/>
      <c r="AX1610" s="1"/>
      <c r="AY1610" s="5"/>
      <c r="AZ1610" s="5"/>
      <c r="BA1610" s="5"/>
      <c r="BB1610" s="5"/>
      <c r="BC1610" s="5"/>
      <c r="BD1610" s="5"/>
    </row>
    <row r="1611" spans="1:66" ht="15" customHeight="1" x14ac:dyDescent="0.2">
      <c r="B1611" s="18" t="b">
        <f t="shared" si="261"/>
        <v>1</v>
      </c>
      <c r="F1611" s="4" t="str">
        <f t="shared" si="260"/>
        <v/>
      </c>
      <c r="I1611" s="1" t="s">
        <v>4876</v>
      </c>
      <c r="J1611" s="1" t="s">
        <v>4981</v>
      </c>
      <c r="K1611" s="1" t="s">
        <v>4987</v>
      </c>
      <c r="L1611" s="1">
        <v>1357</v>
      </c>
      <c r="N1611" s="18" t="b">
        <v>1</v>
      </c>
      <c r="P1611" s="1" t="s">
        <v>4988</v>
      </c>
      <c r="S1611" s="54"/>
      <c r="T1611" s="1" t="s">
        <v>42</v>
      </c>
      <c r="U1611" s="1" t="s">
        <v>42</v>
      </c>
      <c r="V1611" s="1" t="s">
        <v>42</v>
      </c>
      <c r="W1611" s="1" t="s">
        <v>42</v>
      </c>
      <c r="X1611" s="1"/>
      <c r="Y1611" s="1" t="s">
        <v>4989</v>
      </c>
      <c r="Z1611" s="1"/>
      <c r="AA1611" s="1"/>
      <c r="AB1611" s="1"/>
      <c r="AC1611" s="1"/>
      <c r="AD1611" s="1"/>
      <c r="AE1611" s="1"/>
      <c r="AG1611" s="1" t="b">
        <v>0</v>
      </c>
      <c r="AH1611" s="1"/>
      <c r="AI1611" s="1"/>
      <c r="AJ1611" s="1" t="b">
        <v>0</v>
      </c>
      <c r="AK1611" s="1" t="b">
        <v>0</v>
      </c>
      <c r="AL1611" s="1"/>
      <c r="AN1611" s="1" t="s">
        <v>45</v>
      </c>
      <c r="AO1611" s="1">
        <v>15770</v>
      </c>
      <c r="AP1611" s="1" t="b">
        <v>1</v>
      </c>
      <c r="AQ1611" s="1"/>
      <c r="AR1611" s="1"/>
      <c r="AS1611" s="1" t="b">
        <v>0</v>
      </c>
      <c r="AT1611" s="5"/>
      <c r="AU1611" s="5"/>
      <c r="AV1611" s="1" t="str">
        <f t="shared" si="262"/>
        <v>Penstemon mexicale 'Sunburst Ruby'</v>
      </c>
      <c r="AW1611" s="1"/>
      <c r="AX1611" s="1"/>
      <c r="AY1611" s="5"/>
      <c r="AZ1611" s="5"/>
      <c r="BA1611" s="5"/>
      <c r="BB1611" s="5"/>
      <c r="BC1611" s="5"/>
      <c r="BD1611" s="5"/>
    </row>
    <row r="1612" spans="1:66" ht="15" customHeight="1" x14ac:dyDescent="0.2">
      <c r="B1612" s="18" t="b">
        <f t="shared" si="261"/>
        <v>0</v>
      </c>
      <c r="F1612" s="4" t="str">
        <f t="shared" si="260"/>
        <v>X</v>
      </c>
      <c r="I1612" s="1" t="s">
        <v>4876</v>
      </c>
      <c r="J1612" s="1" t="s">
        <v>4990</v>
      </c>
      <c r="K1612" s="1" t="s">
        <v>4991</v>
      </c>
      <c r="L1612" s="1">
        <v>1358</v>
      </c>
      <c r="N1612" s="18" t="b">
        <v>0</v>
      </c>
      <c r="P1612" s="1" t="s">
        <v>4992</v>
      </c>
      <c r="T1612" s="1" t="s">
        <v>42</v>
      </c>
      <c r="U1612" s="1" t="s">
        <v>42</v>
      </c>
      <c r="V1612" s="1" t="s">
        <v>42</v>
      </c>
      <c r="W1612" s="1" t="s">
        <v>42</v>
      </c>
      <c r="AG1612" s="1" t="b">
        <v>0</v>
      </c>
      <c r="AJ1612" s="1" t="b">
        <v>0</v>
      </c>
      <c r="AK1612" s="1" t="b">
        <v>0</v>
      </c>
      <c r="AM1612" s="1" t="s">
        <v>62</v>
      </c>
      <c r="AN1612" s="1" t="s">
        <v>45</v>
      </c>
      <c r="AO1612" s="1">
        <v>2415</v>
      </c>
      <c r="AP1612" s="1" t="b">
        <v>1</v>
      </c>
      <c r="AQ1612" s="1"/>
      <c r="AR1612" s="1"/>
      <c r="AS1612" s="1" t="b">
        <v>0</v>
      </c>
      <c r="AT1612" s="5"/>
      <c r="AU1612" s="5"/>
      <c r="AV1612" s="1" t="str">
        <f t="shared" si="262"/>
        <v>Penstemon Patio Bells Coral</v>
      </c>
      <c r="AW1612" s="1"/>
      <c r="AX1612" s="1"/>
      <c r="AY1612" s="5"/>
      <c r="AZ1612" s="5"/>
      <c r="BA1612" s="5"/>
      <c r="BB1612" s="5"/>
      <c r="BC1612" s="5"/>
      <c r="BD1612" s="5"/>
    </row>
    <row r="1613" spans="1:66" ht="15" customHeight="1" x14ac:dyDescent="0.2">
      <c r="B1613" s="18" t="b">
        <f t="shared" si="261"/>
        <v>0</v>
      </c>
      <c r="F1613" s="4" t="str">
        <f t="shared" si="260"/>
        <v>X</v>
      </c>
      <c r="I1613" s="1" t="s">
        <v>4876</v>
      </c>
      <c r="J1613" s="1" t="s">
        <v>4990</v>
      </c>
      <c r="K1613" s="1" t="s">
        <v>4993</v>
      </c>
      <c r="L1613" s="1">
        <v>1359</v>
      </c>
      <c r="N1613" s="18" t="b">
        <v>0</v>
      </c>
      <c r="P1613" s="1" t="s">
        <v>4994</v>
      </c>
      <c r="T1613" s="1" t="s">
        <v>42</v>
      </c>
      <c r="U1613" s="1" t="s">
        <v>42</v>
      </c>
      <c r="V1613" s="1" t="s">
        <v>42</v>
      </c>
      <c r="W1613" s="1" t="s">
        <v>42</v>
      </c>
      <c r="AG1613" s="1" t="b">
        <v>0</v>
      </c>
      <c r="AJ1613" s="1" t="b">
        <v>0</v>
      </c>
      <c r="AK1613" s="1" t="b">
        <v>0</v>
      </c>
      <c r="AM1613" s="1" t="s">
        <v>62</v>
      </c>
      <c r="AN1613" s="1" t="s">
        <v>45</v>
      </c>
      <c r="AO1613" s="1">
        <v>2416</v>
      </c>
      <c r="AP1613" s="1" t="b">
        <v>1</v>
      </c>
      <c r="AQ1613" s="1"/>
      <c r="AR1613" s="1"/>
      <c r="AS1613" s="1" t="b">
        <v>0</v>
      </c>
      <c r="AT1613" s="5"/>
      <c r="AU1613" s="5"/>
      <c r="AV1613" s="1" t="str">
        <f t="shared" si="262"/>
        <v>Penstemon Patio Bells Pink</v>
      </c>
      <c r="AW1613" s="1"/>
      <c r="AX1613" s="1"/>
      <c r="AY1613" s="5"/>
      <c r="AZ1613" s="5"/>
      <c r="BA1613" s="5"/>
      <c r="BB1613" s="5"/>
      <c r="BC1613" s="5"/>
      <c r="BD1613" s="5"/>
    </row>
    <row r="1614" spans="1:66" ht="15" customHeight="1" x14ac:dyDescent="0.2">
      <c r="B1614" s="18" t="b">
        <f t="shared" si="261"/>
        <v>0</v>
      </c>
      <c r="F1614" s="4" t="str">
        <f t="shared" si="260"/>
        <v>X</v>
      </c>
      <c r="I1614" s="1" t="s">
        <v>4876</v>
      </c>
      <c r="J1614" s="1" t="s">
        <v>4990</v>
      </c>
      <c r="K1614" s="1" t="s">
        <v>4995</v>
      </c>
      <c r="L1614" s="1">
        <v>1360</v>
      </c>
      <c r="N1614" s="18" t="b">
        <v>0</v>
      </c>
      <c r="P1614" s="1" t="s">
        <v>4996</v>
      </c>
      <c r="T1614" s="1" t="s">
        <v>42</v>
      </c>
      <c r="U1614" s="1" t="s">
        <v>42</v>
      </c>
      <c r="V1614" s="1" t="s">
        <v>42</v>
      </c>
      <c r="W1614" s="1" t="s">
        <v>42</v>
      </c>
      <c r="AG1614" s="1" t="b">
        <v>0</v>
      </c>
      <c r="AJ1614" s="1" t="b">
        <v>0</v>
      </c>
      <c r="AK1614" s="1" t="b">
        <v>0</v>
      </c>
      <c r="AM1614" s="1" t="s">
        <v>62</v>
      </c>
      <c r="AN1614" s="1" t="s">
        <v>45</v>
      </c>
      <c r="AO1614" s="1">
        <v>2417</v>
      </c>
      <c r="AP1614" s="1" t="b">
        <v>1</v>
      </c>
      <c r="AQ1614" s="1"/>
      <c r="AR1614" s="1"/>
      <c r="AS1614" s="1" t="b">
        <v>0</v>
      </c>
      <c r="AT1614" s="5"/>
      <c r="AU1614" s="5"/>
      <c r="AV1614" s="1" t="str">
        <f t="shared" si="262"/>
        <v>Penstemon Patio Bells Red</v>
      </c>
      <c r="AW1614" s="1"/>
      <c r="AX1614" s="1"/>
      <c r="AY1614" s="5"/>
      <c r="AZ1614" s="5"/>
      <c r="BA1614" s="5"/>
      <c r="BB1614" s="5"/>
      <c r="BC1614" s="5"/>
      <c r="BD1614" s="5"/>
    </row>
    <row r="1615" spans="1:66" ht="15" customHeight="1" x14ac:dyDescent="0.2">
      <c r="B1615" s="18" t="b">
        <f t="shared" si="261"/>
        <v>0</v>
      </c>
      <c r="F1615" s="4" t="str">
        <f t="shared" si="260"/>
        <v>X</v>
      </c>
      <c r="I1615" s="1" t="s">
        <v>4876</v>
      </c>
      <c r="J1615" s="1" t="s">
        <v>4990</v>
      </c>
      <c r="K1615" s="1" t="s">
        <v>4997</v>
      </c>
      <c r="L1615" s="1">
        <v>1361</v>
      </c>
      <c r="N1615" s="18" t="b">
        <v>0</v>
      </c>
      <c r="P1615" s="1" t="s">
        <v>4998</v>
      </c>
      <c r="T1615" s="1" t="s">
        <v>42</v>
      </c>
      <c r="U1615" s="1" t="s">
        <v>42</v>
      </c>
      <c r="V1615" s="1" t="s">
        <v>42</v>
      </c>
      <c r="W1615" s="1" t="s">
        <v>42</v>
      </c>
      <c r="AG1615" s="1" t="b">
        <v>0</v>
      </c>
      <c r="AJ1615" s="1" t="b">
        <v>0</v>
      </c>
      <c r="AK1615" s="1" t="b">
        <v>0</v>
      </c>
      <c r="AM1615" s="1" t="s">
        <v>62</v>
      </c>
      <c r="AN1615" s="1" t="s">
        <v>45</v>
      </c>
      <c r="AO1615" s="1">
        <v>2418</v>
      </c>
      <c r="AP1615" s="1" t="b">
        <v>1</v>
      </c>
      <c r="AQ1615" s="1"/>
      <c r="AR1615" s="1"/>
      <c r="AS1615" s="1" t="b">
        <v>0</v>
      </c>
      <c r="AT1615" s="5"/>
      <c r="AU1615" s="5"/>
      <c r="AV1615" s="1" t="str">
        <f t="shared" si="262"/>
        <v>Penstemon Patio Bells Shell</v>
      </c>
      <c r="AW1615" s="1"/>
      <c r="AX1615" s="1"/>
      <c r="AY1615" s="5"/>
      <c r="AZ1615" s="5"/>
      <c r="BA1615" s="5"/>
      <c r="BB1615" s="5"/>
      <c r="BC1615" s="5"/>
      <c r="BD1615" s="5"/>
    </row>
    <row r="1616" spans="1:66" ht="15" customHeight="1" x14ac:dyDescent="0.2">
      <c r="B1616" s="18" t="b">
        <f t="shared" si="261"/>
        <v>1</v>
      </c>
      <c r="F1616" s="4" t="str">
        <f t="shared" si="260"/>
        <v/>
      </c>
      <c r="I1616" s="1" t="s">
        <v>4876</v>
      </c>
      <c r="J1616" s="1" t="s">
        <v>4999</v>
      </c>
      <c r="K1616" s="1" t="s">
        <v>5000</v>
      </c>
      <c r="L1616" s="1">
        <v>1362</v>
      </c>
      <c r="N1616" s="18" t="b">
        <v>1</v>
      </c>
      <c r="P1616" s="1"/>
      <c r="Q1616" s="1"/>
      <c r="S1616" s="54"/>
      <c r="T1616" s="1" t="s">
        <v>42</v>
      </c>
      <c r="U1616" s="1" t="s">
        <v>42</v>
      </c>
      <c r="V1616" s="1" t="s">
        <v>42</v>
      </c>
      <c r="W1616" s="1" t="s">
        <v>42</v>
      </c>
      <c r="X1616" s="1"/>
      <c r="Y1616" s="1" t="s">
        <v>4975</v>
      </c>
      <c r="Z1616" s="1"/>
      <c r="AA1616" s="1"/>
      <c r="AB1616" s="1"/>
      <c r="AC1616" s="1"/>
      <c r="AD1616" s="1"/>
      <c r="AE1616" s="1"/>
      <c r="AG1616" s="1" t="b">
        <v>0</v>
      </c>
      <c r="AJ1616" s="1" t="b">
        <v>0</v>
      </c>
      <c r="AK1616" s="1" t="b">
        <v>0</v>
      </c>
      <c r="AL1616" s="1" t="s">
        <v>86</v>
      </c>
      <c r="AM1616" s="1" t="s">
        <v>62</v>
      </c>
      <c r="AN1616" s="1" t="s">
        <v>45</v>
      </c>
      <c r="AO1616" s="1">
        <v>2111</v>
      </c>
      <c r="AP1616" s="1" t="b">
        <v>1</v>
      </c>
      <c r="AS1616" s="1" t="b">
        <v>0</v>
      </c>
      <c r="AT1616" s="5"/>
      <c r="AU1616" s="5"/>
      <c r="AV1616" s="1" t="str">
        <f t="shared" si="262"/>
        <v>Penstemon Pensham 'Artic Fox'</v>
      </c>
      <c r="AW1616" s="1"/>
      <c r="AX1616" s="1"/>
      <c r="AY1616" s="5"/>
      <c r="AZ1616" s="5"/>
      <c r="BA1616" s="5"/>
      <c r="BB1616" s="5"/>
      <c r="BC1616" s="5"/>
      <c r="BD1616" s="5"/>
    </row>
    <row r="1617" spans="2:56" ht="15" customHeight="1" x14ac:dyDescent="0.2">
      <c r="B1617" s="18" t="b">
        <f t="shared" si="261"/>
        <v>1</v>
      </c>
      <c r="F1617" s="4" t="str">
        <f t="shared" si="260"/>
        <v/>
      </c>
      <c r="I1617" s="1" t="s">
        <v>4876</v>
      </c>
      <c r="J1617" s="1" t="s">
        <v>4999</v>
      </c>
      <c r="K1617" s="1" t="s">
        <v>5001</v>
      </c>
      <c r="L1617" s="1">
        <v>1363</v>
      </c>
      <c r="N1617" s="18" t="b">
        <v>1</v>
      </c>
      <c r="P1617" s="1"/>
      <c r="Q1617" s="1"/>
      <c r="S1617" s="54"/>
      <c r="T1617" s="1" t="s">
        <v>42</v>
      </c>
      <c r="U1617" s="1" t="s">
        <v>42</v>
      </c>
      <c r="V1617" s="1" t="s">
        <v>42</v>
      </c>
      <c r="W1617" s="1" t="s">
        <v>42</v>
      </c>
      <c r="X1617" s="1"/>
      <c r="Y1617" s="1" t="s">
        <v>5002</v>
      </c>
      <c r="Z1617" s="1"/>
      <c r="AA1617" s="1"/>
      <c r="AB1617" s="1"/>
      <c r="AC1617" s="1"/>
      <c r="AD1617" s="1"/>
      <c r="AE1617" s="1"/>
      <c r="AG1617" s="1" t="b">
        <v>0</v>
      </c>
      <c r="AJ1617" s="1" t="b">
        <v>0</v>
      </c>
      <c r="AK1617" s="1" t="b">
        <v>0</v>
      </c>
      <c r="AL1617" s="1" t="s">
        <v>86</v>
      </c>
      <c r="AM1617" s="1" t="s">
        <v>62</v>
      </c>
      <c r="AN1617" s="1" t="s">
        <v>45</v>
      </c>
      <c r="AO1617" s="1">
        <v>2112</v>
      </c>
      <c r="AP1617" s="1" t="b">
        <v>1</v>
      </c>
      <c r="AQ1617" s="1"/>
      <c r="AR1617" s="1"/>
      <c r="AS1617" s="1" t="b">
        <v>0</v>
      </c>
      <c r="AT1617" s="5"/>
      <c r="AU1617" s="5"/>
      <c r="AV1617" s="1" t="str">
        <f t="shared" si="262"/>
        <v>Penstemon Pensham 'Blueberry Ice'</v>
      </c>
      <c r="AW1617" s="1"/>
      <c r="AX1617" s="1"/>
      <c r="AY1617" s="5"/>
      <c r="AZ1617" s="5"/>
      <c r="BA1617" s="5"/>
      <c r="BB1617" s="5"/>
      <c r="BC1617" s="5"/>
      <c r="BD1617" s="5"/>
    </row>
    <row r="1618" spans="2:56" ht="15" customHeight="1" x14ac:dyDescent="0.2">
      <c r="B1618" s="18" t="b">
        <f t="shared" si="261"/>
        <v>1</v>
      </c>
      <c r="F1618" s="4" t="str">
        <f t="shared" si="260"/>
        <v/>
      </c>
      <c r="I1618" s="1" t="s">
        <v>4876</v>
      </c>
      <c r="J1618" s="1" t="s">
        <v>4999</v>
      </c>
      <c r="K1618" s="1" t="s">
        <v>5001</v>
      </c>
      <c r="L1618" s="1">
        <v>1364</v>
      </c>
      <c r="N1618" s="18" t="b">
        <v>1</v>
      </c>
      <c r="P1618" s="1"/>
      <c r="Q1618" s="1"/>
      <c r="R1618" s="1"/>
      <c r="S1618" s="54"/>
      <c r="T1618" s="1" t="s">
        <v>42</v>
      </c>
      <c r="U1618" s="1" t="s">
        <v>42</v>
      </c>
      <c r="V1618" s="1" t="s">
        <v>42</v>
      </c>
      <c r="W1618" s="1" t="s">
        <v>42</v>
      </c>
      <c r="X1618" s="1"/>
      <c r="Y1618" s="1" t="s">
        <v>5002</v>
      </c>
      <c r="Z1618" s="1"/>
      <c r="AA1618" s="1"/>
      <c r="AB1618" s="1"/>
      <c r="AC1618" s="1"/>
      <c r="AD1618" s="1"/>
      <c r="AE1618" s="1"/>
      <c r="AG1618" s="1" t="b">
        <v>0</v>
      </c>
      <c r="AJ1618" s="1" t="b">
        <v>0</v>
      </c>
      <c r="AK1618" s="1" t="b">
        <v>0</v>
      </c>
      <c r="AL1618" s="1" t="s">
        <v>86</v>
      </c>
      <c r="AM1618" s="1" t="s">
        <v>62</v>
      </c>
      <c r="AN1618" s="1" t="s">
        <v>45</v>
      </c>
      <c r="AO1618" s="1">
        <v>2122</v>
      </c>
      <c r="AP1618" s="1" t="b">
        <v>1</v>
      </c>
      <c r="AQ1618" s="1"/>
      <c r="AR1618" s="1"/>
      <c r="AS1618" s="1" t="b">
        <v>0</v>
      </c>
      <c r="AT1618" s="5"/>
      <c r="AU1618" s="5"/>
      <c r="AV1618" s="1" t="str">
        <f t="shared" si="262"/>
        <v>Penstemon Pensham 'Blueberry Ice'</v>
      </c>
      <c r="AW1618" s="1"/>
      <c r="AX1618" s="1"/>
      <c r="AY1618" s="5"/>
      <c r="AZ1618" s="5"/>
      <c r="BA1618" s="5"/>
      <c r="BB1618" s="5"/>
      <c r="BC1618" s="5"/>
      <c r="BD1618" s="5"/>
    </row>
    <row r="1619" spans="2:56" ht="15" customHeight="1" x14ac:dyDescent="0.2">
      <c r="B1619" s="18" t="b">
        <f t="shared" si="261"/>
        <v>1</v>
      </c>
      <c r="F1619" s="4" t="str">
        <f t="shared" si="260"/>
        <v/>
      </c>
      <c r="I1619" s="1" t="s">
        <v>4876</v>
      </c>
      <c r="J1619" s="1" t="s">
        <v>4999</v>
      </c>
      <c r="K1619" s="1" t="s">
        <v>5003</v>
      </c>
      <c r="L1619" s="1">
        <v>1365</v>
      </c>
      <c r="N1619" s="18" t="b">
        <v>1</v>
      </c>
      <c r="P1619" s="1"/>
      <c r="Q1619" s="1"/>
      <c r="S1619" s="54"/>
      <c r="T1619" s="1" t="s">
        <v>42</v>
      </c>
      <c r="U1619" s="1" t="s">
        <v>42</v>
      </c>
      <c r="V1619" s="1" t="s">
        <v>42</v>
      </c>
      <c r="W1619" s="1" t="s">
        <v>42</v>
      </c>
      <c r="X1619" s="1"/>
      <c r="Y1619" s="1" t="s">
        <v>5004</v>
      </c>
      <c r="Z1619" s="1"/>
      <c r="AA1619" s="1"/>
      <c r="AB1619" s="1"/>
      <c r="AC1619" s="1"/>
      <c r="AD1619" s="1"/>
      <c r="AE1619" s="1"/>
      <c r="AG1619" s="1" t="b">
        <v>0</v>
      </c>
      <c r="AJ1619" s="1" t="b">
        <v>0</v>
      </c>
      <c r="AK1619" s="1" t="b">
        <v>0</v>
      </c>
      <c r="AL1619" s="1" t="s">
        <v>86</v>
      </c>
      <c r="AM1619" s="1" t="s">
        <v>62</v>
      </c>
      <c r="AN1619" s="1" t="s">
        <v>45</v>
      </c>
      <c r="AO1619" s="1">
        <v>2113</v>
      </c>
      <c r="AP1619" s="1" t="b">
        <v>1</v>
      </c>
      <c r="AQ1619" s="1"/>
      <c r="AR1619" s="1"/>
      <c r="AS1619" s="1" t="b">
        <v>0</v>
      </c>
      <c r="AT1619" s="5"/>
      <c r="AU1619" s="5"/>
      <c r="AV1619" s="1" t="str">
        <f t="shared" si="262"/>
        <v>Penstemon Pensham 'Capricorn Moon'</v>
      </c>
      <c r="AW1619" s="1"/>
      <c r="AX1619" s="1"/>
      <c r="AY1619" s="5"/>
      <c r="AZ1619" s="5"/>
      <c r="BA1619" s="5"/>
      <c r="BB1619" s="5"/>
      <c r="BC1619" s="5"/>
      <c r="BD1619" s="5"/>
    </row>
    <row r="1620" spans="2:56" ht="15" customHeight="1" x14ac:dyDescent="0.2">
      <c r="B1620" s="18" t="b">
        <f t="shared" si="261"/>
        <v>1</v>
      </c>
      <c r="F1620" s="4" t="str">
        <f t="shared" si="260"/>
        <v/>
      </c>
      <c r="I1620" s="1" t="s">
        <v>4876</v>
      </c>
      <c r="J1620" s="1" t="s">
        <v>4999</v>
      </c>
      <c r="K1620" s="1" t="s">
        <v>5003</v>
      </c>
      <c r="L1620" s="1">
        <v>1366</v>
      </c>
      <c r="N1620" s="18" t="b">
        <v>1</v>
      </c>
      <c r="P1620" s="1"/>
      <c r="Q1620" s="1"/>
      <c r="R1620" s="1"/>
      <c r="S1620" s="54"/>
      <c r="T1620" s="1" t="s">
        <v>42</v>
      </c>
      <c r="U1620" s="1" t="s">
        <v>42</v>
      </c>
      <c r="V1620" s="1" t="s">
        <v>42</v>
      </c>
      <c r="W1620" s="1" t="s">
        <v>42</v>
      </c>
      <c r="X1620" s="1"/>
      <c r="Y1620" s="1" t="s">
        <v>5004</v>
      </c>
      <c r="Z1620" s="1"/>
      <c r="AA1620" s="1"/>
      <c r="AB1620" s="1"/>
      <c r="AC1620" s="1"/>
      <c r="AD1620" s="1"/>
      <c r="AE1620" s="1"/>
      <c r="AG1620" s="1" t="b">
        <v>0</v>
      </c>
      <c r="AJ1620" s="1" t="b">
        <v>0</v>
      </c>
      <c r="AK1620" s="1" t="b">
        <v>0</v>
      </c>
      <c r="AL1620" s="1" t="s">
        <v>86</v>
      </c>
      <c r="AM1620" s="1" t="s">
        <v>62</v>
      </c>
      <c r="AN1620" s="1" t="s">
        <v>45</v>
      </c>
      <c r="AO1620" s="1">
        <v>2123</v>
      </c>
      <c r="AP1620" s="1" t="b">
        <v>1</v>
      </c>
      <c r="AQ1620" s="1"/>
      <c r="AR1620" s="1"/>
      <c r="AS1620" s="1" t="b">
        <v>0</v>
      </c>
      <c r="AT1620" s="5"/>
      <c r="AU1620" s="5"/>
      <c r="AV1620" s="1" t="str">
        <f t="shared" si="262"/>
        <v>Penstemon Pensham 'Capricorn Moon'</v>
      </c>
      <c r="AW1620" s="1"/>
      <c r="AX1620" s="1"/>
      <c r="AY1620" s="5"/>
      <c r="AZ1620" s="5"/>
      <c r="BA1620" s="5"/>
      <c r="BB1620" s="5"/>
      <c r="BC1620" s="5"/>
      <c r="BD1620" s="5"/>
    </row>
    <row r="1621" spans="2:56" ht="15" customHeight="1" x14ac:dyDescent="0.2">
      <c r="B1621" s="18" t="b">
        <f t="shared" si="261"/>
        <v>1</v>
      </c>
      <c r="F1621" s="4" t="str">
        <f t="shared" si="260"/>
        <v/>
      </c>
      <c r="I1621" s="1" t="s">
        <v>4876</v>
      </c>
      <c r="J1621" s="1" t="s">
        <v>4999</v>
      </c>
      <c r="K1621" s="1" t="s">
        <v>5009</v>
      </c>
      <c r="L1621" s="1">
        <v>1368</v>
      </c>
      <c r="N1621" s="18" t="b">
        <v>1</v>
      </c>
      <c r="P1621" s="1"/>
      <c r="Q1621" s="1"/>
      <c r="S1621" s="54"/>
      <c r="T1621" s="1" t="s">
        <v>42</v>
      </c>
      <c r="U1621" s="1" t="s">
        <v>42</v>
      </c>
      <c r="V1621" s="1" t="s">
        <v>42</v>
      </c>
      <c r="W1621" s="1" t="s">
        <v>42</v>
      </c>
      <c r="X1621" s="1"/>
      <c r="Y1621" s="1" t="s">
        <v>4975</v>
      </c>
      <c r="Z1621" s="1"/>
      <c r="AA1621" s="1"/>
      <c r="AB1621" s="1"/>
      <c r="AC1621" s="1"/>
      <c r="AD1621" s="1"/>
      <c r="AE1621" s="1"/>
      <c r="AG1621" s="1" t="b">
        <v>0</v>
      </c>
      <c r="AJ1621" s="1" t="b">
        <v>0</v>
      </c>
      <c r="AK1621" s="1" t="b">
        <v>0</v>
      </c>
      <c r="AL1621" s="1" t="s">
        <v>86</v>
      </c>
      <c r="AM1621" s="1" t="s">
        <v>62</v>
      </c>
      <c r="AN1621" s="1" t="s">
        <v>45</v>
      </c>
      <c r="AO1621" s="1">
        <v>2114</v>
      </c>
      <c r="AP1621" s="1" t="b">
        <v>1</v>
      </c>
      <c r="AQ1621" s="1"/>
      <c r="AR1621" s="1"/>
      <c r="AS1621" s="1" t="b">
        <v>0</v>
      </c>
      <c r="AT1621" s="5"/>
      <c r="AU1621" s="5"/>
      <c r="AV1621" s="1" t="str">
        <f t="shared" si="262"/>
        <v>Penstemon Pensham 'Dorothy Wilson'</v>
      </c>
      <c r="AW1621" s="1"/>
      <c r="AX1621" s="1"/>
      <c r="AY1621" s="5"/>
      <c r="AZ1621" s="5"/>
      <c r="BA1621" s="5"/>
      <c r="BB1621" s="5"/>
      <c r="BC1621" s="5"/>
      <c r="BD1621" s="5"/>
    </row>
    <row r="1622" spans="2:56" ht="15" customHeight="1" x14ac:dyDescent="0.2">
      <c r="B1622" s="18" t="b">
        <f t="shared" si="261"/>
        <v>1</v>
      </c>
      <c r="F1622" s="4" t="str">
        <f t="shared" si="260"/>
        <v/>
      </c>
      <c r="I1622" s="1" t="s">
        <v>4876</v>
      </c>
      <c r="J1622" s="1" t="s">
        <v>4999</v>
      </c>
      <c r="K1622" s="1" t="s">
        <v>5009</v>
      </c>
      <c r="L1622" s="1">
        <v>1369</v>
      </c>
      <c r="N1622" s="18" t="b">
        <v>1</v>
      </c>
      <c r="P1622" s="1"/>
      <c r="Q1622" s="1"/>
      <c r="R1622" s="1"/>
      <c r="S1622" s="54"/>
      <c r="T1622" s="1" t="s">
        <v>42</v>
      </c>
      <c r="U1622" s="1" t="s">
        <v>42</v>
      </c>
      <c r="V1622" s="1" t="s">
        <v>42</v>
      </c>
      <c r="W1622" s="1" t="s">
        <v>42</v>
      </c>
      <c r="X1622" s="1"/>
      <c r="Y1622" s="1" t="s">
        <v>4975</v>
      </c>
      <c r="Z1622" s="1"/>
      <c r="AA1622" s="1"/>
      <c r="AB1622" s="1"/>
      <c r="AC1622" s="1"/>
      <c r="AD1622" s="1"/>
      <c r="AE1622" s="1"/>
      <c r="AG1622" s="1" t="b">
        <v>0</v>
      </c>
      <c r="AJ1622" s="1" t="b">
        <v>0</v>
      </c>
      <c r="AK1622" s="1" t="b">
        <v>0</v>
      </c>
      <c r="AL1622" s="1" t="s">
        <v>86</v>
      </c>
      <c r="AM1622" s="1" t="s">
        <v>62</v>
      </c>
      <c r="AN1622" s="1" t="s">
        <v>45</v>
      </c>
      <c r="AO1622" s="1">
        <v>2124</v>
      </c>
      <c r="AP1622" s="1" t="b">
        <v>1</v>
      </c>
      <c r="AQ1622" s="1"/>
      <c r="AR1622" s="1"/>
      <c r="AS1622" s="1" t="b">
        <v>0</v>
      </c>
      <c r="AT1622" s="5"/>
      <c r="AU1622" s="5"/>
      <c r="AV1622" s="1" t="str">
        <f t="shared" si="262"/>
        <v>Penstemon Pensham 'Dorothy Wilson'</v>
      </c>
      <c r="AW1622" s="1"/>
      <c r="AX1622" s="1"/>
      <c r="AY1622" s="5"/>
      <c r="AZ1622" s="5"/>
      <c r="BA1622" s="5"/>
      <c r="BB1622" s="5"/>
      <c r="BC1622" s="5"/>
      <c r="BD1622" s="5"/>
    </row>
    <row r="1623" spans="2:56" ht="15" customHeight="1" x14ac:dyDescent="0.2">
      <c r="B1623" s="18" t="b">
        <f t="shared" si="261"/>
        <v>1</v>
      </c>
      <c r="F1623" s="4" t="str">
        <f t="shared" si="260"/>
        <v/>
      </c>
      <c r="I1623" s="1" t="s">
        <v>4876</v>
      </c>
      <c r="J1623" s="1" t="s">
        <v>4999</v>
      </c>
      <c r="K1623" s="1" t="s">
        <v>5010</v>
      </c>
      <c r="L1623" s="1">
        <v>1370</v>
      </c>
      <c r="N1623" s="18" t="b">
        <v>1</v>
      </c>
      <c r="P1623" s="1"/>
      <c r="Q1623" s="1"/>
      <c r="S1623" s="54"/>
      <c r="T1623" s="1" t="s">
        <v>42</v>
      </c>
      <c r="U1623" s="1" t="s">
        <v>42</v>
      </c>
      <c r="V1623" s="1" t="s">
        <v>42</v>
      </c>
      <c r="W1623" s="1" t="s">
        <v>42</v>
      </c>
      <c r="X1623" s="1"/>
      <c r="Y1623" s="1" t="s">
        <v>4975</v>
      </c>
      <c r="Z1623" s="1"/>
      <c r="AA1623" s="1"/>
      <c r="AB1623" s="1"/>
      <c r="AC1623" s="1"/>
      <c r="AD1623" s="1"/>
      <c r="AE1623" s="1"/>
      <c r="AG1623" s="1" t="b">
        <v>0</v>
      </c>
      <c r="AJ1623" s="1" t="b">
        <v>0</v>
      </c>
      <c r="AK1623" s="1" t="b">
        <v>0</v>
      </c>
      <c r="AL1623" s="1" t="s">
        <v>86</v>
      </c>
      <c r="AM1623" s="1" t="s">
        <v>62</v>
      </c>
      <c r="AN1623" s="1" t="s">
        <v>45</v>
      </c>
      <c r="AO1623" s="1">
        <v>2115</v>
      </c>
      <c r="AP1623" s="1" t="b">
        <v>1</v>
      </c>
      <c r="AQ1623" s="1"/>
      <c r="AR1623" s="1"/>
      <c r="AS1623" s="1" t="b">
        <v>0</v>
      </c>
      <c r="AT1623" s="5"/>
      <c r="AU1623" s="5"/>
      <c r="AV1623" s="1" t="str">
        <f t="shared" si="262"/>
        <v>Penstemon Pensham 'Edith Biggs'</v>
      </c>
      <c r="AW1623" s="1"/>
      <c r="AX1623" s="1"/>
      <c r="AY1623" s="5"/>
      <c r="AZ1623" s="5"/>
      <c r="BA1623" s="5"/>
      <c r="BB1623" s="5"/>
      <c r="BC1623" s="5"/>
      <c r="BD1623" s="5"/>
    </row>
    <row r="1624" spans="2:56" ht="15" customHeight="1" x14ac:dyDescent="0.2">
      <c r="B1624" s="18" t="b">
        <f t="shared" si="261"/>
        <v>1</v>
      </c>
      <c r="F1624" s="4" t="str">
        <f t="shared" si="260"/>
        <v/>
      </c>
      <c r="I1624" s="1" t="s">
        <v>4876</v>
      </c>
      <c r="J1624" s="1" t="s">
        <v>4999</v>
      </c>
      <c r="K1624" s="1" t="s">
        <v>5010</v>
      </c>
      <c r="L1624" s="1">
        <v>1371</v>
      </c>
      <c r="N1624" s="18" t="b">
        <v>1</v>
      </c>
      <c r="P1624" s="1"/>
      <c r="Q1624" s="1"/>
      <c r="R1624" s="1"/>
      <c r="S1624" s="54"/>
      <c r="T1624" s="1" t="s">
        <v>42</v>
      </c>
      <c r="U1624" s="1" t="s">
        <v>42</v>
      </c>
      <c r="V1624" s="1" t="s">
        <v>42</v>
      </c>
      <c r="W1624" s="1" t="s">
        <v>42</v>
      </c>
      <c r="X1624" s="1"/>
      <c r="Y1624" s="1" t="s">
        <v>4975</v>
      </c>
      <c r="Z1624" s="1"/>
      <c r="AA1624" s="1"/>
      <c r="AB1624" s="1"/>
      <c r="AC1624" s="1"/>
      <c r="AD1624" s="1"/>
      <c r="AE1624" s="1"/>
      <c r="AG1624" s="1" t="b">
        <v>0</v>
      </c>
      <c r="AJ1624" s="1" t="b">
        <v>0</v>
      </c>
      <c r="AK1624" s="1" t="b">
        <v>0</v>
      </c>
      <c r="AL1624" s="1" t="s">
        <v>86</v>
      </c>
      <c r="AM1624" s="1" t="s">
        <v>62</v>
      </c>
      <c r="AN1624" s="1" t="s">
        <v>45</v>
      </c>
      <c r="AO1624" s="1">
        <v>2125</v>
      </c>
      <c r="AP1624" s="1" t="b">
        <v>1</v>
      </c>
      <c r="AQ1624" s="1"/>
      <c r="AR1624" s="1"/>
      <c r="AS1624" s="1" t="b">
        <v>0</v>
      </c>
      <c r="AT1624" s="5"/>
      <c r="AU1624" s="5"/>
      <c r="AV1624" s="1" t="str">
        <f t="shared" si="262"/>
        <v>Penstemon Pensham 'Edith Biggs'</v>
      </c>
      <c r="AW1624" s="1"/>
      <c r="AX1624" s="1"/>
      <c r="AY1624" s="5"/>
      <c r="AZ1624" s="5"/>
      <c r="BA1624" s="5"/>
      <c r="BB1624" s="5"/>
      <c r="BC1624" s="5"/>
      <c r="BD1624" s="5"/>
    </row>
    <row r="1625" spans="2:56" ht="15" customHeight="1" x14ac:dyDescent="0.2">
      <c r="B1625" s="18" t="b">
        <f t="shared" si="261"/>
        <v>1</v>
      </c>
      <c r="F1625" s="4" t="str">
        <f t="shared" si="260"/>
        <v/>
      </c>
      <c r="I1625" s="1" t="s">
        <v>4876</v>
      </c>
      <c r="J1625" s="1" t="s">
        <v>4999</v>
      </c>
      <c r="K1625" s="1" t="s">
        <v>5011</v>
      </c>
      <c r="L1625" s="1">
        <v>1372</v>
      </c>
      <c r="N1625" s="18" t="b">
        <v>1</v>
      </c>
      <c r="P1625" s="1"/>
      <c r="Q1625" s="1"/>
      <c r="S1625" s="54"/>
      <c r="T1625" s="1" t="s">
        <v>42</v>
      </c>
      <c r="U1625" s="1" t="s">
        <v>42</v>
      </c>
      <c r="V1625" s="1" t="s">
        <v>42</v>
      </c>
      <c r="W1625" s="1" t="s">
        <v>42</v>
      </c>
      <c r="X1625" s="1"/>
      <c r="Y1625" s="1" t="s">
        <v>5012</v>
      </c>
      <c r="Z1625" s="1"/>
      <c r="AA1625" s="1"/>
      <c r="AB1625" s="1"/>
      <c r="AC1625" s="1"/>
      <c r="AD1625" s="1"/>
      <c r="AE1625" s="1"/>
      <c r="AG1625" s="1" t="b">
        <v>0</v>
      </c>
      <c r="AJ1625" s="1" t="b">
        <v>0</v>
      </c>
      <c r="AK1625" s="1" t="b">
        <v>0</v>
      </c>
      <c r="AL1625" s="1" t="s">
        <v>86</v>
      </c>
      <c r="AM1625" s="1" t="s">
        <v>62</v>
      </c>
      <c r="AN1625" s="1" t="s">
        <v>45</v>
      </c>
      <c r="AO1625" s="1">
        <v>1254</v>
      </c>
      <c r="AP1625" s="1" t="b">
        <v>1</v>
      </c>
      <c r="AQ1625" s="1"/>
      <c r="AR1625" s="1"/>
      <c r="AS1625" s="1" t="b">
        <v>0</v>
      </c>
      <c r="AT1625" s="5"/>
      <c r="AU1625" s="5"/>
      <c r="AV1625" s="1" t="str">
        <f t="shared" si="262"/>
        <v>Penstemon Pensham 'Just Jayne'</v>
      </c>
      <c r="AW1625" s="1"/>
      <c r="AX1625" s="1"/>
      <c r="AY1625" s="5"/>
      <c r="AZ1625" s="5"/>
      <c r="BA1625" s="5"/>
      <c r="BB1625" s="5"/>
      <c r="BC1625" s="5"/>
      <c r="BD1625" s="5"/>
    </row>
    <row r="1626" spans="2:56" ht="15" customHeight="1" x14ac:dyDescent="0.2">
      <c r="B1626" s="18" t="b">
        <f t="shared" si="261"/>
        <v>1</v>
      </c>
      <c r="F1626" s="4" t="str">
        <f t="shared" ref="F1626:F1689" si="263">IF(Y1626="","X","")</f>
        <v/>
      </c>
      <c r="I1626" s="1" t="s">
        <v>4876</v>
      </c>
      <c r="J1626" s="1" t="s">
        <v>4999</v>
      </c>
      <c r="K1626" s="1" t="s">
        <v>5011</v>
      </c>
      <c r="L1626" s="1">
        <v>1373</v>
      </c>
      <c r="N1626" s="18" t="b">
        <v>1</v>
      </c>
      <c r="P1626" s="1"/>
      <c r="Q1626" s="1"/>
      <c r="R1626" s="1"/>
      <c r="S1626" s="54"/>
      <c r="T1626" s="1" t="s">
        <v>42</v>
      </c>
      <c r="U1626" s="1" t="s">
        <v>42</v>
      </c>
      <c r="V1626" s="1" t="s">
        <v>42</v>
      </c>
      <c r="W1626" s="1" t="s">
        <v>42</v>
      </c>
      <c r="X1626" s="1"/>
      <c r="Y1626" s="1" t="s">
        <v>5012</v>
      </c>
      <c r="Z1626" s="1"/>
      <c r="AA1626" s="1"/>
      <c r="AB1626" s="1"/>
      <c r="AC1626" s="1"/>
      <c r="AD1626" s="1"/>
      <c r="AE1626" s="1"/>
      <c r="AG1626" s="1" t="b">
        <v>0</v>
      </c>
      <c r="AJ1626" s="1" t="b">
        <v>0</v>
      </c>
      <c r="AK1626" s="1" t="b">
        <v>0</v>
      </c>
      <c r="AL1626" s="1" t="s">
        <v>86</v>
      </c>
      <c r="AM1626" s="1" t="s">
        <v>62</v>
      </c>
      <c r="AN1626" s="1" t="s">
        <v>45</v>
      </c>
      <c r="AO1626" s="1">
        <v>2126</v>
      </c>
      <c r="AP1626" s="1" t="b">
        <v>1</v>
      </c>
      <c r="AQ1626" s="1"/>
      <c r="AR1626" s="1"/>
      <c r="AS1626" s="1" t="b">
        <v>0</v>
      </c>
      <c r="AT1626" s="5"/>
      <c r="AU1626" s="5"/>
      <c r="AV1626" s="1" t="str">
        <f t="shared" si="262"/>
        <v>Penstemon Pensham 'Just Jayne'</v>
      </c>
      <c r="AW1626" s="1"/>
      <c r="AX1626" s="1"/>
      <c r="AY1626" s="5"/>
      <c r="AZ1626" s="5"/>
      <c r="BA1626" s="5"/>
      <c r="BB1626" s="5"/>
      <c r="BC1626" s="5"/>
      <c r="BD1626" s="5"/>
    </row>
    <row r="1627" spans="2:56" ht="15" customHeight="1" x14ac:dyDescent="0.2">
      <c r="B1627" s="18" t="b">
        <f t="shared" si="261"/>
        <v>1</v>
      </c>
      <c r="F1627" s="4" t="str">
        <f t="shared" si="263"/>
        <v/>
      </c>
      <c r="I1627" s="1" t="s">
        <v>4876</v>
      </c>
      <c r="J1627" s="1" t="s">
        <v>4999</v>
      </c>
      <c r="K1627" s="1" t="s">
        <v>5020</v>
      </c>
      <c r="L1627" s="1">
        <v>1376</v>
      </c>
      <c r="N1627" s="18" t="b">
        <v>1</v>
      </c>
      <c r="P1627" s="1" t="s">
        <v>5021</v>
      </c>
      <c r="Q1627" s="1"/>
      <c r="S1627" s="54"/>
      <c r="T1627" s="1" t="s">
        <v>42</v>
      </c>
      <c r="U1627" s="1" t="s">
        <v>42</v>
      </c>
      <c r="V1627" s="1" t="s">
        <v>42</v>
      </c>
      <c r="W1627" s="1" t="s">
        <v>42</v>
      </c>
      <c r="X1627" s="1"/>
      <c r="Y1627" s="1" t="s">
        <v>5022</v>
      </c>
      <c r="Z1627" s="1"/>
      <c r="AA1627" s="1"/>
      <c r="AB1627" s="1"/>
      <c r="AC1627" s="1"/>
      <c r="AD1627" s="1"/>
      <c r="AE1627" s="1"/>
      <c r="AG1627" s="1" t="b">
        <v>0</v>
      </c>
      <c r="AJ1627" s="1" t="b">
        <v>0</v>
      </c>
      <c r="AK1627" s="1" t="b">
        <v>0</v>
      </c>
      <c r="AL1627" s="1" t="s">
        <v>86</v>
      </c>
      <c r="AM1627" s="1" t="s">
        <v>62</v>
      </c>
      <c r="AN1627" s="1" t="s">
        <v>45</v>
      </c>
      <c r="AO1627" s="1">
        <v>1256</v>
      </c>
      <c r="AP1627" s="1" t="b">
        <v>1</v>
      </c>
      <c r="AQ1627" s="1"/>
      <c r="AR1627" s="1"/>
      <c r="AS1627" s="1" t="b">
        <v>0</v>
      </c>
      <c r="AT1627" s="5"/>
      <c r="AU1627" s="5"/>
      <c r="AV1627" s="1" t="str">
        <f t="shared" si="262"/>
        <v>Penstemon Pensham 'Tiger Bell Rose'</v>
      </c>
      <c r="AW1627" s="1"/>
      <c r="AX1627" s="1"/>
      <c r="AY1627" s="5"/>
      <c r="AZ1627" s="5"/>
      <c r="BA1627" s="5"/>
      <c r="BB1627" s="5"/>
      <c r="BC1627" s="5"/>
      <c r="BD1627" s="5"/>
    </row>
    <row r="1628" spans="2:56" ht="15" customHeight="1" x14ac:dyDescent="0.2">
      <c r="B1628" s="18" t="b">
        <f t="shared" si="261"/>
        <v>1</v>
      </c>
      <c r="F1628" s="4" t="str">
        <f t="shared" si="263"/>
        <v/>
      </c>
      <c r="I1628" s="1" t="s">
        <v>4876</v>
      </c>
      <c r="J1628" s="1" t="s">
        <v>4999</v>
      </c>
      <c r="K1628" s="1" t="s">
        <v>5020</v>
      </c>
      <c r="L1628" s="1">
        <v>1377</v>
      </c>
      <c r="N1628" s="18" t="b">
        <v>1</v>
      </c>
      <c r="P1628" s="1"/>
      <c r="Q1628" s="1"/>
      <c r="R1628" s="1"/>
      <c r="S1628" s="54"/>
      <c r="T1628" s="1" t="s">
        <v>42</v>
      </c>
      <c r="U1628" s="1" t="s">
        <v>42</v>
      </c>
      <c r="V1628" s="1" t="s">
        <v>42</v>
      </c>
      <c r="W1628" s="1" t="s">
        <v>42</v>
      </c>
      <c r="X1628" s="1" t="s">
        <v>5023</v>
      </c>
      <c r="Y1628" s="1" t="s">
        <v>5022</v>
      </c>
      <c r="Z1628" s="1"/>
      <c r="AA1628" s="1"/>
      <c r="AB1628" s="1"/>
      <c r="AC1628" s="1"/>
      <c r="AD1628" s="1"/>
      <c r="AE1628" s="1"/>
      <c r="AG1628" s="1" t="b">
        <v>0</v>
      </c>
      <c r="AH1628" s="1"/>
      <c r="AI1628" s="1"/>
      <c r="AJ1628" s="1" t="b">
        <v>0</v>
      </c>
      <c r="AK1628" s="1" t="b">
        <v>0</v>
      </c>
      <c r="AL1628" s="1" t="s">
        <v>86</v>
      </c>
      <c r="AM1628" s="1" t="s">
        <v>62</v>
      </c>
      <c r="AN1628" s="1" t="s">
        <v>45</v>
      </c>
      <c r="AO1628" s="1">
        <v>2127</v>
      </c>
      <c r="AP1628" s="1" t="b">
        <v>1</v>
      </c>
      <c r="AQ1628" s="1"/>
      <c r="AR1628" s="1"/>
      <c r="AS1628" s="1" t="b">
        <v>0</v>
      </c>
      <c r="AT1628" s="5"/>
      <c r="AU1628" s="5"/>
      <c r="AV1628" s="1" t="str">
        <f t="shared" si="262"/>
        <v>Penstemon Pensham 'Tiger Bell Rose'</v>
      </c>
      <c r="AW1628" s="1"/>
      <c r="AX1628" s="1"/>
      <c r="AY1628" s="5"/>
      <c r="AZ1628" s="5"/>
      <c r="BA1628" s="5"/>
      <c r="BB1628" s="5"/>
      <c r="BC1628" s="5"/>
      <c r="BD1628" s="5"/>
    </row>
    <row r="1629" spans="2:56" ht="15" customHeight="1" x14ac:dyDescent="0.2">
      <c r="B1629" s="18" t="b">
        <f t="shared" si="261"/>
        <v>1</v>
      </c>
      <c r="F1629" s="4" t="str">
        <f t="shared" si="263"/>
        <v/>
      </c>
      <c r="I1629" s="1" t="s">
        <v>4876</v>
      </c>
      <c r="J1629" s="1" t="s">
        <v>4999</v>
      </c>
      <c r="K1629" s="1" t="s">
        <v>5024</v>
      </c>
      <c r="L1629" s="1">
        <v>1378</v>
      </c>
      <c r="N1629" s="18" t="b">
        <v>1</v>
      </c>
      <c r="P1629" s="1"/>
      <c r="Q1629" s="1"/>
      <c r="S1629" s="54"/>
      <c r="T1629" s="1" t="s">
        <v>42</v>
      </c>
      <c r="U1629" s="1" t="s">
        <v>42</v>
      </c>
      <c r="V1629" s="1" t="s">
        <v>42</v>
      </c>
      <c r="W1629" s="1" t="s">
        <v>42</v>
      </c>
      <c r="X1629" s="1"/>
      <c r="Y1629" s="1" t="s">
        <v>4975</v>
      </c>
      <c r="Z1629" s="1"/>
      <c r="AA1629" s="1"/>
      <c r="AB1629" s="1"/>
      <c r="AC1629" s="1"/>
      <c r="AD1629" s="1"/>
      <c r="AE1629" s="1"/>
      <c r="AG1629" s="1" t="b">
        <v>0</v>
      </c>
      <c r="AJ1629" s="1" t="b">
        <v>0</v>
      </c>
      <c r="AK1629" s="1" t="b">
        <v>0</v>
      </c>
      <c r="AL1629" s="1" t="s">
        <v>86</v>
      </c>
      <c r="AM1629" s="1" t="s">
        <v>62</v>
      </c>
      <c r="AN1629" s="1" t="s">
        <v>45</v>
      </c>
      <c r="AO1629" s="1">
        <v>1257</v>
      </c>
      <c r="AP1629" s="1" t="b">
        <v>1</v>
      </c>
      <c r="AQ1629" s="1"/>
      <c r="AR1629" s="1"/>
      <c r="AS1629" s="1" t="b">
        <v>0</v>
      </c>
      <c r="AT1629" s="5"/>
      <c r="AU1629" s="5"/>
      <c r="AV1629" s="1" t="str">
        <f t="shared" si="262"/>
        <v>Penstemon Pensham 'Wedding Bells'</v>
      </c>
      <c r="AW1629" s="1"/>
      <c r="AX1629" s="1"/>
      <c r="AY1629" s="5"/>
      <c r="AZ1629" s="5"/>
      <c r="BA1629" s="5"/>
      <c r="BB1629" s="5"/>
      <c r="BC1629" s="5"/>
      <c r="BD1629" s="5"/>
    </row>
    <row r="1630" spans="2:56" ht="15" customHeight="1" x14ac:dyDescent="0.2">
      <c r="B1630" s="18" t="b">
        <f t="shared" si="261"/>
        <v>1</v>
      </c>
      <c r="F1630" s="4" t="str">
        <f t="shared" si="263"/>
        <v/>
      </c>
      <c r="I1630" s="1" t="s">
        <v>4876</v>
      </c>
      <c r="J1630" s="1" t="s">
        <v>4999</v>
      </c>
      <c r="K1630" s="1" t="s">
        <v>5024</v>
      </c>
      <c r="L1630" s="1">
        <v>1379</v>
      </c>
      <c r="N1630" s="18" t="b">
        <v>1</v>
      </c>
      <c r="P1630" s="1"/>
      <c r="Q1630" s="1"/>
      <c r="R1630" s="1"/>
      <c r="S1630" s="54"/>
      <c r="T1630" s="1" t="s">
        <v>42</v>
      </c>
      <c r="U1630" s="1" t="s">
        <v>42</v>
      </c>
      <c r="V1630" s="1" t="s">
        <v>42</v>
      </c>
      <c r="W1630" s="1" t="s">
        <v>42</v>
      </c>
      <c r="X1630" s="1"/>
      <c r="Y1630" s="1" t="s">
        <v>4975</v>
      </c>
      <c r="Z1630" s="1"/>
      <c r="AA1630" s="1"/>
      <c r="AB1630" s="1"/>
      <c r="AC1630" s="1"/>
      <c r="AD1630" s="1"/>
      <c r="AE1630" s="1"/>
      <c r="AG1630" s="1" t="b">
        <v>0</v>
      </c>
      <c r="AJ1630" s="1" t="b">
        <v>0</v>
      </c>
      <c r="AK1630" s="1" t="b">
        <v>0</v>
      </c>
      <c r="AL1630" s="1" t="s">
        <v>86</v>
      </c>
      <c r="AM1630" s="1" t="s">
        <v>62</v>
      </c>
      <c r="AN1630" s="1" t="s">
        <v>45</v>
      </c>
      <c r="AO1630" s="1">
        <v>2128</v>
      </c>
      <c r="AP1630" s="1" t="b">
        <v>1</v>
      </c>
      <c r="AQ1630" s="1"/>
      <c r="AR1630" s="1"/>
      <c r="AS1630" s="1" t="b">
        <v>0</v>
      </c>
      <c r="AT1630" s="5"/>
      <c r="AU1630" s="5"/>
      <c r="AV1630" s="1" t="str">
        <f t="shared" si="262"/>
        <v>Penstemon Pensham 'Wedding Bells'</v>
      </c>
      <c r="AW1630" s="1"/>
      <c r="AX1630" s="1"/>
      <c r="AY1630" s="5"/>
      <c r="AZ1630" s="5"/>
      <c r="BA1630" s="5"/>
      <c r="BB1630" s="5"/>
      <c r="BC1630" s="5"/>
      <c r="BD1630" s="5"/>
    </row>
    <row r="1631" spans="2:56" ht="15" customHeight="1" x14ac:dyDescent="0.2">
      <c r="B1631" s="18" t="b">
        <f t="shared" si="261"/>
        <v>1</v>
      </c>
      <c r="F1631" s="4" t="str">
        <f t="shared" si="263"/>
        <v/>
      </c>
      <c r="I1631" s="1" t="s">
        <v>4876</v>
      </c>
      <c r="J1631" s="1" t="s">
        <v>5025</v>
      </c>
      <c r="L1631" s="1">
        <v>1380</v>
      </c>
      <c r="N1631" s="18" t="b">
        <v>1</v>
      </c>
      <c r="P1631" s="1" t="s">
        <v>5026</v>
      </c>
      <c r="T1631" s="1" t="s">
        <v>42</v>
      </c>
      <c r="U1631" s="1" t="s">
        <v>42</v>
      </c>
      <c r="V1631" s="1" t="s">
        <v>42</v>
      </c>
      <c r="W1631" s="1" t="s">
        <v>42</v>
      </c>
      <c r="Y1631" s="1" t="s">
        <v>4975</v>
      </c>
      <c r="AG1631" s="1" t="b">
        <v>0</v>
      </c>
      <c r="AJ1631" s="1" t="b">
        <v>0</v>
      </c>
      <c r="AK1631" s="1" t="b">
        <v>0</v>
      </c>
      <c r="AL1631" s="1" t="s">
        <v>86</v>
      </c>
      <c r="AM1631" s="1" t="s">
        <v>62</v>
      </c>
      <c r="AN1631" s="1" t="s">
        <v>45</v>
      </c>
      <c r="AO1631" s="1">
        <v>1840</v>
      </c>
      <c r="AP1631" s="1" t="b">
        <v>1</v>
      </c>
      <c r="AQ1631" s="1"/>
      <c r="AR1631" s="1"/>
      <c r="AS1631" s="1" t="b">
        <v>0</v>
      </c>
      <c r="AT1631" s="5"/>
      <c r="AU1631" s="5"/>
      <c r="AV1631" s="1" t="str">
        <f t="shared" si="262"/>
        <v>Penstemon whippleanus</v>
      </c>
      <c r="AW1631" s="1"/>
      <c r="AY1631" s="5"/>
      <c r="AZ1631" s="5"/>
      <c r="BA1631" s="5"/>
      <c r="BB1631" s="5"/>
      <c r="BC1631" s="5"/>
      <c r="BD1631" s="5"/>
    </row>
    <row r="1632" spans="2:56" ht="15" customHeight="1" x14ac:dyDescent="0.2">
      <c r="B1632" s="18" t="b">
        <f t="shared" si="261"/>
        <v>1</v>
      </c>
      <c r="F1632" s="4" t="str">
        <f t="shared" si="263"/>
        <v/>
      </c>
      <c r="I1632" s="1" t="s">
        <v>4876</v>
      </c>
      <c r="J1632" s="1"/>
      <c r="K1632" s="1" t="s">
        <v>4882</v>
      </c>
      <c r="L1632" s="1">
        <v>1327</v>
      </c>
      <c r="N1632" s="18" t="b">
        <v>1</v>
      </c>
      <c r="P1632" s="1" t="s">
        <v>4883</v>
      </c>
      <c r="Q1632" s="1"/>
      <c r="R1632" s="1"/>
      <c r="S1632" s="54"/>
      <c r="T1632" s="1" t="s">
        <v>42</v>
      </c>
      <c r="U1632" s="1" t="s">
        <v>42</v>
      </c>
      <c r="V1632" s="1" t="s">
        <v>42</v>
      </c>
      <c r="W1632" s="1" t="s">
        <v>42</v>
      </c>
      <c r="X1632" s="1"/>
      <c r="Y1632" s="1" t="s">
        <v>4884</v>
      </c>
      <c r="Z1632" s="1"/>
      <c r="AA1632" s="1"/>
      <c r="AB1632" s="1"/>
      <c r="AC1632" s="1"/>
      <c r="AD1632" s="1"/>
      <c r="AE1632" s="1"/>
      <c r="AG1632" s="1" t="b">
        <v>1</v>
      </c>
      <c r="AH1632" s="1"/>
      <c r="AI1632" s="1"/>
      <c r="AJ1632" s="1" t="b">
        <v>0</v>
      </c>
      <c r="AK1632" s="1" t="b">
        <v>0</v>
      </c>
      <c r="AL1632" s="1" t="s">
        <v>86</v>
      </c>
      <c r="AM1632" s="1" t="s">
        <v>62</v>
      </c>
      <c r="AN1632" s="1" t="s">
        <v>45</v>
      </c>
      <c r="AO1632" s="1">
        <v>2192</v>
      </c>
      <c r="AP1632" s="1" t="b">
        <v>1</v>
      </c>
      <c r="AQ1632" s="1"/>
      <c r="AR1632" s="1"/>
      <c r="AS1632" s="1" t="b">
        <v>0</v>
      </c>
      <c r="AT1632" s="5"/>
      <c r="AU1632" s="5"/>
      <c r="AV1632" s="1" t="str">
        <f t="shared" si="262"/>
        <v>Penstemon 'Alice Hindley'</v>
      </c>
      <c r="AW1632" s="1"/>
      <c r="AX1632" s="1"/>
      <c r="AY1632" s="5"/>
      <c r="AZ1632" s="5"/>
      <c r="BA1632" s="5"/>
      <c r="BB1632" s="5"/>
      <c r="BC1632" s="5"/>
      <c r="BD1632" s="5"/>
    </row>
    <row r="1633" spans="1:66" ht="15" customHeight="1" x14ac:dyDescent="0.2">
      <c r="B1633" s="18" t="b">
        <f t="shared" si="261"/>
        <v>1</v>
      </c>
      <c r="F1633" s="4" t="str">
        <f t="shared" si="263"/>
        <v/>
      </c>
      <c r="I1633" s="1" t="s">
        <v>4876</v>
      </c>
      <c r="J1633" s="1"/>
      <c r="K1633" s="1" t="s">
        <v>4885</v>
      </c>
      <c r="L1633" s="1">
        <v>1328</v>
      </c>
      <c r="N1633" s="18" t="b">
        <v>1</v>
      </c>
      <c r="P1633" s="1" t="s">
        <v>4886</v>
      </c>
      <c r="Q1633" s="1"/>
      <c r="S1633" s="54"/>
      <c r="T1633" s="1" t="s">
        <v>42</v>
      </c>
      <c r="U1633" s="1" t="s">
        <v>42</v>
      </c>
      <c r="V1633" s="1" t="s">
        <v>42</v>
      </c>
      <c r="W1633" s="1" t="s">
        <v>42</v>
      </c>
      <c r="X1633" s="1" t="s">
        <v>4887</v>
      </c>
      <c r="Y1633" s="1" t="s">
        <v>4888</v>
      </c>
      <c r="Z1633" s="1" t="s">
        <v>4889</v>
      </c>
      <c r="AA1633" s="1" t="s">
        <v>4890</v>
      </c>
      <c r="AB1633" s="1" t="s">
        <v>4891</v>
      </c>
      <c r="AC1633" s="1"/>
      <c r="AD1633" s="1"/>
      <c r="AE1633" s="1"/>
      <c r="AG1633" s="1" t="b">
        <v>1</v>
      </c>
      <c r="AH1633" s="1"/>
      <c r="AI1633" s="1" t="s">
        <v>1679</v>
      </c>
      <c r="AJ1633" s="1" t="b">
        <v>0</v>
      </c>
      <c r="AK1633" s="1" t="b">
        <v>0</v>
      </c>
      <c r="AL1633" s="1" t="s">
        <v>86</v>
      </c>
      <c r="AM1633" s="1" t="s">
        <v>62</v>
      </c>
      <c r="AN1633" s="1" t="s">
        <v>45</v>
      </c>
      <c r="AO1633" s="1">
        <v>2064</v>
      </c>
      <c r="AP1633" s="1" t="b">
        <v>1</v>
      </c>
      <c r="AQ1633" s="1"/>
      <c r="AR1633" s="1"/>
      <c r="AS1633" s="1" t="b">
        <v>0</v>
      </c>
      <c r="AT1633" s="5"/>
      <c r="AU1633" s="5"/>
      <c r="AV1633" s="1" t="str">
        <f t="shared" si="262"/>
        <v>Penstemon 'Apple Blossom'</v>
      </c>
      <c r="AW1633" s="1"/>
      <c r="AX1633" s="1"/>
      <c r="AY1633" s="5"/>
      <c r="AZ1633" s="5"/>
      <c r="BA1633" s="5"/>
      <c r="BB1633" s="5"/>
      <c r="BC1633" s="5"/>
      <c r="BD1633" s="5"/>
    </row>
    <row r="1634" spans="1:66" ht="15" customHeight="1" x14ac:dyDescent="0.2">
      <c r="B1634" s="18" t="b">
        <f t="shared" si="261"/>
        <v>0</v>
      </c>
      <c r="F1634" s="4" t="str">
        <f t="shared" si="263"/>
        <v>X</v>
      </c>
      <c r="I1634" s="1" t="s">
        <v>4876</v>
      </c>
      <c r="J1634" s="1"/>
      <c r="K1634" s="1" t="s">
        <v>4892</v>
      </c>
      <c r="L1634" s="1">
        <v>1329</v>
      </c>
      <c r="N1634" s="18" t="b">
        <v>0</v>
      </c>
      <c r="P1634" s="1"/>
      <c r="Q1634" s="1"/>
      <c r="S1634" s="54"/>
      <c r="T1634" s="1" t="s">
        <v>42</v>
      </c>
      <c r="U1634" s="1" t="s">
        <v>42</v>
      </c>
      <c r="V1634" s="1" t="s">
        <v>42</v>
      </c>
      <c r="W1634" s="1" t="s">
        <v>42</v>
      </c>
      <c r="X1634" s="1"/>
      <c r="Y1634" s="1"/>
      <c r="Z1634" s="1"/>
      <c r="AA1634" s="1"/>
      <c r="AB1634" s="1"/>
      <c r="AC1634" s="1"/>
      <c r="AD1634" s="1"/>
      <c r="AE1634" s="1"/>
      <c r="AG1634" s="1" t="b">
        <v>0</v>
      </c>
      <c r="AJ1634" s="1" t="b">
        <v>0</v>
      </c>
      <c r="AK1634" s="1" t="b">
        <v>0</v>
      </c>
      <c r="AL1634" s="1" t="s">
        <v>86</v>
      </c>
      <c r="AM1634" s="1" t="s">
        <v>62</v>
      </c>
      <c r="AN1634" s="1" t="s">
        <v>45</v>
      </c>
      <c r="AO1634" s="1">
        <v>1556</v>
      </c>
      <c r="AP1634" s="1" t="b">
        <v>1</v>
      </c>
      <c r="AQ1634" s="1"/>
      <c r="AR1634" s="1"/>
      <c r="AS1634" s="1" t="b">
        <v>0</v>
      </c>
      <c r="AT1634" s="5"/>
      <c r="AU1634" s="5"/>
      <c r="AV1634" s="1" t="str">
        <f t="shared" si="262"/>
        <v>Penstemon assorted</v>
      </c>
      <c r="AW1634" s="1"/>
      <c r="AX1634" s="1"/>
      <c r="AY1634" s="5"/>
      <c r="AZ1634" s="5"/>
      <c r="BA1634" s="5"/>
      <c r="BB1634" s="5"/>
      <c r="BC1634" s="5"/>
      <c r="BD1634" s="5"/>
    </row>
    <row r="1635" spans="1:66" ht="15" customHeight="1" x14ac:dyDescent="0.2">
      <c r="B1635" s="18" t="b">
        <f t="shared" si="261"/>
        <v>1</v>
      </c>
      <c r="F1635" s="4" t="str">
        <f t="shared" si="263"/>
        <v/>
      </c>
      <c r="I1635" s="1" t="s">
        <v>4876</v>
      </c>
      <c r="J1635" s="1"/>
      <c r="K1635" s="1" t="s">
        <v>4893</v>
      </c>
      <c r="L1635" s="1">
        <v>1330</v>
      </c>
      <c r="N1635" s="18" t="b">
        <v>1</v>
      </c>
      <c r="P1635" s="1" t="s">
        <v>4894</v>
      </c>
      <c r="Q1635" s="1"/>
      <c r="R1635" s="1"/>
      <c r="S1635" s="54"/>
      <c r="T1635" s="1" t="s">
        <v>42</v>
      </c>
      <c r="U1635" s="1" t="s">
        <v>42</v>
      </c>
      <c r="V1635" s="1" t="s">
        <v>42</v>
      </c>
      <c r="W1635" s="1" t="s">
        <v>42</v>
      </c>
      <c r="X1635" s="1"/>
      <c r="Y1635" s="1" t="s">
        <v>4895</v>
      </c>
      <c r="Z1635" s="1" t="s">
        <v>4896</v>
      </c>
      <c r="AA1635" s="1" t="s">
        <v>4897</v>
      </c>
      <c r="AB1635" s="1"/>
      <c r="AC1635" s="1"/>
      <c r="AD1635" s="1"/>
      <c r="AE1635" s="1"/>
      <c r="AG1635" s="1" t="b">
        <v>0</v>
      </c>
      <c r="AH1635" s="1"/>
      <c r="AI1635" s="1"/>
      <c r="AJ1635" s="1" t="b">
        <v>0</v>
      </c>
      <c r="AK1635" s="1" t="b">
        <v>0</v>
      </c>
      <c r="AL1635" s="1" t="s">
        <v>86</v>
      </c>
      <c r="AM1635" s="1" t="s">
        <v>62</v>
      </c>
      <c r="AN1635" s="1" t="s">
        <v>45</v>
      </c>
      <c r="AO1635" s="1">
        <v>2274</v>
      </c>
      <c r="AP1635" s="1" t="b">
        <v>1</v>
      </c>
      <c r="AQ1635" s="1"/>
      <c r="AR1635" s="1"/>
      <c r="AS1635" s="1" t="b">
        <v>0</v>
      </c>
      <c r="AT1635" s="5"/>
      <c r="AU1635" s="5"/>
      <c r="AV1635" s="1" t="str">
        <f t="shared" si="262"/>
        <v>Penstemon 'Blackbird'</v>
      </c>
      <c r="AW1635" s="1"/>
      <c r="AX1635" s="1"/>
      <c r="AY1635" s="5"/>
      <c r="AZ1635" s="5"/>
      <c r="BA1635" s="5"/>
      <c r="BB1635" s="5"/>
      <c r="BC1635" s="5"/>
      <c r="BD1635" s="5"/>
    </row>
    <row r="1636" spans="1:66" ht="15" customHeight="1" x14ac:dyDescent="0.2">
      <c r="B1636" s="18" t="b">
        <f t="shared" si="261"/>
        <v>1</v>
      </c>
      <c r="F1636" s="4" t="str">
        <f t="shared" si="263"/>
        <v/>
      </c>
      <c r="I1636" s="1" t="s">
        <v>4876</v>
      </c>
      <c r="J1636" s="1"/>
      <c r="K1636" s="1" t="s">
        <v>4898</v>
      </c>
      <c r="L1636" s="1">
        <v>1331</v>
      </c>
      <c r="N1636" s="18" t="b">
        <v>1</v>
      </c>
      <c r="P1636" s="1" t="s">
        <v>4899</v>
      </c>
      <c r="Q1636" s="1"/>
      <c r="R1636" s="1"/>
      <c r="S1636" s="54"/>
      <c r="T1636" s="1" t="s">
        <v>42</v>
      </c>
      <c r="U1636" s="1" t="s">
        <v>42</v>
      </c>
      <c r="V1636" s="1" t="s">
        <v>42</v>
      </c>
      <c r="W1636" s="1" t="s">
        <v>42</v>
      </c>
      <c r="X1636" s="1"/>
      <c r="Y1636" s="1" t="s">
        <v>4900</v>
      </c>
      <c r="Z1636" s="1" t="s">
        <v>4901</v>
      </c>
      <c r="AA1636" s="1" t="s">
        <v>4902</v>
      </c>
      <c r="AB1636" s="1"/>
      <c r="AC1636" s="1"/>
      <c r="AD1636" s="1"/>
      <c r="AE1636" s="1"/>
      <c r="AG1636" s="1" t="b">
        <v>1</v>
      </c>
      <c r="AH1636" s="1"/>
      <c r="AI1636" s="1"/>
      <c r="AJ1636" s="1" t="b">
        <v>0</v>
      </c>
      <c r="AK1636" s="1" t="b">
        <v>0</v>
      </c>
      <c r="AL1636" s="1" t="s">
        <v>86</v>
      </c>
      <c r="AM1636" s="1" t="s">
        <v>62</v>
      </c>
      <c r="AN1636" s="1" t="s">
        <v>45</v>
      </c>
      <c r="AO1636" s="1">
        <v>2326</v>
      </c>
      <c r="AP1636" s="1" t="b">
        <v>1</v>
      </c>
      <c r="AQ1636" s="1"/>
      <c r="AR1636" s="1"/>
      <c r="AS1636" s="1" t="b">
        <v>1</v>
      </c>
      <c r="AT1636" s="5"/>
      <c r="AU1636" s="5"/>
      <c r="AV1636" s="1" t="str">
        <f t="shared" si="262"/>
        <v>Penstemon 'Catherine de la Mare'</v>
      </c>
      <c r="AW1636" s="1"/>
      <c r="AX1636" s="1"/>
      <c r="AY1636" s="5"/>
      <c r="AZ1636" s="5"/>
      <c r="BA1636" s="5"/>
      <c r="BB1636" s="5"/>
      <c r="BC1636" s="5"/>
      <c r="BD1636" s="5"/>
    </row>
    <row r="1637" spans="1:66" ht="15" customHeight="1" x14ac:dyDescent="0.2">
      <c r="B1637" s="18" t="b">
        <f t="shared" si="261"/>
        <v>1</v>
      </c>
      <c r="F1637" s="4" t="str">
        <f t="shared" si="263"/>
        <v/>
      </c>
      <c r="I1637" s="1" t="s">
        <v>4876</v>
      </c>
      <c r="K1637" s="1" t="s">
        <v>4877</v>
      </c>
      <c r="L1637" s="1">
        <v>1325</v>
      </c>
      <c r="N1637" s="18" t="b">
        <v>1</v>
      </c>
      <c r="P1637" s="1" t="s">
        <v>4878</v>
      </c>
      <c r="T1637" s="1" t="s">
        <v>42</v>
      </c>
      <c r="U1637" s="1" t="s">
        <v>42</v>
      </c>
      <c r="V1637" s="1" t="s">
        <v>42</v>
      </c>
      <c r="W1637" s="1" t="s">
        <v>42</v>
      </c>
      <c r="Y1637" s="1" t="s">
        <v>4879</v>
      </c>
      <c r="AG1637" s="1" t="b">
        <v>0</v>
      </c>
      <c r="AJ1637" s="1" t="b">
        <v>0</v>
      </c>
      <c r="AK1637" s="1" t="b">
        <v>0</v>
      </c>
      <c r="AL1637" s="1" t="s">
        <v>86</v>
      </c>
      <c r="AM1637" s="1" t="s">
        <v>62</v>
      </c>
      <c r="AN1637" s="1" t="s">
        <v>45</v>
      </c>
      <c r="AO1637" s="1">
        <v>1830</v>
      </c>
      <c r="AP1637" s="1" t="b">
        <v>1</v>
      </c>
      <c r="AQ1637" s="1"/>
      <c r="AR1637" s="1"/>
      <c r="AS1637" s="1" t="b">
        <v>0</v>
      </c>
      <c r="AT1637" s="5"/>
      <c r="AU1637" s="5"/>
      <c r="AV1637" s="1" t="str">
        <f t="shared" si="262"/>
        <v>Penstemon 'Drinkstone'</v>
      </c>
      <c r="AX1637" s="1"/>
      <c r="AY1637" s="5"/>
      <c r="AZ1637" s="5"/>
      <c r="BA1637" s="5"/>
      <c r="BB1637" s="5"/>
      <c r="BC1637" s="5"/>
      <c r="BD1637" s="5"/>
    </row>
    <row r="1638" spans="1:66" ht="15" customHeight="1" x14ac:dyDescent="0.2">
      <c r="B1638" s="18" t="b">
        <f t="shared" si="261"/>
        <v>1</v>
      </c>
      <c r="F1638" s="4" t="str">
        <f t="shared" si="263"/>
        <v/>
      </c>
      <c r="I1638" s="1" t="s">
        <v>4876</v>
      </c>
      <c r="J1638" s="1"/>
      <c r="K1638" s="1" t="s">
        <v>4903</v>
      </c>
      <c r="L1638" s="1">
        <v>1332</v>
      </c>
      <c r="N1638" s="18" t="b">
        <v>1</v>
      </c>
      <c r="P1638" s="1"/>
      <c r="Q1638" s="1"/>
      <c r="S1638" s="54"/>
      <c r="T1638" s="1" t="s">
        <v>42</v>
      </c>
      <c r="U1638" s="1" t="s">
        <v>42</v>
      </c>
      <c r="V1638" s="1" t="s">
        <v>42</v>
      </c>
      <c r="W1638" s="1" t="s">
        <v>42</v>
      </c>
      <c r="X1638" s="1"/>
      <c r="Y1638" s="1" t="s">
        <v>4904</v>
      </c>
      <c r="Z1638" s="1"/>
      <c r="AA1638" s="1"/>
      <c r="AB1638" s="1"/>
      <c r="AC1638" s="1"/>
      <c r="AD1638" s="1"/>
      <c r="AE1638" s="1"/>
      <c r="AG1638" s="1" t="b">
        <v>1</v>
      </c>
      <c r="AJ1638" s="1" t="b">
        <v>0</v>
      </c>
      <c r="AK1638" s="1" t="b">
        <v>0</v>
      </c>
      <c r="AL1638" s="1" t="s">
        <v>86</v>
      </c>
      <c r="AM1638" s="1" t="s">
        <v>62</v>
      </c>
      <c r="AN1638" s="1" t="s">
        <v>45</v>
      </c>
      <c r="AO1638" s="1">
        <v>2082</v>
      </c>
      <c r="AP1638" s="1" t="b">
        <v>1</v>
      </c>
      <c r="AQ1638" s="1"/>
      <c r="AR1638" s="1"/>
      <c r="AS1638" s="1" t="b">
        <v>0</v>
      </c>
      <c r="AT1638" s="5"/>
      <c r="AU1638" s="5"/>
      <c r="AV1638" s="1" t="str">
        <f t="shared" si="262"/>
        <v>Penstemon 'Evelyn'</v>
      </c>
      <c r="AW1638" s="1"/>
      <c r="AX1638" s="1"/>
      <c r="AY1638" s="5"/>
      <c r="AZ1638" s="5"/>
      <c r="BA1638" s="5"/>
      <c r="BB1638" s="5"/>
      <c r="BC1638" s="5"/>
      <c r="BD1638" s="5"/>
    </row>
    <row r="1639" spans="1:66" ht="15" customHeight="1" x14ac:dyDescent="0.2">
      <c r="A1639" s="9" t="s">
        <v>7481</v>
      </c>
      <c r="B1639" s="18" t="b">
        <f t="shared" si="261"/>
        <v>1</v>
      </c>
      <c r="C1639" s="4" t="str">
        <f>IF(O1639="","C","")</f>
        <v/>
      </c>
      <c r="D1639" s="4" t="str">
        <f>IF(I1639="","N","")</f>
        <v/>
      </c>
      <c r="E1639" s="4" t="str">
        <f>IF(P1639="","Y","")</f>
        <v/>
      </c>
      <c r="F1639" s="4" t="str">
        <f t="shared" si="263"/>
        <v/>
      </c>
      <c r="G1639" s="4"/>
      <c r="H1639" s="4" t="str">
        <f>TRIM(TRIM(I1639) &amp; " " &amp; TRIM(J1639) &amp; " " &amp; K1639 &amp; " " &amp;S1639)</f>
        <v>Penstemon 'Firebird' syn Schoenholtzeri</v>
      </c>
      <c r="I1639" s="1" t="s">
        <v>4876</v>
      </c>
      <c r="J1639" s="1"/>
      <c r="K1639" s="49" t="s">
        <v>4905</v>
      </c>
      <c r="L1639" s="1">
        <v>1333</v>
      </c>
      <c r="M1639" s="1" t="s">
        <v>4906</v>
      </c>
      <c r="N1639" s="18" t="b">
        <v>1</v>
      </c>
      <c r="O1639" t="s">
        <v>10212</v>
      </c>
      <c r="P1639" s="1" t="s">
        <v>4908</v>
      </c>
      <c r="Q1639" s="1"/>
      <c r="S1639" s="54" t="s">
        <v>4909</v>
      </c>
      <c r="T1639" s="1" t="s">
        <v>42</v>
      </c>
      <c r="U1639" s="1" t="s">
        <v>42</v>
      </c>
      <c r="V1639" s="1" t="s">
        <v>42</v>
      </c>
      <c r="W1639" s="1" t="s">
        <v>42</v>
      </c>
      <c r="X1639" s="1"/>
      <c r="Y1639" s="1" t="s">
        <v>4910</v>
      </c>
      <c r="Z1639" s="1"/>
      <c r="AA1639" s="1"/>
      <c r="AB1639" s="1"/>
      <c r="AC1639" s="1"/>
      <c r="AD1639" s="1"/>
      <c r="AE1639" s="1"/>
      <c r="AG1639" s="1" t="b">
        <v>0</v>
      </c>
      <c r="AJ1639" s="1" t="b">
        <v>0</v>
      </c>
      <c r="AK1639" s="1" t="b">
        <v>0</v>
      </c>
      <c r="AL1639" s="1" t="s">
        <v>86</v>
      </c>
      <c r="AM1639" s="1" t="s">
        <v>62</v>
      </c>
      <c r="AN1639" s="1" t="s">
        <v>45</v>
      </c>
      <c r="AO1639" s="1">
        <v>2182</v>
      </c>
      <c r="AP1639" s="1" t="b">
        <v>0</v>
      </c>
      <c r="AQ1639" s="1"/>
      <c r="AR1639" s="1"/>
      <c r="AS1639" s="1" t="b">
        <v>0</v>
      </c>
      <c r="AV1639" s="1" t="str">
        <f t="shared" si="262"/>
        <v>Penstemon 'Firebird' syn Schoenholtzeri</v>
      </c>
      <c r="AW1639" s="1"/>
      <c r="AX1639" s="1"/>
      <c r="BE1639" s="5"/>
      <c r="BF1639" s="5"/>
      <c r="BG1639" s="5"/>
      <c r="BH1639" s="5"/>
      <c r="BI1639" s="5"/>
      <c r="BJ1639" s="5"/>
      <c r="BK1639" s="5"/>
      <c r="BL1639" s="5"/>
      <c r="BM1639" s="5"/>
      <c r="BN1639" s="5"/>
    </row>
    <row r="1640" spans="1:66" ht="15" customHeight="1" x14ac:dyDescent="0.2">
      <c r="B1640" s="18" t="b">
        <f t="shared" si="261"/>
        <v>0</v>
      </c>
      <c r="F1640" s="4" t="str">
        <f t="shared" si="263"/>
        <v>X</v>
      </c>
      <c r="I1640" s="1" t="s">
        <v>4876</v>
      </c>
      <c r="J1640" s="1"/>
      <c r="K1640" s="1" t="s">
        <v>3281</v>
      </c>
      <c r="L1640" s="1">
        <v>1334</v>
      </c>
      <c r="N1640" s="18" t="b">
        <v>0</v>
      </c>
      <c r="P1640" s="1" t="s">
        <v>4911</v>
      </c>
      <c r="Q1640" s="1"/>
      <c r="R1640" s="1"/>
      <c r="S1640" s="54"/>
      <c r="T1640" s="1" t="s">
        <v>42</v>
      </c>
      <c r="U1640" s="1" t="s">
        <v>42</v>
      </c>
      <c r="V1640" s="1" t="s">
        <v>42</v>
      </c>
      <c r="W1640" s="1" t="s">
        <v>42</v>
      </c>
      <c r="X1640" s="1"/>
      <c r="Y1640" s="1"/>
      <c r="Z1640" s="1"/>
      <c r="AA1640" s="1"/>
      <c r="AB1640" s="1"/>
      <c r="AC1640" s="1"/>
      <c r="AD1640" s="1"/>
      <c r="AE1640" s="1"/>
      <c r="AG1640" s="1" t="b">
        <v>0</v>
      </c>
      <c r="AH1640" s="1"/>
      <c r="AI1640" s="1"/>
      <c r="AJ1640" s="1" t="b">
        <v>0</v>
      </c>
      <c r="AK1640" s="1" t="b">
        <v>0</v>
      </c>
      <c r="AL1640" s="1" t="s">
        <v>86</v>
      </c>
      <c r="AM1640" s="1" t="s">
        <v>62</v>
      </c>
      <c r="AN1640" s="1" t="s">
        <v>45</v>
      </c>
      <c r="AO1640" s="1">
        <v>2205</v>
      </c>
      <c r="AP1640" s="1" t="b">
        <v>1</v>
      </c>
      <c r="AQ1640" s="1"/>
      <c r="AR1640" s="1"/>
      <c r="AS1640" s="1" t="b">
        <v>0</v>
      </c>
      <c r="AT1640" s="5"/>
      <c r="AU1640" s="5"/>
      <c r="AV1640" s="1" t="str">
        <f t="shared" si="262"/>
        <v>Penstemon 'Flamingo'</v>
      </c>
      <c r="AW1640" s="1"/>
      <c r="AX1640" s="1"/>
      <c r="AY1640" s="5"/>
      <c r="AZ1640" s="5"/>
      <c r="BA1640" s="5"/>
      <c r="BB1640" s="5"/>
      <c r="BC1640" s="5"/>
      <c r="BD1640" s="5"/>
    </row>
    <row r="1641" spans="1:66" ht="15" customHeight="1" x14ac:dyDescent="0.2">
      <c r="B1641" s="18" t="b">
        <f t="shared" si="261"/>
        <v>1</v>
      </c>
      <c r="F1641" s="4" t="str">
        <f t="shared" si="263"/>
        <v/>
      </c>
      <c r="I1641" s="1" t="s">
        <v>4876</v>
      </c>
      <c r="J1641" s="1"/>
      <c r="K1641" s="1" t="s">
        <v>4880</v>
      </c>
      <c r="L1641" s="1">
        <v>1335</v>
      </c>
      <c r="M1641" s="1" t="s">
        <v>39</v>
      </c>
      <c r="N1641" s="18" t="b">
        <v>1</v>
      </c>
      <c r="O1641" s="1" t="s">
        <v>4912</v>
      </c>
      <c r="P1641" s="1" t="s">
        <v>4878</v>
      </c>
      <c r="Q1641" s="1"/>
      <c r="R1641" s="1"/>
      <c r="S1641" s="54" t="s">
        <v>4913</v>
      </c>
      <c r="T1641" s="1" t="s">
        <v>42</v>
      </c>
      <c r="U1641" s="1" t="s">
        <v>42</v>
      </c>
      <c r="V1641" s="1" t="s">
        <v>42</v>
      </c>
      <c r="W1641" s="1" t="s">
        <v>42</v>
      </c>
      <c r="X1641" s="1"/>
      <c r="Y1641" s="1" t="s">
        <v>4879</v>
      </c>
      <c r="Z1641" s="1"/>
      <c r="AA1641" s="1"/>
      <c r="AB1641" s="1"/>
      <c r="AC1641" s="1"/>
      <c r="AD1641" s="1"/>
      <c r="AE1641" s="1"/>
      <c r="AG1641" s="1" t="b">
        <v>1</v>
      </c>
      <c r="AH1641" s="1"/>
      <c r="AI1641" s="1"/>
      <c r="AJ1641" s="1" t="b">
        <v>0</v>
      </c>
      <c r="AK1641" s="1" t="b">
        <v>0</v>
      </c>
      <c r="AL1641" s="1" t="s">
        <v>86</v>
      </c>
      <c r="AM1641" s="1" t="s">
        <v>62</v>
      </c>
      <c r="AN1641" s="1" t="s">
        <v>45</v>
      </c>
      <c r="AO1641" s="1">
        <v>2203</v>
      </c>
      <c r="AP1641" s="1" t="b">
        <v>0</v>
      </c>
      <c r="AQ1641" s="1"/>
      <c r="AR1641" s="1"/>
      <c r="AS1641" s="1" t="b">
        <v>1</v>
      </c>
      <c r="AT1641" s="5"/>
      <c r="AU1641" s="5"/>
      <c r="AV1641" s="1" t="str">
        <f t="shared" si="262"/>
        <v>Penstemon 'Garnet' syn 'Andenken an Friedrich Hahn'</v>
      </c>
      <c r="AW1641" s="1"/>
      <c r="AX1641" s="1"/>
      <c r="AY1641" s="5"/>
      <c r="AZ1641" s="5"/>
      <c r="BA1641" s="5"/>
      <c r="BB1641" s="5"/>
      <c r="BC1641" s="5"/>
      <c r="BD1641" s="5"/>
    </row>
    <row r="1642" spans="1:66" ht="15" customHeight="1" x14ac:dyDescent="0.2">
      <c r="A1642" s="9" t="s">
        <v>7483</v>
      </c>
      <c r="B1642" s="18" t="b">
        <f t="shared" si="261"/>
        <v>1</v>
      </c>
      <c r="C1642" s="4" t="str">
        <f>IF(O1642="","C","")</f>
        <v/>
      </c>
      <c r="D1642" s="4" t="str">
        <f>IF(I1642="","N","")</f>
        <v/>
      </c>
      <c r="E1642" s="4" t="str">
        <f>IF(P1642="","Y","")</f>
        <v/>
      </c>
      <c r="F1642" s="4" t="str">
        <f t="shared" si="263"/>
        <v/>
      </c>
      <c r="G1642" s="4"/>
      <c r="H1642" s="4" t="str">
        <f>TRIM(TRIM(I1642) &amp; " " &amp; TRIM(J1642) &amp; " " &amp; K1642 &amp; " " &amp;S1642)</f>
        <v>Penstemon 'Garnet' syn Andenken an Friedrich Hahn</v>
      </c>
      <c r="I1642" s="1" t="s">
        <v>4876</v>
      </c>
      <c r="K1642" s="49" t="s">
        <v>11339</v>
      </c>
      <c r="L1642" s="1">
        <v>1326</v>
      </c>
      <c r="M1642" s="1"/>
      <c r="N1642" s="18" t="b">
        <v>1</v>
      </c>
      <c r="O1642" t="s">
        <v>4912</v>
      </c>
      <c r="P1642" s="1" t="s">
        <v>4878</v>
      </c>
      <c r="S1642" s="54" t="s">
        <v>4881</v>
      </c>
      <c r="T1642" s="1" t="s">
        <v>42</v>
      </c>
      <c r="U1642" s="1" t="s">
        <v>42</v>
      </c>
      <c r="V1642" s="1" t="s">
        <v>42</v>
      </c>
      <c r="W1642" s="1" t="s">
        <v>42</v>
      </c>
      <c r="Y1642" s="1" t="s">
        <v>4879</v>
      </c>
      <c r="AG1642" s="1" t="b">
        <v>0</v>
      </c>
      <c r="AH1642" s="1"/>
      <c r="AI1642" s="1"/>
      <c r="AJ1642" s="1" t="b">
        <v>0</v>
      </c>
      <c r="AK1642" s="1" t="b">
        <v>0</v>
      </c>
      <c r="AL1642" s="1" t="s">
        <v>86</v>
      </c>
      <c r="AN1642" s="1" t="s">
        <v>45</v>
      </c>
      <c r="AO1642" s="1">
        <v>15763</v>
      </c>
      <c r="AP1642" s="1" t="b">
        <v>0</v>
      </c>
      <c r="AQ1642" s="1"/>
      <c r="AR1642" s="1"/>
      <c r="AS1642" s="1" t="b">
        <v>0</v>
      </c>
      <c r="AV1642" s="1" t="str">
        <f t="shared" si="262"/>
        <v>Penstemon 'Garnet' syn Andenken an Friedrich Hahn</v>
      </c>
      <c r="AW1642" s="1"/>
      <c r="AX1642" s="1"/>
      <c r="BE1642" s="5"/>
      <c r="BF1642" s="5"/>
      <c r="BG1642" s="5"/>
      <c r="BH1642" s="5"/>
      <c r="BI1642" s="5"/>
      <c r="BJ1642" s="5"/>
      <c r="BK1642" s="5"/>
      <c r="BL1642" s="5"/>
      <c r="BM1642" s="5"/>
      <c r="BN1642" s="5"/>
    </row>
    <row r="1643" spans="1:66" ht="15" customHeight="1" x14ac:dyDescent="0.2">
      <c r="B1643" s="18" t="b">
        <f t="shared" si="261"/>
        <v>1</v>
      </c>
      <c r="F1643" s="4" t="str">
        <f t="shared" si="263"/>
        <v/>
      </c>
      <c r="I1643" s="1" t="s">
        <v>4876</v>
      </c>
      <c r="J1643" s="1"/>
      <c r="K1643" s="1" t="s">
        <v>4914</v>
      </c>
      <c r="L1643" s="1">
        <v>1336</v>
      </c>
      <c r="N1643" s="18" t="b">
        <v>1</v>
      </c>
      <c r="P1643" s="1" t="s">
        <v>4915</v>
      </c>
      <c r="Q1643" s="1"/>
      <c r="S1643" s="54"/>
      <c r="T1643" s="1" t="s">
        <v>42</v>
      </c>
      <c r="U1643" s="1" t="s">
        <v>42</v>
      </c>
      <c r="V1643" s="1" t="s">
        <v>42</v>
      </c>
      <c r="W1643" s="1" t="s">
        <v>42</v>
      </c>
      <c r="Y1643" s="1" t="s">
        <v>4916</v>
      </c>
      <c r="AG1643" s="1" t="b">
        <v>1</v>
      </c>
      <c r="AJ1643" s="1" t="b">
        <v>0</v>
      </c>
      <c r="AK1643" s="1" t="b">
        <v>0</v>
      </c>
      <c r="AL1643" s="1" t="s">
        <v>86</v>
      </c>
      <c r="AM1643" s="1" t="s">
        <v>62</v>
      </c>
      <c r="AN1643" s="1" t="s">
        <v>45</v>
      </c>
      <c r="AO1643" s="1">
        <v>1835</v>
      </c>
      <c r="AP1643" s="1" t="b">
        <v>1</v>
      </c>
      <c r="AQ1643" s="1"/>
      <c r="AR1643" s="1"/>
      <c r="AS1643" s="1" t="b">
        <v>0</v>
      </c>
      <c r="AT1643" s="5"/>
      <c r="AU1643" s="5"/>
      <c r="AV1643" s="1" t="str">
        <f t="shared" si="262"/>
        <v>Penstemon 'Hewell's Pink'</v>
      </c>
      <c r="AW1643" s="1"/>
      <c r="AX1643" s="1"/>
      <c r="AY1643" s="5"/>
      <c r="AZ1643" s="5"/>
      <c r="BA1643" s="5"/>
      <c r="BB1643" s="5"/>
      <c r="BC1643" s="5"/>
      <c r="BD1643" s="5"/>
    </row>
    <row r="1644" spans="1:66" ht="15" customHeight="1" x14ac:dyDescent="0.2">
      <c r="A1644" s="9" t="s">
        <v>7487</v>
      </c>
      <c r="B1644" s="18" t="b">
        <f t="shared" si="261"/>
        <v>1</v>
      </c>
      <c r="C1644" s="4" t="str">
        <f>IF(O1644="","C","")</f>
        <v/>
      </c>
      <c r="D1644" s="4" t="str">
        <f>IF(I1644="","N","")</f>
        <v/>
      </c>
      <c r="E1644" s="4" t="str">
        <f>IF(P1644="","Y","")</f>
        <v/>
      </c>
      <c r="F1644" s="4" t="str">
        <f t="shared" si="263"/>
        <v/>
      </c>
      <c r="G1644" s="4" t="str">
        <f>IF(H1644=A1644,"","I")</f>
        <v/>
      </c>
      <c r="H1644" s="4" t="str">
        <f>TRIM(TRIM(I1644) &amp; " " &amp; TRIM(J1644) &amp; " " &amp; K1644 &amp; " " &amp;S1644)</f>
        <v>Penstemon 'Hidcote Pink'</v>
      </c>
      <c r="I1644" s="1" t="s">
        <v>4876</v>
      </c>
      <c r="J1644" s="1"/>
      <c r="K1644" s="1" t="s">
        <v>4917</v>
      </c>
      <c r="L1644" s="1">
        <v>1337</v>
      </c>
      <c r="M1644" s="1" t="s">
        <v>39</v>
      </c>
      <c r="N1644" s="18" t="b">
        <v>1</v>
      </c>
      <c r="O1644" t="s">
        <v>4918</v>
      </c>
      <c r="P1644" s="1" t="s">
        <v>4919</v>
      </c>
      <c r="Q1644" s="1"/>
      <c r="S1644" s="54"/>
      <c r="T1644" s="1" t="s">
        <v>42</v>
      </c>
      <c r="U1644" s="1" t="s">
        <v>42</v>
      </c>
      <c r="V1644" s="1" t="s">
        <v>42</v>
      </c>
      <c r="W1644" s="1" t="s">
        <v>42</v>
      </c>
      <c r="Y1644" s="1" t="s">
        <v>4920</v>
      </c>
      <c r="AV1644" s="1" t="str">
        <f t="shared" si="262"/>
        <v>Penstemon 'Hidcote Pink'</v>
      </c>
      <c r="BE1644" s="5"/>
      <c r="BF1644" s="5"/>
      <c r="BG1644" s="5"/>
      <c r="BH1644" s="5"/>
      <c r="BI1644" s="5"/>
      <c r="BJ1644" s="5"/>
      <c r="BK1644" s="5"/>
      <c r="BL1644" s="5"/>
      <c r="BM1644" s="5"/>
      <c r="BN1644" s="5"/>
    </row>
    <row r="1645" spans="1:66" ht="15" customHeight="1" x14ac:dyDescent="0.2">
      <c r="A1645" s="9" t="s">
        <v>8920</v>
      </c>
      <c r="B1645" s="18" t="b">
        <f t="shared" si="261"/>
        <v>1</v>
      </c>
      <c r="C1645" s="4" t="str">
        <f>IF(O1645="","C","")</f>
        <v/>
      </c>
      <c r="D1645" s="4" t="str">
        <f>IF(I1645="","N","")</f>
        <v/>
      </c>
      <c r="E1645" s="4" t="str">
        <f>IF(P1645="","Y","")</f>
        <v/>
      </c>
      <c r="F1645" s="4" t="str">
        <f t="shared" si="263"/>
        <v/>
      </c>
      <c r="G1645" s="4" t="str">
        <f>IF(H1645=A1645,"","I")</f>
        <v/>
      </c>
      <c r="H1645" s="4" t="str">
        <f>TRIM(TRIM(I1645) &amp; " " &amp; TRIM(J1645) &amp; " " &amp; K1645 &amp; " " &amp;S1645)</f>
        <v>Penstemon 'John Nash' - Greeting Card</v>
      </c>
      <c r="I1645" s="1" t="s">
        <v>4876</v>
      </c>
      <c r="J1645" s="1"/>
      <c r="K1645" s="2" t="s">
        <v>9854</v>
      </c>
      <c r="L1645" s="1">
        <v>1338</v>
      </c>
      <c r="N1645" s="18" t="b">
        <v>1</v>
      </c>
      <c r="O1645" t="s">
        <v>10213</v>
      </c>
      <c r="P1645" s="1" t="s">
        <v>4922</v>
      </c>
      <c r="S1645" s="54"/>
      <c r="T1645" s="1" t="s">
        <v>42</v>
      </c>
      <c r="U1645" s="1" t="s">
        <v>42</v>
      </c>
      <c r="V1645" s="1" t="s">
        <v>42</v>
      </c>
      <c r="W1645" s="1" t="s">
        <v>42</v>
      </c>
      <c r="X1645" s="1"/>
      <c r="Y1645" s="1" t="s">
        <v>4923</v>
      </c>
      <c r="Z1645" s="1" t="s">
        <v>4924</v>
      </c>
      <c r="AA1645" s="1"/>
      <c r="AB1645" s="1"/>
      <c r="AC1645" s="1"/>
      <c r="AD1645" s="1"/>
      <c r="AE1645" s="1"/>
      <c r="AF1645" s="1"/>
      <c r="AG1645" s="1" t="b">
        <v>0</v>
      </c>
      <c r="AH1645" s="1"/>
      <c r="AI1645" s="1"/>
      <c r="AJ1645" s="1" t="b">
        <v>0</v>
      </c>
      <c r="AK1645" s="1" t="b">
        <v>0</v>
      </c>
      <c r="AL1645" s="1" t="s">
        <v>86</v>
      </c>
      <c r="AN1645" s="1" t="s">
        <v>45</v>
      </c>
      <c r="AO1645" s="1">
        <v>20288</v>
      </c>
      <c r="AP1645" s="1" t="b">
        <v>0</v>
      </c>
      <c r="AQ1645" s="1"/>
      <c r="AR1645" s="1"/>
      <c r="AS1645" s="1" t="b">
        <v>0</v>
      </c>
      <c r="AV1645" s="1" t="str">
        <f t="shared" si="262"/>
        <v>Penstemon 'John Nash' - Greeting Card</v>
      </c>
      <c r="AW1645" s="1"/>
      <c r="AX1645" s="1"/>
      <c r="BE1645" s="5"/>
      <c r="BF1645" s="5"/>
      <c r="BG1645" s="5"/>
      <c r="BH1645" s="5"/>
      <c r="BI1645" s="5"/>
      <c r="BJ1645" s="5"/>
      <c r="BK1645" s="5"/>
      <c r="BL1645" s="5"/>
      <c r="BM1645" s="5"/>
      <c r="BN1645" s="5"/>
    </row>
    <row r="1646" spans="1:66" ht="15" customHeight="1" x14ac:dyDescent="0.2">
      <c r="A1646" s="9" t="s">
        <v>9049</v>
      </c>
      <c r="B1646" s="18" t="b">
        <f t="shared" si="261"/>
        <v>1</v>
      </c>
      <c r="C1646" s="4" t="str">
        <f>IF(O1646="","C","")</f>
        <v/>
      </c>
      <c r="D1646" s="4" t="str">
        <f>IF(I1646="","N","")</f>
        <v/>
      </c>
      <c r="E1646" s="4" t="str">
        <f>IF(P1646="","Y","")</f>
        <v/>
      </c>
      <c r="F1646" s="4" t="str">
        <f t="shared" si="263"/>
        <v/>
      </c>
      <c r="G1646" s="4" t="str">
        <f>IF(H1646=A1646,"","I")</f>
        <v/>
      </c>
      <c r="H1646" s="4" t="str">
        <f>TRIM(TRIM(I1646) &amp; " " &amp; TRIM(J1646) &amp; " " &amp; K1646 &amp; " " &amp;S1646)</f>
        <v>Penstemon 'King George V'</v>
      </c>
      <c r="I1646" s="1" t="s">
        <v>4876</v>
      </c>
      <c r="J1646" s="1"/>
      <c r="K1646" s="1" t="s">
        <v>4925</v>
      </c>
      <c r="L1646" s="1">
        <v>1339</v>
      </c>
      <c r="M1646" s="1"/>
      <c r="N1646" s="18" t="b">
        <v>1</v>
      </c>
      <c r="O1646" t="s">
        <v>4926</v>
      </c>
      <c r="P1646" s="1" t="s">
        <v>4927</v>
      </c>
      <c r="Q1646" s="1"/>
      <c r="R1646" s="1"/>
      <c r="S1646" s="54"/>
      <c r="T1646" s="1" t="s">
        <v>42</v>
      </c>
      <c r="U1646" s="1" t="s">
        <v>42</v>
      </c>
      <c r="V1646" s="1" t="s">
        <v>42</v>
      </c>
      <c r="W1646" s="1" t="s">
        <v>42</v>
      </c>
      <c r="X1646" s="1"/>
      <c r="Y1646" s="1" t="s">
        <v>4928</v>
      </c>
      <c r="Z1646" s="1" t="s">
        <v>4929</v>
      </c>
      <c r="AA1646" s="1"/>
      <c r="AB1646" s="1"/>
      <c r="AC1646" s="1"/>
      <c r="AD1646" s="1"/>
      <c r="AE1646" s="1"/>
      <c r="AG1646" s="1" t="b">
        <v>0</v>
      </c>
      <c r="AH1646" s="1"/>
      <c r="AI1646" s="1"/>
      <c r="AJ1646" s="1" t="b">
        <v>0</v>
      </c>
      <c r="AK1646" s="1" t="b">
        <v>0</v>
      </c>
      <c r="AL1646" s="1" t="s">
        <v>56</v>
      </c>
      <c r="AN1646" s="1" t="s">
        <v>45</v>
      </c>
      <c r="AO1646" s="1">
        <v>20268</v>
      </c>
      <c r="AP1646" s="1" t="b">
        <v>0</v>
      </c>
      <c r="AQ1646" s="1"/>
      <c r="AR1646" s="1"/>
      <c r="AS1646" s="1" t="b">
        <v>0</v>
      </c>
      <c r="AT1646" s="5"/>
      <c r="AU1646" s="5"/>
      <c r="AV1646" s="1" t="str">
        <f t="shared" si="262"/>
        <v>Penstemon 'King George V'</v>
      </c>
      <c r="AW1646" s="1"/>
      <c r="AX1646" s="1"/>
      <c r="AY1646" s="5"/>
      <c r="AZ1646" s="5"/>
      <c r="BA1646" s="5"/>
      <c r="BB1646" s="5"/>
      <c r="BC1646" s="5"/>
      <c r="BD1646" s="5"/>
      <c r="BE1646" s="5"/>
      <c r="BF1646" s="5"/>
      <c r="BG1646" s="5"/>
      <c r="BH1646" s="5"/>
      <c r="BI1646" s="5"/>
      <c r="BJ1646" s="5"/>
      <c r="BK1646" s="5"/>
      <c r="BL1646" s="5"/>
      <c r="BM1646" s="5"/>
      <c r="BN1646" s="5"/>
    </row>
    <row r="1647" spans="1:66" ht="15" customHeight="1" x14ac:dyDescent="0.2">
      <c r="B1647" s="18" t="b">
        <f t="shared" si="261"/>
        <v>1</v>
      </c>
      <c r="F1647" s="4" t="str">
        <f t="shared" si="263"/>
        <v/>
      </c>
      <c r="I1647" s="1" t="s">
        <v>4876</v>
      </c>
      <c r="J1647" s="1"/>
      <c r="K1647" s="1" t="s">
        <v>4930</v>
      </c>
      <c r="L1647" s="1">
        <v>1340</v>
      </c>
      <c r="N1647" s="18" t="b">
        <v>1</v>
      </c>
      <c r="P1647" s="1" t="s">
        <v>4931</v>
      </c>
      <c r="S1647" s="54"/>
      <c r="T1647" s="1" t="s">
        <v>42</v>
      </c>
      <c r="U1647" s="1" t="s">
        <v>42</v>
      </c>
      <c r="V1647" s="1" t="s">
        <v>42</v>
      </c>
      <c r="W1647" s="1" t="s">
        <v>42</v>
      </c>
      <c r="X1647" s="1"/>
      <c r="Y1647" s="1" t="s">
        <v>4932</v>
      </c>
      <c r="Z1647" s="1"/>
      <c r="AA1647" s="1"/>
      <c r="AB1647" s="1"/>
      <c r="AC1647" s="1"/>
      <c r="AD1647" s="1"/>
      <c r="AE1647" s="1"/>
      <c r="AG1647" s="1" t="b">
        <v>1</v>
      </c>
      <c r="AH1647" s="1"/>
      <c r="AI1647" s="1"/>
      <c r="AJ1647" s="1" t="b">
        <v>0</v>
      </c>
      <c r="AK1647" s="1" t="b">
        <v>0</v>
      </c>
      <c r="AL1647" s="1" t="s">
        <v>86</v>
      </c>
      <c r="AM1647" s="1" t="s">
        <v>62</v>
      </c>
      <c r="AN1647" s="1" t="s">
        <v>45</v>
      </c>
      <c r="AO1647" s="1">
        <v>15704</v>
      </c>
      <c r="AP1647" s="1" t="b">
        <v>1</v>
      </c>
      <c r="AQ1647" s="1"/>
      <c r="AR1647" s="1"/>
      <c r="AS1647" s="1" t="b">
        <v>1</v>
      </c>
      <c r="AT1647" s="5"/>
      <c r="AU1647" s="5"/>
      <c r="AV1647" s="1" t="str">
        <f t="shared" si="262"/>
        <v>Penstemon 'Mother of Pearl'</v>
      </c>
      <c r="AW1647" s="1"/>
      <c r="AX1647" s="1"/>
      <c r="AY1647" s="5"/>
      <c r="AZ1647" s="5"/>
      <c r="BA1647" s="5"/>
      <c r="BB1647" s="5"/>
      <c r="BC1647" s="5"/>
      <c r="BD1647" s="5"/>
    </row>
    <row r="1648" spans="1:66" ht="15" customHeight="1" x14ac:dyDescent="0.2">
      <c r="A1648" s="9" t="s">
        <v>9051</v>
      </c>
      <c r="B1648" s="18" t="b">
        <f t="shared" si="261"/>
        <v>1</v>
      </c>
      <c r="C1648" s="4" t="str">
        <f>IF(O1648="","C","")</f>
        <v/>
      </c>
      <c r="D1648" s="4" t="str">
        <f>IF(I1648="","N","")</f>
        <v/>
      </c>
      <c r="E1648" s="4" t="str">
        <f>IF(P1648="","Y","")</f>
        <v/>
      </c>
      <c r="F1648" s="4" t="str">
        <f t="shared" si="263"/>
        <v/>
      </c>
      <c r="G1648" s="4" t="str">
        <f>IF(H1648=A1648,"","I")</f>
        <v/>
      </c>
      <c r="H1648" s="4" t="str">
        <f>TRIM(TRIM(I1648) &amp; " " &amp; TRIM(J1648) &amp; " " &amp; K1648 &amp; " " &amp;S1648)</f>
        <v>Penstemon 'Pensham Czar'</v>
      </c>
      <c r="I1648" s="1" t="s">
        <v>4876</v>
      </c>
      <c r="J1648" s="1"/>
      <c r="K1648" s="2" t="s">
        <v>9855</v>
      </c>
      <c r="L1648" s="1">
        <v>1367</v>
      </c>
      <c r="M1648" s="1"/>
      <c r="N1648" s="18" t="b">
        <v>1</v>
      </c>
      <c r="O1648" t="s">
        <v>5006</v>
      </c>
      <c r="P1648" s="1" t="s">
        <v>5007</v>
      </c>
      <c r="S1648" s="54"/>
      <c r="T1648" s="1" t="s">
        <v>42</v>
      </c>
      <c r="U1648" s="1" t="s">
        <v>42</v>
      </c>
      <c r="V1648" s="1" t="s">
        <v>42</v>
      </c>
      <c r="W1648" s="1" t="s">
        <v>42</v>
      </c>
      <c r="X1648" s="1"/>
      <c r="Y1648" s="1" t="s">
        <v>5008</v>
      </c>
      <c r="Z1648" s="1"/>
      <c r="AA1648" s="1"/>
      <c r="AB1648" s="1"/>
      <c r="AC1648" s="1"/>
      <c r="AD1648" s="1"/>
      <c r="AE1648" s="1"/>
      <c r="AG1648" s="1" t="b">
        <v>0</v>
      </c>
      <c r="AH1648" s="1"/>
      <c r="AI1648" s="1"/>
      <c r="AJ1648" s="1" t="b">
        <v>0</v>
      </c>
      <c r="AK1648" s="1" t="b">
        <v>0</v>
      </c>
      <c r="AL1648" s="1" t="s">
        <v>86</v>
      </c>
      <c r="AN1648" s="1" t="s">
        <v>45</v>
      </c>
      <c r="AO1648" s="1">
        <v>15762</v>
      </c>
      <c r="AP1648" s="1" t="b">
        <v>0</v>
      </c>
      <c r="AQ1648" s="1"/>
      <c r="AR1648" s="1"/>
      <c r="AS1648" s="1" t="b">
        <v>0</v>
      </c>
      <c r="AV1648" s="1" t="str">
        <f t="shared" si="262"/>
        <v>Penstemon 'Pensham Czar'</v>
      </c>
      <c r="AW1648" s="1"/>
      <c r="AX1648" s="1"/>
      <c r="BE1648" s="5"/>
      <c r="BF1648" s="5"/>
      <c r="BG1648" s="5"/>
      <c r="BH1648" s="5"/>
      <c r="BI1648" s="5"/>
      <c r="BJ1648" s="5"/>
      <c r="BK1648" s="5"/>
      <c r="BL1648" s="5"/>
      <c r="BM1648" s="5"/>
      <c r="BN1648" s="5"/>
    </row>
    <row r="1649" spans="1:66" ht="15" customHeight="1" x14ac:dyDescent="0.2">
      <c r="A1649" s="9" t="s">
        <v>8362</v>
      </c>
      <c r="B1649" s="18" t="b">
        <f t="shared" si="261"/>
        <v>1</v>
      </c>
      <c r="C1649" s="4" t="str">
        <f>IF(O1649="","C","")</f>
        <v/>
      </c>
      <c r="D1649" s="4" t="str">
        <f>IF(I1649="","N","")</f>
        <v/>
      </c>
      <c r="E1649" s="4" t="str">
        <f>IF(P1649="","Y","")</f>
        <v/>
      </c>
      <c r="F1649" s="4" t="str">
        <f t="shared" si="263"/>
        <v/>
      </c>
      <c r="G1649" s="4" t="str">
        <f>IF(H1649=A1649,"","I")</f>
        <v/>
      </c>
      <c r="H1649" s="4" t="str">
        <f>TRIM(TRIM(I1649) &amp; " " &amp; TRIM(J1649) &amp; " " &amp; K1649 &amp; " " &amp;S1649)</f>
        <v>Penstemon 'Pensham Laura'</v>
      </c>
      <c r="I1649" s="1" t="s">
        <v>4876</v>
      </c>
      <c r="J1649" s="1"/>
      <c r="K1649" s="2" t="s">
        <v>9856</v>
      </c>
      <c r="L1649" s="1">
        <v>1374</v>
      </c>
      <c r="M1649" s="1" t="s">
        <v>39</v>
      </c>
      <c r="N1649" s="18" t="b">
        <v>1</v>
      </c>
      <c r="O1649" t="s">
        <v>5014</v>
      </c>
      <c r="P1649" s="1" t="s">
        <v>5015</v>
      </c>
      <c r="Q1649" s="1"/>
      <c r="R1649" s="1"/>
      <c r="S1649" s="54"/>
      <c r="T1649" s="1" t="s">
        <v>42</v>
      </c>
      <c r="U1649" s="1" t="s">
        <v>42</v>
      </c>
      <c r="V1649" s="1" t="s">
        <v>42</v>
      </c>
      <c r="W1649" s="1" t="s">
        <v>42</v>
      </c>
      <c r="X1649" s="1"/>
      <c r="Y1649" s="1" t="s">
        <v>5016</v>
      </c>
      <c r="Z1649" s="1"/>
      <c r="AA1649" s="1"/>
      <c r="AB1649" s="1"/>
      <c r="AC1649" s="1"/>
      <c r="AD1649" s="1"/>
      <c r="AE1649" s="1"/>
      <c r="AG1649" s="1" t="b">
        <v>0</v>
      </c>
      <c r="AH1649" s="1"/>
      <c r="AI1649" s="1"/>
      <c r="AJ1649" s="1" t="b">
        <v>0</v>
      </c>
      <c r="AK1649" s="1" t="b">
        <v>0</v>
      </c>
      <c r="AL1649" s="1" t="s">
        <v>86</v>
      </c>
      <c r="AN1649" s="1" t="s">
        <v>45</v>
      </c>
      <c r="AO1649" s="1">
        <v>15823</v>
      </c>
      <c r="AP1649" s="1" t="b">
        <v>0</v>
      </c>
      <c r="AQ1649" s="1"/>
      <c r="AR1649" s="1"/>
      <c r="AS1649" s="1" t="b">
        <v>0</v>
      </c>
      <c r="AV1649" s="1" t="str">
        <f t="shared" si="262"/>
        <v>Penstemon 'Pensham Laura'</v>
      </c>
      <c r="AW1649" s="1"/>
      <c r="AX1649" s="1"/>
      <c r="BE1649" s="5"/>
      <c r="BF1649" s="5"/>
      <c r="BG1649" s="5"/>
      <c r="BH1649" s="5"/>
      <c r="BI1649" s="5"/>
      <c r="BJ1649" s="5"/>
      <c r="BK1649" s="5"/>
      <c r="BL1649" s="5"/>
      <c r="BM1649" s="5"/>
      <c r="BN1649" s="5"/>
    </row>
    <row r="1650" spans="1:66" ht="15" customHeight="1" x14ac:dyDescent="0.2">
      <c r="A1650" s="9" t="s">
        <v>8364</v>
      </c>
      <c r="B1650" s="18" t="b">
        <f t="shared" si="261"/>
        <v>1</v>
      </c>
      <c r="C1650" s="4" t="str">
        <f>IF(O1650="","C","")</f>
        <v/>
      </c>
      <c r="D1650" s="4" t="str">
        <f>IF(I1650="","N","")</f>
        <v/>
      </c>
      <c r="E1650" s="4" t="str">
        <f>IF(P1650="","Y","")</f>
        <v/>
      </c>
      <c r="F1650" s="4" t="str">
        <f t="shared" si="263"/>
        <v/>
      </c>
      <c r="G1650" s="4" t="str">
        <f>IF(H1650=A1650,"","I")</f>
        <v/>
      </c>
      <c r="H1650" s="4" t="str">
        <f>TRIM(TRIM(I1650) &amp; " " &amp; TRIM(J1650) &amp; " " &amp; K1650 &amp; " " &amp;S1650)</f>
        <v>Penstemon 'Pensham Plum Jerkum'</v>
      </c>
      <c r="I1650" s="1" t="s">
        <v>4876</v>
      </c>
      <c r="J1650" s="1"/>
      <c r="K1650" s="2" t="s">
        <v>9857</v>
      </c>
      <c r="L1650" s="1">
        <v>1375</v>
      </c>
      <c r="M1650" s="1" t="s">
        <v>39</v>
      </c>
      <c r="N1650" s="18" t="b">
        <v>1</v>
      </c>
      <c r="O1650" t="s">
        <v>5018</v>
      </c>
      <c r="P1650" s="2" t="s">
        <v>10674</v>
      </c>
      <c r="Q1650" s="1"/>
      <c r="S1650" s="54"/>
      <c r="T1650" s="1" t="s">
        <v>42</v>
      </c>
      <c r="U1650" s="1" t="s">
        <v>42</v>
      </c>
      <c r="V1650" s="1" t="s">
        <v>42</v>
      </c>
      <c r="W1650" s="1" t="s">
        <v>42</v>
      </c>
      <c r="X1650" s="1"/>
      <c r="Y1650" s="1" t="s">
        <v>5019</v>
      </c>
      <c r="Z1650" s="1"/>
      <c r="AA1650" s="1"/>
      <c r="AB1650" s="1"/>
      <c r="AC1650" s="1"/>
      <c r="AD1650" s="1"/>
      <c r="AE1650" s="1"/>
      <c r="AG1650" s="1" t="b">
        <v>0</v>
      </c>
      <c r="AH1650" s="1"/>
      <c r="AI1650" s="1"/>
      <c r="AJ1650" s="1" t="b">
        <v>0</v>
      </c>
      <c r="AK1650" s="1" t="b">
        <v>0</v>
      </c>
      <c r="AL1650" s="1" t="s">
        <v>86</v>
      </c>
      <c r="AM1650" s="1" t="s">
        <v>62</v>
      </c>
      <c r="AN1650" s="1" t="s">
        <v>45</v>
      </c>
      <c r="AO1650" s="1">
        <v>2348</v>
      </c>
      <c r="AP1650" s="1" t="b">
        <v>0</v>
      </c>
      <c r="AQ1650" s="1"/>
      <c r="AR1650" s="1"/>
      <c r="AS1650" s="1" t="b">
        <v>1</v>
      </c>
      <c r="AV1650" s="1" t="str">
        <f t="shared" si="262"/>
        <v>Penstemon 'Pensham Plum Jerkum'</v>
      </c>
      <c r="AW1650" s="1"/>
      <c r="AX1650" s="1"/>
      <c r="BE1650" s="5"/>
      <c r="BF1650" s="5"/>
      <c r="BG1650" s="5"/>
      <c r="BH1650" s="5"/>
      <c r="BI1650" s="5"/>
      <c r="BJ1650" s="5"/>
      <c r="BK1650" s="5"/>
      <c r="BL1650" s="5"/>
      <c r="BM1650" s="5"/>
      <c r="BN1650" s="5"/>
    </row>
    <row r="1651" spans="1:66" ht="15" customHeight="1" x14ac:dyDescent="0.2">
      <c r="B1651" s="18" t="b">
        <f t="shared" si="261"/>
        <v>1</v>
      </c>
      <c r="F1651" s="4" t="str">
        <f t="shared" si="263"/>
        <v/>
      </c>
      <c r="I1651" s="1" t="s">
        <v>4876</v>
      </c>
      <c r="J1651" s="1"/>
      <c r="K1651" s="1" t="s">
        <v>4933</v>
      </c>
      <c r="L1651" s="1">
        <v>1341</v>
      </c>
      <c r="N1651" s="18" t="b">
        <v>1</v>
      </c>
      <c r="P1651" s="1" t="s">
        <v>4934</v>
      </c>
      <c r="Q1651" s="1"/>
      <c r="R1651" s="1"/>
      <c r="S1651" s="54"/>
      <c r="T1651" s="1" t="s">
        <v>42</v>
      </c>
      <c r="U1651" s="1" t="s">
        <v>42</v>
      </c>
      <c r="V1651" s="1" t="s">
        <v>42</v>
      </c>
      <c r="W1651" s="1" t="s">
        <v>42</v>
      </c>
      <c r="X1651" s="1"/>
      <c r="Y1651" s="1" t="s">
        <v>4935</v>
      </c>
      <c r="Z1651" s="1" t="s">
        <v>4936</v>
      </c>
      <c r="AA1651" s="1" t="s">
        <v>4937</v>
      </c>
      <c r="AB1651" s="1"/>
      <c r="AC1651" s="1"/>
      <c r="AD1651" s="1"/>
      <c r="AE1651" s="1"/>
      <c r="AG1651" s="1" t="b">
        <v>0</v>
      </c>
      <c r="AH1651" s="1"/>
      <c r="AI1651" s="1"/>
      <c r="AJ1651" s="1" t="b">
        <v>0</v>
      </c>
      <c r="AK1651" s="1" t="b">
        <v>0</v>
      </c>
      <c r="AL1651" s="1" t="s">
        <v>86</v>
      </c>
      <c r="AM1651" s="1" t="s">
        <v>62</v>
      </c>
      <c r="AN1651" s="1" t="s">
        <v>45</v>
      </c>
      <c r="AO1651" s="1">
        <v>2275</v>
      </c>
      <c r="AP1651" s="1" t="b">
        <v>0</v>
      </c>
      <c r="AQ1651" s="1"/>
      <c r="AR1651" s="1"/>
      <c r="AS1651" s="1" t="b">
        <v>0</v>
      </c>
      <c r="AT1651" s="5"/>
      <c r="AU1651" s="5"/>
      <c r="AV1651" s="1" t="str">
        <f t="shared" si="262"/>
        <v>Penstemon 'Purple Passion'</v>
      </c>
      <c r="AW1651" s="1"/>
      <c r="AX1651" s="1"/>
      <c r="AY1651" s="5"/>
      <c r="AZ1651" s="5"/>
      <c r="BA1651" s="5"/>
      <c r="BB1651" s="5"/>
      <c r="BC1651" s="5"/>
      <c r="BD1651" s="5"/>
    </row>
    <row r="1652" spans="1:66" ht="15" customHeight="1" x14ac:dyDescent="0.2">
      <c r="B1652" s="18" t="b">
        <f t="shared" si="261"/>
        <v>1</v>
      </c>
      <c r="F1652" s="4" t="str">
        <f t="shared" si="263"/>
        <v/>
      </c>
      <c r="I1652" s="1" t="s">
        <v>4876</v>
      </c>
      <c r="J1652" s="1"/>
      <c r="K1652" s="1" t="s">
        <v>4938</v>
      </c>
      <c r="L1652" s="1">
        <v>1342</v>
      </c>
      <c r="N1652" s="18" t="b">
        <v>1</v>
      </c>
      <c r="P1652" s="1" t="s">
        <v>4939</v>
      </c>
      <c r="Q1652" s="1"/>
      <c r="R1652" s="1"/>
      <c r="S1652" s="54"/>
      <c r="T1652" s="1" t="s">
        <v>42</v>
      </c>
      <c r="U1652" s="1" t="s">
        <v>42</v>
      </c>
      <c r="V1652" s="1" t="s">
        <v>42</v>
      </c>
      <c r="W1652" s="1" t="s">
        <v>42</v>
      </c>
      <c r="X1652" s="1"/>
      <c r="Y1652" s="1" t="s">
        <v>4940</v>
      </c>
      <c r="Z1652" s="1"/>
      <c r="AA1652" s="1"/>
      <c r="AB1652" s="1"/>
      <c r="AC1652" s="1"/>
      <c r="AD1652" s="1"/>
      <c r="AE1652" s="1"/>
      <c r="AG1652" s="1" t="b">
        <v>0</v>
      </c>
      <c r="AJ1652" s="1" t="b">
        <v>0</v>
      </c>
      <c r="AK1652" s="1" t="b">
        <v>0</v>
      </c>
      <c r="AL1652" s="1" t="s">
        <v>86</v>
      </c>
      <c r="AM1652" s="1" t="s">
        <v>62</v>
      </c>
      <c r="AN1652" s="1" t="s">
        <v>45</v>
      </c>
      <c r="AO1652" s="1">
        <v>2277</v>
      </c>
      <c r="AP1652" s="1" t="b">
        <v>0</v>
      </c>
      <c r="AQ1652" s="1"/>
      <c r="AR1652" s="1"/>
      <c r="AS1652" s="1" t="b">
        <v>0</v>
      </c>
      <c r="AT1652" s="5"/>
      <c r="AU1652" s="5"/>
      <c r="AV1652" s="1" t="str">
        <f t="shared" si="262"/>
        <v>Penstemon 'Rich Ruby'</v>
      </c>
      <c r="AW1652" s="1"/>
      <c r="AX1652" s="1"/>
      <c r="AY1652" s="5"/>
      <c r="AZ1652" s="5"/>
      <c r="BA1652" s="5"/>
      <c r="BB1652" s="5"/>
      <c r="BC1652" s="5"/>
      <c r="BD1652" s="5"/>
    </row>
    <row r="1653" spans="1:66" ht="15" customHeight="1" x14ac:dyDescent="0.2">
      <c r="A1653" s="9" t="s">
        <v>7491</v>
      </c>
      <c r="B1653" s="18" t="b">
        <f t="shared" si="261"/>
        <v>1</v>
      </c>
      <c r="C1653" s="4" t="str">
        <f>IF(O1653="","C","")</f>
        <v/>
      </c>
      <c r="D1653" s="4" t="str">
        <f>IF(I1653="","N","")</f>
        <v/>
      </c>
      <c r="E1653" s="4" t="str">
        <f>IF(P1653="","Y","")</f>
        <v/>
      </c>
      <c r="F1653" s="4" t="str">
        <f t="shared" si="263"/>
        <v/>
      </c>
      <c r="G1653" s="4"/>
      <c r="H1653" s="4" t="str">
        <f>TRIM(TRIM(I1653) &amp; " " &amp; TRIM(J1653) &amp; " " &amp; K1653 &amp; " " &amp;S1653)</f>
        <v>Penstemon 'Sour Grapes' syn Stapleford Gem</v>
      </c>
      <c r="I1653" s="1" t="s">
        <v>4876</v>
      </c>
      <c r="J1653" s="1"/>
      <c r="K1653" s="49" t="s">
        <v>4941</v>
      </c>
      <c r="L1653" s="1">
        <v>1343</v>
      </c>
      <c r="M1653" s="1" t="s">
        <v>39</v>
      </c>
      <c r="N1653" s="18" t="b">
        <v>1</v>
      </c>
      <c r="O1653" t="s">
        <v>4942</v>
      </c>
      <c r="P1653" s="1" t="s">
        <v>4943</v>
      </c>
      <c r="Q1653" s="1"/>
      <c r="S1653" s="54" t="s">
        <v>4944</v>
      </c>
      <c r="T1653" s="1" t="s">
        <v>42</v>
      </c>
      <c r="U1653" s="1" t="s">
        <v>42</v>
      </c>
      <c r="V1653" s="1" t="s">
        <v>42</v>
      </c>
      <c r="W1653" s="1" t="s">
        <v>42</v>
      </c>
      <c r="X1653" s="1"/>
      <c r="Y1653" s="1" t="s">
        <v>4945</v>
      </c>
      <c r="Z1653" s="1"/>
      <c r="AA1653" s="1"/>
      <c r="AB1653" s="1"/>
      <c r="AC1653" s="1"/>
      <c r="AD1653" s="1"/>
      <c r="AE1653" s="1"/>
      <c r="AF1653" s="1"/>
      <c r="AG1653" s="1" t="b">
        <v>0</v>
      </c>
      <c r="AH1653" s="1"/>
      <c r="AI1653" s="1"/>
      <c r="AJ1653" s="1" t="b">
        <v>0</v>
      </c>
      <c r="AK1653" s="1" t="b">
        <v>0</v>
      </c>
      <c r="AL1653" s="1" t="s">
        <v>86</v>
      </c>
      <c r="AM1653" s="1" t="s">
        <v>62</v>
      </c>
      <c r="AN1653" s="1" t="s">
        <v>45</v>
      </c>
      <c r="AP1653" s="1" t="b">
        <v>0</v>
      </c>
      <c r="AQ1653" s="1"/>
      <c r="AR1653" s="1"/>
      <c r="AS1653" s="1" t="b">
        <v>0</v>
      </c>
      <c r="AV1653" s="1" t="str">
        <f t="shared" si="262"/>
        <v>Penstemon 'Sour Grapes' syn Stapleford Gem</v>
      </c>
      <c r="AW1653" s="1"/>
      <c r="AX1653" s="1"/>
      <c r="BE1653" s="5"/>
      <c r="BF1653" s="5"/>
      <c r="BG1653" s="5"/>
      <c r="BH1653" s="5"/>
      <c r="BI1653" s="5"/>
      <c r="BJ1653" s="5"/>
      <c r="BK1653" s="5"/>
      <c r="BL1653" s="5"/>
      <c r="BM1653" s="5"/>
      <c r="BN1653" s="5"/>
    </row>
    <row r="1654" spans="1:66" ht="15" customHeight="1" x14ac:dyDescent="0.2">
      <c r="B1654" s="18" t="b">
        <f t="shared" si="261"/>
        <v>1</v>
      </c>
      <c r="F1654" s="4" t="str">
        <f t="shared" si="263"/>
        <v/>
      </c>
      <c r="I1654" s="1" t="s">
        <v>4876</v>
      </c>
      <c r="J1654" s="1"/>
      <c r="K1654" s="1" t="s">
        <v>4946</v>
      </c>
      <c r="L1654" s="1">
        <v>1344</v>
      </c>
      <c r="N1654" s="18" t="b">
        <v>1</v>
      </c>
      <c r="P1654" s="1"/>
      <c r="Q1654" s="1"/>
      <c r="R1654" s="1"/>
      <c r="S1654" s="54"/>
      <c r="T1654" s="1" t="s">
        <v>42</v>
      </c>
      <c r="U1654" s="1" t="s">
        <v>42</v>
      </c>
      <c r="V1654" s="1" t="s">
        <v>42</v>
      </c>
      <c r="W1654" s="1" t="s">
        <v>42</v>
      </c>
      <c r="X1654" s="1"/>
      <c r="Y1654" s="1" t="s">
        <v>4947</v>
      </c>
      <c r="Z1654" s="1"/>
      <c r="AA1654" s="1"/>
      <c r="AB1654" s="1"/>
      <c r="AC1654" s="1"/>
      <c r="AD1654" s="1"/>
      <c r="AE1654" s="1"/>
      <c r="AG1654" s="1" t="b">
        <v>0</v>
      </c>
      <c r="AJ1654" s="1" t="b">
        <v>0</v>
      </c>
      <c r="AK1654" s="1" t="b">
        <v>0</v>
      </c>
      <c r="AL1654" s="1" t="s">
        <v>86</v>
      </c>
      <c r="AM1654" s="1" t="s">
        <v>62</v>
      </c>
      <c r="AN1654" s="1" t="s">
        <v>45</v>
      </c>
      <c r="AO1654" s="1">
        <v>2087</v>
      </c>
      <c r="AP1654" s="1" t="b">
        <v>1</v>
      </c>
      <c r="AQ1654" s="1"/>
      <c r="AR1654" s="1"/>
      <c r="AS1654" s="1" t="b">
        <v>0</v>
      </c>
      <c r="AT1654" s="5"/>
      <c r="AU1654" s="5"/>
      <c r="AV1654" s="1" t="str">
        <f t="shared" si="262"/>
        <v>Penstemon 'The Juggler'</v>
      </c>
      <c r="AW1654" s="1"/>
      <c r="AX1654" s="1"/>
      <c r="AY1654" s="5"/>
      <c r="AZ1654" s="5"/>
      <c r="BA1654" s="5"/>
      <c r="BB1654" s="5"/>
      <c r="BC1654" s="5"/>
      <c r="BD1654" s="5"/>
    </row>
    <row r="1655" spans="1:66" ht="15" customHeight="1" x14ac:dyDescent="0.2">
      <c r="B1655" s="18" t="b">
        <f t="shared" si="261"/>
        <v>1</v>
      </c>
      <c r="F1655" s="4" t="str">
        <f t="shared" si="263"/>
        <v/>
      </c>
      <c r="I1655" s="1" t="s">
        <v>4876</v>
      </c>
      <c r="J1655" s="1"/>
      <c r="K1655" s="1" t="s">
        <v>5027</v>
      </c>
      <c r="L1655" s="1">
        <v>1381</v>
      </c>
      <c r="N1655" s="18" t="b">
        <v>1</v>
      </c>
      <c r="P1655" s="1" t="s">
        <v>5028</v>
      </c>
      <c r="Q1655" s="1"/>
      <c r="R1655" s="1"/>
      <c r="S1655" s="54"/>
      <c r="T1655" s="1" t="s">
        <v>42</v>
      </c>
      <c r="U1655" s="1" t="s">
        <v>42</v>
      </c>
      <c r="V1655" s="1" t="s">
        <v>42</v>
      </c>
      <c r="W1655" s="1" t="s">
        <v>42</v>
      </c>
      <c r="X1655" s="1"/>
      <c r="Y1655" s="1" t="s">
        <v>5029</v>
      </c>
      <c r="Z1655" s="1"/>
      <c r="AA1655" s="1"/>
      <c r="AB1655" s="1"/>
      <c r="AC1655" s="1"/>
      <c r="AD1655" s="1"/>
      <c r="AE1655" s="1"/>
      <c r="AG1655" s="1" t="b">
        <v>0</v>
      </c>
      <c r="AJ1655" s="1" t="b">
        <v>0</v>
      </c>
      <c r="AK1655" s="1" t="b">
        <v>0</v>
      </c>
      <c r="AL1655" s="1" t="s">
        <v>86</v>
      </c>
      <c r="AM1655" s="1" t="s">
        <v>62</v>
      </c>
      <c r="AN1655" s="1" t="s">
        <v>45</v>
      </c>
      <c r="AO1655" s="1">
        <v>2223</v>
      </c>
      <c r="AP1655" s="1" t="b">
        <v>0</v>
      </c>
      <c r="AQ1655" s="1"/>
      <c r="AR1655" s="1"/>
      <c r="AS1655" s="1" t="b">
        <v>0</v>
      </c>
      <c r="AT1655" s="5"/>
      <c r="AU1655" s="5"/>
      <c r="AV1655" s="1" t="str">
        <f t="shared" si="262"/>
        <v>Penstemon 'Thorn'</v>
      </c>
      <c r="AW1655" s="1"/>
      <c r="AX1655" s="1"/>
      <c r="AY1655" s="5"/>
      <c r="AZ1655" s="5"/>
      <c r="BA1655" s="5"/>
      <c r="BB1655" s="5"/>
      <c r="BC1655" s="5"/>
      <c r="BD1655" s="5"/>
    </row>
    <row r="1656" spans="1:66" ht="15" customHeight="1" x14ac:dyDescent="0.2">
      <c r="B1656" s="18" t="b">
        <f t="shared" si="261"/>
        <v>0</v>
      </c>
      <c r="F1656" s="4" t="str">
        <f t="shared" si="263"/>
        <v>X</v>
      </c>
      <c r="I1656" s="1" t="s">
        <v>4876</v>
      </c>
      <c r="J1656" s="1"/>
      <c r="K1656" s="1" t="s">
        <v>4948</v>
      </c>
      <c r="L1656" s="1">
        <v>1345</v>
      </c>
      <c r="N1656" s="18" t="b">
        <v>0</v>
      </c>
      <c r="P1656" s="1" t="s">
        <v>4949</v>
      </c>
      <c r="S1656" s="54" t="s">
        <v>4950</v>
      </c>
      <c r="T1656" s="1" t="s">
        <v>42</v>
      </c>
      <c r="U1656" s="1" t="s">
        <v>42</v>
      </c>
      <c r="V1656" s="1" t="s">
        <v>42</v>
      </c>
      <c r="W1656" s="1" t="s">
        <v>42</v>
      </c>
      <c r="X1656" s="1"/>
      <c r="Y1656" s="1"/>
      <c r="Z1656" s="1"/>
      <c r="AA1656" s="1"/>
      <c r="AB1656" s="1"/>
      <c r="AC1656" s="1"/>
      <c r="AD1656" s="1"/>
      <c r="AE1656" s="1"/>
      <c r="AG1656" s="1" t="b">
        <v>0</v>
      </c>
      <c r="AH1656" s="1"/>
      <c r="AI1656" s="1"/>
      <c r="AJ1656" s="1" t="b">
        <v>0</v>
      </c>
      <c r="AK1656" s="1" t="b">
        <v>0</v>
      </c>
      <c r="AL1656" s="1"/>
      <c r="AM1656" s="1" t="s">
        <v>62</v>
      </c>
      <c r="AN1656" s="1" t="s">
        <v>45</v>
      </c>
      <c r="AO1656" s="1">
        <v>2414</v>
      </c>
      <c r="AP1656" s="1" t="b">
        <v>1</v>
      </c>
      <c r="AQ1656" s="1"/>
      <c r="AR1656" s="1"/>
      <c r="AS1656" s="1" t="b">
        <v>0</v>
      </c>
      <c r="AT1656" s="5"/>
      <c r="AU1656" s="5"/>
      <c r="AV1656" s="1" t="str">
        <f t="shared" si="262"/>
        <v>Penstemon 'Vesuvius' (Volcano series)</v>
      </c>
      <c r="AW1656" s="1"/>
      <c r="AX1656" s="1"/>
      <c r="AY1656" s="5"/>
      <c r="AZ1656" s="5"/>
      <c r="BA1656" s="5"/>
      <c r="BB1656" s="5"/>
      <c r="BC1656" s="5"/>
      <c r="BD1656" s="5"/>
    </row>
    <row r="1657" spans="1:66" ht="15" customHeight="1" x14ac:dyDescent="0.2">
      <c r="B1657" s="18" t="b">
        <f t="shared" si="261"/>
        <v>1</v>
      </c>
      <c r="F1657" s="4" t="str">
        <f t="shared" si="263"/>
        <v/>
      </c>
      <c r="I1657" s="1" t="s">
        <v>4876</v>
      </c>
      <c r="J1657" s="1"/>
      <c r="K1657" s="1" t="s">
        <v>4951</v>
      </c>
      <c r="L1657" s="1">
        <v>1346</v>
      </c>
      <c r="N1657" s="18" t="b">
        <v>1</v>
      </c>
      <c r="P1657" s="1" t="s">
        <v>4952</v>
      </c>
      <c r="S1657" s="54"/>
      <c r="T1657" s="1" t="s">
        <v>42</v>
      </c>
      <c r="U1657" s="1" t="s">
        <v>42</v>
      </c>
      <c r="V1657" s="1" t="s">
        <v>42</v>
      </c>
      <c r="W1657" s="1" t="s">
        <v>42</v>
      </c>
      <c r="X1657" s="1"/>
      <c r="Y1657" s="1" t="s">
        <v>4953</v>
      </c>
      <c r="Z1657" s="1"/>
      <c r="AA1657" s="1"/>
      <c r="AB1657" s="1"/>
      <c r="AC1657" s="1"/>
      <c r="AD1657" s="1"/>
      <c r="AE1657" s="1"/>
      <c r="AG1657" s="1" t="b">
        <v>0</v>
      </c>
      <c r="AH1657" s="1"/>
      <c r="AI1657" s="1"/>
      <c r="AJ1657" s="1" t="b">
        <v>0</v>
      </c>
      <c r="AK1657" s="1" t="b">
        <v>0</v>
      </c>
      <c r="AL1657" s="1" t="s">
        <v>86</v>
      </c>
      <c r="AN1657" s="1" t="s">
        <v>45</v>
      </c>
      <c r="AO1657" s="1">
        <v>15836</v>
      </c>
      <c r="AP1657" s="1" t="b">
        <v>1</v>
      </c>
      <c r="AQ1657" s="1"/>
      <c r="AR1657" s="1"/>
      <c r="AS1657" s="1" t="b">
        <v>0</v>
      </c>
      <c r="AT1657" s="5"/>
      <c r="AU1657" s="5"/>
      <c r="AV1657" s="1" t="str">
        <f t="shared" si="262"/>
        <v>Penstemon 'Wedding Day'</v>
      </c>
      <c r="AW1657" s="1"/>
      <c r="AX1657" s="1"/>
      <c r="AY1657" s="5"/>
      <c r="AZ1657" s="5"/>
      <c r="BA1657" s="5"/>
      <c r="BB1657" s="5"/>
      <c r="BC1657" s="5"/>
      <c r="BD1657" s="5"/>
    </row>
    <row r="1658" spans="1:66" ht="15" customHeight="1" x14ac:dyDescent="0.2">
      <c r="A1658" s="9" t="s">
        <v>7489</v>
      </c>
      <c r="B1658" s="18" t="b">
        <f t="shared" si="261"/>
        <v>1</v>
      </c>
      <c r="C1658" s="4" t="str">
        <f>IF(O1658="","C","")</f>
        <v/>
      </c>
      <c r="D1658" s="4" t="str">
        <f>IF(I1658="","N","")</f>
        <v/>
      </c>
      <c r="E1658" s="4" t="str">
        <f>IF(P1658="","Y","")</f>
        <v/>
      </c>
      <c r="F1658" s="4" t="str">
        <f t="shared" si="263"/>
        <v/>
      </c>
      <c r="G1658" s="4" t="str">
        <f>IF(H1658=A1658,"","I")</f>
        <v/>
      </c>
      <c r="H1658" s="4" t="str">
        <f>TRIM(TRIM(I1658) &amp; " " &amp; TRIM(J1658) &amp; " " &amp; K1658 &amp; " " &amp;S1658)</f>
        <v>Penstemon 'White Bedder' ('Snowstorm')</v>
      </c>
      <c r="I1658" s="1" t="s">
        <v>4876</v>
      </c>
      <c r="J1658" s="1"/>
      <c r="K1658" s="2" t="s">
        <v>9858</v>
      </c>
      <c r="L1658" s="1">
        <v>1347</v>
      </c>
      <c r="M1658" s="1" t="s">
        <v>39</v>
      </c>
      <c r="N1658" s="18" t="b">
        <v>1</v>
      </c>
      <c r="O1658" t="s">
        <v>4955</v>
      </c>
      <c r="P1658" s="1" t="s">
        <v>4956</v>
      </c>
      <c r="Q1658" s="1"/>
      <c r="S1658" s="54"/>
      <c r="T1658" s="1" t="s">
        <v>42</v>
      </c>
      <c r="U1658" s="1" t="s">
        <v>42</v>
      </c>
      <c r="V1658" s="1" t="s">
        <v>42</v>
      </c>
      <c r="W1658" s="1" t="s">
        <v>42</v>
      </c>
      <c r="X1658" s="1"/>
      <c r="Y1658" s="1" t="s">
        <v>4953</v>
      </c>
      <c r="Z1658" s="1"/>
      <c r="AA1658" s="1"/>
      <c r="AB1658" s="1"/>
      <c r="AC1658" s="1"/>
      <c r="AD1658" s="1"/>
      <c r="AE1658" s="1"/>
      <c r="AV1658" s="1" t="str">
        <f t="shared" si="262"/>
        <v>Penstemon 'White Bedder' ('Snowstorm')</v>
      </c>
      <c r="BE1658" s="5"/>
      <c r="BF1658" s="5"/>
      <c r="BG1658" s="5"/>
      <c r="BH1658" s="5"/>
      <c r="BI1658" s="5"/>
      <c r="BJ1658" s="5"/>
      <c r="BK1658" s="5"/>
      <c r="BL1658" s="5"/>
      <c r="BM1658" s="5"/>
      <c r="BN1658" s="5"/>
    </row>
    <row r="1659" spans="1:66" ht="15" customHeight="1" x14ac:dyDescent="0.2">
      <c r="B1659" s="18" t="b">
        <f t="shared" si="261"/>
        <v>1</v>
      </c>
      <c r="F1659" s="4" t="str">
        <f t="shared" si="263"/>
        <v/>
      </c>
      <c r="I1659" s="1" t="s">
        <v>4876</v>
      </c>
      <c r="J1659" s="1"/>
      <c r="K1659" s="1" t="s">
        <v>4957</v>
      </c>
      <c r="L1659" s="1">
        <v>1348</v>
      </c>
      <c r="N1659" s="18" t="b">
        <v>1</v>
      </c>
      <c r="P1659" s="1" t="s">
        <v>4958</v>
      </c>
      <c r="S1659" s="54"/>
      <c r="T1659" s="1" t="s">
        <v>42</v>
      </c>
      <c r="U1659" s="1" t="s">
        <v>42</v>
      </c>
      <c r="V1659" s="1" t="s">
        <v>42</v>
      </c>
      <c r="W1659" s="1" t="s">
        <v>42</v>
      </c>
      <c r="X1659" s="1" t="s">
        <v>4959</v>
      </c>
      <c r="Y1659" s="1" t="s">
        <v>4960</v>
      </c>
      <c r="Z1659" s="1" t="s">
        <v>4961</v>
      </c>
      <c r="AA1659" s="1" t="s">
        <v>4962</v>
      </c>
      <c r="AB1659" s="1" t="s">
        <v>4963</v>
      </c>
      <c r="AC1659" s="1"/>
      <c r="AD1659" s="1"/>
      <c r="AE1659" s="1"/>
      <c r="AG1659" s="1" t="b">
        <v>0</v>
      </c>
      <c r="AH1659" s="1"/>
      <c r="AI1659" s="1"/>
      <c r="AJ1659" s="1" t="b">
        <v>0</v>
      </c>
      <c r="AK1659" s="1" t="b">
        <v>0</v>
      </c>
      <c r="AL1659" s="1" t="s">
        <v>86</v>
      </c>
      <c r="AM1659" s="1" t="s">
        <v>62</v>
      </c>
      <c r="AN1659" s="1" t="s">
        <v>45</v>
      </c>
      <c r="AO1659" s="1">
        <v>15699</v>
      </c>
      <c r="AP1659" s="1" t="b">
        <v>1</v>
      </c>
      <c r="AQ1659" s="1"/>
      <c r="AR1659" s="1"/>
      <c r="AS1659" s="1" t="b">
        <v>0</v>
      </c>
      <c r="AV1659" s="1" t="str">
        <f t="shared" si="262"/>
        <v>Penstemon 'Willies Purple'</v>
      </c>
      <c r="AW1659" s="1"/>
      <c r="AX1659" s="1"/>
    </row>
    <row r="1660" spans="1:66" ht="15" customHeight="1" x14ac:dyDescent="0.2">
      <c r="A1660" s="9" t="s">
        <v>9201</v>
      </c>
      <c r="B1660" s="18" t="b">
        <f t="shared" si="261"/>
        <v>1</v>
      </c>
      <c r="C1660" s="4" t="str">
        <f>IF(O1660="","C","")</f>
        <v/>
      </c>
      <c r="D1660" s="4" t="str">
        <f>IF(I1660="","N","")</f>
        <v/>
      </c>
      <c r="E1660" s="4" t="str">
        <f>IF(P1660="","Y","")</f>
        <v/>
      </c>
      <c r="F1660" s="4" t="str">
        <f t="shared" si="263"/>
        <v/>
      </c>
      <c r="G1660" s="4" t="str">
        <f>IF(H1660=A1660,"","I")</f>
        <v/>
      </c>
      <c r="H1660" s="4" t="str">
        <f>TRIM(TRIM(I1660) &amp; " " &amp; TRIM(J1660) &amp; " " &amp; K1660 &amp; " " &amp;S1660)</f>
        <v>Penstemon 'Windsor Red' (Cottage Garden Red, Garden Red)</v>
      </c>
      <c r="I1660" s="1" t="s">
        <v>4876</v>
      </c>
      <c r="J1660" s="1"/>
      <c r="K1660" s="2" t="s">
        <v>9859</v>
      </c>
      <c r="L1660" s="1">
        <v>1349</v>
      </c>
      <c r="N1660" s="18" t="b">
        <v>1</v>
      </c>
      <c r="O1660" t="s">
        <v>10214</v>
      </c>
      <c r="P1660" s="1" t="s">
        <v>4958</v>
      </c>
      <c r="Q1660" s="1"/>
      <c r="S1660" s="54"/>
      <c r="T1660" s="1" t="s">
        <v>42</v>
      </c>
      <c r="U1660" s="1" t="s">
        <v>42</v>
      </c>
      <c r="V1660" s="1" t="s">
        <v>42</v>
      </c>
      <c r="W1660" s="1" t="s">
        <v>42</v>
      </c>
      <c r="X1660" s="1"/>
      <c r="Y1660" s="1" t="s">
        <v>4965</v>
      </c>
      <c r="Z1660" s="1"/>
      <c r="AA1660" s="1"/>
      <c r="AB1660" s="1"/>
      <c r="AC1660" s="1"/>
      <c r="AD1660" s="1"/>
      <c r="AE1660" s="1"/>
      <c r="AG1660" s="1" t="b">
        <v>0</v>
      </c>
      <c r="AJ1660" s="1" t="b">
        <v>0</v>
      </c>
      <c r="AK1660" s="1" t="b">
        <v>0</v>
      </c>
      <c r="AL1660" s="1" t="s">
        <v>86</v>
      </c>
      <c r="AM1660" s="1" t="s">
        <v>62</v>
      </c>
      <c r="AN1660" s="1" t="s">
        <v>45</v>
      </c>
      <c r="AP1660" s="1" t="b">
        <v>0</v>
      </c>
      <c r="AQ1660" s="1"/>
      <c r="AR1660" s="1"/>
      <c r="AS1660" s="1" t="b">
        <v>0</v>
      </c>
      <c r="AV1660" s="1" t="str">
        <f t="shared" si="262"/>
        <v>Penstemon 'Windsor Red' (Cottage Garden Red, Garden Red)</v>
      </c>
      <c r="AW1660" s="1"/>
      <c r="AX1660" s="1"/>
      <c r="BE1660" s="5"/>
      <c r="BF1660" s="5"/>
      <c r="BG1660" s="5"/>
      <c r="BH1660" s="5"/>
      <c r="BI1660" s="5"/>
      <c r="BJ1660" s="5"/>
      <c r="BK1660" s="5"/>
      <c r="BL1660" s="5"/>
      <c r="BM1660" s="5"/>
      <c r="BN1660" s="5"/>
    </row>
    <row r="1661" spans="1:66" ht="15" customHeight="1" x14ac:dyDescent="0.2">
      <c r="B1661" s="18" t="b">
        <f t="shared" si="261"/>
        <v>0</v>
      </c>
      <c r="F1661" s="4" t="str">
        <f t="shared" si="263"/>
        <v>X</v>
      </c>
      <c r="I1661" s="1" t="s">
        <v>5030</v>
      </c>
      <c r="J1661" s="1" t="s">
        <v>5031</v>
      </c>
      <c r="K1661" s="1" t="s">
        <v>5032</v>
      </c>
      <c r="L1661" s="1">
        <v>1382</v>
      </c>
      <c r="N1661" s="18" t="b">
        <v>0</v>
      </c>
      <c r="P1661" s="1" t="s">
        <v>5033</v>
      </c>
      <c r="T1661" s="1" t="s">
        <v>42</v>
      </c>
      <c r="U1661" s="1" t="s">
        <v>42</v>
      </c>
      <c r="V1661" s="1" t="s">
        <v>42</v>
      </c>
      <c r="W1661" s="1" t="s">
        <v>42</v>
      </c>
      <c r="AG1661" s="1" t="b">
        <v>0</v>
      </c>
      <c r="AJ1661" s="1" t="b">
        <v>0</v>
      </c>
      <c r="AK1661" s="1" t="b">
        <v>0</v>
      </c>
      <c r="AL1661" s="1" t="s">
        <v>86</v>
      </c>
      <c r="AM1661" s="1" t="s">
        <v>62</v>
      </c>
      <c r="AN1661" s="1" t="s">
        <v>45</v>
      </c>
      <c r="AO1661" s="1">
        <v>1921</v>
      </c>
      <c r="AP1661" s="1" t="b">
        <v>1</v>
      </c>
      <c r="AQ1661" s="1"/>
      <c r="AR1661" s="1"/>
      <c r="AS1661" s="1" t="b">
        <v>0</v>
      </c>
      <c r="AV1661" s="1" t="str">
        <f t="shared" si="262"/>
        <v>Perennial Stock - Purple</v>
      </c>
      <c r="AW1661" s="1"/>
      <c r="AX1661" s="1"/>
    </row>
    <row r="1662" spans="1:66" ht="15" customHeight="1" x14ac:dyDescent="0.2">
      <c r="B1662" s="18" t="b">
        <f t="shared" si="261"/>
        <v>0</v>
      </c>
      <c r="F1662" s="4" t="str">
        <f t="shared" si="263"/>
        <v>X</v>
      </c>
      <c r="I1662" s="1" t="s">
        <v>5030</v>
      </c>
      <c r="J1662" s="1" t="s">
        <v>5031</v>
      </c>
      <c r="K1662" s="1" t="s">
        <v>5034</v>
      </c>
      <c r="L1662" s="1">
        <v>1383</v>
      </c>
      <c r="N1662" s="18" t="b">
        <v>0</v>
      </c>
      <c r="P1662" s="1" t="s">
        <v>5035</v>
      </c>
      <c r="T1662" s="1" t="s">
        <v>42</v>
      </c>
      <c r="U1662" s="1" t="s">
        <v>42</v>
      </c>
      <c r="V1662" s="1" t="s">
        <v>42</v>
      </c>
      <c r="W1662" s="1" t="s">
        <v>42</v>
      </c>
      <c r="AG1662" s="1" t="b">
        <v>0</v>
      </c>
      <c r="AJ1662" s="1" t="b">
        <v>0</v>
      </c>
      <c r="AK1662" s="1" t="b">
        <v>0</v>
      </c>
      <c r="AL1662" s="1" t="s">
        <v>86</v>
      </c>
      <c r="AM1662" s="1" t="s">
        <v>62</v>
      </c>
      <c r="AN1662" s="1" t="s">
        <v>45</v>
      </c>
      <c r="AO1662" s="1">
        <v>1922</v>
      </c>
      <c r="AP1662" s="1" t="b">
        <v>1</v>
      </c>
      <c r="AQ1662" s="1"/>
      <c r="AR1662" s="1"/>
      <c r="AS1662" s="1" t="b">
        <v>0</v>
      </c>
      <c r="AV1662" s="1" t="str">
        <f t="shared" si="262"/>
        <v>Perennial Stock - White</v>
      </c>
      <c r="AW1662" s="1"/>
      <c r="AX1662" s="1"/>
    </row>
    <row r="1663" spans="1:66" ht="15" customHeight="1" x14ac:dyDescent="0.2">
      <c r="A1663" s="9" t="s">
        <v>8694</v>
      </c>
      <c r="B1663" s="18" t="b">
        <f t="shared" si="261"/>
        <v>1</v>
      </c>
      <c r="C1663" s="4" t="str">
        <f t="shared" ref="C1663:C1670" si="264">IF(O1663="","C","")</f>
        <v/>
      </c>
      <c r="D1663" s="4" t="str">
        <f t="shared" ref="D1663:D1670" si="265">IF(I1663="","N","")</f>
        <v/>
      </c>
      <c r="E1663" s="4" t="str">
        <f t="shared" ref="E1663:E1670" si="266">IF(P1663="","Y","")</f>
        <v/>
      </c>
      <c r="F1663" s="4" t="str">
        <f t="shared" si="263"/>
        <v/>
      </c>
      <c r="G1663" s="4" t="str">
        <f>IF(H1663=A1663,"","I")</f>
        <v/>
      </c>
      <c r="H1663" s="4" t="str">
        <f t="shared" ref="H1663:H1670" si="267">TRIM(TRIM(I1663) &amp; " " &amp; TRIM(J1663) &amp; " " &amp; K1663 &amp; " " &amp;S1663)</f>
        <v>Persicaria amplexicaulis 'Alba'</v>
      </c>
      <c r="I1663" s="1" t="s">
        <v>5036</v>
      </c>
      <c r="J1663" s="24" t="s">
        <v>9963</v>
      </c>
      <c r="K1663" s="2" t="s">
        <v>1160</v>
      </c>
      <c r="L1663" s="1">
        <v>1384</v>
      </c>
      <c r="M1663" s="1" t="s">
        <v>39</v>
      </c>
      <c r="N1663" s="18" t="b">
        <v>1</v>
      </c>
      <c r="O1663" t="s">
        <v>5039</v>
      </c>
      <c r="P1663" s="2" t="s">
        <v>10675</v>
      </c>
      <c r="S1663" s="54"/>
      <c r="T1663" s="1" t="s">
        <v>42</v>
      </c>
      <c r="U1663" s="1" t="s">
        <v>42</v>
      </c>
      <c r="V1663" s="1" t="s">
        <v>42</v>
      </c>
      <c r="W1663" s="1" t="s">
        <v>42</v>
      </c>
      <c r="X1663" s="1"/>
      <c r="Y1663" s="1" t="s">
        <v>5040</v>
      </c>
      <c r="Z1663" s="1"/>
      <c r="AA1663" s="1"/>
      <c r="AB1663" s="1"/>
      <c r="AC1663" s="1"/>
      <c r="AD1663" s="1"/>
      <c r="AE1663" s="1"/>
      <c r="AG1663" s="1" t="b">
        <v>0</v>
      </c>
      <c r="AH1663" s="1"/>
      <c r="AI1663" s="1"/>
      <c r="AJ1663" s="1" t="b">
        <v>0</v>
      </c>
      <c r="AK1663" s="1" t="b">
        <v>0</v>
      </c>
      <c r="AL1663" s="1" t="s">
        <v>407</v>
      </c>
      <c r="AM1663" s="1" t="s">
        <v>62</v>
      </c>
      <c r="AN1663" s="1" t="s">
        <v>45</v>
      </c>
      <c r="AO1663" s="1">
        <v>1914</v>
      </c>
      <c r="AP1663" s="1" t="b">
        <v>0</v>
      </c>
      <c r="AQ1663" s="1"/>
      <c r="AR1663" s="1"/>
      <c r="AS1663" s="1" t="b">
        <v>0</v>
      </c>
      <c r="AV1663" s="1" t="str">
        <f t="shared" si="262"/>
        <v>Persicaria amplexicaulis 'Alba'</v>
      </c>
      <c r="AW1663" s="1"/>
      <c r="AX1663" s="1"/>
      <c r="BE1663" s="5"/>
      <c r="BF1663" s="5"/>
      <c r="BG1663" s="5"/>
      <c r="BH1663" s="5"/>
      <c r="BI1663" s="5"/>
      <c r="BJ1663" s="5"/>
      <c r="BK1663" s="5"/>
      <c r="BL1663" s="5"/>
      <c r="BM1663" s="5"/>
      <c r="BN1663" s="5"/>
    </row>
    <row r="1664" spans="1:66" ht="15" customHeight="1" x14ac:dyDescent="0.2">
      <c r="A1664" s="9" t="s">
        <v>8696</v>
      </c>
      <c r="B1664" s="18" t="b">
        <f t="shared" si="261"/>
        <v>1</v>
      </c>
      <c r="C1664" s="4" t="str">
        <f t="shared" si="264"/>
        <v/>
      </c>
      <c r="D1664" s="4" t="str">
        <f t="shared" si="265"/>
        <v/>
      </c>
      <c r="E1664" s="4" t="str">
        <f t="shared" si="266"/>
        <v/>
      </c>
      <c r="F1664" s="4" t="str">
        <f t="shared" si="263"/>
        <v/>
      </c>
      <c r="G1664" s="4" t="str">
        <f>IF(H1664=A1664,"","I")</f>
        <v/>
      </c>
      <c r="H1664" s="4" t="str">
        <f t="shared" si="267"/>
        <v>Persicaria bistorta 'Hohe Tatra'</v>
      </c>
      <c r="I1664" s="1" t="s">
        <v>5036</v>
      </c>
      <c r="J1664" s="1" t="s">
        <v>5041</v>
      </c>
      <c r="K1664" s="2" t="s">
        <v>9860</v>
      </c>
      <c r="L1664" s="1">
        <v>1385</v>
      </c>
      <c r="M1664" s="1" t="s">
        <v>39</v>
      </c>
      <c r="N1664" s="18" t="b">
        <v>1</v>
      </c>
      <c r="O1664" t="s">
        <v>5043</v>
      </c>
      <c r="P1664" s="23" t="s">
        <v>10676</v>
      </c>
      <c r="T1664" s="1" t="s">
        <v>42</v>
      </c>
      <c r="U1664" s="1" t="s">
        <v>42</v>
      </c>
      <c r="V1664" s="1" t="s">
        <v>42</v>
      </c>
      <c r="W1664" s="1" t="s">
        <v>42</v>
      </c>
      <c r="Y1664" t="s">
        <v>11236</v>
      </c>
      <c r="AV1664" s="1" t="str">
        <f t="shared" si="262"/>
        <v>Persicaria bistorta 'Hohe Tatra'</v>
      </c>
      <c r="BE1664" s="5"/>
      <c r="BF1664" s="5"/>
      <c r="BG1664" s="5"/>
      <c r="BH1664" s="5"/>
      <c r="BI1664" s="5"/>
      <c r="BJ1664" s="5"/>
      <c r="BK1664" s="5"/>
      <c r="BL1664" s="5"/>
      <c r="BM1664" s="5"/>
      <c r="BN1664" s="5"/>
    </row>
    <row r="1665" spans="1:66" ht="15" customHeight="1" x14ac:dyDescent="0.2">
      <c r="A1665" s="9" t="s">
        <v>8124</v>
      </c>
      <c r="B1665" s="18" t="b">
        <f t="shared" si="261"/>
        <v>1</v>
      </c>
      <c r="C1665" s="4" t="str">
        <f t="shared" si="264"/>
        <v/>
      </c>
      <c r="D1665" s="4" t="str">
        <f t="shared" si="265"/>
        <v/>
      </c>
      <c r="E1665" s="4" t="str">
        <f t="shared" si="266"/>
        <v/>
      </c>
      <c r="F1665" s="4" t="str">
        <f t="shared" si="263"/>
        <v/>
      </c>
      <c r="G1665" s="4"/>
      <c r="H1665" s="4" t="str">
        <f t="shared" si="267"/>
        <v>Persicaria bistorta 'Superba' Polygonum bistortum Superbum</v>
      </c>
      <c r="I1665" s="1" t="s">
        <v>5036</v>
      </c>
      <c r="J1665" s="1" t="s">
        <v>5041</v>
      </c>
      <c r="K1665" s="49" t="s">
        <v>11338</v>
      </c>
      <c r="L1665" s="1">
        <v>1386</v>
      </c>
      <c r="M1665" s="1" t="s">
        <v>39</v>
      </c>
      <c r="N1665" s="18" t="b">
        <v>1</v>
      </c>
      <c r="O1665" t="s">
        <v>5044</v>
      </c>
      <c r="P1665" s="1" t="s">
        <v>5045</v>
      </c>
      <c r="S1665" s="54" t="s">
        <v>5046</v>
      </c>
      <c r="T1665" s="1" t="s">
        <v>42</v>
      </c>
      <c r="U1665" s="1" t="s">
        <v>42</v>
      </c>
      <c r="V1665" s="1" t="s">
        <v>42</v>
      </c>
      <c r="W1665" s="1" t="s">
        <v>42</v>
      </c>
      <c r="X1665" s="1"/>
      <c r="Y1665" s="1" t="s">
        <v>5047</v>
      </c>
      <c r="Z1665" s="1"/>
      <c r="AA1665" s="1"/>
      <c r="AB1665" s="1"/>
      <c r="AC1665" s="1"/>
      <c r="AD1665" s="1"/>
      <c r="AE1665" s="1"/>
      <c r="AF1665" s="1"/>
      <c r="AG1665" s="1" t="b">
        <v>0</v>
      </c>
      <c r="AH1665" s="1"/>
      <c r="AI1665" s="1"/>
      <c r="AJ1665" s="1" t="b">
        <v>0</v>
      </c>
      <c r="AK1665" s="1" t="b">
        <v>0</v>
      </c>
      <c r="AL1665" s="1" t="s">
        <v>86</v>
      </c>
      <c r="AN1665" s="1" t="s">
        <v>45</v>
      </c>
      <c r="AP1665" s="1" t="b">
        <v>0</v>
      </c>
      <c r="AQ1665" s="1"/>
      <c r="AR1665" s="1"/>
      <c r="AS1665" s="1" t="b">
        <v>0</v>
      </c>
      <c r="AV1665" s="1" t="str">
        <f t="shared" si="262"/>
        <v>Persicaria bistorta 'Superba' Polygonum bistortum Superbum</v>
      </c>
      <c r="AW1665" s="1"/>
      <c r="AX1665" s="1"/>
      <c r="BE1665" s="5"/>
      <c r="BF1665" s="5"/>
      <c r="BG1665" s="5"/>
      <c r="BH1665" s="5"/>
      <c r="BI1665" s="5"/>
      <c r="BJ1665" s="5"/>
      <c r="BK1665" s="5"/>
      <c r="BL1665" s="5"/>
      <c r="BM1665" s="5"/>
      <c r="BN1665" s="5"/>
    </row>
    <row r="1666" spans="1:66" ht="15" customHeight="1" x14ac:dyDescent="0.2">
      <c r="A1666" s="9" t="s">
        <v>8366</v>
      </c>
      <c r="B1666" s="18" t="b">
        <f t="shared" si="261"/>
        <v>1</v>
      </c>
      <c r="C1666" s="4" t="str">
        <f t="shared" si="264"/>
        <v/>
      </c>
      <c r="D1666" s="4" t="str">
        <f t="shared" si="265"/>
        <v/>
      </c>
      <c r="E1666" s="4" t="str">
        <f t="shared" si="266"/>
        <v/>
      </c>
      <c r="F1666" s="4" t="str">
        <f t="shared" si="263"/>
        <v/>
      </c>
      <c r="G1666" s="4" t="str">
        <f>IF(H1666=A1666,"","I")</f>
        <v/>
      </c>
      <c r="H1666" s="4" t="str">
        <f t="shared" si="267"/>
        <v>Persicaria microcephala 'Red Dragon'</v>
      </c>
      <c r="I1666" s="1" t="s">
        <v>5036</v>
      </c>
      <c r="J1666" s="1" t="s">
        <v>5048</v>
      </c>
      <c r="K1666" s="1" t="s">
        <v>5049</v>
      </c>
      <c r="L1666" s="1">
        <v>1387</v>
      </c>
      <c r="M1666" s="1" t="s">
        <v>39</v>
      </c>
      <c r="N1666" s="18" t="b">
        <v>1</v>
      </c>
      <c r="O1666" t="s">
        <v>5050</v>
      </c>
      <c r="P1666" s="2" t="s">
        <v>10677</v>
      </c>
      <c r="S1666" s="54"/>
      <c r="T1666" s="1" t="s">
        <v>42</v>
      </c>
      <c r="U1666" s="1" t="s">
        <v>42</v>
      </c>
      <c r="V1666" s="1" t="s">
        <v>42</v>
      </c>
      <c r="W1666" s="1" t="s">
        <v>42</v>
      </c>
      <c r="X1666" s="1"/>
      <c r="Y1666" s="1" t="s">
        <v>5051</v>
      </c>
      <c r="Z1666" s="1"/>
      <c r="AA1666" s="1"/>
      <c r="AB1666" s="1"/>
      <c r="AC1666" s="1"/>
      <c r="AD1666" s="1"/>
      <c r="AE1666" s="1"/>
      <c r="AG1666" s="1" t="b">
        <v>0</v>
      </c>
      <c r="AH1666" s="1"/>
      <c r="AI1666" s="1"/>
      <c r="AJ1666" s="1" t="b">
        <v>0</v>
      </c>
      <c r="AK1666" s="1" t="b">
        <v>0</v>
      </c>
      <c r="AL1666" s="1" t="s">
        <v>56</v>
      </c>
      <c r="AN1666" s="1" t="s">
        <v>45</v>
      </c>
      <c r="AO1666" s="1">
        <v>20265</v>
      </c>
      <c r="AP1666" s="1" t="b">
        <v>0</v>
      </c>
      <c r="AQ1666" s="1"/>
      <c r="AR1666" s="1"/>
      <c r="AS1666" s="1" t="b">
        <v>0</v>
      </c>
      <c r="AT1666" s="5"/>
      <c r="AU1666" s="5"/>
      <c r="AV1666" s="1" t="str">
        <f t="shared" si="262"/>
        <v>Persicaria microcephala 'Red Dragon'</v>
      </c>
      <c r="AW1666" s="1"/>
      <c r="AX1666" s="1"/>
      <c r="AY1666" s="5"/>
      <c r="AZ1666" s="5"/>
      <c r="BA1666" s="5"/>
      <c r="BB1666" s="5"/>
      <c r="BC1666" s="5"/>
      <c r="BD1666" s="5"/>
      <c r="BE1666" s="5"/>
      <c r="BF1666" s="5"/>
      <c r="BG1666" s="5"/>
      <c r="BH1666" s="5"/>
      <c r="BI1666" s="5"/>
      <c r="BJ1666" s="5"/>
      <c r="BK1666" s="5"/>
      <c r="BL1666" s="5"/>
      <c r="BM1666" s="5"/>
      <c r="BN1666" s="5"/>
    </row>
    <row r="1667" spans="1:66" ht="15" customHeight="1" x14ac:dyDescent="0.2">
      <c r="A1667" s="14" t="s">
        <v>9295</v>
      </c>
      <c r="B1667" s="18" t="b">
        <f t="shared" ref="B1667:B1730" si="268">IF(F1667="X",FALSE,TRUE)</f>
        <v>1</v>
      </c>
      <c r="C1667" s="12" t="str">
        <f t="shared" si="264"/>
        <v/>
      </c>
      <c r="D1667" s="12" t="str">
        <f t="shared" si="265"/>
        <v/>
      </c>
      <c r="E1667" s="12" t="str">
        <f t="shared" si="266"/>
        <v/>
      </c>
      <c r="F1667" s="4" t="str">
        <f t="shared" si="263"/>
        <v/>
      </c>
      <c r="G1667" s="12"/>
      <c r="H1667" s="12" t="str">
        <f t="shared" si="267"/>
        <v>Phlomis cashmeriana Kashmir Sage</v>
      </c>
      <c r="I1667" s="10" t="s">
        <v>5052</v>
      </c>
      <c r="J1667" s="10" t="s">
        <v>6985</v>
      </c>
      <c r="K1667" s="10"/>
      <c r="L1667" s="10">
        <v>1998</v>
      </c>
      <c r="M1667" s="10" t="s">
        <v>39</v>
      </c>
      <c r="N1667" s="18" t="b">
        <v>1</v>
      </c>
      <c r="O1667" s="11" t="s">
        <v>6986</v>
      </c>
      <c r="P1667" s="40" t="s">
        <v>10679</v>
      </c>
      <c r="Q1667" s="11"/>
      <c r="R1667" s="11"/>
      <c r="S1667" s="57" t="s">
        <v>10678</v>
      </c>
      <c r="T1667" s="10" t="s">
        <v>42</v>
      </c>
      <c r="U1667" s="10" t="s">
        <v>42</v>
      </c>
      <c r="V1667" s="10" t="s">
        <v>42</v>
      </c>
      <c r="W1667" s="10" t="s">
        <v>42</v>
      </c>
      <c r="X1667" s="10"/>
      <c r="Y1667" t="s">
        <v>11237</v>
      </c>
      <c r="Z1667" s="10"/>
      <c r="AA1667" s="10"/>
      <c r="AB1667" s="10"/>
      <c r="AC1667" s="10"/>
      <c r="AD1667" s="10"/>
      <c r="AE1667" s="10"/>
      <c r="AF1667" s="11"/>
      <c r="AG1667" s="11"/>
      <c r="AH1667" s="11"/>
      <c r="AI1667" s="11"/>
      <c r="AJ1667" s="11"/>
      <c r="AK1667" s="11"/>
      <c r="AL1667" s="11"/>
      <c r="AM1667" s="11"/>
      <c r="AN1667" s="11"/>
      <c r="AO1667" s="11"/>
      <c r="AP1667" s="11"/>
      <c r="AQ1667" s="11"/>
      <c r="AR1667" s="11"/>
      <c r="AS1667" s="11"/>
      <c r="AT1667" s="11"/>
      <c r="AU1667" s="11"/>
      <c r="AV1667" s="1" t="str">
        <f t="shared" si="262"/>
        <v>Phlomis cashmeriana Kashmir Sage</v>
      </c>
      <c r="AW1667" s="11"/>
      <c r="AX1667" s="11"/>
      <c r="AY1667" s="11"/>
      <c r="AZ1667" s="11"/>
      <c r="BA1667" s="11"/>
      <c r="BB1667" s="11"/>
      <c r="BC1667" s="11"/>
      <c r="BD1667" s="11"/>
      <c r="BE1667" s="11"/>
      <c r="BF1667" s="11"/>
      <c r="BG1667" s="11"/>
      <c r="BH1667" s="11"/>
      <c r="BI1667" s="11"/>
      <c r="BJ1667" s="11"/>
      <c r="BK1667" s="11"/>
      <c r="BL1667" s="11"/>
      <c r="BM1667" s="11"/>
      <c r="BN1667" s="5"/>
    </row>
    <row r="1668" spans="1:66" ht="15" customHeight="1" x14ac:dyDescent="0.2">
      <c r="A1668" s="9" t="s">
        <v>9203</v>
      </c>
      <c r="B1668" s="18" t="b">
        <f t="shared" si="268"/>
        <v>1</v>
      </c>
      <c r="C1668" s="4" t="str">
        <f t="shared" si="264"/>
        <v/>
      </c>
      <c r="D1668" s="4" t="str">
        <f t="shared" si="265"/>
        <v/>
      </c>
      <c r="E1668" s="4" t="str">
        <f t="shared" si="266"/>
        <v/>
      </c>
      <c r="F1668" s="4" t="str">
        <f t="shared" si="263"/>
        <v/>
      </c>
      <c r="G1668" s="4"/>
      <c r="H1668" s="4" t="str">
        <f t="shared" si="267"/>
        <v>Phlomis fruticosa Jerusalem Sage</v>
      </c>
      <c r="I1668" s="1" t="s">
        <v>5052</v>
      </c>
      <c r="J1668" s="1" t="s">
        <v>4634</v>
      </c>
      <c r="K1668" s="1"/>
      <c r="L1668" s="1">
        <v>2010</v>
      </c>
      <c r="M1668" s="1" t="s">
        <v>39</v>
      </c>
      <c r="N1668" s="18" t="b">
        <v>1</v>
      </c>
      <c r="O1668" t="s">
        <v>7013</v>
      </c>
      <c r="P1668" s="1" t="s">
        <v>7014</v>
      </c>
      <c r="S1668" s="54" t="s">
        <v>5060</v>
      </c>
      <c r="T1668" s="1" t="s">
        <v>42</v>
      </c>
      <c r="U1668" s="1" t="s">
        <v>42</v>
      </c>
      <c r="V1668" s="1" t="s">
        <v>42</v>
      </c>
      <c r="W1668" s="1" t="s">
        <v>42</v>
      </c>
      <c r="X1668" s="1"/>
      <c r="Y1668" t="s">
        <v>11238</v>
      </c>
      <c r="Z1668" s="1"/>
      <c r="AA1668" s="1"/>
      <c r="AB1668" s="1"/>
      <c r="AC1668" s="1"/>
      <c r="AD1668" s="1"/>
      <c r="AE1668" s="1"/>
      <c r="AG1668" s="1" t="b">
        <v>0</v>
      </c>
      <c r="AH1668" s="1"/>
      <c r="AI1668" s="1"/>
      <c r="AJ1668" s="1" t="b">
        <v>0</v>
      </c>
      <c r="AK1668" s="1" t="b">
        <v>0</v>
      </c>
      <c r="AL1668" s="1" t="s">
        <v>56</v>
      </c>
      <c r="AN1668" s="1" t="s">
        <v>45</v>
      </c>
      <c r="AO1668" s="1">
        <v>20266</v>
      </c>
      <c r="AP1668" s="1" t="b">
        <v>0</v>
      </c>
      <c r="AQ1668" s="1"/>
      <c r="AR1668" s="1"/>
      <c r="AS1668" s="1" t="b">
        <v>0</v>
      </c>
      <c r="AT1668" s="5"/>
      <c r="AU1668" s="5"/>
      <c r="AV1668" s="1" t="str">
        <f t="shared" ref="AV1668:AW1731" si="269">TRIM(TRIM(I1668) &amp; " " &amp; TRIM(J1668) &amp; " " &amp; K1668 &amp; " " &amp;S1668)</f>
        <v>Phlomis fruticosa Jerusalem Sage</v>
      </c>
      <c r="AW1668" s="1"/>
      <c r="AX1668" s="1"/>
      <c r="AY1668" s="5"/>
      <c r="AZ1668" s="5"/>
      <c r="BA1668" s="5"/>
      <c r="BB1668" s="5"/>
      <c r="BC1668" s="5"/>
      <c r="BD1668" s="5"/>
      <c r="BE1668" s="5"/>
      <c r="BF1668" s="5"/>
      <c r="BG1668" s="5"/>
      <c r="BH1668" s="5"/>
      <c r="BI1668" s="5"/>
      <c r="BJ1668" s="5"/>
      <c r="BK1668" s="5"/>
      <c r="BL1668" s="5"/>
      <c r="BM1668" s="5"/>
      <c r="BN1668" s="5"/>
    </row>
    <row r="1669" spans="1:66" ht="15" customHeight="1" x14ac:dyDescent="0.2">
      <c r="A1669" s="9" t="s">
        <v>8478</v>
      </c>
      <c r="B1669" s="18" t="b">
        <f t="shared" si="268"/>
        <v>1</v>
      </c>
      <c r="C1669" s="4" t="str">
        <f t="shared" si="264"/>
        <v/>
      </c>
      <c r="D1669" s="4" t="str">
        <f t="shared" si="265"/>
        <v/>
      </c>
      <c r="E1669" s="4" t="str">
        <f t="shared" si="266"/>
        <v/>
      </c>
      <c r="F1669" s="4" t="str">
        <f t="shared" si="263"/>
        <v/>
      </c>
      <c r="G1669" s="4" t="str">
        <f>IF(H1669=A1669,"","I")</f>
        <v/>
      </c>
      <c r="H1669" s="4" t="str">
        <f t="shared" si="267"/>
        <v>Phlomis italica 'Pink Glory'</v>
      </c>
      <c r="I1669" s="1" t="s">
        <v>5052</v>
      </c>
      <c r="J1669" s="1" t="s">
        <v>470</v>
      </c>
      <c r="K1669" s="1" t="s">
        <v>5053</v>
      </c>
      <c r="L1669" s="1">
        <v>1388</v>
      </c>
      <c r="M1669" s="1" t="s">
        <v>39</v>
      </c>
      <c r="N1669" s="18" t="b">
        <v>1</v>
      </c>
      <c r="O1669" t="s">
        <v>5054</v>
      </c>
      <c r="P1669" s="1" t="s">
        <v>5055</v>
      </c>
      <c r="S1669" s="54"/>
      <c r="T1669" s="1" t="s">
        <v>42</v>
      </c>
      <c r="U1669" s="1" t="s">
        <v>42</v>
      </c>
      <c r="V1669" s="1" t="s">
        <v>42</v>
      </c>
      <c r="W1669" s="1" t="s">
        <v>42</v>
      </c>
      <c r="X1669" s="1"/>
      <c r="Y1669" s="1" t="s">
        <v>5056</v>
      </c>
      <c r="Z1669" s="1"/>
      <c r="AA1669" s="1"/>
      <c r="AB1669" s="1"/>
      <c r="AC1669" s="1"/>
      <c r="AD1669" s="1"/>
      <c r="AE1669" s="1"/>
      <c r="AV1669" s="1" t="str">
        <f t="shared" si="269"/>
        <v>Phlomis italica 'Pink Glory'</v>
      </c>
      <c r="BE1669" s="5"/>
      <c r="BF1669" s="5"/>
      <c r="BG1669" s="5"/>
      <c r="BH1669" s="5"/>
      <c r="BI1669" s="5"/>
      <c r="BJ1669" s="5"/>
      <c r="BK1669" s="5"/>
      <c r="BL1669" s="5"/>
      <c r="BM1669" s="5"/>
      <c r="BN1669" s="5"/>
    </row>
    <row r="1670" spans="1:66" ht="15" customHeight="1" x14ac:dyDescent="0.2">
      <c r="A1670" s="9" t="s">
        <v>8284</v>
      </c>
      <c r="B1670" s="18" t="b">
        <f t="shared" si="268"/>
        <v>1</v>
      </c>
      <c r="C1670" s="4" t="str">
        <f t="shared" si="264"/>
        <v/>
      </c>
      <c r="D1670" s="4" t="str">
        <f t="shared" si="265"/>
        <v/>
      </c>
      <c r="E1670" s="4" t="str">
        <f t="shared" si="266"/>
        <v/>
      </c>
      <c r="F1670" s="4" t="str">
        <f t="shared" si="263"/>
        <v/>
      </c>
      <c r="G1670" s="4"/>
      <c r="H1670" s="4" t="str">
        <f t="shared" si="267"/>
        <v>Phlomis russelliana Jerusalem Sage</v>
      </c>
      <c r="I1670" s="1" t="s">
        <v>5052</v>
      </c>
      <c r="J1670" s="1" t="s">
        <v>5057</v>
      </c>
      <c r="K1670" s="1"/>
      <c r="L1670" s="1">
        <v>1389</v>
      </c>
      <c r="M1670" s="1" t="s">
        <v>39</v>
      </c>
      <c r="N1670" s="18" t="b">
        <v>1</v>
      </c>
      <c r="O1670" t="s">
        <v>5058</v>
      </c>
      <c r="P1670" s="1" t="s">
        <v>5059</v>
      </c>
      <c r="S1670" s="54" t="s">
        <v>5060</v>
      </c>
      <c r="T1670" s="1" t="s">
        <v>42</v>
      </c>
      <c r="U1670" s="1" t="s">
        <v>42</v>
      </c>
      <c r="V1670" s="1" t="s">
        <v>42</v>
      </c>
      <c r="W1670" s="1" t="s">
        <v>42</v>
      </c>
      <c r="X1670" s="1"/>
      <c r="Y1670" s="1" t="s">
        <v>5061</v>
      </c>
      <c r="Z1670" s="1"/>
      <c r="AA1670" s="1"/>
      <c r="AB1670" s="1"/>
      <c r="AC1670" s="1"/>
      <c r="AD1670" s="1"/>
      <c r="AE1670" s="1"/>
      <c r="AG1670" s="1" t="b">
        <v>0</v>
      </c>
      <c r="AH1670" s="1"/>
      <c r="AI1670" s="1"/>
      <c r="AJ1670" s="1" t="b">
        <v>0</v>
      </c>
      <c r="AK1670" s="1" t="b">
        <v>0</v>
      </c>
      <c r="AL1670" s="1" t="s">
        <v>56</v>
      </c>
      <c r="AN1670" s="1" t="s">
        <v>45</v>
      </c>
      <c r="AO1670" s="1">
        <v>20259</v>
      </c>
      <c r="AP1670" s="1" t="b">
        <v>0</v>
      </c>
      <c r="AQ1670" s="1"/>
      <c r="AR1670" s="1"/>
      <c r="AS1670" s="1" t="b">
        <v>0</v>
      </c>
      <c r="AT1670" s="5"/>
      <c r="AU1670" s="5"/>
      <c r="AV1670" s="1" t="str">
        <f t="shared" si="269"/>
        <v>Phlomis russelliana Jerusalem Sage</v>
      </c>
      <c r="AW1670" s="1"/>
      <c r="AX1670" s="1"/>
      <c r="AY1670" s="5"/>
      <c r="AZ1670" s="5"/>
      <c r="BA1670" s="5"/>
      <c r="BB1670" s="5"/>
      <c r="BC1670" s="5"/>
      <c r="BD1670" s="5"/>
      <c r="BE1670" s="5"/>
      <c r="BF1670" s="5"/>
      <c r="BG1670" s="5"/>
      <c r="BH1670" s="5"/>
      <c r="BI1670" s="5"/>
      <c r="BJ1670" s="5"/>
      <c r="BK1670" s="5"/>
      <c r="BL1670" s="5"/>
      <c r="BM1670" s="5"/>
      <c r="BN1670" s="5"/>
    </row>
    <row r="1671" spans="1:66" ht="15" customHeight="1" x14ac:dyDescent="0.2">
      <c r="B1671" s="18" t="b">
        <f t="shared" si="268"/>
        <v>1</v>
      </c>
      <c r="F1671" s="4" t="str">
        <f t="shared" si="263"/>
        <v/>
      </c>
      <c r="I1671" s="1" t="s">
        <v>5062</v>
      </c>
      <c r="J1671" s="1" t="s">
        <v>5066</v>
      </c>
      <c r="K1671" s="1" t="s">
        <v>5067</v>
      </c>
      <c r="L1671" s="1">
        <v>1391</v>
      </c>
      <c r="N1671" s="18" t="b">
        <v>1</v>
      </c>
      <c r="P1671" s="1" t="s">
        <v>5068</v>
      </c>
      <c r="Q1671" s="1"/>
      <c r="S1671" s="54"/>
      <c r="T1671" s="1" t="s">
        <v>42</v>
      </c>
      <c r="U1671" s="1" t="s">
        <v>42</v>
      </c>
      <c r="V1671" s="1" t="s">
        <v>42</v>
      </c>
      <c r="W1671" s="1" t="s">
        <v>42</v>
      </c>
      <c r="X1671" s="1"/>
      <c r="Y1671" s="1" t="s">
        <v>5069</v>
      </c>
      <c r="Z1671" s="1"/>
      <c r="AA1671" s="1"/>
      <c r="AB1671" s="1"/>
      <c r="AC1671" s="1"/>
      <c r="AD1671" s="1"/>
      <c r="AE1671" s="1"/>
      <c r="AG1671" s="1" t="b">
        <v>0</v>
      </c>
      <c r="AJ1671" s="1" t="b">
        <v>0</v>
      </c>
      <c r="AK1671" s="1" t="b">
        <v>0</v>
      </c>
      <c r="AL1671" s="1" t="s">
        <v>86</v>
      </c>
      <c r="AM1671" s="1" t="s">
        <v>62</v>
      </c>
      <c r="AN1671" s="1" t="s">
        <v>45</v>
      </c>
      <c r="AO1671" s="1">
        <v>1613</v>
      </c>
      <c r="AP1671" s="1" t="b">
        <v>1</v>
      </c>
      <c r="AQ1671" s="1"/>
      <c r="AR1671" s="1"/>
      <c r="AS1671" s="1" t="b">
        <v>0</v>
      </c>
      <c r="AV1671" s="1" t="str">
        <f t="shared" si="269"/>
        <v>Phlox carolina 'Bill Baker'</v>
      </c>
      <c r="AW1671" s="1"/>
      <c r="AX1671" s="1"/>
    </row>
    <row r="1672" spans="1:66" ht="15" customHeight="1" x14ac:dyDescent="0.2">
      <c r="A1672" s="9" t="s">
        <v>8368</v>
      </c>
      <c r="B1672" s="18" t="b">
        <f t="shared" si="268"/>
        <v>1</v>
      </c>
      <c r="C1672" s="4" t="str">
        <f>IF(O1672="","C","")</f>
        <v/>
      </c>
      <c r="D1672" s="4" t="str">
        <f>IF(I1672="","N","")</f>
        <v/>
      </c>
      <c r="E1672" s="4" t="str">
        <f>IF(P1672="","Y","")</f>
        <v/>
      </c>
      <c r="F1672" s="4" t="str">
        <f t="shared" si="263"/>
        <v/>
      </c>
      <c r="G1672" s="4" t="str">
        <f>IF(H1672=A1672,"","I")</f>
        <v/>
      </c>
      <c r="H1672" s="4" t="str">
        <f>TRIM(TRIM(I1672) &amp; " " &amp; TRIM(J1672) &amp; " " &amp; K1672 &amp; " " &amp;S1672)</f>
        <v>Phlox carolina 'Miss Lingard'</v>
      </c>
      <c r="I1672" s="1" t="s">
        <v>5062</v>
      </c>
      <c r="J1672" s="1" t="s">
        <v>5066</v>
      </c>
      <c r="K1672" s="1" t="s">
        <v>5070</v>
      </c>
      <c r="L1672" s="1">
        <v>1392</v>
      </c>
      <c r="M1672" s="1" t="s">
        <v>39</v>
      </c>
      <c r="N1672" s="18" t="b">
        <v>1</v>
      </c>
      <c r="O1672" t="s">
        <v>5071</v>
      </c>
      <c r="P1672" s="1" t="s">
        <v>5072</v>
      </c>
      <c r="Q1672" s="1"/>
      <c r="R1672" s="1"/>
      <c r="S1672" s="54"/>
      <c r="T1672" s="1" t="s">
        <v>42</v>
      </c>
      <c r="U1672" s="1" t="s">
        <v>42</v>
      </c>
      <c r="V1672" s="1" t="s">
        <v>42</v>
      </c>
      <c r="W1672" s="1" t="s">
        <v>42</v>
      </c>
      <c r="X1672" s="1"/>
      <c r="Y1672" s="1" t="s">
        <v>5073</v>
      </c>
      <c r="Z1672" s="1"/>
      <c r="AA1672" s="1"/>
      <c r="AB1672" s="1"/>
      <c r="AC1672" s="1"/>
      <c r="AD1672" s="1"/>
      <c r="AE1672" s="1"/>
      <c r="AV1672" s="1" t="str">
        <f t="shared" si="269"/>
        <v>Phlox carolina 'Miss Lingard'</v>
      </c>
      <c r="BE1672" s="5"/>
      <c r="BF1672" s="5"/>
      <c r="BG1672" s="5"/>
      <c r="BH1672" s="5"/>
      <c r="BI1672" s="5"/>
      <c r="BJ1672" s="5"/>
      <c r="BK1672" s="5"/>
      <c r="BL1672" s="5"/>
      <c r="BM1672" s="5"/>
      <c r="BN1672" s="5"/>
    </row>
    <row r="1673" spans="1:66" ht="15" customHeight="1" x14ac:dyDescent="0.2">
      <c r="B1673" s="18" t="b">
        <f t="shared" si="268"/>
        <v>1</v>
      </c>
      <c r="F1673" s="4" t="str">
        <f t="shared" si="263"/>
        <v/>
      </c>
      <c r="I1673" s="1" t="s">
        <v>5062</v>
      </c>
      <c r="J1673" s="1" t="s">
        <v>5074</v>
      </c>
      <c r="K1673" s="1" t="s">
        <v>5077</v>
      </c>
      <c r="L1673" s="1">
        <v>1394</v>
      </c>
      <c r="N1673" s="18" t="b">
        <v>1</v>
      </c>
      <c r="P1673" s="1" t="s">
        <v>5078</v>
      </c>
      <c r="T1673" s="1" t="s">
        <v>42</v>
      </c>
      <c r="U1673" s="1" t="s">
        <v>42</v>
      </c>
      <c r="V1673" s="1" t="s">
        <v>42</v>
      </c>
      <c r="W1673" s="1" t="s">
        <v>42</v>
      </c>
      <c r="Y1673" s="1" t="s">
        <v>5076</v>
      </c>
      <c r="AG1673" s="1" t="b">
        <v>1</v>
      </c>
      <c r="AJ1673" s="1" t="b">
        <v>0</v>
      </c>
      <c r="AK1673" s="1" t="b">
        <v>0</v>
      </c>
      <c r="AL1673" s="1" t="s">
        <v>86</v>
      </c>
      <c r="AM1673" s="1" t="s">
        <v>62</v>
      </c>
      <c r="AN1673" s="1" t="s">
        <v>45</v>
      </c>
      <c r="AO1673" s="1">
        <v>1844</v>
      </c>
      <c r="AP1673" s="1" t="b">
        <v>1</v>
      </c>
      <c r="AQ1673" s="1"/>
      <c r="AR1673" s="1"/>
      <c r="AS1673" s="1" t="b">
        <v>0</v>
      </c>
      <c r="AV1673" s="1" t="str">
        <f t="shared" si="269"/>
        <v>Phlox maculata 'Alpha</v>
      </c>
      <c r="AW1673" s="1"/>
      <c r="AX1673" s="1"/>
    </row>
    <row r="1674" spans="1:66" ht="15" customHeight="1" x14ac:dyDescent="0.2">
      <c r="B1674" s="18" t="b">
        <f t="shared" si="268"/>
        <v>1</v>
      </c>
      <c r="F1674" s="4" t="str">
        <f t="shared" si="263"/>
        <v/>
      </c>
      <c r="I1674" s="1" t="s">
        <v>5062</v>
      </c>
      <c r="J1674" s="1" t="s">
        <v>5074</v>
      </c>
      <c r="K1674" s="1" t="s">
        <v>5079</v>
      </c>
      <c r="L1674" s="1">
        <v>1395</v>
      </c>
      <c r="N1674" s="18" t="b">
        <v>1</v>
      </c>
      <c r="P1674" s="1" t="s">
        <v>5080</v>
      </c>
      <c r="T1674" s="1" t="s">
        <v>42</v>
      </c>
      <c r="U1674" s="1" t="s">
        <v>42</v>
      </c>
      <c r="V1674" s="1" t="s">
        <v>42</v>
      </c>
      <c r="W1674" s="1" t="s">
        <v>42</v>
      </c>
      <c r="Y1674" s="1" t="s">
        <v>5081</v>
      </c>
      <c r="AG1674" s="1" t="b">
        <v>0</v>
      </c>
      <c r="AJ1674" s="1" t="b">
        <v>0</v>
      </c>
      <c r="AK1674" s="1" t="b">
        <v>0</v>
      </c>
      <c r="AL1674" s="1" t="s">
        <v>86</v>
      </c>
      <c r="AM1674" s="1" t="s">
        <v>62</v>
      </c>
      <c r="AN1674" s="1" t="s">
        <v>45</v>
      </c>
      <c r="AO1674" s="1">
        <v>1845</v>
      </c>
      <c r="AP1674" s="1" t="b">
        <v>0</v>
      </c>
      <c r="AQ1674" s="1"/>
      <c r="AR1674" s="1"/>
      <c r="AS1674" s="1" t="b">
        <v>0</v>
      </c>
      <c r="AV1674" s="1" t="str">
        <f t="shared" si="269"/>
        <v>Phlox maculata 'Delta'</v>
      </c>
      <c r="AW1674" s="1"/>
      <c r="AX1674" s="1"/>
    </row>
    <row r="1675" spans="1:66" ht="15" customHeight="1" x14ac:dyDescent="0.2">
      <c r="B1675" s="18" t="b">
        <f t="shared" si="268"/>
        <v>1</v>
      </c>
      <c r="F1675" s="4" t="str">
        <f t="shared" si="263"/>
        <v/>
      </c>
      <c r="I1675" s="1" t="s">
        <v>5062</v>
      </c>
      <c r="J1675" s="1" t="s">
        <v>5074</v>
      </c>
      <c r="K1675" s="1" t="s">
        <v>5082</v>
      </c>
      <c r="L1675" s="1">
        <v>1396</v>
      </c>
      <c r="N1675" s="18" t="b">
        <v>1</v>
      </c>
      <c r="P1675" s="1" t="s">
        <v>5083</v>
      </c>
      <c r="T1675" s="1" t="s">
        <v>42</v>
      </c>
      <c r="U1675" s="1" t="s">
        <v>42</v>
      </c>
      <c r="V1675" s="1" t="s">
        <v>42</v>
      </c>
      <c r="W1675" s="1" t="s">
        <v>42</v>
      </c>
      <c r="Y1675" s="1" t="s">
        <v>5076</v>
      </c>
      <c r="AG1675" s="1" t="b">
        <v>0</v>
      </c>
      <c r="AJ1675" s="1" t="b">
        <v>0</v>
      </c>
      <c r="AK1675" s="1" t="b">
        <v>0</v>
      </c>
      <c r="AL1675" s="1" t="s">
        <v>86</v>
      </c>
      <c r="AM1675" s="1" t="s">
        <v>62</v>
      </c>
      <c r="AN1675" s="1" t="s">
        <v>45</v>
      </c>
      <c r="AO1675" s="1">
        <v>1846</v>
      </c>
      <c r="AP1675" s="1" t="b">
        <v>1</v>
      </c>
      <c r="AQ1675" s="1"/>
      <c r="AR1675" s="1"/>
      <c r="AS1675" s="1" t="b">
        <v>0</v>
      </c>
      <c r="AV1675" s="1" t="str">
        <f t="shared" si="269"/>
        <v>Phlox maculata 'Magnificense'</v>
      </c>
      <c r="AW1675" s="1"/>
      <c r="AX1675" s="1"/>
    </row>
    <row r="1676" spans="1:66" ht="15" customHeight="1" x14ac:dyDescent="0.2">
      <c r="B1676" s="18" t="b">
        <f t="shared" si="268"/>
        <v>1</v>
      </c>
      <c r="F1676" s="4" t="str">
        <f t="shared" si="263"/>
        <v/>
      </c>
      <c r="I1676" s="1" t="s">
        <v>5062</v>
      </c>
      <c r="J1676" s="1" t="s">
        <v>5074</v>
      </c>
      <c r="K1676" s="1" t="s">
        <v>5084</v>
      </c>
      <c r="L1676" s="1">
        <v>1397</v>
      </c>
      <c r="N1676" s="18" t="b">
        <v>1</v>
      </c>
      <c r="P1676" s="1" t="s">
        <v>5085</v>
      </c>
      <c r="S1676" s="54"/>
      <c r="T1676" s="1" t="s">
        <v>42</v>
      </c>
      <c r="U1676" s="1" t="s">
        <v>42</v>
      </c>
      <c r="V1676" s="1" t="s">
        <v>42</v>
      </c>
      <c r="W1676" s="1" t="s">
        <v>42</v>
      </c>
      <c r="Y1676" s="1" t="s">
        <v>5086</v>
      </c>
      <c r="AG1676" s="1" t="b">
        <v>0</v>
      </c>
      <c r="AJ1676" s="1" t="b">
        <v>0</v>
      </c>
      <c r="AK1676" s="1" t="b">
        <v>0</v>
      </c>
      <c r="AL1676" s="1" t="s">
        <v>86</v>
      </c>
      <c r="AM1676" s="1" t="s">
        <v>62</v>
      </c>
      <c r="AN1676" s="1" t="s">
        <v>45</v>
      </c>
      <c r="AO1676" s="1">
        <v>1847</v>
      </c>
      <c r="AP1676" s="1" t="b">
        <v>0</v>
      </c>
      <c r="AQ1676" s="1"/>
      <c r="AR1676" s="1"/>
      <c r="AS1676" s="1" t="b">
        <v>0</v>
      </c>
      <c r="AV1676" s="1" t="str">
        <f t="shared" si="269"/>
        <v>Phlox maculata 'Natascha'</v>
      </c>
      <c r="AW1676" s="1"/>
      <c r="AX1676" s="1"/>
    </row>
    <row r="1677" spans="1:66" ht="15" customHeight="1" x14ac:dyDescent="0.2">
      <c r="B1677" s="18" t="b">
        <f t="shared" si="268"/>
        <v>1</v>
      </c>
      <c r="F1677" s="4" t="str">
        <f t="shared" si="263"/>
        <v/>
      </c>
      <c r="I1677" s="1" t="s">
        <v>5062</v>
      </c>
      <c r="J1677" s="1" t="s">
        <v>5074</v>
      </c>
      <c r="K1677" s="1" t="s">
        <v>5087</v>
      </c>
      <c r="L1677" s="1">
        <v>1398</v>
      </c>
      <c r="N1677" s="18" t="b">
        <v>1</v>
      </c>
      <c r="P1677" s="1" t="s">
        <v>5088</v>
      </c>
      <c r="T1677" s="1" t="s">
        <v>42</v>
      </c>
      <c r="U1677" s="1" t="s">
        <v>42</v>
      </c>
      <c r="V1677" s="1" t="s">
        <v>42</v>
      </c>
      <c r="W1677" s="1" t="s">
        <v>42</v>
      </c>
      <c r="Y1677" s="1" t="s">
        <v>5047</v>
      </c>
      <c r="AG1677" s="1" t="b">
        <v>1</v>
      </c>
      <c r="AJ1677" s="1" t="b">
        <v>0</v>
      </c>
      <c r="AK1677" s="1" t="b">
        <v>0</v>
      </c>
      <c r="AL1677" s="1" t="s">
        <v>86</v>
      </c>
      <c r="AM1677" s="1" t="s">
        <v>62</v>
      </c>
      <c r="AN1677" s="1" t="s">
        <v>45</v>
      </c>
      <c r="AO1677" s="1">
        <v>1848</v>
      </c>
      <c r="AP1677" s="1" t="b">
        <v>1</v>
      </c>
      <c r="AQ1677" s="1"/>
      <c r="AR1677" s="1"/>
      <c r="AS1677" s="1" t="b">
        <v>0</v>
      </c>
      <c r="AV1677" s="1" t="str">
        <f t="shared" si="269"/>
        <v>Phlox maculata 'Omega'</v>
      </c>
      <c r="AW1677" s="1"/>
      <c r="AX1677" s="1"/>
    </row>
    <row r="1678" spans="1:66" ht="15" customHeight="1" x14ac:dyDescent="0.2">
      <c r="B1678" s="18" t="b">
        <f t="shared" si="268"/>
        <v>1</v>
      </c>
      <c r="F1678" s="4" t="str">
        <f t="shared" si="263"/>
        <v/>
      </c>
      <c r="I1678" s="1" t="s">
        <v>5062</v>
      </c>
      <c r="J1678" s="1" t="s">
        <v>5074</v>
      </c>
      <c r="K1678" s="1" t="s">
        <v>5089</v>
      </c>
      <c r="L1678" s="1">
        <v>1399</v>
      </c>
      <c r="N1678" s="18" t="b">
        <v>1</v>
      </c>
      <c r="P1678" s="1" t="s">
        <v>5090</v>
      </c>
      <c r="T1678" s="1" t="s">
        <v>42</v>
      </c>
      <c r="U1678" s="1" t="s">
        <v>42</v>
      </c>
      <c r="V1678" s="1" t="s">
        <v>42</v>
      </c>
      <c r="W1678" s="1" t="s">
        <v>42</v>
      </c>
      <c r="Y1678" s="1" t="s">
        <v>5076</v>
      </c>
      <c r="AG1678" s="1" t="b">
        <v>0</v>
      </c>
      <c r="AJ1678" s="1" t="b">
        <v>0</v>
      </c>
      <c r="AK1678" s="1" t="b">
        <v>0</v>
      </c>
      <c r="AL1678" s="1" t="s">
        <v>86</v>
      </c>
      <c r="AM1678" s="1" t="s">
        <v>62</v>
      </c>
      <c r="AN1678" s="1" t="s">
        <v>45</v>
      </c>
      <c r="AO1678" s="1">
        <v>1849</v>
      </c>
      <c r="AP1678" s="1" t="b">
        <v>1</v>
      </c>
      <c r="AQ1678" s="1"/>
      <c r="AR1678" s="1"/>
      <c r="AS1678" s="1" t="b">
        <v>0</v>
      </c>
      <c r="AV1678" s="1" t="str">
        <f t="shared" si="269"/>
        <v>Phlox maculata 'Rosalind'</v>
      </c>
      <c r="AW1678" s="1"/>
      <c r="AX1678" s="1"/>
    </row>
    <row r="1679" spans="1:66" ht="15" customHeight="1" x14ac:dyDescent="0.2">
      <c r="B1679" s="18" t="b">
        <f t="shared" si="268"/>
        <v>1</v>
      </c>
      <c r="F1679" s="4" t="str">
        <f t="shared" si="263"/>
        <v/>
      </c>
      <c r="I1679" s="1" t="s">
        <v>5062</v>
      </c>
      <c r="J1679" s="1" t="s">
        <v>5074</v>
      </c>
      <c r="L1679" s="1">
        <v>1393</v>
      </c>
      <c r="N1679" s="18" t="b">
        <v>1</v>
      </c>
      <c r="P1679" s="1" t="s">
        <v>5075</v>
      </c>
      <c r="T1679" s="1" t="s">
        <v>42</v>
      </c>
      <c r="U1679" s="1" t="s">
        <v>42</v>
      </c>
      <c r="V1679" s="1" t="s">
        <v>42</v>
      </c>
      <c r="W1679" s="1" t="s">
        <v>42</v>
      </c>
      <c r="Y1679" s="1" t="s">
        <v>5076</v>
      </c>
      <c r="AG1679" s="1" t="b">
        <v>0</v>
      </c>
      <c r="AJ1679" s="1" t="b">
        <v>0</v>
      </c>
      <c r="AK1679" s="1" t="b">
        <v>0</v>
      </c>
      <c r="AL1679" s="1" t="s">
        <v>86</v>
      </c>
      <c r="AM1679" s="1" t="s">
        <v>62</v>
      </c>
      <c r="AN1679" s="1" t="s">
        <v>45</v>
      </c>
      <c r="AO1679" s="1">
        <v>1843</v>
      </c>
      <c r="AP1679" s="1" t="b">
        <v>1</v>
      </c>
      <c r="AQ1679" s="1"/>
      <c r="AR1679" s="1"/>
      <c r="AS1679" s="1" t="b">
        <v>0</v>
      </c>
      <c r="AV1679" s="1" t="str">
        <f t="shared" si="269"/>
        <v>Phlox maculata</v>
      </c>
      <c r="AW1679" s="1"/>
    </row>
    <row r="1680" spans="1:66" ht="15" customHeight="1" x14ac:dyDescent="0.2">
      <c r="A1680" s="9" t="s">
        <v>9329</v>
      </c>
      <c r="B1680" s="18" t="b">
        <f t="shared" si="268"/>
        <v>1</v>
      </c>
      <c r="C1680" s="4" t="str">
        <f>IF(O1680="","C","")</f>
        <v/>
      </c>
      <c r="D1680" s="4" t="str">
        <f>IF(I1680="","N","")</f>
        <v/>
      </c>
      <c r="E1680" s="4" t="str">
        <f>IF(P1680="","Y","")</f>
        <v/>
      </c>
      <c r="F1680" s="4" t="str">
        <f t="shared" si="263"/>
        <v/>
      </c>
      <c r="G1680" s="4" t="str">
        <f>IF(H1680=A1680,"","I")</f>
        <v/>
      </c>
      <c r="H1680" s="4" t="str">
        <f>TRIM(TRIM(I1680) &amp; " " &amp; TRIM(J1680) &amp; " " &amp; K1680 &amp; " " &amp;S1680)</f>
        <v>Phlox paniculata 'Blue Paradise'</v>
      </c>
      <c r="I1680" s="1" t="s">
        <v>5062</v>
      </c>
      <c r="J1680" s="1" t="s">
        <v>3276</v>
      </c>
      <c r="K1680" s="1" t="s">
        <v>6992</v>
      </c>
      <c r="L1680" s="1">
        <v>2002</v>
      </c>
      <c r="M1680" s="1" t="s">
        <v>39</v>
      </c>
      <c r="N1680" s="18" t="b">
        <v>1</v>
      </c>
      <c r="O1680" t="s">
        <v>6993</v>
      </c>
      <c r="P1680" s="23" t="s">
        <v>10680</v>
      </c>
      <c r="S1680" s="54"/>
      <c r="T1680" s="1" t="s">
        <v>42</v>
      </c>
      <c r="U1680" s="1" t="s">
        <v>42</v>
      </c>
      <c r="V1680" s="1" t="s">
        <v>42</v>
      </c>
      <c r="W1680" s="1" t="s">
        <v>42</v>
      </c>
      <c r="X1680" s="1"/>
      <c r="Y1680" t="s">
        <v>11239</v>
      </c>
      <c r="Z1680" s="1"/>
      <c r="AA1680" s="1"/>
      <c r="AB1680" s="1"/>
      <c r="AC1680" s="1"/>
      <c r="AD1680" s="1"/>
      <c r="AE1680" s="1"/>
      <c r="AG1680" s="1" t="b">
        <v>0</v>
      </c>
      <c r="AH1680" s="1"/>
      <c r="AI1680" s="1"/>
      <c r="AJ1680" s="1" t="b">
        <v>0</v>
      </c>
      <c r="AK1680" s="1" t="b">
        <v>0</v>
      </c>
      <c r="AL1680" s="1" t="s">
        <v>56</v>
      </c>
      <c r="AN1680" s="1" t="s">
        <v>45</v>
      </c>
      <c r="AO1680" s="1">
        <v>20258</v>
      </c>
      <c r="AP1680" s="1" t="b">
        <v>0</v>
      </c>
      <c r="AQ1680" s="1"/>
      <c r="AR1680" s="1"/>
      <c r="AS1680" s="1" t="b">
        <v>0</v>
      </c>
      <c r="AT1680" s="5"/>
      <c r="AU1680" s="5"/>
      <c r="AV1680" s="1" t="str">
        <f t="shared" si="269"/>
        <v>Phlox paniculata 'Blue Paradise'</v>
      </c>
      <c r="AW1680" s="1"/>
      <c r="AX1680" s="1"/>
      <c r="AY1680" s="5"/>
      <c r="AZ1680" s="5"/>
      <c r="BA1680" s="5"/>
      <c r="BB1680" s="5"/>
      <c r="BC1680" s="5"/>
      <c r="BD1680" s="5"/>
      <c r="BE1680" s="5"/>
      <c r="BF1680" s="5"/>
      <c r="BG1680" s="5"/>
      <c r="BH1680" s="5"/>
      <c r="BI1680" s="5"/>
      <c r="BJ1680" s="5"/>
      <c r="BK1680" s="5"/>
      <c r="BL1680" s="5"/>
      <c r="BM1680" s="5"/>
      <c r="BN1680" s="5"/>
    </row>
    <row r="1681" spans="1:66" ht="15" customHeight="1" x14ac:dyDescent="0.2">
      <c r="A1681" s="9" t="s">
        <v>9079</v>
      </c>
      <c r="B1681" s="18" t="b">
        <f t="shared" si="268"/>
        <v>1</v>
      </c>
      <c r="C1681" s="4" t="str">
        <f>IF(O1681="","C","")</f>
        <v/>
      </c>
      <c r="D1681" s="4" t="str">
        <f>IF(I1681="","N","")</f>
        <v/>
      </c>
      <c r="E1681" s="4" t="str">
        <f>IF(P1681="","Y","")</f>
        <v/>
      </c>
      <c r="F1681" s="4" t="str">
        <f t="shared" si="263"/>
        <v/>
      </c>
      <c r="G1681" s="4" t="str">
        <f>IF(H1681=A1681,"","I")</f>
        <v/>
      </c>
      <c r="H1681" s="4" t="str">
        <f>TRIM(TRIM(I1681) &amp; " " &amp; TRIM(J1681) &amp; " " &amp; K1681 &amp; " " &amp;S1681)</f>
        <v>Phlox paniculata 'David'</v>
      </c>
      <c r="I1681" s="1" t="s">
        <v>5062</v>
      </c>
      <c r="J1681" s="1" t="s">
        <v>3276</v>
      </c>
      <c r="K1681" s="1" t="s">
        <v>6712</v>
      </c>
      <c r="L1681" s="1">
        <v>1873</v>
      </c>
      <c r="M1681" s="1"/>
      <c r="N1681" s="18" t="b">
        <v>1</v>
      </c>
      <c r="O1681" t="s">
        <v>6713</v>
      </c>
      <c r="P1681" s="1" t="s">
        <v>6714</v>
      </c>
      <c r="S1681" s="54"/>
      <c r="T1681" s="1" t="s">
        <v>42</v>
      </c>
      <c r="U1681" s="1" t="s">
        <v>42</v>
      </c>
      <c r="V1681" s="1" t="s">
        <v>42</v>
      </c>
      <c r="W1681" s="1" t="s">
        <v>42</v>
      </c>
      <c r="X1681" s="1"/>
      <c r="Y1681" s="1" t="s">
        <v>6715</v>
      </c>
      <c r="Z1681" s="1"/>
      <c r="AA1681" s="1"/>
      <c r="AB1681" s="1"/>
      <c r="AC1681" s="1"/>
      <c r="AD1681" s="1"/>
      <c r="AE1681" s="1"/>
      <c r="AG1681" s="1" t="b">
        <v>0</v>
      </c>
      <c r="AH1681" s="1"/>
      <c r="AI1681" s="1"/>
      <c r="AJ1681" s="1" t="b">
        <v>0</v>
      </c>
      <c r="AK1681" s="1" t="b">
        <v>0</v>
      </c>
      <c r="AL1681" s="1" t="s">
        <v>56</v>
      </c>
      <c r="AN1681" s="1" t="s">
        <v>45</v>
      </c>
      <c r="AO1681" s="1">
        <v>20267</v>
      </c>
      <c r="AP1681" s="1" t="b">
        <v>0</v>
      </c>
      <c r="AQ1681" s="1"/>
      <c r="AR1681" s="1"/>
      <c r="AS1681" s="1" t="b">
        <v>0</v>
      </c>
      <c r="AT1681" s="5"/>
      <c r="AU1681" s="5"/>
      <c r="AV1681" s="1" t="str">
        <f t="shared" si="269"/>
        <v>Phlox paniculata 'David'</v>
      </c>
      <c r="AW1681" s="1"/>
      <c r="AX1681" s="1"/>
      <c r="AY1681" s="5"/>
      <c r="AZ1681" s="5"/>
      <c r="BA1681" s="5"/>
      <c r="BB1681" s="5"/>
      <c r="BC1681" s="5"/>
      <c r="BD1681" s="5"/>
      <c r="BE1681" s="5"/>
      <c r="BF1681" s="5"/>
      <c r="BG1681" s="5"/>
      <c r="BH1681" s="5"/>
      <c r="BI1681" s="5"/>
      <c r="BJ1681" s="5"/>
      <c r="BK1681" s="5"/>
      <c r="BL1681" s="5"/>
      <c r="BM1681" s="5"/>
      <c r="BN1681" s="5"/>
    </row>
    <row r="1682" spans="1:66" ht="15" customHeight="1" x14ac:dyDescent="0.2">
      <c r="A1682" s="9" t="s">
        <v>8286</v>
      </c>
      <c r="B1682" s="18" t="b">
        <f t="shared" si="268"/>
        <v>1</v>
      </c>
      <c r="C1682" s="4" t="str">
        <f>IF(O1682="","C","")</f>
        <v/>
      </c>
      <c r="D1682" s="4" t="str">
        <f>IF(I1682="","N","")</f>
        <v/>
      </c>
      <c r="E1682" s="4" t="str">
        <f>IF(P1682="","Y","")</f>
        <v/>
      </c>
      <c r="F1682" s="4" t="str">
        <f t="shared" si="263"/>
        <v/>
      </c>
      <c r="G1682" s="4" t="str">
        <f>IF(H1682=A1682,"","I")</f>
        <v/>
      </c>
      <c r="H1682" s="4" t="str">
        <f>TRIM(TRIM(I1682) &amp; " " &amp; TRIM(J1682) &amp; " " &amp; K1682 &amp; " " &amp;S1682)</f>
        <v>Phlox paniculata 'Franz Schubert'</v>
      </c>
      <c r="I1682" s="1" t="s">
        <v>5062</v>
      </c>
      <c r="J1682" s="1" t="s">
        <v>3276</v>
      </c>
      <c r="K1682" s="1" t="s">
        <v>5091</v>
      </c>
      <c r="L1682" s="1">
        <v>1400</v>
      </c>
      <c r="M1682" s="1" t="s">
        <v>39</v>
      </c>
      <c r="N1682" s="18" t="b">
        <v>1</v>
      </c>
      <c r="O1682" t="s">
        <v>5092</v>
      </c>
      <c r="P1682" s="1" t="s">
        <v>5093</v>
      </c>
      <c r="S1682" s="54"/>
      <c r="T1682" s="1" t="s">
        <v>42</v>
      </c>
      <c r="U1682" s="1" t="s">
        <v>42</v>
      </c>
      <c r="V1682" s="1" t="s">
        <v>42</v>
      </c>
      <c r="W1682" s="1" t="s">
        <v>42</v>
      </c>
      <c r="X1682" s="1"/>
      <c r="Y1682" s="1" t="s">
        <v>5094</v>
      </c>
      <c r="Z1682" s="1"/>
      <c r="AA1682" s="1"/>
      <c r="AB1682" s="1"/>
      <c r="AC1682" s="1"/>
      <c r="AD1682" s="1"/>
      <c r="AE1682" s="1"/>
      <c r="AV1682" s="1" t="str">
        <f t="shared" si="269"/>
        <v>Phlox paniculata 'Franz Schubert'</v>
      </c>
      <c r="BE1682" s="5"/>
      <c r="BF1682" s="5"/>
      <c r="BG1682" s="5"/>
      <c r="BH1682" s="5"/>
      <c r="BI1682" s="5"/>
      <c r="BJ1682" s="5"/>
      <c r="BK1682" s="5"/>
      <c r="BL1682" s="5"/>
      <c r="BM1682" s="5"/>
      <c r="BN1682" s="5"/>
    </row>
    <row r="1683" spans="1:66" ht="15" customHeight="1" x14ac:dyDescent="0.2">
      <c r="B1683" s="18" t="b">
        <f t="shared" si="268"/>
        <v>1</v>
      </c>
      <c r="F1683" s="4" t="str">
        <f t="shared" si="263"/>
        <v/>
      </c>
      <c r="I1683" s="1" t="s">
        <v>5062</v>
      </c>
      <c r="J1683" s="1" t="s">
        <v>3276</v>
      </c>
      <c r="K1683" s="1" t="s">
        <v>5095</v>
      </c>
      <c r="L1683" s="1">
        <v>1401</v>
      </c>
      <c r="N1683" s="18" t="b">
        <v>1</v>
      </c>
      <c r="P1683" s="1" t="s">
        <v>5096</v>
      </c>
      <c r="S1683" s="54"/>
      <c r="T1683" s="1" t="s">
        <v>42</v>
      </c>
      <c r="U1683" s="1" t="s">
        <v>42</v>
      </c>
      <c r="V1683" s="1" t="s">
        <v>42</v>
      </c>
      <c r="W1683" s="1" t="s">
        <v>42</v>
      </c>
      <c r="X1683" s="1" t="s">
        <v>5097</v>
      </c>
      <c r="Y1683" s="1" t="s">
        <v>5098</v>
      </c>
      <c r="Z1683" s="1" t="s">
        <v>5099</v>
      </c>
      <c r="AA1683" s="1"/>
      <c r="AB1683" s="1"/>
      <c r="AC1683" s="1"/>
      <c r="AD1683" s="1"/>
      <c r="AE1683" s="1"/>
      <c r="AG1683" s="1" t="b">
        <v>0</v>
      </c>
      <c r="AH1683" s="1" t="s">
        <v>43</v>
      </c>
      <c r="AI1683" s="1"/>
      <c r="AJ1683" s="1" t="b">
        <v>0</v>
      </c>
      <c r="AK1683" s="1" t="b">
        <v>0</v>
      </c>
      <c r="AL1683" s="1" t="s">
        <v>86</v>
      </c>
      <c r="AM1683" s="1" t="s">
        <v>62</v>
      </c>
      <c r="AN1683" s="1" t="s">
        <v>45</v>
      </c>
      <c r="AO1683" s="1">
        <v>2452</v>
      </c>
      <c r="AP1683" s="1" t="b">
        <v>1</v>
      </c>
      <c r="AQ1683" s="1"/>
      <c r="AR1683" s="1"/>
      <c r="AS1683" s="1" t="b">
        <v>1</v>
      </c>
      <c r="AV1683" s="1" t="str">
        <f t="shared" si="269"/>
        <v>Phlox paniculata 'Light Pink Flame'</v>
      </c>
      <c r="AW1683" s="1"/>
      <c r="AX1683" s="1"/>
    </row>
    <row r="1684" spans="1:66" ht="15" customHeight="1" x14ac:dyDescent="0.2">
      <c r="A1684" s="9" t="s">
        <v>7873</v>
      </c>
      <c r="B1684" s="18" t="b">
        <f t="shared" si="268"/>
        <v>1</v>
      </c>
      <c r="C1684" s="4" t="str">
        <f>IF(O1684="","C","")</f>
        <v/>
      </c>
      <c r="D1684" s="4" t="str">
        <f>IF(I1684="","N","")</f>
        <v/>
      </c>
      <c r="E1684" s="4" t="str">
        <f>IF(P1684="","Y","")</f>
        <v/>
      </c>
      <c r="F1684" s="4" t="str">
        <f t="shared" si="263"/>
        <v/>
      </c>
      <c r="G1684" s="4" t="str">
        <f>IF(H1684=A1684,"","I")</f>
        <v/>
      </c>
      <c r="H1684" s="4" t="str">
        <f>TRIM(TRIM(I1684) &amp; " " &amp; TRIM(J1684) &amp; " " &amp; K1684 &amp; " " &amp;S1684)</f>
        <v>Phlox paniculata 'Monica Lynden-Bell'</v>
      </c>
      <c r="I1684" s="1" t="s">
        <v>5062</v>
      </c>
      <c r="J1684" s="1" t="s">
        <v>3276</v>
      </c>
      <c r="K1684" s="2" t="s">
        <v>9861</v>
      </c>
      <c r="L1684" s="1">
        <v>1402</v>
      </c>
      <c r="M1684" s="1" t="s">
        <v>39</v>
      </c>
      <c r="N1684" s="18" t="b">
        <v>1</v>
      </c>
      <c r="O1684" t="s">
        <v>5101</v>
      </c>
      <c r="P1684" s="1" t="s">
        <v>5102</v>
      </c>
      <c r="S1684" s="54"/>
      <c r="T1684" s="1" t="s">
        <v>42</v>
      </c>
      <c r="U1684" s="1" t="s">
        <v>42</v>
      </c>
      <c r="V1684" s="1" t="s">
        <v>42</v>
      </c>
      <c r="W1684" s="1" t="s">
        <v>42</v>
      </c>
      <c r="X1684" s="1"/>
      <c r="Y1684" s="1" t="s">
        <v>5103</v>
      </c>
      <c r="Z1684" s="1" t="s">
        <v>5104</v>
      </c>
      <c r="AA1684" s="1"/>
      <c r="AB1684" s="1"/>
      <c r="AC1684" s="1"/>
      <c r="AD1684" s="1"/>
      <c r="AE1684" s="1"/>
      <c r="AV1684" s="1" t="str">
        <f t="shared" si="269"/>
        <v>Phlox paniculata 'Monica Lynden-Bell'</v>
      </c>
      <c r="BE1684" s="5"/>
      <c r="BF1684" s="5"/>
      <c r="BG1684" s="5"/>
      <c r="BH1684" s="5"/>
      <c r="BI1684" s="5"/>
      <c r="BJ1684" s="5"/>
      <c r="BK1684" s="5"/>
      <c r="BL1684" s="5"/>
      <c r="BM1684" s="5"/>
      <c r="BN1684" s="5"/>
    </row>
    <row r="1685" spans="1:66" ht="15" customHeight="1" x14ac:dyDescent="0.2">
      <c r="A1685" s="9" t="s">
        <v>8190</v>
      </c>
      <c r="B1685" s="18" t="b">
        <f t="shared" si="268"/>
        <v>1</v>
      </c>
      <c r="C1685" s="4" t="str">
        <f>IF(O1685="","C","")</f>
        <v/>
      </c>
      <c r="D1685" s="4" t="str">
        <f>IF(I1685="","N","")</f>
        <v/>
      </c>
      <c r="E1685" s="4" t="str">
        <f>IF(P1685="","Y","")</f>
        <v/>
      </c>
      <c r="F1685" s="4" t="str">
        <f t="shared" si="263"/>
        <v/>
      </c>
      <c r="G1685" s="4" t="str">
        <f>IF(H1685=A1685,"","I")</f>
        <v/>
      </c>
      <c r="H1685" s="4" t="str">
        <f>TRIM(TRIM(I1685) &amp; " " &amp; TRIM(J1685) &amp; " " &amp; K1685 &amp; " " &amp;S1685)</f>
        <v>Phlox paniculata 'Mount Fuji' ('Fujiyama')</v>
      </c>
      <c r="I1685" s="1" t="s">
        <v>5062</v>
      </c>
      <c r="J1685" s="1" t="s">
        <v>3276</v>
      </c>
      <c r="K1685" s="2" t="s">
        <v>9862</v>
      </c>
      <c r="L1685" s="1">
        <v>1403</v>
      </c>
      <c r="M1685" s="1" t="s">
        <v>39</v>
      </c>
      <c r="N1685" s="18" t="b">
        <v>1</v>
      </c>
      <c r="O1685" t="s">
        <v>5106</v>
      </c>
      <c r="P1685" s="1" t="s">
        <v>5107</v>
      </c>
      <c r="S1685" s="54"/>
      <c r="T1685" s="1" t="s">
        <v>42</v>
      </c>
      <c r="U1685" s="1" t="s">
        <v>42</v>
      </c>
      <c r="V1685" s="1" t="s">
        <v>42</v>
      </c>
      <c r="W1685" s="1" t="s">
        <v>42</v>
      </c>
      <c r="X1685" s="1"/>
      <c r="Y1685" s="1" t="s">
        <v>5108</v>
      </c>
      <c r="Z1685" s="1"/>
      <c r="AA1685" s="1"/>
      <c r="AB1685" s="1"/>
      <c r="AC1685" s="1"/>
      <c r="AD1685" s="1"/>
      <c r="AE1685" s="1"/>
      <c r="AG1685" s="1" t="b">
        <v>0</v>
      </c>
      <c r="AH1685" s="1"/>
      <c r="AI1685" s="1"/>
      <c r="AJ1685" s="1" t="b">
        <v>0</v>
      </c>
      <c r="AK1685" s="1" t="b">
        <v>0</v>
      </c>
      <c r="AL1685" s="1" t="s">
        <v>86</v>
      </c>
      <c r="AM1685" s="1" t="s">
        <v>62</v>
      </c>
      <c r="AN1685" s="1" t="s">
        <v>45</v>
      </c>
      <c r="AO1685" s="1">
        <v>1938</v>
      </c>
      <c r="AP1685" s="1" t="b">
        <v>0</v>
      </c>
      <c r="AQ1685" s="1"/>
      <c r="AR1685" s="1"/>
      <c r="AS1685" s="1" t="b">
        <v>1</v>
      </c>
      <c r="AV1685" s="1" t="str">
        <f t="shared" si="269"/>
        <v>Phlox paniculata 'Mount Fuji' ('Fujiyama')</v>
      </c>
      <c r="AW1685" s="1"/>
      <c r="AX1685" s="1"/>
      <c r="BE1685" s="5"/>
      <c r="BF1685" s="5"/>
      <c r="BG1685" s="5"/>
      <c r="BH1685" s="5"/>
      <c r="BI1685" s="5"/>
      <c r="BJ1685" s="5"/>
      <c r="BK1685" s="5"/>
      <c r="BL1685" s="5"/>
      <c r="BM1685" s="5"/>
      <c r="BN1685" s="5"/>
    </row>
    <row r="1686" spans="1:66" ht="15" customHeight="1" x14ac:dyDescent="0.2">
      <c r="B1686" s="18" t="b">
        <f t="shared" si="268"/>
        <v>1</v>
      </c>
      <c r="F1686" s="4" t="str">
        <f t="shared" si="263"/>
        <v/>
      </c>
      <c r="I1686" s="1" t="s">
        <v>5062</v>
      </c>
      <c r="J1686" s="1" t="s">
        <v>3276</v>
      </c>
      <c r="K1686" s="1" t="s">
        <v>5109</v>
      </c>
      <c r="L1686" s="1">
        <v>1404</v>
      </c>
      <c r="N1686" s="18" t="b">
        <v>1</v>
      </c>
      <c r="P1686" s="1" t="s">
        <v>5110</v>
      </c>
      <c r="S1686" s="54"/>
      <c r="T1686" s="1" t="s">
        <v>42</v>
      </c>
      <c r="U1686" s="1" t="s">
        <v>42</v>
      </c>
      <c r="V1686" s="1" t="s">
        <v>42</v>
      </c>
      <c r="W1686" s="1" t="s">
        <v>42</v>
      </c>
      <c r="X1686" s="1" t="s">
        <v>5111</v>
      </c>
      <c r="Y1686" s="1" t="s">
        <v>5112</v>
      </c>
      <c r="Z1686" s="1" t="s">
        <v>5113</v>
      </c>
      <c r="AA1686" s="1"/>
      <c r="AB1686" s="1"/>
      <c r="AC1686" s="1"/>
      <c r="AD1686" s="1"/>
      <c r="AE1686" s="1"/>
      <c r="AG1686" s="1" t="b">
        <v>0</v>
      </c>
      <c r="AH1686" s="1"/>
      <c r="AI1686" s="1"/>
      <c r="AJ1686" s="1" t="b">
        <v>0</v>
      </c>
      <c r="AK1686" s="1" t="b">
        <v>0</v>
      </c>
      <c r="AL1686" s="1" t="s">
        <v>86</v>
      </c>
      <c r="AM1686" s="1" t="s">
        <v>62</v>
      </c>
      <c r="AN1686" s="1" t="s">
        <v>45</v>
      </c>
      <c r="AO1686" s="1">
        <v>2472</v>
      </c>
      <c r="AP1686" s="1" t="b">
        <v>0</v>
      </c>
      <c r="AQ1686" s="1"/>
      <c r="AR1686" s="1"/>
      <c r="AS1686" s="1" t="b">
        <v>1</v>
      </c>
      <c r="AV1686" s="1" t="str">
        <f t="shared" si="269"/>
        <v>Phlox paniculata 'Pink Flame'</v>
      </c>
      <c r="AW1686" s="1"/>
      <c r="AX1686" s="1"/>
    </row>
    <row r="1687" spans="1:66" ht="15" customHeight="1" x14ac:dyDescent="0.2">
      <c r="B1687" s="18" t="b">
        <f t="shared" si="268"/>
        <v>1</v>
      </c>
      <c r="F1687" s="4" t="str">
        <f t="shared" si="263"/>
        <v/>
      </c>
      <c r="I1687" s="1" t="s">
        <v>5062</v>
      </c>
      <c r="J1687" s="1" t="s">
        <v>3276</v>
      </c>
      <c r="K1687" s="1" t="s">
        <v>5114</v>
      </c>
      <c r="L1687" s="1">
        <v>1405</v>
      </c>
      <c r="N1687" s="18" t="b">
        <v>1</v>
      </c>
      <c r="P1687" s="1" t="s">
        <v>5115</v>
      </c>
      <c r="S1687" s="54"/>
      <c r="T1687" s="1" t="s">
        <v>42</v>
      </c>
      <c r="U1687" s="1" t="s">
        <v>42</v>
      </c>
      <c r="V1687" s="1" t="s">
        <v>42</v>
      </c>
      <c r="W1687" s="1" t="s">
        <v>42</v>
      </c>
      <c r="X1687" s="1"/>
      <c r="Y1687" s="1" t="s">
        <v>5116</v>
      </c>
      <c r="Z1687" s="1" t="s">
        <v>5117</v>
      </c>
      <c r="AA1687" s="1" t="s">
        <v>5118</v>
      </c>
      <c r="AB1687" s="1"/>
      <c r="AC1687" s="1"/>
      <c r="AD1687" s="1"/>
      <c r="AE1687" s="1"/>
      <c r="AG1687" s="1" t="b">
        <v>0</v>
      </c>
      <c r="AH1687" s="1" t="s">
        <v>43</v>
      </c>
      <c r="AI1687" s="1"/>
      <c r="AJ1687" s="1" t="b">
        <v>0</v>
      </c>
      <c r="AK1687" s="1" t="b">
        <v>0</v>
      </c>
      <c r="AL1687" s="1" t="s">
        <v>86</v>
      </c>
      <c r="AM1687" s="1" t="s">
        <v>62</v>
      </c>
      <c r="AN1687" s="1" t="s">
        <v>45</v>
      </c>
      <c r="AO1687" s="1">
        <v>2454</v>
      </c>
      <c r="AP1687" s="1" t="b">
        <v>1</v>
      </c>
      <c r="AQ1687" s="1"/>
      <c r="AR1687" s="1"/>
      <c r="AS1687" s="1" t="b">
        <v>1</v>
      </c>
      <c r="AV1687" s="1" t="str">
        <f t="shared" si="269"/>
        <v>Phlox paniculata 'Purple Eye Flame'</v>
      </c>
      <c r="AW1687" s="1"/>
      <c r="AX1687" s="1"/>
    </row>
    <row r="1688" spans="1:66" ht="15" customHeight="1" x14ac:dyDescent="0.2">
      <c r="B1688" s="18" t="b">
        <f t="shared" si="268"/>
        <v>1</v>
      </c>
      <c r="F1688" s="4" t="str">
        <f t="shared" si="263"/>
        <v/>
      </c>
      <c r="I1688" s="1" t="s">
        <v>5062</v>
      </c>
      <c r="J1688" s="1" t="s">
        <v>3276</v>
      </c>
      <c r="K1688" s="1" t="s">
        <v>5119</v>
      </c>
      <c r="L1688" s="1">
        <v>1406</v>
      </c>
      <c r="N1688" s="18" t="b">
        <v>1</v>
      </c>
      <c r="P1688" s="1" t="s">
        <v>5120</v>
      </c>
      <c r="S1688" s="54"/>
      <c r="T1688" s="1" t="s">
        <v>42</v>
      </c>
      <c r="U1688" s="1" t="s">
        <v>42</v>
      </c>
      <c r="V1688" s="1" t="s">
        <v>42</v>
      </c>
      <c r="W1688" s="1" t="s">
        <v>42</v>
      </c>
      <c r="X1688" s="1"/>
      <c r="Y1688" s="1" t="s">
        <v>5121</v>
      </c>
      <c r="Z1688" s="1" t="s">
        <v>5122</v>
      </c>
      <c r="AA1688" s="1"/>
      <c r="AB1688" s="1"/>
      <c r="AC1688" s="1"/>
      <c r="AD1688" s="1"/>
      <c r="AE1688" s="1"/>
      <c r="AG1688" s="1" t="b">
        <v>0</v>
      </c>
      <c r="AH1688" s="1" t="s">
        <v>43</v>
      </c>
      <c r="AI1688" s="1"/>
      <c r="AJ1688" s="1" t="b">
        <v>0</v>
      </c>
      <c r="AK1688" s="1" t="b">
        <v>0</v>
      </c>
      <c r="AL1688" s="1" t="s">
        <v>86</v>
      </c>
      <c r="AM1688" s="1" t="s">
        <v>62</v>
      </c>
      <c r="AN1688" s="1" t="s">
        <v>45</v>
      </c>
      <c r="AO1688" s="1">
        <v>2453</v>
      </c>
      <c r="AP1688" s="1" t="b">
        <v>1</v>
      </c>
      <c r="AQ1688" s="1"/>
      <c r="AR1688" s="1"/>
      <c r="AS1688" s="1" t="b">
        <v>1</v>
      </c>
      <c r="AV1688" s="1" t="str">
        <f t="shared" si="269"/>
        <v>Phlox paniculata 'Red Flame'</v>
      </c>
      <c r="AW1688" s="1"/>
      <c r="AX1688" s="1"/>
    </row>
    <row r="1689" spans="1:66" ht="15" customHeight="1" x14ac:dyDescent="0.2">
      <c r="A1689" s="9" t="s">
        <v>7875</v>
      </c>
      <c r="B1689" s="18" t="b">
        <f t="shared" si="268"/>
        <v>1</v>
      </c>
      <c r="C1689" s="4" t="str">
        <f>IF(O1689="","C","")</f>
        <v/>
      </c>
      <c r="D1689" s="4" t="str">
        <f>IF(I1689="","N","")</f>
        <v/>
      </c>
      <c r="E1689" s="4" t="str">
        <f>IF(P1689="","Y","")</f>
        <v/>
      </c>
      <c r="F1689" s="4" t="str">
        <f t="shared" si="263"/>
        <v/>
      </c>
      <c r="G1689" s="4" t="str">
        <f>IF(H1689=A1689,"","I")</f>
        <v/>
      </c>
      <c r="H1689" s="4" t="str">
        <f>TRIM(TRIM(I1689) &amp; " " &amp; TRIM(J1689) &amp; " " &amp; K1689 &amp; " " &amp;S1689)</f>
        <v>Phlox paniculata 'Rosa Pastell'</v>
      </c>
      <c r="I1689" s="1" t="s">
        <v>5062</v>
      </c>
      <c r="J1689" s="1" t="s">
        <v>3276</v>
      </c>
      <c r="K1689" s="1" t="s">
        <v>5123</v>
      </c>
      <c r="L1689" s="1">
        <v>1407</v>
      </c>
      <c r="M1689" s="1" t="s">
        <v>39</v>
      </c>
      <c r="N1689" s="18" t="b">
        <v>1</v>
      </c>
      <c r="O1689" t="s">
        <v>5124</v>
      </c>
      <c r="P1689" s="1" t="s">
        <v>5125</v>
      </c>
      <c r="S1689" s="54"/>
      <c r="T1689" s="1" t="s">
        <v>42</v>
      </c>
      <c r="U1689" s="1" t="s">
        <v>42</v>
      </c>
      <c r="V1689" s="1" t="s">
        <v>42</v>
      </c>
      <c r="W1689" s="1" t="s">
        <v>42</v>
      </c>
      <c r="X1689" s="1"/>
      <c r="Y1689" s="1" t="s">
        <v>5126</v>
      </c>
      <c r="Z1689" s="1"/>
      <c r="AA1689" s="1"/>
      <c r="AB1689" s="1"/>
      <c r="AC1689" s="1"/>
      <c r="AD1689" s="1"/>
      <c r="AE1689" s="1"/>
      <c r="AG1689" s="1" t="b">
        <v>1</v>
      </c>
      <c r="AJ1689" s="1" t="b">
        <v>0</v>
      </c>
      <c r="AK1689" s="1" t="b">
        <v>0</v>
      </c>
      <c r="AL1689" s="1" t="s">
        <v>86</v>
      </c>
      <c r="AM1689" s="1" t="s">
        <v>62</v>
      </c>
      <c r="AN1689" s="1" t="s">
        <v>45</v>
      </c>
      <c r="AO1689" s="1">
        <v>1623</v>
      </c>
      <c r="AP1689" s="1" t="b">
        <v>0</v>
      </c>
      <c r="AQ1689" s="1"/>
      <c r="AR1689" s="1"/>
      <c r="AS1689" s="1" t="b">
        <v>0</v>
      </c>
      <c r="AT1689" s="5"/>
      <c r="AU1689" s="5"/>
      <c r="AV1689" s="1" t="str">
        <f t="shared" si="269"/>
        <v>Phlox paniculata 'Rosa Pastell'</v>
      </c>
      <c r="AW1689" s="1"/>
      <c r="AX1689" s="1"/>
      <c r="AY1689" s="5"/>
      <c r="AZ1689" s="5"/>
      <c r="BA1689" s="5"/>
      <c r="BB1689" s="5"/>
      <c r="BC1689" s="5"/>
      <c r="BD1689" s="5"/>
      <c r="BE1689" s="5"/>
      <c r="BF1689" s="5"/>
      <c r="BG1689" s="5"/>
      <c r="BH1689" s="5"/>
      <c r="BI1689" s="5"/>
      <c r="BJ1689" s="5"/>
      <c r="BK1689" s="5"/>
      <c r="BL1689" s="5"/>
      <c r="BM1689" s="5"/>
      <c r="BN1689" s="5"/>
    </row>
    <row r="1690" spans="1:66" ht="15" customHeight="1" x14ac:dyDescent="0.2">
      <c r="A1690" s="9" t="s">
        <v>9205</v>
      </c>
      <c r="B1690" s="18" t="b">
        <f t="shared" si="268"/>
        <v>1</v>
      </c>
      <c r="C1690" s="4" t="str">
        <f>IF(O1690="","C","")</f>
        <v/>
      </c>
      <c r="D1690" s="4" t="str">
        <f>IF(I1690="","N","")</f>
        <v/>
      </c>
      <c r="E1690" s="4" t="str">
        <f>IF(P1690="","Y","")</f>
        <v/>
      </c>
      <c r="F1690" s="4" t="str">
        <f t="shared" ref="F1690:F1753" si="270">IF(Y1690="","X","")</f>
        <v/>
      </c>
      <c r="G1690" s="4"/>
      <c r="H1690" s="4" t="str">
        <f>TRIM(TRIM(I1690) &amp; " " &amp; TRIM(J1690) &amp; " " &amp; K1690 &amp; " " &amp;S1690)</f>
        <v>Phlox paniculata 'Uspekh' syn 'Laura'</v>
      </c>
      <c r="I1690" s="1" t="s">
        <v>5062</v>
      </c>
      <c r="J1690" s="1" t="s">
        <v>3276</v>
      </c>
      <c r="K1690" s="1" t="s">
        <v>5127</v>
      </c>
      <c r="L1690" s="1">
        <v>1408</v>
      </c>
      <c r="N1690" s="18" t="b">
        <v>1</v>
      </c>
      <c r="O1690" t="s">
        <v>10215</v>
      </c>
      <c r="P1690" s="1" t="s">
        <v>5128</v>
      </c>
      <c r="S1690" s="54" t="s">
        <v>5129</v>
      </c>
      <c r="T1690" s="1" t="s">
        <v>42</v>
      </c>
      <c r="U1690" s="1" t="s">
        <v>42</v>
      </c>
      <c r="V1690" s="1" t="s">
        <v>42</v>
      </c>
      <c r="W1690" s="1" t="s">
        <v>42</v>
      </c>
      <c r="X1690" s="1"/>
      <c r="Y1690" t="s">
        <v>11240</v>
      </c>
      <c r="Z1690" s="1"/>
      <c r="AA1690" s="1"/>
      <c r="AB1690" s="1"/>
      <c r="AC1690" s="1"/>
      <c r="AD1690" s="1"/>
      <c r="AE1690" s="1"/>
      <c r="AG1690" s="1" t="b">
        <v>0</v>
      </c>
      <c r="AH1690" s="1"/>
      <c r="AI1690" s="1"/>
      <c r="AJ1690" s="1" t="b">
        <v>0</v>
      </c>
      <c r="AK1690" s="1" t="b">
        <v>0</v>
      </c>
      <c r="AL1690" s="1" t="s">
        <v>86</v>
      </c>
      <c r="AM1690" s="1" t="s">
        <v>62</v>
      </c>
      <c r="AN1690" s="1" t="s">
        <v>45</v>
      </c>
      <c r="AO1690" s="1">
        <v>1621</v>
      </c>
      <c r="AP1690" s="1" t="b">
        <v>0</v>
      </c>
      <c r="AQ1690" s="1"/>
      <c r="AR1690" s="1"/>
      <c r="AS1690" s="1" t="b">
        <v>0</v>
      </c>
      <c r="AT1690" s="5"/>
      <c r="AU1690" s="5"/>
      <c r="AV1690" s="1" t="str">
        <f t="shared" si="269"/>
        <v>Phlox paniculata 'Uspekh' syn 'Laura'</v>
      </c>
      <c r="AW1690" s="1"/>
      <c r="AX1690" s="1"/>
      <c r="AY1690" s="5"/>
      <c r="AZ1690" s="5"/>
      <c r="BA1690" s="5"/>
      <c r="BB1690" s="5"/>
      <c r="BC1690" s="5"/>
      <c r="BD1690" s="5"/>
      <c r="BE1690" s="5"/>
      <c r="BF1690" s="5"/>
      <c r="BG1690" s="5"/>
      <c r="BH1690" s="5"/>
      <c r="BI1690" s="5"/>
      <c r="BJ1690" s="5"/>
      <c r="BK1690" s="5"/>
      <c r="BL1690" s="5"/>
      <c r="BM1690" s="5"/>
      <c r="BN1690" s="5"/>
    </row>
    <row r="1691" spans="1:66" ht="15" customHeight="1" x14ac:dyDescent="0.2">
      <c r="A1691" s="9" t="s">
        <v>8192</v>
      </c>
      <c r="B1691" s="18" t="b">
        <f t="shared" si="268"/>
        <v>1</v>
      </c>
      <c r="C1691" s="4" t="str">
        <f>IF(O1691="","C","")</f>
        <v/>
      </c>
      <c r="D1691" s="4" t="str">
        <f>IF(I1691="","N","")</f>
        <v/>
      </c>
      <c r="E1691" s="4" t="str">
        <f>IF(P1691="","Y","")</f>
        <v/>
      </c>
      <c r="F1691" s="4" t="str">
        <f t="shared" si="270"/>
        <v/>
      </c>
      <c r="G1691" s="4" t="str">
        <f>IF(H1691=A1691,"","I")</f>
        <v/>
      </c>
      <c r="H1691" s="4" t="str">
        <f>TRIM(TRIM(I1691) &amp; " " &amp; TRIM(J1691) &amp; " " &amp; K1691 &amp; " " &amp;S1691)</f>
        <v>Phlox paniculata 'White Flame'</v>
      </c>
      <c r="I1691" s="1" t="s">
        <v>5062</v>
      </c>
      <c r="J1691" s="1" t="s">
        <v>3276</v>
      </c>
      <c r="K1691" s="1" t="s">
        <v>5130</v>
      </c>
      <c r="L1691" s="1">
        <v>1409</v>
      </c>
      <c r="M1691" s="1" t="s">
        <v>39</v>
      </c>
      <c r="N1691" s="18" t="b">
        <v>1</v>
      </c>
      <c r="O1691" t="s">
        <v>5131</v>
      </c>
      <c r="P1691" s="1" t="s">
        <v>5132</v>
      </c>
      <c r="S1691" s="54"/>
      <c r="T1691" s="1" t="s">
        <v>42</v>
      </c>
      <c r="U1691" s="1" t="s">
        <v>42</v>
      </c>
      <c r="V1691" s="1" t="s">
        <v>42</v>
      </c>
      <c r="W1691" s="1" t="s">
        <v>42</v>
      </c>
      <c r="X1691" s="1"/>
      <c r="Y1691" s="1" t="s">
        <v>5133</v>
      </c>
      <c r="Z1691" s="1"/>
      <c r="AA1691" s="1"/>
      <c r="AB1691" s="1"/>
      <c r="AC1691" s="1"/>
      <c r="AD1691" s="1"/>
      <c r="AE1691" s="1"/>
      <c r="AF1691" s="1"/>
      <c r="AG1691" s="1" t="b">
        <v>0</v>
      </c>
      <c r="AH1691" s="1"/>
      <c r="AI1691" s="1"/>
      <c r="AJ1691" s="1" t="b">
        <v>0</v>
      </c>
      <c r="AK1691" s="1" t="b">
        <v>0</v>
      </c>
      <c r="AL1691" s="1" t="s">
        <v>86</v>
      </c>
      <c r="AN1691" s="1" t="s">
        <v>45</v>
      </c>
      <c r="AP1691" s="1" t="b">
        <v>0</v>
      </c>
      <c r="AQ1691" s="1"/>
      <c r="AR1691" s="1"/>
      <c r="AS1691" s="1" t="b">
        <v>0</v>
      </c>
      <c r="AT1691" s="5"/>
      <c r="AU1691" s="5"/>
      <c r="AV1691" s="1" t="str">
        <f t="shared" si="269"/>
        <v>Phlox paniculata 'White Flame'</v>
      </c>
      <c r="AW1691" s="1"/>
      <c r="AX1691" s="1"/>
      <c r="AY1691" s="5"/>
      <c r="AZ1691" s="5"/>
      <c r="BA1691" s="5"/>
      <c r="BB1691" s="5"/>
      <c r="BC1691" s="5"/>
      <c r="BD1691" s="5"/>
      <c r="BE1691" s="5"/>
      <c r="BF1691" s="5"/>
      <c r="BG1691" s="5"/>
      <c r="BH1691" s="5"/>
      <c r="BI1691" s="5"/>
      <c r="BJ1691" s="5"/>
      <c r="BK1691" s="5"/>
      <c r="BL1691" s="5"/>
      <c r="BM1691" s="5"/>
      <c r="BN1691" s="5"/>
    </row>
    <row r="1692" spans="1:66" ht="15" customHeight="1" x14ac:dyDescent="0.2">
      <c r="B1692" s="18" t="b">
        <f t="shared" si="268"/>
        <v>1</v>
      </c>
      <c r="F1692" s="4" t="str">
        <f t="shared" si="270"/>
        <v/>
      </c>
      <c r="I1692" s="1" t="s">
        <v>5062</v>
      </c>
      <c r="J1692" s="1" t="s">
        <v>5134</v>
      </c>
      <c r="K1692" s="1" t="s">
        <v>1160</v>
      </c>
      <c r="L1692" s="1">
        <v>1410</v>
      </c>
      <c r="N1692" s="18" t="b">
        <v>1</v>
      </c>
      <c r="P1692" s="1" t="s">
        <v>5135</v>
      </c>
      <c r="T1692" s="1" t="s">
        <v>42</v>
      </c>
      <c r="U1692" s="1" t="s">
        <v>42</v>
      </c>
      <c r="V1692" s="1" t="s">
        <v>42</v>
      </c>
      <c r="W1692" s="1" t="s">
        <v>42</v>
      </c>
      <c r="Y1692" s="1" t="s">
        <v>5136</v>
      </c>
      <c r="AG1692" s="1" t="b">
        <v>0</v>
      </c>
      <c r="AJ1692" s="1" t="b">
        <v>0</v>
      </c>
      <c r="AK1692" s="1" t="b">
        <v>0</v>
      </c>
      <c r="AL1692" s="1" t="s">
        <v>86</v>
      </c>
      <c r="AM1692" s="1" t="s">
        <v>62</v>
      </c>
      <c r="AN1692" s="1" t="s">
        <v>45</v>
      </c>
      <c r="AO1692" s="1">
        <v>1850</v>
      </c>
      <c r="AP1692" s="1" t="b">
        <v>1</v>
      </c>
      <c r="AQ1692" s="1"/>
      <c r="AR1692" s="1"/>
      <c r="AS1692" s="1" t="b">
        <v>0</v>
      </c>
      <c r="AV1692" s="1" t="str">
        <f t="shared" si="269"/>
        <v>Phlox stolonifera 'Alba'</v>
      </c>
      <c r="AW1692" s="1"/>
      <c r="AX1692" s="1"/>
    </row>
    <row r="1693" spans="1:66" ht="15" customHeight="1" x14ac:dyDescent="0.2">
      <c r="B1693" s="18" t="b">
        <f t="shared" si="268"/>
        <v>1</v>
      </c>
      <c r="F1693" s="4" t="str">
        <f t="shared" si="270"/>
        <v/>
      </c>
      <c r="I1693" s="1" t="s">
        <v>5062</v>
      </c>
      <c r="J1693" s="1" t="s">
        <v>5134</v>
      </c>
      <c r="K1693" s="1" t="s">
        <v>5137</v>
      </c>
      <c r="L1693" s="1">
        <v>1411</v>
      </c>
      <c r="N1693" s="18" t="b">
        <v>1</v>
      </c>
      <c r="P1693" s="1" t="s">
        <v>5135</v>
      </c>
      <c r="T1693" s="1" t="s">
        <v>42</v>
      </c>
      <c r="U1693" s="1" t="s">
        <v>42</v>
      </c>
      <c r="V1693" s="1" t="s">
        <v>42</v>
      </c>
      <c r="W1693" s="1" t="s">
        <v>42</v>
      </c>
      <c r="Y1693" s="1" t="s">
        <v>5136</v>
      </c>
      <c r="AG1693" s="1" t="b">
        <v>0</v>
      </c>
      <c r="AJ1693" s="1" t="b">
        <v>0</v>
      </c>
      <c r="AK1693" s="1" t="b">
        <v>0</v>
      </c>
      <c r="AL1693" s="1" t="s">
        <v>86</v>
      </c>
      <c r="AM1693" s="1" t="s">
        <v>62</v>
      </c>
      <c r="AN1693" s="1" t="s">
        <v>45</v>
      </c>
      <c r="AO1693" s="1">
        <v>1851</v>
      </c>
      <c r="AP1693" s="1" t="b">
        <v>1</v>
      </c>
      <c r="AQ1693" s="1"/>
      <c r="AR1693" s="1"/>
      <c r="AS1693" s="1" t="b">
        <v>0</v>
      </c>
      <c r="AV1693" s="1" t="str">
        <f t="shared" si="269"/>
        <v>Phlox stolonifera 'Ariane'</v>
      </c>
      <c r="AW1693" s="1"/>
      <c r="AX1693" s="1"/>
    </row>
    <row r="1694" spans="1:66" ht="15" customHeight="1" x14ac:dyDescent="0.2">
      <c r="B1694" s="18" t="b">
        <f t="shared" si="268"/>
        <v>1</v>
      </c>
      <c r="F1694" s="4" t="str">
        <f t="shared" si="270"/>
        <v/>
      </c>
      <c r="I1694" s="1" t="s">
        <v>5062</v>
      </c>
      <c r="J1694" s="1" t="s">
        <v>5134</v>
      </c>
      <c r="K1694" s="1" t="s">
        <v>5138</v>
      </c>
      <c r="L1694" s="1">
        <v>1412</v>
      </c>
      <c r="N1694" s="18" t="b">
        <v>1</v>
      </c>
      <c r="P1694" s="1" t="s">
        <v>5139</v>
      </c>
      <c r="T1694" s="1" t="s">
        <v>42</v>
      </c>
      <c r="U1694" s="1" t="s">
        <v>42</v>
      </c>
      <c r="V1694" s="1" t="s">
        <v>42</v>
      </c>
      <c r="W1694" s="1" t="s">
        <v>42</v>
      </c>
      <c r="Y1694" s="1" t="s">
        <v>5140</v>
      </c>
      <c r="AG1694" s="1" t="b">
        <v>1</v>
      </c>
      <c r="AJ1694" s="1" t="b">
        <v>0</v>
      </c>
      <c r="AK1694" s="1" t="b">
        <v>0</v>
      </c>
      <c r="AL1694" s="1" t="s">
        <v>86</v>
      </c>
      <c r="AM1694" s="1" t="s">
        <v>62</v>
      </c>
      <c r="AN1694" s="1" t="s">
        <v>45</v>
      </c>
      <c r="AO1694" s="1">
        <v>1852</v>
      </c>
      <c r="AP1694" s="1" t="b">
        <v>1</v>
      </c>
      <c r="AQ1694" s="1"/>
      <c r="AR1694" s="1"/>
      <c r="AS1694" s="1" t="b">
        <v>0</v>
      </c>
      <c r="AV1694" s="1" t="str">
        <f t="shared" si="269"/>
        <v>Phlox stolonifera 'Blue Ridge'</v>
      </c>
      <c r="AW1694" s="1"/>
      <c r="AX1694" s="1"/>
    </row>
    <row r="1695" spans="1:66" ht="15" customHeight="1" x14ac:dyDescent="0.2">
      <c r="B1695" s="18" t="b">
        <f t="shared" si="268"/>
        <v>0</v>
      </c>
      <c r="F1695" s="4" t="str">
        <f t="shared" si="270"/>
        <v>X</v>
      </c>
      <c r="I1695" s="1" t="s">
        <v>5062</v>
      </c>
      <c r="J1695" s="1" t="s">
        <v>5134</v>
      </c>
      <c r="K1695" s="1" t="s">
        <v>5141</v>
      </c>
      <c r="L1695" s="1">
        <v>1413</v>
      </c>
      <c r="N1695" s="18" t="b">
        <v>0</v>
      </c>
      <c r="P1695" s="1" t="s">
        <v>5142</v>
      </c>
      <c r="T1695" s="1" t="s">
        <v>42</v>
      </c>
      <c r="U1695" s="1" t="s">
        <v>42</v>
      </c>
      <c r="V1695" s="1" t="s">
        <v>42</v>
      </c>
      <c r="W1695" s="1" t="s">
        <v>42</v>
      </c>
      <c r="AG1695" s="1" t="b">
        <v>0</v>
      </c>
      <c r="AJ1695" s="1" t="b">
        <v>0</v>
      </c>
      <c r="AK1695" s="1" t="b">
        <v>0</v>
      </c>
      <c r="AL1695" s="1" t="s">
        <v>86</v>
      </c>
      <c r="AM1695" s="1" t="s">
        <v>62</v>
      </c>
      <c r="AN1695" s="1" t="s">
        <v>45</v>
      </c>
      <c r="AO1695" s="1">
        <v>1853</v>
      </c>
      <c r="AP1695" s="1" t="b">
        <v>1</v>
      </c>
      <c r="AQ1695" s="1"/>
      <c r="AR1695" s="1"/>
      <c r="AS1695" s="1" t="b">
        <v>0</v>
      </c>
      <c r="AV1695" s="1" t="str">
        <f t="shared" si="269"/>
        <v>Phlox stolonifera 'Home Fires'</v>
      </c>
      <c r="AW1695" s="1"/>
      <c r="AX1695" s="1"/>
    </row>
    <row r="1696" spans="1:66" ht="15" customHeight="1" x14ac:dyDescent="0.2">
      <c r="B1696" s="18" t="b">
        <f t="shared" si="268"/>
        <v>0</v>
      </c>
      <c r="F1696" s="4" t="str">
        <f t="shared" si="270"/>
        <v>X</v>
      </c>
      <c r="I1696" s="1" t="s">
        <v>5062</v>
      </c>
      <c r="J1696" s="1" t="s">
        <v>5134</v>
      </c>
      <c r="K1696" s="1" t="s">
        <v>5143</v>
      </c>
      <c r="L1696" s="1">
        <v>1414</v>
      </c>
      <c r="N1696" s="18" t="b">
        <v>0</v>
      </c>
      <c r="P1696" s="1" t="s">
        <v>5144</v>
      </c>
      <c r="T1696" s="1" t="s">
        <v>42</v>
      </c>
      <c r="U1696" s="1" t="s">
        <v>42</v>
      </c>
      <c r="V1696" s="1" t="s">
        <v>42</v>
      </c>
      <c r="W1696" s="1" t="s">
        <v>42</v>
      </c>
      <c r="AG1696" s="1" t="b">
        <v>0</v>
      </c>
      <c r="AJ1696" s="1" t="b">
        <v>0</v>
      </c>
      <c r="AK1696" s="1" t="b">
        <v>0</v>
      </c>
      <c r="AL1696" s="1" t="s">
        <v>86</v>
      </c>
      <c r="AM1696" s="1" t="s">
        <v>62</v>
      </c>
      <c r="AN1696" s="1" t="s">
        <v>45</v>
      </c>
      <c r="AO1696" s="1">
        <v>1854</v>
      </c>
      <c r="AP1696" s="1" t="b">
        <v>1</v>
      </c>
      <c r="AQ1696" s="1"/>
      <c r="AR1696" s="1"/>
      <c r="AS1696" s="1" t="b">
        <v>0</v>
      </c>
      <c r="AV1696" s="1" t="str">
        <f t="shared" si="269"/>
        <v>Phlox stolonifera 'Pink Ridge'</v>
      </c>
      <c r="AW1696" s="1"/>
      <c r="AX1696" s="1"/>
    </row>
    <row r="1697" spans="1:66" ht="15" customHeight="1" x14ac:dyDescent="0.2">
      <c r="B1697" s="18" t="b">
        <f t="shared" si="268"/>
        <v>0</v>
      </c>
      <c r="F1697" s="4" t="str">
        <f t="shared" si="270"/>
        <v>X</v>
      </c>
      <c r="I1697" s="1" t="s">
        <v>5062</v>
      </c>
      <c r="J1697" s="1"/>
      <c r="K1697" s="1" t="s">
        <v>5145</v>
      </c>
      <c r="L1697" s="1">
        <v>1415</v>
      </c>
      <c r="M1697" s="1"/>
      <c r="N1697" s="18" t="b">
        <v>0</v>
      </c>
      <c r="O1697" s="1" t="s">
        <v>5146</v>
      </c>
      <c r="P1697" s="1"/>
      <c r="S1697" s="54"/>
      <c r="T1697" s="1" t="s">
        <v>42</v>
      </c>
      <c r="U1697" s="1" t="s">
        <v>42</v>
      </c>
      <c r="V1697" s="1" t="s">
        <v>42</v>
      </c>
      <c r="W1697" s="1" t="s">
        <v>42</v>
      </c>
      <c r="X1697" s="1"/>
      <c r="Y1697" s="1"/>
      <c r="Z1697" s="1"/>
      <c r="AA1697" s="1"/>
      <c r="AB1697" s="1"/>
      <c r="AC1697" s="1"/>
      <c r="AD1697" s="1"/>
      <c r="AE1697" s="1"/>
      <c r="AF1697" s="1"/>
      <c r="AG1697" s="1" t="b">
        <v>0</v>
      </c>
      <c r="AH1697" s="1"/>
      <c r="AI1697" s="1"/>
      <c r="AJ1697" s="1" t="b">
        <v>0</v>
      </c>
      <c r="AK1697" s="1" t="b">
        <v>0</v>
      </c>
      <c r="AL1697" s="1" t="s">
        <v>86</v>
      </c>
      <c r="AM1697" s="1" t="s">
        <v>62</v>
      </c>
      <c r="AN1697" s="1" t="s">
        <v>45</v>
      </c>
      <c r="AP1697" s="1" t="b">
        <v>0</v>
      </c>
      <c r="AQ1697" s="1"/>
      <c r="AR1697" s="1"/>
      <c r="AS1697" s="1" t="b">
        <v>0</v>
      </c>
      <c r="AV1697" s="1" t="str">
        <f t="shared" si="269"/>
        <v>Phlox Violet Flame'</v>
      </c>
      <c r="AW1697" s="1"/>
      <c r="AX1697" s="1"/>
    </row>
    <row r="1698" spans="1:66" ht="15" customHeight="1" x14ac:dyDescent="0.2">
      <c r="A1698" s="9" t="s">
        <v>8480</v>
      </c>
      <c r="B1698" s="18" t="b">
        <f t="shared" si="268"/>
        <v>1</v>
      </c>
      <c r="C1698" s="4" t="str">
        <f>IF(O1698="","C","")</f>
        <v/>
      </c>
      <c r="D1698" s="4" t="str">
        <f>IF(I1698="","N","")</f>
        <v/>
      </c>
      <c r="E1698" s="4" t="str">
        <f>IF(P1698="","Y","")</f>
        <v/>
      </c>
      <c r="F1698" s="4" t="str">
        <f t="shared" si="270"/>
        <v/>
      </c>
      <c r="G1698" s="4" t="str">
        <f>IF(H1698=A1698,"","I")</f>
        <v/>
      </c>
      <c r="H1698" s="4" t="str">
        <f>TRIM(TRIM(I1698) &amp; " " &amp; TRIM(J1698) &amp; " " &amp; K1698 &amp; " " &amp;S1698)</f>
        <v>Phlox Violet Flame ('Barsixtyone')</v>
      </c>
      <c r="I1698" s="1" t="s">
        <v>5062</v>
      </c>
      <c r="J1698" s="1"/>
      <c r="K1698" s="27" t="s">
        <v>9962</v>
      </c>
      <c r="L1698" s="1">
        <v>1390</v>
      </c>
      <c r="N1698" s="18" t="b">
        <v>1</v>
      </c>
      <c r="O1698" t="s">
        <v>5146</v>
      </c>
      <c r="P1698" s="1" t="s">
        <v>5064</v>
      </c>
      <c r="S1698" s="54"/>
      <c r="T1698" s="1" t="s">
        <v>42</v>
      </c>
      <c r="U1698" s="1" t="s">
        <v>42</v>
      </c>
      <c r="V1698" s="1" t="s">
        <v>42</v>
      </c>
      <c r="W1698" s="1" t="s">
        <v>42</v>
      </c>
      <c r="X1698" s="1"/>
      <c r="Y1698" s="1" t="s">
        <v>5065</v>
      </c>
      <c r="Z1698" s="1"/>
      <c r="AA1698" s="1"/>
      <c r="AB1698" s="1"/>
      <c r="AC1698" s="1"/>
      <c r="AD1698" s="1"/>
      <c r="AE1698" s="1"/>
      <c r="AV1698" s="1" t="str">
        <f t="shared" si="269"/>
        <v>Phlox Violet Flame ('Barsixtyone')</v>
      </c>
      <c r="BE1698" s="5"/>
      <c r="BF1698" s="5"/>
      <c r="BG1698" s="5"/>
      <c r="BH1698" s="5"/>
      <c r="BI1698" s="5"/>
      <c r="BJ1698" s="5"/>
      <c r="BK1698" s="5"/>
      <c r="BL1698" s="5"/>
      <c r="BM1698" s="5"/>
      <c r="BN1698" s="5"/>
    </row>
    <row r="1699" spans="1:66" ht="15" customHeight="1" x14ac:dyDescent="0.2">
      <c r="A1699" s="9" t="s">
        <v>8482</v>
      </c>
      <c r="B1699" s="18" t="b">
        <f t="shared" si="268"/>
        <v>1</v>
      </c>
      <c r="C1699" s="4" t="str">
        <f>IF(O1699="","C","")</f>
        <v/>
      </c>
      <c r="D1699" s="4" t="str">
        <f>IF(I1699="","N","")</f>
        <v/>
      </c>
      <c r="E1699" s="4" t="str">
        <f>IF(P1699="","Y","")</f>
        <v/>
      </c>
      <c r="F1699" s="4" t="str">
        <f t="shared" si="270"/>
        <v/>
      </c>
      <c r="G1699" s="4" t="str">
        <f>IF(H1699=A1699,"","I")</f>
        <v/>
      </c>
      <c r="H1699" s="4" t="str">
        <f>TRIM(TRIM(I1699) &amp; " " &amp; TRIM(J1699) &amp; " " &amp; K1699 &amp; " " &amp;S1699)</f>
        <v>Phlox 'White Eye Flame ('Barsixty')</v>
      </c>
      <c r="I1699" s="1" t="s">
        <v>5062</v>
      </c>
      <c r="J1699" s="1"/>
      <c r="K1699" s="2" t="s">
        <v>9863</v>
      </c>
      <c r="L1699" s="1">
        <v>1416</v>
      </c>
      <c r="M1699" s="1" t="s">
        <v>39</v>
      </c>
      <c r="N1699" s="18" t="b">
        <v>1</v>
      </c>
      <c r="O1699" t="s">
        <v>5148</v>
      </c>
      <c r="P1699" s="23" t="s">
        <v>10681</v>
      </c>
      <c r="S1699" s="54"/>
      <c r="T1699" s="1" t="s">
        <v>42</v>
      </c>
      <c r="U1699" s="1" t="s">
        <v>42</v>
      </c>
      <c r="V1699" s="1" t="s">
        <v>42</v>
      </c>
      <c r="W1699" s="1" t="s">
        <v>42</v>
      </c>
      <c r="X1699" s="1"/>
      <c r="Y1699" t="s">
        <v>11241</v>
      </c>
      <c r="Z1699" s="1"/>
      <c r="AA1699" s="1"/>
      <c r="AB1699" s="1"/>
      <c r="AC1699" s="1"/>
      <c r="AD1699" s="1"/>
      <c r="AE1699" s="1"/>
      <c r="AF1699" s="1"/>
      <c r="AG1699" s="1" t="b">
        <v>0</v>
      </c>
      <c r="AH1699" s="1"/>
      <c r="AI1699" s="1"/>
      <c r="AJ1699" s="1" t="b">
        <v>0</v>
      </c>
      <c r="AK1699" s="1" t="b">
        <v>0</v>
      </c>
      <c r="AL1699" s="1" t="s">
        <v>407</v>
      </c>
      <c r="AN1699" s="1" t="s">
        <v>45</v>
      </c>
      <c r="AP1699" s="1" t="b">
        <v>0</v>
      </c>
      <c r="AQ1699" s="1"/>
      <c r="AR1699" s="1"/>
      <c r="AS1699" s="1" t="b">
        <v>0</v>
      </c>
      <c r="AV1699" s="1" t="str">
        <f t="shared" si="269"/>
        <v>Phlox 'White Eye Flame ('Barsixty')</v>
      </c>
      <c r="AW1699" s="1"/>
      <c r="AX1699" s="1"/>
      <c r="BE1699" s="5"/>
      <c r="BF1699" s="5"/>
      <c r="BG1699" s="5"/>
      <c r="BH1699" s="5"/>
      <c r="BI1699" s="5"/>
      <c r="BJ1699" s="5"/>
      <c r="BK1699" s="5"/>
      <c r="BL1699" s="5"/>
      <c r="BM1699" s="5"/>
      <c r="BN1699" s="5"/>
    </row>
    <row r="1700" spans="1:66" ht="15" customHeight="1" x14ac:dyDescent="0.2">
      <c r="B1700" s="18" t="b">
        <f t="shared" si="268"/>
        <v>0</v>
      </c>
      <c r="F1700" s="4" t="str">
        <f t="shared" si="270"/>
        <v>X</v>
      </c>
      <c r="I1700" s="1" t="s">
        <v>5149</v>
      </c>
      <c r="J1700" s="1" t="s">
        <v>5150</v>
      </c>
      <c r="K1700" s="1" t="s">
        <v>5151</v>
      </c>
      <c r="L1700" s="1">
        <v>1417</v>
      </c>
      <c r="N1700" s="18" t="b">
        <v>0</v>
      </c>
      <c r="P1700" s="1" t="s">
        <v>5152</v>
      </c>
      <c r="S1700" s="54"/>
      <c r="T1700" s="1" t="s">
        <v>42</v>
      </c>
      <c r="U1700" s="1" t="s">
        <v>42</v>
      </c>
      <c r="V1700" s="1" t="s">
        <v>42</v>
      </c>
      <c r="W1700" s="1" t="s">
        <v>42</v>
      </c>
      <c r="X1700" s="1"/>
      <c r="Y1700" s="1"/>
      <c r="Z1700" s="1"/>
      <c r="AA1700" s="1"/>
      <c r="AB1700" s="1"/>
      <c r="AC1700" s="1"/>
      <c r="AD1700" s="1"/>
      <c r="AE1700" s="1"/>
      <c r="AG1700" s="1" t="b">
        <v>0</v>
      </c>
      <c r="AH1700" s="1" t="s">
        <v>43</v>
      </c>
      <c r="AI1700" s="1"/>
      <c r="AJ1700" s="1" t="b">
        <v>0</v>
      </c>
      <c r="AK1700" s="1" t="b">
        <v>0</v>
      </c>
      <c r="AL1700" s="1" t="s">
        <v>86</v>
      </c>
      <c r="AN1700" s="1" t="s">
        <v>45</v>
      </c>
      <c r="AO1700" s="1">
        <v>20038</v>
      </c>
      <c r="AP1700" s="1" t="b">
        <v>0</v>
      </c>
      <c r="AQ1700" s="1"/>
      <c r="AR1700" s="1"/>
      <c r="AS1700" s="1" t="b">
        <v>0</v>
      </c>
      <c r="AV1700" s="1" t="str">
        <f t="shared" si="269"/>
        <v>Phygelius capensis 'Moonraker'</v>
      </c>
      <c r="AW1700" s="1"/>
      <c r="AX1700" s="1"/>
    </row>
    <row r="1701" spans="1:66" ht="15" customHeight="1" x14ac:dyDescent="0.2">
      <c r="A1701" s="13" t="s">
        <v>8370</v>
      </c>
      <c r="B1701" s="18" t="b">
        <f t="shared" si="268"/>
        <v>1</v>
      </c>
      <c r="C1701" s="4" t="str">
        <f>IF(O1701="","C","")</f>
        <v/>
      </c>
      <c r="D1701" s="4" t="str">
        <f>IF(I1701="","N","")</f>
        <v/>
      </c>
      <c r="E1701" s="4" t="str">
        <f>IF(P1701="","Y","")</f>
        <v/>
      </c>
      <c r="F1701" s="4" t="str">
        <f t="shared" si="270"/>
        <v/>
      </c>
      <c r="G1701" s="4"/>
      <c r="H1701" s="4" t="str">
        <f>TRIM(TRIM(I1701) &amp; " " &amp; TRIM(J1701) &amp; " " &amp; K1701 &amp; " " &amp;S1701)</f>
        <v>Physalis alkekengi var. franchetii Gnome' syn. (P.franchetii) ('Zwerg')</v>
      </c>
      <c r="I1701" s="1" t="s">
        <v>5153</v>
      </c>
      <c r="J1701" s="1" t="s">
        <v>9961</v>
      </c>
      <c r="K1701" s="49" t="s">
        <v>11336</v>
      </c>
      <c r="L1701" s="1">
        <v>1418</v>
      </c>
      <c r="M1701" s="1" t="s">
        <v>39</v>
      </c>
      <c r="N1701" s="18" t="b">
        <v>1</v>
      </c>
      <c r="O1701" t="s">
        <v>5156</v>
      </c>
      <c r="P1701" s="1" t="s">
        <v>5157</v>
      </c>
      <c r="S1701" s="54" t="s">
        <v>11337</v>
      </c>
      <c r="T1701" s="1" t="s">
        <v>42</v>
      </c>
      <c r="U1701" s="1" t="s">
        <v>42</v>
      </c>
      <c r="V1701" s="1" t="s">
        <v>42</v>
      </c>
      <c r="W1701" s="1" t="s">
        <v>42</v>
      </c>
      <c r="X1701" s="1"/>
      <c r="Y1701" s="1" t="s">
        <v>5159</v>
      </c>
      <c r="Z1701" s="1"/>
      <c r="AA1701" s="1"/>
      <c r="AB1701" s="1"/>
      <c r="AC1701" s="1"/>
      <c r="AD1701" s="1"/>
      <c r="AE1701" s="1"/>
      <c r="AG1701" s="1" t="b">
        <v>0</v>
      </c>
      <c r="AH1701" s="1"/>
      <c r="AI1701" s="1"/>
      <c r="AJ1701" s="1" t="b">
        <v>0</v>
      </c>
      <c r="AK1701" s="1" t="b">
        <v>0</v>
      </c>
      <c r="AL1701" s="1" t="s">
        <v>86</v>
      </c>
      <c r="AM1701" s="1" t="s">
        <v>62</v>
      </c>
      <c r="AN1701" s="1" t="s">
        <v>45</v>
      </c>
      <c r="AO1701" s="1">
        <v>1915</v>
      </c>
      <c r="AP1701" s="1" t="b">
        <v>0</v>
      </c>
      <c r="AQ1701" s="1"/>
      <c r="AR1701" s="1"/>
      <c r="AS1701" s="1" t="b">
        <v>1</v>
      </c>
      <c r="AV1701" s="1" t="str">
        <f t="shared" si="269"/>
        <v>Physalis alkekengi var. franchetii Gnome' syn. (P.franchetii) ('Zwerg')</v>
      </c>
      <c r="AW1701" s="1"/>
      <c r="AX1701" s="1"/>
      <c r="BE1701" s="5"/>
      <c r="BF1701" s="5"/>
      <c r="BG1701" s="5"/>
      <c r="BH1701" s="5"/>
      <c r="BI1701" s="5"/>
      <c r="BJ1701" s="5"/>
      <c r="BK1701" s="5"/>
      <c r="BL1701" s="5"/>
      <c r="BM1701" s="5"/>
      <c r="BN1701" s="5"/>
    </row>
    <row r="1702" spans="1:66" ht="15" customHeight="1" x14ac:dyDescent="0.2">
      <c r="B1702" s="18" t="b">
        <f t="shared" si="268"/>
        <v>0</v>
      </c>
      <c r="F1702" s="4" t="str">
        <f t="shared" si="270"/>
        <v>X</v>
      </c>
      <c r="I1702" s="1" t="s">
        <v>5160</v>
      </c>
      <c r="J1702" s="1" t="s">
        <v>5161</v>
      </c>
      <c r="K1702" s="1" t="s">
        <v>1160</v>
      </c>
      <c r="L1702" s="1">
        <v>1419</v>
      </c>
      <c r="N1702" s="18" t="b">
        <v>0</v>
      </c>
      <c r="P1702" s="1" t="s">
        <v>5162</v>
      </c>
      <c r="T1702" s="1" t="s">
        <v>42</v>
      </c>
      <c r="U1702" s="1" t="s">
        <v>42</v>
      </c>
      <c r="V1702" s="1" t="s">
        <v>42</v>
      </c>
      <c r="W1702" s="1" t="s">
        <v>42</v>
      </c>
      <c r="AG1702" s="1" t="b">
        <v>0</v>
      </c>
      <c r="AJ1702" s="1" t="b">
        <v>0</v>
      </c>
      <c r="AK1702" s="1" t="b">
        <v>0</v>
      </c>
      <c r="AL1702" s="1" t="s">
        <v>86</v>
      </c>
      <c r="AM1702" s="1" t="s">
        <v>62</v>
      </c>
      <c r="AN1702" s="1" t="s">
        <v>45</v>
      </c>
      <c r="AO1702" s="1">
        <v>1856</v>
      </c>
      <c r="AP1702" s="1" t="b">
        <v>1</v>
      </c>
      <c r="AQ1702" s="1"/>
      <c r="AR1702" s="1"/>
      <c r="AS1702" s="1" t="b">
        <v>0</v>
      </c>
      <c r="AV1702" s="1" t="str">
        <f t="shared" si="269"/>
        <v>Physostegia virginiana 'Alba'</v>
      </c>
      <c r="AW1702" s="1"/>
      <c r="AX1702" s="1"/>
    </row>
    <row r="1703" spans="1:66" ht="15" customHeight="1" x14ac:dyDescent="0.2">
      <c r="B1703" s="18" t="b">
        <f t="shared" si="268"/>
        <v>1</v>
      </c>
      <c r="F1703" s="4" t="str">
        <f t="shared" si="270"/>
        <v/>
      </c>
      <c r="I1703" s="1" t="s">
        <v>5160</v>
      </c>
      <c r="J1703" s="1" t="s">
        <v>5161</v>
      </c>
      <c r="K1703" s="1" t="s">
        <v>3998</v>
      </c>
      <c r="L1703" s="1">
        <v>1420</v>
      </c>
      <c r="N1703" s="18" t="b">
        <v>1</v>
      </c>
      <c r="P1703" s="1" t="s">
        <v>5163</v>
      </c>
      <c r="S1703" s="54"/>
      <c r="T1703" s="1" t="s">
        <v>42</v>
      </c>
      <c r="U1703" s="1" t="s">
        <v>42</v>
      </c>
      <c r="V1703" s="1" t="s">
        <v>42</v>
      </c>
      <c r="W1703" s="1" t="s">
        <v>42</v>
      </c>
      <c r="X1703" s="1"/>
      <c r="Y1703" s="1" t="s">
        <v>5164</v>
      </c>
      <c r="Z1703" s="1"/>
      <c r="AA1703" s="1"/>
      <c r="AB1703" s="1"/>
      <c r="AC1703" s="1"/>
      <c r="AD1703" s="1"/>
      <c r="AE1703" s="1"/>
      <c r="AG1703" s="1" t="b">
        <v>0</v>
      </c>
      <c r="AH1703" s="1"/>
      <c r="AI1703" s="1"/>
      <c r="AJ1703" s="1" t="b">
        <v>0</v>
      </c>
      <c r="AK1703" s="1" t="b">
        <v>0</v>
      </c>
      <c r="AL1703" s="1" t="s">
        <v>86</v>
      </c>
      <c r="AM1703" s="1" t="s">
        <v>62</v>
      </c>
      <c r="AN1703" s="1" t="s">
        <v>45</v>
      </c>
      <c r="AO1703" s="1">
        <v>1857</v>
      </c>
      <c r="AP1703" s="1" t="b">
        <v>1</v>
      </c>
      <c r="AQ1703" s="1"/>
      <c r="AR1703" s="1"/>
      <c r="AS1703" s="1" t="b">
        <v>0</v>
      </c>
      <c r="AV1703" s="1" t="str">
        <f t="shared" si="269"/>
        <v>Physostegia virginiana 'Variegata'</v>
      </c>
      <c r="AW1703" s="1"/>
      <c r="AX1703" s="1"/>
    </row>
    <row r="1704" spans="1:66" ht="15" customHeight="1" x14ac:dyDescent="0.2">
      <c r="B1704" s="18" t="b">
        <f t="shared" si="268"/>
        <v>0</v>
      </c>
      <c r="F1704" s="4" t="str">
        <f t="shared" si="270"/>
        <v>X</v>
      </c>
      <c r="I1704" s="1" t="s">
        <v>5165</v>
      </c>
      <c r="J1704" s="1" t="s">
        <v>5166</v>
      </c>
      <c r="L1704" s="1">
        <v>1421</v>
      </c>
      <c r="N1704" s="18" t="b">
        <v>0</v>
      </c>
      <c r="P1704" s="1" t="s">
        <v>5167</v>
      </c>
      <c r="T1704" s="1" t="s">
        <v>42</v>
      </c>
      <c r="U1704" s="1" t="s">
        <v>42</v>
      </c>
      <c r="V1704" s="1" t="s">
        <v>42</v>
      </c>
      <c r="W1704" s="1" t="s">
        <v>42</v>
      </c>
      <c r="AG1704" s="1" t="b">
        <v>0</v>
      </c>
      <c r="AJ1704" s="1" t="b">
        <v>0</v>
      </c>
      <c r="AK1704" s="1" t="b">
        <v>0</v>
      </c>
      <c r="AL1704" s="1" t="s">
        <v>86</v>
      </c>
      <c r="AM1704" s="1" t="s">
        <v>62</v>
      </c>
      <c r="AN1704" s="1" t="s">
        <v>45</v>
      </c>
      <c r="AO1704" s="1">
        <v>1858</v>
      </c>
      <c r="AP1704" s="1" t="b">
        <v>1</v>
      </c>
      <c r="AQ1704" s="1"/>
      <c r="AR1704" s="1"/>
      <c r="AS1704" s="1" t="b">
        <v>0</v>
      </c>
      <c r="AV1704" s="1" t="str">
        <f t="shared" si="269"/>
        <v>Phytolacca acinosa</v>
      </c>
      <c r="AW1704" s="1"/>
    </row>
    <row r="1705" spans="1:66" ht="15" customHeight="1" x14ac:dyDescent="0.2">
      <c r="A1705" s="9" t="s">
        <v>9207</v>
      </c>
      <c r="B1705" s="18" t="b">
        <f t="shared" si="268"/>
        <v>1</v>
      </c>
      <c r="C1705" s="4" t="str">
        <f>IF(O1705="","C","")</f>
        <v/>
      </c>
      <c r="D1705" s="4" t="str">
        <f>IF(I1705="","N","")</f>
        <v/>
      </c>
      <c r="E1705" s="4" t="str">
        <f>IF(P1705="","Y","")</f>
        <v/>
      </c>
      <c r="F1705" s="4" t="str">
        <f t="shared" si="270"/>
        <v/>
      </c>
      <c r="G1705" s="4" t="str">
        <f>IF(H1705=A1705,"","I")</f>
        <v/>
      </c>
      <c r="H1705" s="4" t="str">
        <f>TRIM(TRIM(I1705) &amp; " " &amp; TRIM(J1705) &amp; " " &amp; K1705 &amp; " " &amp;S1705)</f>
        <v>Pimpinella major 'Rosea'</v>
      </c>
      <c r="I1705" s="1" t="s">
        <v>6836</v>
      </c>
      <c r="J1705" s="1" t="s">
        <v>984</v>
      </c>
      <c r="K1705" s="1" t="s">
        <v>1056</v>
      </c>
      <c r="L1705" s="1">
        <v>1920</v>
      </c>
      <c r="M1705" s="1" t="s">
        <v>39</v>
      </c>
      <c r="N1705" s="18" t="b">
        <v>1</v>
      </c>
      <c r="O1705" t="s">
        <v>6837</v>
      </c>
      <c r="P1705" s="1" t="s">
        <v>6838</v>
      </c>
      <c r="S1705" s="54"/>
      <c r="T1705" s="1" t="s">
        <v>42</v>
      </c>
      <c r="U1705" s="1" t="s">
        <v>42</v>
      </c>
      <c r="V1705" s="1" t="s">
        <v>42</v>
      </c>
      <c r="W1705" s="1" t="s">
        <v>42</v>
      </c>
      <c r="X1705" s="1"/>
      <c r="Y1705" t="s">
        <v>11242</v>
      </c>
      <c r="Z1705" s="1"/>
      <c r="AA1705" s="1"/>
      <c r="AB1705" s="1"/>
      <c r="AC1705" s="1"/>
      <c r="AD1705" s="1"/>
      <c r="AE1705" s="1"/>
      <c r="AG1705" s="1" t="b">
        <v>0</v>
      </c>
      <c r="AJ1705" s="1" t="b">
        <v>0</v>
      </c>
      <c r="AK1705" s="1" t="b">
        <v>0</v>
      </c>
      <c r="AL1705" s="1" t="s">
        <v>86</v>
      </c>
      <c r="AM1705" s="1" t="s">
        <v>62</v>
      </c>
      <c r="AN1705" s="1" t="s">
        <v>45</v>
      </c>
      <c r="AO1705" s="1">
        <v>1622</v>
      </c>
      <c r="AP1705" s="1" t="b">
        <v>0</v>
      </c>
      <c r="AQ1705" s="1"/>
      <c r="AR1705" s="1"/>
      <c r="AS1705" s="1" t="b">
        <v>0</v>
      </c>
      <c r="AT1705" s="5"/>
      <c r="AU1705" s="5"/>
      <c r="AV1705" s="1" t="str">
        <f t="shared" si="269"/>
        <v>Pimpinella major 'Rosea'</v>
      </c>
      <c r="AW1705" s="1"/>
      <c r="AX1705" s="1"/>
      <c r="AY1705" s="5"/>
      <c r="AZ1705" s="5"/>
      <c r="BA1705" s="5"/>
      <c r="BB1705" s="5"/>
      <c r="BC1705" s="5"/>
      <c r="BD1705" s="5"/>
      <c r="BE1705" s="5"/>
      <c r="BF1705" s="5"/>
      <c r="BG1705" s="5"/>
      <c r="BH1705" s="5"/>
      <c r="BI1705" s="5"/>
      <c r="BJ1705" s="5"/>
      <c r="BK1705" s="5"/>
      <c r="BL1705" s="5"/>
      <c r="BM1705" s="5"/>
      <c r="BN1705" s="5"/>
    </row>
    <row r="1706" spans="1:66" ht="15" customHeight="1" x14ac:dyDescent="0.2">
      <c r="B1706" s="18" t="b">
        <f t="shared" si="268"/>
        <v>0</v>
      </c>
      <c r="F1706" s="4" t="str">
        <f t="shared" si="270"/>
        <v>X</v>
      </c>
      <c r="I1706" s="1" t="s">
        <v>5168</v>
      </c>
      <c r="J1706" s="1" t="s">
        <v>5169</v>
      </c>
      <c r="K1706" s="1" t="s">
        <v>5171</v>
      </c>
      <c r="L1706" s="1">
        <v>1423</v>
      </c>
      <c r="N1706" s="18" t="b">
        <v>0</v>
      </c>
      <c r="P1706" s="1" t="s">
        <v>5172</v>
      </c>
      <c r="T1706" s="1" t="s">
        <v>42</v>
      </c>
      <c r="U1706" s="1" t="s">
        <v>42</v>
      </c>
      <c r="V1706" s="1" t="s">
        <v>42</v>
      </c>
      <c r="W1706" s="1" t="s">
        <v>42</v>
      </c>
      <c r="AG1706" s="1" t="b">
        <v>0</v>
      </c>
      <c r="AJ1706" s="1" t="b">
        <v>0</v>
      </c>
      <c r="AK1706" s="1" t="b">
        <v>0</v>
      </c>
      <c r="AL1706" s="1" t="s">
        <v>86</v>
      </c>
      <c r="AM1706" s="1" t="s">
        <v>62</v>
      </c>
      <c r="AN1706" s="1" t="s">
        <v>45</v>
      </c>
      <c r="AO1706" s="1">
        <v>1860</v>
      </c>
      <c r="AP1706" s="1" t="b">
        <v>1</v>
      </c>
      <c r="AQ1706" s="1"/>
      <c r="AR1706" s="1"/>
      <c r="AS1706" s="1" t="b">
        <v>0</v>
      </c>
      <c r="AV1706" s="1" t="str">
        <f t="shared" si="269"/>
        <v>Platycodon grandiflorus 'Astra Blue'</v>
      </c>
      <c r="AW1706" s="1"/>
      <c r="AX1706" s="1"/>
    </row>
    <row r="1707" spans="1:66" ht="15" customHeight="1" x14ac:dyDescent="0.2">
      <c r="B1707" s="18" t="b">
        <f t="shared" si="268"/>
        <v>0</v>
      </c>
      <c r="F1707" s="4" t="str">
        <f t="shared" si="270"/>
        <v>X</v>
      </c>
      <c r="I1707" s="1" t="s">
        <v>5168</v>
      </c>
      <c r="J1707" s="1" t="s">
        <v>5169</v>
      </c>
      <c r="L1707" s="1">
        <v>1422</v>
      </c>
      <c r="N1707" s="18" t="b">
        <v>0</v>
      </c>
      <c r="P1707" s="1" t="s">
        <v>5170</v>
      </c>
      <c r="T1707" s="1" t="s">
        <v>42</v>
      </c>
      <c r="U1707" s="1" t="s">
        <v>42</v>
      </c>
      <c r="V1707" s="1" t="s">
        <v>42</v>
      </c>
      <c r="W1707" s="1" t="s">
        <v>42</v>
      </c>
      <c r="AG1707" s="1" t="b">
        <v>0</v>
      </c>
      <c r="AJ1707" s="1" t="b">
        <v>0</v>
      </c>
      <c r="AK1707" s="1" t="b">
        <v>0</v>
      </c>
      <c r="AL1707" s="1" t="s">
        <v>86</v>
      </c>
      <c r="AM1707" s="1" t="s">
        <v>62</v>
      </c>
      <c r="AN1707" s="1" t="s">
        <v>45</v>
      </c>
      <c r="AO1707" s="1">
        <v>1859</v>
      </c>
      <c r="AP1707" s="1" t="b">
        <v>1</v>
      </c>
      <c r="AQ1707" s="1"/>
      <c r="AR1707" s="1"/>
      <c r="AS1707" s="1" t="b">
        <v>0</v>
      </c>
      <c r="AV1707" s="1" t="str">
        <f t="shared" si="269"/>
        <v>Platycodon grandiflorus</v>
      </c>
      <c r="AW1707" s="1"/>
    </row>
    <row r="1708" spans="1:66" ht="15" customHeight="1" x14ac:dyDescent="0.2">
      <c r="B1708" s="18" t="b">
        <f t="shared" si="268"/>
        <v>0</v>
      </c>
      <c r="F1708" s="4" t="str">
        <f t="shared" si="270"/>
        <v>X</v>
      </c>
      <c r="I1708" s="1" t="s">
        <v>617</v>
      </c>
      <c r="J1708" s="1" t="s">
        <v>408</v>
      </c>
      <c r="K1708" s="1" t="s">
        <v>1160</v>
      </c>
      <c r="L1708" s="1">
        <v>1428</v>
      </c>
      <c r="N1708" s="18" t="b">
        <v>0</v>
      </c>
      <c r="P1708" s="1" t="s">
        <v>5189</v>
      </c>
      <c r="T1708" s="1" t="s">
        <v>42</v>
      </c>
      <c r="U1708" s="1" t="s">
        <v>42</v>
      </c>
      <c r="V1708" s="1" t="s">
        <v>42</v>
      </c>
      <c r="W1708" s="1" t="s">
        <v>42</v>
      </c>
      <c r="Z1708" s="1" t="s">
        <v>5176</v>
      </c>
      <c r="AG1708" s="1" t="b">
        <v>0</v>
      </c>
      <c r="AJ1708" s="1" t="b">
        <v>0</v>
      </c>
      <c r="AK1708" s="1" t="b">
        <v>0</v>
      </c>
      <c r="AL1708" s="1" t="s">
        <v>86</v>
      </c>
      <c r="AM1708" s="1" t="s">
        <v>62</v>
      </c>
      <c r="AN1708" s="1" t="s">
        <v>45</v>
      </c>
      <c r="AO1708" s="1">
        <v>1862</v>
      </c>
      <c r="AP1708" s="1" t="b">
        <v>1</v>
      </c>
      <c r="AQ1708" s="1"/>
      <c r="AR1708" s="1"/>
      <c r="AS1708" s="1" t="b">
        <v>0</v>
      </c>
      <c r="AV1708" s="1" t="str">
        <f t="shared" si="269"/>
        <v>Polemonium caeruleum 'Alba'</v>
      </c>
      <c r="AW1708" s="1"/>
      <c r="AX1708" s="1"/>
    </row>
    <row r="1709" spans="1:66" ht="15" customHeight="1" x14ac:dyDescent="0.2">
      <c r="B1709" s="18" t="b">
        <f t="shared" si="268"/>
        <v>1</v>
      </c>
      <c r="F1709" s="4" t="str">
        <f t="shared" si="270"/>
        <v/>
      </c>
      <c r="I1709" s="1" t="s">
        <v>617</v>
      </c>
      <c r="J1709" s="1" t="s">
        <v>408</v>
      </c>
      <c r="K1709" s="1" t="s">
        <v>5190</v>
      </c>
      <c r="L1709" s="1">
        <v>1429</v>
      </c>
      <c r="N1709" s="18" t="b">
        <v>1</v>
      </c>
      <c r="P1709" s="1" t="s">
        <v>5191</v>
      </c>
      <c r="Q1709" s="1"/>
      <c r="S1709" s="54"/>
      <c r="T1709" s="1" t="s">
        <v>42</v>
      </c>
      <c r="U1709" s="1" t="s">
        <v>42</v>
      </c>
      <c r="V1709" s="1" t="s">
        <v>42</v>
      </c>
      <c r="W1709" s="1" t="s">
        <v>42</v>
      </c>
      <c r="X1709" s="1"/>
      <c r="Y1709" s="1" t="s">
        <v>5192</v>
      </c>
      <c r="Z1709" s="1"/>
      <c r="AA1709" s="1"/>
      <c r="AB1709" s="1"/>
      <c r="AC1709" s="1"/>
      <c r="AD1709" s="1"/>
      <c r="AE1709" s="1"/>
      <c r="AG1709" s="1" t="b">
        <v>0</v>
      </c>
      <c r="AJ1709" s="1" t="b">
        <v>0</v>
      </c>
      <c r="AK1709" s="1" t="b">
        <v>0</v>
      </c>
      <c r="AL1709" s="1" t="s">
        <v>86</v>
      </c>
      <c r="AM1709" s="1" t="s">
        <v>62</v>
      </c>
      <c r="AN1709" s="1" t="s">
        <v>45</v>
      </c>
      <c r="AO1709" s="1">
        <v>1551</v>
      </c>
      <c r="AP1709" s="1" t="b">
        <v>0</v>
      </c>
      <c r="AQ1709" s="1"/>
      <c r="AR1709" s="1"/>
      <c r="AS1709" s="1" t="b">
        <v>0</v>
      </c>
      <c r="AV1709" s="1" t="str">
        <f t="shared" si="269"/>
        <v>Polemonium caeruleum 'Brise d'Anjou'</v>
      </c>
      <c r="AW1709" s="1"/>
      <c r="AX1709" s="1"/>
    </row>
    <row r="1710" spans="1:66" ht="15" customHeight="1" x14ac:dyDescent="0.2">
      <c r="B1710" s="18" t="b">
        <f t="shared" si="268"/>
        <v>0</v>
      </c>
      <c r="F1710" s="4" t="str">
        <f t="shared" si="270"/>
        <v>X</v>
      </c>
      <c r="I1710" s="1" t="s">
        <v>617</v>
      </c>
      <c r="J1710" s="1" t="s">
        <v>408</v>
      </c>
      <c r="L1710" s="1">
        <v>1427</v>
      </c>
      <c r="N1710" s="18" t="b">
        <v>0</v>
      </c>
      <c r="P1710" s="1" t="s">
        <v>5188</v>
      </c>
      <c r="T1710" s="1" t="s">
        <v>42</v>
      </c>
      <c r="U1710" s="1" t="s">
        <v>42</v>
      </c>
      <c r="V1710" s="1" t="s">
        <v>42</v>
      </c>
      <c r="W1710" s="1" t="s">
        <v>42</v>
      </c>
      <c r="Z1710" s="1" t="s">
        <v>5176</v>
      </c>
      <c r="AG1710" s="1" t="b">
        <v>0</v>
      </c>
      <c r="AJ1710" s="1" t="b">
        <v>0</v>
      </c>
      <c r="AK1710" s="1" t="b">
        <v>0</v>
      </c>
      <c r="AL1710" s="1" t="s">
        <v>86</v>
      </c>
      <c r="AM1710" s="1" t="s">
        <v>62</v>
      </c>
      <c r="AN1710" s="1" t="s">
        <v>45</v>
      </c>
      <c r="AO1710" s="1">
        <v>1863</v>
      </c>
      <c r="AP1710" s="1" t="b">
        <v>1</v>
      </c>
      <c r="AQ1710" s="1"/>
      <c r="AR1710" s="1"/>
      <c r="AS1710" s="1" t="b">
        <v>0</v>
      </c>
      <c r="AV1710" s="1" t="str">
        <f t="shared" si="269"/>
        <v>Polemonium caeruleum</v>
      </c>
      <c r="AW1710" s="1"/>
    </row>
    <row r="1711" spans="1:66" ht="15" customHeight="1" x14ac:dyDescent="0.2">
      <c r="B1711" s="18" t="b">
        <f t="shared" si="268"/>
        <v>1</v>
      </c>
      <c r="F1711" s="4" t="str">
        <f t="shared" si="270"/>
        <v/>
      </c>
      <c r="I1711" s="1" t="s">
        <v>617</v>
      </c>
      <c r="J1711" s="1" t="s">
        <v>5193</v>
      </c>
      <c r="K1711" s="1" t="s">
        <v>5194</v>
      </c>
      <c r="L1711" s="1">
        <v>1430</v>
      </c>
      <c r="N1711" s="18" t="b">
        <v>1</v>
      </c>
      <c r="P1711" s="1" t="s">
        <v>5195</v>
      </c>
      <c r="T1711" s="1" t="s">
        <v>42</v>
      </c>
      <c r="U1711" s="1" t="s">
        <v>42</v>
      </c>
      <c r="V1711" s="1" t="s">
        <v>42</v>
      </c>
      <c r="W1711" s="1" t="s">
        <v>42</v>
      </c>
      <c r="Y1711" s="1" t="s">
        <v>5196</v>
      </c>
      <c r="AG1711" s="1" t="b">
        <v>0</v>
      </c>
      <c r="AJ1711" s="1" t="b">
        <v>0</v>
      </c>
      <c r="AK1711" s="1" t="b">
        <v>0</v>
      </c>
      <c r="AL1711" s="1" t="s">
        <v>86</v>
      </c>
      <c r="AM1711" s="1" t="s">
        <v>62</v>
      </c>
      <c r="AN1711" s="1" t="s">
        <v>45</v>
      </c>
      <c r="AO1711" s="1">
        <v>1861</v>
      </c>
      <c r="AP1711" s="1" t="b">
        <v>0</v>
      </c>
      <c r="AQ1711" s="1"/>
      <c r="AR1711" s="1"/>
      <c r="AS1711" s="1" t="b">
        <v>0</v>
      </c>
      <c r="AV1711" s="1" t="str">
        <f t="shared" si="269"/>
        <v>Polemonium carneum 'Apricot Delight'</v>
      </c>
      <c r="AW1711" s="1"/>
      <c r="AX1711" s="1"/>
    </row>
    <row r="1712" spans="1:66" ht="15" customHeight="1" x14ac:dyDescent="0.2">
      <c r="B1712" s="18" t="b">
        <f t="shared" si="268"/>
        <v>1</v>
      </c>
      <c r="F1712" s="4" t="str">
        <f t="shared" si="270"/>
        <v/>
      </c>
      <c r="I1712" s="1" t="s">
        <v>617</v>
      </c>
      <c r="J1712" s="1" t="s">
        <v>2371</v>
      </c>
      <c r="L1712" s="1">
        <v>1431</v>
      </c>
      <c r="N1712" s="18" t="b">
        <v>1</v>
      </c>
      <c r="P1712" s="1" t="s">
        <v>5197</v>
      </c>
      <c r="T1712" s="1" t="s">
        <v>42</v>
      </c>
      <c r="U1712" s="1" t="s">
        <v>42</v>
      </c>
      <c r="V1712" s="1" t="s">
        <v>42</v>
      </c>
      <c r="W1712" s="1" t="s">
        <v>42</v>
      </c>
      <c r="Y1712" s="1" t="s">
        <v>5198</v>
      </c>
      <c r="AG1712" s="1" t="b">
        <v>0</v>
      </c>
      <c r="AJ1712" s="1" t="b">
        <v>0</v>
      </c>
      <c r="AK1712" s="1" t="b">
        <v>0</v>
      </c>
      <c r="AL1712" s="1" t="s">
        <v>86</v>
      </c>
      <c r="AM1712" s="1" t="s">
        <v>62</v>
      </c>
      <c r="AN1712" s="1" t="s">
        <v>45</v>
      </c>
      <c r="AO1712" s="1">
        <v>1865</v>
      </c>
      <c r="AP1712" s="1" t="b">
        <v>1</v>
      </c>
      <c r="AQ1712" s="1"/>
      <c r="AR1712" s="1"/>
      <c r="AS1712" s="1" t="b">
        <v>0</v>
      </c>
      <c r="AV1712" s="1" t="str">
        <f t="shared" si="269"/>
        <v>Polemonium pauciflorum</v>
      </c>
      <c r="AW1712" s="1"/>
    </row>
    <row r="1713" spans="1:66" ht="15" customHeight="1" x14ac:dyDescent="0.2">
      <c r="A1713" s="9" t="s">
        <v>7635</v>
      </c>
      <c r="B1713" s="18" t="b">
        <f t="shared" si="268"/>
        <v>1</v>
      </c>
      <c r="C1713" s="4" t="str">
        <f t="shared" ref="C1713:C1719" si="271">IF(O1713="","C","")</f>
        <v/>
      </c>
      <c r="D1713" s="4" t="str">
        <f t="shared" ref="D1713:D1719" si="272">IF(I1713="","N","")</f>
        <v/>
      </c>
      <c r="E1713" s="4" t="str">
        <f t="shared" ref="E1713:E1719" si="273">IF(P1713="","Y","")</f>
        <v/>
      </c>
      <c r="F1713" s="4" t="str">
        <f t="shared" si="270"/>
        <v/>
      </c>
      <c r="G1713" s="4" t="str">
        <f t="shared" ref="G1713:G1719" si="274">IF(H1713=A1713,"","I")</f>
        <v/>
      </c>
      <c r="H1713" s="4" t="str">
        <f t="shared" ref="H1713:H1719" si="275">TRIM(TRIM(I1713) &amp; " " &amp; TRIM(J1713) &amp; " " &amp; K1713 &amp; " " &amp;S1713)</f>
        <v>Polemonium reptans 'Stairway to Heaven'</v>
      </c>
      <c r="I1713" s="1" t="s">
        <v>617</v>
      </c>
      <c r="J1713" s="24" t="s">
        <v>375</v>
      </c>
      <c r="K1713" s="1" t="s">
        <v>5183</v>
      </c>
      <c r="L1713" s="1">
        <v>1426</v>
      </c>
      <c r="M1713" s="1" t="s">
        <v>39</v>
      </c>
      <c r="N1713" s="18" t="b">
        <v>1</v>
      </c>
      <c r="O1713" t="s">
        <v>5184</v>
      </c>
      <c r="P1713" s="1" t="s">
        <v>5185</v>
      </c>
      <c r="Q1713" s="1"/>
      <c r="R1713" s="1"/>
      <c r="S1713" s="54"/>
      <c r="T1713" s="1" t="s">
        <v>42</v>
      </c>
      <c r="U1713" s="1" t="s">
        <v>42</v>
      </c>
      <c r="V1713" s="1" t="s">
        <v>42</v>
      </c>
      <c r="W1713" s="1" t="s">
        <v>42</v>
      </c>
      <c r="X1713" s="1"/>
      <c r="Y1713" s="1" t="s">
        <v>5186</v>
      </c>
      <c r="Z1713" s="1" t="s">
        <v>5187</v>
      </c>
      <c r="AA1713" s="1"/>
      <c r="AB1713" s="1"/>
      <c r="AC1713" s="1"/>
      <c r="AD1713" s="1"/>
      <c r="AE1713" s="1"/>
      <c r="AF1713" s="1"/>
      <c r="AG1713" s="1" t="b">
        <v>0</v>
      </c>
      <c r="AH1713" s="1" t="s">
        <v>43</v>
      </c>
      <c r="AI1713" s="1"/>
      <c r="AJ1713" s="1" t="b">
        <v>0</v>
      </c>
      <c r="AK1713" s="1" t="b">
        <v>0</v>
      </c>
      <c r="AL1713" s="1" t="s">
        <v>86</v>
      </c>
      <c r="AN1713" s="1" t="s">
        <v>45</v>
      </c>
      <c r="AO1713" s="1">
        <v>20158</v>
      </c>
      <c r="AP1713" s="1" t="b">
        <v>0</v>
      </c>
      <c r="AQ1713" s="1"/>
      <c r="AR1713" s="1"/>
      <c r="AS1713" s="1" t="b">
        <v>0</v>
      </c>
      <c r="AV1713" s="1" t="str">
        <f t="shared" si="269"/>
        <v>Polemonium reptans 'Stairway to Heaven'</v>
      </c>
      <c r="AW1713" s="1"/>
      <c r="AX1713" s="1"/>
      <c r="BE1713" s="5"/>
      <c r="BF1713" s="5"/>
      <c r="BG1713" s="5"/>
      <c r="BH1713" s="5"/>
      <c r="BI1713" s="5"/>
      <c r="BJ1713" s="5"/>
      <c r="BK1713" s="5"/>
      <c r="BL1713" s="5"/>
      <c r="BM1713" s="5"/>
      <c r="BN1713" s="5"/>
    </row>
    <row r="1714" spans="1:66" ht="15" customHeight="1" x14ac:dyDescent="0.2">
      <c r="A1714" s="13" t="s">
        <v>9657</v>
      </c>
      <c r="B1714" s="18" t="b">
        <f t="shared" si="268"/>
        <v>1</v>
      </c>
      <c r="C1714" s="4" t="str">
        <f t="shared" si="271"/>
        <v/>
      </c>
      <c r="D1714" s="4" t="str">
        <f t="shared" si="272"/>
        <v/>
      </c>
      <c r="E1714" s="4" t="str">
        <f t="shared" si="273"/>
        <v/>
      </c>
      <c r="F1714" s="4" t="str">
        <f t="shared" si="270"/>
        <v/>
      </c>
      <c r="G1714" s="4" t="str">
        <f t="shared" si="274"/>
        <v/>
      </c>
      <c r="H1714" s="4" t="str">
        <f t="shared" si="275"/>
        <v>Polemonium reptans (Polemonium pulchellum)</v>
      </c>
      <c r="I1714" s="1" t="s">
        <v>617</v>
      </c>
      <c r="J1714" s="1" t="s">
        <v>9960</v>
      </c>
      <c r="K1714" s="1"/>
      <c r="N1714" s="18" t="b">
        <v>1</v>
      </c>
      <c r="O1714" t="s">
        <v>10218</v>
      </c>
      <c r="P1714" s="23" t="s">
        <v>10670</v>
      </c>
      <c r="Y1714" t="s">
        <v>11243</v>
      </c>
      <c r="AF1714" s="1"/>
      <c r="AG1714" s="1" t="b">
        <v>0</v>
      </c>
      <c r="AH1714" s="1" t="s">
        <v>43</v>
      </c>
      <c r="AI1714" s="1"/>
      <c r="AJ1714" s="1" t="b">
        <v>0</v>
      </c>
      <c r="AK1714" s="1" t="b">
        <v>0</v>
      </c>
      <c r="AL1714" s="1" t="s">
        <v>86</v>
      </c>
      <c r="AN1714" s="1" t="s">
        <v>45</v>
      </c>
      <c r="AO1714" s="1">
        <v>20156</v>
      </c>
      <c r="AP1714" s="1" t="b">
        <v>0</v>
      </c>
      <c r="AQ1714" s="1"/>
      <c r="AR1714" s="1"/>
      <c r="AS1714" s="1" t="b">
        <v>0</v>
      </c>
      <c r="AV1714" s="1" t="str">
        <f t="shared" si="269"/>
        <v>Polemonium reptans (Polemonium pulchellum)</v>
      </c>
      <c r="AW1714" s="1"/>
      <c r="AX1714" s="1"/>
      <c r="BE1714" s="5"/>
      <c r="BF1714" s="5"/>
      <c r="BG1714" s="5"/>
      <c r="BH1714" s="5"/>
      <c r="BI1714" s="5"/>
      <c r="BJ1714" s="5"/>
      <c r="BK1714" s="5"/>
      <c r="BL1714" s="5"/>
      <c r="BM1714" s="5"/>
      <c r="BN1714" s="5"/>
    </row>
    <row r="1715" spans="1:66" ht="15" customHeight="1" x14ac:dyDescent="0.2">
      <c r="A1715" s="9" t="s">
        <v>7345</v>
      </c>
      <c r="B1715" s="18" t="b">
        <f t="shared" si="268"/>
        <v>1</v>
      </c>
      <c r="C1715" s="4" t="str">
        <f t="shared" si="271"/>
        <v/>
      </c>
      <c r="D1715" s="4" t="str">
        <f t="shared" si="272"/>
        <v/>
      </c>
      <c r="E1715" s="4" t="str">
        <f t="shared" si="273"/>
        <v/>
      </c>
      <c r="F1715" s="4" t="str">
        <f t="shared" si="270"/>
        <v/>
      </c>
      <c r="G1715" s="4" t="str">
        <f t="shared" si="274"/>
        <v/>
      </c>
      <c r="H1715" s="4" t="str">
        <f t="shared" si="275"/>
        <v>Polemonium yezoense var. hidakanum 'Bressingham Purple'</v>
      </c>
      <c r="I1715" s="1" t="s">
        <v>617</v>
      </c>
      <c r="J1715" s="1" t="s">
        <v>5199</v>
      </c>
      <c r="K1715" s="1" t="s">
        <v>5200</v>
      </c>
      <c r="L1715" s="1">
        <v>1432</v>
      </c>
      <c r="M1715" s="1" t="s">
        <v>4906</v>
      </c>
      <c r="N1715" s="18" t="b">
        <v>1</v>
      </c>
      <c r="O1715" t="s">
        <v>10219</v>
      </c>
      <c r="P1715" s="1" t="s">
        <v>5202</v>
      </c>
      <c r="S1715" s="54"/>
      <c r="T1715" s="1" t="s">
        <v>42</v>
      </c>
      <c r="U1715" s="1" t="s">
        <v>42</v>
      </c>
      <c r="V1715" s="1" t="s">
        <v>42</v>
      </c>
      <c r="W1715" s="1" t="s">
        <v>42</v>
      </c>
      <c r="X1715" s="1"/>
      <c r="Y1715" s="1" t="s">
        <v>5203</v>
      </c>
      <c r="Z1715" s="1" t="s">
        <v>5204</v>
      </c>
      <c r="AA1715" s="1"/>
      <c r="AB1715" s="1"/>
      <c r="AC1715" s="1"/>
      <c r="AD1715" s="1"/>
      <c r="AE1715" s="1"/>
      <c r="AV1715" s="1" t="str">
        <f t="shared" si="269"/>
        <v>Polemonium yezoense var. hidakanum 'Bressingham Purple'</v>
      </c>
      <c r="BE1715" s="5"/>
      <c r="BF1715" s="5"/>
      <c r="BG1715" s="5"/>
      <c r="BH1715" s="5"/>
      <c r="BI1715" s="5"/>
      <c r="BJ1715" s="5"/>
      <c r="BK1715" s="5"/>
      <c r="BL1715" s="5"/>
      <c r="BM1715" s="5"/>
      <c r="BN1715" s="5"/>
    </row>
    <row r="1716" spans="1:66" ht="15" customHeight="1" x14ac:dyDescent="0.2">
      <c r="A1716" s="9" t="s">
        <v>8288</v>
      </c>
      <c r="B1716" s="18" t="b">
        <f t="shared" si="268"/>
        <v>1</v>
      </c>
      <c r="C1716" s="4" t="str">
        <f t="shared" si="271"/>
        <v/>
      </c>
      <c r="D1716" s="4" t="str">
        <f t="shared" si="272"/>
        <v/>
      </c>
      <c r="E1716" s="4" t="str">
        <f t="shared" si="273"/>
        <v/>
      </c>
      <c r="F1716" s="4" t="str">
        <f t="shared" si="270"/>
        <v/>
      </c>
      <c r="G1716" s="4" t="str">
        <f t="shared" si="274"/>
        <v/>
      </c>
      <c r="H1716" s="4" t="str">
        <f t="shared" si="275"/>
        <v>Polemonium yezoense var. hidakanum 'Purple Rain'</v>
      </c>
      <c r="I1716" s="1" t="s">
        <v>617</v>
      </c>
      <c r="J1716" s="1" t="s">
        <v>5199</v>
      </c>
      <c r="K1716" s="24" t="s">
        <v>5798</v>
      </c>
      <c r="L1716" s="1">
        <v>1433</v>
      </c>
      <c r="M1716" s="1" t="s">
        <v>39</v>
      </c>
      <c r="N1716" s="18" t="b">
        <v>1</v>
      </c>
      <c r="O1716" t="s">
        <v>5206</v>
      </c>
      <c r="P1716" s="1" t="s">
        <v>5202</v>
      </c>
      <c r="S1716" s="54"/>
      <c r="T1716" s="1" t="s">
        <v>42</v>
      </c>
      <c r="U1716" s="1" t="s">
        <v>42</v>
      </c>
      <c r="V1716" s="1" t="s">
        <v>42</v>
      </c>
      <c r="W1716" s="1" t="s">
        <v>42</v>
      </c>
      <c r="X1716" s="1"/>
      <c r="Y1716" s="1" t="s">
        <v>5207</v>
      </c>
      <c r="Z1716" s="1" t="s">
        <v>5208</v>
      </c>
      <c r="AA1716" s="1"/>
      <c r="AB1716" s="1"/>
      <c r="AC1716" s="1"/>
      <c r="AD1716" s="1"/>
      <c r="AE1716" s="1"/>
      <c r="AV1716" s="1" t="str">
        <f t="shared" si="269"/>
        <v>Polemonium yezoense var. hidakanum 'Purple Rain'</v>
      </c>
      <c r="BE1716" s="5"/>
      <c r="BF1716" s="5"/>
      <c r="BG1716" s="5"/>
      <c r="BH1716" s="5"/>
      <c r="BI1716" s="5"/>
      <c r="BJ1716" s="5"/>
      <c r="BK1716" s="5"/>
      <c r="BL1716" s="5"/>
      <c r="BM1716" s="5"/>
      <c r="BN1716" s="5"/>
    </row>
    <row r="1717" spans="1:66" ht="15" customHeight="1" x14ac:dyDescent="0.2">
      <c r="A1717" s="9" t="s">
        <v>9667</v>
      </c>
      <c r="B1717" s="18" t="b">
        <f t="shared" si="268"/>
        <v>1</v>
      </c>
      <c r="C1717" s="4" t="str">
        <f t="shared" si="271"/>
        <v/>
      </c>
      <c r="D1717" s="4" t="str">
        <f t="shared" si="272"/>
        <v/>
      </c>
      <c r="E1717" s="4" t="str">
        <f t="shared" si="273"/>
        <v/>
      </c>
      <c r="F1717" s="4" t="str">
        <f t="shared" si="270"/>
        <v/>
      </c>
      <c r="G1717" s="4" t="str">
        <f t="shared" si="274"/>
        <v/>
      </c>
      <c r="H1717" s="4" t="str">
        <f t="shared" si="275"/>
        <v>Polemonium 'Glebe Cottage Lilac'</v>
      </c>
      <c r="I1717" s="1" t="s">
        <v>617</v>
      </c>
      <c r="J1717" s="1"/>
      <c r="K1717" s="2" t="s">
        <v>9864</v>
      </c>
      <c r="N1717" s="18" t="b">
        <v>1</v>
      </c>
      <c r="O1717" t="s">
        <v>10216</v>
      </c>
      <c r="P1717" s="23" t="s">
        <v>10668</v>
      </c>
      <c r="Y1717" s="50" t="s">
        <v>11311</v>
      </c>
      <c r="AG1717" s="1" t="b">
        <v>1</v>
      </c>
      <c r="AH1717" s="1"/>
      <c r="AI1717" s="1"/>
      <c r="AJ1717" s="1" t="b">
        <v>0</v>
      </c>
      <c r="AK1717" s="1" t="b">
        <v>0</v>
      </c>
      <c r="AL1717" s="1" t="s">
        <v>86</v>
      </c>
      <c r="AM1717" s="1" t="s">
        <v>62</v>
      </c>
      <c r="AN1717" s="1" t="s">
        <v>45</v>
      </c>
      <c r="AO1717" s="1">
        <v>1902</v>
      </c>
      <c r="AP1717" s="1" t="b">
        <v>0</v>
      </c>
      <c r="AQ1717" s="1"/>
      <c r="AR1717" s="1"/>
      <c r="AS1717" s="1" t="b">
        <v>1</v>
      </c>
      <c r="AV1717" s="1" t="str">
        <f t="shared" si="269"/>
        <v>Polemonium 'Glebe Cottage Lilac'</v>
      </c>
      <c r="AW1717" s="1"/>
      <c r="AX1717" s="1"/>
      <c r="BE1717" s="5"/>
      <c r="BF1717" s="5"/>
      <c r="BG1717" s="5"/>
      <c r="BH1717" s="5"/>
      <c r="BI1717" s="5"/>
      <c r="BJ1717" s="5"/>
      <c r="BK1717" s="5"/>
      <c r="BL1717" s="5"/>
      <c r="BM1717" s="5"/>
      <c r="BN1717" s="5"/>
    </row>
    <row r="1718" spans="1:66" ht="15" customHeight="1" x14ac:dyDescent="0.2">
      <c r="A1718" s="9" t="s">
        <v>7347</v>
      </c>
      <c r="B1718" s="18" t="b">
        <f t="shared" si="268"/>
        <v>1</v>
      </c>
      <c r="C1718" s="4" t="str">
        <f t="shared" si="271"/>
        <v/>
      </c>
      <c r="D1718" s="4" t="str">
        <f t="shared" si="272"/>
        <v/>
      </c>
      <c r="E1718" s="4" t="str">
        <f t="shared" si="273"/>
        <v/>
      </c>
      <c r="F1718" s="4" t="str">
        <f t="shared" si="270"/>
        <v/>
      </c>
      <c r="G1718" s="4" t="str">
        <f t="shared" si="274"/>
        <v/>
      </c>
      <c r="H1718" s="4" t="str">
        <f t="shared" si="275"/>
        <v>Polemonium 'Lambrook Mauve'</v>
      </c>
      <c r="I1718" s="1" t="s">
        <v>617</v>
      </c>
      <c r="J1718" s="1"/>
      <c r="K1718" s="1" t="s">
        <v>5173</v>
      </c>
      <c r="L1718" s="1">
        <v>1424</v>
      </c>
      <c r="M1718" s="1" t="s">
        <v>39</v>
      </c>
      <c r="N1718" s="18" t="b">
        <v>1</v>
      </c>
      <c r="O1718" t="s">
        <v>5174</v>
      </c>
      <c r="P1718" s="1" t="s">
        <v>5175</v>
      </c>
      <c r="S1718" s="54"/>
      <c r="T1718" s="1" t="s">
        <v>42</v>
      </c>
      <c r="U1718" s="1" t="s">
        <v>42</v>
      </c>
      <c r="V1718" s="1" t="s">
        <v>42</v>
      </c>
      <c r="W1718" s="1" t="s">
        <v>42</v>
      </c>
      <c r="Y1718" s="1" t="s">
        <v>5176</v>
      </c>
      <c r="AG1718" s="1" t="b">
        <v>0</v>
      </c>
      <c r="AH1718" s="1"/>
      <c r="AI1718" s="1"/>
      <c r="AJ1718" s="1" t="b">
        <v>0</v>
      </c>
      <c r="AK1718" s="1" t="b">
        <v>0</v>
      </c>
      <c r="AL1718" s="1" t="s">
        <v>86</v>
      </c>
      <c r="AN1718" s="1" t="s">
        <v>45</v>
      </c>
      <c r="AO1718" s="1">
        <v>19966</v>
      </c>
      <c r="AP1718" s="1" t="b">
        <v>0</v>
      </c>
      <c r="AQ1718" s="1"/>
      <c r="AR1718" s="1"/>
      <c r="AS1718" s="1" t="b">
        <v>0</v>
      </c>
      <c r="AT1718" s="5"/>
      <c r="AU1718" s="5"/>
      <c r="AV1718" s="1" t="str">
        <f t="shared" si="269"/>
        <v>Polemonium 'Lambrook Mauve'</v>
      </c>
      <c r="AW1718" s="1"/>
      <c r="AX1718" s="1"/>
      <c r="AY1718" s="5"/>
      <c r="AZ1718" s="5"/>
      <c r="BA1718" s="5"/>
      <c r="BB1718" s="5"/>
      <c r="BC1718" s="5"/>
      <c r="BD1718" s="5"/>
      <c r="BE1718" s="5"/>
      <c r="BF1718" s="5"/>
      <c r="BG1718" s="5"/>
      <c r="BH1718" s="5"/>
      <c r="BI1718" s="5"/>
      <c r="BJ1718" s="5"/>
      <c r="BK1718" s="5"/>
      <c r="BL1718" s="5"/>
      <c r="BM1718" s="5"/>
      <c r="BN1718" s="5"/>
    </row>
    <row r="1719" spans="1:66" ht="15" customHeight="1" x14ac:dyDescent="0.2">
      <c r="A1719" s="9" t="s">
        <v>9659</v>
      </c>
      <c r="B1719" s="18" t="b">
        <f t="shared" si="268"/>
        <v>1</v>
      </c>
      <c r="C1719" s="4" t="str">
        <f t="shared" si="271"/>
        <v/>
      </c>
      <c r="D1719" s="4" t="str">
        <f t="shared" si="272"/>
        <v/>
      </c>
      <c r="E1719" s="4" t="str">
        <f t="shared" si="273"/>
        <v/>
      </c>
      <c r="F1719" s="4" t="str">
        <f t="shared" si="270"/>
        <v/>
      </c>
      <c r="G1719" s="4" t="str">
        <f t="shared" si="274"/>
        <v/>
      </c>
      <c r="H1719" s="4" t="str">
        <f t="shared" si="275"/>
        <v>Polemonium 'Northern Lights'</v>
      </c>
      <c r="I1719" s="1" t="s">
        <v>617</v>
      </c>
      <c r="J1719" s="1"/>
      <c r="K1719" s="2" t="s">
        <v>9865</v>
      </c>
      <c r="N1719" s="18" t="b">
        <v>1</v>
      </c>
      <c r="O1719" t="s">
        <v>10217</v>
      </c>
      <c r="P1719" s="23" t="s">
        <v>10669</v>
      </c>
      <c r="Y1719" t="s">
        <v>11244</v>
      </c>
      <c r="AG1719" s="1" t="b">
        <v>0</v>
      </c>
      <c r="AH1719" s="1" t="s">
        <v>43</v>
      </c>
      <c r="AI1719" s="1"/>
      <c r="AJ1719" s="1" t="b">
        <v>0</v>
      </c>
      <c r="AK1719" s="1" t="b">
        <v>0</v>
      </c>
      <c r="AL1719" s="1" t="s">
        <v>86</v>
      </c>
      <c r="AN1719" s="1" t="s">
        <v>45</v>
      </c>
      <c r="AO1719" s="1">
        <v>20157</v>
      </c>
      <c r="AP1719" s="1" t="b">
        <v>0</v>
      </c>
      <c r="AQ1719" s="1"/>
      <c r="AR1719" s="1"/>
      <c r="AS1719" s="1" t="b">
        <v>0</v>
      </c>
      <c r="AV1719" s="1" t="str">
        <f t="shared" si="269"/>
        <v>Polemonium 'Northern Lights'</v>
      </c>
      <c r="AW1719" s="1"/>
      <c r="AX1719" s="1"/>
      <c r="BE1719" s="5"/>
      <c r="BF1719" s="5"/>
      <c r="BG1719" s="5"/>
      <c r="BH1719" s="5"/>
      <c r="BI1719" s="5"/>
      <c r="BJ1719" s="5"/>
      <c r="BK1719" s="5"/>
      <c r="BL1719" s="5"/>
      <c r="BM1719" s="5"/>
      <c r="BN1719" s="5"/>
    </row>
    <row r="1720" spans="1:66" ht="15" customHeight="1" x14ac:dyDescent="0.2">
      <c r="B1720" s="18" t="b">
        <f t="shared" si="268"/>
        <v>1</v>
      </c>
      <c r="F1720" s="4" t="str">
        <f t="shared" si="270"/>
        <v/>
      </c>
      <c r="I1720" s="1" t="s">
        <v>617</v>
      </c>
      <c r="J1720" s="1"/>
      <c r="K1720" s="1" t="s">
        <v>5177</v>
      </c>
      <c r="L1720" s="1">
        <v>1425</v>
      </c>
      <c r="N1720" s="18" t="b">
        <v>1</v>
      </c>
      <c r="P1720" s="1" t="s">
        <v>5178</v>
      </c>
      <c r="S1720" s="54"/>
      <c r="T1720" s="1" t="s">
        <v>42</v>
      </c>
      <c r="U1720" s="1" t="s">
        <v>42</v>
      </c>
      <c r="V1720" s="1" t="s">
        <v>42</v>
      </c>
      <c r="W1720" s="1" t="s">
        <v>42</v>
      </c>
      <c r="X1720" s="1"/>
      <c r="Y1720" s="1" t="s">
        <v>5179</v>
      </c>
      <c r="Z1720" s="1" t="s">
        <v>5180</v>
      </c>
      <c r="AA1720" s="1" t="s">
        <v>5181</v>
      </c>
      <c r="AB1720" s="1" t="s">
        <v>5182</v>
      </c>
      <c r="AC1720" s="1"/>
      <c r="AD1720" s="1"/>
      <c r="AE1720" s="1"/>
      <c r="AG1720" s="1" t="b">
        <v>0</v>
      </c>
      <c r="AH1720" s="1" t="s">
        <v>43</v>
      </c>
      <c r="AI1720" s="1"/>
      <c r="AJ1720" s="1" t="b">
        <v>0</v>
      </c>
      <c r="AK1720" s="1" t="b">
        <v>0</v>
      </c>
      <c r="AL1720" s="1" t="s">
        <v>617</v>
      </c>
      <c r="AM1720" s="1" t="s">
        <v>62</v>
      </c>
      <c r="AN1720" s="1" t="s">
        <v>45</v>
      </c>
      <c r="AO1720" s="1">
        <v>2430</v>
      </c>
      <c r="AP1720" s="1" t="b">
        <v>0</v>
      </c>
      <c r="AQ1720" s="1"/>
      <c r="AR1720" s="1"/>
      <c r="AS1720" s="1" t="b">
        <v>0</v>
      </c>
      <c r="AV1720" s="1" t="str">
        <f t="shared" si="269"/>
        <v>Polemonium 'Sonia's Bluebell'</v>
      </c>
      <c r="AW1720" s="1"/>
      <c r="AX1720" s="1"/>
    </row>
    <row r="1721" spans="1:66" ht="15" customHeight="1" x14ac:dyDescent="0.2">
      <c r="A1721" s="9" t="s">
        <v>8896</v>
      </c>
      <c r="B1721" s="18" t="b">
        <f t="shared" si="268"/>
        <v>1</v>
      </c>
      <c r="C1721" s="4" t="str">
        <f>IF(O1721="","C","")</f>
        <v/>
      </c>
      <c r="D1721" s="4" t="str">
        <f>IF(I1721="","N","")</f>
        <v/>
      </c>
      <c r="E1721" s="4" t="str">
        <f>IF(P1721="","Y","")</f>
        <v/>
      </c>
      <c r="F1721" s="4" t="str">
        <f t="shared" si="270"/>
        <v/>
      </c>
      <c r="G1721" s="4" t="str">
        <f>IF(H1721=A1721,"","I")</f>
        <v/>
      </c>
      <c r="H1721" s="4" t="str">
        <f>TRIM(TRIM(I1721) &amp; " " &amp; TRIM(J1721) &amp; " " &amp; K1721 &amp; " " &amp;S1721)</f>
        <v>Polygonatum curvistylum</v>
      </c>
      <c r="I1721" s="1" t="s">
        <v>5209</v>
      </c>
      <c r="J1721" s="1" t="s">
        <v>5210</v>
      </c>
      <c r="L1721" s="1">
        <v>1434</v>
      </c>
      <c r="M1721" s="1" t="s">
        <v>39</v>
      </c>
      <c r="N1721" s="18" t="b">
        <v>1</v>
      </c>
      <c r="O1721" t="s">
        <v>5211</v>
      </c>
      <c r="P1721" s="23" t="s">
        <v>10667</v>
      </c>
      <c r="T1721" s="1" t="s">
        <v>42</v>
      </c>
      <c r="U1721" s="1" t="s">
        <v>42</v>
      </c>
      <c r="V1721" s="1" t="s">
        <v>42</v>
      </c>
      <c r="W1721" s="1" t="s">
        <v>42</v>
      </c>
      <c r="Y1721" t="s">
        <v>11245</v>
      </c>
      <c r="AG1721" s="1" t="b">
        <v>0</v>
      </c>
      <c r="AJ1721" s="1" t="b">
        <v>0</v>
      </c>
      <c r="AK1721" s="1" t="b">
        <v>0</v>
      </c>
      <c r="AL1721" s="1" t="s">
        <v>86</v>
      </c>
      <c r="AM1721" s="1" t="s">
        <v>62</v>
      </c>
      <c r="AN1721" s="1" t="s">
        <v>45</v>
      </c>
      <c r="AO1721" s="1">
        <v>1626</v>
      </c>
      <c r="AP1721" s="1" t="b">
        <v>1</v>
      </c>
      <c r="AQ1721" s="1"/>
      <c r="AR1721" s="1"/>
      <c r="AS1721" s="1" t="b">
        <v>0</v>
      </c>
      <c r="AT1721" s="5"/>
      <c r="AU1721" s="5"/>
      <c r="AV1721" s="1" t="str">
        <f t="shared" si="269"/>
        <v>Polygonatum curvistylum</v>
      </c>
      <c r="AX1721" s="1"/>
      <c r="AY1721" s="5"/>
      <c r="AZ1721" s="5"/>
      <c r="BA1721" s="5"/>
      <c r="BB1721" s="5"/>
      <c r="BC1721" s="5"/>
      <c r="BD1721" s="5"/>
      <c r="BE1721" s="5"/>
      <c r="BF1721" s="5"/>
      <c r="BG1721" s="5"/>
      <c r="BH1721" s="5"/>
      <c r="BI1721" s="5"/>
      <c r="BJ1721" s="5"/>
      <c r="BK1721" s="5"/>
      <c r="BL1721" s="5"/>
      <c r="BM1721" s="5"/>
      <c r="BN1721" s="5"/>
    </row>
    <row r="1722" spans="1:66" ht="15" customHeight="1" x14ac:dyDescent="0.2">
      <c r="A1722" s="9" t="s">
        <v>9637</v>
      </c>
      <c r="B1722" s="18" t="b">
        <f t="shared" si="268"/>
        <v>1</v>
      </c>
      <c r="C1722" s="4" t="str">
        <f>IF(O1722="","C","")</f>
        <v/>
      </c>
      <c r="D1722" s="4" t="str">
        <f>IF(I1722="","N","")</f>
        <v/>
      </c>
      <c r="E1722" s="4" t="str">
        <f>IF(P1722="","Y","")</f>
        <v/>
      </c>
      <c r="F1722" s="4" t="str">
        <f t="shared" si="270"/>
        <v/>
      </c>
      <c r="G1722" s="4" t="str">
        <f>IF(H1722=A1722,"","I")</f>
        <v/>
      </c>
      <c r="H1722" s="4" t="str">
        <f>TRIM(TRIM(I1722) &amp; " " &amp; TRIM(J1722) &amp; " " &amp; K1722 &amp; " " &amp;S1722)</f>
        <v>Polygonatum odoratum 'Flore-Pleno'</v>
      </c>
      <c r="I1722" s="1" t="s">
        <v>5209</v>
      </c>
      <c r="J1722" s="25" t="s">
        <v>2704</v>
      </c>
      <c r="K1722" s="2" t="s">
        <v>9866</v>
      </c>
      <c r="N1722" s="18" t="b">
        <v>1</v>
      </c>
      <c r="O1722" t="s">
        <v>10220</v>
      </c>
      <c r="P1722" s="23" t="s">
        <v>10666</v>
      </c>
      <c r="Y1722" t="s">
        <v>11246</v>
      </c>
      <c r="AG1722" s="1" t="b">
        <v>0</v>
      </c>
      <c r="AJ1722" s="1" t="b">
        <v>0</v>
      </c>
      <c r="AK1722" s="1" t="b">
        <v>0</v>
      </c>
      <c r="AL1722" s="1" t="s">
        <v>86</v>
      </c>
      <c r="AM1722" s="1" t="s">
        <v>62</v>
      </c>
      <c r="AN1722" s="1" t="s">
        <v>45</v>
      </c>
      <c r="AP1722" s="1" t="b">
        <v>0</v>
      </c>
      <c r="AQ1722" s="1"/>
      <c r="AR1722" s="1"/>
      <c r="AS1722" s="1" t="b">
        <v>0</v>
      </c>
      <c r="AV1722" s="1" t="str">
        <f t="shared" si="269"/>
        <v>Polygonatum odoratum 'Flore-Pleno'</v>
      </c>
      <c r="AW1722" s="1"/>
      <c r="AX1722" s="1"/>
      <c r="BE1722" s="5"/>
      <c r="BF1722" s="5"/>
      <c r="BG1722" s="5"/>
      <c r="BH1722" s="5"/>
      <c r="BI1722" s="5"/>
      <c r="BJ1722" s="5"/>
      <c r="BK1722" s="5"/>
      <c r="BL1722" s="5"/>
      <c r="BM1722" s="5"/>
      <c r="BN1722" s="5"/>
    </row>
    <row r="1723" spans="1:66" ht="15" customHeight="1" x14ac:dyDescent="0.2">
      <c r="A1723" s="13" t="s">
        <v>7493</v>
      </c>
      <c r="B1723" s="18" t="b">
        <f t="shared" si="268"/>
        <v>1</v>
      </c>
      <c r="C1723" s="4" t="str">
        <f>IF(O1723="","C","")</f>
        <v/>
      </c>
      <c r="D1723" s="4" t="str">
        <f>IF(I1723="","N","")</f>
        <v/>
      </c>
      <c r="E1723" s="4" t="str">
        <f>IF(P1723="","Y","")</f>
        <v/>
      </c>
      <c r="F1723" s="4" t="str">
        <f t="shared" si="270"/>
        <v/>
      </c>
      <c r="G1723" s="4"/>
      <c r="H1723" s="4" t="str">
        <f>TRIM(TRIM(I1723) &amp; " " &amp; TRIM(J1723) &amp; " " &amp; K1723 &amp; " " &amp;S1723)</f>
        <v>Polygonatum odoratum var. pluriflorum 'Variegatum' (P.falcatum 'Variegatum')</v>
      </c>
      <c r="I1723" s="1" t="s">
        <v>5209</v>
      </c>
      <c r="J1723" s="1" t="s">
        <v>5212</v>
      </c>
      <c r="K1723" s="24" t="s">
        <v>11335</v>
      </c>
      <c r="L1723" s="1">
        <v>1435</v>
      </c>
      <c r="M1723" s="1" t="s">
        <v>39</v>
      </c>
      <c r="N1723" s="18" t="b">
        <v>1</v>
      </c>
      <c r="O1723" t="s">
        <v>5214</v>
      </c>
      <c r="P1723" s="1" t="s">
        <v>5215</v>
      </c>
      <c r="Q1723" s="1"/>
      <c r="R1723" s="1"/>
      <c r="S1723" s="54" t="s">
        <v>11334</v>
      </c>
      <c r="T1723" s="1" t="s">
        <v>42</v>
      </c>
      <c r="U1723" s="1" t="s">
        <v>42</v>
      </c>
      <c r="V1723" s="1" t="s">
        <v>42</v>
      </c>
      <c r="W1723" s="1" t="s">
        <v>42</v>
      </c>
      <c r="X1723" s="1"/>
      <c r="Y1723" s="1" t="s">
        <v>5217</v>
      </c>
      <c r="Z1723" s="1"/>
      <c r="AA1723" s="1"/>
      <c r="AB1723" s="1"/>
      <c r="AC1723" s="1"/>
      <c r="AD1723" s="1"/>
      <c r="AE1723" s="1"/>
      <c r="AF1723" s="1"/>
      <c r="AG1723" s="1" t="b">
        <v>0</v>
      </c>
      <c r="AH1723" s="1" t="s">
        <v>43</v>
      </c>
      <c r="AI1723" s="1"/>
      <c r="AJ1723" s="1" t="b">
        <v>0</v>
      </c>
      <c r="AK1723" s="1" t="b">
        <v>0</v>
      </c>
      <c r="AL1723" s="1" t="s">
        <v>86</v>
      </c>
      <c r="AN1723" s="1" t="s">
        <v>45</v>
      </c>
      <c r="AP1723" s="1" t="b">
        <v>0</v>
      </c>
      <c r="AQ1723" s="1"/>
      <c r="AR1723" s="1"/>
      <c r="AS1723" s="1" t="b">
        <v>0</v>
      </c>
      <c r="AV1723" s="1" t="str">
        <f t="shared" si="269"/>
        <v>Polygonatum odoratum var. pluriflorum 'Variegatum' (P.falcatum 'Variegatum')</v>
      </c>
      <c r="AW1723" s="1"/>
      <c r="AX1723" s="1"/>
      <c r="BE1723" s="5"/>
      <c r="BF1723" s="5"/>
      <c r="BG1723" s="5"/>
      <c r="BH1723" s="5"/>
      <c r="BI1723" s="5"/>
      <c r="BJ1723" s="5"/>
      <c r="BK1723" s="5"/>
      <c r="BL1723" s="5"/>
      <c r="BM1723" s="5"/>
      <c r="BN1723" s="5"/>
    </row>
    <row r="1724" spans="1:66" ht="15" customHeight="1" x14ac:dyDescent="0.2">
      <c r="A1724" s="13" t="s">
        <v>7495</v>
      </c>
      <c r="B1724" s="18" t="b">
        <f t="shared" si="268"/>
        <v>1</v>
      </c>
      <c r="C1724" s="4" t="str">
        <f>IF(O1724="","C","")</f>
        <v/>
      </c>
      <c r="D1724" s="4" t="str">
        <f>IF(I1724="","N","")</f>
        <v/>
      </c>
      <c r="E1724" s="4" t="str">
        <f>IF(P1724="","Y","")</f>
        <v/>
      </c>
      <c r="F1724" s="4" t="str">
        <f t="shared" si="270"/>
        <v/>
      </c>
      <c r="G1724" s="4"/>
      <c r="H1724" s="4" t="str">
        <f>TRIM(TRIM(I1724) &amp; " " &amp; TRIM(J1724) &amp; " " &amp; K1724 &amp; " " &amp;S1724)</f>
        <v>Polygonatum x hybridum (multiflorum) Solomon's Seal</v>
      </c>
      <c r="I1724" s="1" t="s">
        <v>5209</v>
      </c>
      <c r="J1724" s="1" t="s">
        <v>5218</v>
      </c>
      <c r="K1724" s="1"/>
      <c r="L1724" s="1">
        <v>1436</v>
      </c>
      <c r="M1724" s="1" t="s">
        <v>39</v>
      </c>
      <c r="N1724" s="18" t="b">
        <v>1</v>
      </c>
      <c r="O1724" t="s">
        <v>5219</v>
      </c>
      <c r="P1724" s="1" t="s">
        <v>5220</v>
      </c>
      <c r="S1724" s="54" t="s">
        <v>5221</v>
      </c>
      <c r="T1724" s="1" t="s">
        <v>42</v>
      </c>
      <c r="U1724" s="1" t="s">
        <v>42</v>
      </c>
      <c r="V1724" s="1" t="s">
        <v>42</v>
      </c>
      <c r="W1724" s="1" t="s">
        <v>42</v>
      </c>
      <c r="X1724" s="1"/>
      <c r="Y1724" s="1" t="s">
        <v>5222</v>
      </c>
      <c r="Z1724" s="1"/>
      <c r="AA1724" s="1"/>
      <c r="AB1724" s="1"/>
      <c r="AC1724" s="1"/>
      <c r="AD1724" s="1"/>
      <c r="AE1724" s="1"/>
      <c r="AF1724" s="1"/>
      <c r="AG1724" s="1" t="b">
        <v>0</v>
      </c>
      <c r="AH1724" s="1" t="s">
        <v>43</v>
      </c>
      <c r="AI1724" s="1"/>
      <c r="AJ1724" s="1" t="b">
        <v>0</v>
      </c>
      <c r="AK1724" s="1" t="b">
        <v>0</v>
      </c>
      <c r="AL1724" s="1" t="s">
        <v>37</v>
      </c>
      <c r="AN1724" s="1" t="s">
        <v>45</v>
      </c>
      <c r="AO1724" s="1">
        <v>20055</v>
      </c>
      <c r="AP1724" s="1" t="b">
        <v>0</v>
      </c>
      <c r="AQ1724" s="1"/>
      <c r="AR1724" s="1"/>
      <c r="AS1724" s="1" t="b">
        <v>0</v>
      </c>
      <c r="AV1724" s="1" t="str">
        <f t="shared" si="269"/>
        <v>Polygonatum x hybridum (multiflorum) Solomon's Seal</v>
      </c>
      <c r="AW1724" s="1"/>
      <c r="AX1724" s="1"/>
      <c r="BE1724" s="5"/>
      <c r="BF1724" s="5"/>
      <c r="BG1724" s="5"/>
      <c r="BH1724" s="5"/>
      <c r="BI1724" s="5"/>
      <c r="BJ1724" s="5"/>
      <c r="BK1724" s="5"/>
      <c r="BL1724" s="5"/>
      <c r="BM1724" s="5"/>
      <c r="BN1724" s="5"/>
    </row>
    <row r="1725" spans="1:66" ht="15" customHeight="1" x14ac:dyDescent="0.2">
      <c r="A1725" s="9" t="s">
        <v>8898</v>
      </c>
      <c r="B1725" s="18" t="b">
        <f t="shared" si="268"/>
        <v>1</v>
      </c>
      <c r="C1725" s="4" t="str">
        <f>IF(O1725="","C","")</f>
        <v/>
      </c>
      <c r="D1725" s="4" t="str">
        <f>IF(I1725="","N","")</f>
        <v/>
      </c>
      <c r="E1725" s="4" t="str">
        <f>IF(P1725="","Y","")</f>
        <v/>
      </c>
      <c r="F1725" s="4" t="str">
        <f t="shared" si="270"/>
        <v/>
      </c>
      <c r="G1725" s="4"/>
      <c r="H1725" s="4" t="str">
        <f>TRIM(TRIM(I1725) &amp; " " &amp; TRIM(J1725) &amp; " " &amp; K1725 &amp; " " &amp;S1725)</f>
        <v>Polygonatum x hybridum 'Striatum' (multiflorum) Solomon's Seal</v>
      </c>
      <c r="I1725" s="1" t="s">
        <v>5209</v>
      </c>
      <c r="J1725" s="1" t="s">
        <v>5218</v>
      </c>
      <c r="K1725" s="1" t="s">
        <v>3032</v>
      </c>
      <c r="L1725" s="1">
        <v>1437</v>
      </c>
      <c r="M1725" s="1" t="s">
        <v>39</v>
      </c>
      <c r="N1725" s="18" t="b">
        <v>1</v>
      </c>
      <c r="O1725" t="s">
        <v>5223</v>
      </c>
      <c r="P1725" s="23" t="s">
        <v>10665</v>
      </c>
      <c r="S1725" s="54" t="s">
        <v>5221</v>
      </c>
      <c r="T1725" s="1" t="s">
        <v>42</v>
      </c>
      <c r="U1725" s="1" t="s">
        <v>42</v>
      </c>
      <c r="V1725" s="1" t="s">
        <v>42</v>
      </c>
      <c r="W1725" s="1" t="s">
        <v>42</v>
      </c>
      <c r="X1725" s="1"/>
      <c r="Y1725" s="1" t="s">
        <v>5222</v>
      </c>
      <c r="Z1725" s="1"/>
      <c r="AA1725" s="1"/>
      <c r="AB1725" s="1"/>
      <c r="AC1725" s="1"/>
      <c r="AD1725" s="1"/>
      <c r="AE1725" s="1"/>
      <c r="AF1725" s="1"/>
      <c r="AG1725" s="1" t="b">
        <v>0</v>
      </c>
      <c r="AH1725" s="1" t="s">
        <v>43</v>
      </c>
      <c r="AI1725" s="1"/>
      <c r="AJ1725" s="1" t="b">
        <v>0</v>
      </c>
      <c r="AK1725" s="1" t="b">
        <v>0</v>
      </c>
      <c r="AL1725" s="1" t="s">
        <v>86</v>
      </c>
      <c r="AN1725" s="1" t="s">
        <v>45</v>
      </c>
      <c r="AO1725" s="1">
        <v>20017</v>
      </c>
      <c r="AP1725" s="1" t="b">
        <v>0</v>
      </c>
      <c r="AQ1725" s="1"/>
      <c r="AR1725" s="1"/>
      <c r="AS1725" s="1" t="b">
        <v>0</v>
      </c>
      <c r="AT1725" s="5"/>
      <c r="AU1725" s="5"/>
      <c r="AV1725" s="1" t="str">
        <f t="shared" si="269"/>
        <v>Polygonatum x hybridum 'Striatum' (multiflorum) Solomon's Seal</v>
      </c>
      <c r="AW1725" s="1"/>
      <c r="AX1725" s="1"/>
      <c r="AY1725" s="5"/>
      <c r="AZ1725" s="5"/>
      <c r="BA1725" s="5"/>
      <c r="BB1725" s="5"/>
      <c r="BC1725" s="5"/>
      <c r="BD1725" s="5"/>
      <c r="BE1725" s="5"/>
      <c r="BF1725" s="5"/>
      <c r="BG1725" s="5"/>
      <c r="BH1725" s="5"/>
      <c r="BI1725" s="5"/>
      <c r="BJ1725" s="5"/>
      <c r="BK1725" s="5"/>
      <c r="BL1725" s="5"/>
      <c r="BM1725" s="5"/>
      <c r="BN1725" s="5"/>
    </row>
    <row r="1726" spans="1:66" ht="15" customHeight="1" x14ac:dyDescent="0.2">
      <c r="B1726" s="18" t="b">
        <f t="shared" si="268"/>
        <v>1</v>
      </c>
      <c r="F1726" s="4" t="str">
        <f t="shared" si="270"/>
        <v/>
      </c>
      <c r="I1726" s="1" t="s">
        <v>5224</v>
      </c>
      <c r="J1726" s="1" t="s">
        <v>5225</v>
      </c>
      <c r="K1726" s="1" t="s">
        <v>5226</v>
      </c>
      <c r="L1726" s="1">
        <v>1438</v>
      </c>
      <c r="N1726" s="18" t="b">
        <v>1</v>
      </c>
      <c r="P1726" s="1" t="s">
        <v>5227</v>
      </c>
      <c r="T1726" s="1" t="s">
        <v>42</v>
      </c>
      <c r="U1726" s="1" t="s">
        <v>42</v>
      </c>
      <c r="V1726" s="1" t="s">
        <v>42</v>
      </c>
      <c r="W1726" s="1" t="s">
        <v>42</v>
      </c>
      <c r="Y1726" s="1" t="s">
        <v>5228</v>
      </c>
      <c r="AG1726" s="1" t="b">
        <v>0</v>
      </c>
      <c r="AJ1726" s="1" t="b">
        <v>0</v>
      </c>
      <c r="AK1726" s="1" t="b">
        <v>0</v>
      </c>
      <c r="AL1726" s="1" t="s">
        <v>86</v>
      </c>
      <c r="AM1726" s="1" t="s">
        <v>62</v>
      </c>
      <c r="AN1726" s="1" t="s">
        <v>45</v>
      </c>
      <c r="AO1726" s="1">
        <v>1867</v>
      </c>
      <c r="AP1726" s="1" t="b">
        <v>1</v>
      </c>
      <c r="AQ1726" s="1"/>
      <c r="AR1726" s="1"/>
      <c r="AS1726" s="1" t="b">
        <v>0</v>
      </c>
      <c r="AV1726" s="1" t="str">
        <f t="shared" si="269"/>
        <v>Polygonum bistortum 'Superbum'</v>
      </c>
      <c r="AW1726" s="1"/>
      <c r="AX1726" s="1"/>
    </row>
    <row r="1727" spans="1:66" ht="15" customHeight="1" x14ac:dyDescent="0.2">
      <c r="B1727" s="18" t="b">
        <f t="shared" si="268"/>
        <v>0</v>
      </c>
      <c r="F1727" s="4" t="str">
        <f t="shared" si="270"/>
        <v>X</v>
      </c>
      <c r="I1727" s="1" t="s">
        <v>5224</v>
      </c>
      <c r="J1727" s="1" t="s">
        <v>5225</v>
      </c>
      <c r="K1727" s="1" t="s">
        <v>5226</v>
      </c>
      <c r="L1727" s="1">
        <v>1439</v>
      </c>
      <c r="N1727" s="18" t="b">
        <v>0</v>
      </c>
      <c r="P1727" s="1"/>
      <c r="S1727" s="54"/>
      <c r="T1727" s="1" t="s">
        <v>42</v>
      </c>
      <c r="U1727" s="1" t="s">
        <v>42</v>
      </c>
      <c r="V1727" s="1" t="s">
        <v>42</v>
      </c>
      <c r="W1727" s="1" t="s">
        <v>42</v>
      </c>
      <c r="X1727" s="1"/>
      <c r="Y1727" s="1"/>
      <c r="Z1727" s="1"/>
      <c r="AA1727" s="1"/>
      <c r="AB1727" s="1"/>
      <c r="AC1727" s="1"/>
      <c r="AD1727" s="1"/>
      <c r="AE1727" s="1"/>
      <c r="AG1727" s="1" t="b">
        <v>0</v>
      </c>
      <c r="AH1727" s="1" t="s">
        <v>43</v>
      </c>
      <c r="AI1727" s="1"/>
      <c r="AJ1727" s="1" t="b">
        <v>0</v>
      </c>
      <c r="AK1727" s="1" t="b">
        <v>0</v>
      </c>
      <c r="AL1727" s="1" t="s">
        <v>86</v>
      </c>
      <c r="AN1727" s="1" t="s">
        <v>45</v>
      </c>
      <c r="AO1727" s="1">
        <v>20169</v>
      </c>
      <c r="AP1727" s="1" t="b">
        <v>1</v>
      </c>
      <c r="AQ1727" s="1"/>
      <c r="AR1727" s="1"/>
      <c r="AS1727" s="1" t="b">
        <v>0</v>
      </c>
      <c r="AV1727" s="1" t="str">
        <f t="shared" si="269"/>
        <v>Polygonum bistortum 'Superbum'</v>
      </c>
      <c r="AW1727" s="1"/>
      <c r="AX1727" s="1"/>
    </row>
    <row r="1728" spans="1:66" ht="15" customHeight="1" x14ac:dyDescent="0.2">
      <c r="A1728" s="9" t="s">
        <v>9395</v>
      </c>
      <c r="B1728" s="18" t="b">
        <f t="shared" si="268"/>
        <v>1</v>
      </c>
      <c r="C1728" s="4" t="str">
        <f>IF(O1728="","C","")</f>
        <v/>
      </c>
      <c r="D1728" s="4" t="str">
        <f>IF(I1728="","N","")</f>
        <v/>
      </c>
      <c r="E1728" s="4" t="str">
        <f>IF(P1728="","Y","")</f>
        <v/>
      </c>
      <c r="F1728" s="4" t="str">
        <f t="shared" si="270"/>
        <v/>
      </c>
      <c r="G1728" s="4" t="str">
        <f>IF(H1728=A1728,"","I")</f>
        <v/>
      </c>
      <c r="H1728" s="4" t="str">
        <f>TRIM(TRIM(I1728) &amp; " " &amp; TRIM(J1728) &amp; " " &amp; K1728 &amp; " " &amp;S1728)</f>
        <v>Polypodium cambricum 'Oakleyae' form 2</v>
      </c>
      <c r="I1728" s="24" t="s">
        <v>5229</v>
      </c>
      <c r="J1728" s="25" t="s">
        <v>9964</v>
      </c>
      <c r="K1728" s="2" t="s">
        <v>9867</v>
      </c>
      <c r="N1728" s="18" t="b">
        <v>1</v>
      </c>
      <c r="O1728" t="s">
        <v>10221</v>
      </c>
      <c r="P1728" s="23" t="s">
        <v>10664</v>
      </c>
      <c r="Y1728" t="s">
        <v>11247</v>
      </c>
      <c r="AG1728" s="1" t="b">
        <v>0</v>
      </c>
      <c r="AJ1728" s="1" t="b">
        <v>0</v>
      </c>
      <c r="AK1728" s="1" t="b">
        <v>0</v>
      </c>
      <c r="AL1728" s="1" t="s">
        <v>86</v>
      </c>
      <c r="AM1728" s="1" t="s">
        <v>62</v>
      </c>
      <c r="AN1728" s="1" t="s">
        <v>45</v>
      </c>
      <c r="AP1728" s="1" t="b">
        <v>0</v>
      </c>
      <c r="AQ1728" s="1"/>
      <c r="AR1728" s="1"/>
      <c r="AS1728" s="1" t="b">
        <v>0</v>
      </c>
      <c r="AV1728" s="1" t="str">
        <f t="shared" si="269"/>
        <v>Polypodium cambricum 'Oakleyae' form 2</v>
      </c>
      <c r="AW1728" s="1"/>
      <c r="AX1728" s="1"/>
      <c r="BE1728" s="5"/>
      <c r="BF1728" s="5"/>
      <c r="BG1728" s="5"/>
      <c r="BH1728" s="5"/>
      <c r="BI1728" s="5"/>
      <c r="BJ1728" s="5"/>
      <c r="BK1728" s="5"/>
      <c r="BL1728" s="5"/>
      <c r="BM1728" s="5"/>
      <c r="BN1728" s="11"/>
    </row>
    <row r="1729" spans="1:66" ht="15" customHeight="1" x14ac:dyDescent="0.2">
      <c r="A1729" s="9" t="s">
        <v>9397</v>
      </c>
      <c r="B1729" s="18" t="b">
        <f t="shared" si="268"/>
        <v>1</v>
      </c>
      <c r="C1729" s="4" t="str">
        <f>IF(O1729="","C","")</f>
        <v/>
      </c>
      <c r="D1729" s="4" t="str">
        <f>IF(I1729="","N","")</f>
        <v/>
      </c>
      <c r="E1729" s="4" t="str">
        <f>IF(P1729="","Y","")</f>
        <v/>
      </c>
      <c r="F1729" s="4" t="str">
        <f t="shared" si="270"/>
        <v/>
      </c>
      <c r="G1729" s="4" t="str">
        <f>IF(H1729=A1729,"","I")</f>
        <v/>
      </c>
      <c r="H1729" s="4" t="str">
        <f>TRIM(TRIM(I1729) &amp; " " &amp; TRIM(J1729) &amp; " " &amp; K1729 &amp; " " &amp;S1729)</f>
        <v>Polypodium cambricum 'Prestonii'</v>
      </c>
      <c r="I1729" s="24" t="s">
        <v>5229</v>
      </c>
      <c r="J1729" s="25" t="s">
        <v>9964</v>
      </c>
      <c r="K1729" s="2" t="s">
        <v>9868</v>
      </c>
      <c r="N1729" s="18" t="b">
        <v>1</v>
      </c>
      <c r="O1729" t="s">
        <v>10222</v>
      </c>
      <c r="P1729" s="23" t="s">
        <v>10663</v>
      </c>
      <c r="Y1729" t="s">
        <v>11248</v>
      </c>
      <c r="AV1729" s="1" t="str">
        <f t="shared" si="269"/>
        <v>Polypodium cambricum 'Prestonii'</v>
      </c>
      <c r="BE1729" s="5"/>
      <c r="BF1729" s="5"/>
      <c r="BG1729" s="5"/>
      <c r="BH1729" s="5"/>
      <c r="BI1729" s="5"/>
      <c r="BJ1729" s="5"/>
      <c r="BK1729" s="5"/>
      <c r="BL1729" s="5"/>
      <c r="BM1729" s="5"/>
      <c r="BN1729" s="5"/>
    </row>
    <row r="1730" spans="1:66" ht="15" customHeight="1" x14ac:dyDescent="0.2">
      <c r="A1730" s="9" t="s">
        <v>9399</v>
      </c>
      <c r="B1730" s="18" t="b">
        <f t="shared" si="268"/>
        <v>1</v>
      </c>
      <c r="C1730" s="4" t="str">
        <f>IF(O1730="","C","")</f>
        <v/>
      </c>
      <c r="D1730" s="4" t="str">
        <f>IF(I1730="","N","")</f>
        <v/>
      </c>
      <c r="E1730" s="4" t="str">
        <f>IF(P1730="","Y","")</f>
        <v/>
      </c>
      <c r="F1730" s="4" t="str">
        <f t="shared" si="270"/>
        <v/>
      </c>
      <c r="G1730" s="4" t="str">
        <f>IF(H1730=A1730,"","I")</f>
        <v/>
      </c>
      <c r="H1730" s="4" t="str">
        <f>TRIM(TRIM(I1730) &amp; " " &amp; TRIM(J1730) &amp; " " &amp; K1730 &amp; " " &amp;S1730)</f>
        <v>Polypodium cambricum 'Whilharris'</v>
      </c>
      <c r="I1730" s="24" t="s">
        <v>5229</v>
      </c>
      <c r="J1730" s="25" t="s">
        <v>9964</v>
      </c>
      <c r="K1730" s="2" t="s">
        <v>9869</v>
      </c>
      <c r="N1730" s="18" t="b">
        <v>1</v>
      </c>
      <c r="O1730" t="s">
        <v>10223</v>
      </c>
      <c r="P1730" s="23" t="s">
        <v>10662</v>
      </c>
      <c r="Y1730" t="s">
        <v>11249</v>
      </c>
      <c r="AV1730" s="1" t="str">
        <f t="shared" si="269"/>
        <v>Polypodium cambricum 'Whilharris'</v>
      </c>
      <c r="BE1730" s="5"/>
      <c r="BF1730" s="5"/>
      <c r="BG1730" s="5"/>
      <c r="BH1730" s="5"/>
      <c r="BI1730" s="5"/>
      <c r="BJ1730" s="5"/>
      <c r="BK1730" s="5"/>
      <c r="BL1730" s="5"/>
      <c r="BM1730" s="5"/>
      <c r="BN1730" s="5"/>
    </row>
    <row r="1731" spans="1:66" ht="15" customHeight="1" x14ac:dyDescent="0.2">
      <c r="A1731" s="9" t="s">
        <v>9297</v>
      </c>
      <c r="B1731" s="18" t="b">
        <f t="shared" ref="B1731:B1794" si="276">IF(F1731="X",FALSE,TRUE)</f>
        <v>1</v>
      </c>
      <c r="C1731" s="4" t="str">
        <f>IF(O1731="","C","")</f>
        <v/>
      </c>
      <c r="D1731" s="4" t="str">
        <f>IF(I1731="","N","")</f>
        <v/>
      </c>
      <c r="E1731" s="4" t="str">
        <f>IF(P1731="","Y","")</f>
        <v/>
      </c>
      <c r="F1731" s="4" t="str">
        <f t="shared" si="270"/>
        <v/>
      </c>
      <c r="G1731" s="4" t="str">
        <f>IF(H1731=A1731,"","I")</f>
        <v/>
      </c>
      <c r="H1731" s="4" t="str">
        <f>TRIM(TRIM(I1731) &amp; " " &amp; TRIM(J1731) &amp; " " &amp; K1731 &amp; " " &amp;S1731)</f>
        <v>Polypodium interjectum 'Cornubiense'</v>
      </c>
      <c r="I1731" s="1" t="s">
        <v>5229</v>
      </c>
      <c r="J1731" s="1" t="s">
        <v>5230</v>
      </c>
      <c r="K1731" s="1" t="s">
        <v>5231</v>
      </c>
      <c r="L1731" s="1">
        <v>1440</v>
      </c>
      <c r="N1731" s="18" t="b">
        <v>1</v>
      </c>
      <c r="O1731" t="s">
        <v>10224</v>
      </c>
      <c r="P1731" s="1" t="s">
        <v>5232</v>
      </c>
      <c r="S1731" s="54"/>
      <c r="T1731" s="1" t="s">
        <v>42</v>
      </c>
      <c r="U1731" s="1" t="s">
        <v>42</v>
      </c>
      <c r="V1731" s="1" t="s">
        <v>42</v>
      </c>
      <c r="W1731" s="1" t="s">
        <v>42</v>
      </c>
      <c r="X1731" s="1"/>
      <c r="Y1731" s="1" t="s">
        <v>5233</v>
      </c>
      <c r="Z1731" s="1"/>
      <c r="AA1731" s="1" t="s">
        <v>239</v>
      </c>
      <c r="AB1731" s="1"/>
      <c r="AC1731" s="1"/>
      <c r="AD1731" s="1"/>
      <c r="AE1731" s="1"/>
      <c r="AF1731" s="1"/>
      <c r="AG1731" s="1" t="b">
        <v>0</v>
      </c>
      <c r="AH1731" s="1"/>
      <c r="AI1731" s="1"/>
      <c r="AJ1731" s="1" t="b">
        <v>0</v>
      </c>
      <c r="AK1731" s="1" t="b">
        <v>0</v>
      </c>
      <c r="AL1731" s="1" t="s">
        <v>442</v>
      </c>
      <c r="AN1731" s="1" t="s">
        <v>45</v>
      </c>
      <c r="AP1731" s="1" t="b">
        <v>0</v>
      </c>
      <c r="AQ1731" s="1"/>
      <c r="AR1731" s="1"/>
      <c r="AS1731" s="1" t="b">
        <v>0</v>
      </c>
      <c r="AT1731" s="5"/>
      <c r="AU1731" s="5"/>
      <c r="AV1731" s="1" t="str">
        <f t="shared" si="269"/>
        <v>Polypodium interjectum 'Cornubiense'</v>
      </c>
      <c r="AW1731" s="1"/>
      <c r="AX1731" s="1"/>
      <c r="AY1731" s="5"/>
      <c r="AZ1731" s="5"/>
      <c r="BA1731" s="5"/>
      <c r="BB1731" s="5"/>
      <c r="BC1731" s="5"/>
      <c r="BD1731" s="5"/>
      <c r="BE1731" s="5"/>
      <c r="BF1731" s="5"/>
      <c r="BG1731" s="5"/>
      <c r="BH1731" s="5"/>
      <c r="BI1731" s="5"/>
      <c r="BJ1731" s="5"/>
      <c r="BK1731" s="5"/>
      <c r="BL1731" s="5"/>
      <c r="BM1731" s="5"/>
      <c r="BN1731" s="5"/>
    </row>
    <row r="1732" spans="1:66" ht="15" customHeight="1" x14ac:dyDescent="0.2">
      <c r="B1732" s="18" t="b">
        <f t="shared" si="276"/>
        <v>1</v>
      </c>
      <c r="F1732" s="4" t="str">
        <f t="shared" si="270"/>
        <v/>
      </c>
      <c r="I1732" s="1" t="s">
        <v>5229</v>
      </c>
      <c r="J1732" s="1" t="s">
        <v>2669</v>
      </c>
      <c r="K1732" s="1" t="s">
        <v>5237</v>
      </c>
      <c r="L1732" s="1">
        <v>1442</v>
      </c>
      <c r="N1732" s="18" t="b">
        <v>1</v>
      </c>
      <c r="P1732" s="1" t="s">
        <v>5235</v>
      </c>
      <c r="S1732" s="54"/>
      <c r="T1732" s="1" t="s">
        <v>42</v>
      </c>
      <c r="U1732" s="1" t="s">
        <v>42</v>
      </c>
      <c r="V1732" s="1" t="s">
        <v>42</v>
      </c>
      <c r="W1732" s="1" t="s">
        <v>42</v>
      </c>
      <c r="X1732" s="1"/>
      <c r="Y1732" s="1" t="s">
        <v>5238</v>
      </c>
      <c r="Z1732" s="1"/>
      <c r="AA1732" s="1" t="s">
        <v>239</v>
      </c>
      <c r="AB1732" s="1"/>
      <c r="AC1732" s="1"/>
      <c r="AD1732" s="1"/>
      <c r="AE1732" s="1"/>
      <c r="AG1732" s="1" t="b">
        <v>0</v>
      </c>
      <c r="AH1732" s="1"/>
      <c r="AI1732" s="1"/>
      <c r="AJ1732" s="1" t="b">
        <v>0</v>
      </c>
      <c r="AK1732" s="1" t="b">
        <v>0</v>
      </c>
      <c r="AL1732" s="1" t="s">
        <v>86</v>
      </c>
      <c r="AM1732" s="1" t="s">
        <v>240</v>
      </c>
      <c r="AN1732" s="1" t="s">
        <v>45</v>
      </c>
      <c r="AO1732" s="1">
        <v>15700</v>
      </c>
      <c r="AP1732" s="1" t="b">
        <v>0</v>
      </c>
      <c r="AQ1732" s="1"/>
      <c r="AR1732" s="1"/>
      <c r="AS1732" s="1" t="b">
        <v>0</v>
      </c>
      <c r="AV1732" s="1" t="str">
        <f t="shared" ref="AV1732:AW1795" si="277">TRIM(TRIM(I1732) &amp; " " &amp; TRIM(J1732) &amp; " " &amp; K1732 &amp; " " &amp;S1732)</f>
        <v>Polypodium vulgare 'Bifidomultifidum'</v>
      </c>
      <c r="AW1732" s="1"/>
      <c r="AX1732" s="1"/>
    </row>
    <row r="1733" spans="1:66" ht="15" customHeight="1" x14ac:dyDescent="0.2">
      <c r="A1733" s="9" t="s">
        <v>7439</v>
      </c>
      <c r="B1733" s="18" t="b">
        <f t="shared" si="276"/>
        <v>1</v>
      </c>
      <c r="C1733" s="4" t="str">
        <f>IF(O1733="","C","")</f>
        <v/>
      </c>
      <c r="D1733" s="4" t="str">
        <f>IF(I1733="","N","")</f>
        <v/>
      </c>
      <c r="E1733" s="4" t="str">
        <f>IF(P1733="","Y","")</f>
        <v/>
      </c>
      <c r="F1733" s="4" t="str">
        <f t="shared" si="270"/>
        <v/>
      </c>
      <c r="G1733" s="4" t="str">
        <f>IF(H1733=A1733,"","I")</f>
        <v/>
      </c>
      <c r="H1733" s="4" t="str">
        <f>TRIM(TRIM(I1733) &amp; " " &amp; TRIM(J1733) &amp; " " &amp; K1733 &amp; " " &amp;S1733)</f>
        <v>Polypodium vulgare</v>
      </c>
      <c r="I1733" s="1" t="s">
        <v>5229</v>
      </c>
      <c r="J1733" s="1" t="s">
        <v>2669</v>
      </c>
      <c r="K1733" s="1"/>
      <c r="L1733" s="1">
        <v>1441</v>
      </c>
      <c r="M1733" s="1" t="s">
        <v>39</v>
      </c>
      <c r="N1733" s="18" t="b">
        <v>1</v>
      </c>
      <c r="O1733" t="s">
        <v>5234</v>
      </c>
      <c r="P1733" s="1" t="s">
        <v>5235</v>
      </c>
      <c r="S1733" s="54"/>
      <c r="T1733" s="1" t="s">
        <v>42</v>
      </c>
      <c r="U1733" s="1" t="s">
        <v>42</v>
      </c>
      <c r="V1733" s="1" t="s">
        <v>42</v>
      </c>
      <c r="W1733" s="1" t="s">
        <v>42</v>
      </c>
      <c r="X1733" s="1"/>
      <c r="Y1733" s="1" t="s">
        <v>5236</v>
      </c>
      <c r="Z1733" s="1"/>
      <c r="AA1733" s="1" t="s">
        <v>239</v>
      </c>
      <c r="AB1733" s="1"/>
      <c r="AC1733" s="1"/>
      <c r="AD1733" s="1"/>
      <c r="AE1733" s="1"/>
      <c r="AG1733" s="1" t="b">
        <v>0</v>
      </c>
      <c r="AH1733" s="1"/>
      <c r="AI1733" s="1"/>
      <c r="AJ1733" s="1" t="b">
        <v>0</v>
      </c>
      <c r="AK1733" s="1" t="b">
        <v>0</v>
      </c>
      <c r="AL1733" s="1" t="s">
        <v>442</v>
      </c>
      <c r="AN1733" s="1" t="s">
        <v>45</v>
      </c>
      <c r="AO1733" s="1">
        <v>20034</v>
      </c>
      <c r="AP1733" s="1" t="b">
        <v>0</v>
      </c>
      <c r="AQ1733" s="1"/>
      <c r="AR1733" s="1"/>
      <c r="AS1733" s="1" t="b">
        <v>0</v>
      </c>
      <c r="AT1733" s="5"/>
      <c r="AU1733" s="5"/>
      <c r="AV1733" s="1" t="str">
        <f t="shared" si="277"/>
        <v>Polypodium vulgare</v>
      </c>
      <c r="AW1733" s="1"/>
      <c r="AX1733" s="1"/>
      <c r="AY1733" s="5"/>
      <c r="AZ1733" s="5"/>
      <c r="BA1733" s="5"/>
      <c r="BB1733" s="5"/>
      <c r="BC1733" s="5"/>
      <c r="BD1733" s="5"/>
      <c r="BE1733" s="5"/>
      <c r="BF1733" s="5"/>
      <c r="BG1733" s="5"/>
      <c r="BH1733" s="5"/>
      <c r="BI1733" s="5"/>
      <c r="BJ1733" s="5"/>
      <c r="BK1733" s="5"/>
      <c r="BL1733" s="5"/>
      <c r="BM1733" s="5"/>
      <c r="BN1733" s="5"/>
    </row>
    <row r="1734" spans="1:66" ht="15" customHeight="1" x14ac:dyDescent="0.2">
      <c r="B1734" s="18" t="b">
        <f t="shared" si="276"/>
        <v>1</v>
      </c>
      <c r="F1734" s="4" t="str">
        <f t="shared" si="270"/>
        <v/>
      </c>
      <c r="I1734" s="1" t="s">
        <v>5239</v>
      </c>
      <c r="J1734" s="1" t="s">
        <v>5240</v>
      </c>
      <c r="K1734" s="1"/>
      <c r="L1734" s="1">
        <v>1443</v>
      </c>
      <c r="N1734" s="18" t="b">
        <v>1</v>
      </c>
      <c r="P1734" s="1" t="s">
        <v>5241</v>
      </c>
      <c r="Q1734" s="1"/>
      <c r="S1734" s="54" t="s">
        <v>5242</v>
      </c>
      <c r="T1734" s="1" t="s">
        <v>42</v>
      </c>
      <c r="U1734" s="1" t="s">
        <v>42</v>
      </c>
      <c r="V1734" s="1" t="s">
        <v>42</v>
      </c>
      <c r="W1734" s="1" t="s">
        <v>42</v>
      </c>
      <c r="X1734" s="1"/>
      <c r="Y1734" s="1" t="s">
        <v>5243</v>
      </c>
      <c r="Z1734" s="1"/>
      <c r="AA1734" s="1" t="s">
        <v>239</v>
      </c>
      <c r="AB1734" s="1"/>
      <c r="AC1734" s="1"/>
      <c r="AD1734" s="1"/>
      <c r="AE1734" s="1"/>
      <c r="AG1734" s="1" t="b">
        <v>0</v>
      </c>
      <c r="AJ1734" s="1" t="b">
        <v>0</v>
      </c>
      <c r="AK1734" s="1" t="b">
        <v>0</v>
      </c>
      <c r="AL1734" s="1" t="s">
        <v>86</v>
      </c>
      <c r="AM1734" s="1" t="s">
        <v>240</v>
      </c>
      <c r="AN1734" s="1" t="s">
        <v>45</v>
      </c>
      <c r="AO1734" s="1">
        <v>2133</v>
      </c>
      <c r="AP1734" s="1" t="b">
        <v>1</v>
      </c>
      <c r="AQ1734" s="1"/>
      <c r="AR1734" s="1"/>
      <c r="AS1734" s="1" t="b">
        <v>0</v>
      </c>
      <c r="AV1734" s="1" t="str">
        <f t="shared" si="277"/>
        <v>Polystichum acrostichoides Christmas or Sword Fern</v>
      </c>
      <c r="AW1734" s="1"/>
      <c r="AX1734" s="1"/>
    </row>
    <row r="1735" spans="1:66" ht="15" customHeight="1" x14ac:dyDescent="0.2">
      <c r="A1735" s="9" t="s">
        <v>7437</v>
      </c>
      <c r="B1735" s="18" t="b">
        <f t="shared" si="276"/>
        <v>1</v>
      </c>
      <c r="C1735" s="4" t="str">
        <f>IF(O1735="","C","")</f>
        <v/>
      </c>
      <c r="D1735" s="4" t="str">
        <f>IF(I1735="","N","")</f>
        <v/>
      </c>
      <c r="E1735" s="4" t="str">
        <f>IF(P1735="","Y","")</f>
        <v/>
      </c>
      <c r="F1735" s="4" t="str">
        <f t="shared" si="270"/>
        <v/>
      </c>
      <c r="G1735" s="4" t="str">
        <f>IF(H1735=A1735,"","I")</f>
        <v/>
      </c>
      <c r="H1735" s="4" t="str">
        <f>TRIM(TRIM(I1735) &amp; " " &amp; TRIM(J1735) &amp; " " &amp; K1735 &amp; " " &amp;S1735)</f>
        <v>Polystichum braunii</v>
      </c>
      <c r="I1735" s="1" t="s">
        <v>5239</v>
      </c>
      <c r="J1735" s="1" t="s">
        <v>5244</v>
      </c>
      <c r="L1735" s="1">
        <v>1444</v>
      </c>
      <c r="M1735" s="1" t="s">
        <v>39</v>
      </c>
      <c r="N1735" s="18" t="b">
        <v>1</v>
      </c>
      <c r="O1735" t="s">
        <v>5245</v>
      </c>
      <c r="P1735" s="1" t="s">
        <v>5246</v>
      </c>
      <c r="S1735" s="54"/>
      <c r="T1735" s="1" t="s">
        <v>42</v>
      </c>
      <c r="U1735" s="1" t="s">
        <v>42</v>
      </c>
      <c r="V1735" s="1" t="s">
        <v>42</v>
      </c>
      <c r="W1735" s="1" t="s">
        <v>42</v>
      </c>
      <c r="Y1735" s="1" t="s">
        <v>5247</v>
      </c>
      <c r="AA1735" s="1" t="s">
        <v>239</v>
      </c>
      <c r="AV1735" s="1" t="str">
        <f t="shared" si="277"/>
        <v>Polystichum braunii</v>
      </c>
      <c r="BE1735" s="5"/>
      <c r="BF1735" s="5"/>
      <c r="BG1735" s="5"/>
      <c r="BH1735" s="5"/>
      <c r="BI1735" s="5"/>
      <c r="BJ1735" s="5"/>
      <c r="BK1735" s="5"/>
      <c r="BL1735" s="5"/>
      <c r="BM1735" s="5"/>
      <c r="BN1735" s="5"/>
    </row>
    <row r="1736" spans="1:66" ht="15" customHeight="1" x14ac:dyDescent="0.2">
      <c r="B1736" s="18" t="b">
        <f t="shared" si="276"/>
        <v>1</v>
      </c>
      <c r="F1736" s="4" t="str">
        <f t="shared" si="270"/>
        <v/>
      </c>
      <c r="I1736" s="1" t="s">
        <v>5239</v>
      </c>
      <c r="J1736" s="1" t="s">
        <v>5244</v>
      </c>
      <c r="K1736" s="1"/>
      <c r="L1736" s="1">
        <v>1445</v>
      </c>
      <c r="M1736" s="1"/>
      <c r="N1736" s="18" t="b">
        <v>1</v>
      </c>
      <c r="O1736" s="1" t="s">
        <v>5245</v>
      </c>
      <c r="P1736" s="1" t="s">
        <v>5246</v>
      </c>
      <c r="Q1736" s="1"/>
      <c r="R1736" s="1"/>
      <c r="S1736" s="54"/>
      <c r="T1736" s="1" t="s">
        <v>42</v>
      </c>
      <c r="U1736" s="1" t="s">
        <v>42</v>
      </c>
      <c r="V1736" s="1" t="s">
        <v>42</v>
      </c>
      <c r="W1736" s="1" t="s">
        <v>42</v>
      </c>
      <c r="X1736" s="1"/>
      <c r="Y1736" s="1" t="s">
        <v>5247</v>
      </c>
      <c r="Z1736" s="1"/>
      <c r="AA1736" s="1" t="s">
        <v>239</v>
      </c>
      <c r="AB1736" s="1"/>
      <c r="AC1736" s="1"/>
      <c r="AD1736" s="1"/>
      <c r="AE1736" s="1"/>
      <c r="AF1736" s="1"/>
      <c r="AG1736" s="1" t="b">
        <v>0</v>
      </c>
      <c r="AH1736" s="1"/>
      <c r="AI1736" s="1"/>
      <c r="AJ1736" s="1" t="b">
        <v>0</v>
      </c>
      <c r="AK1736" s="1" t="b">
        <v>0</v>
      </c>
      <c r="AL1736" s="1" t="s">
        <v>86</v>
      </c>
      <c r="AM1736" s="1" t="s">
        <v>240</v>
      </c>
      <c r="AN1736" s="1" t="s">
        <v>45</v>
      </c>
      <c r="AO1736" s="1">
        <v>1706</v>
      </c>
      <c r="AP1736" s="1" t="b">
        <v>0</v>
      </c>
      <c r="AQ1736" s="1"/>
      <c r="AR1736" s="1"/>
      <c r="AS1736" s="1" t="b">
        <v>0</v>
      </c>
      <c r="AV1736" s="1" t="str">
        <f t="shared" si="277"/>
        <v>Polystichum braunii</v>
      </c>
      <c r="AW1736" s="1"/>
      <c r="AX1736" s="1"/>
    </row>
    <row r="1737" spans="1:66" ht="15" customHeight="1" x14ac:dyDescent="0.2">
      <c r="A1737" s="9" t="s">
        <v>7433</v>
      </c>
      <c r="B1737" s="18" t="b">
        <f t="shared" si="276"/>
        <v>1</v>
      </c>
      <c r="C1737" s="4" t="str">
        <f>IF(O1737="","C","")</f>
        <v/>
      </c>
      <c r="D1737" s="4" t="str">
        <f>IF(I1737="","N","")</f>
        <v/>
      </c>
      <c r="E1737" s="4" t="str">
        <f>IF(P1737="","Y","")</f>
        <v/>
      </c>
      <c r="F1737" s="4" t="str">
        <f t="shared" si="270"/>
        <v/>
      </c>
      <c r="G1737" s="4" t="str">
        <f>IF(H1737=A1737,"","I")</f>
        <v/>
      </c>
      <c r="H1737" s="4" t="str">
        <f>TRIM(TRIM(I1737) &amp; " " &amp; TRIM(J1737) &amp; " " &amp; K1737 &amp; " " &amp;S1737)</f>
        <v>Polystichum munitum</v>
      </c>
      <c r="I1737" s="1" t="s">
        <v>5239</v>
      </c>
      <c r="J1737" s="1" t="s">
        <v>5248</v>
      </c>
      <c r="L1737" s="1">
        <v>1446</v>
      </c>
      <c r="M1737" s="1" t="s">
        <v>39</v>
      </c>
      <c r="N1737" s="18" t="b">
        <v>1</v>
      </c>
      <c r="O1737" t="s">
        <v>5249</v>
      </c>
      <c r="P1737" s="1" t="s">
        <v>5250</v>
      </c>
      <c r="S1737" s="54"/>
      <c r="T1737" s="1" t="s">
        <v>42</v>
      </c>
      <c r="U1737" s="1" t="s">
        <v>42</v>
      </c>
      <c r="V1737" s="1" t="s">
        <v>42</v>
      </c>
      <c r="W1737" s="1" t="s">
        <v>42</v>
      </c>
      <c r="Y1737" s="1" t="s">
        <v>5251</v>
      </c>
      <c r="Z1737" s="1" t="s">
        <v>5252</v>
      </c>
      <c r="AA1737" s="1" t="s">
        <v>239</v>
      </c>
      <c r="AB1737" s="1" t="s">
        <v>5253</v>
      </c>
      <c r="AG1737" s="1" t="b">
        <v>1</v>
      </c>
      <c r="AH1737" s="1"/>
      <c r="AI1737" s="1"/>
      <c r="AJ1737" s="1" t="b">
        <v>0</v>
      </c>
      <c r="AK1737" s="1" t="b">
        <v>0</v>
      </c>
      <c r="AL1737" s="1" t="s">
        <v>363</v>
      </c>
      <c r="AM1737" s="1" t="s">
        <v>62</v>
      </c>
      <c r="AN1737" s="1" t="s">
        <v>45</v>
      </c>
      <c r="AO1737" s="1">
        <v>1636</v>
      </c>
      <c r="AP1737" s="1" t="b">
        <v>0</v>
      </c>
      <c r="AQ1737" s="1"/>
      <c r="AR1737" s="1"/>
      <c r="AS1737" s="1" t="b">
        <v>0</v>
      </c>
      <c r="AT1737" s="5"/>
      <c r="AU1737" s="5"/>
      <c r="AV1737" s="1" t="str">
        <f t="shared" si="277"/>
        <v>Polystichum munitum</v>
      </c>
      <c r="AW1737" s="1"/>
      <c r="AX1737" s="1"/>
      <c r="AY1737" s="5"/>
      <c r="AZ1737" s="5"/>
      <c r="BA1737" s="5"/>
      <c r="BB1737" s="5"/>
      <c r="BC1737" s="5"/>
      <c r="BD1737" s="5"/>
      <c r="BE1737" s="5"/>
      <c r="BF1737" s="5"/>
      <c r="BG1737" s="5"/>
      <c r="BH1737" s="5"/>
      <c r="BI1737" s="5"/>
      <c r="BJ1737" s="5"/>
      <c r="BK1737" s="5"/>
      <c r="BL1737" s="5"/>
      <c r="BM1737" s="5"/>
      <c r="BN1737" s="5"/>
    </row>
    <row r="1738" spans="1:66" ht="15" customHeight="1" x14ac:dyDescent="0.2">
      <c r="B1738" s="18" t="b">
        <f t="shared" si="276"/>
        <v>1</v>
      </c>
      <c r="F1738" s="4" t="str">
        <f t="shared" si="270"/>
        <v/>
      </c>
      <c r="I1738" s="1" t="s">
        <v>5239</v>
      </c>
      <c r="J1738" s="1" t="s">
        <v>5248</v>
      </c>
      <c r="K1738" s="1"/>
      <c r="L1738" s="1">
        <v>1447</v>
      </c>
      <c r="M1738" s="1"/>
      <c r="N1738" s="18" t="b">
        <v>1</v>
      </c>
      <c r="O1738" s="1" t="s">
        <v>5249</v>
      </c>
      <c r="P1738" s="1" t="s">
        <v>5250</v>
      </c>
      <c r="Q1738" s="1"/>
      <c r="R1738" s="1"/>
      <c r="S1738" s="54"/>
      <c r="T1738" s="1" t="s">
        <v>42</v>
      </c>
      <c r="U1738" s="1" t="s">
        <v>42</v>
      </c>
      <c r="V1738" s="1" t="s">
        <v>42</v>
      </c>
      <c r="W1738" s="1" t="s">
        <v>42</v>
      </c>
      <c r="X1738" s="1"/>
      <c r="Y1738" s="1" t="s">
        <v>5251</v>
      </c>
      <c r="Z1738" s="1" t="s">
        <v>5252</v>
      </c>
      <c r="AA1738" s="1" t="s">
        <v>239</v>
      </c>
      <c r="AB1738" s="1" t="s">
        <v>5253</v>
      </c>
      <c r="AC1738" s="1"/>
      <c r="AD1738" s="1"/>
      <c r="AE1738" s="1"/>
      <c r="AF1738" s="1"/>
      <c r="AG1738" s="1" t="b">
        <v>1</v>
      </c>
      <c r="AH1738" s="1"/>
      <c r="AI1738" s="1"/>
      <c r="AJ1738" s="1" t="b">
        <v>0</v>
      </c>
      <c r="AK1738" s="1" t="b">
        <v>0</v>
      </c>
      <c r="AL1738" s="1" t="s">
        <v>86</v>
      </c>
      <c r="AM1738" s="1" t="s">
        <v>240</v>
      </c>
      <c r="AN1738" s="1" t="s">
        <v>45</v>
      </c>
      <c r="AO1738" s="1">
        <v>2010</v>
      </c>
      <c r="AP1738" s="1" t="b">
        <v>0</v>
      </c>
      <c r="AQ1738" s="1"/>
      <c r="AR1738" s="1"/>
      <c r="AS1738" s="1" t="b">
        <v>0</v>
      </c>
      <c r="AV1738" s="1" t="str">
        <f t="shared" si="277"/>
        <v>Polystichum munitum</v>
      </c>
      <c r="AW1738" s="1"/>
      <c r="AX1738" s="1"/>
    </row>
    <row r="1739" spans="1:66" ht="15" customHeight="1" x14ac:dyDescent="0.2">
      <c r="A1739" s="9" t="s">
        <v>7435</v>
      </c>
      <c r="B1739" s="18" t="b">
        <f t="shared" si="276"/>
        <v>1</v>
      </c>
      <c r="C1739" s="4" t="str">
        <f>IF(O1739="","C","")</f>
        <v/>
      </c>
      <c r="D1739" s="4" t="str">
        <f>IF(I1739="","N","")</f>
        <v/>
      </c>
      <c r="E1739" s="4" t="str">
        <f>IF(P1739="","Y","")</f>
        <v/>
      </c>
      <c r="F1739" s="4" t="str">
        <f t="shared" si="270"/>
        <v/>
      </c>
      <c r="G1739" s="4" t="str">
        <f>IF(H1739=A1739,"","I")</f>
        <v/>
      </c>
      <c r="H1739" s="4" t="str">
        <f>TRIM(TRIM(I1739) &amp; " " &amp; TRIM(J1739) &amp; " " &amp; K1739 &amp; " " &amp;S1739)</f>
        <v>Polystichum polyblepharum</v>
      </c>
      <c r="I1739" s="1" t="s">
        <v>5239</v>
      </c>
      <c r="J1739" s="1" t="s">
        <v>5254</v>
      </c>
      <c r="K1739" s="1"/>
      <c r="L1739" s="1">
        <v>1448</v>
      </c>
      <c r="M1739" s="1" t="s">
        <v>39</v>
      </c>
      <c r="N1739" s="18" t="b">
        <v>1</v>
      </c>
      <c r="O1739" t="s">
        <v>5255</v>
      </c>
      <c r="P1739" s="1" t="s">
        <v>5256</v>
      </c>
      <c r="Q1739" s="1"/>
      <c r="S1739" s="54"/>
      <c r="T1739" s="1" t="s">
        <v>42</v>
      </c>
      <c r="U1739" s="1" t="s">
        <v>42</v>
      </c>
      <c r="V1739" s="1" t="s">
        <v>42</v>
      </c>
      <c r="W1739" s="1" t="s">
        <v>42</v>
      </c>
      <c r="X1739" s="1"/>
      <c r="Y1739" s="1" t="s">
        <v>5257</v>
      </c>
      <c r="Z1739" s="1" t="s">
        <v>5258</v>
      </c>
      <c r="AA1739" s="1" t="s">
        <v>239</v>
      </c>
      <c r="AB1739" s="1"/>
      <c r="AC1739" s="1"/>
      <c r="AD1739" s="1"/>
      <c r="AE1739" s="1"/>
      <c r="AG1739" s="1" t="b">
        <v>0</v>
      </c>
      <c r="AH1739" s="1"/>
      <c r="AI1739" s="1"/>
      <c r="AJ1739" s="1" t="b">
        <v>0</v>
      </c>
      <c r="AK1739" s="1" t="b">
        <v>0</v>
      </c>
      <c r="AL1739" s="1" t="s">
        <v>86</v>
      </c>
      <c r="AM1739" s="1" t="s">
        <v>62</v>
      </c>
      <c r="AN1739" s="1" t="s">
        <v>45</v>
      </c>
      <c r="AO1739" s="1">
        <v>1608</v>
      </c>
      <c r="AP1739" s="1" t="b">
        <v>0</v>
      </c>
      <c r="AQ1739" s="1"/>
      <c r="AR1739" s="1"/>
      <c r="AS1739" s="1" t="b">
        <v>0</v>
      </c>
      <c r="AT1739" s="5"/>
      <c r="AU1739" s="5"/>
      <c r="AV1739" s="1" t="str">
        <f t="shared" si="277"/>
        <v>Polystichum polyblepharum</v>
      </c>
      <c r="AW1739" s="1"/>
      <c r="AX1739" s="1"/>
      <c r="AY1739" s="5"/>
      <c r="AZ1739" s="5"/>
      <c r="BA1739" s="5"/>
      <c r="BB1739" s="5"/>
      <c r="BC1739" s="5"/>
      <c r="BD1739" s="5"/>
      <c r="BE1739" s="5"/>
      <c r="BF1739" s="5"/>
      <c r="BG1739" s="5"/>
      <c r="BH1739" s="5"/>
      <c r="BI1739" s="5"/>
      <c r="BJ1739" s="5"/>
      <c r="BK1739" s="5"/>
      <c r="BL1739" s="5"/>
      <c r="BM1739" s="5"/>
      <c r="BN1739" s="5"/>
    </row>
    <row r="1740" spans="1:66" ht="15" customHeight="1" x14ac:dyDescent="0.2">
      <c r="B1740" s="18" t="b">
        <f t="shared" si="276"/>
        <v>1</v>
      </c>
      <c r="F1740" s="4" t="str">
        <f t="shared" si="270"/>
        <v/>
      </c>
      <c r="I1740" s="1" t="s">
        <v>5239</v>
      </c>
      <c r="J1740" s="1" t="s">
        <v>5254</v>
      </c>
      <c r="K1740" s="1"/>
      <c r="L1740" s="1">
        <v>1449</v>
      </c>
      <c r="M1740" s="1"/>
      <c r="N1740" s="18" t="b">
        <v>1</v>
      </c>
      <c r="O1740" s="1" t="s">
        <v>5255</v>
      </c>
      <c r="P1740" s="1" t="s">
        <v>5256</v>
      </c>
      <c r="Q1740" s="1"/>
      <c r="R1740" s="1"/>
      <c r="S1740" s="54"/>
      <c r="T1740" s="1" t="s">
        <v>42</v>
      </c>
      <c r="U1740" s="1" t="s">
        <v>42</v>
      </c>
      <c r="V1740" s="1" t="s">
        <v>42</v>
      </c>
      <c r="W1740" s="1" t="s">
        <v>42</v>
      </c>
      <c r="X1740" s="1"/>
      <c r="Y1740" s="1" t="s">
        <v>5257</v>
      </c>
      <c r="Z1740" s="1" t="s">
        <v>5258</v>
      </c>
      <c r="AA1740" s="1" t="s">
        <v>239</v>
      </c>
      <c r="AB1740" s="1"/>
      <c r="AC1740" s="1"/>
      <c r="AD1740" s="1"/>
      <c r="AE1740" s="1"/>
      <c r="AF1740" s="1"/>
      <c r="AG1740" s="1" t="b">
        <v>1</v>
      </c>
      <c r="AH1740" s="1"/>
      <c r="AI1740" s="1"/>
      <c r="AJ1740" s="1" t="b">
        <v>0</v>
      </c>
      <c r="AK1740" s="1" t="b">
        <v>0</v>
      </c>
      <c r="AL1740" s="1" t="s">
        <v>86</v>
      </c>
      <c r="AM1740" s="1" t="s">
        <v>240</v>
      </c>
      <c r="AN1740" s="1" t="s">
        <v>45</v>
      </c>
      <c r="AO1740" s="1">
        <v>2370</v>
      </c>
      <c r="AP1740" s="1" t="b">
        <v>0</v>
      </c>
      <c r="AQ1740" s="1"/>
      <c r="AR1740" s="1"/>
      <c r="AS1740" s="1" t="b">
        <v>0</v>
      </c>
      <c r="AV1740" s="1" t="str">
        <f t="shared" si="277"/>
        <v>Polystichum polyblepharum</v>
      </c>
      <c r="AW1740" s="1"/>
      <c r="AX1740" s="1"/>
    </row>
    <row r="1741" spans="1:66" ht="15" customHeight="1" x14ac:dyDescent="0.2">
      <c r="B1741" s="18" t="b">
        <f t="shared" si="276"/>
        <v>0</v>
      </c>
      <c r="F1741" s="4" t="str">
        <f t="shared" si="270"/>
        <v>X</v>
      </c>
      <c r="I1741" s="1" t="s">
        <v>5239</v>
      </c>
      <c r="J1741" s="1" t="s">
        <v>5259</v>
      </c>
      <c r="L1741" s="1">
        <v>1450</v>
      </c>
      <c r="N1741" s="18" t="b">
        <v>0</v>
      </c>
      <c r="P1741" s="1" t="s">
        <v>5260</v>
      </c>
      <c r="T1741" s="1" t="s">
        <v>42</v>
      </c>
      <c r="U1741" s="1" t="s">
        <v>42</v>
      </c>
      <c r="V1741" s="1" t="s">
        <v>42</v>
      </c>
      <c r="W1741" s="1" t="s">
        <v>42</v>
      </c>
      <c r="AA1741" s="1" t="s">
        <v>239</v>
      </c>
      <c r="AG1741" s="1" t="b">
        <v>0</v>
      </c>
      <c r="AJ1741" s="1" t="b">
        <v>0</v>
      </c>
      <c r="AK1741" s="1" t="b">
        <v>0</v>
      </c>
      <c r="AL1741" s="1" t="s">
        <v>86</v>
      </c>
      <c r="AM1741" s="1" t="s">
        <v>240</v>
      </c>
      <c r="AN1741" s="1" t="s">
        <v>45</v>
      </c>
      <c r="AO1741" s="1">
        <v>1617</v>
      </c>
      <c r="AP1741" s="1" t="b">
        <v>1</v>
      </c>
      <c r="AQ1741" s="1"/>
      <c r="AR1741" s="1"/>
      <c r="AS1741" s="1" t="b">
        <v>0</v>
      </c>
      <c r="AV1741" s="1" t="str">
        <f t="shared" si="277"/>
        <v>Polystichum rigens</v>
      </c>
      <c r="AW1741" s="1"/>
    </row>
    <row r="1742" spans="1:66" ht="15" customHeight="1" x14ac:dyDescent="0.2">
      <c r="A1742" s="9" t="s">
        <v>7431</v>
      </c>
      <c r="B1742" s="18" t="b">
        <f t="shared" si="276"/>
        <v>1</v>
      </c>
      <c r="C1742" s="4" t="str">
        <f>IF(O1742="","C","")</f>
        <v/>
      </c>
      <c r="D1742" s="4" t="str">
        <f>IF(I1742="","N","")</f>
        <v/>
      </c>
      <c r="E1742" s="4" t="str">
        <f>IF(P1742="","Y","")</f>
        <v/>
      </c>
      <c r="F1742" s="4" t="str">
        <f t="shared" si="270"/>
        <v/>
      </c>
      <c r="G1742" s="4" t="str">
        <f>IF(H1742=A1742,"","I")</f>
        <v/>
      </c>
      <c r="H1742" s="4" t="str">
        <f>TRIM(TRIM(I1742) &amp; " " &amp; TRIM(J1742) &amp; " " &amp; K1742 &amp; " " &amp;S1742)</f>
        <v>Polystichum setiferum 'Congestum'</v>
      </c>
      <c r="I1742" s="1" t="s">
        <v>5239</v>
      </c>
      <c r="J1742" s="1" t="s">
        <v>5261</v>
      </c>
      <c r="K1742" s="2" t="s">
        <v>5271</v>
      </c>
      <c r="L1742" s="1">
        <v>1454</v>
      </c>
      <c r="M1742" s="1" t="s">
        <v>39</v>
      </c>
      <c r="N1742" s="18" t="b">
        <v>1</v>
      </c>
      <c r="O1742" t="s">
        <v>5269</v>
      </c>
      <c r="P1742" s="1" t="s">
        <v>5270</v>
      </c>
      <c r="Q1742" s="1"/>
      <c r="R1742" s="1"/>
      <c r="S1742" s="54"/>
      <c r="T1742" s="1" t="s">
        <v>42</v>
      </c>
      <c r="U1742" s="1" t="s">
        <v>42</v>
      </c>
      <c r="V1742" s="1" t="s">
        <v>42</v>
      </c>
      <c r="W1742" s="1" t="s">
        <v>42</v>
      </c>
      <c r="X1742" s="1"/>
      <c r="Y1742" t="s">
        <v>11250</v>
      </c>
      <c r="Z1742" s="1"/>
      <c r="AA1742" s="1" t="s">
        <v>239</v>
      </c>
      <c r="AB1742" s="1"/>
      <c r="AC1742" s="1"/>
      <c r="AD1742" s="1"/>
      <c r="AE1742" s="1"/>
      <c r="AV1742" s="1" t="str">
        <f t="shared" si="277"/>
        <v>Polystichum setiferum 'Congestum'</v>
      </c>
      <c r="BE1742" s="5"/>
      <c r="BF1742" s="5"/>
      <c r="BG1742" s="5"/>
      <c r="BH1742" s="5"/>
      <c r="BI1742" s="34"/>
      <c r="BJ1742" s="34"/>
      <c r="BK1742" s="5"/>
      <c r="BL1742" s="5"/>
      <c r="BM1742" s="5"/>
      <c r="BN1742" s="5"/>
    </row>
    <row r="1743" spans="1:66" ht="15" customHeight="1" x14ac:dyDescent="0.2">
      <c r="B1743" s="18" t="b">
        <f t="shared" si="276"/>
        <v>1</v>
      </c>
      <c r="F1743" s="4" t="str">
        <f t="shared" si="270"/>
        <v/>
      </c>
      <c r="I1743" s="1" t="s">
        <v>5239</v>
      </c>
      <c r="J1743" s="1" t="s">
        <v>5261</v>
      </c>
      <c r="K1743" s="1" t="s">
        <v>5271</v>
      </c>
      <c r="L1743" s="1">
        <v>1455</v>
      </c>
      <c r="M1743" s="1"/>
      <c r="N1743" s="18" t="b">
        <v>1</v>
      </c>
      <c r="O1743" s="1" t="s">
        <v>5269</v>
      </c>
      <c r="P1743" s="1" t="s">
        <v>5270</v>
      </c>
      <c r="S1743" s="54"/>
      <c r="T1743" s="1" t="s">
        <v>42</v>
      </c>
      <c r="U1743" s="1" t="s">
        <v>42</v>
      </c>
      <c r="V1743" s="1" t="s">
        <v>42</v>
      </c>
      <c r="W1743" s="1" t="s">
        <v>42</v>
      </c>
      <c r="X1743" s="1"/>
      <c r="Y1743" s="1" t="s">
        <v>5272</v>
      </c>
      <c r="Z1743" s="1" t="s">
        <v>5273</v>
      </c>
      <c r="AA1743" s="1" t="s">
        <v>239</v>
      </c>
      <c r="AB1743" s="1"/>
      <c r="AC1743" s="1"/>
      <c r="AD1743" s="1"/>
      <c r="AE1743" s="1"/>
      <c r="AF1743" s="1"/>
      <c r="AG1743" s="1" t="b">
        <v>0</v>
      </c>
      <c r="AH1743" s="1"/>
      <c r="AI1743" s="1"/>
      <c r="AJ1743" s="1" t="b">
        <v>0</v>
      </c>
      <c r="AK1743" s="1" t="b">
        <v>0</v>
      </c>
      <c r="AL1743" s="1" t="s">
        <v>86</v>
      </c>
      <c r="AN1743" s="1" t="s">
        <v>45</v>
      </c>
      <c r="AO1743" s="1">
        <v>15766</v>
      </c>
      <c r="AP1743" s="1" t="b">
        <v>0</v>
      </c>
      <c r="AQ1743" s="1"/>
      <c r="AR1743" s="1"/>
      <c r="AS1743" s="1" t="b">
        <v>0</v>
      </c>
      <c r="AV1743" s="1" t="str">
        <f t="shared" si="277"/>
        <v>Polystichum setiferum 'Congestum'</v>
      </c>
      <c r="AW1743" s="1"/>
      <c r="AX1743" s="1"/>
    </row>
    <row r="1744" spans="1:66" ht="15" customHeight="1" x14ac:dyDescent="0.2">
      <c r="B1744" s="18" t="b">
        <f t="shared" si="276"/>
        <v>0</v>
      </c>
      <c r="F1744" s="4" t="str">
        <f t="shared" si="270"/>
        <v>X</v>
      </c>
      <c r="I1744" s="1" t="s">
        <v>5239</v>
      </c>
      <c r="J1744" s="1" t="s">
        <v>5261</v>
      </c>
      <c r="K1744" s="1" t="s">
        <v>5274</v>
      </c>
      <c r="L1744" s="1">
        <v>1456</v>
      </c>
      <c r="N1744" s="18" t="b">
        <v>0</v>
      </c>
      <c r="P1744" s="1" t="s">
        <v>5275</v>
      </c>
      <c r="Q1744" s="1"/>
      <c r="R1744" s="1"/>
      <c r="S1744" s="54"/>
      <c r="T1744" s="1" t="s">
        <v>42</v>
      </c>
      <c r="U1744" s="1" t="s">
        <v>42</v>
      </c>
      <c r="V1744" s="1" t="s">
        <v>42</v>
      </c>
      <c r="W1744" s="1" t="s">
        <v>42</v>
      </c>
      <c r="X1744" s="1"/>
      <c r="Y1744" s="1"/>
      <c r="Z1744" s="1"/>
      <c r="AA1744" s="1" t="s">
        <v>239</v>
      </c>
      <c r="AB1744" s="1"/>
      <c r="AC1744" s="1"/>
      <c r="AD1744" s="1"/>
      <c r="AE1744" s="1"/>
      <c r="AG1744" s="1" t="b">
        <v>0</v>
      </c>
      <c r="AH1744" s="1"/>
      <c r="AI1744" s="1"/>
      <c r="AJ1744" s="1" t="b">
        <v>0</v>
      </c>
      <c r="AK1744" s="1" t="b">
        <v>0</v>
      </c>
      <c r="AL1744" s="1" t="s">
        <v>86</v>
      </c>
      <c r="AM1744" s="1" t="s">
        <v>240</v>
      </c>
      <c r="AN1744" s="1" t="s">
        <v>45</v>
      </c>
      <c r="AO1744" s="1">
        <v>2202</v>
      </c>
      <c r="AP1744" s="1" t="b">
        <v>1</v>
      </c>
      <c r="AQ1744" s="1"/>
      <c r="AR1744" s="1"/>
      <c r="AS1744" s="1" t="b">
        <v>0</v>
      </c>
      <c r="AV1744" s="1" t="str">
        <f t="shared" si="277"/>
        <v>Polystichum setiferum 'Dahlem'</v>
      </c>
      <c r="AW1744" s="1"/>
      <c r="AX1744" s="1"/>
    </row>
    <row r="1745" spans="1:66" ht="15" customHeight="1" x14ac:dyDescent="0.2">
      <c r="B1745" s="18" t="b">
        <f t="shared" si="276"/>
        <v>0</v>
      </c>
      <c r="F1745" s="4" t="str">
        <f t="shared" si="270"/>
        <v>X</v>
      </c>
      <c r="I1745" s="1" t="s">
        <v>5239</v>
      </c>
      <c r="J1745" s="1" t="s">
        <v>5261</v>
      </c>
      <c r="K1745" s="1" t="s">
        <v>4703</v>
      </c>
      <c r="L1745" s="1">
        <v>1457</v>
      </c>
      <c r="N1745" s="18" t="b">
        <v>0</v>
      </c>
      <c r="P1745" s="1" t="s">
        <v>5276</v>
      </c>
      <c r="Q1745" s="1"/>
      <c r="R1745" s="1"/>
      <c r="S1745" s="54"/>
      <c r="T1745" s="1" t="s">
        <v>42</v>
      </c>
      <c r="U1745" s="1" t="s">
        <v>42</v>
      </c>
      <c r="V1745" s="1" t="s">
        <v>42</v>
      </c>
      <c r="W1745" s="1" t="s">
        <v>42</v>
      </c>
      <c r="X1745" s="1"/>
      <c r="Y1745" s="1"/>
      <c r="Z1745" s="1"/>
      <c r="AA1745" s="1" t="s">
        <v>239</v>
      </c>
      <c r="AB1745" s="1"/>
      <c r="AC1745" s="1"/>
      <c r="AD1745" s="1"/>
      <c r="AE1745" s="1"/>
      <c r="AG1745" s="1" t="b">
        <v>0</v>
      </c>
      <c r="AH1745" s="1"/>
      <c r="AI1745" s="1"/>
      <c r="AJ1745" s="1" t="b">
        <v>0</v>
      </c>
      <c r="AK1745" s="1" t="b">
        <v>0</v>
      </c>
      <c r="AL1745" s="1" t="s">
        <v>86</v>
      </c>
      <c r="AM1745" s="1" t="s">
        <v>240</v>
      </c>
      <c r="AN1745" s="1" t="s">
        <v>45</v>
      </c>
      <c r="AO1745" s="1">
        <v>2138</v>
      </c>
      <c r="AP1745" s="1" t="b">
        <v>1</v>
      </c>
      <c r="AQ1745" s="1"/>
      <c r="AR1745" s="1"/>
      <c r="AS1745" s="1" t="b">
        <v>0</v>
      </c>
      <c r="AV1745" s="1" t="str">
        <f t="shared" si="277"/>
        <v>Polystichum setiferum 'Herrenhausen'</v>
      </c>
      <c r="AW1745" s="1"/>
      <c r="AX1745" s="1"/>
    </row>
    <row r="1746" spans="1:66" ht="15" customHeight="1" x14ac:dyDescent="0.2">
      <c r="A1746" s="31" t="s">
        <v>7429</v>
      </c>
      <c r="B1746" s="18" t="b">
        <f t="shared" si="276"/>
        <v>1</v>
      </c>
      <c r="C1746" s="32" t="str">
        <f>IF(O1746="","C","")</f>
        <v/>
      </c>
      <c r="D1746" s="32" t="str">
        <f>IF(I1746="","N","")</f>
        <v/>
      </c>
      <c r="E1746" s="32" t="str">
        <f>IF(P1746="","Y","")</f>
        <v/>
      </c>
      <c r="F1746" s="4" t="str">
        <f t="shared" si="270"/>
        <v/>
      </c>
      <c r="G1746" s="32" t="str">
        <f>IF(H1746=A1746,"","I")</f>
        <v/>
      </c>
      <c r="H1746" s="4" t="str">
        <f>TRIM(TRIM(I1746) &amp; " " &amp; TRIM(J1746) &amp; " " &amp; K1746 &amp; " " &amp;S1746)</f>
        <v>Polystichum setiferum 'Plumosomultilobum' - ('Plumosum Densum')</v>
      </c>
      <c r="I1746" s="33" t="s">
        <v>5239</v>
      </c>
      <c r="J1746" s="33" t="s">
        <v>5261</v>
      </c>
      <c r="K1746" s="30" t="s">
        <v>9870</v>
      </c>
      <c r="L1746" s="33">
        <v>1453</v>
      </c>
      <c r="M1746" s="33" t="s">
        <v>39</v>
      </c>
      <c r="N1746" s="18" t="b">
        <v>1</v>
      </c>
      <c r="O1746" t="s">
        <v>5264</v>
      </c>
      <c r="P1746" s="33" t="s">
        <v>5265</v>
      </c>
      <c r="Q1746" s="29"/>
      <c r="R1746" s="29"/>
      <c r="S1746" s="54"/>
      <c r="T1746" s="33" t="s">
        <v>42</v>
      </c>
      <c r="U1746" s="33" t="s">
        <v>42</v>
      </c>
      <c r="V1746" s="33" t="s">
        <v>42</v>
      </c>
      <c r="W1746" s="33" t="s">
        <v>42</v>
      </c>
      <c r="X1746" s="33" t="s">
        <v>5266</v>
      </c>
      <c r="Y1746" s="33" t="s">
        <v>5267</v>
      </c>
      <c r="Z1746" s="29"/>
      <c r="AA1746" s="33" t="s">
        <v>239</v>
      </c>
      <c r="AB1746" s="29"/>
      <c r="AC1746" s="29"/>
      <c r="AD1746" s="29"/>
      <c r="AE1746" s="29"/>
      <c r="AF1746" s="33"/>
      <c r="AG1746" s="33" t="b">
        <v>0</v>
      </c>
      <c r="AH1746" s="33"/>
      <c r="AI1746" s="33"/>
      <c r="AJ1746" s="33" t="b">
        <v>0</v>
      </c>
      <c r="AK1746" s="33" t="b">
        <v>0</v>
      </c>
      <c r="AL1746" s="33" t="s">
        <v>86</v>
      </c>
      <c r="AM1746" s="29"/>
      <c r="AN1746" s="33" t="s">
        <v>45</v>
      </c>
      <c r="AO1746" s="29"/>
      <c r="AP1746" s="33" t="b">
        <v>0</v>
      </c>
      <c r="AQ1746" s="33"/>
      <c r="AR1746" s="33"/>
      <c r="AS1746" s="33" t="b">
        <v>0</v>
      </c>
      <c r="AT1746" s="29"/>
      <c r="AU1746" s="29"/>
      <c r="AV1746" s="1" t="str">
        <f t="shared" si="277"/>
        <v>Polystichum setiferum 'Plumosomultilobum' - ('Plumosum Densum')</v>
      </c>
      <c r="AW1746" s="33"/>
      <c r="AX1746" s="33"/>
      <c r="AY1746" s="29"/>
      <c r="AZ1746" s="29"/>
      <c r="BA1746" s="29"/>
      <c r="BB1746" s="29"/>
      <c r="BC1746" s="29"/>
      <c r="BD1746" s="29"/>
      <c r="BE1746" s="34"/>
      <c r="BF1746" s="34"/>
      <c r="BG1746" s="34"/>
      <c r="BH1746" s="34"/>
      <c r="BI1746" s="34"/>
      <c r="BJ1746" s="34"/>
      <c r="BK1746" s="5"/>
      <c r="BL1746" s="5"/>
      <c r="BM1746" s="5"/>
      <c r="BN1746" s="5"/>
    </row>
    <row r="1747" spans="1:66" ht="15" customHeight="1" x14ac:dyDescent="0.2">
      <c r="B1747" s="18" t="b">
        <f t="shared" si="276"/>
        <v>1</v>
      </c>
      <c r="F1747" s="4" t="str">
        <f t="shared" si="270"/>
        <v/>
      </c>
      <c r="I1747" s="1" t="s">
        <v>5239</v>
      </c>
      <c r="J1747" s="1" t="s">
        <v>5261</v>
      </c>
      <c r="K1747" s="1" t="s">
        <v>5277</v>
      </c>
      <c r="L1747" s="1">
        <v>1458</v>
      </c>
      <c r="M1747" s="1"/>
      <c r="N1747" s="18" t="b">
        <v>1</v>
      </c>
      <c r="O1747" s="1" t="s">
        <v>5264</v>
      </c>
      <c r="P1747" s="1" t="s">
        <v>5265</v>
      </c>
      <c r="Q1747" s="1"/>
      <c r="R1747" s="1"/>
      <c r="S1747" s="54"/>
      <c r="T1747" s="1" t="s">
        <v>42</v>
      </c>
      <c r="U1747" s="1" t="s">
        <v>42</v>
      </c>
      <c r="V1747" s="1" t="s">
        <v>42</v>
      </c>
      <c r="W1747" s="1" t="s">
        <v>42</v>
      </c>
      <c r="X1747" s="1" t="s">
        <v>5266</v>
      </c>
      <c r="Y1747" s="1" t="s">
        <v>5267</v>
      </c>
      <c r="Z1747" s="1"/>
      <c r="AA1747" s="1" t="s">
        <v>239</v>
      </c>
      <c r="AB1747" s="1"/>
      <c r="AC1747" s="1"/>
      <c r="AD1747" s="1"/>
      <c r="AE1747" s="1"/>
      <c r="AF1747" s="1"/>
      <c r="AG1747" s="1" t="b">
        <v>0</v>
      </c>
      <c r="AH1747" s="1"/>
      <c r="AI1747" s="1"/>
      <c r="AJ1747" s="1" t="b">
        <v>0</v>
      </c>
      <c r="AK1747" s="1" t="b">
        <v>0</v>
      </c>
      <c r="AL1747" s="1" t="s">
        <v>86</v>
      </c>
      <c r="AN1747" s="1" t="s">
        <v>45</v>
      </c>
      <c r="AO1747" s="1">
        <v>15805</v>
      </c>
      <c r="AP1747" s="1" t="b">
        <v>0</v>
      </c>
      <c r="AQ1747" s="1"/>
      <c r="AR1747" s="1"/>
      <c r="AS1747" s="1" t="b">
        <v>0</v>
      </c>
      <c r="AV1747" s="1" t="str">
        <f t="shared" si="277"/>
        <v>Polystichum setiferum 'Plumosum Densum'</v>
      </c>
      <c r="AW1747" s="1"/>
      <c r="AX1747" s="1"/>
    </row>
    <row r="1748" spans="1:66" ht="15" customHeight="1" x14ac:dyDescent="0.2">
      <c r="B1748" s="18" t="b">
        <f t="shared" si="276"/>
        <v>0</v>
      </c>
      <c r="F1748" s="4" t="str">
        <f t="shared" si="270"/>
        <v>X</v>
      </c>
      <c r="I1748" s="1" t="s">
        <v>5239</v>
      </c>
      <c r="J1748" s="1" t="s">
        <v>5261</v>
      </c>
      <c r="K1748" s="1" t="s">
        <v>5278</v>
      </c>
      <c r="L1748" s="1">
        <v>1459</v>
      </c>
      <c r="N1748" s="18" t="b">
        <v>0</v>
      </c>
      <c r="P1748" s="1" t="s">
        <v>5279</v>
      </c>
      <c r="Q1748" s="1"/>
      <c r="R1748" s="1"/>
      <c r="S1748" s="54"/>
      <c r="T1748" s="1" t="s">
        <v>42</v>
      </c>
      <c r="U1748" s="1" t="s">
        <v>42</v>
      </c>
      <c r="V1748" s="1" t="s">
        <v>42</v>
      </c>
      <c r="W1748" s="1" t="s">
        <v>42</v>
      </c>
      <c r="X1748" s="1"/>
      <c r="Y1748" s="1"/>
      <c r="Z1748" s="1"/>
      <c r="AA1748" s="1" t="s">
        <v>239</v>
      </c>
      <c r="AB1748" s="1"/>
      <c r="AC1748" s="1"/>
      <c r="AD1748" s="1"/>
      <c r="AE1748" s="1"/>
      <c r="AG1748" s="1" t="b">
        <v>0</v>
      </c>
      <c r="AH1748" s="1"/>
      <c r="AI1748" s="1"/>
      <c r="AJ1748" s="1" t="b">
        <v>0</v>
      </c>
      <c r="AK1748" s="1" t="b">
        <v>0</v>
      </c>
      <c r="AL1748" s="1" t="s">
        <v>86</v>
      </c>
      <c r="AM1748" s="1" t="s">
        <v>240</v>
      </c>
      <c r="AN1748" s="1" t="s">
        <v>45</v>
      </c>
      <c r="AO1748" s="1">
        <v>2137</v>
      </c>
      <c r="AP1748" s="1" t="b">
        <v>1</v>
      </c>
      <c r="AQ1748" s="1"/>
      <c r="AR1748" s="1"/>
      <c r="AS1748" s="1" t="b">
        <v>0</v>
      </c>
      <c r="AV1748" s="1" t="str">
        <f t="shared" si="277"/>
        <v>Polystichum setiferum 'Proliferum'</v>
      </c>
      <c r="AW1748" s="1"/>
      <c r="AX1748" s="1"/>
    </row>
    <row r="1749" spans="1:66" ht="15" customHeight="1" x14ac:dyDescent="0.2">
      <c r="B1749" s="18" t="b">
        <f t="shared" si="276"/>
        <v>0</v>
      </c>
      <c r="F1749" s="4" t="str">
        <f t="shared" si="270"/>
        <v>X</v>
      </c>
      <c r="I1749" s="1" t="s">
        <v>5239</v>
      </c>
      <c r="J1749" s="1" t="s">
        <v>5261</v>
      </c>
      <c r="K1749" s="1" t="s">
        <v>5280</v>
      </c>
      <c r="L1749" s="1">
        <v>1460</v>
      </c>
      <c r="N1749" s="18" t="b">
        <v>0</v>
      </c>
      <c r="P1749" s="1" t="s">
        <v>5281</v>
      </c>
      <c r="Q1749" s="1"/>
      <c r="R1749" s="1"/>
      <c r="S1749" s="54"/>
      <c r="T1749" s="1" t="s">
        <v>42</v>
      </c>
      <c r="U1749" s="1" t="s">
        <v>42</v>
      </c>
      <c r="V1749" s="1" t="s">
        <v>42</v>
      </c>
      <c r="W1749" s="1" t="s">
        <v>42</v>
      </c>
      <c r="X1749" s="1"/>
      <c r="Y1749" s="1"/>
      <c r="Z1749" s="1"/>
      <c r="AA1749" s="1" t="s">
        <v>239</v>
      </c>
      <c r="AB1749" s="1"/>
      <c r="AC1749" s="1"/>
      <c r="AD1749" s="1"/>
      <c r="AE1749" s="1"/>
      <c r="AG1749" s="1" t="b">
        <v>0</v>
      </c>
      <c r="AH1749" s="1"/>
      <c r="AI1749" s="1"/>
      <c r="AJ1749" s="1" t="b">
        <v>0</v>
      </c>
      <c r="AK1749" s="1" t="b">
        <v>0</v>
      </c>
      <c r="AL1749" s="1" t="s">
        <v>86</v>
      </c>
      <c r="AM1749" s="1" t="s">
        <v>240</v>
      </c>
      <c r="AN1749" s="1" t="s">
        <v>45</v>
      </c>
      <c r="AO1749" s="1">
        <v>2201</v>
      </c>
      <c r="AP1749" s="1" t="b">
        <v>1</v>
      </c>
      <c r="AQ1749" s="1"/>
      <c r="AR1749" s="1"/>
      <c r="AS1749" s="1" t="b">
        <v>0</v>
      </c>
      <c r="AV1749" s="1" t="str">
        <f t="shared" si="277"/>
        <v>Polystichum setiferum 'Proliferum Wollastonii'</v>
      </c>
      <c r="AW1749" s="1"/>
      <c r="AX1749" s="1"/>
    </row>
    <row r="1750" spans="1:66" ht="15" customHeight="1" x14ac:dyDescent="0.2">
      <c r="B1750" s="18" t="b">
        <f t="shared" si="276"/>
        <v>0</v>
      </c>
      <c r="F1750" s="4" t="str">
        <f t="shared" si="270"/>
        <v>X</v>
      </c>
      <c r="I1750" s="1" t="s">
        <v>5239</v>
      </c>
      <c r="J1750" s="1" t="s">
        <v>5261</v>
      </c>
      <c r="L1750" s="1">
        <v>1451</v>
      </c>
      <c r="N1750" s="18" t="b">
        <v>0</v>
      </c>
      <c r="P1750" s="1" t="s">
        <v>5262</v>
      </c>
      <c r="T1750" s="1" t="s">
        <v>42</v>
      </c>
      <c r="U1750" s="1" t="s">
        <v>42</v>
      </c>
      <c r="V1750" s="1" t="s">
        <v>42</v>
      </c>
      <c r="W1750" s="1" t="s">
        <v>42</v>
      </c>
      <c r="AA1750" s="1" t="s">
        <v>239</v>
      </c>
      <c r="AG1750" s="1" t="b">
        <v>1</v>
      </c>
      <c r="AJ1750" s="1" t="b">
        <v>0</v>
      </c>
      <c r="AK1750" s="1" t="b">
        <v>0</v>
      </c>
      <c r="AL1750" s="1" t="s">
        <v>86</v>
      </c>
      <c r="AM1750" s="1" t="s">
        <v>240</v>
      </c>
      <c r="AN1750" s="1" t="s">
        <v>45</v>
      </c>
      <c r="AO1750" s="1">
        <v>1871</v>
      </c>
      <c r="AP1750" s="1" t="b">
        <v>1</v>
      </c>
      <c r="AQ1750" s="1"/>
      <c r="AR1750" s="1"/>
      <c r="AS1750" s="1" t="b">
        <v>0</v>
      </c>
      <c r="AV1750" s="1" t="str">
        <f t="shared" si="277"/>
        <v>Polystichum setiferum</v>
      </c>
      <c r="AW1750" s="1"/>
    </row>
    <row r="1751" spans="1:66" ht="15" customHeight="1" x14ac:dyDescent="0.2">
      <c r="B1751" s="18" t="b">
        <f t="shared" si="276"/>
        <v>0</v>
      </c>
      <c r="F1751" s="4" t="str">
        <f t="shared" si="270"/>
        <v>X</v>
      </c>
      <c r="I1751" s="1" t="s">
        <v>5239</v>
      </c>
      <c r="J1751" s="1" t="s">
        <v>5261</v>
      </c>
      <c r="K1751" s="1"/>
      <c r="L1751" s="1">
        <v>1452</v>
      </c>
      <c r="N1751" s="18" t="b">
        <v>0</v>
      </c>
      <c r="P1751" s="1" t="s">
        <v>5262</v>
      </c>
      <c r="Q1751" s="1"/>
      <c r="R1751" s="1"/>
      <c r="S1751" s="54"/>
      <c r="T1751" s="1" t="s">
        <v>42</v>
      </c>
      <c r="U1751" s="1" t="s">
        <v>42</v>
      </c>
      <c r="V1751" s="1" t="s">
        <v>42</v>
      </c>
      <c r="W1751" s="1" t="s">
        <v>42</v>
      </c>
      <c r="X1751" s="1"/>
      <c r="Y1751" s="1"/>
      <c r="Z1751" s="1"/>
      <c r="AA1751" s="1" t="s">
        <v>239</v>
      </c>
      <c r="AB1751" s="1"/>
      <c r="AC1751" s="1"/>
      <c r="AD1751" s="1"/>
      <c r="AE1751" s="1"/>
      <c r="AG1751" s="1" t="b">
        <v>1</v>
      </c>
      <c r="AH1751" s="1"/>
      <c r="AI1751" s="1"/>
      <c r="AJ1751" s="1" t="b">
        <v>0</v>
      </c>
      <c r="AK1751" s="1" t="b">
        <v>0</v>
      </c>
      <c r="AL1751" s="1" t="s">
        <v>86</v>
      </c>
      <c r="AM1751" s="1" t="s">
        <v>62</v>
      </c>
      <c r="AN1751" s="1" t="s">
        <v>45</v>
      </c>
      <c r="AO1751" s="1">
        <v>2330</v>
      </c>
      <c r="AP1751" s="1" t="b">
        <v>1</v>
      </c>
      <c r="AQ1751" s="1"/>
      <c r="AR1751" s="1"/>
      <c r="AS1751" s="1" t="b">
        <v>0</v>
      </c>
      <c r="AV1751" s="1" t="str">
        <f t="shared" si="277"/>
        <v>Polystichum setiferum</v>
      </c>
      <c r="AW1751" s="1"/>
      <c r="AX1751" s="1"/>
    </row>
    <row r="1752" spans="1:66" ht="15" customHeight="1" x14ac:dyDescent="0.2">
      <c r="A1752" s="35" t="s">
        <v>8132</v>
      </c>
      <c r="B1752" s="18" t="b">
        <f t="shared" si="276"/>
        <v>1</v>
      </c>
      <c r="C1752" s="32" t="str">
        <f>IF(O1752="","C","")</f>
        <v/>
      </c>
      <c r="D1752" s="32" t="str">
        <f>IF(I1752="","N","")</f>
        <v/>
      </c>
      <c r="E1752" s="32" t="str">
        <f>IF(P1752="","Y","")</f>
        <v/>
      </c>
      <c r="F1752" s="4" t="str">
        <f t="shared" si="270"/>
        <v/>
      </c>
      <c r="G1752" s="32" t="str">
        <f>IF(H1752=A1752,"","I")</f>
        <v/>
      </c>
      <c r="H1752" s="4" t="str">
        <f>TRIM(TRIM(I1752) &amp; " " &amp; TRIM(J1752) &amp; " " &amp; K1752 &amp; " " &amp;S1752)</f>
        <v>Potentilla atrosanguinea var argyrophylla 'Scarlet Starlit'</v>
      </c>
      <c r="I1752" s="33" t="s">
        <v>5282</v>
      </c>
      <c r="J1752" s="33" t="s">
        <v>9965</v>
      </c>
      <c r="K1752" s="30" t="s">
        <v>5289</v>
      </c>
      <c r="L1752" s="33">
        <v>1464</v>
      </c>
      <c r="M1752" s="33" t="s">
        <v>39</v>
      </c>
      <c r="N1752" s="18" t="b">
        <v>1</v>
      </c>
      <c r="O1752" t="s">
        <v>5290</v>
      </c>
      <c r="P1752" s="33" t="s">
        <v>5291</v>
      </c>
      <c r="Q1752" s="29"/>
      <c r="R1752" s="29"/>
      <c r="S1752" s="54"/>
      <c r="T1752" s="33" t="s">
        <v>42</v>
      </c>
      <c r="U1752" s="33" t="s">
        <v>42</v>
      </c>
      <c r="V1752" s="33" t="s">
        <v>42</v>
      </c>
      <c r="W1752" s="33" t="s">
        <v>42</v>
      </c>
      <c r="X1752" s="33"/>
      <c r="Y1752" s="33" t="s">
        <v>5293</v>
      </c>
      <c r="Z1752" s="33"/>
      <c r="AA1752" s="33"/>
      <c r="AB1752" s="33"/>
      <c r="AC1752" s="33"/>
      <c r="AD1752" s="33"/>
      <c r="AE1752" s="33"/>
      <c r="AF1752" s="29"/>
      <c r="AG1752" s="33" t="b">
        <v>0</v>
      </c>
      <c r="AH1752" s="33"/>
      <c r="AI1752" s="33"/>
      <c r="AJ1752" s="33" t="b">
        <v>0</v>
      </c>
      <c r="AK1752" s="33" t="b">
        <v>0</v>
      </c>
      <c r="AL1752" s="33" t="s">
        <v>86</v>
      </c>
      <c r="AM1752" s="33" t="s">
        <v>62</v>
      </c>
      <c r="AN1752" s="33" t="s">
        <v>45</v>
      </c>
      <c r="AO1752" s="33">
        <v>1271</v>
      </c>
      <c r="AP1752" s="33" t="b">
        <v>0</v>
      </c>
      <c r="AQ1752" s="33"/>
      <c r="AR1752" s="33"/>
      <c r="AS1752" s="33" t="b">
        <v>0</v>
      </c>
      <c r="AT1752" s="29"/>
      <c r="AU1752" s="29"/>
      <c r="AV1752" s="1" t="str">
        <f t="shared" si="277"/>
        <v>Potentilla atrosanguinea var argyrophylla 'Scarlet Starlit'</v>
      </c>
      <c r="AW1752" s="33"/>
      <c r="AX1752" s="33"/>
      <c r="AY1752" s="29"/>
      <c r="AZ1752" s="29"/>
      <c r="BA1752" s="29"/>
      <c r="BB1752" s="29"/>
      <c r="BC1752" s="29"/>
      <c r="BD1752" s="29"/>
      <c r="BE1752" s="34"/>
      <c r="BF1752" s="34"/>
      <c r="BG1752" s="34"/>
      <c r="BH1752" s="34"/>
      <c r="BI1752" s="34"/>
      <c r="BJ1752" s="34"/>
      <c r="BK1752" s="5"/>
      <c r="BL1752" s="5"/>
      <c r="BM1752" s="5"/>
      <c r="BN1752" s="5"/>
    </row>
    <row r="1753" spans="1:66" ht="15" customHeight="1" x14ac:dyDescent="0.2">
      <c r="A1753" s="9" t="s">
        <v>8698</v>
      </c>
      <c r="B1753" s="18" t="b">
        <f t="shared" si="276"/>
        <v>1</v>
      </c>
      <c r="C1753" s="4" t="str">
        <f>IF(O1753="","C","")</f>
        <v/>
      </c>
      <c r="D1753" s="4" t="str">
        <f>IF(I1753="","N","")</f>
        <v/>
      </c>
      <c r="E1753" s="4" t="str">
        <f>IF(P1753="","Y","")</f>
        <v/>
      </c>
      <c r="F1753" s="4" t="str">
        <f t="shared" si="270"/>
        <v/>
      </c>
      <c r="G1753" s="4" t="str">
        <f>IF(H1753=A1753,"","I")</f>
        <v/>
      </c>
      <c r="H1753" s="4" t="str">
        <f>TRIM(TRIM(I1753) &amp; " " &amp; TRIM(J1753) &amp; " " &amp; K1753 &amp; " " &amp;S1753)</f>
        <v>Potentilla atrosanguinea var. argyrophylla</v>
      </c>
      <c r="I1753" s="1" t="s">
        <v>5282</v>
      </c>
      <c r="J1753" s="1" t="s">
        <v>5288</v>
      </c>
      <c r="L1753" s="1">
        <v>1465</v>
      </c>
      <c r="M1753" s="1" t="s">
        <v>39</v>
      </c>
      <c r="N1753" s="18" t="b">
        <v>1</v>
      </c>
      <c r="O1753" t="s">
        <v>5294</v>
      </c>
      <c r="P1753" s="23" t="s">
        <v>10661</v>
      </c>
      <c r="S1753" s="54"/>
      <c r="T1753" s="1" t="s">
        <v>42</v>
      </c>
      <c r="U1753" s="1" t="s">
        <v>42</v>
      </c>
      <c r="V1753" s="1" t="s">
        <v>42</v>
      </c>
      <c r="W1753" s="1" t="s">
        <v>42</v>
      </c>
      <c r="Y1753" t="s">
        <v>11251</v>
      </c>
      <c r="AF1753" s="1"/>
      <c r="AG1753" s="1" t="b">
        <v>0</v>
      </c>
      <c r="AH1753" s="1"/>
      <c r="AI1753" s="1"/>
      <c r="AJ1753" s="1" t="b">
        <v>0</v>
      </c>
      <c r="AK1753" s="1" t="b">
        <v>0</v>
      </c>
      <c r="AL1753" s="1" t="s">
        <v>617</v>
      </c>
      <c r="AN1753" s="1" t="s">
        <v>45</v>
      </c>
      <c r="AO1753" s="1">
        <v>20063</v>
      </c>
      <c r="AP1753" s="1" t="b">
        <v>0</v>
      </c>
      <c r="AQ1753" s="1"/>
      <c r="AR1753" s="1"/>
      <c r="AS1753" s="1" t="b">
        <v>0</v>
      </c>
      <c r="AT1753" s="5"/>
      <c r="AU1753" s="5"/>
      <c r="AV1753" s="1" t="str">
        <f t="shared" si="277"/>
        <v>Potentilla atrosanguinea var. argyrophylla</v>
      </c>
      <c r="AW1753" s="1"/>
      <c r="AX1753" s="1"/>
      <c r="AY1753" s="5"/>
      <c r="AZ1753" s="5"/>
      <c r="BA1753" s="5"/>
      <c r="BB1753" s="5"/>
      <c r="BC1753" s="5"/>
      <c r="BD1753" s="5"/>
      <c r="BE1753" s="5"/>
      <c r="BF1753" s="5"/>
      <c r="BG1753" s="5"/>
      <c r="BH1753" s="5"/>
      <c r="BI1753" s="34"/>
      <c r="BJ1753" s="34"/>
      <c r="BK1753" s="5"/>
      <c r="BL1753" s="5"/>
      <c r="BM1753" s="5"/>
      <c r="BN1753" s="5"/>
    </row>
    <row r="1754" spans="1:66" ht="15" customHeight="1" x14ac:dyDescent="0.2">
      <c r="B1754" s="18" t="b">
        <f t="shared" si="276"/>
        <v>0</v>
      </c>
      <c r="F1754" s="4" t="str">
        <f t="shared" ref="F1754:F1817" si="278">IF(Y1754="","X","")</f>
        <v>X</v>
      </c>
      <c r="I1754" s="1" t="s">
        <v>5282</v>
      </c>
      <c r="J1754" s="1" t="s">
        <v>5295</v>
      </c>
      <c r="L1754" s="1">
        <v>1466</v>
      </c>
      <c r="N1754" s="18" t="b">
        <v>0</v>
      </c>
      <c r="P1754" s="1" t="s">
        <v>5296</v>
      </c>
      <c r="T1754" s="1" t="s">
        <v>42</v>
      </c>
      <c r="U1754" s="1" t="s">
        <v>42</v>
      </c>
      <c r="V1754" s="1" t="s">
        <v>42</v>
      </c>
      <c r="W1754" s="1" t="s">
        <v>42</v>
      </c>
      <c r="AG1754" s="1" t="b">
        <v>0</v>
      </c>
      <c r="AJ1754" s="1" t="b">
        <v>0</v>
      </c>
      <c r="AK1754" s="1" t="b">
        <v>0</v>
      </c>
      <c r="AL1754" s="1" t="s">
        <v>86</v>
      </c>
      <c r="AM1754" s="1" t="s">
        <v>62</v>
      </c>
      <c r="AN1754" s="1" t="s">
        <v>45</v>
      </c>
      <c r="AO1754" s="1">
        <v>1873</v>
      </c>
      <c r="AP1754" s="1" t="b">
        <v>1</v>
      </c>
      <c r="AQ1754" s="1"/>
      <c r="AR1754" s="1"/>
      <c r="AS1754" s="1" t="b">
        <v>0</v>
      </c>
      <c r="AV1754" s="1" t="str">
        <f t="shared" si="277"/>
        <v>Potentilla fragiformis</v>
      </c>
      <c r="AW1754" s="1"/>
    </row>
    <row r="1755" spans="1:66" ht="15" customHeight="1" x14ac:dyDescent="0.2">
      <c r="A1755" s="31" t="s">
        <v>8700</v>
      </c>
      <c r="B1755" s="18" t="b">
        <f t="shared" si="276"/>
        <v>1</v>
      </c>
      <c r="C1755" s="32" t="str">
        <f>IF(O1755="","C","")</f>
        <v/>
      </c>
      <c r="D1755" s="32" t="str">
        <f>IF(I1755="","N","")</f>
        <v/>
      </c>
      <c r="E1755" s="32" t="str">
        <f>IF(P1755="","Y","")</f>
        <v/>
      </c>
      <c r="F1755" s="4" t="str">
        <f t="shared" si="278"/>
        <v/>
      </c>
      <c r="G1755" s="32" t="str">
        <f>IF(H1755=A1755,"","I")</f>
        <v/>
      </c>
      <c r="H1755" s="4" t="str">
        <f>TRIM(TRIM(I1755) &amp; " " &amp; TRIM(J1755) &amp; " " &amp; K1755 &amp; " " &amp;S1755)</f>
        <v>Potentilla nepalensis 'Helen Jane'</v>
      </c>
      <c r="I1755" s="33" t="s">
        <v>5282</v>
      </c>
      <c r="J1755" s="33" t="s">
        <v>5297</v>
      </c>
      <c r="K1755" s="30" t="s">
        <v>9871</v>
      </c>
      <c r="L1755" s="33">
        <v>1467</v>
      </c>
      <c r="M1755" s="33" t="s">
        <v>39</v>
      </c>
      <c r="N1755" s="18" t="b">
        <v>1</v>
      </c>
      <c r="O1755" t="s">
        <v>5299</v>
      </c>
      <c r="P1755" s="46" t="s">
        <v>10660</v>
      </c>
      <c r="Q1755" s="29"/>
      <c r="R1755" s="29"/>
      <c r="S1755" s="54"/>
      <c r="T1755" s="33" t="s">
        <v>42</v>
      </c>
      <c r="U1755" s="33" t="s">
        <v>42</v>
      </c>
      <c r="V1755" s="33" t="s">
        <v>42</v>
      </c>
      <c r="W1755" s="33" t="s">
        <v>42</v>
      </c>
      <c r="X1755" s="29"/>
      <c r="Y1755" t="s">
        <v>11252</v>
      </c>
      <c r="Z1755" s="29"/>
      <c r="AA1755" s="29"/>
      <c r="AB1755" s="29"/>
      <c r="AC1755" s="29"/>
      <c r="AD1755" s="29"/>
      <c r="AE1755" s="29"/>
      <c r="AF1755" s="29"/>
      <c r="AG1755" s="33" t="b">
        <v>0</v>
      </c>
      <c r="AH1755" s="33"/>
      <c r="AI1755" s="33"/>
      <c r="AJ1755" s="33" t="b">
        <v>0</v>
      </c>
      <c r="AK1755" s="33" t="b">
        <v>0</v>
      </c>
      <c r="AL1755" s="33" t="s">
        <v>86</v>
      </c>
      <c r="AM1755" s="33" t="s">
        <v>62</v>
      </c>
      <c r="AN1755" s="33" t="s">
        <v>45</v>
      </c>
      <c r="AO1755" s="33">
        <v>1272</v>
      </c>
      <c r="AP1755" s="33" t="b">
        <v>0</v>
      </c>
      <c r="AQ1755" s="33"/>
      <c r="AR1755" s="33"/>
      <c r="AS1755" s="33" t="b">
        <v>0</v>
      </c>
      <c r="AT1755" s="29"/>
      <c r="AU1755" s="29"/>
      <c r="AV1755" s="1" t="str">
        <f t="shared" si="277"/>
        <v>Potentilla nepalensis 'Helen Jane'</v>
      </c>
      <c r="AW1755" s="33"/>
      <c r="AX1755" s="33"/>
      <c r="AY1755" s="29"/>
      <c r="AZ1755" s="29"/>
      <c r="BA1755" s="29"/>
      <c r="BB1755" s="29"/>
      <c r="BC1755" s="29"/>
      <c r="BD1755" s="29"/>
      <c r="BE1755" s="34"/>
      <c r="BF1755" s="34"/>
      <c r="BG1755" s="34"/>
      <c r="BH1755" s="34"/>
      <c r="BI1755" s="34"/>
      <c r="BJ1755" s="34"/>
      <c r="BK1755" s="5"/>
      <c r="BL1755" s="5"/>
      <c r="BM1755" s="5"/>
      <c r="BN1755" s="5"/>
    </row>
    <row r="1756" spans="1:66" ht="15" customHeight="1" x14ac:dyDescent="0.2">
      <c r="B1756" s="18" t="b">
        <f t="shared" si="276"/>
        <v>0</v>
      </c>
      <c r="F1756" s="4" t="str">
        <f t="shared" si="278"/>
        <v>X</v>
      </c>
      <c r="I1756" s="1" t="s">
        <v>5282</v>
      </c>
      <c r="J1756" s="1" t="s">
        <v>5297</v>
      </c>
      <c r="K1756" s="1" t="s">
        <v>5300</v>
      </c>
      <c r="L1756" s="1">
        <v>1468</v>
      </c>
      <c r="N1756" s="18" t="b">
        <v>0</v>
      </c>
      <c r="P1756" s="1" t="s">
        <v>5301</v>
      </c>
      <c r="T1756" s="1" t="s">
        <v>42</v>
      </c>
      <c r="U1756" s="1" t="s">
        <v>42</v>
      </c>
      <c r="V1756" s="1" t="s">
        <v>42</v>
      </c>
      <c r="W1756" s="1" t="s">
        <v>42</v>
      </c>
      <c r="AG1756" s="1" t="b">
        <v>1</v>
      </c>
      <c r="AJ1756" s="1" t="b">
        <v>0</v>
      </c>
      <c r="AK1756" s="1" t="b">
        <v>0</v>
      </c>
      <c r="AL1756" s="1" t="s">
        <v>86</v>
      </c>
      <c r="AM1756" s="1" t="s">
        <v>62</v>
      </c>
      <c r="AN1756" s="1" t="s">
        <v>45</v>
      </c>
      <c r="AO1756" s="1">
        <v>1872</v>
      </c>
      <c r="AP1756" s="1" t="b">
        <v>1</v>
      </c>
      <c r="AQ1756" s="1"/>
      <c r="AR1756" s="1"/>
      <c r="AS1756" s="1" t="b">
        <v>0</v>
      </c>
      <c r="AV1756" s="1" t="str">
        <f t="shared" si="277"/>
        <v>Potentilla nepalensis 'Miss Willmott'</v>
      </c>
      <c r="AW1756" s="1"/>
      <c r="AX1756" s="1"/>
    </row>
    <row r="1757" spans="1:66" ht="15" customHeight="1" x14ac:dyDescent="0.2">
      <c r="A1757" s="31" t="s">
        <v>7877</v>
      </c>
      <c r="B1757" s="18" t="b">
        <f t="shared" si="276"/>
        <v>1</v>
      </c>
      <c r="C1757" s="32" t="str">
        <f>IF(O1757="","C","")</f>
        <v/>
      </c>
      <c r="D1757" s="32" t="str">
        <f>IF(I1757="","N","")</f>
        <v/>
      </c>
      <c r="E1757" s="32" t="str">
        <f>IF(P1757="","Y","")</f>
        <v/>
      </c>
      <c r="F1757" s="4" t="str">
        <f t="shared" si="278"/>
        <v/>
      </c>
      <c r="G1757" s="32" t="str">
        <f>IF(H1757=A1757,"","I")</f>
        <v/>
      </c>
      <c r="H1757" s="4" t="str">
        <f>TRIM(TRIM(I1757) &amp; " " &amp; TRIM(J1757) &amp; " " &amp; K1757 &amp; " " &amp;S1757)</f>
        <v>Potentilla nepalensis 'Ron McBeath'</v>
      </c>
      <c r="I1757" s="33" t="s">
        <v>5282</v>
      </c>
      <c r="J1757" s="36" t="s">
        <v>5297</v>
      </c>
      <c r="K1757" s="30" t="s">
        <v>9872</v>
      </c>
      <c r="L1757" s="33">
        <v>1469</v>
      </c>
      <c r="M1757" s="33" t="s">
        <v>39</v>
      </c>
      <c r="N1757" s="18" t="b">
        <v>1</v>
      </c>
      <c r="O1757" t="s">
        <v>5303</v>
      </c>
      <c r="P1757" s="33" t="s">
        <v>5304</v>
      </c>
      <c r="Q1757" s="29"/>
      <c r="R1757" s="29"/>
      <c r="S1757" s="54"/>
      <c r="T1757" s="33" t="s">
        <v>42</v>
      </c>
      <c r="U1757" s="33" t="s">
        <v>42</v>
      </c>
      <c r="V1757" s="33" t="s">
        <v>42</v>
      </c>
      <c r="W1757" s="33" t="s">
        <v>42</v>
      </c>
      <c r="X1757" s="33"/>
      <c r="Y1757" s="33" t="s">
        <v>5305</v>
      </c>
      <c r="Z1757" s="33"/>
      <c r="AA1757" s="33"/>
      <c r="AB1757" s="33"/>
      <c r="AC1757" s="33"/>
      <c r="AD1757" s="33"/>
      <c r="AE1757" s="33"/>
      <c r="AF1757" s="33"/>
      <c r="AG1757" s="33" t="b">
        <v>1</v>
      </c>
      <c r="AH1757" s="33"/>
      <c r="AI1757" s="33"/>
      <c r="AJ1757" s="33" t="b">
        <v>0</v>
      </c>
      <c r="AK1757" s="33" t="b">
        <v>0</v>
      </c>
      <c r="AL1757" s="33" t="s">
        <v>4606</v>
      </c>
      <c r="AM1757" s="29"/>
      <c r="AN1757" s="33" t="s">
        <v>45</v>
      </c>
      <c r="AO1757" s="29"/>
      <c r="AP1757" s="33" t="b">
        <v>0</v>
      </c>
      <c r="AQ1757" s="33"/>
      <c r="AR1757" s="33"/>
      <c r="AS1757" s="33" t="b">
        <v>0</v>
      </c>
      <c r="AT1757" s="29"/>
      <c r="AU1757" s="29"/>
      <c r="AV1757" s="1" t="str">
        <f t="shared" si="277"/>
        <v>Potentilla nepalensis 'Ron McBeath'</v>
      </c>
      <c r="AW1757" s="33"/>
      <c r="AX1757" s="33"/>
      <c r="AY1757" s="29"/>
      <c r="AZ1757" s="29"/>
      <c r="BA1757" s="29"/>
      <c r="BB1757" s="29"/>
      <c r="BC1757" s="29"/>
      <c r="BD1757" s="29"/>
      <c r="BE1757" s="34"/>
      <c r="BF1757" s="34"/>
      <c r="BG1757" s="34"/>
      <c r="BH1757" s="34"/>
      <c r="BI1757" s="5"/>
      <c r="BJ1757" s="5"/>
      <c r="BK1757" s="5"/>
      <c r="BL1757" s="5"/>
      <c r="BM1757" s="5"/>
      <c r="BN1757" s="5"/>
    </row>
    <row r="1758" spans="1:66" ht="15" customHeight="1" x14ac:dyDescent="0.2">
      <c r="B1758" s="18" t="b">
        <f t="shared" si="276"/>
        <v>1</v>
      </c>
      <c r="F1758" s="4" t="str">
        <f t="shared" si="278"/>
        <v/>
      </c>
      <c r="I1758" s="1" t="s">
        <v>5282</v>
      </c>
      <c r="J1758" s="1"/>
      <c r="K1758" s="1" t="s">
        <v>5283</v>
      </c>
      <c r="L1758" s="1">
        <v>1461</v>
      </c>
      <c r="N1758" s="18" t="b">
        <v>1</v>
      </c>
      <c r="P1758" s="1" t="s">
        <v>5284</v>
      </c>
      <c r="S1758" s="54"/>
      <c r="T1758" s="1" t="s">
        <v>42</v>
      </c>
      <c r="U1758" s="1" t="s">
        <v>42</v>
      </c>
      <c r="V1758" s="1" t="s">
        <v>42</v>
      </c>
      <c r="W1758" s="1" t="s">
        <v>42</v>
      </c>
      <c r="X1758" s="1"/>
      <c r="Y1758" s="1" t="s">
        <v>5285</v>
      </c>
      <c r="Z1758" s="1"/>
      <c r="AA1758" s="1"/>
      <c r="AB1758" s="1"/>
      <c r="AC1758" s="1"/>
      <c r="AD1758" s="1"/>
      <c r="AE1758" s="1"/>
      <c r="AG1758" s="1" t="b">
        <v>0</v>
      </c>
      <c r="AH1758" s="1" t="s">
        <v>43</v>
      </c>
      <c r="AI1758" s="1"/>
      <c r="AJ1758" s="1" t="b">
        <v>0</v>
      </c>
      <c r="AK1758" s="1" t="b">
        <v>0</v>
      </c>
      <c r="AL1758" s="1" t="s">
        <v>86</v>
      </c>
      <c r="AM1758" s="1" t="s">
        <v>62</v>
      </c>
      <c r="AN1758" s="1" t="s">
        <v>45</v>
      </c>
      <c r="AO1758" s="1">
        <v>2436</v>
      </c>
      <c r="AP1758" s="1" t="b">
        <v>1</v>
      </c>
      <c r="AQ1758" s="1"/>
      <c r="AR1758" s="1"/>
      <c r="AS1758" s="1" t="b">
        <v>0</v>
      </c>
      <c r="AV1758" s="1" t="str">
        <f t="shared" si="277"/>
        <v>Potentilla 'Gold Sovereign'</v>
      </c>
      <c r="AW1758" s="1"/>
      <c r="AX1758" s="1"/>
    </row>
    <row r="1759" spans="1:66" ht="15" customHeight="1" x14ac:dyDescent="0.2">
      <c r="B1759" s="18" t="b">
        <f t="shared" si="276"/>
        <v>0</v>
      </c>
      <c r="F1759" s="4" t="str">
        <f t="shared" si="278"/>
        <v>X</v>
      </c>
      <c r="I1759" s="1" t="s">
        <v>5282</v>
      </c>
      <c r="J1759" s="1"/>
      <c r="K1759" s="1" t="s">
        <v>5286</v>
      </c>
      <c r="L1759" s="1">
        <v>1462</v>
      </c>
      <c r="N1759" s="18" t="b">
        <v>0</v>
      </c>
      <c r="P1759" s="1"/>
      <c r="Q1759" s="1"/>
      <c r="S1759" s="54"/>
      <c r="T1759" s="1" t="s">
        <v>42</v>
      </c>
      <c r="U1759" s="1" t="s">
        <v>42</v>
      </c>
      <c r="V1759" s="1" t="s">
        <v>42</v>
      </c>
      <c r="W1759" s="1" t="s">
        <v>42</v>
      </c>
      <c r="X1759" s="1"/>
      <c r="Y1759" s="1"/>
      <c r="Z1759" s="1"/>
      <c r="AA1759" s="1"/>
      <c r="AB1759" s="1"/>
      <c r="AC1759" s="1"/>
      <c r="AD1759" s="1"/>
      <c r="AE1759" s="1"/>
      <c r="AG1759" s="1" t="b">
        <v>1</v>
      </c>
      <c r="AJ1759" s="1" t="b">
        <v>0</v>
      </c>
      <c r="AK1759" s="1" t="b">
        <v>0</v>
      </c>
      <c r="AL1759" s="1" t="s">
        <v>86</v>
      </c>
      <c r="AM1759" s="1" t="s">
        <v>62</v>
      </c>
      <c r="AN1759" s="1" t="s">
        <v>45</v>
      </c>
      <c r="AO1759" s="1">
        <v>2088</v>
      </c>
      <c r="AP1759" s="1" t="b">
        <v>1</v>
      </c>
      <c r="AS1759" s="1" t="b">
        <v>0</v>
      </c>
      <c r="AV1759" s="1" t="str">
        <f t="shared" si="277"/>
        <v>Potentilla William Rollinson</v>
      </c>
      <c r="AW1759" s="1"/>
      <c r="AX1759" s="1"/>
    </row>
    <row r="1760" spans="1:66" ht="15" customHeight="1" x14ac:dyDescent="0.2">
      <c r="B1760" s="18" t="b">
        <f t="shared" si="276"/>
        <v>0</v>
      </c>
      <c r="F1760" s="4" t="str">
        <f t="shared" si="278"/>
        <v>X</v>
      </c>
      <c r="I1760" s="1" t="s">
        <v>5282</v>
      </c>
      <c r="J1760" s="1"/>
      <c r="K1760" s="1" t="s">
        <v>604</v>
      </c>
      <c r="L1760" s="1">
        <v>1463</v>
      </c>
      <c r="N1760" s="18" t="b">
        <v>0</v>
      </c>
      <c r="P1760" s="1" t="s">
        <v>5287</v>
      </c>
      <c r="T1760" s="1" t="s">
        <v>42</v>
      </c>
      <c r="U1760" s="1" t="s">
        <v>42</v>
      </c>
      <c r="V1760" s="1" t="s">
        <v>42</v>
      </c>
      <c r="W1760" s="1" t="s">
        <v>42</v>
      </c>
      <c r="AG1760" s="1" t="b">
        <v>0</v>
      </c>
      <c r="AJ1760" s="1" t="b">
        <v>0</v>
      </c>
      <c r="AK1760" s="1" t="b">
        <v>0</v>
      </c>
      <c r="AL1760" s="1" t="s">
        <v>86</v>
      </c>
      <c r="AM1760" s="1" t="s">
        <v>62</v>
      </c>
      <c r="AN1760" s="1" t="s">
        <v>45</v>
      </c>
      <c r="AO1760" s="1">
        <v>1874</v>
      </c>
      <c r="AP1760" s="1" t="b">
        <v>0</v>
      </c>
      <c r="AQ1760" s="1"/>
      <c r="AR1760" s="1"/>
      <c r="AS1760" s="1" t="b">
        <v>0</v>
      </c>
      <c r="AV1760" s="1" t="str">
        <f t="shared" si="277"/>
        <v>Potentilla 'Yellow Queen'</v>
      </c>
      <c r="AW1760" s="1"/>
      <c r="AX1760" s="1"/>
    </row>
    <row r="1761" spans="1:66" ht="15" customHeight="1" x14ac:dyDescent="0.2">
      <c r="A1761" s="31" t="s">
        <v>9613</v>
      </c>
      <c r="B1761" s="18" t="b">
        <f t="shared" si="276"/>
        <v>1</v>
      </c>
      <c r="C1761" s="32" t="str">
        <f>IF(O1761="","C","")</f>
        <v/>
      </c>
      <c r="D1761" s="32" t="str">
        <f>IF(I1761="","N","")</f>
        <v/>
      </c>
      <c r="E1761" s="32" t="str">
        <f>IF(P1761="","Y","")</f>
        <v/>
      </c>
      <c r="F1761" s="4" t="str">
        <f t="shared" si="278"/>
        <v/>
      </c>
      <c r="G1761" s="32" t="str">
        <f>IF(H1761=A1761,"","I")</f>
        <v/>
      </c>
      <c r="H1761" s="4" t="str">
        <f>TRIM(TRIM(I1761) &amp; " " &amp; TRIM(J1761) &amp; " " &amp; K1761 &amp; " " &amp;S1761)</f>
        <v>Primula alpicola var. alba</v>
      </c>
      <c r="I1761" s="37" t="s">
        <v>5306</v>
      </c>
      <c r="J1761" s="36" t="s">
        <v>5317</v>
      </c>
      <c r="K1761" s="38" t="s">
        <v>9966</v>
      </c>
      <c r="L1761" s="29"/>
      <c r="M1761" s="29"/>
      <c r="N1761" s="18" t="b">
        <v>1</v>
      </c>
      <c r="O1761" t="s">
        <v>10225</v>
      </c>
      <c r="P1761" s="46" t="s">
        <v>10659</v>
      </c>
      <c r="Q1761" s="29"/>
      <c r="R1761" s="29"/>
      <c r="T1761" s="29"/>
      <c r="U1761" s="29"/>
      <c r="V1761" s="29"/>
      <c r="W1761" s="29"/>
      <c r="X1761" s="29"/>
      <c r="Y1761" t="s">
        <v>11253</v>
      </c>
      <c r="Z1761" s="29"/>
      <c r="AA1761" s="29"/>
      <c r="AB1761" s="29"/>
      <c r="AC1761" s="29"/>
      <c r="AD1761" s="29"/>
      <c r="AE1761" s="29"/>
      <c r="AF1761" s="29"/>
      <c r="AG1761" s="33" t="b">
        <v>1</v>
      </c>
      <c r="AH1761" s="33"/>
      <c r="AI1761" s="33"/>
      <c r="AJ1761" s="33" t="b">
        <v>0</v>
      </c>
      <c r="AK1761" s="33" t="b">
        <v>0</v>
      </c>
      <c r="AL1761" s="33" t="s">
        <v>233</v>
      </c>
      <c r="AM1761" s="29"/>
      <c r="AN1761" s="33" t="s">
        <v>45</v>
      </c>
      <c r="AO1761" s="33">
        <v>20269</v>
      </c>
      <c r="AP1761" s="33" t="b">
        <v>0</v>
      </c>
      <c r="AQ1761" s="33"/>
      <c r="AR1761" s="33"/>
      <c r="AS1761" s="33" t="b">
        <v>0</v>
      </c>
      <c r="AT1761" s="29"/>
      <c r="AU1761" s="29"/>
      <c r="AV1761" s="1" t="str">
        <f t="shared" si="277"/>
        <v>Primula alpicola var. alba</v>
      </c>
      <c r="AW1761" s="33"/>
      <c r="AX1761" s="33"/>
      <c r="AY1761" s="29"/>
      <c r="AZ1761" s="29"/>
      <c r="BA1761" s="29"/>
      <c r="BB1761" s="29"/>
      <c r="BC1761" s="29"/>
      <c r="BD1761" s="29"/>
      <c r="BE1761" s="34"/>
      <c r="BF1761" s="34"/>
      <c r="BG1761" s="34"/>
      <c r="BH1761" s="34"/>
      <c r="BI1761" s="34"/>
      <c r="BJ1761" s="34"/>
      <c r="BK1761" s="5"/>
      <c r="BL1761" s="5"/>
      <c r="BM1761" s="5"/>
      <c r="BN1761" s="5"/>
    </row>
    <row r="1762" spans="1:66" ht="15" customHeight="1" x14ac:dyDescent="0.2">
      <c r="B1762" s="18" t="b">
        <f t="shared" si="276"/>
        <v>0</v>
      </c>
      <c r="F1762" s="4" t="str">
        <f t="shared" si="278"/>
        <v>X</v>
      </c>
      <c r="I1762" s="1" t="s">
        <v>5306</v>
      </c>
      <c r="J1762" s="1" t="s">
        <v>5317</v>
      </c>
      <c r="L1762" s="1">
        <v>1473</v>
      </c>
      <c r="N1762" s="18" t="b">
        <v>0</v>
      </c>
      <c r="P1762" s="1" t="s">
        <v>5318</v>
      </c>
      <c r="T1762" s="1" t="s">
        <v>42</v>
      </c>
      <c r="U1762" s="1" t="s">
        <v>42</v>
      </c>
      <c r="V1762" s="1" t="s">
        <v>42</v>
      </c>
      <c r="W1762" s="1" t="s">
        <v>42</v>
      </c>
      <c r="AG1762" s="1" t="b">
        <v>0</v>
      </c>
      <c r="AJ1762" s="1" t="b">
        <v>0</v>
      </c>
      <c r="AK1762" s="1" t="b">
        <v>0</v>
      </c>
      <c r="AL1762" s="1" t="s">
        <v>86</v>
      </c>
      <c r="AM1762" s="1" t="s">
        <v>62</v>
      </c>
      <c r="AN1762" s="1" t="s">
        <v>45</v>
      </c>
      <c r="AO1762" s="1">
        <v>1876</v>
      </c>
      <c r="AP1762" s="1" t="b">
        <v>1</v>
      </c>
      <c r="AQ1762" s="1"/>
      <c r="AR1762" s="1"/>
      <c r="AS1762" s="1" t="b">
        <v>0</v>
      </c>
      <c r="AV1762" s="1" t="str">
        <f t="shared" si="277"/>
        <v>Primula alpicola</v>
      </c>
      <c r="AW1762" s="1"/>
    </row>
    <row r="1763" spans="1:66" ht="15" customHeight="1" x14ac:dyDescent="0.2">
      <c r="A1763" s="9" t="s">
        <v>8224</v>
      </c>
      <c r="B1763" s="18" t="b">
        <f t="shared" si="276"/>
        <v>1</v>
      </c>
      <c r="C1763" s="4" t="str">
        <f t="shared" ref="C1763:C1773" si="279">IF(O1763="","C","")</f>
        <v/>
      </c>
      <c r="D1763" s="4" t="str">
        <f t="shared" ref="D1763:D1773" si="280">IF(I1763="","N","")</f>
        <v/>
      </c>
      <c r="E1763" s="4" t="str">
        <f t="shared" ref="E1763:E1773" si="281">IF(P1763="","Y","")</f>
        <v/>
      </c>
      <c r="F1763" s="4" t="str">
        <f t="shared" si="278"/>
        <v/>
      </c>
      <c r="G1763" s="4" t="str">
        <f t="shared" ref="G1763:G1773" si="282">IF(H1763=A1763,"","I")</f>
        <v/>
      </c>
      <c r="H1763" s="4" t="str">
        <f t="shared" ref="H1763:H1773" si="283">TRIM(TRIM(I1763) &amp; " " &amp; TRIM(J1763) &amp; " " &amp; K1763 &amp; " " &amp;S1763)</f>
        <v>Primula auricula 'Late Romantic'</v>
      </c>
      <c r="I1763" s="1" t="s">
        <v>5306</v>
      </c>
      <c r="J1763" s="1" t="s">
        <v>5319</v>
      </c>
      <c r="K1763" s="1" t="s">
        <v>5320</v>
      </c>
      <c r="L1763" s="1">
        <v>1474</v>
      </c>
      <c r="M1763" s="1" t="s">
        <v>39</v>
      </c>
      <c r="N1763" s="18" t="b">
        <v>1</v>
      </c>
      <c r="O1763" t="s">
        <v>5321</v>
      </c>
      <c r="P1763" s="1" t="s">
        <v>5322</v>
      </c>
      <c r="S1763" s="54"/>
      <c r="T1763" s="1" t="s">
        <v>42</v>
      </c>
      <c r="U1763" s="1" t="s">
        <v>42</v>
      </c>
      <c r="V1763" s="1" t="s">
        <v>42</v>
      </c>
      <c r="W1763" s="1" t="s">
        <v>42</v>
      </c>
      <c r="X1763" s="1"/>
      <c r="Y1763" s="1" t="s">
        <v>5323</v>
      </c>
      <c r="Z1763" s="1"/>
      <c r="AA1763" s="1"/>
      <c r="AB1763" s="1"/>
      <c r="AC1763" s="1"/>
      <c r="AD1763" s="1"/>
      <c r="AE1763" s="1"/>
      <c r="AV1763" s="1" t="str">
        <f t="shared" si="277"/>
        <v>Primula auricula 'Late Romantic'</v>
      </c>
      <c r="BE1763" s="5"/>
      <c r="BF1763" s="5"/>
      <c r="BG1763" s="5"/>
      <c r="BH1763" s="5"/>
      <c r="BI1763" s="5"/>
      <c r="BJ1763" s="5"/>
      <c r="BK1763" s="5"/>
      <c r="BL1763" s="5"/>
      <c r="BM1763" s="5"/>
      <c r="BN1763" s="5"/>
    </row>
    <row r="1764" spans="1:66" ht="15" customHeight="1" x14ac:dyDescent="0.2">
      <c r="A1764" s="9" t="s">
        <v>7939</v>
      </c>
      <c r="B1764" s="18" t="b">
        <f t="shared" si="276"/>
        <v>1</v>
      </c>
      <c r="C1764" s="4" t="str">
        <f t="shared" si="279"/>
        <v/>
      </c>
      <c r="D1764" s="4" t="str">
        <f t="shared" si="280"/>
        <v/>
      </c>
      <c r="E1764" s="4" t="str">
        <f t="shared" si="281"/>
        <v/>
      </c>
      <c r="F1764" s="4" t="str">
        <f t="shared" si="278"/>
        <v/>
      </c>
      <c r="G1764" s="4" t="str">
        <f t="shared" si="282"/>
        <v/>
      </c>
      <c r="H1764" s="4" t="str">
        <f t="shared" si="283"/>
        <v>Primula beesiana</v>
      </c>
      <c r="I1764" s="1" t="s">
        <v>5306</v>
      </c>
      <c r="J1764" s="1" t="s">
        <v>5324</v>
      </c>
      <c r="K1764" s="1"/>
      <c r="L1764" s="1">
        <v>1475</v>
      </c>
      <c r="M1764" s="1" t="s">
        <v>302</v>
      </c>
      <c r="N1764" s="18" t="b">
        <v>1</v>
      </c>
      <c r="O1764" t="s">
        <v>5325</v>
      </c>
      <c r="P1764" s="1" t="s">
        <v>5326</v>
      </c>
      <c r="S1764" s="54"/>
      <c r="T1764" s="1" t="s">
        <v>42</v>
      </c>
      <c r="U1764" s="1" t="s">
        <v>42</v>
      </c>
      <c r="V1764" s="1" t="s">
        <v>42</v>
      </c>
      <c r="W1764" s="1" t="s">
        <v>42</v>
      </c>
      <c r="X1764" s="1"/>
      <c r="Y1764" s="1" t="s">
        <v>5327</v>
      </c>
      <c r="Z1764" s="1"/>
      <c r="AA1764" s="1"/>
      <c r="AB1764" s="1"/>
      <c r="AC1764" s="1"/>
      <c r="AD1764" s="1"/>
      <c r="AE1764" s="1"/>
      <c r="AF1764" s="1"/>
      <c r="AG1764" s="1" t="b">
        <v>0</v>
      </c>
      <c r="AH1764" s="1"/>
      <c r="AI1764" s="1"/>
      <c r="AJ1764" s="1" t="b">
        <v>0</v>
      </c>
      <c r="AK1764" s="1" t="b">
        <v>0</v>
      </c>
      <c r="AL1764" s="1" t="s">
        <v>86</v>
      </c>
      <c r="AM1764" s="1" t="s">
        <v>62</v>
      </c>
      <c r="AN1764" s="1" t="s">
        <v>45</v>
      </c>
      <c r="AO1764" s="1">
        <v>1637</v>
      </c>
      <c r="AP1764" s="1" t="b">
        <v>0</v>
      </c>
      <c r="AQ1764" s="1"/>
      <c r="AR1764" s="1"/>
      <c r="AS1764" s="1" t="b">
        <v>0</v>
      </c>
      <c r="AT1764" s="5"/>
      <c r="AU1764" s="5"/>
      <c r="AV1764" s="1" t="str">
        <f t="shared" si="277"/>
        <v>Primula beesiana</v>
      </c>
      <c r="AW1764" s="1"/>
      <c r="AX1764" s="1"/>
      <c r="AY1764" s="5"/>
      <c r="AZ1764" s="5"/>
      <c r="BA1764" s="5"/>
      <c r="BB1764" s="5"/>
      <c r="BC1764" s="5"/>
      <c r="BD1764" s="5"/>
      <c r="BE1764" s="5"/>
      <c r="BF1764" s="5"/>
      <c r="BG1764" s="5"/>
      <c r="BH1764" s="5"/>
      <c r="BI1764" s="34"/>
      <c r="BJ1764" s="34"/>
      <c r="BK1764" s="5"/>
      <c r="BL1764" s="5"/>
      <c r="BM1764" s="5"/>
      <c r="BN1764" s="5"/>
    </row>
    <row r="1765" spans="1:66" ht="15" customHeight="1" x14ac:dyDescent="0.2">
      <c r="A1765" s="31" t="s">
        <v>7521</v>
      </c>
      <c r="B1765" s="18" t="b">
        <f t="shared" si="276"/>
        <v>1</v>
      </c>
      <c r="C1765" s="32" t="str">
        <f t="shared" si="279"/>
        <v/>
      </c>
      <c r="D1765" s="32" t="str">
        <f t="shared" si="280"/>
        <v/>
      </c>
      <c r="E1765" s="32" t="str">
        <f t="shared" si="281"/>
        <v/>
      </c>
      <c r="F1765" s="4" t="str">
        <f t="shared" si="278"/>
        <v/>
      </c>
      <c r="G1765" s="32" t="str">
        <f t="shared" si="282"/>
        <v/>
      </c>
      <c r="H1765" s="4" t="str">
        <f t="shared" si="283"/>
        <v>Primula Belarina Amethyst Ice</v>
      </c>
      <c r="I1765" s="33" t="s">
        <v>5306</v>
      </c>
      <c r="J1765" s="33" t="s">
        <v>5328</v>
      </c>
      <c r="K1765" s="33" t="s">
        <v>9967</v>
      </c>
      <c r="L1765" s="33">
        <v>1476</v>
      </c>
      <c r="M1765" s="33" t="s">
        <v>39</v>
      </c>
      <c r="N1765" s="18" t="b">
        <v>1</v>
      </c>
      <c r="O1765" t="s">
        <v>5330</v>
      </c>
      <c r="P1765" s="33" t="s">
        <v>5331</v>
      </c>
      <c r="Q1765" s="29"/>
      <c r="R1765" s="29"/>
      <c r="S1765" s="54"/>
      <c r="T1765" s="33" t="s">
        <v>42</v>
      </c>
      <c r="U1765" s="33" t="s">
        <v>42</v>
      </c>
      <c r="V1765" s="33" t="s">
        <v>42</v>
      </c>
      <c r="W1765" s="33" t="s">
        <v>42</v>
      </c>
      <c r="X1765" s="33"/>
      <c r="Y1765" s="33" t="s">
        <v>5332</v>
      </c>
      <c r="Z1765" s="33"/>
      <c r="AA1765" s="33"/>
      <c r="AB1765" s="33"/>
      <c r="AC1765" s="33"/>
      <c r="AD1765" s="33"/>
      <c r="AE1765" s="33"/>
      <c r="AF1765" s="33"/>
      <c r="AG1765" s="33" t="b">
        <v>1</v>
      </c>
      <c r="AH1765" s="33"/>
      <c r="AI1765" s="33"/>
      <c r="AJ1765" s="33" t="b">
        <v>0</v>
      </c>
      <c r="AK1765" s="33" t="b">
        <v>0</v>
      </c>
      <c r="AL1765" s="33" t="s">
        <v>233</v>
      </c>
      <c r="AM1765" s="29"/>
      <c r="AN1765" s="33" t="s">
        <v>45</v>
      </c>
      <c r="AO1765" s="33">
        <v>20212</v>
      </c>
      <c r="AP1765" s="33" t="b">
        <v>0</v>
      </c>
      <c r="AQ1765" s="33"/>
      <c r="AR1765" s="33"/>
      <c r="AS1765" s="33" t="b">
        <v>0</v>
      </c>
      <c r="AT1765" s="29"/>
      <c r="AU1765" s="29"/>
      <c r="AV1765" s="1" t="str">
        <f t="shared" si="277"/>
        <v>Primula Belarina Amethyst Ice</v>
      </c>
      <c r="AW1765" s="33"/>
      <c r="AX1765" s="33"/>
      <c r="AY1765" s="29"/>
      <c r="AZ1765" s="29"/>
      <c r="BA1765" s="29"/>
      <c r="BB1765" s="29"/>
      <c r="BC1765" s="29"/>
      <c r="BD1765" s="29"/>
      <c r="BE1765" s="34"/>
      <c r="BF1765" s="34"/>
      <c r="BG1765" s="34"/>
      <c r="BH1765" s="34"/>
      <c r="BI1765" s="34"/>
      <c r="BJ1765" s="34"/>
      <c r="BK1765" s="5"/>
      <c r="BL1765" s="5"/>
      <c r="BM1765" s="5"/>
      <c r="BN1765" s="5"/>
    </row>
    <row r="1766" spans="1:66" ht="15" customHeight="1" x14ac:dyDescent="0.2">
      <c r="A1766" s="31" t="s">
        <v>7523</v>
      </c>
      <c r="B1766" s="18" t="b">
        <f t="shared" si="276"/>
        <v>1</v>
      </c>
      <c r="C1766" s="32" t="str">
        <f t="shared" si="279"/>
        <v/>
      </c>
      <c r="D1766" s="32" t="str">
        <f t="shared" si="280"/>
        <v/>
      </c>
      <c r="E1766" s="32" t="str">
        <f t="shared" si="281"/>
        <v/>
      </c>
      <c r="F1766" s="4" t="str">
        <f t="shared" si="278"/>
        <v/>
      </c>
      <c r="G1766" s="32" t="str">
        <f t="shared" si="282"/>
        <v/>
      </c>
      <c r="H1766" s="4" t="str">
        <f t="shared" si="283"/>
        <v>Primula Belarina Butter Yellow</v>
      </c>
      <c r="I1766" s="33" t="s">
        <v>5306</v>
      </c>
      <c r="J1766" s="33" t="s">
        <v>5328</v>
      </c>
      <c r="K1766" s="33" t="s">
        <v>9968</v>
      </c>
      <c r="L1766" s="33">
        <v>1477</v>
      </c>
      <c r="M1766" s="33" t="s">
        <v>39</v>
      </c>
      <c r="N1766" s="18" t="b">
        <v>1</v>
      </c>
      <c r="O1766" t="s">
        <v>5334</v>
      </c>
      <c r="P1766" s="33" t="s">
        <v>5335</v>
      </c>
      <c r="Q1766" s="29"/>
      <c r="R1766" s="29"/>
      <c r="S1766" s="54"/>
      <c r="T1766" s="33" t="s">
        <v>42</v>
      </c>
      <c r="U1766" s="33" t="s">
        <v>42</v>
      </c>
      <c r="V1766" s="33" t="s">
        <v>42</v>
      </c>
      <c r="W1766" s="33" t="s">
        <v>42</v>
      </c>
      <c r="X1766" s="33"/>
      <c r="Y1766" s="33" t="s">
        <v>5336</v>
      </c>
      <c r="Z1766" s="33"/>
      <c r="AA1766" s="33"/>
      <c r="AB1766" s="33"/>
      <c r="AC1766" s="33"/>
      <c r="AD1766" s="33"/>
      <c r="AE1766" s="33"/>
      <c r="AF1766" s="33"/>
      <c r="AG1766" s="33" t="b">
        <v>1</v>
      </c>
      <c r="AH1766" s="33"/>
      <c r="AI1766" s="33"/>
      <c r="AJ1766" s="33" t="b">
        <v>0</v>
      </c>
      <c r="AK1766" s="33" t="b">
        <v>0</v>
      </c>
      <c r="AL1766" s="33" t="s">
        <v>4606</v>
      </c>
      <c r="AM1766" s="29"/>
      <c r="AN1766" s="33" t="s">
        <v>45</v>
      </c>
      <c r="AO1766" s="29"/>
      <c r="AP1766" s="33" t="b">
        <v>0</v>
      </c>
      <c r="AQ1766" s="33"/>
      <c r="AR1766" s="33"/>
      <c r="AS1766" s="33" t="b">
        <v>0</v>
      </c>
      <c r="AT1766" s="29"/>
      <c r="AU1766" s="29"/>
      <c r="AV1766" s="1" t="str">
        <f t="shared" si="277"/>
        <v>Primula Belarina Butter Yellow</v>
      </c>
      <c r="AW1766" s="33"/>
      <c r="AX1766" s="33"/>
      <c r="AY1766" s="29"/>
      <c r="AZ1766" s="29"/>
      <c r="BA1766" s="29"/>
      <c r="BB1766" s="29"/>
      <c r="BC1766" s="29"/>
      <c r="BD1766" s="29"/>
      <c r="BE1766" s="34"/>
      <c r="BF1766" s="34"/>
      <c r="BG1766" s="34"/>
      <c r="BH1766" s="34"/>
      <c r="BI1766" s="34"/>
      <c r="BJ1766" s="34"/>
      <c r="BK1766" s="5"/>
      <c r="BL1766" s="5"/>
      <c r="BM1766" s="5"/>
      <c r="BN1766" s="5"/>
    </row>
    <row r="1767" spans="1:66" ht="15" customHeight="1" x14ac:dyDescent="0.2">
      <c r="A1767" s="31" t="s">
        <v>9055</v>
      </c>
      <c r="B1767" s="18" t="b">
        <f t="shared" si="276"/>
        <v>1</v>
      </c>
      <c r="C1767" s="32" t="str">
        <f t="shared" si="279"/>
        <v/>
      </c>
      <c r="D1767" s="32" t="str">
        <f t="shared" si="280"/>
        <v/>
      </c>
      <c r="E1767" s="32" t="str">
        <f t="shared" si="281"/>
        <v/>
      </c>
      <c r="F1767" s="4" t="str">
        <f t="shared" si="278"/>
        <v/>
      </c>
      <c r="G1767" s="32" t="str">
        <f t="shared" si="282"/>
        <v/>
      </c>
      <c r="H1767" s="4" t="str">
        <f t="shared" si="283"/>
        <v>Primula Belarina Cobalt Blue</v>
      </c>
      <c r="I1767" s="33" t="s">
        <v>5306</v>
      </c>
      <c r="J1767" s="33" t="s">
        <v>5328</v>
      </c>
      <c r="K1767" s="33" t="s">
        <v>9969</v>
      </c>
      <c r="L1767" s="33">
        <v>1478</v>
      </c>
      <c r="M1767" s="33"/>
      <c r="N1767" s="18" t="b">
        <v>1</v>
      </c>
      <c r="O1767" t="s">
        <v>5338</v>
      </c>
      <c r="P1767" s="33" t="s">
        <v>5339</v>
      </c>
      <c r="Q1767" s="29"/>
      <c r="R1767" s="29"/>
      <c r="S1767" s="54"/>
      <c r="T1767" s="33" t="s">
        <v>42</v>
      </c>
      <c r="U1767" s="33" t="s">
        <v>42</v>
      </c>
      <c r="V1767" s="33" t="s">
        <v>42</v>
      </c>
      <c r="W1767" s="33" t="s">
        <v>42</v>
      </c>
      <c r="X1767" s="33"/>
      <c r="Y1767" s="33" t="s">
        <v>5340</v>
      </c>
      <c r="Z1767" s="33"/>
      <c r="AA1767" s="33"/>
      <c r="AB1767" s="33"/>
      <c r="AC1767" s="33"/>
      <c r="AD1767" s="33"/>
      <c r="AE1767" s="33"/>
      <c r="AF1767" s="29"/>
      <c r="AG1767" s="33" t="b">
        <v>1</v>
      </c>
      <c r="AH1767" s="33"/>
      <c r="AI1767" s="33"/>
      <c r="AJ1767" s="33" t="b">
        <v>0</v>
      </c>
      <c r="AK1767" s="33" t="b">
        <v>0</v>
      </c>
      <c r="AL1767" s="33" t="s">
        <v>4606</v>
      </c>
      <c r="AM1767" s="29"/>
      <c r="AN1767" s="33" t="s">
        <v>45</v>
      </c>
      <c r="AO1767" s="33">
        <v>20183</v>
      </c>
      <c r="AP1767" s="33" t="b">
        <v>0</v>
      </c>
      <c r="AQ1767" s="33"/>
      <c r="AR1767" s="33"/>
      <c r="AS1767" s="33" t="b">
        <v>0</v>
      </c>
      <c r="AT1767" s="29"/>
      <c r="AU1767" s="29"/>
      <c r="AV1767" s="1" t="str">
        <f t="shared" si="277"/>
        <v>Primula Belarina Cobalt Blue</v>
      </c>
      <c r="AW1767" s="33"/>
      <c r="AX1767" s="33"/>
      <c r="AY1767" s="29"/>
      <c r="AZ1767" s="29"/>
      <c r="BA1767" s="29"/>
      <c r="BB1767" s="29"/>
      <c r="BC1767" s="29"/>
      <c r="BD1767" s="29"/>
      <c r="BE1767" s="34"/>
      <c r="BF1767" s="34"/>
      <c r="BG1767" s="34"/>
      <c r="BH1767" s="34"/>
      <c r="BI1767" s="34"/>
      <c r="BJ1767" s="34"/>
      <c r="BK1767" s="5"/>
      <c r="BL1767" s="5"/>
      <c r="BM1767" s="5"/>
      <c r="BN1767" s="5"/>
    </row>
    <row r="1768" spans="1:66" ht="15" customHeight="1" x14ac:dyDescent="0.2">
      <c r="A1768" s="31" t="s">
        <v>7519</v>
      </c>
      <c r="B1768" s="18" t="b">
        <f t="shared" si="276"/>
        <v>1</v>
      </c>
      <c r="C1768" s="32" t="str">
        <f t="shared" si="279"/>
        <v/>
      </c>
      <c r="D1768" s="32" t="str">
        <f t="shared" si="280"/>
        <v/>
      </c>
      <c r="E1768" s="32" t="str">
        <f t="shared" si="281"/>
        <v/>
      </c>
      <c r="F1768" s="4" t="str">
        <f t="shared" si="278"/>
        <v/>
      </c>
      <c r="G1768" s="32" t="str">
        <f t="shared" si="282"/>
        <v/>
      </c>
      <c r="H1768" s="4" t="str">
        <f t="shared" si="283"/>
        <v>Primula Belarina Cream</v>
      </c>
      <c r="I1768" s="33" t="s">
        <v>5306</v>
      </c>
      <c r="J1768" s="33" t="s">
        <v>5328</v>
      </c>
      <c r="K1768" s="33" t="s">
        <v>9970</v>
      </c>
      <c r="L1768" s="33">
        <v>1479</v>
      </c>
      <c r="M1768" s="33" t="s">
        <v>39</v>
      </c>
      <c r="N1768" s="18" t="b">
        <v>1</v>
      </c>
      <c r="O1768" t="s">
        <v>5342</v>
      </c>
      <c r="P1768" s="33" t="s">
        <v>5343</v>
      </c>
      <c r="Q1768" s="29"/>
      <c r="R1768" s="29"/>
      <c r="S1768" s="54"/>
      <c r="T1768" s="33" t="s">
        <v>42</v>
      </c>
      <c r="U1768" s="33" t="s">
        <v>42</v>
      </c>
      <c r="V1768" s="33" t="s">
        <v>42</v>
      </c>
      <c r="W1768" s="33" t="s">
        <v>42</v>
      </c>
      <c r="X1768" s="33"/>
      <c r="Y1768" s="33" t="s">
        <v>5344</v>
      </c>
      <c r="Z1768" s="33"/>
      <c r="AA1768" s="33"/>
      <c r="AB1768" s="33"/>
      <c r="AC1768" s="33"/>
      <c r="AD1768" s="33"/>
      <c r="AE1768" s="33"/>
      <c r="AF1768" s="33"/>
      <c r="AG1768" s="33" t="b">
        <v>0</v>
      </c>
      <c r="AH1768" s="33"/>
      <c r="AI1768" s="33"/>
      <c r="AJ1768" s="33" t="b">
        <v>0</v>
      </c>
      <c r="AK1768" s="33" t="b">
        <v>0</v>
      </c>
      <c r="AL1768" s="33" t="s">
        <v>86</v>
      </c>
      <c r="AM1768" s="29"/>
      <c r="AN1768" s="33" t="s">
        <v>45</v>
      </c>
      <c r="AO1768" s="33">
        <v>15837</v>
      </c>
      <c r="AP1768" s="33" t="b">
        <v>0</v>
      </c>
      <c r="AQ1768" s="33"/>
      <c r="AR1768" s="33"/>
      <c r="AS1768" s="33" t="b">
        <v>0</v>
      </c>
      <c r="AT1768" s="29"/>
      <c r="AU1768" s="29"/>
      <c r="AV1768" s="1" t="str">
        <f t="shared" si="277"/>
        <v>Primula Belarina Cream</v>
      </c>
      <c r="AW1768" s="33"/>
      <c r="AX1768" s="33"/>
      <c r="AY1768" s="29"/>
      <c r="AZ1768" s="29"/>
      <c r="BA1768" s="29"/>
      <c r="BB1768" s="29"/>
      <c r="BC1768" s="29"/>
      <c r="BD1768" s="29"/>
      <c r="BE1768" s="34"/>
      <c r="BF1768" s="34"/>
      <c r="BG1768" s="34"/>
      <c r="BH1768" s="34"/>
      <c r="BI1768" s="34"/>
      <c r="BJ1768" s="34"/>
      <c r="BK1768" s="5"/>
      <c r="BL1768" s="5"/>
      <c r="BM1768" s="5"/>
      <c r="BN1768" s="5"/>
    </row>
    <row r="1769" spans="1:66" ht="15" customHeight="1" x14ac:dyDescent="0.2">
      <c r="A1769" s="31" t="s">
        <v>7525</v>
      </c>
      <c r="B1769" s="18" t="b">
        <f t="shared" si="276"/>
        <v>1</v>
      </c>
      <c r="C1769" s="32" t="str">
        <f t="shared" si="279"/>
        <v/>
      </c>
      <c r="D1769" s="32" t="str">
        <f t="shared" si="280"/>
        <v/>
      </c>
      <c r="E1769" s="32" t="str">
        <f t="shared" si="281"/>
        <v/>
      </c>
      <c r="F1769" s="4" t="str">
        <f t="shared" si="278"/>
        <v/>
      </c>
      <c r="G1769" s="32" t="str">
        <f t="shared" si="282"/>
        <v/>
      </c>
      <c r="H1769" s="4" t="str">
        <f t="shared" si="283"/>
        <v>Primula Belarina Nectarine</v>
      </c>
      <c r="I1769" s="33" t="s">
        <v>5306</v>
      </c>
      <c r="J1769" s="33" t="s">
        <v>5328</v>
      </c>
      <c r="K1769" s="33" t="s">
        <v>9971</v>
      </c>
      <c r="L1769" s="33">
        <v>1480</v>
      </c>
      <c r="M1769" s="33" t="s">
        <v>39</v>
      </c>
      <c r="N1769" s="18" t="b">
        <v>1</v>
      </c>
      <c r="O1769" t="s">
        <v>5346</v>
      </c>
      <c r="P1769" s="33" t="s">
        <v>5347</v>
      </c>
      <c r="Q1769" s="29"/>
      <c r="R1769" s="29"/>
      <c r="S1769" s="54"/>
      <c r="T1769" s="33" t="s">
        <v>42</v>
      </c>
      <c r="U1769" s="33" t="s">
        <v>42</v>
      </c>
      <c r="V1769" s="33" t="s">
        <v>42</v>
      </c>
      <c r="W1769" s="33" t="s">
        <v>42</v>
      </c>
      <c r="X1769" s="33"/>
      <c r="Y1769" s="33" t="s">
        <v>5348</v>
      </c>
      <c r="Z1769" s="33"/>
      <c r="AA1769" s="33"/>
      <c r="AB1769" s="33"/>
      <c r="AC1769" s="33"/>
      <c r="AD1769" s="33"/>
      <c r="AE1769" s="33"/>
      <c r="AF1769" s="29"/>
      <c r="AG1769" s="33" t="b">
        <v>1</v>
      </c>
      <c r="AH1769" s="29"/>
      <c r="AI1769" s="29"/>
      <c r="AJ1769" s="33" t="b">
        <v>0</v>
      </c>
      <c r="AK1769" s="33" t="b">
        <v>0</v>
      </c>
      <c r="AL1769" s="33" t="s">
        <v>86</v>
      </c>
      <c r="AM1769" s="33" t="s">
        <v>62</v>
      </c>
      <c r="AN1769" s="33" t="s">
        <v>45</v>
      </c>
      <c r="AO1769" s="33">
        <v>1274</v>
      </c>
      <c r="AP1769" s="33" t="b">
        <v>1</v>
      </c>
      <c r="AQ1769" s="33"/>
      <c r="AR1769" s="33"/>
      <c r="AS1769" s="33" t="b">
        <v>0</v>
      </c>
      <c r="AT1769" s="29"/>
      <c r="AU1769" s="29"/>
      <c r="AV1769" s="1" t="str">
        <f t="shared" si="277"/>
        <v>Primula Belarina Nectarine</v>
      </c>
      <c r="AW1769" s="33"/>
      <c r="AX1769" s="33"/>
      <c r="AY1769" s="29"/>
      <c r="AZ1769" s="29"/>
      <c r="BA1769" s="29"/>
      <c r="BB1769" s="29"/>
      <c r="BC1769" s="29"/>
      <c r="BD1769" s="29"/>
      <c r="BE1769" s="34"/>
      <c r="BF1769" s="34"/>
      <c r="BG1769" s="34"/>
      <c r="BH1769" s="34"/>
      <c r="BI1769" s="5"/>
      <c r="BJ1769" s="5"/>
      <c r="BK1769" s="5"/>
      <c r="BL1769" s="5"/>
      <c r="BM1769" s="5"/>
      <c r="BN1769" s="5"/>
    </row>
    <row r="1770" spans="1:66" ht="15" customHeight="1" x14ac:dyDescent="0.2">
      <c r="A1770" s="9" t="s">
        <v>8702</v>
      </c>
      <c r="B1770" s="18" t="b">
        <f t="shared" si="276"/>
        <v>1</v>
      </c>
      <c r="C1770" s="4" t="str">
        <f t="shared" si="279"/>
        <v/>
      </c>
      <c r="D1770" s="4" t="str">
        <f t="shared" si="280"/>
        <v/>
      </c>
      <c r="E1770" s="4" t="str">
        <f t="shared" si="281"/>
        <v/>
      </c>
      <c r="F1770" s="4" t="str">
        <f t="shared" si="278"/>
        <v/>
      </c>
      <c r="G1770" s="4" t="str">
        <f t="shared" si="282"/>
        <v/>
      </c>
      <c r="H1770" s="4" t="str">
        <f t="shared" si="283"/>
        <v>Primula Belarina 'Pink Ice'</v>
      </c>
      <c r="I1770" s="1" t="s">
        <v>5306</v>
      </c>
      <c r="J1770" s="1" t="s">
        <v>5328</v>
      </c>
      <c r="K1770" s="1" t="s">
        <v>5349</v>
      </c>
      <c r="L1770" s="1">
        <v>1481</v>
      </c>
      <c r="M1770" s="1"/>
      <c r="N1770" s="18" t="b">
        <v>1</v>
      </c>
      <c r="O1770" t="s">
        <v>5350</v>
      </c>
      <c r="P1770" s="1" t="s">
        <v>5351</v>
      </c>
      <c r="S1770" s="54"/>
      <c r="T1770" s="1" t="s">
        <v>42</v>
      </c>
      <c r="U1770" s="1" t="s">
        <v>42</v>
      </c>
      <c r="V1770" s="1" t="s">
        <v>42</v>
      </c>
      <c r="W1770" s="1" t="s">
        <v>42</v>
      </c>
      <c r="X1770" s="1"/>
      <c r="Y1770" t="s">
        <v>11254</v>
      </c>
      <c r="Z1770" s="1"/>
      <c r="AA1770" s="1"/>
      <c r="AB1770" s="1"/>
      <c r="AC1770" s="1"/>
      <c r="AD1770" s="1"/>
      <c r="AE1770" s="1"/>
      <c r="AG1770" s="1" t="b">
        <v>0</v>
      </c>
      <c r="AH1770" s="1"/>
      <c r="AI1770" s="1"/>
      <c r="AJ1770" s="1" t="b">
        <v>0</v>
      </c>
      <c r="AK1770" s="1" t="b">
        <v>0</v>
      </c>
      <c r="AL1770" s="1" t="s">
        <v>86</v>
      </c>
      <c r="AM1770" s="1" t="s">
        <v>62</v>
      </c>
      <c r="AN1770" s="1" t="s">
        <v>45</v>
      </c>
      <c r="AO1770" s="1">
        <v>2369</v>
      </c>
      <c r="AP1770" s="1" t="b">
        <v>1</v>
      </c>
      <c r="AQ1770" s="1"/>
      <c r="AR1770" s="1"/>
      <c r="AS1770" s="1" t="b">
        <v>0</v>
      </c>
      <c r="AT1770" s="5"/>
      <c r="AU1770" s="5"/>
      <c r="AV1770" s="1" t="str">
        <f t="shared" si="277"/>
        <v>Primula Belarina 'Pink Ice'</v>
      </c>
      <c r="AW1770" s="1"/>
      <c r="AX1770" s="1"/>
      <c r="AY1770" s="5"/>
      <c r="AZ1770" s="5"/>
      <c r="BA1770" s="5"/>
      <c r="BB1770" s="5"/>
      <c r="BC1770" s="5"/>
      <c r="BD1770" s="5"/>
      <c r="BE1770" s="5"/>
      <c r="BF1770" s="5"/>
      <c r="BG1770" s="5"/>
      <c r="BH1770" s="5"/>
      <c r="BI1770" s="5"/>
      <c r="BJ1770" s="5"/>
      <c r="BK1770" s="5"/>
      <c r="BL1770" s="5"/>
      <c r="BM1770" s="5"/>
      <c r="BN1770" s="5"/>
    </row>
    <row r="1771" spans="1:66" ht="15" customHeight="1" x14ac:dyDescent="0.2">
      <c r="A1771" s="9" t="s">
        <v>8704</v>
      </c>
      <c r="B1771" s="18" t="b">
        <f t="shared" si="276"/>
        <v>1</v>
      </c>
      <c r="C1771" s="4" t="str">
        <f t="shared" si="279"/>
        <v/>
      </c>
      <c r="D1771" s="4" t="str">
        <f t="shared" si="280"/>
        <v/>
      </c>
      <c r="E1771" s="4" t="str">
        <f t="shared" si="281"/>
        <v/>
      </c>
      <c r="F1771" s="4" t="str">
        <f t="shared" si="278"/>
        <v/>
      </c>
      <c r="G1771" s="4" t="str">
        <f t="shared" si="282"/>
        <v/>
      </c>
      <c r="H1771" s="4" t="str">
        <f t="shared" si="283"/>
        <v>Primula Belarina 'Valentine'</v>
      </c>
      <c r="I1771" s="1" t="s">
        <v>5306</v>
      </c>
      <c r="J1771" s="1" t="s">
        <v>5328</v>
      </c>
      <c r="K1771" s="1" t="s">
        <v>2022</v>
      </c>
      <c r="L1771" s="1">
        <v>1482</v>
      </c>
      <c r="M1771" s="1" t="s">
        <v>39</v>
      </c>
      <c r="N1771" s="18" t="b">
        <v>1</v>
      </c>
      <c r="O1771" t="s">
        <v>5352</v>
      </c>
      <c r="P1771" s="1" t="s">
        <v>5353</v>
      </c>
      <c r="S1771" s="54"/>
      <c r="T1771" s="1" t="s">
        <v>42</v>
      </c>
      <c r="U1771" s="1" t="s">
        <v>42</v>
      </c>
      <c r="V1771" s="1" t="s">
        <v>42</v>
      </c>
      <c r="W1771" s="1" t="s">
        <v>42</v>
      </c>
      <c r="X1771" s="1"/>
      <c r="Y1771" s="1" t="s">
        <v>5336</v>
      </c>
      <c r="Z1771" s="1"/>
      <c r="AA1771" s="1"/>
      <c r="AB1771" s="1"/>
      <c r="AC1771" s="1"/>
      <c r="AD1771" s="1"/>
      <c r="AE1771" s="1"/>
      <c r="AF1771" s="1"/>
      <c r="AG1771" s="1" t="b">
        <v>0</v>
      </c>
      <c r="AH1771" s="1"/>
      <c r="AI1771" s="1"/>
      <c r="AJ1771" s="1" t="b">
        <v>0</v>
      </c>
      <c r="AK1771" s="1" t="b">
        <v>0</v>
      </c>
      <c r="AL1771" s="1" t="s">
        <v>86</v>
      </c>
      <c r="AM1771" s="1" t="s">
        <v>62</v>
      </c>
      <c r="AN1771" s="1" t="s">
        <v>45</v>
      </c>
      <c r="AO1771" s="1">
        <v>1564</v>
      </c>
      <c r="AP1771" s="1" t="b">
        <v>0</v>
      </c>
      <c r="AQ1771" s="1"/>
      <c r="AR1771" s="1"/>
      <c r="AS1771" s="1" t="b">
        <v>0</v>
      </c>
      <c r="AT1771" s="5"/>
      <c r="AU1771" s="5"/>
      <c r="AV1771" s="1" t="str">
        <f t="shared" si="277"/>
        <v>Primula Belarina 'Valentine'</v>
      </c>
      <c r="AW1771" s="1"/>
      <c r="AX1771" s="1"/>
      <c r="AY1771" s="5"/>
      <c r="AZ1771" s="5"/>
      <c r="BA1771" s="5"/>
      <c r="BB1771" s="5"/>
      <c r="BC1771" s="5"/>
      <c r="BD1771" s="5"/>
      <c r="BE1771" s="5"/>
      <c r="BF1771" s="5"/>
      <c r="BG1771" s="5"/>
      <c r="BH1771" s="5"/>
      <c r="BI1771" s="5"/>
      <c r="BJ1771" s="5"/>
      <c r="BK1771" s="5"/>
      <c r="BL1771" s="5"/>
      <c r="BM1771" s="5"/>
      <c r="BN1771" s="5"/>
    </row>
    <row r="1772" spans="1:66" ht="15" customHeight="1" x14ac:dyDescent="0.2">
      <c r="A1772" s="9" t="s">
        <v>7941</v>
      </c>
      <c r="B1772" s="18" t="b">
        <f t="shared" si="276"/>
        <v>1</v>
      </c>
      <c r="C1772" s="4" t="str">
        <f t="shared" si="279"/>
        <v/>
      </c>
      <c r="D1772" s="4" t="str">
        <f t="shared" si="280"/>
        <v/>
      </c>
      <c r="E1772" s="4" t="str">
        <f t="shared" si="281"/>
        <v/>
      </c>
      <c r="F1772" s="4" t="str">
        <f t="shared" si="278"/>
        <v/>
      </c>
      <c r="G1772" s="4" t="str">
        <f t="shared" si="282"/>
        <v/>
      </c>
      <c r="H1772" s="4" t="str">
        <f t="shared" si="283"/>
        <v>Primula bulleyana</v>
      </c>
      <c r="I1772" s="1" t="s">
        <v>5306</v>
      </c>
      <c r="J1772" s="1" t="s">
        <v>5354</v>
      </c>
      <c r="K1772" s="1"/>
      <c r="L1772" s="1">
        <v>1483</v>
      </c>
      <c r="M1772" s="1" t="s">
        <v>302</v>
      </c>
      <c r="N1772" s="18" t="b">
        <v>1</v>
      </c>
      <c r="O1772" t="s">
        <v>5355</v>
      </c>
      <c r="P1772" s="1" t="s">
        <v>5356</v>
      </c>
      <c r="S1772" s="54"/>
      <c r="T1772" s="1" t="s">
        <v>42</v>
      </c>
      <c r="U1772" s="1" t="s">
        <v>42</v>
      </c>
      <c r="V1772" s="1" t="s">
        <v>42</v>
      </c>
      <c r="W1772" s="1" t="s">
        <v>42</v>
      </c>
      <c r="X1772" s="1"/>
      <c r="Y1772" s="1" t="s">
        <v>5357</v>
      </c>
      <c r="Z1772" s="1"/>
      <c r="AA1772" s="1"/>
      <c r="AB1772" s="1"/>
      <c r="AC1772" s="1"/>
      <c r="AD1772" s="1"/>
      <c r="AE1772" s="1"/>
      <c r="AG1772" s="1" t="b">
        <v>0</v>
      </c>
      <c r="AH1772" s="1"/>
      <c r="AI1772" s="1"/>
      <c r="AJ1772" s="1" t="b">
        <v>0</v>
      </c>
      <c r="AK1772" s="1" t="b">
        <v>0</v>
      </c>
      <c r="AL1772" s="1" t="s">
        <v>86</v>
      </c>
      <c r="AN1772" s="1" t="s">
        <v>45</v>
      </c>
      <c r="AO1772" s="1">
        <v>20059</v>
      </c>
      <c r="AP1772" s="1" t="b">
        <v>0</v>
      </c>
      <c r="AQ1772" s="1"/>
      <c r="AR1772" s="1"/>
      <c r="AS1772" s="1" t="b">
        <v>0</v>
      </c>
      <c r="AT1772" s="5"/>
      <c r="AU1772" s="5"/>
      <c r="AV1772" s="1" t="str">
        <f t="shared" si="277"/>
        <v>Primula bulleyana</v>
      </c>
      <c r="AW1772" s="1"/>
      <c r="AX1772" s="1"/>
      <c r="AY1772" s="5"/>
      <c r="AZ1772" s="5"/>
      <c r="BA1772" s="5"/>
      <c r="BB1772" s="5"/>
      <c r="BC1772" s="5"/>
      <c r="BD1772" s="5"/>
      <c r="BE1772" s="5"/>
      <c r="BF1772" s="5"/>
      <c r="BG1772" s="5"/>
      <c r="BH1772" s="5"/>
      <c r="BI1772" s="5"/>
      <c r="BJ1772" s="5"/>
      <c r="BK1772" s="5"/>
      <c r="BL1772" s="5"/>
      <c r="BM1772" s="5"/>
      <c r="BN1772" s="5"/>
    </row>
    <row r="1773" spans="1:66" ht="15" customHeight="1" x14ac:dyDescent="0.2">
      <c r="A1773" s="9" t="s">
        <v>7943</v>
      </c>
      <c r="B1773" s="18" t="b">
        <f t="shared" si="276"/>
        <v>1</v>
      </c>
      <c r="C1773" s="4" t="str">
        <f t="shared" si="279"/>
        <v/>
      </c>
      <c r="D1773" s="4" t="str">
        <f t="shared" si="280"/>
        <v/>
      </c>
      <c r="E1773" s="4" t="str">
        <f t="shared" si="281"/>
        <v/>
      </c>
      <c r="F1773" s="4" t="str">
        <f t="shared" si="278"/>
        <v/>
      </c>
      <c r="G1773" s="4" t="str">
        <f t="shared" si="282"/>
        <v/>
      </c>
      <c r="H1773" s="4" t="str">
        <f t="shared" si="283"/>
        <v>Primula chungensis</v>
      </c>
      <c r="I1773" s="1" t="s">
        <v>5306</v>
      </c>
      <c r="J1773" s="1" t="s">
        <v>5358</v>
      </c>
      <c r="K1773" s="1"/>
      <c r="L1773" s="1">
        <v>1484</v>
      </c>
      <c r="M1773" s="1" t="s">
        <v>302</v>
      </c>
      <c r="N1773" s="18" t="b">
        <v>1</v>
      </c>
      <c r="O1773" t="s">
        <v>5359</v>
      </c>
      <c r="P1773" s="1" t="s">
        <v>5360</v>
      </c>
      <c r="S1773" s="54"/>
      <c r="T1773" s="1" t="s">
        <v>42</v>
      </c>
      <c r="U1773" s="1" t="s">
        <v>42</v>
      </c>
      <c r="V1773" s="1" t="s">
        <v>42</v>
      </c>
      <c r="W1773" s="1" t="s">
        <v>42</v>
      </c>
      <c r="X1773" s="1"/>
      <c r="Y1773" s="1" t="s">
        <v>5361</v>
      </c>
      <c r="Z1773" s="1"/>
      <c r="AA1773" s="1"/>
      <c r="AB1773" s="1"/>
      <c r="AC1773" s="1"/>
      <c r="AD1773" s="1"/>
      <c r="AE1773" s="1"/>
      <c r="AG1773" s="1" t="b">
        <v>0</v>
      </c>
      <c r="AH1773" s="1"/>
      <c r="AI1773" s="1"/>
      <c r="AJ1773" s="1" t="b">
        <v>0</v>
      </c>
      <c r="AK1773" s="1" t="b">
        <v>0</v>
      </c>
      <c r="AL1773" s="1" t="s">
        <v>86</v>
      </c>
      <c r="AN1773" s="1" t="s">
        <v>45</v>
      </c>
      <c r="AO1773" s="1">
        <v>15844</v>
      </c>
      <c r="AP1773" s="1" t="b">
        <v>1</v>
      </c>
      <c r="AQ1773" s="1"/>
      <c r="AR1773" s="1"/>
      <c r="AS1773" s="1" t="b">
        <v>0</v>
      </c>
      <c r="AT1773" s="5"/>
      <c r="AU1773" s="5"/>
      <c r="AV1773" s="1" t="str">
        <f t="shared" si="277"/>
        <v>Primula chungensis</v>
      </c>
      <c r="AW1773" s="1"/>
      <c r="AX1773" s="1"/>
      <c r="AY1773" s="5"/>
      <c r="AZ1773" s="5"/>
      <c r="BA1773" s="5"/>
      <c r="BB1773" s="5"/>
      <c r="BC1773" s="5"/>
      <c r="BD1773" s="5"/>
      <c r="BE1773" s="5"/>
      <c r="BF1773" s="5"/>
      <c r="BG1773" s="5"/>
      <c r="BH1773" s="5"/>
      <c r="BK1773" s="5"/>
      <c r="BL1773" s="5"/>
      <c r="BM1773" s="5"/>
      <c r="BN1773" s="11"/>
    </row>
    <row r="1774" spans="1:66" ht="15" customHeight="1" x14ac:dyDescent="0.2">
      <c r="B1774" s="18" t="b">
        <f t="shared" si="276"/>
        <v>1</v>
      </c>
      <c r="F1774" s="4" t="str">
        <f t="shared" si="278"/>
        <v/>
      </c>
      <c r="I1774" s="1" t="s">
        <v>5306</v>
      </c>
      <c r="J1774" s="1" t="s">
        <v>5362</v>
      </c>
      <c r="K1774" s="1" t="s">
        <v>5363</v>
      </c>
      <c r="L1774" s="1">
        <v>1485</v>
      </c>
      <c r="N1774" s="18" t="b">
        <v>1</v>
      </c>
      <c r="P1774" s="1" t="s">
        <v>5364</v>
      </c>
      <c r="S1774" s="54" t="s">
        <v>5365</v>
      </c>
      <c r="T1774" s="1" t="s">
        <v>42</v>
      </c>
      <c r="U1774" s="1" t="s">
        <v>42</v>
      </c>
      <c r="V1774" s="1" t="s">
        <v>42</v>
      </c>
      <c r="W1774" s="1" t="s">
        <v>42</v>
      </c>
      <c r="X1774" s="1"/>
      <c r="Y1774" s="1" t="s">
        <v>5366</v>
      </c>
      <c r="Z1774" s="1" t="s">
        <v>5367</v>
      </c>
      <c r="AA1774" s="1"/>
      <c r="AB1774" s="1"/>
      <c r="AC1774" s="1"/>
      <c r="AD1774" s="1"/>
      <c r="AE1774" s="1"/>
      <c r="AG1774" s="1" t="b">
        <v>0</v>
      </c>
      <c r="AH1774" s="1"/>
      <c r="AI1774" s="1"/>
      <c r="AJ1774" s="1" t="b">
        <v>0</v>
      </c>
      <c r="AK1774" s="1" t="b">
        <v>0</v>
      </c>
      <c r="AL1774" s="1" t="s">
        <v>86</v>
      </c>
      <c r="AN1774" s="1" t="s">
        <v>45</v>
      </c>
      <c r="AO1774" s="1">
        <v>15808</v>
      </c>
      <c r="AP1774" s="1" t="b">
        <v>1</v>
      </c>
      <c r="AQ1774" s="1"/>
      <c r="AR1774" s="1"/>
      <c r="AS1774" s="1" t="b">
        <v>0</v>
      </c>
      <c r="AV1774" s="1" t="str">
        <f t="shared" si="277"/>
        <v>Primula denticulata 'Blue' Drumstick Primula</v>
      </c>
      <c r="AW1774" s="1"/>
      <c r="AX1774" s="1"/>
    </row>
    <row r="1775" spans="1:66" ht="15" customHeight="1" x14ac:dyDescent="0.2">
      <c r="B1775" s="18" t="b">
        <f t="shared" si="276"/>
        <v>1</v>
      </c>
      <c r="F1775" s="4" t="str">
        <f t="shared" si="278"/>
        <v/>
      </c>
      <c r="I1775" s="1" t="s">
        <v>5306</v>
      </c>
      <c r="J1775" s="1" t="s">
        <v>5362</v>
      </c>
      <c r="K1775" s="1" t="s">
        <v>5368</v>
      </c>
      <c r="L1775" s="1">
        <v>1486</v>
      </c>
      <c r="N1775" s="18" t="b">
        <v>1</v>
      </c>
      <c r="P1775" s="1" t="s">
        <v>5364</v>
      </c>
      <c r="Q1775" s="1"/>
      <c r="R1775" s="1"/>
      <c r="S1775" s="54" t="s">
        <v>5365</v>
      </c>
      <c r="T1775" s="1" t="s">
        <v>42</v>
      </c>
      <c r="U1775" s="1" t="s">
        <v>42</v>
      </c>
      <c r="V1775" s="1" t="s">
        <v>42</v>
      </c>
      <c r="W1775" s="1" t="s">
        <v>42</v>
      </c>
      <c r="X1775" s="1"/>
      <c r="Y1775" s="1" t="s">
        <v>5366</v>
      </c>
      <c r="Z1775" s="1"/>
      <c r="AA1775" s="1"/>
      <c r="AB1775" s="1"/>
      <c r="AC1775" s="1"/>
      <c r="AD1775" s="1"/>
      <c r="AE1775" s="1"/>
      <c r="AG1775" s="1" t="b">
        <v>0</v>
      </c>
      <c r="AJ1775" s="1" t="b">
        <v>0</v>
      </c>
      <c r="AK1775" s="1" t="b">
        <v>0</v>
      </c>
      <c r="AL1775" s="1" t="s">
        <v>86</v>
      </c>
      <c r="AM1775" s="1" t="s">
        <v>62</v>
      </c>
      <c r="AN1775" s="1" t="s">
        <v>45</v>
      </c>
      <c r="AO1775" s="1">
        <v>2154</v>
      </c>
      <c r="AP1775" s="1" t="b">
        <v>1</v>
      </c>
      <c r="AQ1775" s="1"/>
      <c r="AR1775" s="1"/>
      <c r="AS1775" s="1" t="b">
        <v>0</v>
      </c>
      <c r="AV1775" s="1" t="str">
        <f t="shared" si="277"/>
        <v>Primula denticulata 'Lilac' Drumstick Primula</v>
      </c>
      <c r="AW1775" s="1"/>
      <c r="AX1775" s="1"/>
    </row>
    <row r="1776" spans="1:66" ht="15" customHeight="1" x14ac:dyDescent="0.2">
      <c r="B1776" s="18" t="b">
        <f t="shared" si="276"/>
        <v>1</v>
      </c>
      <c r="F1776" s="4" t="str">
        <f t="shared" si="278"/>
        <v/>
      </c>
      <c r="I1776" s="1" t="s">
        <v>5306</v>
      </c>
      <c r="J1776" s="1" t="s">
        <v>5362</v>
      </c>
      <c r="K1776" s="1" t="s">
        <v>5368</v>
      </c>
      <c r="L1776" s="1">
        <v>1487</v>
      </c>
      <c r="N1776" s="18" t="b">
        <v>1</v>
      </c>
      <c r="P1776" s="1" t="s">
        <v>5364</v>
      </c>
      <c r="Q1776" s="1"/>
      <c r="S1776" s="54" t="s">
        <v>5365</v>
      </c>
      <c r="T1776" s="1" t="s">
        <v>42</v>
      </c>
      <c r="U1776" s="1" t="s">
        <v>42</v>
      </c>
      <c r="V1776" s="1" t="s">
        <v>42</v>
      </c>
      <c r="W1776" s="1" t="s">
        <v>42</v>
      </c>
      <c r="X1776" s="1"/>
      <c r="Y1776" s="1" t="s">
        <v>5366</v>
      </c>
      <c r="Z1776" s="1" t="s">
        <v>5367</v>
      </c>
      <c r="AA1776" s="1"/>
      <c r="AB1776" s="1"/>
      <c r="AC1776" s="1"/>
      <c r="AD1776" s="1"/>
      <c r="AE1776" s="1"/>
      <c r="AG1776" s="1" t="b">
        <v>0</v>
      </c>
      <c r="AH1776" s="1"/>
      <c r="AI1776" s="1"/>
      <c r="AJ1776" s="1" t="b">
        <v>0</v>
      </c>
      <c r="AK1776" s="1" t="b">
        <v>0</v>
      </c>
      <c r="AL1776" s="1" t="s">
        <v>86</v>
      </c>
      <c r="AM1776" s="1" t="s">
        <v>62</v>
      </c>
      <c r="AN1776" s="1" t="s">
        <v>45</v>
      </c>
      <c r="AO1776" s="1">
        <v>2021</v>
      </c>
      <c r="AP1776" s="1" t="b">
        <v>1</v>
      </c>
      <c r="AQ1776" s="1"/>
      <c r="AR1776" s="1"/>
      <c r="AS1776" s="1" t="b">
        <v>0</v>
      </c>
      <c r="AV1776" s="1" t="str">
        <f t="shared" si="277"/>
        <v>Primula denticulata 'Lilac' Drumstick Primula</v>
      </c>
      <c r="AW1776" s="1"/>
      <c r="AX1776" s="1"/>
    </row>
    <row r="1777" spans="1:66" ht="15" customHeight="1" x14ac:dyDescent="0.2">
      <c r="B1777" s="18" t="b">
        <f t="shared" si="276"/>
        <v>1</v>
      </c>
      <c r="F1777" s="4" t="str">
        <f t="shared" si="278"/>
        <v/>
      </c>
      <c r="I1777" s="1" t="s">
        <v>5306</v>
      </c>
      <c r="J1777" s="1" t="s">
        <v>5362</v>
      </c>
      <c r="K1777" s="1" t="s">
        <v>5369</v>
      </c>
      <c r="L1777" s="1">
        <v>1488</v>
      </c>
      <c r="N1777" s="18" t="b">
        <v>1</v>
      </c>
      <c r="P1777" s="1" t="s">
        <v>5364</v>
      </c>
      <c r="Q1777" s="1"/>
      <c r="S1777" s="54" t="s">
        <v>5365</v>
      </c>
      <c r="T1777" s="1" t="s">
        <v>42</v>
      </c>
      <c r="U1777" s="1" t="s">
        <v>42</v>
      </c>
      <c r="V1777" s="1" t="s">
        <v>42</v>
      </c>
      <c r="W1777" s="1" t="s">
        <v>42</v>
      </c>
      <c r="X1777" s="1"/>
      <c r="Y1777" s="1" t="s">
        <v>5370</v>
      </c>
      <c r="Z1777" s="1" t="s">
        <v>5371</v>
      </c>
      <c r="AA1777" s="1" t="s">
        <v>5366</v>
      </c>
      <c r="AB1777" s="1"/>
      <c r="AC1777" s="1"/>
      <c r="AD1777" s="1"/>
      <c r="AE1777" s="1"/>
      <c r="AG1777" s="1" t="b">
        <v>0</v>
      </c>
      <c r="AJ1777" s="1" t="b">
        <v>0</v>
      </c>
      <c r="AK1777" s="1" t="b">
        <v>0</v>
      </c>
      <c r="AL1777" s="1" t="s">
        <v>86</v>
      </c>
      <c r="AM1777" s="1" t="s">
        <v>62</v>
      </c>
      <c r="AN1777" s="1" t="s">
        <v>45</v>
      </c>
      <c r="AO1777" s="1">
        <v>2012</v>
      </c>
      <c r="AP1777" s="1" t="b">
        <v>1</v>
      </c>
      <c r="AQ1777" s="1"/>
      <c r="AR1777" s="1"/>
      <c r="AS1777" s="1" t="b">
        <v>0</v>
      </c>
      <c r="AV1777" s="1" t="str">
        <f t="shared" si="277"/>
        <v>Primula denticulata mixed Drumstick Primula</v>
      </c>
      <c r="AW1777" s="1"/>
      <c r="AX1777" s="1"/>
    </row>
    <row r="1778" spans="1:66" ht="15" customHeight="1" x14ac:dyDescent="0.2">
      <c r="B1778" s="18" t="b">
        <f t="shared" si="276"/>
        <v>1</v>
      </c>
      <c r="F1778" s="4" t="str">
        <f t="shared" si="278"/>
        <v/>
      </c>
      <c r="I1778" s="1" t="s">
        <v>5306</v>
      </c>
      <c r="J1778" s="1" t="s">
        <v>5362</v>
      </c>
      <c r="K1778" s="1" t="s">
        <v>3254</v>
      </c>
      <c r="L1778" s="1">
        <v>1489</v>
      </c>
      <c r="N1778" s="18" t="b">
        <v>1</v>
      </c>
      <c r="P1778" s="1" t="s">
        <v>5364</v>
      </c>
      <c r="Q1778" s="1"/>
      <c r="R1778" s="1"/>
      <c r="S1778" s="54" t="s">
        <v>5365</v>
      </c>
      <c r="T1778" s="1" t="s">
        <v>42</v>
      </c>
      <c r="U1778" s="1" t="s">
        <v>42</v>
      </c>
      <c r="V1778" s="1" t="s">
        <v>42</v>
      </c>
      <c r="W1778" s="1" t="s">
        <v>42</v>
      </c>
      <c r="X1778" s="1"/>
      <c r="Y1778" s="1" t="s">
        <v>5370</v>
      </c>
      <c r="Z1778" s="1"/>
      <c r="AA1778" s="1"/>
      <c r="AB1778" s="1"/>
      <c r="AC1778" s="1"/>
      <c r="AD1778" s="1"/>
      <c r="AE1778" s="1"/>
      <c r="AG1778" s="1" t="b">
        <v>0</v>
      </c>
      <c r="AJ1778" s="1" t="b">
        <v>0</v>
      </c>
      <c r="AK1778" s="1" t="b">
        <v>0</v>
      </c>
      <c r="AL1778" s="1" t="s">
        <v>86</v>
      </c>
      <c r="AM1778" s="1" t="s">
        <v>62</v>
      </c>
      <c r="AN1778" s="1" t="s">
        <v>45</v>
      </c>
      <c r="AO1778" s="1">
        <v>2155</v>
      </c>
      <c r="AP1778" s="1" t="b">
        <v>1</v>
      </c>
      <c r="AQ1778" s="1"/>
      <c r="AR1778" s="1"/>
      <c r="AS1778" s="1" t="b">
        <v>1</v>
      </c>
      <c r="AV1778" s="1" t="str">
        <f t="shared" si="277"/>
        <v>Primula denticulata 'Ruby' Drumstick Primula</v>
      </c>
      <c r="AW1778" s="1"/>
      <c r="AX1778" s="1"/>
    </row>
    <row r="1779" spans="1:66" ht="15" customHeight="1" x14ac:dyDescent="0.2">
      <c r="B1779" s="18" t="b">
        <f t="shared" si="276"/>
        <v>1</v>
      </c>
      <c r="F1779" s="4" t="str">
        <f t="shared" si="278"/>
        <v/>
      </c>
      <c r="I1779" s="1" t="s">
        <v>5306</v>
      </c>
      <c r="J1779" s="1" t="s">
        <v>5362</v>
      </c>
      <c r="K1779" s="1" t="s">
        <v>3254</v>
      </c>
      <c r="L1779" s="1">
        <v>1490</v>
      </c>
      <c r="N1779" s="18" t="b">
        <v>1</v>
      </c>
      <c r="P1779" s="1" t="s">
        <v>5364</v>
      </c>
      <c r="Q1779" s="1"/>
      <c r="S1779" s="54" t="s">
        <v>5365</v>
      </c>
      <c r="T1779" s="1" t="s">
        <v>42</v>
      </c>
      <c r="U1779" s="1" t="s">
        <v>42</v>
      </c>
      <c r="V1779" s="1" t="s">
        <v>42</v>
      </c>
      <c r="W1779" s="1" t="s">
        <v>42</v>
      </c>
      <c r="X1779" s="1"/>
      <c r="Y1779" s="1" t="s">
        <v>5370</v>
      </c>
      <c r="Z1779" s="1" t="s">
        <v>5372</v>
      </c>
      <c r="AA1779" s="1"/>
      <c r="AB1779" s="1"/>
      <c r="AC1779" s="1"/>
      <c r="AD1779" s="1"/>
      <c r="AE1779" s="1"/>
      <c r="AG1779" s="1" t="b">
        <v>0</v>
      </c>
      <c r="AH1779" s="1"/>
      <c r="AI1779" s="1"/>
      <c r="AJ1779" s="1" t="b">
        <v>0</v>
      </c>
      <c r="AK1779" s="1" t="b">
        <v>0</v>
      </c>
      <c r="AL1779" s="1" t="s">
        <v>86</v>
      </c>
      <c r="AM1779" s="1" t="s">
        <v>62</v>
      </c>
      <c r="AN1779" s="1" t="s">
        <v>45</v>
      </c>
      <c r="AO1779" s="1">
        <v>2019</v>
      </c>
      <c r="AP1779" s="1" t="b">
        <v>1</v>
      </c>
      <c r="AQ1779" s="1"/>
      <c r="AR1779" s="1"/>
      <c r="AS1779" s="1" t="b">
        <v>0</v>
      </c>
      <c r="AV1779" s="1" t="str">
        <f t="shared" si="277"/>
        <v>Primula denticulata 'Ruby' Drumstick Primula</v>
      </c>
      <c r="AW1779" s="1"/>
      <c r="AX1779" s="1"/>
    </row>
    <row r="1780" spans="1:66" ht="15" customHeight="1" x14ac:dyDescent="0.2">
      <c r="B1780" s="18" t="b">
        <f t="shared" si="276"/>
        <v>1</v>
      </c>
      <c r="F1780" s="4" t="str">
        <f t="shared" si="278"/>
        <v/>
      </c>
      <c r="I1780" s="1" t="s">
        <v>5306</v>
      </c>
      <c r="J1780" s="1" t="s">
        <v>5362</v>
      </c>
      <c r="K1780" s="1" t="s">
        <v>5373</v>
      </c>
      <c r="L1780" s="1">
        <v>1491</v>
      </c>
      <c r="N1780" s="18" t="b">
        <v>1</v>
      </c>
      <c r="P1780" s="1" t="s">
        <v>5364</v>
      </c>
      <c r="Q1780" s="1"/>
      <c r="R1780" s="1"/>
      <c r="S1780" s="54" t="s">
        <v>5365</v>
      </c>
      <c r="T1780" s="1" t="s">
        <v>42</v>
      </c>
      <c r="U1780" s="1" t="s">
        <v>42</v>
      </c>
      <c r="V1780" s="1" t="s">
        <v>42</v>
      </c>
      <c r="W1780" s="1" t="s">
        <v>42</v>
      </c>
      <c r="X1780" s="1"/>
      <c r="Y1780" s="1" t="s">
        <v>5371</v>
      </c>
      <c r="Z1780" s="1"/>
      <c r="AA1780" s="1"/>
      <c r="AB1780" s="1"/>
      <c r="AC1780" s="1"/>
      <c r="AD1780" s="1"/>
      <c r="AE1780" s="1"/>
      <c r="AG1780" s="1" t="b">
        <v>0</v>
      </c>
      <c r="AJ1780" s="1" t="b">
        <v>0</v>
      </c>
      <c r="AK1780" s="1" t="b">
        <v>0</v>
      </c>
      <c r="AL1780" s="1" t="s">
        <v>86</v>
      </c>
      <c r="AM1780" s="1" t="s">
        <v>62</v>
      </c>
      <c r="AN1780" s="1" t="s">
        <v>45</v>
      </c>
      <c r="AO1780" s="1">
        <v>2156</v>
      </c>
      <c r="AP1780" s="1" t="b">
        <v>1</v>
      </c>
      <c r="AQ1780" s="1"/>
      <c r="AR1780" s="1"/>
      <c r="AS1780" s="1" t="b">
        <v>1</v>
      </c>
      <c r="AV1780" s="1" t="str">
        <f t="shared" si="277"/>
        <v>Primula denticulata 'White' Drumstick Primula</v>
      </c>
      <c r="AW1780" s="1"/>
      <c r="AX1780" s="1"/>
    </row>
    <row r="1781" spans="1:66" ht="15" customHeight="1" x14ac:dyDescent="0.2">
      <c r="B1781" s="18" t="b">
        <f t="shared" si="276"/>
        <v>1</v>
      </c>
      <c r="F1781" s="4" t="str">
        <f t="shared" si="278"/>
        <v/>
      </c>
      <c r="I1781" s="1" t="s">
        <v>5306</v>
      </c>
      <c r="J1781" s="1" t="s">
        <v>5362</v>
      </c>
      <c r="K1781" s="1" t="s">
        <v>5373</v>
      </c>
      <c r="L1781" s="1">
        <v>1492</v>
      </c>
      <c r="N1781" s="18" t="b">
        <v>1</v>
      </c>
      <c r="P1781" s="1" t="s">
        <v>5364</v>
      </c>
      <c r="Q1781" s="1"/>
      <c r="S1781" s="54" t="s">
        <v>5365</v>
      </c>
      <c r="T1781" s="1" t="s">
        <v>42</v>
      </c>
      <c r="U1781" s="1" t="s">
        <v>42</v>
      </c>
      <c r="V1781" s="1" t="s">
        <v>42</v>
      </c>
      <c r="W1781" s="1" t="s">
        <v>42</v>
      </c>
      <c r="X1781" s="1"/>
      <c r="Y1781" s="1" t="s">
        <v>5371</v>
      </c>
      <c r="Z1781" s="1" t="s">
        <v>5374</v>
      </c>
      <c r="AA1781" s="1"/>
      <c r="AB1781" s="1"/>
      <c r="AC1781" s="1"/>
      <c r="AD1781" s="1"/>
      <c r="AE1781" s="1"/>
      <c r="AG1781" s="1" t="b">
        <v>0</v>
      </c>
      <c r="AH1781" s="1"/>
      <c r="AI1781" s="1"/>
      <c r="AJ1781" s="1" t="b">
        <v>0</v>
      </c>
      <c r="AK1781" s="1" t="b">
        <v>0</v>
      </c>
      <c r="AL1781" s="1" t="s">
        <v>86</v>
      </c>
      <c r="AM1781" s="1" t="s">
        <v>62</v>
      </c>
      <c r="AN1781" s="1" t="s">
        <v>45</v>
      </c>
      <c r="AO1781" s="1">
        <v>2020</v>
      </c>
      <c r="AP1781" s="1" t="b">
        <v>1</v>
      </c>
      <c r="AQ1781" s="1"/>
      <c r="AR1781" s="1"/>
      <c r="AS1781" s="1" t="b">
        <v>0</v>
      </c>
      <c r="AV1781" s="1" t="str">
        <f t="shared" si="277"/>
        <v>Primula denticulata 'White' Drumstick Primula</v>
      </c>
      <c r="AW1781" s="1"/>
      <c r="AX1781" s="1"/>
    </row>
    <row r="1782" spans="1:66" ht="15" customHeight="1" x14ac:dyDescent="0.2">
      <c r="A1782" s="31" t="s">
        <v>7945</v>
      </c>
      <c r="B1782" s="18" t="b">
        <f t="shared" si="276"/>
        <v>1</v>
      </c>
      <c r="C1782" s="32" t="str">
        <f>IF(O1782="","C","")</f>
        <v/>
      </c>
      <c r="D1782" s="32" t="str">
        <f>IF(I1782="","N","")</f>
        <v/>
      </c>
      <c r="E1782" s="32" t="str">
        <f>IF(P1782="","Y","")</f>
        <v/>
      </c>
      <c r="F1782" s="4" t="str">
        <f t="shared" si="278"/>
        <v/>
      </c>
      <c r="G1782" s="32" t="str">
        <f>IF(H1782=A1782,"","I")</f>
        <v/>
      </c>
      <c r="H1782" s="4" t="str">
        <f>TRIM(TRIM(I1782) &amp; " " &amp; TRIM(J1782) &amp; " " &amp; K1782 &amp; " " &amp;S1782)</f>
        <v>Primula elatior (Oxlip)</v>
      </c>
      <c r="I1782" s="33" t="s">
        <v>5306</v>
      </c>
      <c r="J1782" s="33" t="s">
        <v>5375</v>
      </c>
      <c r="K1782" s="37"/>
      <c r="L1782" s="33">
        <v>1493</v>
      </c>
      <c r="M1782" s="33" t="s">
        <v>302</v>
      </c>
      <c r="N1782" s="18" t="b">
        <v>1</v>
      </c>
      <c r="O1782" t="s">
        <v>5376</v>
      </c>
      <c r="P1782" s="33" t="s">
        <v>5377</v>
      </c>
      <c r="Q1782" s="29"/>
      <c r="R1782" s="29"/>
      <c r="S1782" s="58" t="s">
        <v>9977</v>
      </c>
      <c r="T1782" s="33" t="s">
        <v>42</v>
      </c>
      <c r="U1782" s="33" t="s">
        <v>42</v>
      </c>
      <c r="V1782" s="33" t="s">
        <v>42</v>
      </c>
      <c r="W1782" s="33" t="s">
        <v>42</v>
      </c>
      <c r="X1782" s="33"/>
      <c r="Y1782" s="33" t="s">
        <v>5379</v>
      </c>
      <c r="Z1782" s="33"/>
      <c r="AA1782" s="33"/>
      <c r="AB1782" s="33"/>
      <c r="AC1782" s="33"/>
      <c r="AD1782" s="33"/>
      <c r="AE1782" s="33"/>
      <c r="AF1782" s="33"/>
      <c r="AG1782" s="33" t="b">
        <v>0</v>
      </c>
      <c r="AH1782" s="33"/>
      <c r="AI1782" s="33"/>
      <c r="AJ1782" s="33" t="b">
        <v>0</v>
      </c>
      <c r="AK1782" s="33" t="b">
        <v>0</v>
      </c>
      <c r="AL1782" s="33" t="s">
        <v>86</v>
      </c>
      <c r="AM1782" s="33" t="s">
        <v>62</v>
      </c>
      <c r="AN1782" s="33" t="s">
        <v>45</v>
      </c>
      <c r="AO1782" s="33">
        <v>1278</v>
      </c>
      <c r="AP1782" s="33" t="b">
        <v>0</v>
      </c>
      <c r="AQ1782" s="33"/>
      <c r="AR1782" s="33"/>
      <c r="AS1782" s="33" t="b">
        <v>0</v>
      </c>
      <c r="AT1782" s="29"/>
      <c r="AU1782" s="29"/>
      <c r="AV1782" s="1" t="str">
        <f t="shared" si="277"/>
        <v>Primula elatior (Oxlip)</v>
      </c>
      <c r="AW1782" s="33"/>
      <c r="AX1782" s="33"/>
      <c r="AY1782" s="29"/>
      <c r="AZ1782" s="29"/>
      <c r="BA1782" s="29"/>
      <c r="BB1782" s="29"/>
      <c r="BC1782" s="29"/>
      <c r="BD1782" s="29"/>
      <c r="BE1782" s="34"/>
      <c r="BF1782" s="34"/>
      <c r="BG1782" s="34"/>
      <c r="BH1782" s="34"/>
      <c r="BI1782" s="5"/>
      <c r="BJ1782" s="5"/>
      <c r="BK1782" s="5"/>
      <c r="BL1782" s="5"/>
      <c r="BM1782" s="5"/>
      <c r="BN1782" s="5"/>
    </row>
    <row r="1783" spans="1:66" ht="15" customHeight="1" x14ac:dyDescent="0.2">
      <c r="A1783" s="9" t="s">
        <v>7527</v>
      </c>
      <c r="B1783" s="18" t="b">
        <f t="shared" si="276"/>
        <v>1</v>
      </c>
      <c r="C1783" s="4" t="str">
        <f>IF(O1783="","C","")</f>
        <v/>
      </c>
      <c r="D1783" s="4" t="str">
        <f>IF(I1783="","N","")</f>
        <v/>
      </c>
      <c r="E1783" s="4" t="str">
        <f>IF(P1783="","Y","")</f>
        <v/>
      </c>
      <c r="F1783" s="4" t="str">
        <f t="shared" si="278"/>
        <v/>
      </c>
      <c r="G1783" s="4" t="str">
        <f>IF(H1783=A1783,"","I")</f>
        <v/>
      </c>
      <c r="H1783" s="4" t="str">
        <f>TRIM(TRIM(I1783) &amp; " " &amp; TRIM(J1783) &amp; " " &amp; K1783 &amp; " " &amp;S1783)</f>
        <v>Primula elatior-hybrid 'Gold Lace'</v>
      </c>
      <c r="I1783" s="1" t="s">
        <v>5306</v>
      </c>
      <c r="J1783" s="1" t="s">
        <v>5380</v>
      </c>
      <c r="K1783" s="1" t="s">
        <v>5381</v>
      </c>
      <c r="L1783" s="1">
        <v>1494</v>
      </c>
      <c r="M1783" s="1" t="s">
        <v>39</v>
      </c>
      <c r="N1783" s="18" t="b">
        <v>1</v>
      </c>
      <c r="O1783" t="s">
        <v>5382</v>
      </c>
      <c r="P1783" s="1" t="s">
        <v>5383</v>
      </c>
      <c r="S1783" s="54"/>
      <c r="T1783" s="1" t="s">
        <v>42</v>
      </c>
      <c r="U1783" s="1" t="s">
        <v>42</v>
      </c>
      <c r="V1783" s="1" t="s">
        <v>42</v>
      </c>
      <c r="W1783" s="1" t="s">
        <v>42</v>
      </c>
      <c r="X1783" s="1"/>
      <c r="Y1783" s="1" t="s">
        <v>5384</v>
      </c>
      <c r="Z1783" s="1"/>
      <c r="AA1783" s="1"/>
      <c r="AB1783" s="1"/>
      <c r="AC1783" s="1"/>
      <c r="AD1783" s="1"/>
      <c r="AE1783" s="1"/>
      <c r="AV1783" s="1" t="str">
        <f t="shared" si="277"/>
        <v>Primula elatior-hybrid 'Gold Lace'</v>
      </c>
      <c r="BE1783" s="5"/>
      <c r="BF1783" s="5"/>
      <c r="BG1783" s="5"/>
      <c r="BH1783" s="5"/>
      <c r="BI1783" s="34"/>
      <c r="BJ1783" s="34"/>
      <c r="BK1783" s="5"/>
      <c r="BL1783" s="5"/>
      <c r="BM1783" s="5"/>
      <c r="BN1783" s="5"/>
    </row>
    <row r="1784" spans="1:66" ht="15" customHeight="1" x14ac:dyDescent="0.2">
      <c r="A1784" s="31" t="s">
        <v>7497</v>
      </c>
      <c r="B1784" s="18" t="b">
        <f t="shared" si="276"/>
        <v>1</v>
      </c>
      <c r="C1784" s="32" t="str">
        <f>IF(O1784="","C","")</f>
        <v/>
      </c>
      <c r="D1784" s="32" t="str">
        <f>IF(I1784="","N","")</f>
        <v/>
      </c>
      <c r="E1784" s="32" t="str">
        <f>IF(P1784="","Y","")</f>
        <v/>
      </c>
      <c r="F1784" s="4" t="str">
        <f t="shared" si="278"/>
        <v/>
      </c>
      <c r="G1784" s="32" t="str">
        <f>IF(H1784=A1784,"","I")</f>
        <v/>
      </c>
      <c r="H1784" s="4" t="str">
        <f>TRIM(TRIM(I1784) &amp; " " &amp; TRIM(J1784) &amp; " " &amp; K1784 &amp; " " &amp;S1784)</f>
        <v>Primula florindae (himalayan cowslip)</v>
      </c>
      <c r="I1784" s="33" t="s">
        <v>5306</v>
      </c>
      <c r="J1784" s="33" t="s">
        <v>5385</v>
      </c>
      <c r="K1784" s="37" t="s">
        <v>9978</v>
      </c>
      <c r="L1784" s="33">
        <v>1495</v>
      </c>
      <c r="M1784" s="33" t="s">
        <v>39</v>
      </c>
      <c r="N1784" s="18" t="b">
        <v>1</v>
      </c>
      <c r="O1784" t="s">
        <v>5386</v>
      </c>
      <c r="P1784" s="33" t="s">
        <v>5387</v>
      </c>
      <c r="Q1784" s="33"/>
      <c r="R1784" s="33"/>
      <c r="S1784" s="54"/>
      <c r="T1784" s="33" t="s">
        <v>42</v>
      </c>
      <c r="U1784" s="33" t="s">
        <v>42</v>
      </c>
      <c r="V1784" s="33" t="s">
        <v>42</v>
      </c>
      <c r="W1784" s="33" t="s">
        <v>42</v>
      </c>
      <c r="X1784" s="33"/>
      <c r="Y1784" s="33" t="s">
        <v>5388</v>
      </c>
      <c r="Z1784" s="33"/>
      <c r="AA1784" s="33"/>
      <c r="AB1784" s="33"/>
      <c r="AC1784" s="33"/>
      <c r="AD1784" s="33"/>
      <c r="AE1784" s="33"/>
      <c r="AF1784" s="33"/>
      <c r="AG1784" s="33" t="b">
        <v>0</v>
      </c>
      <c r="AH1784" s="33"/>
      <c r="AI1784" s="33"/>
      <c r="AJ1784" s="33" t="b">
        <v>0</v>
      </c>
      <c r="AK1784" s="33" t="b">
        <v>0</v>
      </c>
      <c r="AL1784" s="33" t="s">
        <v>86</v>
      </c>
      <c r="AM1784" s="33" t="s">
        <v>62</v>
      </c>
      <c r="AN1784" s="33" t="s">
        <v>45</v>
      </c>
      <c r="AO1784" s="33">
        <v>1275</v>
      </c>
      <c r="AP1784" s="33" t="b">
        <v>0</v>
      </c>
      <c r="AQ1784" s="33"/>
      <c r="AR1784" s="33"/>
      <c r="AS1784" s="33" t="b">
        <v>0</v>
      </c>
      <c r="AT1784" s="29"/>
      <c r="AU1784" s="29"/>
      <c r="AV1784" s="1" t="str">
        <f t="shared" si="277"/>
        <v>Primula florindae (himalayan cowslip)</v>
      </c>
      <c r="AW1784" s="33"/>
      <c r="AX1784" s="33"/>
      <c r="AY1784" s="29"/>
      <c r="AZ1784" s="29"/>
      <c r="BA1784" s="29"/>
      <c r="BB1784" s="29"/>
      <c r="BC1784" s="29"/>
      <c r="BD1784" s="29"/>
      <c r="BE1784" s="34"/>
      <c r="BF1784" s="34"/>
      <c r="BG1784" s="34"/>
      <c r="BH1784" s="34"/>
      <c r="BI1784" s="34"/>
      <c r="BJ1784" s="34"/>
      <c r="BK1784" s="5"/>
      <c r="BL1784" s="5"/>
      <c r="BM1784" s="5"/>
      <c r="BN1784" s="5"/>
    </row>
    <row r="1785" spans="1:66" ht="15" customHeight="1" x14ac:dyDescent="0.2">
      <c r="B1785" s="18" t="b">
        <f t="shared" si="276"/>
        <v>1</v>
      </c>
      <c r="F1785" s="4" t="str">
        <f t="shared" si="278"/>
        <v/>
      </c>
      <c r="I1785" s="1" t="s">
        <v>5306</v>
      </c>
      <c r="J1785" s="1" t="s">
        <v>5385</v>
      </c>
      <c r="K1785" s="1"/>
      <c r="L1785" s="1">
        <v>1496</v>
      </c>
      <c r="M1785" s="1" t="s">
        <v>302</v>
      </c>
      <c r="N1785" s="18" t="b">
        <v>1</v>
      </c>
      <c r="O1785" s="1" t="s">
        <v>5386</v>
      </c>
      <c r="P1785" s="1" t="s">
        <v>5387</v>
      </c>
      <c r="Q1785" s="1"/>
      <c r="R1785" s="1"/>
      <c r="S1785" s="54"/>
      <c r="T1785" s="1" t="s">
        <v>42</v>
      </c>
      <c r="U1785" s="1" t="s">
        <v>42</v>
      </c>
      <c r="V1785" s="1" t="s">
        <v>42</v>
      </c>
      <c r="W1785" s="1" t="s">
        <v>42</v>
      </c>
      <c r="X1785" s="1"/>
      <c r="Y1785" s="1" t="s">
        <v>5388</v>
      </c>
      <c r="Z1785" s="1"/>
      <c r="AA1785" s="1"/>
      <c r="AB1785" s="1"/>
      <c r="AC1785" s="1"/>
      <c r="AD1785" s="1"/>
      <c r="AE1785" s="1"/>
      <c r="AG1785" s="1" t="b">
        <v>1</v>
      </c>
      <c r="AJ1785" s="1" t="b">
        <v>0</v>
      </c>
      <c r="AK1785" s="1" t="b">
        <v>0</v>
      </c>
      <c r="AL1785" s="1" t="s">
        <v>86</v>
      </c>
      <c r="AM1785" s="1" t="s">
        <v>62</v>
      </c>
      <c r="AN1785" s="1" t="s">
        <v>45</v>
      </c>
      <c r="AO1785" s="1">
        <v>2030</v>
      </c>
      <c r="AP1785" s="1" t="b">
        <v>0</v>
      </c>
      <c r="AQ1785" s="1"/>
      <c r="AR1785" s="1"/>
      <c r="AS1785" s="1" t="b">
        <v>0</v>
      </c>
      <c r="AV1785" s="1" t="str">
        <f t="shared" si="277"/>
        <v>Primula florindae</v>
      </c>
      <c r="AW1785" s="1"/>
      <c r="AX1785" s="1"/>
    </row>
    <row r="1786" spans="1:66" ht="15" customHeight="1" x14ac:dyDescent="0.2">
      <c r="A1786" s="31" t="s">
        <v>7947</v>
      </c>
      <c r="B1786" s="18" t="b">
        <f t="shared" si="276"/>
        <v>1</v>
      </c>
      <c r="C1786" s="32" t="str">
        <f>IF(O1786="","C","")</f>
        <v/>
      </c>
      <c r="D1786" s="32" t="str">
        <f>IF(I1786="","N","")</f>
        <v/>
      </c>
      <c r="E1786" s="32" t="str">
        <f>IF(P1786="","Y","")</f>
        <v/>
      </c>
      <c r="F1786" s="4" t="str">
        <f t="shared" si="278"/>
        <v/>
      </c>
      <c r="G1786" s="32" t="str">
        <f>IF(H1786=A1786,"","I")</f>
        <v/>
      </c>
      <c r="H1786" s="4" t="str">
        <f>TRIM(TRIM(I1786) &amp; " " &amp; TRIM(J1786) &amp; " " &amp; K1786 &amp; " " &amp;S1786)</f>
        <v>Primula japonica 'Apple Blossom'</v>
      </c>
      <c r="I1786" s="33" t="s">
        <v>5306</v>
      </c>
      <c r="J1786" s="33" t="s">
        <v>1773</v>
      </c>
      <c r="K1786" s="30" t="s">
        <v>4885</v>
      </c>
      <c r="L1786" s="33">
        <v>1498</v>
      </c>
      <c r="M1786" s="33" t="s">
        <v>302</v>
      </c>
      <c r="N1786" s="18" t="b">
        <v>1</v>
      </c>
      <c r="O1786" t="s">
        <v>5392</v>
      </c>
      <c r="P1786" s="33" t="s">
        <v>5393</v>
      </c>
      <c r="Q1786" s="29"/>
      <c r="R1786" s="29"/>
      <c r="S1786" s="54"/>
      <c r="T1786" s="33" t="s">
        <v>42</v>
      </c>
      <c r="U1786" s="33" t="s">
        <v>42</v>
      </c>
      <c r="V1786" s="33" t="s">
        <v>42</v>
      </c>
      <c r="W1786" s="33" t="s">
        <v>42</v>
      </c>
      <c r="X1786" s="33" t="s">
        <v>5394</v>
      </c>
      <c r="Y1786" s="33" t="s">
        <v>5395</v>
      </c>
      <c r="Z1786" s="33" t="s">
        <v>5390</v>
      </c>
      <c r="AA1786" s="33"/>
      <c r="AB1786" s="33"/>
      <c r="AC1786" s="33"/>
      <c r="AD1786" s="33"/>
      <c r="AE1786" s="33"/>
      <c r="AF1786" s="33"/>
      <c r="AG1786" s="33" t="b">
        <v>0</v>
      </c>
      <c r="AH1786" s="33" t="s">
        <v>43</v>
      </c>
      <c r="AI1786" s="33"/>
      <c r="AJ1786" s="33" t="b">
        <v>0</v>
      </c>
      <c r="AK1786" s="33" t="b">
        <v>0</v>
      </c>
      <c r="AL1786" s="33" t="s">
        <v>86</v>
      </c>
      <c r="AM1786" s="33" t="s">
        <v>62</v>
      </c>
      <c r="AN1786" s="33" t="s">
        <v>45</v>
      </c>
      <c r="AO1786" s="33">
        <v>1281</v>
      </c>
      <c r="AP1786" s="33" t="b">
        <v>0</v>
      </c>
      <c r="AQ1786" s="33"/>
      <c r="AR1786" s="33"/>
      <c r="AS1786" s="33" t="b">
        <v>0</v>
      </c>
      <c r="AT1786" s="29"/>
      <c r="AU1786" s="29"/>
      <c r="AV1786" s="1" t="str">
        <f t="shared" si="277"/>
        <v>Primula japonica 'Apple Blossom'</v>
      </c>
      <c r="AW1786" s="33"/>
      <c r="AX1786" s="33"/>
      <c r="AY1786" s="29"/>
      <c r="AZ1786" s="29"/>
      <c r="BA1786" s="29"/>
      <c r="BB1786" s="29"/>
      <c r="BC1786" s="29"/>
      <c r="BD1786" s="29"/>
      <c r="BE1786" s="34"/>
      <c r="BF1786" s="34"/>
      <c r="BG1786" s="34"/>
      <c r="BH1786" s="34"/>
      <c r="BI1786" s="5"/>
      <c r="BJ1786" s="5"/>
      <c r="BK1786" s="5"/>
      <c r="BL1786" s="5"/>
      <c r="BM1786" s="5"/>
      <c r="BN1786" s="5"/>
    </row>
    <row r="1787" spans="1:66" ht="15" customHeight="1" x14ac:dyDescent="0.2">
      <c r="A1787" s="9" t="s">
        <v>7949</v>
      </c>
      <c r="B1787" s="18" t="b">
        <f t="shared" si="276"/>
        <v>1</v>
      </c>
      <c r="C1787" s="4" t="str">
        <f>IF(O1787="","C","")</f>
        <v/>
      </c>
      <c r="D1787" s="4" t="str">
        <f>IF(I1787="","N","")</f>
        <v/>
      </c>
      <c r="E1787" s="4" t="str">
        <f>IF(P1787="","Y","")</f>
        <v/>
      </c>
      <c r="F1787" s="4" t="str">
        <f t="shared" si="278"/>
        <v/>
      </c>
      <c r="G1787" s="4" t="str">
        <f>IF(H1787=A1787,"","I")</f>
        <v/>
      </c>
      <c r="H1787" s="4" t="str">
        <f>TRIM(TRIM(I1787) &amp; " " &amp; TRIM(J1787) &amp; " " &amp; K1787 &amp; " " &amp;S1787)</f>
        <v>Primula japonica 'Carminea'</v>
      </c>
      <c r="I1787" s="1" t="s">
        <v>5306</v>
      </c>
      <c r="J1787" s="1" t="s">
        <v>1773</v>
      </c>
      <c r="K1787" s="1" t="s">
        <v>5396</v>
      </c>
      <c r="L1787" s="1">
        <v>1499</v>
      </c>
      <c r="M1787" s="1" t="s">
        <v>302</v>
      </c>
      <c r="N1787" s="18" t="b">
        <v>1</v>
      </c>
      <c r="O1787" t="s">
        <v>5397</v>
      </c>
      <c r="P1787" s="1" t="s">
        <v>5398</v>
      </c>
      <c r="S1787" s="54"/>
      <c r="T1787" s="1" t="s">
        <v>42</v>
      </c>
      <c r="U1787" s="1" t="s">
        <v>42</v>
      </c>
      <c r="V1787" s="1" t="s">
        <v>42</v>
      </c>
      <c r="W1787" s="1" t="s">
        <v>42</v>
      </c>
      <c r="X1787" s="1" t="s">
        <v>5399</v>
      </c>
      <c r="Y1787" s="1" t="s">
        <v>5400</v>
      </c>
      <c r="Z1787" s="1"/>
      <c r="AA1787" s="1"/>
      <c r="AB1787" s="1"/>
      <c r="AC1787" s="1"/>
      <c r="AD1787" s="1"/>
      <c r="AE1787" s="1"/>
      <c r="AG1787" s="1" t="b">
        <v>0</v>
      </c>
      <c r="AH1787" s="1"/>
      <c r="AI1787" s="1"/>
      <c r="AJ1787" s="1" t="b">
        <v>0</v>
      </c>
      <c r="AK1787" s="1" t="b">
        <v>0</v>
      </c>
      <c r="AL1787" s="1" t="s">
        <v>86</v>
      </c>
      <c r="AN1787" s="1" t="s">
        <v>45</v>
      </c>
      <c r="AO1787" s="1">
        <v>20238</v>
      </c>
      <c r="AP1787" s="1" t="b">
        <v>0</v>
      </c>
      <c r="AQ1787" s="1"/>
      <c r="AR1787" s="1"/>
      <c r="AS1787" s="1" t="b">
        <v>0</v>
      </c>
      <c r="AT1787" s="5"/>
      <c r="AU1787" s="5"/>
      <c r="AV1787" s="1" t="str">
        <f t="shared" si="277"/>
        <v>Primula japonica 'Carminea'</v>
      </c>
      <c r="AW1787" s="1"/>
      <c r="AX1787" s="1"/>
      <c r="AY1787" s="5"/>
      <c r="AZ1787" s="5"/>
      <c r="BA1787" s="5"/>
      <c r="BB1787" s="5"/>
      <c r="BC1787" s="5"/>
      <c r="BD1787" s="5"/>
      <c r="BE1787" s="5"/>
      <c r="BF1787" s="5"/>
      <c r="BG1787" s="5"/>
      <c r="BH1787" s="5"/>
      <c r="BI1787" s="5"/>
      <c r="BJ1787" s="5"/>
      <c r="BK1787" s="5"/>
      <c r="BL1787" s="5"/>
      <c r="BM1787" s="5"/>
      <c r="BN1787" s="5"/>
    </row>
    <row r="1788" spans="1:66" ht="15" customHeight="1" x14ac:dyDescent="0.2">
      <c r="B1788" s="18" t="b">
        <f t="shared" si="276"/>
        <v>1</v>
      </c>
      <c r="F1788" s="4" t="str">
        <f t="shared" si="278"/>
        <v/>
      </c>
      <c r="I1788" s="1" t="s">
        <v>5306</v>
      </c>
      <c r="J1788" s="1" t="s">
        <v>1773</v>
      </c>
      <c r="K1788" s="1" t="s">
        <v>5401</v>
      </c>
      <c r="L1788" s="1">
        <v>1500</v>
      </c>
      <c r="N1788" s="18" t="b">
        <v>1</v>
      </c>
      <c r="P1788" s="1" t="s">
        <v>5398</v>
      </c>
      <c r="Q1788" s="1"/>
      <c r="R1788" s="1"/>
      <c r="S1788" s="54"/>
      <c r="T1788" s="1" t="s">
        <v>42</v>
      </c>
      <c r="U1788" s="1" t="s">
        <v>42</v>
      </c>
      <c r="V1788" s="1" t="s">
        <v>42</v>
      </c>
      <c r="W1788" s="1" t="s">
        <v>42</v>
      </c>
      <c r="X1788" s="1" t="s">
        <v>5399</v>
      </c>
      <c r="Y1788" s="1" t="s">
        <v>5400</v>
      </c>
      <c r="Z1788" s="1"/>
      <c r="AA1788" s="1"/>
      <c r="AB1788" s="1"/>
      <c r="AC1788" s="1"/>
      <c r="AD1788" s="1"/>
      <c r="AE1788" s="1"/>
      <c r="AG1788" s="1" t="b">
        <v>0</v>
      </c>
      <c r="AH1788" s="1"/>
      <c r="AI1788" s="1"/>
      <c r="AJ1788" s="1" t="b">
        <v>0</v>
      </c>
      <c r="AK1788" s="1" t="b">
        <v>0</v>
      </c>
      <c r="AL1788" s="1" t="s">
        <v>86</v>
      </c>
      <c r="AM1788" s="1" t="s">
        <v>62</v>
      </c>
      <c r="AN1788" s="1" t="s">
        <v>45</v>
      </c>
      <c r="AO1788" s="1">
        <v>2309</v>
      </c>
      <c r="AP1788" s="1" t="b">
        <v>0</v>
      </c>
      <c r="AQ1788" s="1"/>
      <c r="AR1788" s="1"/>
      <c r="AS1788" s="1" t="b">
        <v>0</v>
      </c>
      <c r="AV1788" s="1" t="str">
        <f t="shared" si="277"/>
        <v>Primula japonica 'Miller's Crimson'</v>
      </c>
      <c r="AW1788" s="1"/>
      <c r="AX1788" s="1"/>
    </row>
    <row r="1789" spans="1:66" ht="15" customHeight="1" x14ac:dyDescent="0.2">
      <c r="A1789" s="9" t="s">
        <v>7951</v>
      </c>
      <c r="B1789" s="18" t="b">
        <f t="shared" si="276"/>
        <v>1</v>
      </c>
      <c r="C1789" s="4" t="str">
        <f>IF(O1789="","C","")</f>
        <v/>
      </c>
      <c r="D1789" s="4" t="str">
        <f>IF(I1789="","N","")</f>
        <v/>
      </c>
      <c r="E1789" s="4" t="str">
        <f>IF(P1789="","Y","")</f>
        <v/>
      </c>
      <c r="F1789" s="4" t="str">
        <f t="shared" si="278"/>
        <v/>
      </c>
      <c r="G1789" s="4" t="str">
        <f>IF(H1789=A1789,"","I")</f>
        <v/>
      </c>
      <c r="H1789" s="4" t="str">
        <f>TRIM(TRIM(I1789) &amp; " " &amp; TRIM(J1789) &amp; " " &amp; K1789 &amp; " " &amp;S1789)</f>
        <v>Primula japonica 'Postford White'</v>
      </c>
      <c r="I1789" s="1" t="s">
        <v>5306</v>
      </c>
      <c r="J1789" s="1" t="s">
        <v>1773</v>
      </c>
      <c r="K1789" s="1" t="s">
        <v>5402</v>
      </c>
      <c r="L1789" s="1">
        <v>1501</v>
      </c>
      <c r="M1789" s="1" t="s">
        <v>302</v>
      </c>
      <c r="N1789" s="18" t="b">
        <v>1</v>
      </c>
      <c r="O1789" t="s">
        <v>5403</v>
      </c>
      <c r="P1789" s="1" t="s">
        <v>5404</v>
      </c>
      <c r="Q1789" s="1"/>
      <c r="R1789" s="1"/>
      <c r="S1789" s="54"/>
      <c r="T1789" s="1" t="s">
        <v>42</v>
      </c>
      <c r="U1789" s="1" t="s">
        <v>42</v>
      </c>
      <c r="V1789" s="1" t="s">
        <v>42</v>
      </c>
      <c r="W1789" s="1" t="s">
        <v>42</v>
      </c>
      <c r="X1789" s="1" t="s">
        <v>5394</v>
      </c>
      <c r="Y1789" s="1" t="s">
        <v>5405</v>
      </c>
      <c r="Z1789" s="1"/>
      <c r="AA1789" s="1"/>
      <c r="AB1789" s="1"/>
      <c r="AC1789" s="1"/>
      <c r="AD1789" s="1"/>
      <c r="AE1789" s="1"/>
      <c r="AF1789" s="1"/>
      <c r="AG1789" s="1" t="b">
        <v>0</v>
      </c>
      <c r="AH1789" s="1"/>
      <c r="AI1789" s="1"/>
      <c r="AJ1789" s="1" t="b">
        <v>0</v>
      </c>
      <c r="AK1789" s="1" t="b">
        <v>0</v>
      </c>
      <c r="AL1789" s="1" t="s">
        <v>617</v>
      </c>
      <c r="AN1789" s="1" t="s">
        <v>45</v>
      </c>
      <c r="AP1789" s="1" t="b">
        <v>0</v>
      </c>
      <c r="AQ1789" s="1"/>
      <c r="AR1789" s="1"/>
      <c r="AS1789" s="1" t="b">
        <v>0</v>
      </c>
      <c r="AT1789" s="5"/>
      <c r="AU1789" s="5"/>
      <c r="AV1789" s="1" t="str">
        <f t="shared" si="277"/>
        <v>Primula japonica 'Postford White'</v>
      </c>
      <c r="AW1789" s="1"/>
      <c r="AX1789" s="1"/>
      <c r="AY1789" s="5"/>
      <c r="AZ1789" s="5"/>
      <c r="BA1789" s="5"/>
      <c r="BB1789" s="5"/>
      <c r="BC1789" s="5"/>
      <c r="BD1789" s="5"/>
      <c r="BE1789" s="5"/>
      <c r="BF1789" s="5"/>
      <c r="BG1789" s="5"/>
      <c r="BH1789" s="5"/>
      <c r="BI1789" s="5"/>
      <c r="BJ1789" s="5"/>
      <c r="BK1789" s="5"/>
      <c r="BL1789" s="5"/>
      <c r="BM1789" s="5"/>
      <c r="BN1789" s="5"/>
    </row>
    <row r="1790" spans="1:66" ht="15" customHeight="1" x14ac:dyDescent="0.2">
      <c r="B1790" s="18" t="b">
        <f t="shared" si="276"/>
        <v>1</v>
      </c>
      <c r="F1790" s="4" t="str">
        <f t="shared" si="278"/>
        <v/>
      </c>
      <c r="I1790" s="1" t="s">
        <v>5306</v>
      </c>
      <c r="J1790" s="1" t="s">
        <v>1773</v>
      </c>
      <c r="K1790" s="1"/>
      <c r="L1790" s="1">
        <v>1497</v>
      </c>
      <c r="N1790" s="18" t="b">
        <v>1</v>
      </c>
      <c r="P1790" s="1" t="s">
        <v>5389</v>
      </c>
      <c r="S1790" s="54"/>
      <c r="T1790" s="1" t="s">
        <v>42</v>
      </c>
      <c r="U1790" s="1" t="s">
        <v>42</v>
      </c>
      <c r="V1790" s="1" t="s">
        <v>42</v>
      </c>
      <c r="W1790" s="1" t="s">
        <v>42</v>
      </c>
      <c r="X1790" s="1"/>
      <c r="Y1790" s="1" t="s">
        <v>5390</v>
      </c>
      <c r="Z1790" s="1"/>
      <c r="AA1790" s="1"/>
      <c r="AB1790" s="1"/>
      <c r="AC1790" s="1"/>
      <c r="AD1790" s="1"/>
      <c r="AE1790" s="1"/>
      <c r="AG1790" s="1" t="b">
        <v>1</v>
      </c>
      <c r="AH1790" s="1"/>
      <c r="AI1790" s="1"/>
      <c r="AJ1790" s="1" t="b">
        <v>0</v>
      </c>
      <c r="AK1790" s="1" t="b">
        <v>0</v>
      </c>
      <c r="AL1790" s="1" t="s">
        <v>86</v>
      </c>
      <c r="AM1790" s="1" t="s">
        <v>62</v>
      </c>
      <c r="AN1790" s="1" t="s">
        <v>45</v>
      </c>
      <c r="AO1790" s="1">
        <v>1880</v>
      </c>
      <c r="AP1790" s="1" t="b">
        <v>0</v>
      </c>
      <c r="AQ1790" s="1"/>
      <c r="AR1790" s="1"/>
      <c r="AS1790" s="1" t="b">
        <v>0</v>
      </c>
      <c r="AV1790" s="1" t="str">
        <f t="shared" si="277"/>
        <v>Primula japonica</v>
      </c>
      <c r="AW1790" s="1"/>
      <c r="AX1790" s="1"/>
    </row>
    <row r="1791" spans="1:66" ht="15" customHeight="1" x14ac:dyDescent="0.2">
      <c r="A1791" s="9" t="s">
        <v>7953</v>
      </c>
      <c r="B1791" s="18" t="b">
        <f t="shared" si="276"/>
        <v>1</v>
      </c>
      <c r="C1791" s="4" t="str">
        <f>IF(O1791="","C","")</f>
        <v/>
      </c>
      <c r="D1791" s="4" t="str">
        <f>IF(I1791="","N","")</f>
        <v/>
      </c>
      <c r="E1791" s="4" t="str">
        <f>IF(P1791="","Y","")</f>
        <v/>
      </c>
      <c r="F1791" s="4" t="str">
        <f t="shared" si="278"/>
        <v/>
      </c>
      <c r="G1791" s="4" t="str">
        <f>IF(H1791=A1791,"","I")</f>
        <v/>
      </c>
      <c r="H1791" s="4" t="str">
        <f>TRIM(TRIM(I1791) &amp; " " &amp; TRIM(J1791) &amp; " " &amp; K1791 &amp; " " &amp;S1791)</f>
        <v>Primula poissonii</v>
      </c>
      <c r="I1791" s="1" t="s">
        <v>5306</v>
      </c>
      <c r="J1791" s="1" t="s">
        <v>5406</v>
      </c>
      <c r="K1791" s="1"/>
      <c r="L1791" s="1">
        <v>1502</v>
      </c>
      <c r="M1791" s="1" t="s">
        <v>302</v>
      </c>
      <c r="N1791" s="18" t="b">
        <v>1</v>
      </c>
      <c r="O1791" t="s">
        <v>5407</v>
      </c>
      <c r="P1791" s="1" t="s">
        <v>5408</v>
      </c>
      <c r="S1791" s="54"/>
      <c r="T1791" s="1" t="s">
        <v>42</v>
      </c>
      <c r="U1791" s="1" t="s">
        <v>42</v>
      </c>
      <c r="V1791" s="1" t="s">
        <v>42</v>
      </c>
      <c r="W1791" s="1" t="s">
        <v>42</v>
      </c>
      <c r="X1791" s="1"/>
      <c r="Y1791" s="1" t="s">
        <v>5409</v>
      </c>
      <c r="Z1791" s="1"/>
      <c r="AA1791" s="1"/>
      <c r="AB1791" s="1"/>
      <c r="AC1791" s="1"/>
      <c r="AD1791" s="1"/>
      <c r="AE1791" s="1"/>
      <c r="AV1791" s="1" t="str">
        <f t="shared" si="277"/>
        <v>Primula poissonii</v>
      </c>
      <c r="BE1791" s="5"/>
      <c r="BF1791" s="5"/>
      <c r="BG1791" s="5"/>
      <c r="BH1791" s="5"/>
      <c r="BI1791" s="5"/>
      <c r="BJ1791" s="5"/>
      <c r="BK1791" s="5"/>
      <c r="BL1791" s="5"/>
      <c r="BM1791" s="5"/>
      <c r="BN1791" s="5"/>
    </row>
    <row r="1792" spans="1:66" ht="15" customHeight="1" x14ac:dyDescent="0.2">
      <c r="A1792" s="9" t="s">
        <v>7765</v>
      </c>
      <c r="B1792" s="18" t="b">
        <f t="shared" si="276"/>
        <v>1</v>
      </c>
      <c r="C1792" s="4" t="str">
        <f>IF(O1792="","C","")</f>
        <v/>
      </c>
      <c r="D1792" s="4" t="str">
        <f>IF(I1792="","N","")</f>
        <v/>
      </c>
      <c r="E1792" s="4" t="str">
        <f>IF(P1792="","Y","")</f>
        <v/>
      </c>
      <c r="F1792" s="4" t="str">
        <f t="shared" si="278"/>
        <v/>
      </c>
      <c r="G1792" s="4" t="str">
        <f>IF(H1792=A1792,"","I")</f>
        <v/>
      </c>
      <c r="H1792" s="4" t="str">
        <f>TRIM(TRIM(I1792) &amp; " " &amp; TRIM(J1792) &amp; " " &amp; K1792 &amp; " " &amp;S1792)</f>
        <v>Primula pulverulenta</v>
      </c>
      <c r="I1792" s="1" t="s">
        <v>5306</v>
      </c>
      <c r="J1792" s="1" t="s">
        <v>5410</v>
      </c>
      <c r="K1792" s="1"/>
      <c r="L1792" s="1">
        <v>1503</v>
      </c>
      <c r="M1792" s="1" t="s">
        <v>302</v>
      </c>
      <c r="N1792" s="18" t="b">
        <v>1</v>
      </c>
      <c r="O1792" t="s">
        <v>5411</v>
      </c>
      <c r="P1792" s="1" t="s">
        <v>5412</v>
      </c>
      <c r="Q1792" s="1"/>
      <c r="R1792" s="1"/>
      <c r="S1792" s="54"/>
      <c r="T1792" s="1" t="s">
        <v>42</v>
      </c>
      <c r="U1792" s="1" t="s">
        <v>42</v>
      </c>
      <c r="V1792" s="1" t="s">
        <v>42</v>
      </c>
      <c r="W1792" s="1" t="s">
        <v>42</v>
      </c>
      <c r="X1792" s="1"/>
      <c r="Y1792" s="1" t="s">
        <v>5413</v>
      </c>
      <c r="Z1792" s="1" t="s">
        <v>5414</v>
      </c>
      <c r="AA1792" s="1"/>
      <c r="AB1792" s="1"/>
      <c r="AC1792" s="1"/>
      <c r="AD1792" s="1"/>
      <c r="AE1792" s="1"/>
      <c r="AG1792" s="1" t="b">
        <v>0</v>
      </c>
      <c r="AH1792" s="1"/>
      <c r="AI1792" s="1"/>
      <c r="AJ1792" s="1" t="b">
        <v>0</v>
      </c>
      <c r="AK1792" s="1" t="b">
        <v>0</v>
      </c>
      <c r="AL1792" s="1" t="s">
        <v>86</v>
      </c>
      <c r="AN1792" s="1" t="s">
        <v>45</v>
      </c>
      <c r="AO1792" s="1">
        <v>15818</v>
      </c>
      <c r="AP1792" s="1" t="b">
        <v>0</v>
      </c>
      <c r="AQ1792" s="1"/>
      <c r="AR1792" s="1"/>
      <c r="AS1792" s="1" t="b">
        <v>0</v>
      </c>
      <c r="AT1792" s="5"/>
      <c r="AU1792" s="5"/>
      <c r="AV1792" s="1" t="str">
        <f t="shared" si="277"/>
        <v>Primula pulverulenta</v>
      </c>
      <c r="AW1792" s="1"/>
      <c r="AX1792" s="1"/>
      <c r="AY1792" s="5"/>
      <c r="AZ1792" s="5"/>
      <c r="BA1792" s="5"/>
      <c r="BB1792" s="5"/>
      <c r="BC1792" s="5"/>
      <c r="BD1792" s="5"/>
      <c r="BE1792" s="5"/>
      <c r="BF1792" s="5"/>
      <c r="BG1792" s="5"/>
      <c r="BH1792" s="5"/>
      <c r="BI1792" s="5"/>
      <c r="BJ1792" s="5"/>
      <c r="BK1792" s="5"/>
      <c r="BL1792" s="5"/>
      <c r="BM1792" s="5"/>
      <c r="BN1792" s="5"/>
    </row>
    <row r="1793" spans="1:66" ht="15" customHeight="1" x14ac:dyDescent="0.2">
      <c r="A1793" s="9" t="s">
        <v>7955</v>
      </c>
      <c r="B1793" s="18" t="b">
        <f t="shared" si="276"/>
        <v>1</v>
      </c>
      <c r="C1793" s="4" t="str">
        <f>IF(O1793="","C","")</f>
        <v/>
      </c>
      <c r="D1793" s="4" t="str">
        <f>IF(I1793="","N","")</f>
        <v/>
      </c>
      <c r="E1793" s="4" t="str">
        <f>IF(P1793="","Y","")</f>
        <v/>
      </c>
      <c r="F1793" s="4" t="str">
        <f t="shared" si="278"/>
        <v/>
      </c>
      <c r="G1793" s="4" t="str">
        <f>IF(H1793=A1793,"","I")</f>
        <v/>
      </c>
      <c r="H1793" s="4" t="str">
        <f>TRIM(TRIM(I1793) &amp; " " &amp; TRIM(J1793) &amp; " " &amp; K1793 &amp; " " &amp;S1793)</f>
        <v>Primula secundiflora</v>
      </c>
      <c r="I1793" s="1" t="s">
        <v>5306</v>
      </c>
      <c r="J1793" s="1" t="s">
        <v>5415</v>
      </c>
      <c r="L1793" s="1">
        <v>1504</v>
      </c>
      <c r="M1793" s="1" t="s">
        <v>39</v>
      </c>
      <c r="N1793" s="18" t="b">
        <v>1</v>
      </c>
      <c r="O1793" t="s">
        <v>5416</v>
      </c>
      <c r="P1793" s="1" t="s">
        <v>5417</v>
      </c>
      <c r="T1793" s="1" t="s">
        <v>42</v>
      </c>
      <c r="U1793" s="1" t="s">
        <v>42</v>
      </c>
      <c r="V1793" s="1" t="s">
        <v>42</v>
      </c>
      <c r="W1793" s="1" t="s">
        <v>42</v>
      </c>
      <c r="Y1793" t="s">
        <v>5481</v>
      </c>
      <c r="AG1793" s="1" t="b">
        <v>0</v>
      </c>
      <c r="AJ1793" s="1" t="b">
        <v>0</v>
      </c>
      <c r="AK1793" s="1" t="b">
        <v>0</v>
      </c>
      <c r="AL1793" s="1" t="s">
        <v>86</v>
      </c>
      <c r="AM1793" s="1" t="s">
        <v>62</v>
      </c>
      <c r="AN1793" s="1" t="s">
        <v>45</v>
      </c>
      <c r="AO1793" s="1">
        <v>1651</v>
      </c>
      <c r="AP1793" s="1" t="b">
        <v>0</v>
      </c>
      <c r="AQ1793" s="1"/>
      <c r="AR1793" s="1"/>
      <c r="AS1793" s="1" t="b">
        <v>0</v>
      </c>
      <c r="AT1793" s="5"/>
      <c r="AU1793" s="5"/>
      <c r="AV1793" s="1" t="str">
        <f t="shared" si="277"/>
        <v>Primula secundiflora</v>
      </c>
      <c r="AW1793" s="1"/>
      <c r="AX1793" s="1"/>
      <c r="AY1793" s="5"/>
      <c r="AZ1793" s="5"/>
      <c r="BA1793" s="5"/>
      <c r="BB1793" s="5"/>
      <c r="BC1793" s="5"/>
      <c r="BD1793" s="5"/>
      <c r="BE1793" s="5"/>
      <c r="BF1793" s="5"/>
      <c r="BG1793" s="5"/>
      <c r="BH1793" s="5"/>
      <c r="BI1793" s="5"/>
      <c r="BJ1793" s="5"/>
      <c r="BK1793" s="5"/>
      <c r="BL1793" s="5"/>
      <c r="BM1793" s="5"/>
      <c r="BN1793" s="5"/>
    </row>
    <row r="1794" spans="1:66" ht="15" customHeight="1" x14ac:dyDescent="0.2">
      <c r="B1794" s="18" t="b">
        <f t="shared" si="276"/>
        <v>1</v>
      </c>
      <c r="F1794" s="4" t="str">
        <f t="shared" si="278"/>
        <v/>
      </c>
      <c r="I1794" s="1" t="s">
        <v>5306</v>
      </c>
      <c r="J1794" s="1" t="s">
        <v>5415</v>
      </c>
      <c r="K1794" s="1"/>
      <c r="L1794" s="1">
        <v>1522</v>
      </c>
      <c r="M1794" s="1" t="s">
        <v>302</v>
      </c>
      <c r="N1794" s="18" t="b">
        <v>1</v>
      </c>
      <c r="O1794" s="1" t="s">
        <v>5416</v>
      </c>
      <c r="P1794" s="1" t="s">
        <v>5480</v>
      </c>
      <c r="S1794" s="54"/>
      <c r="T1794" s="1" t="s">
        <v>42</v>
      </c>
      <c r="U1794" s="1" t="s">
        <v>42</v>
      </c>
      <c r="V1794" s="1" t="s">
        <v>42</v>
      </c>
      <c r="W1794" s="1" t="s">
        <v>42</v>
      </c>
      <c r="X1794" s="1"/>
      <c r="Y1794" s="1" t="s">
        <v>5481</v>
      </c>
      <c r="Z1794" s="1"/>
      <c r="AA1794" s="1"/>
      <c r="AB1794" s="1"/>
      <c r="AC1794" s="1"/>
      <c r="AD1794" s="1"/>
      <c r="AE1794" s="1"/>
      <c r="AF1794" s="1"/>
      <c r="AG1794" s="1" t="b">
        <v>0</v>
      </c>
      <c r="AH1794" s="1" t="s">
        <v>43</v>
      </c>
      <c r="AI1794" s="1"/>
      <c r="AJ1794" s="1" t="b">
        <v>0</v>
      </c>
      <c r="AK1794" s="1" t="b">
        <v>0</v>
      </c>
      <c r="AL1794" s="1" t="s">
        <v>86</v>
      </c>
      <c r="AN1794" s="1" t="s">
        <v>45</v>
      </c>
      <c r="AO1794" s="1">
        <v>20154</v>
      </c>
      <c r="AP1794" s="1" t="b">
        <v>0</v>
      </c>
      <c r="AQ1794" s="1"/>
      <c r="AR1794" s="1"/>
      <c r="AS1794" s="1" t="b">
        <v>0</v>
      </c>
      <c r="AV1794" s="1" t="str">
        <f t="shared" si="277"/>
        <v>Primula secundiflora</v>
      </c>
      <c r="AW1794" s="1"/>
      <c r="AX1794" s="1"/>
    </row>
    <row r="1795" spans="1:66" ht="15" customHeight="1" x14ac:dyDescent="0.2">
      <c r="A1795" s="9" t="s">
        <v>7637</v>
      </c>
      <c r="B1795" s="18" t="b">
        <f t="shared" ref="B1795:B1858" si="284">IF(F1795="X",FALSE,TRUE)</f>
        <v>1</v>
      </c>
      <c r="C1795" s="4" t="str">
        <f t="shared" ref="C1795:C1800" si="285">IF(O1795="","C","")</f>
        <v/>
      </c>
      <c r="D1795" s="4" t="str">
        <f t="shared" ref="D1795:D1800" si="286">IF(I1795="","N","")</f>
        <v/>
      </c>
      <c r="E1795" s="4" t="str">
        <f t="shared" ref="E1795:E1800" si="287">IF(P1795="","Y","")</f>
        <v/>
      </c>
      <c r="F1795" s="4" t="str">
        <f t="shared" si="278"/>
        <v/>
      </c>
      <c r="G1795" s="4" t="str">
        <f t="shared" ref="G1795:G1800" si="288">IF(H1795=A1795,"","I")</f>
        <v/>
      </c>
      <c r="H1795" s="4" t="str">
        <f t="shared" ref="H1795:H1800" si="289">TRIM(TRIM(I1795) &amp; " " &amp; TRIM(J1795) &amp; " " &amp; K1795 &amp; " " &amp;S1795)</f>
        <v>Primula sieboldii 'Geisha Girl'</v>
      </c>
      <c r="I1795" s="1" t="s">
        <v>5306</v>
      </c>
      <c r="J1795" s="1" t="s">
        <v>5418</v>
      </c>
      <c r="K1795" s="1" t="s">
        <v>5419</v>
      </c>
      <c r="L1795" s="1">
        <v>1505</v>
      </c>
      <c r="M1795" s="1" t="s">
        <v>39</v>
      </c>
      <c r="N1795" s="18" t="b">
        <v>1</v>
      </c>
      <c r="O1795" t="s">
        <v>5420</v>
      </c>
      <c r="P1795" s="1" t="s">
        <v>5421</v>
      </c>
      <c r="S1795" s="54"/>
      <c r="T1795" s="1" t="s">
        <v>42</v>
      </c>
      <c r="U1795" s="1" t="s">
        <v>42</v>
      </c>
      <c r="V1795" s="1" t="s">
        <v>42</v>
      </c>
      <c r="W1795" s="1" t="s">
        <v>42</v>
      </c>
      <c r="X1795" s="1"/>
      <c r="Y1795" s="1" t="s">
        <v>5422</v>
      </c>
      <c r="Z1795" s="1"/>
      <c r="AA1795" s="1"/>
      <c r="AB1795" s="1"/>
      <c r="AC1795" s="1"/>
      <c r="AD1795" s="1"/>
      <c r="AE1795" s="1"/>
      <c r="AG1795" s="1" t="b">
        <v>0</v>
      </c>
      <c r="AJ1795" s="1" t="b">
        <v>0</v>
      </c>
      <c r="AK1795" s="1" t="b">
        <v>0</v>
      </c>
      <c r="AL1795" s="1" t="s">
        <v>86</v>
      </c>
      <c r="AM1795" s="1" t="s">
        <v>62</v>
      </c>
      <c r="AN1795" s="1" t="s">
        <v>45</v>
      </c>
      <c r="AO1795" s="1">
        <v>1652</v>
      </c>
      <c r="AP1795" s="1" t="b">
        <v>0</v>
      </c>
      <c r="AQ1795" s="1"/>
      <c r="AR1795" s="1"/>
      <c r="AS1795" s="1" t="b">
        <v>0</v>
      </c>
      <c r="AT1795" s="5"/>
      <c r="AU1795" s="5"/>
      <c r="AV1795" s="1" t="str">
        <f t="shared" si="277"/>
        <v>Primula sieboldii 'Geisha Girl'</v>
      </c>
      <c r="AW1795" s="1"/>
      <c r="AX1795" s="1"/>
      <c r="AY1795" s="5"/>
      <c r="AZ1795" s="5"/>
      <c r="BA1795" s="5"/>
      <c r="BB1795" s="5"/>
      <c r="BC1795" s="5"/>
      <c r="BD1795" s="5"/>
      <c r="BE1795" s="5"/>
      <c r="BF1795" s="5"/>
      <c r="BG1795" s="5"/>
      <c r="BH1795" s="5"/>
      <c r="BI1795" s="5"/>
      <c r="BJ1795" s="5"/>
      <c r="BK1795" s="5"/>
      <c r="BL1795" s="5"/>
      <c r="BM1795" s="5"/>
      <c r="BN1795" s="5"/>
    </row>
    <row r="1796" spans="1:66" ht="15" customHeight="1" x14ac:dyDescent="0.2">
      <c r="A1796" s="9" t="s">
        <v>7349</v>
      </c>
      <c r="B1796" s="18" t="b">
        <f t="shared" si="284"/>
        <v>1</v>
      </c>
      <c r="C1796" s="4" t="str">
        <f t="shared" si="285"/>
        <v/>
      </c>
      <c r="D1796" s="4" t="str">
        <f t="shared" si="286"/>
        <v/>
      </c>
      <c r="E1796" s="4" t="str">
        <f t="shared" si="287"/>
        <v/>
      </c>
      <c r="F1796" s="4" t="str">
        <f t="shared" si="278"/>
        <v/>
      </c>
      <c r="G1796" s="4" t="str">
        <f t="shared" si="288"/>
        <v/>
      </c>
      <c r="H1796" s="4" t="str">
        <f t="shared" si="289"/>
        <v>Primula sieboldii 'Snowdrop'</v>
      </c>
      <c r="I1796" s="1" t="s">
        <v>5306</v>
      </c>
      <c r="J1796" s="1" t="s">
        <v>5418</v>
      </c>
      <c r="K1796" s="1" t="s">
        <v>305</v>
      </c>
      <c r="L1796" s="1">
        <v>1506</v>
      </c>
      <c r="M1796" s="1" t="s">
        <v>302</v>
      </c>
      <c r="N1796" s="18" t="b">
        <v>1</v>
      </c>
      <c r="O1796" t="s">
        <v>5423</v>
      </c>
      <c r="P1796" s="1" t="s">
        <v>5424</v>
      </c>
      <c r="S1796" s="54"/>
      <c r="T1796" s="1" t="s">
        <v>42</v>
      </c>
      <c r="U1796" s="1" t="s">
        <v>42</v>
      </c>
      <c r="V1796" s="1" t="s">
        <v>42</v>
      </c>
      <c r="W1796" s="1" t="s">
        <v>42</v>
      </c>
      <c r="X1796" s="1"/>
      <c r="Y1796" s="1" t="s">
        <v>5425</v>
      </c>
      <c r="Z1796" s="1" t="s">
        <v>5426</v>
      </c>
      <c r="AA1796" s="1" t="s">
        <v>5427</v>
      </c>
      <c r="AB1796" s="1"/>
      <c r="AC1796" s="1"/>
      <c r="AD1796" s="1"/>
      <c r="AE1796" s="1"/>
      <c r="AG1796" s="1" t="b">
        <v>1</v>
      </c>
      <c r="AH1796" s="1"/>
      <c r="AI1796" s="1"/>
      <c r="AJ1796" s="1" t="b">
        <v>0</v>
      </c>
      <c r="AK1796" s="1" t="b">
        <v>0</v>
      </c>
      <c r="AL1796" s="1" t="s">
        <v>86</v>
      </c>
      <c r="AM1796" s="1" t="s">
        <v>62</v>
      </c>
      <c r="AN1796" s="1" t="s">
        <v>45</v>
      </c>
      <c r="AO1796" s="1">
        <v>1640</v>
      </c>
      <c r="AP1796" s="1" t="b">
        <v>0</v>
      </c>
      <c r="AQ1796" s="1"/>
      <c r="AR1796" s="1"/>
      <c r="AS1796" s="1" t="b">
        <v>1</v>
      </c>
      <c r="AT1796" s="5"/>
      <c r="AU1796" s="5"/>
      <c r="AV1796" s="1" t="str">
        <f t="shared" ref="AV1796:AW1859" si="290">TRIM(TRIM(I1796) &amp; " " &amp; TRIM(J1796) &amp; " " &amp; K1796 &amp; " " &amp;S1796)</f>
        <v>Primula sieboldii 'Snowdrop'</v>
      </c>
      <c r="AW1796" s="1"/>
      <c r="AX1796" s="1"/>
      <c r="AY1796" s="5"/>
      <c r="AZ1796" s="5"/>
      <c r="BA1796" s="5"/>
      <c r="BB1796" s="5"/>
      <c r="BC1796" s="5"/>
      <c r="BD1796" s="5"/>
      <c r="BE1796" s="5"/>
      <c r="BF1796" s="5"/>
      <c r="BG1796" s="5"/>
      <c r="BH1796" s="5"/>
      <c r="BI1796" s="34"/>
      <c r="BJ1796" s="34"/>
      <c r="BK1796" s="5"/>
      <c r="BL1796" s="5"/>
      <c r="BM1796" s="5"/>
      <c r="BN1796" s="5"/>
    </row>
    <row r="1797" spans="1:66" ht="15" customHeight="1" x14ac:dyDescent="0.2">
      <c r="A1797" s="9" t="s">
        <v>8718</v>
      </c>
      <c r="B1797" s="18" t="b">
        <f t="shared" si="284"/>
        <v>1</v>
      </c>
      <c r="C1797" s="4" t="str">
        <f t="shared" si="285"/>
        <v/>
      </c>
      <c r="D1797" s="4" t="str">
        <f t="shared" si="286"/>
        <v/>
      </c>
      <c r="E1797" s="4" t="str">
        <f t="shared" si="287"/>
        <v/>
      </c>
      <c r="F1797" s="4" t="str">
        <f t="shared" si="278"/>
        <v/>
      </c>
      <c r="G1797" s="4" t="str">
        <f t="shared" si="288"/>
        <v/>
      </c>
      <c r="H1797" s="4" t="str">
        <f t="shared" si="289"/>
        <v>Primula veris 'Katy McSparron'</v>
      </c>
      <c r="I1797" s="1" t="s">
        <v>5306</v>
      </c>
      <c r="J1797" s="1" t="s">
        <v>5428</v>
      </c>
      <c r="K1797" s="1" t="s">
        <v>5432</v>
      </c>
      <c r="L1797" s="1">
        <v>1508</v>
      </c>
      <c r="M1797" s="1" t="s">
        <v>39</v>
      </c>
      <c r="N1797" s="18" t="b">
        <v>1</v>
      </c>
      <c r="O1797" t="s">
        <v>5433</v>
      </c>
      <c r="P1797" s="1" t="s">
        <v>5434</v>
      </c>
      <c r="S1797" s="54"/>
      <c r="T1797" s="1" t="s">
        <v>42</v>
      </c>
      <c r="U1797" s="1" t="s">
        <v>42</v>
      </c>
      <c r="V1797" s="1" t="s">
        <v>42</v>
      </c>
      <c r="W1797" s="1" t="s">
        <v>42</v>
      </c>
      <c r="X1797" s="1"/>
      <c r="Y1797" s="1" t="s">
        <v>5435</v>
      </c>
      <c r="Z1797" s="1"/>
      <c r="AA1797" s="1"/>
      <c r="AB1797" s="1"/>
      <c r="AC1797" s="1"/>
      <c r="AD1797" s="1"/>
      <c r="AE1797" s="1"/>
      <c r="AV1797" s="1" t="str">
        <f t="shared" si="290"/>
        <v>Primula veris 'Katy McSparron'</v>
      </c>
      <c r="BE1797" s="5"/>
      <c r="BF1797" s="5"/>
      <c r="BG1797" s="5"/>
      <c r="BH1797" s="5"/>
      <c r="BI1797" s="34"/>
      <c r="BJ1797" s="34"/>
      <c r="BK1797" s="5"/>
      <c r="BL1797" s="5"/>
      <c r="BM1797" s="5"/>
      <c r="BN1797" s="5"/>
    </row>
    <row r="1798" spans="1:66" ht="15" customHeight="1" x14ac:dyDescent="0.2">
      <c r="A1798" s="31" t="s">
        <v>7959</v>
      </c>
      <c r="B1798" s="18" t="b">
        <f t="shared" si="284"/>
        <v>1</v>
      </c>
      <c r="C1798" s="32" t="str">
        <f t="shared" si="285"/>
        <v/>
      </c>
      <c r="D1798" s="32" t="str">
        <f t="shared" si="286"/>
        <v/>
      </c>
      <c r="E1798" s="32" t="str">
        <f t="shared" si="287"/>
        <v/>
      </c>
      <c r="F1798" s="4" t="str">
        <f t="shared" si="278"/>
        <v/>
      </c>
      <c r="G1798" s="32" t="str">
        <f t="shared" si="288"/>
        <v/>
      </c>
      <c r="H1798" s="4" t="str">
        <f t="shared" si="289"/>
        <v>Primula veris 'Sunset Shades' (red cowslip)</v>
      </c>
      <c r="I1798" s="33" t="s">
        <v>5306</v>
      </c>
      <c r="J1798" s="33" t="s">
        <v>5428</v>
      </c>
      <c r="K1798" s="30" t="s">
        <v>9874</v>
      </c>
      <c r="L1798" s="33">
        <v>1509</v>
      </c>
      <c r="M1798" s="33" t="s">
        <v>302</v>
      </c>
      <c r="N1798" s="18" t="b">
        <v>1</v>
      </c>
      <c r="O1798" t="s">
        <v>5437</v>
      </c>
      <c r="P1798" s="33" t="s">
        <v>5438</v>
      </c>
      <c r="Q1798" s="29"/>
      <c r="R1798" s="29"/>
      <c r="S1798" s="54"/>
      <c r="T1798" s="33" t="s">
        <v>42</v>
      </c>
      <c r="U1798" s="33" t="s">
        <v>42</v>
      </c>
      <c r="V1798" s="33" t="s">
        <v>42</v>
      </c>
      <c r="W1798" s="33" t="s">
        <v>42</v>
      </c>
      <c r="X1798" s="33"/>
      <c r="Y1798" s="33" t="s">
        <v>5439</v>
      </c>
      <c r="Z1798" s="33"/>
      <c r="AA1798" s="33"/>
      <c r="AB1798" s="33"/>
      <c r="AC1798" s="33"/>
      <c r="AD1798" s="33"/>
      <c r="AE1798" s="33"/>
      <c r="AF1798" s="29"/>
      <c r="AG1798" s="33" t="b">
        <v>0</v>
      </c>
      <c r="AH1798" s="29"/>
      <c r="AI1798" s="29"/>
      <c r="AJ1798" s="33" t="b">
        <v>0</v>
      </c>
      <c r="AK1798" s="33" t="b">
        <v>0</v>
      </c>
      <c r="AL1798" s="33" t="s">
        <v>86</v>
      </c>
      <c r="AM1798" s="33" t="s">
        <v>62</v>
      </c>
      <c r="AN1798" s="33" t="s">
        <v>45</v>
      </c>
      <c r="AO1798" s="33">
        <v>2224</v>
      </c>
      <c r="AP1798" s="33" t="b">
        <v>0</v>
      </c>
      <c r="AQ1798" s="33"/>
      <c r="AR1798" s="33"/>
      <c r="AS1798" s="33" t="b">
        <v>0</v>
      </c>
      <c r="AT1798" s="29"/>
      <c r="AU1798" s="29"/>
      <c r="AV1798" s="1" t="str">
        <f t="shared" si="290"/>
        <v>Primula veris 'Sunset Shades' (red cowslip)</v>
      </c>
      <c r="AW1798" s="33"/>
      <c r="AX1798" s="33"/>
      <c r="AY1798" s="29"/>
      <c r="AZ1798" s="29"/>
      <c r="BA1798" s="29"/>
      <c r="BB1798" s="29"/>
      <c r="BC1798" s="29"/>
      <c r="BD1798" s="29"/>
      <c r="BE1798" s="34"/>
      <c r="BF1798" s="34"/>
      <c r="BG1798" s="34"/>
      <c r="BH1798" s="34"/>
      <c r="BI1798" s="34"/>
      <c r="BJ1798" s="34"/>
      <c r="BK1798" s="5"/>
      <c r="BL1798" s="5"/>
      <c r="BM1798" s="5"/>
      <c r="BN1798" s="5"/>
    </row>
    <row r="1799" spans="1:66" ht="15" customHeight="1" x14ac:dyDescent="0.2">
      <c r="A1799" s="31" t="s">
        <v>7957</v>
      </c>
      <c r="B1799" s="18" t="b">
        <f t="shared" si="284"/>
        <v>1</v>
      </c>
      <c r="C1799" s="32" t="str">
        <f t="shared" si="285"/>
        <v/>
      </c>
      <c r="D1799" s="32" t="str">
        <f t="shared" si="286"/>
        <v/>
      </c>
      <c r="E1799" s="32" t="str">
        <f t="shared" si="287"/>
        <v/>
      </c>
      <c r="F1799" s="4" t="str">
        <f t="shared" si="278"/>
        <v/>
      </c>
      <c r="G1799" s="32" t="str">
        <f t="shared" si="288"/>
        <v/>
      </c>
      <c r="H1799" s="4" t="str">
        <f t="shared" si="289"/>
        <v>Primula veris (cowslip)</v>
      </c>
      <c r="I1799" s="33" t="s">
        <v>5306</v>
      </c>
      <c r="J1799" s="33" t="s">
        <v>5428</v>
      </c>
      <c r="K1799" s="37"/>
      <c r="L1799" s="33">
        <v>1507</v>
      </c>
      <c r="M1799" s="33" t="s">
        <v>302</v>
      </c>
      <c r="N1799" s="18" t="b">
        <v>1</v>
      </c>
      <c r="O1799" t="s">
        <v>5429</v>
      </c>
      <c r="P1799" s="33" t="s">
        <v>5430</v>
      </c>
      <c r="Q1799" s="33"/>
      <c r="R1799" s="33"/>
      <c r="S1799" s="54" t="s">
        <v>9974</v>
      </c>
      <c r="T1799" s="33" t="s">
        <v>42</v>
      </c>
      <c r="U1799" s="33" t="s">
        <v>42</v>
      </c>
      <c r="V1799" s="33" t="s">
        <v>42</v>
      </c>
      <c r="W1799" s="33" t="s">
        <v>42</v>
      </c>
      <c r="X1799" s="33"/>
      <c r="Y1799" s="33" t="s">
        <v>5431</v>
      </c>
      <c r="Z1799" s="33"/>
      <c r="AA1799" s="33"/>
      <c r="AB1799" s="33"/>
      <c r="AC1799" s="33"/>
      <c r="AD1799" s="33"/>
      <c r="AE1799" s="33"/>
      <c r="AF1799" s="33"/>
      <c r="AG1799" s="33" t="b">
        <v>1</v>
      </c>
      <c r="AH1799" s="33"/>
      <c r="AI1799" s="33"/>
      <c r="AJ1799" s="33" t="b">
        <v>0</v>
      </c>
      <c r="AK1799" s="33" t="b">
        <v>0</v>
      </c>
      <c r="AL1799" s="33" t="s">
        <v>86</v>
      </c>
      <c r="AM1799" s="33" t="s">
        <v>62</v>
      </c>
      <c r="AN1799" s="33" t="s">
        <v>45</v>
      </c>
      <c r="AO1799" s="33">
        <v>1276</v>
      </c>
      <c r="AP1799" s="33" t="b">
        <v>0</v>
      </c>
      <c r="AQ1799" s="33"/>
      <c r="AR1799" s="33"/>
      <c r="AS1799" s="33" t="b">
        <v>0</v>
      </c>
      <c r="AT1799" s="29"/>
      <c r="AU1799" s="29"/>
      <c r="AV1799" s="1" t="str">
        <f t="shared" si="290"/>
        <v>Primula veris (cowslip)</v>
      </c>
      <c r="AW1799" s="33"/>
      <c r="AX1799" s="33"/>
      <c r="AY1799" s="29"/>
      <c r="AZ1799" s="29"/>
      <c r="BA1799" s="29"/>
      <c r="BB1799" s="29"/>
      <c r="BC1799" s="29"/>
      <c r="BD1799" s="29"/>
      <c r="BE1799" s="34"/>
      <c r="BF1799" s="34"/>
      <c r="BG1799" s="34"/>
      <c r="BH1799" s="34"/>
      <c r="BI1799" s="5"/>
      <c r="BJ1799" s="5"/>
      <c r="BK1799" s="5"/>
      <c r="BL1799" s="5"/>
      <c r="BM1799" s="5"/>
      <c r="BN1799" s="5"/>
    </row>
    <row r="1800" spans="1:66" ht="15" customHeight="1" x14ac:dyDescent="0.2">
      <c r="A1800" s="31" t="s">
        <v>7639</v>
      </c>
      <c r="B1800" s="18" t="b">
        <f t="shared" si="284"/>
        <v>1</v>
      </c>
      <c r="C1800" s="32" t="str">
        <f t="shared" si="285"/>
        <v/>
      </c>
      <c r="D1800" s="32" t="str">
        <f t="shared" si="286"/>
        <v/>
      </c>
      <c r="E1800" s="32" t="str">
        <f t="shared" si="287"/>
        <v/>
      </c>
      <c r="F1800" s="4" t="str">
        <f t="shared" si="278"/>
        <v/>
      </c>
      <c r="G1800" s="32" t="str">
        <f t="shared" si="288"/>
        <v/>
      </c>
      <c r="H1800" s="4" t="str">
        <f t="shared" si="289"/>
        <v>Primula vialii - Orchid Primrose</v>
      </c>
      <c r="I1800" s="33" t="s">
        <v>5306</v>
      </c>
      <c r="J1800" s="33" t="s">
        <v>5440</v>
      </c>
      <c r="K1800" s="39" t="s">
        <v>9975</v>
      </c>
      <c r="L1800" s="33">
        <v>1510</v>
      </c>
      <c r="M1800" s="33" t="s">
        <v>302</v>
      </c>
      <c r="N1800" s="18" t="b">
        <v>1</v>
      </c>
      <c r="O1800" t="s">
        <v>5441</v>
      </c>
      <c r="P1800" s="33" t="s">
        <v>5442</v>
      </c>
      <c r="Q1800" s="29"/>
      <c r="R1800" s="29"/>
      <c r="S1800" s="54"/>
      <c r="T1800" s="33" t="s">
        <v>42</v>
      </c>
      <c r="U1800" s="33" t="s">
        <v>42</v>
      </c>
      <c r="V1800" s="33" t="s">
        <v>42</v>
      </c>
      <c r="W1800" s="33" t="s">
        <v>42</v>
      </c>
      <c r="X1800" s="29"/>
      <c r="Y1800" s="33" t="s">
        <v>5443</v>
      </c>
      <c r="Z1800" s="29"/>
      <c r="AA1800" s="29"/>
      <c r="AB1800" s="29"/>
      <c r="AC1800" s="29"/>
      <c r="AD1800" s="29"/>
      <c r="AE1800" s="29"/>
      <c r="AF1800" s="33"/>
      <c r="AG1800" s="33" t="b">
        <v>0</v>
      </c>
      <c r="AH1800" s="33"/>
      <c r="AI1800" s="33"/>
      <c r="AJ1800" s="33" t="b">
        <v>0</v>
      </c>
      <c r="AK1800" s="33" t="b">
        <v>0</v>
      </c>
      <c r="AL1800" s="33" t="s">
        <v>86</v>
      </c>
      <c r="AM1800" s="29"/>
      <c r="AN1800" s="33" t="s">
        <v>45</v>
      </c>
      <c r="AO1800" s="29"/>
      <c r="AP1800" s="33" t="b">
        <v>0</v>
      </c>
      <c r="AQ1800" s="33"/>
      <c r="AR1800" s="33"/>
      <c r="AS1800" s="33" t="b">
        <v>0</v>
      </c>
      <c r="AT1800" s="29"/>
      <c r="AU1800" s="29"/>
      <c r="AV1800" s="1" t="str">
        <f t="shared" si="290"/>
        <v>Primula vialii - Orchid Primrose</v>
      </c>
      <c r="AW1800" s="33"/>
      <c r="AX1800" s="33"/>
      <c r="AY1800" s="29"/>
      <c r="AZ1800" s="29"/>
      <c r="BA1800" s="29"/>
      <c r="BB1800" s="29"/>
      <c r="BC1800" s="29"/>
      <c r="BD1800" s="29"/>
      <c r="BE1800" s="34"/>
      <c r="BF1800" s="34"/>
      <c r="BG1800" s="34"/>
      <c r="BH1800" s="34"/>
      <c r="BI1800" s="34"/>
      <c r="BJ1800" s="34"/>
      <c r="BK1800" s="5"/>
      <c r="BL1800" s="5"/>
      <c r="BM1800" s="5"/>
      <c r="BN1800" s="5"/>
    </row>
    <row r="1801" spans="1:66" ht="15" customHeight="1" x14ac:dyDescent="0.2">
      <c r="B1801" s="18" t="b">
        <f t="shared" si="284"/>
        <v>1</v>
      </c>
      <c r="F1801" s="4" t="str">
        <f t="shared" si="278"/>
        <v/>
      </c>
      <c r="I1801" s="1" t="s">
        <v>5306</v>
      </c>
      <c r="J1801" s="1" t="s">
        <v>5440</v>
      </c>
      <c r="K1801" s="1"/>
      <c r="L1801" s="1">
        <v>1511</v>
      </c>
      <c r="M1801" s="1" t="s">
        <v>39</v>
      </c>
      <c r="N1801" s="18" t="b">
        <v>1</v>
      </c>
      <c r="O1801" s="1" t="s">
        <v>5441</v>
      </c>
      <c r="P1801" s="1" t="s">
        <v>5442</v>
      </c>
      <c r="Q1801" s="1"/>
      <c r="R1801" s="1"/>
      <c r="S1801" s="54"/>
      <c r="T1801" s="1" t="s">
        <v>42</v>
      </c>
      <c r="U1801" s="1" t="s">
        <v>42</v>
      </c>
      <c r="V1801" s="1" t="s">
        <v>42</v>
      </c>
      <c r="W1801" s="1" t="s">
        <v>42</v>
      </c>
      <c r="X1801" s="1"/>
      <c r="Y1801" s="1" t="s">
        <v>5443</v>
      </c>
      <c r="Z1801" s="1"/>
      <c r="AA1801" s="1"/>
      <c r="AB1801" s="1"/>
      <c r="AC1801" s="1"/>
      <c r="AD1801" s="1"/>
      <c r="AE1801" s="1"/>
      <c r="AF1801" s="1"/>
      <c r="AG1801" s="1" t="b">
        <v>1</v>
      </c>
      <c r="AH1801" s="1"/>
      <c r="AI1801" s="1"/>
      <c r="AJ1801" s="1" t="b">
        <v>0</v>
      </c>
      <c r="AK1801" s="1" t="b">
        <v>0</v>
      </c>
      <c r="AL1801" s="1" t="s">
        <v>86</v>
      </c>
      <c r="AM1801" s="1" t="s">
        <v>62</v>
      </c>
      <c r="AN1801" s="1" t="s">
        <v>45</v>
      </c>
      <c r="AO1801" s="1">
        <v>2346</v>
      </c>
      <c r="AP1801" s="1" t="b">
        <v>0</v>
      </c>
      <c r="AQ1801" s="1"/>
      <c r="AR1801" s="1"/>
      <c r="AS1801" s="1" t="b">
        <v>0</v>
      </c>
      <c r="AV1801" s="1" t="str">
        <f t="shared" si="290"/>
        <v>Primula vialii</v>
      </c>
      <c r="AW1801" s="1"/>
      <c r="AX1801" s="1"/>
    </row>
    <row r="1802" spans="1:66" ht="15" customHeight="1" x14ac:dyDescent="0.2">
      <c r="A1802" s="31" t="s">
        <v>8710</v>
      </c>
      <c r="B1802" s="18" t="b">
        <f t="shared" si="284"/>
        <v>1</v>
      </c>
      <c r="C1802" s="32" t="str">
        <f t="shared" ref="C1802:C1808" si="291">IF(O1802="","C","")</f>
        <v/>
      </c>
      <c r="D1802" s="32" t="str">
        <f t="shared" ref="D1802:D1808" si="292">IF(I1802="","N","")</f>
        <v/>
      </c>
      <c r="E1802" s="32" t="str">
        <f t="shared" ref="E1802:E1808" si="293">IF(P1802="","Y","")</f>
        <v/>
      </c>
      <c r="F1802" s="4" t="str">
        <f t="shared" si="278"/>
        <v/>
      </c>
      <c r="G1802" s="32" t="str">
        <f t="shared" ref="G1802:G1808" si="294">IF(H1802=A1802,"","I")</f>
        <v/>
      </c>
      <c r="H1802" s="4" t="str">
        <f t="shared" ref="H1802:H1808" si="295">TRIM(TRIM(I1802) &amp; " " &amp; TRIM(J1802) &amp; " " &amp; K1802 &amp; " " &amp;S1802)</f>
        <v>Primula vulgaris 'Avondale' (Kennedy Irish Series)</v>
      </c>
      <c r="I1802" s="33" t="s">
        <v>5306</v>
      </c>
      <c r="J1802" s="33" t="s">
        <v>618</v>
      </c>
      <c r="K1802" s="44" t="s">
        <v>5457</v>
      </c>
      <c r="L1802" s="33">
        <v>1515</v>
      </c>
      <c r="M1802" s="33" t="s">
        <v>39</v>
      </c>
      <c r="N1802" s="18" t="b">
        <v>1</v>
      </c>
      <c r="O1802" t="s">
        <v>5458</v>
      </c>
      <c r="P1802" s="33" t="s">
        <v>5459</v>
      </c>
      <c r="Q1802" s="29"/>
      <c r="R1802" s="29"/>
      <c r="S1802" s="54" t="s">
        <v>10286</v>
      </c>
      <c r="T1802" s="33" t="s">
        <v>42</v>
      </c>
      <c r="U1802" s="33" t="s">
        <v>42</v>
      </c>
      <c r="V1802" s="33" t="s">
        <v>42</v>
      </c>
      <c r="W1802" s="33" t="s">
        <v>42</v>
      </c>
      <c r="X1802" s="33"/>
      <c r="Y1802" s="33" t="s">
        <v>5461</v>
      </c>
      <c r="Z1802" s="33"/>
      <c r="AA1802" s="33"/>
      <c r="AB1802" s="33"/>
      <c r="AC1802" s="33"/>
      <c r="AD1802" s="33"/>
      <c r="AE1802" s="33"/>
      <c r="AF1802" s="29"/>
      <c r="AG1802" s="33" t="b">
        <v>0</v>
      </c>
      <c r="AH1802" s="33"/>
      <c r="AI1802" s="33"/>
      <c r="AJ1802" s="33" t="b">
        <v>0</v>
      </c>
      <c r="AK1802" s="33" t="b">
        <v>0</v>
      </c>
      <c r="AL1802" s="33" t="s">
        <v>86</v>
      </c>
      <c r="AM1802" s="33" t="s">
        <v>62</v>
      </c>
      <c r="AN1802" s="33" t="s">
        <v>45</v>
      </c>
      <c r="AO1802" s="33">
        <v>1282</v>
      </c>
      <c r="AP1802" s="33" t="b">
        <v>0</v>
      </c>
      <c r="AQ1802" s="33"/>
      <c r="AR1802" s="33"/>
      <c r="AS1802" s="33" t="b">
        <v>0</v>
      </c>
      <c r="AT1802" s="29"/>
      <c r="AU1802" s="29"/>
      <c r="AV1802" s="1" t="str">
        <f t="shared" si="290"/>
        <v>Primula vulgaris 'Avondale' (Kennedy Irish Series)</v>
      </c>
      <c r="AW1802" s="33"/>
      <c r="AX1802" s="33"/>
      <c r="AY1802" s="29"/>
      <c r="AZ1802" s="29"/>
      <c r="BA1802" s="29"/>
      <c r="BB1802" s="29"/>
      <c r="BC1802" s="29"/>
      <c r="BD1802" s="29"/>
      <c r="BE1802" s="34"/>
      <c r="BF1802" s="34"/>
      <c r="BG1802" s="34"/>
      <c r="BH1802" s="34"/>
      <c r="BI1802" s="5"/>
      <c r="BJ1802" s="5"/>
      <c r="BK1802" s="5"/>
      <c r="BL1802" s="5"/>
      <c r="BM1802" s="5"/>
      <c r="BN1802" s="5"/>
    </row>
    <row r="1803" spans="1:66" ht="15" customHeight="1" x14ac:dyDescent="0.2">
      <c r="A1803" s="9" t="s">
        <v>8712</v>
      </c>
      <c r="B1803" s="18" t="b">
        <f t="shared" si="284"/>
        <v>1</v>
      </c>
      <c r="C1803" s="4" t="str">
        <f t="shared" si="291"/>
        <v/>
      </c>
      <c r="D1803" s="4" t="str">
        <f t="shared" si="292"/>
        <v/>
      </c>
      <c r="E1803" s="4" t="str">
        <f t="shared" si="293"/>
        <v/>
      </c>
      <c r="F1803" s="4" t="str">
        <f t="shared" si="278"/>
        <v/>
      </c>
      <c r="G1803" s="4" t="str">
        <f t="shared" si="294"/>
        <v/>
      </c>
      <c r="H1803" s="4" t="str">
        <f t="shared" si="295"/>
        <v>Primula vulgaris 'Carrigdale'</v>
      </c>
      <c r="I1803" s="1" t="s">
        <v>5306</v>
      </c>
      <c r="J1803" s="1" t="s">
        <v>618</v>
      </c>
      <c r="K1803" s="1" t="s">
        <v>5453</v>
      </c>
      <c r="L1803" s="1">
        <v>1514</v>
      </c>
      <c r="M1803" s="1" t="s">
        <v>39</v>
      </c>
      <c r="N1803" s="18" t="b">
        <v>1</v>
      </c>
      <c r="O1803" t="s">
        <v>5454</v>
      </c>
      <c r="P1803" s="1" t="s">
        <v>5455</v>
      </c>
      <c r="S1803" s="54"/>
      <c r="T1803" s="1" t="s">
        <v>42</v>
      </c>
      <c r="U1803" s="1" t="s">
        <v>42</v>
      </c>
      <c r="V1803" s="1" t="s">
        <v>42</v>
      </c>
      <c r="W1803" s="1" t="s">
        <v>42</v>
      </c>
      <c r="X1803" s="1"/>
      <c r="Y1803" s="1" t="s">
        <v>5456</v>
      </c>
      <c r="Z1803" s="1"/>
      <c r="AA1803" s="1"/>
      <c r="AB1803" s="1"/>
      <c r="AC1803" s="1"/>
      <c r="AD1803" s="1"/>
      <c r="AE1803" s="1"/>
      <c r="AG1803" s="1" t="b">
        <v>0</v>
      </c>
      <c r="AJ1803" s="1" t="b">
        <v>0</v>
      </c>
      <c r="AK1803" s="1" t="b">
        <v>0</v>
      </c>
      <c r="AL1803" s="1" t="s">
        <v>86</v>
      </c>
      <c r="AM1803" s="1" t="s">
        <v>62</v>
      </c>
      <c r="AN1803" s="1" t="s">
        <v>45</v>
      </c>
      <c r="AO1803" s="1">
        <v>1610</v>
      </c>
      <c r="AP1803" s="1" t="b">
        <v>0</v>
      </c>
      <c r="AQ1803" s="1"/>
      <c r="AR1803" s="1"/>
      <c r="AS1803" s="1" t="b">
        <v>0</v>
      </c>
      <c r="AT1803" s="5"/>
      <c r="AU1803" s="5"/>
      <c r="AV1803" s="1" t="str">
        <f t="shared" si="290"/>
        <v>Primula vulgaris 'Carrigdale'</v>
      </c>
      <c r="AW1803" s="1"/>
      <c r="AX1803" s="1"/>
      <c r="AY1803" s="5"/>
      <c r="AZ1803" s="5"/>
      <c r="BA1803" s="5"/>
      <c r="BB1803" s="5"/>
      <c r="BC1803" s="5"/>
      <c r="BD1803" s="5"/>
      <c r="BE1803" s="5"/>
      <c r="BF1803" s="5"/>
      <c r="BG1803" s="5"/>
      <c r="BH1803" s="5"/>
      <c r="BI1803" s="34"/>
      <c r="BJ1803" s="34"/>
      <c r="BK1803" s="5"/>
      <c r="BL1803" s="5"/>
      <c r="BM1803" s="5"/>
      <c r="BN1803" s="5"/>
    </row>
    <row r="1804" spans="1:66" ht="15" customHeight="1" x14ac:dyDescent="0.2">
      <c r="A1804" s="31" t="s">
        <v>8714</v>
      </c>
      <c r="B1804" s="18" t="b">
        <f t="shared" si="284"/>
        <v>1</v>
      </c>
      <c r="C1804" s="32" t="str">
        <f t="shared" si="291"/>
        <v/>
      </c>
      <c r="D1804" s="32" t="str">
        <f t="shared" si="292"/>
        <v/>
      </c>
      <c r="E1804" s="32" t="str">
        <f t="shared" si="293"/>
        <v/>
      </c>
      <c r="F1804" s="4" t="str">
        <f t="shared" si="278"/>
        <v/>
      </c>
      <c r="G1804" s="32" t="str">
        <f t="shared" si="294"/>
        <v/>
      </c>
      <c r="H1804" s="4" t="str">
        <f t="shared" si="295"/>
        <v>Primula vulgaris 'Dunbeg' (Kennedy Irish Series)</v>
      </c>
      <c r="I1804" s="33" t="s">
        <v>5306</v>
      </c>
      <c r="J1804" s="33" t="s">
        <v>618</v>
      </c>
      <c r="K1804" s="44" t="s">
        <v>5462</v>
      </c>
      <c r="L1804" s="33">
        <v>1516</v>
      </c>
      <c r="M1804" s="33" t="s">
        <v>39</v>
      </c>
      <c r="N1804" s="18" t="b">
        <v>1</v>
      </c>
      <c r="O1804" t="s">
        <v>5463</v>
      </c>
      <c r="P1804" s="33" t="s">
        <v>5464</v>
      </c>
      <c r="Q1804" s="29"/>
      <c r="R1804" s="29"/>
      <c r="S1804" s="54" t="s">
        <v>10286</v>
      </c>
      <c r="T1804" s="33" t="s">
        <v>42</v>
      </c>
      <c r="U1804" s="33" t="s">
        <v>42</v>
      </c>
      <c r="V1804" s="33" t="s">
        <v>42</v>
      </c>
      <c r="W1804" s="33" t="s">
        <v>42</v>
      </c>
      <c r="X1804" s="33"/>
      <c r="Y1804" t="s">
        <v>11256</v>
      </c>
      <c r="Z1804" s="33"/>
      <c r="AA1804" s="33"/>
      <c r="AB1804" s="33"/>
      <c r="AC1804" s="33"/>
      <c r="AD1804" s="33"/>
      <c r="AE1804" s="33"/>
      <c r="AF1804" s="29"/>
      <c r="AG1804" s="33" t="b">
        <v>0</v>
      </c>
      <c r="AH1804" s="33" t="s">
        <v>43</v>
      </c>
      <c r="AI1804" s="33"/>
      <c r="AJ1804" s="33" t="b">
        <v>0</v>
      </c>
      <c r="AK1804" s="33" t="b">
        <v>0</v>
      </c>
      <c r="AL1804" s="33" t="s">
        <v>397</v>
      </c>
      <c r="AM1804" s="29"/>
      <c r="AN1804" s="33" t="s">
        <v>45</v>
      </c>
      <c r="AO1804" s="33">
        <v>20012</v>
      </c>
      <c r="AP1804" s="33" t="b">
        <v>0</v>
      </c>
      <c r="AQ1804" s="33"/>
      <c r="AR1804" s="33"/>
      <c r="AS1804" s="33" t="b">
        <v>0</v>
      </c>
      <c r="AT1804" s="29"/>
      <c r="AU1804" s="29"/>
      <c r="AV1804" s="1" t="str">
        <f t="shared" si="290"/>
        <v>Primula vulgaris 'Dunbeg' (Kennedy Irish Series)</v>
      </c>
      <c r="AW1804" s="33"/>
      <c r="AX1804" s="33"/>
      <c r="AY1804" s="29"/>
      <c r="AZ1804" s="29"/>
      <c r="BA1804" s="29"/>
      <c r="BB1804" s="29"/>
      <c r="BC1804" s="29"/>
      <c r="BD1804" s="29"/>
      <c r="BE1804" s="34"/>
      <c r="BF1804" s="34"/>
      <c r="BG1804" s="34"/>
      <c r="BH1804" s="34"/>
      <c r="BI1804" s="34"/>
      <c r="BJ1804" s="34"/>
      <c r="BK1804" s="5"/>
      <c r="BL1804" s="5"/>
      <c r="BM1804" s="5"/>
      <c r="BN1804" s="5"/>
    </row>
    <row r="1805" spans="1:66" ht="15" customHeight="1" x14ac:dyDescent="0.2">
      <c r="A1805" s="31" t="s">
        <v>8716</v>
      </c>
      <c r="B1805" s="18" t="b">
        <f t="shared" si="284"/>
        <v>1</v>
      </c>
      <c r="C1805" s="32" t="str">
        <f t="shared" si="291"/>
        <v/>
      </c>
      <c r="D1805" s="32" t="str">
        <f t="shared" si="292"/>
        <v/>
      </c>
      <c r="E1805" s="32" t="str">
        <f t="shared" si="293"/>
        <v/>
      </c>
      <c r="F1805" s="4" t="str">
        <f t="shared" si="278"/>
        <v/>
      </c>
      <c r="G1805" s="32" t="str">
        <f t="shared" si="294"/>
        <v/>
      </c>
      <c r="H1805" s="4" t="str">
        <f t="shared" si="295"/>
        <v>Primula vulgaris 'Innisfree'</v>
      </c>
      <c r="I1805" s="33" t="s">
        <v>5306</v>
      </c>
      <c r="J1805" s="33" t="s">
        <v>618</v>
      </c>
      <c r="K1805" s="30" t="s">
        <v>9875</v>
      </c>
      <c r="L1805" s="33">
        <v>1517</v>
      </c>
      <c r="M1805" s="33" t="s">
        <v>39</v>
      </c>
      <c r="N1805" s="18" t="b">
        <v>1</v>
      </c>
      <c r="O1805" t="s">
        <v>5466</v>
      </c>
      <c r="P1805" s="33" t="s">
        <v>5467</v>
      </c>
      <c r="Q1805" s="29"/>
      <c r="R1805" s="29"/>
      <c r="S1805" s="54"/>
      <c r="T1805" s="33" t="s">
        <v>42</v>
      </c>
      <c r="U1805" s="33" t="s">
        <v>42</v>
      </c>
      <c r="V1805" s="33" t="s">
        <v>42</v>
      </c>
      <c r="W1805" s="33" t="s">
        <v>42</v>
      </c>
      <c r="X1805" s="33"/>
      <c r="Y1805" s="33" t="s">
        <v>5468</v>
      </c>
      <c r="Z1805" s="33"/>
      <c r="AA1805" s="33"/>
      <c r="AB1805" s="33"/>
      <c r="AC1805" s="33"/>
      <c r="AD1805" s="33"/>
      <c r="AE1805" s="33"/>
      <c r="AF1805" s="29"/>
      <c r="AG1805" s="33" t="b">
        <v>0</v>
      </c>
      <c r="AH1805" s="33"/>
      <c r="AI1805" s="33"/>
      <c r="AJ1805" s="33" t="b">
        <v>0</v>
      </c>
      <c r="AK1805" s="33" t="b">
        <v>0</v>
      </c>
      <c r="AL1805" s="33" t="s">
        <v>86</v>
      </c>
      <c r="AM1805" s="33" t="s">
        <v>62</v>
      </c>
      <c r="AN1805" s="33" t="s">
        <v>45</v>
      </c>
      <c r="AO1805" s="33">
        <v>1285</v>
      </c>
      <c r="AP1805" s="33" t="b">
        <v>0</v>
      </c>
      <c r="AQ1805" s="33"/>
      <c r="AR1805" s="33"/>
      <c r="AS1805" s="33" t="b">
        <v>0</v>
      </c>
      <c r="AT1805" s="29"/>
      <c r="AU1805" s="29"/>
      <c r="AV1805" s="1" t="str">
        <f t="shared" si="290"/>
        <v>Primula vulgaris 'Innisfree'</v>
      </c>
      <c r="AW1805" s="33"/>
      <c r="AX1805" s="33"/>
      <c r="AY1805" s="29"/>
      <c r="AZ1805" s="29"/>
      <c r="BA1805" s="29"/>
      <c r="BB1805" s="29"/>
      <c r="BC1805" s="29"/>
      <c r="BD1805" s="29"/>
      <c r="BE1805" s="34"/>
      <c r="BF1805" s="34"/>
      <c r="BG1805" s="34"/>
      <c r="BH1805" s="34"/>
      <c r="BI1805" s="34"/>
      <c r="BJ1805" s="34"/>
      <c r="BK1805" s="5"/>
      <c r="BL1805" s="5"/>
      <c r="BM1805" s="5"/>
      <c r="BN1805" s="5"/>
    </row>
    <row r="1806" spans="1:66" ht="15" customHeight="1" x14ac:dyDescent="0.2">
      <c r="A1806" s="31" t="s">
        <v>7961</v>
      </c>
      <c r="B1806" s="18" t="b">
        <f t="shared" si="284"/>
        <v>1</v>
      </c>
      <c r="C1806" s="32" t="str">
        <f t="shared" si="291"/>
        <v/>
      </c>
      <c r="D1806" s="32" t="str">
        <f t="shared" si="292"/>
        <v/>
      </c>
      <c r="E1806" s="32" t="str">
        <f t="shared" si="293"/>
        <v/>
      </c>
      <c r="F1806" s="4" t="str">
        <f t="shared" si="278"/>
        <v/>
      </c>
      <c r="G1806" s="32" t="str">
        <f t="shared" si="294"/>
        <v/>
      </c>
      <c r="H1806" s="4" t="str">
        <f t="shared" si="295"/>
        <v>Primula vulgaris subsp. sibthorpii</v>
      </c>
      <c r="I1806" s="33" t="s">
        <v>5306</v>
      </c>
      <c r="J1806" s="33" t="s">
        <v>618</v>
      </c>
      <c r="K1806" s="36" t="s">
        <v>9972</v>
      </c>
      <c r="L1806" s="33">
        <v>1513</v>
      </c>
      <c r="M1806" s="33" t="s">
        <v>302</v>
      </c>
      <c r="N1806" s="18" t="b">
        <v>1</v>
      </c>
      <c r="O1806" t="s">
        <v>5449</v>
      </c>
      <c r="P1806" s="33" t="s">
        <v>5450</v>
      </c>
      <c r="Q1806" s="29"/>
      <c r="R1806" s="29"/>
      <c r="S1806" s="54"/>
      <c r="T1806" s="33" t="s">
        <v>42</v>
      </c>
      <c r="U1806" s="33" t="s">
        <v>42</v>
      </c>
      <c r="V1806" s="33" t="s">
        <v>42</v>
      </c>
      <c r="W1806" s="33" t="s">
        <v>42</v>
      </c>
      <c r="X1806" s="33"/>
      <c r="Y1806" s="33" t="s">
        <v>5452</v>
      </c>
      <c r="Z1806" s="33"/>
      <c r="AA1806" s="33"/>
      <c r="AB1806" s="33"/>
      <c r="AC1806" s="33"/>
      <c r="AD1806" s="33"/>
      <c r="AE1806" s="33"/>
      <c r="AF1806" s="29"/>
      <c r="AG1806" s="33" t="b">
        <v>0</v>
      </c>
      <c r="AH1806" s="33" t="s">
        <v>43</v>
      </c>
      <c r="AI1806" s="33"/>
      <c r="AJ1806" s="33" t="b">
        <v>0</v>
      </c>
      <c r="AK1806" s="33" t="b">
        <v>0</v>
      </c>
      <c r="AL1806" s="33" t="s">
        <v>86</v>
      </c>
      <c r="AM1806" s="29"/>
      <c r="AN1806" s="33" t="s">
        <v>45</v>
      </c>
      <c r="AO1806" s="33">
        <v>20018</v>
      </c>
      <c r="AP1806" s="33" t="b">
        <v>0</v>
      </c>
      <c r="AQ1806" s="33"/>
      <c r="AR1806" s="33"/>
      <c r="AS1806" s="33" t="b">
        <v>0</v>
      </c>
      <c r="AT1806" s="29"/>
      <c r="AU1806" s="29"/>
      <c r="AV1806" s="1" t="str">
        <f t="shared" si="290"/>
        <v>Primula vulgaris subsp. sibthorpii</v>
      </c>
      <c r="AW1806" s="33"/>
      <c r="AX1806" s="33"/>
      <c r="AY1806" s="29"/>
      <c r="AZ1806" s="29"/>
      <c r="BA1806" s="29"/>
      <c r="BB1806" s="29"/>
      <c r="BC1806" s="29"/>
      <c r="BD1806" s="29"/>
      <c r="BE1806" s="34"/>
      <c r="BF1806" s="34"/>
      <c r="BG1806" s="34"/>
      <c r="BH1806" s="34"/>
      <c r="BI1806" s="34"/>
      <c r="BJ1806" s="34"/>
      <c r="BK1806" s="11"/>
      <c r="BL1806" s="11"/>
      <c r="BM1806" s="11"/>
      <c r="BN1806" s="5"/>
    </row>
    <row r="1807" spans="1:66" ht="15" customHeight="1" x14ac:dyDescent="0.2">
      <c r="A1807" s="31" t="s">
        <v>7351</v>
      </c>
      <c r="B1807" s="18" t="b">
        <f t="shared" si="284"/>
        <v>1</v>
      </c>
      <c r="C1807" s="32" t="str">
        <f t="shared" si="291"/>
        <v/>
      </c>
      <c r="D1807" s="32" t="str">
        <f t="shared" si="292"/>
        <v/>
      </c>
      <c r="E1807" s="32" t="str">
        <f t="shared" si="293"/>
        <v/>
      </c>
      <c r="F1807" s="4" t="str">
        <f t="shared" si="278"/>
        <v/>
      </c>
      <c r="G1807" s="32" t="str">
        <f t="shared" si="294"/>
        <v/>
      </c>
      <c r="H1807" s="4" t="str">
        <f t="shared" si="295"/>
        <v>Primula vulgaris (Primrose)</v>
      </c>
      <c r="I1807" s="33" t="s">
        <v>5306</v>
      </c>
      <c r="J1807" s="33" t="s">
        <v>618</v>
      </c>
      <c r="K1807" s="36"/>
      <c r="L1807" s="33">
        <v>1512</v>
      </c>
      <c r="M1807" s="33" t="s">
        <v>302</v>
      </c>
      <c r="N1807" s="18" t="b">
        <v>1</v>
      </c>
      <c r="O1807" t="s">
        <v>5444</v>
      </c>
      <c r="P1807" s="33" t="s">
        <v>5445</v>
      </c>
      <c r="Q1807" s="33"/>
      <c r="R1807" s="29"/>
      <c r="S1807" s="59" t="s">
        <v>9976</v>
      </c>
      <c r="T1807" s="33" t="s">
        <v>42</v>
      </c>
      <c r="U1807" s="33" t="s">
        <v>42</v>
      </c>
      <c r="V1807" s="33" t="s">
        <v>42</v>
      </c>
      <c r="W1807" s="33" t="s">
        <v>42</v>
      </c>
      <c r="X1807" s="33"/>
      <c r="Y1807" s="33" t="s">
        <v>5447</v>
      </c>
      <c r="Z1807" s="33"/>
      <c r="AA1807" s="33"/>
      <c r="AB1807" s="33"/>
      <c r="AC1807" s="33"/>
      <c r="AD1807" s="33"/>
      <c r="AE1807" s="33"/>
      <c r="AF1807" s="33"/>
      <c r="AG1807" s="33" t="b">
        <v>0</v>
      </c>
      <c r="AH1807" s="33"/>
      <c r="AI1807" s="33"/>
      <c r="AJ1807" s="33" t="b">
        <v>0</v>
      </c>
      <c r="AK1807" s="33" t="b">
        <v>0</v>
      </c>
      <c r="AL1807" s="33" t="s">
        <v>86</v>
      </c>
      <c r="AM1807" s="33" t="s">
        <v>62</v>
      </c>
      <c r="AN1807" s="33" t="s">
        <v>45</v>
      </c>
      <c r="AO1807" s="33">
        <v>1909</v>
      </c>
      <c r="AP1807" s="33" t="b">
        <v>0</v>
      </c>
      <c r="AQ1807" s="33"/>
      <c r="AR1807" s="33"/>
      <c r="AS1807" s="33" t="b">
        <v>1</v>
      </c>
      <c r="AT1807" s="29"/>
      <c r="AU1807" s="29"/>
      <c r="AV1807" s="1" t="str">
        <f t="shared" si="290"/>
        <v>Primula vulgaris (Primrose)</v>
      </c>
      <c r="AW1807" s="33"/>
      <c r="AX1807" s="33"/>
      <c r="AY1807" s="29"/>
      <c r="AZ1807" s="29"/>
      <c r="BA1807" s="29"/>
      <c r="BB1807" s="29"/>
      <c r="BC1807" s="29"/>
      <c r="BD1807" s="29"/>
      <c r="BE1807" s="34"/>
      <c r="BF1807" s="34"/>
      <c r="BG1807" s="34"/>
      <c r="BH1807" s="34"/>
      <c r="BI1807" s="34"/>
      <c r="BJ1807" s="34"/>
      <c r="BK1807" s="5"/>
      <c r="BL1807" s="5"/>
      <c r="BM1807" s="5"/>
      <c r="BN1807" s="5"/>
    </row>
    <row r="1808" spans="1:66" ht="15" customHeight="1" x14ac:dyDescent="0.2">
      <c r="A1808" s="31" t="s">
        <v>7963</v>
      </c>
      <c r="B1808" s="18" t="b">
        <f t="shared" si="284"/>
        <v>1</v>
      </c>
      <c r="C1808" s="32" t="str">
        <f t="shared" si="291"/>
        <v/>
      </c>
      <c r="D1808" s="32" t="str">
        <f t="shared" si="292"/>
        <v/>
      </c>
      <c r="E1808" s="32" t="str">
        <f t="shared" si="293"/>
        <v/>
      </c>
      <c r="F1808" s="4" t="str">
        <f t="shared" si="278"/>
        <v/>
      </c>
      <c r="G1808" s="32" t="str">
        <f t="shared" si="294"/>
        <v/>
      </c>
      <c r="H1808" s="4" t="str">
        <f t="shared" si="295"/>
        <v>Primula x bulleesiana</v>
      </c>
      <c r="I1808" s="33" t="s">
        <v>5306</v>
      </c>
      <c r="J1808" s="36" t="s">
        <v>9973</v>
      </c>
      <c r="K1808" s="33"/>
      <c r="L1808" s="33">
        <v>1518</v>
      </c>
      <c r="M1808" s="33" t="s">
        <v>39</v>
      </c>
      <c r="N1808" s="18" t="b">
        <v>1</v>
      </c>
      <c r="O1808" t="s">
        <v>5470</v>
      </c>
      <c r="P1808" s="33" t="s">
        <v>5471</v>
      </c>
      <c r="Q1808" s="33"/>
      <c r="R1808" s="33"/>
      <c r="S1808" s="54"/>
      <c r="T1808" s="33" t="s">
        <v>42</v>
      </c>
      <c r="U1808" s="33" t="s">
        <v>42</v>
      </c>
      <c r="V1808" s="33" t="s">
        <v>42</v>
      </c>
      <c r="W1808" s="33" t="s">
        <v>42</v>
      </c>
      <c r="X1808" s="33"/>
      <c r="Y1808" s="33" t="s">
        <v>5472</v>
      </c>
      <c r="Z1808" s="33"/>
      <c r="AA1808" s="33"/>
      <c r="AB1808" s="33"/>
      <c r="AC1808" s="33"/>
      <c r="AD1808" s="33"/>
      <c r="AE1808" s="33"/>
      <c r="AF1808" s="33"/>
      <c r="AG1808" s="33" t="b">
        <v>0</v>
      </c>
      <c r="AH1808" s="33" t="s">
        <v>43</v>
      </c>
      <c r="AI1808" s="33"/>
      <c r="AJ1808" s="33" t="b">
        <v>0</v>
      </c>
      <c r="AK1808" s="33" t="b">
        <v>0</v>
      </c>
      <c r="AL1808" s="33" t="s">
        <v>86</v>
      </c>
      <c r="AM1808" s="33" t="s">
        <v>62</v>
      </c>
      <c r="AN1808" s="33" t="s">
        <v>45</v>
      </c>
      <c r="AO1808" s="33">
        <v>2465</v>
      </c>
      <c r="AP1808" s="33" t="b">
        <v>0</v>
      </c>
      <c r="AQ1808" s="33"/>
      <c r="AR1808" s="33"/>
      <c r="AS1808" s="33" t="b">
        <v>0</v>
      </c>
      <c r="AT1808" s="29"/>
      <c r="AU1808" s="29"/>
      <c r="AV1808" s="1" t="str">
        <f t="shared" si="290"/>
        <v>Primula x bulleesiana</v>
      </c>
      <c r="AW1808" s="33"/>
      <c r="AX1808" s="33"/>
      <c r="AY1808" s="29"/>
      <c r="AZ1808" s="29"/>
      <c r="BA1808" s="29"/>
      <c r="BB1808" s="29"/>
      <c r="BC1808" s="29"/>
      <c r="BD1808" s="29"/>
      <c r="BE1808" s="34"/>
      <c r="BF1808" s="34"/>
      <c r="BG1808" s="34"/>
      <c r="BH1808" s="34"/>
      <c r="BI1808" s="34"/>
      <c r="BJ1808" s="34"/>
      <c r="BK1808" s="5"/>
      <c r="BL1808" s="5"/>
      <c r="BM1808" s="5"/>
      <c r="BN1808" s="5"/>
    </row>
    <row r="1809" spans="1:66" ht="15" customHeight="1" x14ac:dyDescent="0.2">
      <c r="B1809" s="18" t="b">
        <f t="shared" si="284"/>
        <v>1</v>
      </c>
      <c r="F1809" s="4" t="str">
        <f t="shared" si="278"/>
        <v/>
      </c>
      <c r="I1809" s="1" t="s">
        <v>5306</v>
      </c>
      <c r="J1809" s="1" t="s">
        <v>5469</v>
      </c>
      <c r="K1809" s="1"/>
      <c r="L1809" s="1">
        <v>1519</v>
      </c>
      <c r="M1809" s="1" t="s">
        <v>302</v>
      </c>
      <c r="N1809" s="18" t="b">
        <v>1</v>
      </c>
      <c r="O1809" s="1" t="s">
        <v>5470</v>
      </c>
      <c r="P1809" s="1" t="s">
        <v>5471</v>
      </c>
      <c r="S1809" s="54"/>
      <c r="T1809" s="1" t="s">
        <v>42</v>
      </c>
      <c r="U1809" s="1" t="s">
        <v>42</v>
      </c>
      <c r="V1809" s="1" t="s">
        <v>42</v>
      </c>
      <c r="W1809" s="1" t="s">
        <v>42</v>
      </c>
      <c r="X1809" s="1"/>
      <c r="Y1809" s="1" t="s">
        <v>5473</v>
      </c>
      <c r="Z1809" s="1"/>
      <c r="AA1809" s="1"/>
      <c r="AB1809" s="1"/>
      <c r="AC1809" s="1"/>
      <c r="AD1809" s="1"/>
      <c r="AE1809" s="1"/>
      <c r="AF1809" s="1"/>
      <c r="AG1809" s="1" t="b">
        <v>0</v>
      </c>
      <c r="AH1809" s="1"/>
      <c r="AI1809" s="1"/>
      <c r="AJ1809" s="1" t="b">
        <v>0</v>
      </c>
      <c r="AK1809" s="1" t="b">
        <v>0</v>
      </c>
      <c r="AL1809" s="1" t="s">
        <v>86</v>
      </c>
      <c r="AM1809" s="1" t="s">
        <v>62</v>
      </c>
      <c r="AN1809" s="1" t="s">
        <v>45</v>
      </c>
      <c r="AO1809" s="1">
        <v>1883</v>
      </c>
      <c r="AP1809" s="1" t="b">
        <v>0</v>
      </c>
      <c r="AQ1809" s="1"/>
      <c r="AR1809" s="1"/>
      <c r="AS1809" s="1" t="b">
        <v>0</v>
      </c>
      <c r="AV1809" s="1" t="str">
        <f t="shared" si="290"/>
        <v>Primula x bullesiana</v>
      </c>
      <c r="AW1809" s="1"/>
      <c r="AX1809" s="1"/>
    </row>
    <row r="1810" spans="1:66" ht="15" customHeight="1" x14ac:dyDescent="0.2">
      <c r="A1810" s="31" t="s">
        <v>8720</v>
      </c>
      <c r="B1810" s="18" t="b">
        <f t="shared" si="284"/>
        <v>1</v>
      </c>
      <c r="C1810" s="32" t="str">
        <f>IF(O1810="","C","")</f>
        <v/>
      </c>
      <c r="D1810" s="32" t="str">
        <f>IF(I1810="","N","")</f>
        <v/>
      </c>
      <c r="E1810" s="32" t="str">
        <f>IF(P1810="","Y","")</f>
        <v/>
      </c>
      <c r="F1810" s="4" t="str">
        <f t="shared" si="278"/>
        <v/>
      </c>
      <c r="G1810" s="32"/>
      <c r="H1810" s="4" t="str">
        <f>TRIM(TRIM(I1810) &amp; " " &amp; TRIM(J1810) &amp; " " &amp; K1810 &amp; " " &amp;S1810)</f>
        <v>Primula x pubescens (auricula)</v>
      </c>
      <c r="I1810" s="33" t="s">
        <v>5306</v>
      </c>
      <c r="J1810" s="33" t="s">
        <v>11332</v>
      </c>
      <c r="K1810" s="33"/>
      <c r="L1810" s="33">
        <v>1520</v>
      </c>
      <c r="M1810" s="33"/>
      <c r="N1810" s="18" t="b">
        <v>1</v>
      </c>
      <c r="O1810" t="s">
        <v>5475</v>
      </c>
      <c r="P1810" s="33" t="s">
        <v>5476</v>
      </c>
      <c r="Q1810" s="33"/>
      <c r="R1810" s="33"/>
      <c r="S1810" s="54" t="s">
        <v>11333</v>
      </c>
      <c r="T1810" s="33" t="s">
        <v>42</v>
      </c>
      <c r="U1810" s="33" t="s">
        <v>42</v>
      </c>
      <c r="V1810" s="33" t="s">
        <v>42</v>
      </c>
      <c r="W1810" s="33" t="s">
        <v>42</v>
      </c>
      <c r="X1810" s="33"/>
      <c r="Y1810" s="33" t="s">
        <v>5477</v>
      </c>
      <c r="Z1810" s="33"/>
      <c r="AA1810" s="33"/>
      <c r="AB1810" s="33"/>
      <c r="AC1810" s="33"/>
      <c r="AD1810" s="33"/>
      <c r="AE1810" s="33"/>
      <c r="AF1810" s="33"/>
      <c r="AG1810" s="33" t="b">
        <v>0</v>
      </c>
      <c r="AH1810" s="33"/>
      <c r="AI1810" s="33"/>
      <c r="AJ1810" s="33" t="b">
        <v>0</v>
      </c>
      <c r="AK1810" s="33" t="b">
        <v>0</v>
      </c>
      <c r="AL1810" s="33" t="s">
        <v>86</v>
      </c>
      <c r="AM1810" s="29"/>
      <c r="AN1810" s="33" t="s">
        <v>45</v>
      </c>
      <c r="AO1810" s="33">
        <v>20015</v>
      </c>
      <c r="AP1810" s="33" t="b">
        <v>0</v>
      </c>
      <c r="AQ1810" s="33"/>
      <c r="AR1810" s="33"/>
      <c r="AS1810" s="33" t="b">
        <v>0</v>
      </c>
      <c r="AT1810" s="29"/>
      <c r="AU1810" s="29"/>
      <c r="AV1810" s="1" t="str">
        <f t="shared" si="290"/>
        <v>Primula x pubescens (auricula)</v>
      </c>
      <c r="AW1810" s="33"/>
      <c r="AX1810" s="33"/>
      <c r="AY1810" s="29"/>
      <c r="AZ1810" s="29"/>
      <c r="BA1810" s="29"/>
      <c r="BB1810" s="29"/>
      <c r="BC1810" s="29"/>
      <c r="BD1810" s="29"/>
      <c r="BE1810" s="34"/>
      <c r="BF1810" s="34"/>
      <c r="BG1810" s="34"/>
      <c r="BH1810" s="34"/>
      <c r="BI1810" s="34"/>
      <c r="BJ1810" s="34"/>
      <c r="BK1810" s="5"/>
      <c r="BL1810" s="5"/>
      <c r="BM1810" s="5"/>
      <c r="BN1810" s="5"/>
    </row>
    <row r="1811" spans="1:66" ht="15" customHeight="1" x14ac:dyDescent="0.2">
      <c r="A1811" s="31" t="s">
        <v>8706</v>
      </c>
      <c r="B1811" s="18" t="b">
        <f t="shared" si="284"/>
        <v>1</v>
      </c>
      <c r="C1811" s="32" t="str">
        <f>IF(O1811="","C","")</f>
        <v/>
      </c>
      <c r="D1811" s="32" t="str">
        <f>IF(I1811="","N","")</f>
        <v/>
      </c>
      <c r="E1811" s="32" t="str">
        <f>IF(P1811="","Y","")</f>
        <v/>
      </c>
      <c r="F1811" s="4" t="str">
        <f t="shared" si="278"/>
        <v/>
      </c>
      <c r="G1811" s="32" t="str">
        <f>IF(H1811=A1811,"","I")</f>
        <v/>
      </c>
      <c r="H1811" s="4" t="str">
        <f>TRIM(TRIM(I1811) &amp; " " &amp; TRIM(J1811) &amp; " " &amp; K1811 &amp; " " &amp;S1811)</f>
        <v>Primula 'Dawn Ansell'</v>
      </c>
      <c r="I1811" s="1" t="s">
        <v>5306</v>
      </c>
      <c r="J1811" s="1"/>
      <c r="K1811" s="1" t="s">
        <v>5307</v>
      </c>
      <c r="L1811" s="1">
        <v>1470</v>
      </c>
      <c r="M1811" s="1" t="s">
        <v>39</v>
      </c>
      <c r="N1811" s="18" t="b">
        <v>1</v>
      </c>
      <c r="O1811" t="s">
        <v>5308</v>
      </c>
      <c r="P1811" s="1" t="s">
        <v>5309</v>
      </c>
      <c r="S1811" s="54"/>
      <c r="T1811" s="1" t="s">
        <v>42</v>
      </c>
      <c r="U1811" s="1" t="s">
        <v>42</v>
      </c>
      <c r="V1811" s="1" t="s">
        <v>42</v>
      </c>
      <c r="W1811" s="1" t="s">
        <v>42</v>
      </c>
      <c r="X1811" s="1"/>
      <c r="Y1811" s="1" t="s">
        <v>5310</v>
      </c>
      <c r="Z1811" s="1"/>
      <c r="AA1811" s="1"/>
      <c r="AB1811" s="1"/>
      <c r="AC1811" s="1"/>
      <c r="AD1811" s="1"/>
      <c r="AE1811" s="1"/>
      <c r="AG1811" s="1" t="b">
        <v>1</v>
      </c>
      <c r="AH1811" s="1"/>
      <c r="AI1811" s="1"/>
      <c r="AJ1811" s="1" t="b">
        <v>0</v>
      </c>
      <c r="AK1811" s="1" t="b">
        <v>0</v>
      </c>
      <c r="AL1811" s="1" t="s">
        <v>86</v>
      </c>
      <c r="AN1811" s="1" t="s">
        <v>45</v>
      </c>
      <c r="AO1811" s="1">
        <v>20252</v>
      </c>
      <c r="AP1811" s="1" t="b">
        <v>0</v>
      </c>
      <c r="AQ1811" s="1"/>
      <c r="AR1811" s="1"/>
      <c r="AS1811" s="1" t="b">
        <v>0</v>
      </c>
      <c r="AV1811" s="1" t="str">
        <f t="shared" si="290"/>
        <v>Primula 'Dawn Ansell'</v>
      </c>
      <c r="AW1811" s="1"/>
      <c r="AX1811" s="1"/>
      <c r="BI1811" s="34"/>
      <c r="BJ1811" s="34"/>
      <c r="BK1811" s="5"/>
      <c r="BL1811" s="5"/>
      <c r="BM1811" s="5"/>
      <c r="BN1811" s="5"/>
    </row>
    <row r="1812" spans="1:66" ht="15" customHeight="1" x14ac:dyDescent="0.2">
      <c r="A1812" s="31" t="s">
        <v>7529</v>
      </c>
      <c r="B1812" s="18" t="b">
        <f t="shared" si="284"/>
        <v>1</v>
      </c>
      <c r="C1812" s="32" t="str">
        <f>IF(O1812="","C","")</f>
        <v/>
      </c>
      <c r="D1812" s="32" t="str">
        <f>IF(I1812="","N","")</f>
        <v/>
      </c>
      <c r="E1812" s="32" t="str">
        <f>IF(P1812="","Y","")</f>
        <v/>
      </c>
      <c r="F1812" s="4" t="str">
        <f t="shared" si="278"/>
        <v/>
      </c>
      <c r="G1812" s="32" t="str">
        <f>IF(H1812=A1812,"","I")</f>
        <v/>
      </c>
      <c r="H1812" s="4" t="str">
        <f>TRIM(TRIM(I1812) &amp; " " &amp; TRIM(J1812) &amp; " " &amp; K1812 &amp; " " &amp;S1812)</f>
        <v>Primula 'Elizabeth Killelay'</v>
      </c>
      <c r="I1812" s="33" t="s">
        <v>5306</v>
      </c>
      <c r="J1812" s="33"/>
      <c r="K1812" s="33" t="s">
        <v>5311</v>
      </c>
      <c r="L1812" s="33">
        <v>1471</v>
      </c>
      <c r="M1812" s="33" t="s">
        <v>39</v>
      </c>
      <c r="N1812" s="18" t="b">
        <v>1</v>
      </c>
      <c r="O1812" t="s">
        <v>5312</v>
      </c>
      <c r="P1812" s="33" t="s">
        <v>5313</v>
      </c>
      <c r="Q1812" s="29"/>
      <c r="R1812" s="29"/>
      <c r="S1812" s="54"/>
      <c r="T1812" s="33" t="s">
        <v>42</v>
      </c>
      <c r="U1812" s="33" t="s">
        <v>42</v>
      </c>
      <c r="V1812" s="33" t="s">
        <v>42</v>
      </c>
      <c r="W1812" s="33" t="s">
        <v>42</v>
      </c>
      <c r="X1812" s="33"/>
      <c r="Y1812" s="33" t="s">
        <v>5314</v>
      </c>
      <c r="Z1812" s="33"/>
      <c r="AA1812" s="33"/>
      <c r="AB1812" s="33"/>
      <c r="AC1812" s="33"/>
      <c r="AD1812" s="33"/>
      <c r="AE1812" s="33"/>
      <c r="AF1812" s="33"/>
      <c r="AG1812" s="33"/>
      <c r="AH1812" s="33"/>
      <c r="AI1812" s="33"/>
      <c r="AJ1812" s="33"/>
      <c r="AK1812" s="33"/>
      <c r="AL1812" s="33"/>
      <c r="AM1812" s="33"/>
      <c r="AN1812" s="33"/>
      <c r="AO1812" s="33"/>
      <c r="AP1812" s="33"/>
      <c r="AQ1812" s="33"/>
      <c r="AR1812" s="33"/>
      <c r="AS1812" s="33"/>
      <c r="AT1812" s="29"/>
      <c r="AU1812" s="29"/>
      <c r="AV1812" s="1" t="str">
        <f t="shared" si="290"/>
        <v>Primula 'Elizabeth Killelay'</v>
      </c>
      <c r="AW1812" s="33"/>
      <c r="AX1812" s="33"/>
      <c r="AY1812" s="29"/>
      <c r="AZ1812" s="29"/>
      <c r="BA1812" s="29"/>
      <c r="BB1812" s="29"/>
      <c r="BC1812" s="29"/>
      <c r="BD1812" s="29"/>
      <c r="BE1812" s="34"/>
      <c r="BF1812" s="34"/>
      <c r="BG1812" s="34"/>
      <c r="BH1812" s="34"/>
      <c r="BI1812" s="34"/>
      <c r="BJ1812" s="34"/>
      <c r="BK1812" s="5"/>
      <c r="BL1812" s="5"/>
      <c r="BM1812" s="5"/>
      <c r="BN1812" s="5"/>
    </row>
    <row r="1813" spans="1:66" ht="15" customHeight="1" x14ac:dyDescent="0.2">
      <c r="A1813" s="31" t="s">
        <v>8708</v>
      </c>
      <c r="B1813" s="18" t="b">
        <f t="shared" si="284"/>
        <v>1</v>
      </c>
      <c r="C1813" s="32" t="str">
        <f>IF(O1813="","C","")</f>
        <v/>
      </c>
      <c r="D1813" s="32" t="str">
        <f>IF(I1813="","N","")</f>
        <v/>
      </c>
      <c r="E1813" s="32" t="str">
        <f>IF(P1813="","Y","")</f>
        <v/>
      </c>
      <c r="F1813" s="4" t="str">
        <f t="shared" si="278"/>
        <v/>
      </c>
      <c r="G1813" s="32" t="str">
        <f>IF(H1813=A1813,"","I")</f>
        <v/>
      </c>
      <c r="H1813" s="4" t="str">
        <f>TRIM(TRIM(I1813) &amp; " " &amp; TRIM(J1813) &amp; " " &amp; K1813 &amp; " " &amp;S1813)</f>
        <v>Primula 'Francisca'</v>
      </c>
      <c r="I1813" s="33" t="s">
        <v>5306</v>
      </c>
      <c r="J1813" s="29"/>
      <c r="K1813" s="30" t="s">
        <v>9873</v>
      </c>
      <c r="L1813" s="33">
        <v>1521</v>
      </c>
      <c r="M1813" s="33" t="s">
        <v>39</v>
      </c>
      <c r="N1813" s="18" t="b">
        <v>1</v>
      </c>
      <c r="O1813" t="s">
        <v>5479</v>
      </c>
      <c r="P1813" s="46" t="s">
        <v>10658</v>
      </c>
      <c r="Q1813" s="29"/>
      <c r="R1813" s="29"/>
      <c r="T1813" s="33" t="s">
        <v>42</v>
      </c>
      <c r="U1813" s="33" t="s">
        <v>42</v>
      </c>
      <c r="V1813" s="33" t="s">
        <v>42</v>
      </c>
      <c r="W1813" s="33" t="s">
        <v>42</v>
      </c>
      <c r="X1813" s="29"/>
      <c r="Y1813" t="s">
        <v>11255</v>
      </c>
      <c r="Z1813" s="29"/>
      <c r="AA1813" s="29"/>
      <c r="AB1813" s="29"/>
      <c r="AC1813" s="29"/>
      <c r="AD1813" s="29"/>
      <c r="AE1813" s="29"/>
      <c r="AF1813" s="33"/>
      <c r="AG1813" s="33" t="b">
        <v>0</v>
      </c>
      <c r="AH1813" s="33"/>
      <c r="AI1813" s="33"/>
      <c r="AJ1813" s="33" t="b">
        <v>0</v>
      </c>
      <c r="AK1813" s="33" t="b">
        <v>0</v>
      </c>
      <c r="AL1813" s="33" t="s">
        <v>86</v>
      </c>
      <c r="AM1813" s="33" t="s">
        <v>62</v>
      </c>
      <c r="AN1813" s="33" t="s">
        <v>45</v>
      </c>
      <c r="AO1813" s="33">
        <v>1280</v>
      </c>
      <c r="AP1813" s="33" t="b">
        <v>0</v>
      </c>
      <c r="AQ1813" s="33"/>
      <c r="AR1813" s="33"/>
      <c r="AS1813" s="33" t="b">
        <v>0</v>
      </c>
      <c r="AT1813" s="29"/>
      <c r="AU1813" s="29"/>
      <c r="AV1813" s="1" t="str">
        <f t="shared" si="290"/>
        <v>Primula 'Francisca'</v>
      </c>
      <c r="AW1813" s="33"/>
      <c r="AX1813" s="33"/>
      <c r="AY1813" s="29"/>
      <c r="AZ1813" s="29"/>
      <c r="BA1813" s="29"/>
      <c r="BB1813" s="29"/>
      <c r="BC1813" s="29"/>
      <c r="BD1813" s="29"/>
      <c r="BE1813" s="34"/>
      <c r="BF1813" s="34"/>
      <c r="BG1813" s="34"/>
      <c r="BH1813" s="34"/>
      <c r="BI1813" s="5"/>
      <c r="BJ1813" s="5"/>
      <c r="BK1813" s="5"/>
      <c r="BL1813" s="5"/>
      <c r="BM1813" s="5"/>
      <c r="BN1813" s="5"/>
    </row>
    <row r="1814" spans="1:66" ht="15" customHeight="1" x14ac:dyDescent="0.2">
      <c r="A1814" s="31"/>
      <c r="B1814" s="18" t="b">
        <f t="shared" si="284"/>
        <v>0</v>
      </c>
      <c r="C1814" s="32"/>
      <c r="D1814" s="32"/>
      <c r="E1814" s="32"/>
      <c r="F1814" s="4" t="str">
        <f t="shared" si="278"/>
        <v>X</v>
      </c>
      <c r="G1814" s="32"/>
      <c r="H1814" s="32"/>
      <c r="I1814" s="33" t="s">
        <v>5306</v>
      </c>
      <c r="J1814" s="33"/>
      <c r="K1814" s="33" t="s">
        <v>5315</v>
      </c>
      <c r="L1814" s="33">
        <v>1472</v>
      </c>
      <c r="M1814" s="29"/>
      <c r="N1814" s="18" t="b">
        <v>0</v>
      </c>
      <c r="O1814" s="29"/>
      <c r="P1814" s="33" t="s">
        <v>5316</v>
      </c>
      <c r="Q1814" s="29"/>
      <c r="R1814" s="29"/>
      <c r="S1814" s="54"/>
      <c r="T1814" s="33" t="s">
        <v>42</v>
      </c>
      <c r="U1814" s="33" t="s">
        <v>42</v>
      </c>
      <c r="V1814" s="33" t="s">
        <v>42</v>
      </c>
      <c r="W1814" s="33" t="s">
        <v>42</v>
      </c>
      <c r="X1814" s="33"/>
      <c r="Y1814" s="33"/>
      <c r="Z1814" s="33"/>
      <c r="AA1814" s="33"/>
      <c r="AB1814" s="33"/>
      <c r="AC1814" s="33"/>
      <c r="AD1814" s="33"/>
      <c r="AE1814" s="33"/>
      <c r="AF1814" s="29"/>
      <c r="AG1814" s="33" t="b">
        <v>0</v>
      </c>
      <c r="AH1814" s="33"/>
      <c r="AI1814" s="33"/>
      <c r="AJ1814" s="33" t="b">
        <v>0</v>
      </c>
      <c r="AK1814" s="33" t="b">
        <v>0</v>
      </c>
      <c r="AL1814" s="33" t="s">
        <v>86</v>
      </c>
      <c r="AM1814" s="33" t="s">
        <v>62</v>
      </c>
      <c r="AN1814" s="33" t="s">
        <v>45</v>
      </c>
      <c r="AO1814" s="33">
        <v>2213</v>
      </c>
      <c r="AP1814" s="33" t="b">
        <v>0</v>
      </c>
      <c r="AQ1814" s="33"/>
      <c r="AR1814" s="33"/>
      <c r="AS1814" s="33" t="b">
        <v>1</v>
      </c>
      <c r="AT1814" s="29"/>
      <c r="AU1814" s="29"/>
      <c r="AV1814" s="1" t="str">
        <f t="shared" si="290"/>
        <v>Primula 'Miss Indigo'</v>
      </c>
      <c r="AW1814" s="29"/>
      <c r="AX1814" s="33"/>
      <c r="AY1814" s="29"/>
      <c r="AZ1814" s="29"/>
      <c r="BA1814" s="29"/>
      <c r="BB1814" s="29"/>
      <c r="BC1814" s="29"/>
      <c r="BD1814" s="29"/>
      <c r="BE1814" s="34"/>
      <c r="BF1814" s="34"/>
      <c r="BG1814" s="34"/>
      <c r="BH1814" s="34"/>
      <c r="BI1814" s="5"/>
      <c r="BJ1814" s="5"/>
      <c r="BK1814" s="5"/>
      <c r="BL1814" s="5"/>
      <c r="BM1814" s="5"/>
      <c r="BN1814" s="5"/>
    </row>
    <row r="1815" spans="1:66" ht="15" customHeight="1" x14ac:dyDescent="0.2">
      <c r="B1815" s="18" t="b">
        <f t="shared" si="284"/>
        <v>0</v>
      </c>
      <c r="F1815" s="4" t="str">
        <f t="shared" si="278"/>
        <v>X</v>
      </c>
      <c r="I1815" s="1" t="s">
        <v>5482</v>
      </c>
      <c r="J1815" s="1" t="s">
        <v>1612</v>
      </c>
      <c r="K1815" s="1" t="s">
        <v>5483</v>
      </c>
      <c r="L1815" s="1">
        <v>1523</v>
      </c>
      <c r="N1815" s="18" t="b">
        <v>0</v>
      </c>
      <c r="P1815" s="1" t="s">
        <v>5484</v>
      </c>
      <c r="T1815" s="1" t="s">
        <v>42</v>
      </c>
      <c r="U1815" s="1" t="s">
        <v>42</v>
      </c>
      <c r="V1815" s="1" t="s">
        <v>42</v>
      </c>
      <c r="W1815" s="1" t="s">
        <v>42</v>
      </c>
      <c r="AG1815" s="1" t="b">
        <v>0</v>
      </c>
      <c r="AJ1815" s="1" t="b">
        <v>0</v>
      </c>
      <c r="AK1815" s="1" t="b">
        <v>0</v>
      </c>
      <c r="AL1815" s="1" t="s">
        <v>86</v>
      </c>
      <c r="AM1815" s="1" t="s">
        <v>62</v>
      </c>
      <c r="AN1815" s="1" t="s">
        <v>45</v>
      </c>
      <c r="AO1815" s="1">
        <v>1884</v>
      </c>
      <c r="AP1815" s="1" t="b">
        <v>1</v>
      </c>
      <c r="AQ1815" s="1"/>
      <c r="AR1815" s="1"/>
      <c r="AS1815" s="1" t="b">
        <v>0</v>
      </c>
      <c r="AV1815" s="1" t="str">
        <f t="shared" si="290"/>
        <v>Prunella grandiflora 'Pagode'</v>
      </c>
      <c r="AW1815" s="1"/>
      <c r="AX1815" s="1"/>
    </row>
    <row r="1816" spans="1:66" ht="15" customHeight="1" x14ac:dyDescent="0.2">
      <c r="B1816" s="18" t="b">
        <f t="shared" si="284"/>
        <v>0</v>
      </c>
      <c r="F1816" s="4" t="str">
        <f t="shared" si="278"/>
        <v>X</v>
      </c>
      <c r="I1816" s="1" t="s">
        <v>5485</v>
      </c>
      <c r="J1816" s="1" t="s">
        <v>5486</v>
      </c>
      <c r="L1816" s="1">
        <v>1524</v>
      </c>
      <c r="N1816" s="18" t="b">
        <v>0</v>
      </c>
      <c r="P1816" s="1" t="s">
        <v>5487</v>
      </c>
      <c r="T1816" s="1" t="s">
        <v>42</v>
      </c>
      <c r="U1816" s="1" t="s">
        <v>42</v>
      </c>
      <c r="V1816" s="1" t="s">
        <v>42</v>
      </c>
      <c r="W1816" s="1" t="s">
        <v>42</v>
      </c>
      <c r="AG1816" s="1" t="b">
        <v>0</v>
      </c>
      <c r="AJ1816" s="1" t="b">
        <v>0</v>
      </c>
      <c r="AK1816" s="1" t="b">
        <v>0</v>
      </c>
      <c r="AL1816" s="1" t="s">
        <v>86</v>
      </c>
      <c r="AM1816" s="1" t="s">
        <v>240</v>
      </c>
      <c r="AN1816" s="1" t="s">
        <v>45</v>
      </c>
      <c r="AO1816" s="1">
        <v>1619</v>
      </c>
      <c r="AP1816" s="1" t="b">
        <v>1</v>
      </c>
      <c r="AQ1816" s="1"/>
      <c r="AR1816" s="1"/>
      <c r="AS1816" s="1" t="b">
        <v>0</v>
      </c>
      <c r="AV1816" s="1" t="str">
        <f t="shared" si="290"/>
        <v>Pteridium aquilinum</v>
      </c>
      <c r="AW1816" s="1"/>
    </row>
    <row r="1817" spans="1:66" ht="15" customHeight="1" x14ac:dyDescent="0.2">
      <c r="B1817" s="18" t="b">
        <f t="shared" si="284"/>
        <v>0</v>
      </c>
      <c r="F1817" s="4" t="str">
        <f t="shared" si="278"/>
        <v>X</v>
      </c>
      <c r="I1817" s="1" t="s">
        <v>5485</v>
      </c>
      <c r="J1817" s="1" t="s">
        <v>5486</v>
      </c>
      <c r="L1817" s="1">
        <v>1525</v>
      </c>
      <c r="N1817" s="18" t="b">
        <v>0</v>
      </c>
      <c r="P1817" s="1" t="s">
        <v>5487</v>
      </c>
      <c r="T1817" s="1" t="s">
        <v>42</v>
      </c>
      <c r="U1817" s="1" t="s">
        <v>42</v>
      </c>
      <c r="V1817" s="1" t="s">
        <v>42</v>
      </c>
      <c r="W1817" s="1" t="s">
        <v>42</v>
      </c>
      <c r="AG1817" s="1" t="b">
        <v>0</v>
      </c>
      <c r="AJ1817" s="1" t="b">
        <v>0</v>
      </c>
      <c r="AK1817" s="1" t="b">
        <v>0</v>
      </c>
      <c r="AL1817" s="1" t="s">
        <v>86</v>
      </c>
      <c r="AM1817" s="1" t="s">
        <v>240</v>
      </c>
      <c r="AN1817" s="1" t="s">
        <v>45</v>
      </c>
      <c r="AO1817" s="1">
        <v>1885</v>
      </c>
      <c r="AP1817" s="1" t="b">
        <v>1</v>
      </c>
      <c r="AQ1817" s="1"/>
      <c r="AR1817" s="1"/>
      <c r="AS1817" s="1" t="b">
        <v>0</v>
      </c>
      <c r="AV1817" s="1" t="str">
        <f t="shared" si="290"/>
        <v>Pteridium aquilinum</v>
      </c>
      <c r="AW1817" s="1"/>
    </row>
    <row r="1818" spans="1:66" ht="15" customHeight="1" x14ac:dyDescent="0.2">
      <c r="B1818" s="18" t="b">
        <f t="shared" si="284"/>
        <v>1</v>
      </c>
      <c r="F1818" s="4" t="str">
        <f t="shared" ref="F1818:F1881" si="296">IF(Y1818="","X","")</f>
        <v/>
      </c>
      <c r="I1818" s="1" t="s">
        <v>5488</v>
      </c>
      <c r="J1818" s="1" t="s">
        <v>2275</v>
      </c>
      <c r="K1818" s="1" t="s">
        <v>5577</v>
      </c>
      <c r="L1818" s="1">
        <v>1548</v>
      </c>
      <c r="N1818" s="18" t="b">
        <v>1</v>
      </c>
      <c r="P1818" s="1" t="s">
        <v>5578</v>
      </c>
      <c r="Q1818" s="1"/>
      <c r="S1818" s="54"/>
      <c r="T1818" s="1" t="s">
        <v>42</v>
      </c>
      <c r="U1818" s="1" t="s">
        <v>42</v>
      </c>
      <c r="V1818" s="1" t="s">
        <v>42</v>
      </c>
      <c r="W1818" s="1" t="s">
        <v>42</v>
      </c>
      <c r="X1818" s="1"/>
      <c r="Y1818" s="1" t="s">
        <v>5579</v>
      </c>
      <c r="Z1818" s="1"/>
      <c r="AA1818" s="1"/>
      <c r="AB1818" s="1"/>
      <c r="AC1818" s="1"/>
      <c r="AD1818" s="1"/>
      <c r="AE1818" s="1"/>
      <c r="AG1818" s="1" t="b">
        <v>0</v>
      </c>
      <c r="AJ1818" s="1" t="b">
        <v>0</v>
      </c>
      <c r="AK1818" s="1" t="b">
        <v>0</v>
      </c>
      <c r="AL1818" s="1" t="s">
        <v>86</v>
      </c>
      <c r="AM1818" s="1" t="s">
        <v>62</v>
      </c>
      <c r="AN1818" s="1" t="s">
        <v>45</v>
      </c>
      <c r="AO1818" s="1">
        <v>2011</v>
      </c>
      <c r="AP1818" s="1" t="b">
        <v>1</v>
      </c>
      <c r="AQ1818" s="1"/>
      <c r="AR1818" s="1"/>
      <c r="AS1818" s="1" t="b">
        <v>0</v>
      </c>
      <c r="AV1818" s="1" t="str">
        <f t="shared" si="290"/>
        <v>Pulmonaria angustifolia Azurea</v>
      </c>
      <c r="AW1818" s="1"/>
      <c r="AX1818" s="1"/>
    </row>
    <row r="1819" spans="1:66" ht="15" customHeight="1" x14ac:dyDescent="0.2">
      <c r="B1819" s="18" t="b">
        <f t="shared" si="284"/>
        <v>1</v>
      </c>
      <c r="F1819" s="4" t="str">
        <f t="shared" si="296"/>
        <v/>
      </c>
      <c r="I1819" s="1" t="s">
        <v>5488</v>
      </c>
      <c r="J1819" s="1" t="s">
        <v>2275</v>
      </c>
      <c r="K1819" s="1" t="s">
        <v>5580</v>
      </c>
      <c r="L1819" s="1">
        <v>1549</v>
      </c>
      <c r="N1819" s="18" t="b">
        <v>1</v>
      </c>
      <c r="P1819" s="1" t="s">
        <v>5581</v>
      </c>
      <c r="S1819" s="54"/>
      <c r="T1819" s="1" t="s">
        <v>42</v>
      </c>
      <c r="U1819" s="1" t="s">
        <v>42</v>
      </c>
      <c r="V1819" s="1" t="s">
        <v>42</v>
      </c>
      <c r="W1819" s="1" t="s">
        <v>42</v>
      </c>
      <c r="Y1819" s="1" t="s">
        <v>5582</v>
      </c>
      <c r="AG1819" s="1" t="b">
        <v>0</v>
      </c>
      <c r="AJ1819" s="1" t="b">
        <v>0</v>
      </c>
      <c r="AK1819" s="1" t="b">
        <v>0</v>
      </c>
      <c r="AL1819" s="1" t="s">
        <v>86</v>
      </c>
      <c r="AM1819" s="1" t="s">
        <v>62</v>
      </c>
      <c r="AN1819" s="1" t="s">
        <v>45</v>
      </c>
      <c r="AO1819" s="1">
        <v>1888</v>
      </c>
      <c r="AP1819" s="1" t="b">
        <v>1</v>
      </c>
      <c r="AQ1819" s="1"/>
      <c r="AR1819" s="1"/>
      <c r="AS1819" s="1" t="b">
        <v>0</v>
      </c>
      <c r="AV1819" s="1" t="str">
        <f t="shared" si="290"/>
        <v>Pulmonaria angustifolia 'Blaues Meer'</v>
      </c>
      <c r="AW1819" s="1"/>
      <c r="AX1819" s="1"/>
    </row>
    <row r="1820" spans="1:66" ht="15" customHeight="1" x14ac:dyDescent="0.2">
      <c r="B1820" s="18" t="b">
        <f t="shared" si="284"/>
        <v>1</v>
      </c>
      <c r="F1820" s="4" t="str">
        <f t="shared" si="296"/>
        <v/>
      </c>
      <c r="I1820" s="1" t="s">
        <v>5488</v>
      </c>
      <c r="J1820" s="1" t="s">
        <v>4549</v>
      </c>
      <c r="K1820" s="1" t="s">
        <v>5583</v>
      </c>
      <c r="L1820" s="1">
        <v>1550</v>
      </c>
      <c r="N1820" s="18" t="b">
        <v>1</v>
      </c>
      <c r="P1820" s="1" t="s">
        <v>5584</v>
      </c>
      <c r="Q1820" s="1"/>
      <c r="S1820" s="54"/>
      <c r="T1820" s="1" t="s">
        <v>42</v>
      </c>
      <c r="U1820" s="1" t="s">
        <v>42</v>
      </c>
      <c r="V1820" s="1" t="s">
        <v>42</v>
      </c>
      <c r="W1820" s="1" t="s">
        <v>42</v>
      </c>
      <c r="X1820" s="1"/>
      <c r="Y1820" s="1" t="s">
        <v>5585</v>
      </c>
      <c r="Z1820" s="1"/>
      <c r="AA1820" s="1"/>
      <c r="AB1820" s="1"/>
      <c r="AC1820" s="1"/>
      <c r="AD1820" s="1"/>
      <c r="AE1820" s="1"/>
      <c r="AG1820" s="1" t="b">
        <v>0</v>
      </c>
      <c r="AJ1820" s="1" t="b">
        <v>0</v>
      </c>
      <c r="AK1820" s="1" t="b">
        <v>0</v>
      </c>
      <c r="AL1820" s="1" t="s">
        <v>86</v>
      </c>
      <c r="AM1820" s="1" t="s">
        <v>62</v>
      </c>
      <c r="AN1820" s="1" t="s">
        <v>45</v>
      </c>
      <c r="AO1820" s="1">
        <v>2000</v>
      </c>
      <c r="AP1820" s="1" t="b">
        <v>1</v>
      </c>
      <c r="AQ1820" s="1"/>
      <c r="AR1820" s="1"/>
      <c r="AS1820" s="1" t="b">
        <v>0</v>
      </c>
      <c r="AV1820" s="1" t="str">
        <f t="shared" si="290"/>
        <v>Pulmonaria longifolia 'Ankum'</v>
      </c>
      <c r="AW1820" s="1"/>
      <c r="AX1820" s="1"/>
    </row>
    <row r="1821" spans="1:66" ht="15" customHeight="1" x14ac:dyDescent="0.2">
      <c r="B1821" s="18" t="b">
        <f t="shared" si="284"/>
        <v>1</v>
      </c>
      <c r="F1821" s="4" t="str">
        <f t="shared" si="296"/>
        <v/>
      </c>
      <c r="I1821" s="1" t="s">
        <v>5488</v>
      </c>
      <c r="J1821" s="1" t="s">
        <v>4549</v>
      </c>
      <c r="K1821" s="1" t="s">
        <v>5586</v>
      </c>
      <c r="L1821" s="1">
        <v>1551</v>
      </c>
      <c r="N1821" s="18" t="b">
        <v>1</v>
      </c>
      <c r="P1821" s="1" t="s">
        <v>5571</v>
      </c>
      <c r="Q1821" s="1"/>
      <c r="R1821" s="1"/>
      <c r="S1821" s="54"/>
      <c r="T1821" s="1" t="s">
        <v>42</v>
      </c>
      <c r="U1821" s="1" t="s">
        <v>42</v>
      </c>
      <c r="V1821" s="1" t="s">
        <v>42</v>
      </c>
      <c r="W1821" s="1" t="s">
        <v>42</v>
      </c>
      <c r="X1821" s="1"/>
      <c r="Y1821" s="1" t="s">
        <v>5587</v>
      </c>
      <c r="Z1821" s="1"/>
      <c r="AA1821" s="1"/>
      <c r="AB1821" s="1"/>
      <c r="AC1821" s="1"/>
      <c r="AD1821" s="1"/>
      <c r="AE1821" s="1"/>
      <c r="AG1821" s="1" t="b">
        <v>0</v>
      </c>
      <c r="AH1821" s="1"/>
      <c r="AI1821" s="1"/>
      <c r="AJ1821" s="1" t="b">
        <v>0</v>
      </c>
      <c r="AK1821" s="1" t="b">
        <v>0</v>
      </c>
      <c r="AL1821" s="1" t="s">
        <v>86</v>
      </c>
      <c r="AM1821" s="1" t="s">
        <v>62</v>
      </c>
      <c r="AN1821" s="1" t="s">
        <v>45</v>
      </c>
      <c r="AO1821" s="1">
        <v>2214</v>
      </c>
      <c r="AP1821" s="1" t="b">
        <v>1</v>
      </c>
      <c r="AQ1821" s="1"/>
      <c r="AR1821" s="1"/>
      <c r="AS1821" s="1" t="b">
        <v>0</v>
      </c>
      <c r="AV1821" s="1" t="str">
        <f t="shared" si="290"/>
        <v>Pulmonaria longifolia 'Bertram Anderson'</v>
      </c>
      <c r="AW1821" s="1"/>
      <c r="AX1821" s="1"/>
    </row>
    <row r="1822" spans="1:66" ht="15" customHeight="1" x14ac:dyDescent="0.2">
      <c r="B1822" s="18" t="b">
        <f t="shared" si="284"/>
        <v>0</v>
      </c>
      <c r="F1822" s="4" t="str">
        <f t="shared" si="296"/>
        <v>X</v>
      </c>
      <c r="I1822" s="1" t="s">
        <v>5488</v>
      </c>
      <c r="J1822" s="1" t="s">
        <v>4549</v>
      </c>
      <c r="K1822" s="1" t="s">
        <v>5588</v>
      </c>
      <c r="L1822" s="1">
        <v>1552</v>
      </c>
      <c r="N1822" s="18" t="b">
        <v>0</v>
      </c>
      <c r="P1822" s="1" t="s">
        <v>5584</v>
      </c>
      <c r="Q1822" s="1"/>
      <c r="R1822" s="1"/>
      <c r="S1822" s="54"/>
      <c r="T1822" s="1" t="s">
        <v>42</v>
      </c>
      <c r="U1822" s="1" t="s">
        <v>42</v>
      </c>
      <c r="V1822" s="1" t="s">
        <v>42</v>
      </c>
      <c r="W1822" s="1" t="s">
        <v>42</v>
      </c>
      <c r="X1822" s="1"/>
      <c r="Y1822" s="1"/>
      <c r="Z1822" s="1" t="s">
        <v>5589</v>
      </c>
      <c r="AA1822" s="1"/>
      <c r="AB1822" s="1"/>
      <c r="AC1822" s="1"/>
      <c r="AD1822" s="1"/>
      <c r="AE1822" s="1"/>
      <c r="AG1822" s="1" t="b">
        <v>0</v>
      </c>
      <c r="AJ1822" s="1" t="b">
        <v>0</v>
      </c>
      <c r="AK1822" s="1" t="b">
        <v>0</v>
      </c>
      <c r="AL1822" s="1" t="s">
        <v>86</v>
      </c>
      <c r="AM1822" s="1" t="s">
        <v>62</v>
      </c>
      <c r="AN1822" s="1" t="s">
        <v>45</v>
      </c>
      <c r="AO1822" s="1">
        <v>2131</v>
      </c>
      <c r="AP1822" s="1" t="b">
        <v>1</v>
      </c>
      <c r="AQ1822" s="1"/>
      <c r="AR1822" s="1"/>
      <c r="AS1822" s="1" t="b">
        <v>0</v>
      </c>
      <c r="AV1822" s="1" t="str">
        <f t="shared" si="290"/>
        <v>Pulmonaria longifolia subsp. Cevennensis</v>
      </c>
      <c r="AW1822" s="1"/>
      <c r="AX1822" s="1"/>
    </row>
    <row r="1823" spans="1:66" ht="15" customHeight="1" x14ac:dyDescent="0.2">
      <c r="B1823" s="18" t="b">
        <f t="shared" si="284"/>
        <v>1</v>
      </c>
      <c r="F1823" s="4" t="str">
        <f t="shared" si="296"/>
        <v/>
      </c>
      <c r="I1823" s="1" t="s">
        <v>5488</v>
      </c>
      <c r="J1823" s="1" t="s">
        <v>2701</v>
      </c>
      <c r="K1823" s="1" t="s">
        <v>5594</v>
      </c>
      <c r="L1823" s="1">
        <v>1554</v>
      </c>
      <c r="N1823" s="18" t="b">
        <v>1</v>
      </c>
      <c r="P1823" s="1" t="s">
        <v>5595</v>
      </c>
      <c r="Q1823" s="1"/>
      <c r="R1823" s="1"/>
      <c r="S1823" s="54" t="s">
        <v>5527</v>
      </c>
      <c r="T1823" s="1" t="s">
        <v>42</v>
      </c>
      <c r="U1823" s="1" t="s">
        <v>42</v>
      </c>
      <c r="V1823" s="1" t="s">
        <v>42</v>
      </c>
      <c r="W1823" s="1" t="s">
        <v>42</v>
      </c>
      <c r="X1823" s="1"/>
      <c r="Y1823" s="1" t="s">
        <v>5593</v>
      </c>
      <c r="Z1823" s="1"/>
      <c r="AA1823" s="1"/>
      <c r="AB1823" s="1"/>
      <c r="AC1823" s="1"/>
      <c r="AD1823" s="1"/>
      <c r="AE1823" s="1"/>
      <c r="AG1823" s="1" t="b">
        <v>0</v>
      </c>
      <c r="AH1823" s="1"/>
      <c r="AI1823" s="1"/>
      <c r="AJ1823" s="1" t="b">
        <v>0</v>
      </c>
      <c r="AK1823" s="1" t="b">
        <v>0</v>
      </c>
      <c r="AL1823" s="1" t="s">
        <v>86</v>
      </c>
      <c r="AM1823" s="1" t="s">
        <v>62</v>
      </c>
      <c r="AN1823" s="1" t="s">
        <v>45</v>
      </c>
      <c r="AO1823" s="1">
        <v>2009</v>
      </c>
      <c r="AP1823" s="1" t="b">
        <v>1</v>
      </c>
      <c r="AQ1823" s="1"/>
      <c r="AR1823" s="1"/>
      <c r="AS1823" s="1" t="b">
        <v>0</v>
      </c>
      <c r="AV1823" s="1" t="str">
        <f t="shared" si="290"/>
        <v>Pulmonaria officinalis 'White Wings' Lords &amp; Ladies/ Lungwort</v>
      </c>
      <c r="AW1823" s="1"/>
      <c r="AX1823" s="1"/>
    </row>
    <row r="1824" spans="1:66" ht="15" customHeight="1" x14ac:dyDescent="0.2">
      <c r="A1824" s="9" t="s">
        <v>7977</v>
      </c>
      <c r="B1824" s="18" t="b">
        <f t="shared" si="284"/>
        <v>1</v>
      </c>
      <c r="C1824" s="4" t="str">
        <f>IF(O1824="","C","")</f>
        <v/>
      </c>
      <c r="D1824" s="4" t="str">
        <f>IF(I1824="","N","")</f>
        <v/>
      </c>
      <c r="E1824" s="4" t="str">
        <f>IF(P1824="","Y","")</f>
        <v/>
      </c>
      <c r="F1824" s="4" t="str">
        <f t="shared" si="296"/>
        <v/>
      </c>
      <c r="G1824" s="4" t="str">
        <f>IF(H1824=A1824,"","I")</f>
        <v/>
      </c>
      <c r="H1824" s="4" t="str">
        <f>TRIM(TRIM(I1824) &amp; " " &amp; TRIM(J1824) &amp; " " &amp; K1824 &amp; " " &amp;S1824)</f>
        <v>Pulmonaria rubra 'Redstart'</v>
      </c>
      <c r="I1824" s="1" t="s">
        <v>5488</v>
      </c>
      <c r="J1824" s="1" t="s">
        <v>209</v>
      </c>
      <c r="K1824" s="24" t="s">
        <v>9879</v>
      </c>
      <c r="L1824" s="1">
        <v>1556</v>
      </c>
      <c r="M1824" s="1" t="s">
        <v>39</v>
      </c>
      <c r="N1824" s="18" t="b">
        <v>1</v>
      </c>
      <c r="O1824" t="s">
        <v>5599</v>
      </c>
      <c r="P1824" s="1" t="s">
        <v>5600</v>
      </c>
      <c r="S1824" s="54"/>
      <c r="T1824" s="1" t="s">
        <v>42</v>
      </c>
      <c r="U1824" s="1" t="s">
        <v>42</v>
      </c>
      <c r="V1824" s="1" t="s">
        <v>42</v>
      </c>
      <c r="W1824" s="1" t="s">
        <v>42</v>
      </c>
      <c r="Y1824" s="1" t="s">
        <v>5597</v>
      </c>
      <c r="AF1824" s="1"/>
      <c r="AG1824" s="1" t="b">
        <v>1</v>
      </c>
      <c r="AH1824" s="1"/>
      <c r="AI1824" s="1"/>
      <c r="AJ1824" s="1" t="b">
        <v>0</v>
      </c>
      <c r="AK1824" s="1" t="b">
        <v>0</v>
      </c>
      <c r="AL1824" s="1" t="s">
        <v>86</v>
      </c>
      <c r="AN1824" s="1" t="s">
        <v>45</v>
      </c>
      <c r="AO1824" s="1">
        <v>20049</v>
      </c>
      <c r="AP1824" s="1" t="b">
        <v>0</v>
      </c>
      <c r="AQ1824" s="1"/>
      <c r="AR1824" s="1"/>
      <c r="AS1824" s="1" t="b">
        <v>0</v>
      </c>
      <c r="AV1824" s="1" t="str">
        <f t="shared" si="290"/>
        <v>Pulmonaria rubra 'Redstart'</v>
      </c>
      <c r="AW1824" s="1"/>
      <c r="AX1824" s="1"/>
      <c r="BE1824" s="5"/>
      <c r="BF1824" s="5"/>
      <c r="BG1824" s="5"/>
      <c r="BH1824" s="5"/>
      <c r="BI1824" s="5"/>
      <c r="BJ1824" s="5"/>
      <c r="BK1824" s="5"/>
      <c r="BL1824" s="5"/>
      <c r="BM1824" s="5"/>
      <c r="BN1824" s="5"/>
    </row>
    <row r="1825" spans="1:66" ht="15" customHeight="1" x14ac:dyDescent="0.2">
      <c r="A1825" s="9" t="s">
        <v>8290</v>
      </c>
      <c r="B1825" s="18" t="b">
        <f t="shared" si="284"/>
        <v>0</v>
      </c>
      <c r="C1825" s="4" t="str">
        <f>IF(O1825="","C","")</f>
        <v/>
      </c>
      <c r="D1825" s="4" t="str">
        <f>IF(I1825="","N","")</f>
        <v/>
      </c>
      <c r="E1825" s="4" t="str">
        <f>IF(P1825="","Y","")</f>
        <v/>
      </c>
      <c r="F1825" s="4" t="str">
        <f t="shared" si="296"/>
        <v>X</v>
      </c>
      <c r="G1825" s="4" t="str">
        <f>IF(H1825=A1825,"","I")</f>
        <v/>
      </c>
      <c r="H1825" s="4" t="str">
        <f>TRIM(TRIM(I1825) &amp; " " &amp; TRIM(J1825) &amp; " " &amp; K1825 &amp; " " &amp;S1825)</f>
        <v>Pulmonaria rubra var. albocorollata</v>
      </c>
      <c r="I1825" s="1" t="s">
        <v>5488</v>
      </c>
      <c r="J1825" s="1" t="s">
        <v>209</v>
      </c>
      <c r="K1825" s="1" t="s">
        <v>5601</v>
      </c>
      <c r="L1825" s="1">
        <v>1557</v>
      </c>
      <c r="M1825" s="1" t="s">
        <v>39</v>
      </c>
      <c r="N1825" s="18" t="b">
        <v>0</v>
      </c>
      <c r="O1825" t="s">
        <v>5602</v>
      </c>
      <c r="P1825" s="1" t="s">
        <v>5603</v>
      </c>
      <c r="S1825" s="54"/>
      <c r="T1825" s="1" t="s">
        <v>42</v>
      </c>
      <c r="U1825" s="1" t="s">
        <v>42</v>
      </c>
      <c r="V1825" s="1" t="s">
        <v>42</v>
      </c>
      <c r="W1825" s="1" t="s">
        <v>42</v>
      </c>
      <c r="X1825" s="1"/>
      <c r="Z1825" s="1"/>
      <c r="AA1825" s="1"/>
      <c r="AB1825" s="1"/>
      <c r="AC1825" s="1"/>
      <c r="AD1825" s="1"/>
      <c r="AE1825" s="1"/>
      <c r="AF1825" s="1"/>
      <c r="AG1825" s="1" t="b">
        <v>0</v>
      </c>
      <c r="AH1825" s="1"/>
      <c r="AI1825" s="1"/>
      <c r="AJ1825" s="1" t="b">
        <v>0</v>
      </c>
      <c r="AK1825" s="1" t="b">
        <v>0</v>
      </c>
      <c r="AL1825" s="1" t="s">
        <v>86</v>
      </c>
      <c r="AN1825" s="1" t="s">
        <v>45</v>
      </c>
      <c r="AO1825" s="1">
        <v>20170</v>
      </c>
      <c r="AP1825" s="1" t="b">
        <v>0</v>
      </c>
      <c r="AQ1825" s="1"/>
      <c r="AR1825" s="1"/>
      <c r="AS1825" s="1" t="b">
        <v>0</v>
      </c>
      <c r="AT1825" s="5"/>
      <c r="AU1825" s="5"/>
      <c r="AV1825" s="1" t="str">
        <f t="shared" si="290"/>
        <v>Pulmonaria rubra var. albocorollata</v>
      </c>
      <c r="AW1825" s="1"/>
      <c r="AX1825" s="1"/>
      <c r="AY1825" s="5"/>
      <c r="AZ1825" s="5"/>
      <c r="BA1825" s="5"/>
      <c r="BB1825" s="5"/>
      <c r="BC1825" s="5"/>
      <c r="BD1825" s="5"/>
      <c r="BE1825" s="5"/>
      <c r="BF1825" s="5"/>
      <c r="BG1825" s="5"/>
      <c r="BH1825" s="5"/>
      <c r="BI1825" s="5"/>
      <c r="BJ1825" s="5"/>
      <c r="BK1825" s="5"/>
      <c r="BL1825" s="5"/>
      <c r="BM1825" s="5"/>
      <c r="BN1825" s="5"/>
    </row>
    <row r="1826" spans="1:66" ht="15" customHeight="1" x14ac:dyDescent="0.2">
      <c r="B1826" s="18" t="b">
        <f t="shared" si="284"/>
        <v>1</v>
      </c>
      <c r="F1826" s="4" t="str">
        <f t="shared" si="296"/>
        <v/>
      </c>
      <c r="I1826" s="1" t="s">
        <v>5488</v>
      </c>
      <c r="J1826" s="1" t="s">
        <v>209</v>
      </c>
      <c r="K1826" s="1"/>
      <c r="L1826" s="1">
        <v>1555</v>
      </c>
      <c r="N1826" s="18" t="b">
        <v>1</v>
      </c>
      <c r="P1826" s="1" t="s">
        <v>5596</v>
      </c>
      <c r="S1826" s="54"/>
      <c r="T1826" s="1" t="s">
        <v>42</v>
      </c>
      <c r="U1826" s="1" t="s">
        <v>42</v>
      </c>
      <c r="V1826" s="1" t="s">
        <v>42</v>
      </c>
      <c r="W1826" s="1" t="s">
        <v>42</v>
      </c>
      <c r="X1826" s="1"/>
      <c r="Y1826" s="1" t="s">
        <v>5597</v>
      </c>
      <c r="Z1826" s="1"/>
      <c r="AA1826" s="1"/>
      <c r="AB1826" s="1"/>
      <c r="AC1826" s="1"/>
      <c r="AD1826" s="1"/>
      <c r="AE1826" s="1"/>
      <c r="AG1826" s="1" t="b">
        <v>1</v>
      </c>
      <c r="AH1826" s="1"/>
      <c r="AI1826" s="1"/>
      <c r="AJ1826" s="1" t="b">
        <v>0</v>
      </c>
      <c r="AK1826" s="1" t="b">
        <v>0</v>
      </c>
      <c r="AL1826" s="1" t="s">
        <v>86</v>
      </c>
      <c r="AM1826" s="1" t="s">
        <v>62</v>
      </c>
      <c r="AN1826" s="1" t="s">
        <v>45</v>
      </c>
      <c r="AO1826" s="1">
        <v>1889</v>
      </c>
      <c r="AP1826" s="1" t="b">
        <v>1</v>
      </c>
      <c r="AQ1826" s="1"/>
      <c r="AR1826" s="1"/>
      <c r="AS1826" s="1" t="b">
        <v>0</v>
      </c>
      <c r="AV1826" s="1" t="str">
        <f t="shared" si="290"/>
        <v>Pulmonaria rubra</v>
      </c>
      <c r="AW1826" s="1"/>
      <c r="AX1826" s="1"/>
    </row>
    <row r="1827" spans="1:66" ht="15" customHeight="1" x14ac:dyDescent="0.2">
      <c r="B1827" s="18" t="b">
        <f t="shared" si="284"/>
        <v>0</v>
      </c>
      <c r="F1827" s="4" t="str">
        <f t="shared" si="296"/>
        <v>X</v>
      </c>
      <c r="I1827" s="1" t="s">
        <v>5488</v>
      </c>
      <c r="J1827" s="1" t="s">
        <v>5604</v>
      </c>
      <c r="K1827" s="1" t="s">
        <v>5605</v>
      </c>
      <c r="L1827" s="1">
        <v>1558</v>
      </c>
      <c r="N1827" s="18" t="b">
        <v>0</v>
      </c>
      <c r="P1827" s="1" t="s">
        <v>5606</v>
      </c>
      <c r="Q1827" s="1"/>
      <c r="R1827" s="1"/>
      <c r="S1827" s="54"/>
      <c r="T1827" s="1" t="s">
        <v>42</v>
      </c>
      <c r="U1827" s="1" t="s">
        <v>42</v>
      </c>
      <c r="V1827" s="1" t="s">
        <v>42</v>
      </c>
      <c r="W1827" s="1" t="s">
        <v>42</v>
      </c>
      <c r="X1827" s="1"/>
      <c r="Y1827" s="1"/>
      <c r="Z1827" s="1"/>
      <c r="AA1827" s="1"/>
      <c r="AB1827" s="1"/>
      <c r="AC1827" s="1"/>
      <c r="AD1827" s="1"/>
      <c r="AE1827" s="1"/>
      <c r="AG1827" s="1" t="b">
        <v>1</v>
      </c>
      <c r="AJ1827" s="1" t="b">
        <v>0</v>
      </c>
      <c r="AK1827" s="1" t="b">
        <v>0</v>
      </c>
      <c r="AL1827" s="1" t="s">
        <v>86</v>
      </c>
      <c r="AM1827" s="1" t="s">
        <v>62</v>
      </c>
      <c r="AN1827" s="1" t="s">
        <v>45</v>
      </c>
      <c r="AO1827" s="1">
        <v>2003</v>
      </c>
      <c r="AP1827" s="1" t="b">
        <v>1</v>
      </c>
      <c r="AQ1827" s="1"/>
      <c r="AR1827" s="1"/>
      <c r="AS1827" s="1" t="b">
        <v>0</v>
      </c>
      <c r="AV1827" s="1" t="str">
        <f t="shared" si="290"/>
        <v>Pulmonaria saccharata 'Argentea'</v>
      </c>
      <c r="AW1827" s="1"/>
      <c r="AX1827" s="1"/>
    </row>
    <row r="1828" spans="1:66" ht="15" customHeight="1" x14ac:dyDescent="0.2">
      <c r="B1828" s="18" t="b">
        <f t="shared" si="284"/>
        <v>1</v>
      </c>
      <c r="F1828" s="4" t="str">
        <f t="shared" si="296"/>
        <v/>
      </c>
      <c r="I1828" s="1" t="s">
        <v>5488</v>
      </c>
      <c r="J1828" s="1" t="s">
        <v>5604</v>
      </c>
      <c r="K1828" s="1" t="s">
        <v>5607</v>
      </c>
      <c r="L1828" s="1">
        <v>1559</v>
      </c>
      <c r="N1828" s="18" t="b">
        <v>1</v>
      </c>
      <c r="P1828" s="1" t="s">
        <v>5553</v>
      </c>
      <c r="Q1828" s="1"/>
      <c r="S1828" s="54"/>
      <c r="T1828" s="1" t="s">
        <v>42</v>
      </c>
      <c r="U1828" s="1" t="s">
        <v>42</v>
      </c>
      <c r="V1828" s="1" t="s">
        <v>42</v>
      </c>
      <c r="W1828" s="1" t="s">
        <v>42</v>
      </c>
      <c r="X1828" s="1"/>
      <c r="Y1828" s="1" t="s">
        <v>5509</v>
      </c>
      <c r="Z1828" s="1"/>
      <c r="AA1828" s="1"/>
      <c r="AB1828" s="1"/>
      <c r="AC1828" s="1"/>
      <c r="AD1828" s="1"/>
      <c r="AE1828" s="1"/>
      <c r="AG1828" s="1" t="b">
        <v>0</v>
      </c>
      <c r="AJ1828" s="1" t="b">
        <v>0</v>
      </c>
      <c r="AK1828" s="1" t="b">
        <v>0</v>
      </c>
      <c r="AL1828" s="1" t="s">
        <v>86</v>
      </c>
      <c r="AM1828" s="1" t="s">
        <v>62</v>
      </c>
      <c r="AN1828" s="1" t="s">
        <v>45</v>
      </c>
      <c r="AO1828" s="1">
        <v>2001</v>
      </c>
      <c r="AP1828" s="1" t="b">
        <v>1</v>
      </c>
      <c r="AQ1828" s="1"/>
      <c r="AR1828" s="1"/>
      <c r="AS1828" s="1" t="b">
        <v>0</v>
      </c>
      <c r="AV1828" s="1" t="str">
        <f t="shared" si="290"/>
        <v>Pulmonaria saccharata 'Dora Bielefeld'</v>
      </c>
      <c r="AW1828" s="1"/>
      <c r="AX1828" s="1"/>
    </row>
    <row r="1829" spans="1:66" ht="15" customHeight="1" x14ac:dyDescent="0.2">
      <c r="A1829" s="9" t="s">
        <v>7979</v>
      </c>
      <c r="B1829" s="18" t="b">
        <f t="shared" si="284"/>
        <v>1</v>
      </c>
      <c r="C1829" s="4" t="str">
        <f>IF(O1829="","C","")</f>
        <v/>
      </c>
      <c r="D1829" s="4" t="str">
        <f>IF(I1829="","N","")</f>
        <v/>
      </c>
      <c r="E1829" s="4" t="str">
        <f>IF(P1829="","Y","")</f>
        <v/>
      </c>
      <c r="F1829" s="4" t="str">
        <f t="shared" si="296"/>
        <v/>
      </c>
      <c r="G1829" s="4"/>
      <c r="H1829" s="4" t="str">
        <f>TRIM(TRIM(I1829) &amp; " " &amp; TRIM(J1829) &amp; " " &amp; K1829 &amp; " " &amp;S1829)</f>
        <v>Pulmonaria saccharata 'Fruhlingshimmel' Spring Sky</v>
      </c>
      <c r="I1829" s="1" t="s">
        <v>5488</v>
      </c>
      <c r="J1829" s="1" t="s">
        <v>5604</v>
      </c>
      <c r="K1829" s="1" t="s">
        <v>5608</v>
      </c>
      <c r="L1829" s="1">
        <v>1560</v>
      </c>
      <c r="M1829" s="1" t="s">
        <v>39</v>
      </c>
      <c r="N1829" s="18" t="b">
        <v>1</v>
      </c>
      <c r="O1829" t="s">
        <v>5609</v>
      </c>
      <c r="P1829" s="1" t="s">
        <v>5610</v>
      </c>
      <c r="S1829" s="54" t="s">
        <v>5611</v>
      </c>
      <c r="T1829" s="1" t="s">
        <v>42</v>
      </c>
      <c r="U1829" s="1" t="s">
        <v>42</v>
      </c>
      <c r="V1829" s="1" t="s">
        <v>42</v>
      </c>
      <c r="W1829" s="1" t="s">
        <v>42</v>
      </c>
      <c r="X1829" s="1"/>
      <c r="Y1829" s="1" t="s">
        <v>5612</v>
      </c>
      <c r="Z1829" s="1"/>
      <c r="AA1829" s="1"/>
      <c r="AB1829" s="1"/>
      <c r="AC1829" s="1"/>
      <c r="AD1829" s="1"/>
      <c r="AE1829" s="1"/>
      <c r="AG1829" s="1" t="b">
        <v>0</v>
      </c>
      <c r="AH1829" s="1"/>
      <c r="AI1829" s="1"/>
      <c r="AJ1829" s="1" t="b">
        <v>0</v>
      </c>
      <c r="AK1829" s="1" t="b">
        <v>0</v>
      </c>
      <c r="AL1829" s="1" t="s">
        <v>86</v>
      </c>
      <c r="AN1829" s="1" t="s">
        <v>45</v>
      </c>
      <c r="AO1829" s="1">
        <v>20172</v>
      </c>
      <c r="AP1829" s="1" t="b">
        <v>0</v>
      </c>
      <c r="AQ1829" s="1"/>
      <c r="AR1829" s="1"/>
      <c r="AS1829" s="1" t="b">
        <v>0</v>
      </c>
      <c r="AT1829" s="5"/>
      <c r="AU1829" s="5"/>
      <c r="AV1829" s="1" t="str">
        <f t="shared" si="290"/>
        <v>Pulmonaria saccharata 'Fruhlingshimmel' Spring Sky</v>
      </c>
      <c r="AW1829" s="1"/>
      <c r="AX1829" s="1"/>
      <c r="AY1829" s="5"/>
      <c r="AZ1829" s="5"/>
      <c r="BA1829" s="5"/>
      <c r="BB1829" s="5"/>
      <c r="BC1829" s="5"/>
      <c r="BD1829" s="5"/>
      <c r="BE1829" s="5"/>
      <c r="BF1829" s="5"/>
      <c r="BG1829" s="5"/>
      <c r="BH1829" s="5"/>
      <c r="BI1829" s="5"/>
      <c r="BJ1829" s="5"/>
      <c r="BK1829" s="5"/>
      <c r="BL1829" s="5"/>
      <c r="BM1829" s="5"/>
      <c r="BN1829" s="5"/>
    </row>
    <row r="1830" spans="1:66" ht="15" customHeight="1" x14ac:dyDescent="0.2">
      <c r="A1830" s="9" t="s">
        <v>7981</v>
      </c>
      <c r="B1830" s="18" t="b">
        <f t="shared" si="284"/>
        <v>1</v>
      </c>
      <c r="C1830" s="4" t="str">
        <f>IF(O1830="","C","")</f>
        <v/>
      </c>
      <c r="D1830" s="4" t="str">
        <f>IF(I1830="","N","")</f>
        <v/>
      </c>
      <c r="E1830" s="4" t="str">
        <f>IF(P1830="","Y","")</f>
        <v/>
      </c>
      <c r="F1830" s="4" t="str">
        <f t="shared" si="296"/>
        <v/>
      </c>
      <c r="G1830" s="4"/>
      <c r="H1830" s="4" t="str">
        <f>TRIM(TRIM(I1830) &amp; " " &amp; TRIM(J1830) &amp; " " &amp; K1830 &amp; " " &amp;S1830)</f>
        <v>Pulmonaria saccharata 'Leopard' Lords &amp; Ladies / Lungwort</v>
      </c>
      <c r="I1830" s="1" t="s">
        <v>5488</v>
      </c>
      <c r="J1830" s="1" t="s">
        <v>5604</v>
      </c>
      <c r="K1830" s="1" t="s">
        <v>5613</v>
      </c>
      <c r="L1830" s="1">
        <v>1561</v>
      </c>
      <c r="M1830" s="1" t="s">
        <v>39</v>
      </c>
      <c r="N1830" s="18" t="b">
        <v>1</v>
      </c>
      <c r="O1830" t="s">
        <v>5614</v>
      </c>
      <c r="P1830" s="1" t="s">
        <v>5615</v>
      </c>
      <c r="Q1830" s="1"/>
      <c r="S1830" s="54" t="s">
        <v>5564</v>
      </c>
      <c r="T1830" s="1" t="s">
        <v>42</v>
      </c>
      <c r="U1830" s="1" t="s">
        <v>42</v>
      </c>
      <c r="V1830" s="1" t="s">
        <v>42</v>
      </c>
      <c r="W1830" s="1" t="s">
        <v>42</v>
      </c>
      <c r="X1830" s="1"/>
      <c r="Y1830" s="1" t="s">
        <v>5616</v>
      </c>
      <c r="Z1830" s="1"/>
      <c r="AA1830" s="1"/>
      <c r="AB1830" s="1"/>
      <c r="AC1830" s="1"/>
      <c r="AD1830" s="1"/>
      <c r="AE1830" s="1"/>
      <c r="AF1830" s="1"/>
      <c r="AG1830" s="1" t="b">
        <v>0</v>
      </c>
      <c r="AH1830" s="1"/>
      <c r="AI1830" s="1"/>
      <c r="AJ1830" s="1" t="b">
        <v>0</v>
      </c>
      <c r="AK1830" s="1" t="b">
        <v>0</v>
      </c>
      <c r="AL1830" s="1" t="s">
        <v>86</v>
      </c>
      <c r="AN1830" s="1" t="s">
        <v>45</v>
      </c>
      <c r="AP1830" s="1" t="b">
        <v>0</v>
      </c>
      <c r="AQ1830" s="1"/>
      <c r="AR1830" s="1"/>
      <c r="AS1830" s="1" t="b">
        <v>0</v>
      </c>
      <c r="AT1830" s="5"/>
      <c r="AU1830" s="5"/>
      <c r="AV1830" s="1" t="str">
        <f t="shared" si="290"/>
        <v>Pulmonaria saccharata 'Leopard' Lords &amp; Ladies / Lungwort</v>
      </c>
      <c r="AW1830" s="1"/>
      <c r="AX1830" s="1"/>
      <c r="AY1830" s="5"/>
      <c r="AZ1830" s="5"/>
      <c r="BA1830" s="5"/>
      <c r="BB1830" s="5"/>
      <c r="BC1830" s="5"/>
      <c r="BD1830" s="5"/>
      <c r="BE1830" s="5"/>
      <c r="BF1830" s="5"/>
      <c r="BG1830" s="5"/>
      <c r="BH1830" s="5"/>
      <c r="BI1830" s="5"/>
      <c r="BJ1830" s="5"/>
      <c r="BK1830" s="5"/>
      <c r="BL1830" s="5"/>
      <c r="BM1830" s="5"/>
      <c r="BN1830" s="5"/>
    </row>
    <row r="1831" spans="1:66" ht="15" customHeight="1" x14ac:dyDescent="0.2">
      <c r="B1831" s="18" t="b">
        <f t="shared" si="284"/>
        <v>0</v>
      </c>
      <c r="F1831" s="4" t="str">
        <f t="shared" si="296"/>
        <v>X</v>
      </c>
      <c r="I1831" s="1" t="s">
        <v>5488</v>
      </c>
      <c r="J1831" s="1" t="s">
        <v>5604</v>
      </c>
      <c r="K1831" s="1" t="s">
        <v>5617</v>
      </c>
      <c r="L1831" s="1">
        <v>1562</v>
      </c>
      <c r="N1831" s="18" t="b">
        <v>0</v>
      </c>
      <c r="P1831" s="1" t="s">
        <v>5618</v>
      </c>
      <c r="T1831" s="1" t="s">
        <v>42</v>
      </c>
      <c r="U1831" s="1" t="s">
        <v>42</v>
      </c>
      <c r="V1831" s="1" t="s">
        <v>42</v>
      </c>
      <c r="W1831" s="1" t="s">
        <v>42</v>
      </c>
      <c r="AG1831" s="1" t="b">
        <v>0</v>
      </c>
      <c r="AJ1831" s="1" t="b">
        <v>0</v>
      </c>
      <c r="AK1831" s="1" t="b">
        <v>0</v>
      </c>
      <c r="AL1831" s="1" t="s">
        <v>86</v>
      </c>
      <c r="AM1831" s="1" t="s">
        <v>62</v>
      </c>
      <c r="AN1831" s="1" t="s">
        <v>45</v>
      </c>
      <c r="AO1831" s="1">
        <v>1892</v>
      </c>
      <c r="AP1831" s="1" t="b">
        <v>1</v>
      </c>
      <c r="AQ1831" s="1"/>
      <c r="AR1831" s="1"/>
      <c r="AS1831" s="1" t="b">
        <v>0</v>
      </c>
      <c r="AV1831" s="1" t="str">
        <f t="shared" si="290"/>
        <v>Pulmonaria saccharata 'Mrs Moon'</v>
      </c>
      <c r="AW1831" s="1"/>
      <c r="AX1831" s="1"/>
    </row>
    <row r="1832" spans="1:66" ht="15" customHeight="1" x14ac:dyDescent="0.2">
      <c r="B1832" s="18" t="b">
        <f t="shared" si="284"/>
        <v>1</v>
      </c>
      <c r="F1832" s="4" t="str">
        <f t="shared" si="296"/>
        <v/>
      </c>
      <c r="I1832" s="1" t="s">
        <v>5488</v>
      </c>
      <c r="J1832" s="1"/>
      <c r="K1832" s="1" t="s">
        <v>5489</v>
      </c>
      <c r="L1832" s="1">
        <v>1526</v>
      </c>
      <c r="N1832" s="18" t="b">
        <v>1</v>
      </c>
      <c r="P1832" s="1" t="s">
        <v>5490</v>
      </c>
      <c r="Q1832" s="1"/>
      <c r="R1832" s="1"/>
      <c r="S1832" s="54"/>
      <c r="T1832" s="1" t="s">
        <v>42</v>
      </c>
      <c r="U1832" s="1" t="s">
        <v>42</v>
      </c>
      <c r="V1832" s="1" t="s">
        <v>42</v>
      </c>
      <c r="W1832" s="1" t="s">
        <v>42</v>
      </c>
      <c r="X1832" s="1" t="s">
        <v>5491</v>
      </c>
      <c r="Y1832" s="1" t="s">
        <v>5492</v>
      </c>
      <c r="Z1832" s="1"/>
      <c r="AA1832" s="1"/>
      <c r="AB1832" s="1"/>
      <c r="AC1832" s="1"/>
      <c r="AD1832" s="1"/>
      <c r="AE1832" s="1"/>
      <c r="AG1832" s="1" t="b">
        <v>0</v>
      </c>
      <c r="AJ1832" s="1" t="b">
        <v>0</v>
      </c>
      <c r="AK1832" s="1" t="b">
        <v>0</v>
      </c>
      <c r="AL1832" s="1" t="s">
        <v>86</v>
      </c>
      <c r="AM1832" s="1" t="s">
        <v>62</v>
      </c>
      <c r="AN1832" s="1" t="s">
        <v>45</v>
      </c>
      <c r="AO1832" s="1">
        <v>2219</v>
      </c>
      <c r="AP1832" s="1" t="b">
        <v>1</v>
      </c>
      <c r="AQ1832" s="1"/>
      <c r="AR1832" s="1"/>
      <c r="AS1832" s="1" t="b">
        <v>0</v>
      </c>
      <c r="AV1832" s="1" t="str">
        <f t="shared" si="290"/>
        <v>Pulmonaria 'Apple Frost'</v>
      </c>
      <c r="AW1832" s="1"/>
      <c r="AX1832" s="1"/>
    </row>
    <row r="1833" spans="1:66" ht="15" customHeight="1" x14ac:dyDescent="0.2">
      <c r="A1833" s="31" t="s">
        <v>8372</v>
      </c>
      <c r="B1833" s="18" t="b">
        <f t="shared" si="284"/>
        <v>1</v>
      </c>
      <c r="C1833" s="32" t="str">
        <f>IF(O1833="","C","")</f>
        <v/>
      </c>
      <c r="D1833" s="32" t="str">
        <f>IF(I1833="","N","")</f>
        <v/>
      </c>
      <c r="E1833" s="32" t="str">
        <f>IF(P1833="","Y","")</f>
        <v/>
      </c>
      <c r="F1833" s="4" t="str">
        <f t="shared" si="296"/>
        <v/>
      </c>
      <c r="G1833" s="32" t="str">
        <f>IF(H1833=A1833,"","I")</f>
        <v/>
      </c>
      <c r="H1833" s="4" t="str">
        <f>TRIM(TRIM(I1833) &amp; " " &amp; TRIM(J1833) &amp; " " &amp; K1833 &amp; " " &amp;S1833)</f>
        <v>Pulmonaria 'Blake's Silver'</v>
      </c>
      <c r="I1833" s="33" t="s">
        <v>5488</v>
      </c>
      <c r="J1833" s="33"/>
      <c r="K1833" s="30" t="s">
        <v>9876</v>
      </c>
      <c r="L1833" s="33">
        <v>1527</v>
      </c>
      <c r="M1833" s="33" t="s">
        <v>39</v>
      </c>
      <c r="N1833" s="18" t="b">
        <v>1</v>
      </c>
      <c r="O1833" t="s">
        <v>5494</v>
      </c>
      <c r="P1833" s="33" t="s">
        <v>5495</v>
      </c>
      <c r="Q1833" s="29"/>
      <c r="R1833" s="29"/>
      <c r="S1833" s="54"/>
      <c r="T1833" s="33" t="s">
        <v>42</v>
      </c>
      <c r="U1833" s="33" t="s">
        <v>42</v>
      </c>
      <c r="V1833" s="33" t="s">
        <v>42</v>
      </c>
      <c r="W1833" s="33" t="s">
        <v>42</v>
      </c>
      <c r="X1833" s="33"/>
      <c r="Y1833" t="s">
        <v>11257</v>
      </c>
      <c r="Z1833" s="33"/>
      <c r="AA1833" s="33"/>
      <c r="AB1833" s="33"/>
      <c r="AC1833" s="33"/>
      <c r="AD1833" s="33"/>
      <c r="AE1833" s="33"/>
      <c r="AF1833" s="29"/>
      <c r="AG1833" s="33" t="b">
        <v>1</v>
      </c>
      <c r="AH1833" s="33"/>
      <c r="AI1833" s="33"/>
      <c r="AJ1833" s="33" t="b">
        <v>0</v>
      </c>
      <c r="AK1833" s="33" t="b">
        <v>0</v>
      </c>
      <c r="AL1833" s="33" t="s">
        <v>86</v>
      </c>
      <c r="AM1833" s="33" t="s">
        <v>62</v>
      </c>
      <c r="AN1833" s="33" t="s">
        <v>45</v>
      </c>
      <c r="AO1833" s="33">
        <v>1292</v>
      </c>
      <c r="AP1833" s="33" t="b">
        <v>0</v>
      </c>
      <c r="AQ1833" s="33"/>
      <c r="AR1833" s="33"/>
      <c r="AS1833" s="33" t="b">
        <v>0</v>
      </c>
      <c r="AT1833" s="29"/>
      <c r="AU1833" s="29"/>
      <c r="AV1833" s="1" t="str">
        <f t="shared" si="290"/>
        <v>Pulmonaria 'Blake's Silver'</v>
      </c>
      <c r="AW1833" s="33"/>
      <c r="AX1833" s="33"/>
      <c r="AY1833" s="29"/>
      <c r="AZ1833" s="29"/>
      <c r="BA1833" s="29"/>
      <c r="BB1833" s="29"/>
      <c r="BC1833" s="29"/>
      <c r="BD1833" s="29"/>
      <c r="BE1833" s="34"/>
      <c r="BF1833" s="34"/>
      <c r="BG1833" s="34"/>
      <c r="BH1833" s="34"/>
      <c r="BI1833" s="5"/>
      <c r="BJ1833" s="5"/>
      <c r="BK1833" s="5"/>
      <c r="BL1833" s="5"/>
      <c r="BM1833" s="5"/>
      <c r="BN1833" s="5"/>
    </row>
    <row r="1834" spans="1:66" ht="15" customHeight="1" x14ac:dyDescent="0.2">
      <c r="B1834" s="18" t="b">
        <f t="shared" si="284"/>
        <v>1</v>
      </c>
      <c r="F1834" s="4" t="str">
        <f t="shared" si="296"/>
        <v/>
      </c>
      <c r="I1834" s="1" t="s">
        <v>5488</v>
      </c>
      <c r="J1834" s="1"/>
      <c r="K1834" s="1" t="s">
        <v>5496</v>
      </c>
      <c r="L1834" s="1">
        <v>1528</v>
      </c>
      <c r="N1834" s="18" t="b">
        <v>1</v>
      </c>
      <c r="P1834" s="1" t="s">
        <v>5497</v>
      </c>
      <c r="Q1834" s="1"/>
      <c r="R1834" s="1"/>
      <c r="S1834" s="54"/>
      <c r="T1834" s="1" t="s">
        <v>42</v>
      </c>
      <c r="U1834" s="1" t="s">
        <v>42</v>
      </c>
      <c r="V1834" s="1" t="s">
        <v>42</v>
      </c>
      <c r="W1834" s="1" t="s">
        <v>42</v>
      </c>
      <c r="X1834" s="1"/>
      <c r="Y1834" s="1" t="s">
        <v>5498</v>
      </c>
      <c r="Z1834" s="1"/>
      <c r="AA1834" s="1"/>
      <c r="AB1834" s="1"/>
      <c r="AC1834" s="1"/>
      <c r="AD1834" s="1"/>
      <c r="AE1834" s="1"/>
      <c r="AG1834" s="1" t="b">
        <v>0</v>
      </c>
      <c r="AJ1834" s="1" t="b">
        <v>0</v>
      </c>
      <c r="AK1834" s="1" t="b">
        <v>0</v>
      </c>
      <c r="AL1834" s="1" t="s">
        <v>86</v>
      </c>
      <c r="AM1834" s="1" t="s">
        <v>62</v>
      </c>
      <c r="AN1834" s="1" t="s">
        <v>45</v>
      </c>
      <c r="AO1834" s="1">
        <v>1991</v>
      </c>
      <c r="AP1834" s="1" t="b">
        <v>1</v>
      </c>
      <c r="AQ1834" s="1"/>
      <c r="AR1834" s="1"/>
      <c r="AS1834" s="1" t="b">
        <v>0</v>
      </c>
      <c r="AV1834" s="1" t="str">
        <f t="shared" si="290"/>
        <v>Pulmonaria 'Blue Buttons'</v>
      </c>
      <c r="AW1834" s="1"/>
      <c r="AX1834" s="1"/>
    </row>
    <row r="1835" spans="1:66" ht="15" customHeight="1" x14ac:dyDescent="0.2">
      <c r="A1835" s="9" t="s">
        <v>7353</v>
      </c>
      <c r="B1835" s="18" t="b">
        <f t="shared" si="284"/>
        <v>1</v>
      </c>
      <c r="C1835" s="4" t="str">
        <f>IF(O1835="","C","")</f>
        <v/>
      </c>
      <c r="D1835" s="4" t="str">
        <f>IF(I1835="","N","")</f>
        <v/>
      </c>
      <c r="E1835" s="4" t="str">
        <f>IF(P1835="","Y","")</f>
        <v/>
      </c>
      <c r="F1835" s="4" t="str">
        <f t="shared" si="296"/>
        <v/>
      </c>
      <c r="G1835" s="4"/>
      <c r="H1835" s="4" t="str">
        <f>TRIM(TRIM(I1835) &amp; " " &amp; TRIM(J1835) &amp; " " &amp; K1835 &amp; " " &amp;S1835)</f>
        <v>Pulmonaria 'Blue Ensign'</v>
      </c>
      <c r="I1835" s="1" t="s">
        <v>5488</v>
      </c>
      <c r="J1835" s="1"/>
      <c r="K1835" s="1" t="s">
        <v>5499</v>
      </c>
      <c r="L1835" s="1">
        <v>1529</v>
      </c>
      <c r="M1835" s="1" t="s">
        <v>39</v>
      </c>
      <c r="N1835" s="18" t="b">
        <v>1</v>
      </c>
      <c r="O1835" t="s">
        <v>5500</v>
      </c>
      <c r="P1835" s="1" t="s">
        <v>5501</v>
      </c>
      <c r="S1835" s="54"/>
      <c r="T1835" s="1" t="s">
        <v>42</v>
      </c>
      <c r="U1835" s="1" t="s">
        <v>42</v>
      </c>
      <c r="V1835" s="1" t="s">
        <v>42</v>
      </c>
      <c r="W1835" s="1" t="s">
        <v>42</v>
      </c>
      <c r="X1835" s="1" t="s">
        <v>5498</v>
      </c>
      <c r="Y1835" s="1" t="s">
        <v>5502</v>
      </c>
      <c r="Z1835" s="1" t="s">
        <v>5503</v>
      </c>
      <c r="AV1835" s="1" t="str">
        <f t="shared" si="290"/>
        <v>Pulmonaria 'Blue Ensign'</v>
      </c>
      <c r="BE1835" s="5"/>
      <c r="BF1835" s="5"/>
      <c r="BG1835" s="5"/>
      <c r="BH1835" s="5"/>
      <c r="BI1835" s="34"/>
      <c r="BJ1835" s="34"/>
      <c r="BK1835" s="5"/>
      <c r="BL1835" s="5"/>
      <c r="BM1835" s="5"/>
      <c r="BN1835" s="5"/>
    </row>
    <row r="1836" spans="1:66" ht="15" customHeight="1" x14ac:dyDescent="0.2">
      <c r="A1836" s="31" t="s">
        <v>7965</v>
      </c>
      <c r="B1836" s="18" t="b">
        <f t="shared" si="284"/>
        <v>1</v>
      </c>
      <c r="C1836" s="32" t="str">
        <f>IF(O1836="","C","")</f>
        <v/>
      </c>
      <c r="D1836" s="32" t="str">
        <f>IF(I1836="","N","")</f>
        <v/>
      </c>
      <c r="E1836" s="32" t="str">
        <f>IF(P1836="","Y","")</f>
        <v/>
      </c>
      <c r="F1836" s="4" t="str">
        <f t="shared" si="296"/>
        <v/>
      </c>
      <c r="G1836" s="32"/>
      <c r="H1836" s="4" t="str">
        <f>TRIM(TRIM(I1836) &amp; " " &amp; TRIM(J1836) &amp; " " &amp; K1836 &amp; " " &amp;S1836)</f>
        <v>Pulmonaria 'Bubble Gum' Lungwort</v>
      </c>
      <c r="I1836" s="33" t="s">
        <v>5488</v>
      </c>
      <c r="J1836" s="33"/>
      <c r="K1836" s="30" t="s">
        <v>9877</v>
      </c>
      <c r="L1836" s="33">
        <v>1530</v>
      </c>
      <c r="M1836" s="33" t="s">
        <v>39</v>
      </c>
      <c r="N1836" s="18" t="b">
        <v>1</v>
      </c>
      <c r="O1836" t="s">
        <v>5505</v>
      </c>
      <c r="P1836" s="33" t="s">
        <v>5506</v>
      </c>
      <c r="Q1836" s="29"/>
      <c r="R1836" s="29"/>
      <c r="S1836" s="54" t="s">
        <v>5507</v>
      </c>
      <c r="T1836" s="33" t="s">
        <v>42</v>
      </c>
      <c r="U1836" s="33" t="s">
        <v>42</v>
      </c>
      <c r="V1836" s="33" t="s">
        <v>42</v>
      </c>
      <c r="W1836" s="33" t="s">
        <v>42</v>
      </c>
      <c r="X1836" s="33"/>
      <c r="Y1836" s="33" t="s">
        <v>5508</v>
      </c>
      <c r="Z1836" s="33"/>
      <c r="AA1836" s="33"/>
      <c r="AB1836" s="33"/>
      <c r="AC1836" s="33"/>
      <c r="AD1836" s="33"/>
      <c r="AE1836" s="33"/>
      <c r="AF1836" s="29"/>
      <c r="AG1836" s="29"/>
      <c r="AH1836" s="29"/>
      <c r="AI1836" s="29"/>
      <c r="AJ1836" s="29"/>
      <c r="AK1836" s="29"/>
      <c r="AL1836" s="29"/>
      <c r="AM1836" s="29"/>
      <c r="AN1836" s="29"/>
      <c r="AO1836" s="29"/>
      <c r="AP1836" s="29"/>
      <c r="AQ1836" s="29"/>
      <c r="AR1836" s="29"/>
      <c r="AS1836" s="29"/>
      <c r="AT1836" s="29"/>
      <c r="AU1836" s="29"/>
      <c r="AV1836" s="1" t="str">
        <f t="shared" si="290"/>
        <v>Pulmonaria 'Bubble Gum' Lungwort</v>
      </c>
      <c r="AW1836" s="29"/>
      <c r="AX1836" s="29"/>
      <c r="AY1836" s="29"/>
      <c r="AZ1836" s="29"/>
      <c r="BA1836" s="29"/>
      <c r="BB1836" s="29"/>
      <c r="BC1836" s="29"/>
      <c r="BD1836" s="29"/>
      <c r="BE1836" s="34"/>
      <c r="BF1836" s="34"/>
      <c r="BG1836" s="34"/>
      <c r="BH1836" s="34"/>
      <c r="BI1836" s="5"/>
      <c r="BJ1836" s="5"/>
      <c r="BK1836" s="5"/>
      <c r="BL1836" s="5"/>
      <c r="BM1836" s="5"/>
      <c r="BN1836" s="5"/>
    </row>
    <row r="1837" spans="1:66" ht="15" customHeight="1" x14ac:dyDescent="0.2">
      <c r="B1837" s="18" t="b">
        <f t="shared" si="284"/>
        <v>1</v>
      </c>
      <c r="F1837" s="4" t="str">
        <f t="shared" si="296"/>
        <v/>
      </c>
      <c r="I1837" s="1" t="s">
        <v>5488</v>
      </c>
      <c r="J1837" s="1"/>
      <c r="K1837" s="1" t="s">
        <v>5510</v>
      </c>
      <c r="L1837" s="1">
        <v>1531</v>
      </c>
      <c r="N1837" s="18" t="b">
        <v>1</v>
      </c>
      <c r="P1837" s="1" t="s">
        <v>5511</v>
      </c>
      <c r="Q1837" s="1"/>
      <c r="R1837" s="1"/>
      <c r="S1837" s="54"/>
      <c r="T1837" s="1" t="s">
        <v>42</v>
      </c>
      <c r="U1837" s="1" t="s">
        <v>42</v>
      </c>
      <c r="V1837" s="1" t="s">
        <v>42</v>
      </c>
      <c r="W1837" s="1" t="s">
        <v>42</v>
      </c>
      <c r="X1837" s="1" t="s">
        <v>5512</v>
      </c>
      <c r="Y1837" s="1" t="s">
        <v>5513</v>
      </c>
      <c r="Z1837" s="1" t="s">
        <v>5514</v>
      </c>
      <c r="AA1837" s="1" t="s">
        <v>5515</v>
      </c>
      <c r="AB1837" s="1"/>
      <c r="AC1837" s="1"/>
      <c r="AD1837" s="1"/>
      <c r="AE1837" s="1"/>
      <c r="AG1837" s="1" t="b">
        <v>0</v>
      </c>
      <c r="AH1837" s="1"/>
      <c r="AI1837" s="1"/>
      <c r="AJ1837" s="1" t="b">
        <v>0</v>
      </c>
      <c r="AK1837" s="1" t="b">
        <v>0</v>
      </c>
      <c r="AL1837" s="1" t="s">
        <v>86</v>
      </c>
      <c r="AM1837" s="1" t="s">
        <v>62</v>
      </c>
      <c r="AN1837" s="1" t="s">
        <v>45</v>
      </c>
      <c r="AO1837" s="1">
        <v>2362</v>
      </c>
      <c r="AP1837" s="1" t="b">
        <v>1</v>
      </c>
      <c r="AQ1837" s="1"/>
      <c r="AR1837" s="1"/>
      <c r="AS1837" s="1" t="b">
        <v>0</v>
      </c>
      <c r="AV1837" s="1" t="str">
        <f t="shared" si="290"/>
        <v>Pulmonaria 'Cambridge Blue'</v>
      </c>
      <c r="AW1837" s="1"/>
      <c r="AX1837" s="1"/>
    </row>
    <row r="1838" spans="1:66" ht="15" customHeight="1" x14ac:dyDescent="0.2">
      <c r="A1838" s="9" t="s">
        <v>7987</v>
      </c>
      <c r="B1838" s="18" t="b">
        <f t="shared" si="284"/>
        <v>1</v>
      </c>
      <c r="C1838" s="4" t="str">
        <f>IF(O1838="","C","")</f>
        <v/>
      </c>
      <c r="D1838" s="4" t="str">
        <f>IF(I1838="","N","")</f>
        <v/>
      </c>
      <c r="E1838" s="4" t="str">
        <f>IF(P1838="","Y","")</f>
        <v/>
      </c>
      <c r="F1838" s="4" t="str">
        <f t="shared" si="296"/>
        <v/>
      </c>
      <c r="G1838" s="4"/>
      <c r="H1838" s="4" t="str">
        <f>TRIM(TRIM(I1838) &amp; " " &amp; TRIM(J1838) &amp; " " &amp; K1838 &amp; " " &amp;S1838)</f>
        <v>Pulmonaria 'Diana Clare'</v>
      </c>
      <c r="I1838" s="1" t="s">
        <v>5488</v>
      </c>
      <c r="J1838" s="1"/>
      <c r="K1838" s="1" t="s">
        <v>5516</v>
      </c>
      <c r="L1838" s="1">
        <v>1532</v>
      </c>
      <c r="M1838" s="1" t="s">
        <v>39</v>
      </c>
      <c r="N1838" s="18" t="b">
        <v>1</v>
      </c>
      <c r="O1838" t="s">
        <v>5517</v>
      </c>
      <c r="P1838" s="1" t="s">
        <v>5518</v>
      </c>
      <c r="Q1838" s="1"/>
      <c r="S1838" s="54"/>
      <c r="T1838" s="1" t="s">
        <v>42</v>
      </c>
      <c r="U1838" s="1" t="s">
        <v>42</v>
      </c>
      <c r="V1838" s="1" t="s">
        <v>42</v>
      </c>
      <c r="W1838" s="1" t="s">
        <v>42</v>
      </c>
      <c r="X1838" s="1" t="s">
        <v>5519</v>
      </c>
      <c r="Y1838" s="1" t="s">
        <v>5520</v>
      </c>
      <c r="Z1838" s="1" t="s">
        <v>5521</v>
      </c>
      <c r="AA1838" s="1"/>
      <c r="AB1838" s="1"/>
      <c r="AC1838" s="1"/>
      <c r="AD1838" s="1"/>
      <c r="AE1838" s="1"/>
      <c r="AG1838" s="1" t="b">
        <v>0</v>
      </c>
      <c r="AH1838" s="1" t="s">
        <v>43</v>
      </c>
      <c r="AI1838" s="1"/>
      <c r="AJ1838" s="1" t="b">
        <v>0</v>
      </c>
      <c r="AK1838" s="1" t="b">
        <v>0</v>
      </c>
      <c r="AL1838" s="1" t="s">
        <v>86</v>
      </c>
      <c r="AN1838" s="1" t="s">
        <v>45</v>
      </c>
      <c r="AO1838" s="1">
        <v>20139</v>
      </c>
      <c r="AP1838" s="1" t="b">
        <v>0</v>
      </c>
      <c r="AQ1838" s="1"/>
      <c r="AR1838" s="1"/>
      <c r="AS1838" s="1" t="b">
        <v>0</v>
      </c>
      <c r="AT1838" s="5"/>
      <c r="AU1838" s="5"/>
      <c r="AV1838" s="1" t="str">
        <f t="shared" si="290"/>
        <v>Pulmonaria 'Diana Clare'</v>
      </c>
      <c r="AW1838" s="1"/>
      <c r="AX1838" s="1"/>
      <c r="AY1838" s="5"/>
      <c r="AZ1838" s="5"/>
      <c r="BA1838" s="5"/>
      <c r="BB1838" s="5"/>
      <c r="BC1838" s="5"/>
      <c r="BD1838" s="5"/>
      <c r="BE1838" s="5"/>
      <c r="BF1838" s="5"/>
      <c r="BG1838" s="5"/>
      <c r="BH1838" s="5"/>
      <c r="BI1838" s="5"/>
      <c r="BJ1838" s="5"/>
      <c r="BK1838" s="5"/>
      <c r="BL1838" s="5"/>
      <c r="BM1838" s="5"/>
      <c r="BN1838" s="5"/>
    </row>
    <row r="1839" spans="1:66" ht="15" customHeight="1" x14ac:dyDescent="0.2">
      <c r="B1839" s="18" t="b">
        <f t="shared" si="284"/>
        <v>1</v>
      </c>
      <c r="F1839" s="4" t="str">
        <f t="shared" si="296"/>
        <v/>
      </c>
      <c r="I1839" s="1" t="s">
        <v>5488</v>
      </c>
      <c r="J1839" s="1"/>
      <c r="K1839" s="1" t="s">
        <v>5522</v>
      </c>
      <c r="L1839" s="1">
        <v>1533</v>
      </c>
      <c r="N1839" s="18" t="b">
        <v>1</v>
      </c>
      <c r="P1839" s="1" t="s">
        <v>5523</v>
      </c>
      <c r="Q1839" s="1"/>
      <c r="R1839" s="1"/>
      <c r="S1839" s="54"/>
      <c r="T1839" s="1" t="s">
        <v>42</v>
      </c>
      <c r="U1839" s="1" t="s">
        <v>42</v>
      </c>
      <c r="V1839" s="1" t="s">
        <v>42</v>
      </c>
      <c r="W1839" s="1" t="s">
        <v>42</v>
      </c>
      <c r="X1839" s="1"/>
      <c r="Y1839" s="1" t="s">
        <v>5524</v>
      </c>
      <c r="Z1839" s="1"/>
      <c r="AA1839" s="1"/>
      <c r="AB1839" s="1"/>
      <c r="AC1839" s="1"/>
      <c r="AD1839" s="1"/>
      <c r="AE1839" s="1"/>
      <c r="AG1839" s="1" t="b">
        <v>0</v>
      </c>
      <c r="AH1839" s="1"/>
      <c r="AI1839" s="1"/>
      <c r="AJ1839" s="1" t="b">
        <v>0</v>
      </c>
      <c r="AK1839" s="1" t="b">
        <v>0</v>
      </c>
      <c r="AL1839" s="1" t="s">
        <v>86</v>
      </c>
      <c r="AM1839" s="1" t="s">
        <v>62</v>
      </c>
      <c r="AN1839" s="1" t="s">
        <v>45</v>
      </c>
      <c r="AO1839" s="1">
        <v>2363</v>
      </c>
      <c r="AP1839" s="1" t="b">
        <v>1</v>
      </c>
      <c r="AQ1839" s="1"/>
      <c r="AR1839" s="1"/>
      <c r="AS1839" s="1" t="b">
        <v>0</v>
      </c>
      <c r="AV1839" s="1" t="str">
        <f t="shared" si="290"/>
        <v>Pulmonaria 'Excalibur'</v>
      </c>
      <c r="AW1839" s="1"/>
      <c r="AX1839" s="1"/>
    </row>
    <row r="1840" spans="1:66" ht="15" customHeight="1" x14ac:dyDescent="0.2">
      <c r="B1840" s="18" t="b">
        <f t="shared" si="284"/>
        <v>1</v>
      </c>
      <c r="F1840" s="4" t="str">
        <f t="shared" si="296"/>
        <v/>
      </c>
      <c r="I1840" s="1" t="s">
        <v>5488</v>
      </c>
      <c r="J1840" s="1"/>
      <c r="K1840" s="1" t="s">
        <v>5525</v>
      </c>
      <c r="L1840" s="1">
        <v>1534</v>
      </c>
      <c r="N1840" s="18" t="b">
        <v>1</v>
      </c>
      <c r="P1840" s="1" t="s">
        <v>5526</v>
      </c>
      <c r="Q1840" s="1"/>
      <c r="S1840" s="54" t="s">
        <v>5527</v>
      </c>
      <c r="T1840" s="1" t="s">
        <v>42</v>
      </c>
      <c r="U1840" s="1" t="s">
        <v>42</v>
      </c>
      <c r="V1840" s="1" t="s">
        <v>42</v>
      </c>
      <c r="W1840" s="1" t="s">
        <v>42</v>
      </c>
      <c r="X1840" s="1"/>
      <c r="Y1840" s="1" t="s">
        <v>5528</v>
      </c>
      <c r="Z1840" s="1"/>
      <c r="AA1840" s="1"/>
      <c r="AB1840" s="1"/>
      <c r="AC1840" s="1"/>
      <c r="AD1840" s="1"/>
      <c r="AE1840" s="1"/>
      <c r="AG1840" s="1" t="b">
        <v>0</v>
      </c>
      <c r="AJ1840" s="1" t="b">
        <v>0</v>
      </c>
      <c r="AK1840" s="1" t="b">
        <v>0</v>
      </c>
      <c r="AL1840" s="1" t="s">
        <v>86</v>
      </c>
      <c r="AM1840" s="1" t="s">
        <v>62</v>
      </c>
      <c r="AN1840" s="1" t="s">
        <v>45</v>
      </c>
      <c r="AO1840" s="1">
        <v>1994</v>
      </c>
      <c r="AP1840" s="1" t="b">
        <v>1</v>
      </c>
      <c r="AQ1840" s="1"/>
      <c r="AR1840" s="1"/>
      <c r="AS1840" s="1" t="b">
        <v>0</v>
      </c>
      <c r="AV1840" s="1" t="str">
        <f t="shared" si="290"/>
        <v>Pulmonaria 'Glacier' Lords &amp; Ladies/ Lungwort</v>
      </c>
      <c r="AW1840" s="1"/>
      <c r="AX1840" s="1"/>
    </row>
    <row r="1841" spans="1:66" ht="15" customHeight="1" x14ac:dyDescent="0.2">
      <c r="A1841" s="9" t="s">
        <v>7879</v>
      </c>
      <c r="B1841" s="18" t="b">
        <f t="shared" si="284"/>
        <v>1</v>
      </c>
      <c r="C1841" s="4" t="str">
        <f>IF(O1841="","C","")</f>
        <v/>
      </c>
      <c r="D1841" s="4" t="str">
        <f>IF(I1841="","N","")</f>
        <v/>
      </c>
      <c r="E1841" s="4" t="str">
        <f>IF(P1841="","Y","")</f>
        <v/>
      </c>
      <c r="F1841" s="4" t="str">
        <f t="shared" si="296"/>
        <v/>
      </c>
      <c r="G1841" s="4"/>
      <c r="H1841" s="4" t="str">
        <f>TRIM(TRIM(I1841) &amp; " " &amp; TRIM(J1841) &amp; " " &amp; K1841 &amp; " " &amp;S1841)</f>
        <v>Pulmonaria 'Ice Ballet' Lords &amp; Ladies/ Lungwort</v>
      </c>
      <c r="I1841" s="1" t="s">
        <v>5488</v>
      </c>
      <c r="J1841" s="1"/>
      <c r="K1841" s="1" t="s">
        <v>5529</v>
      </c>
      <c r="L1841" s="1">
        <v>1535</v>
      </c>
      <c r="M1841" s="1" t="s">
        <v>39</v>
      </c>
      <c r="N1841" s="18" t="b">
        <v>1</v>
      </c>
      <c r="O1841" t="s">
        <v>5530</v>
      </c>
      <c r="P1841" s="1" t="s">
        <v>5531</v>
      </c>
      <c r="S1841" s="54" t="s">
        <v>5527</v>
      </c>
      <c r="T1841" s="1" t="s">
        <v>42</v>
      </c>
      <c r="U1841" s="1" t="s">
        <v>42</v>
      </c>
      <c r="V1841" s="1" t="s">
        <v>42</v>
      </c>
      <c r="W1841" s="1" t="s">
        <v>42</v>
      </c>
      <c r="X1841" s="1"/>
      <c r="Y1841" s="1" t="s">
        <v>5528</v>
      </c>
      <c r="Z1841" s="1"/>
      <c r="AA1841" s="1"/>
      <c r="AB1841" s="1"/>
      <c r="AC1841" s="1"/>
      <c r="AD1841" s="1"/>
      <c r="AE1841" s="1"/>
      <c r="AF1841" s="1"/>
      <c r="AG1841" s="1" t="b">
        <v>0</v>
      </c>
      <c r="AH1841" s="1"/>
      <c r="AI1841" s="1"/>
      <c r="AJ1841" s="1" t="b">
        <v>0</v>
      </c>
      <c r="AK1841" s="1" t="b">
        <v>0</v>
      </c>
      <c r="AL1841" s="1" t="s">
        <v>86</v>
      </c>
      <c r="AM1841" s="1" t="s">
        <v>62</v>
      </c>
      <c r="AN1841" s="1" t="s">
        <v>45</v>
      </c>
      <c r="AO1841" s="1">
        <v>1654</v>
      </c>
      <c r="AP1841" s="1" t="b">
        <v>0</v>
      </c>
      <c r="AQ1841" s="1"/>
      <c r="AR1841" s="1"/>
      <c r="AS1841" s="1" t="b">
        <v>0</v>
      </c>
      <c r="AT1841" s="5"/>
      <c r="AU1841" s="5"/>
      <c r="AV1841" s="1" t="str">
        <f t="shared" si="290"/>
        <v>Pulmonaria 'Ice Ballet' Lords &amp; Ladies/ Lungwort</v>
      </c>
      <c r="AW1841" s="1"/>
      <c r="AX1841" s="1"/>
      <c r="AY1841" s="5"/>
      <c r="AZ1841" s="5"/>
      <c r="BA1841" s="5"/>
      <c r="BB1841" s="5"/>
      <c r="BC1841" s="5"/>
      <c r="BD1841" s="5"/>
      <c r="BE1841" s="5"/>
      <c r="BF1841" s="5"/>
      <c r="BG1841" s="5"/>
      <c r="BH1841" s="5"/>
      <c r="BI1841" s="34"/>
      <c r="BJ1841" s="34"/>
      <c r="BK1841" s="5"/>
      <c r="BL1841" s="5"/>
      <c r="BM1841" s="5"/>
      <c r="BN1841" s="5"/>
    </row>
    <row r="1842" spans="1:66" ht="15" customHeight="1" x14ac:dyDescent="0.2">
      <c r="A1842" s="31" t="s">
        <v>7967</v>
      </c>
      <c r="B1842" s="18" t="b">
        <f t="shared" si="284"/>
        <v>1</v>
      </c>
      <c r="C1842" s="32" t="str">
        <f>IF(O1842="","C","")</f>
        <v/>
      </c>
      <c r="D1842" s="32" t="str">
        <f>IF(I1842="","N","")</f>
        <v/>
      </c>
      <c r="E1842" s="32" t="str">
        <f>IF(P1842="","Y","")</f>
        <v/>
      </c>
      <c r="F1842" s="4" t="str">
        <f t="shared" si="296"/>
        <v/>
      </c>
      <c r="G1842" s="32"/>
      <c r="H1842" s="4" t="str">
        <f>TRIM(TRIM(I1842) &amp; " " &amp; TRIM(J1842) &amp; " " &amp; K1842 &amp; " " &amp;S1842)</f>
        <v>Pulmonaria Lewis Palmer' ('Highdown') Lungwort / Lords and Ladies</v>
      </c>
      <c r="I1842" s="33" t="s">
        <v>5488</v>
      </c>
      <c r="J1842" s="33"/>
      <c r="K1842" s="52" t="s">
        <v>11330</v>
      </c>
      <c r="L1842" s="33">
        <v>1536</v>
      </c>
      <c r="M1842" s="33" t="s">
        <v>39</v>
      </c>
      <c r="N1842" s="18" t="b">
        <v>1</v>
      </c>
      <c r="O1842" t="s">
        <v>5533</v>
      </c>
      <c r="P1842" s="33" t="s">
        <v>5534</v>
      </c>
      <c r="Q1842" s="33"/>
      <c r="R1842" s="29"/>
      <c r="S1842" s="54" t="s">
        <v>11331</v>
      </c>
      <c r="T1842" s="33" t="s">
        <v>42</v>
      </c>
      <c r="U1842" s="33" t="s">
        <v>42</v>
      </c>
      <c r="V1842" s="33" t="s">
        <v>42</v>
      </c>
      <c r="W1842" s="33" t="s">
        <v>42</v>
      </c>
      <c r="X1842" s="33"/>
      <c r="Y1842" s="33" t="s">
        <v>5536</v>
      </c>
      <c r="Z1842" s="33"/>
      <c r="AA1842" s="33"/>
      <c r="AB1842" s="33"/>
      <c r="AC1842" s="33"/>
      <c r="AD1842" s="33"/>
      <c r="AE1842" s="33"/>
      <c r="AF1842" s="29"/>
      <c r="AG1842" s="33" t="b">
        <v>0</v>
      </c>
      <c r="AH1842" s="33"/>
      <c r="AI1842" s="33"/>
      <c r="AJ1842" s="33" t="b">
        <v>0</v>
      </c>
      <c r="AK1842" s="33" t="b">
        <v>0</v>
      </c>
      <c r="AL1842" s="33" t="s">
        <v>86</v>
      </c>
      <c r="AM1842" s="33" t="s">
        <v>62</v>
      </c>
      <c r="AN1842" s="33" t="s">
        <v>45</v>
      </c>
      <c r="AO1842" s="33">
        <v>1294</v>
      </c>
      <c r="AP1842" s="33" t="b">
        <v>0</v>
      </c>
      <c r="AQ1842" s="33"/>
      <c r="AR1842" s="33"/>
      <c r="AS1842" s="33" t="b">
        <v>0</v>
      </c>
      <c r="AT1842" s="29"/>
      <c r="AU1842" s="29"/>
      <c r="AV1842" s="1" t="str">
        <f t="shared" si="290"/>
        <v>Pulmonaria Lewis Palmer' ('Highdown') Lungwort / Lords and Ladies</v>
      </c>
      <c r="AW1842" s="33"/>
      <c r="AX1842" s="33"/>
      <c r="AY1842" s="29"/>
      <c r="AZ1842" s="29"/>
      <c r="BA1842" s="29"/>
      <c r="BB1842" s="29"/>
      <c r="BC1842" s="29"/>
      <c r="BD1842" s="29"/>
      <c r="BE1842" s="34"/>
      <c r="BF1842" s="34"/>
      <c r="BG1842" s="34"/>
      <c r="BH1842" s="34"/>
      <c r="BI1842" s="5"/>
      <c r="BJ1842" s="5"/>
      <c r="BK1842" s="5"/>
      <c r="BL1842" s="5"/>
      <c r="BM1842" s="5"/>
      <c r="BN1842" s="5"/>
    </row>
    <row r="1843" spans="1:66" ht="15" customHeight="1" x14ac:dyDescent="0.2">
      <c r="A1843" s="9" t="s">
        <v>7969</v>
      </c>
      <c r="B1843" s="18" t="b">
        <f t="shared" si="284"/>
        <v>1</v>
      </c>
      <c r="C1843" s="4" t="str">
        <f>IF(O1843="","C","")</f>
        <v/>
      </c>
      <c r="D1843" s="4" t="str">
        <f>IF(I1843="","N","")</f>
        <v/>
      </c>
      <c r="E1843" s="4" t="str">
        <f>IF(P1843="","Y","")</f>
        <v/>
      </c>
      <c r="F1843" s="4" t="str">
        <f t="shared" si="296"/>
        <v/>
      </c>
      <c r="G1843" s="4" t="str">
        <f>IF(H1843=A1843,"","I")</f>
        <v/>
      </c>
      <c r="H1843" s="4" t="str">
        <f>TRIM(TRIM(I1843) &amp; " " &amp; TRIM(J1843) &amp; " " &amp; K1843 &amp; " " &amp;S1843)</f>
        <v>Pulmonaria 'Majeste'</v>
      </c>
      <c r="I1843" s="1" t="s">
        <v>5488</v>
      </c>
      <c r="J1843" s="1"/>
      <c r="K1843" s="1" t="s">
        <v>5537</v>
      </c>
      <c r="L1843" s="1">
        <v>1537</v>
      </c>
      <c r="M1843" s="1" t="s">
        <v>39</v>
      </c>
      <c r="N1843" s="18" t="b">
        <v>1</v>
      </c>
      <c r="O1843" t="s">
        <v>5538</v>
      </c>
      <c r="P1843" s="1" t="s">
        <v>5539</v>
      </c>
      <c r="S1843" s="54"/>
      <c r="T1843" s="1" t="s">
        <v>42</v>
      </c>
      <c r="U1843" s="1" t="s">
        <v>42</v>
      </c>
      <c r="V1843" s="1" t="s">
        <v>42</v>
      </c>
      <c r="W1843" s="1" t="s">
        <v>42</v>
      </c>
      <c r="X1843" s="1"/>
      <c r="Y1843" s="1" t="s">
        <v>5540</v>
      </c>
      <c r="Z1843" s="1"/>
      <c r="AA1843" s="1"/>
      <c r="AB1843" s="1"/>
      <c r="AC1843" s="1"/>
      <c r="AD1843" s="1"/>
      <c r="AE1843" s="1"/>
      <c r="AG1843" s="1" t="b">
        <v>1</v>
      </c>
      <c r="AH1843" s="1"/>
      <c r="AI1843" s="1"/>
      <c r="AJ1843" s="1" t="b">
        <v>0</v>
      </c>
      <c r="AK1843" s="1" t="b">
        <v>0</v>
      </c>
      <c r="AL1843" s="1" t="s">
        <v>86</v>
      </c>
      <c r="AM1843" s="1" t="s">
        <v>62</v>
      </c>
      <c r="AN1843" s="1" t="s">
        <v>45</v>
      </c>
      <c r="AO1843" s="1">
        <v>1655</v>
      </c>
      <c r="AP1843" s="1" t="b">
        <v>0</v>
      </c>
      <c r="AQ1843" s="1"/>
      <c r="AR1843" s="1"/>
      <c r="AS1843" s="1" t="b">
        <v>0</v>
      </c>
      <c r="AT1843" s="5"/>
      <c r="AU1843" s="5"/>
      <c r="AV1843" s="1" t="str">
        <f t="shared" si="290"/>
        <v>Pulmonaria 'Majeste'</v>
      </c>
      <c r="AW1843" s="1"/>
      <c r="AX1843" s="1"/>
      <c r="AY1843" s="5"/>
      <c r="AZ1843" s="5"/>
      <c r="BA1843" s="5"/>
      <c r="BB1843" s="5"/>
      <c r="BC1843" s="5"/>
      <c r="BD1843" s="5"/>
      <c r="BE1843" s="5"/>
      <c r="BF1843" s="5"/>
      <c r="BG1843" s="5"/>
      <c r="BH1843" s="5"/>
      <c r="BI1843" s="34"/>
      <c r="BJ1843" s="34"/>
      <c r="BK1843" s="5"/>
      <c r="BL1843" s="5"/>
      <c r="BM1843" s="5"/>
      <c r="BN1843" s="5"/>
    </row>
    <row r="1844" spans="1:66" ht="15" customHeight="1" x14ac:dyDescent="0.2">
      <c r="A1844" s="31" t="s">
        <v>7971</v>
      </c>
      <c r="B1844" s="18" t="b">
        <f t="shared" si="284"/>
        <v>1</v>
      </c>
      <c r="C1844" s="32" t="str">
        <f>IF(O1844="","C","")</f>
        <v/>
      </c>
      <c r="D1844" s="32" t="str">
        <f>IF(I1844="","N","")</f>
        <v/>
      </c>
      <c r="E1844" s="32" t="str">
        <f>IF(P1844="","Y","")</f>
        <v/>
      </c>
      <c r="F1844" s="4" t="str">
        <f t="shared" si="296"/>
        <v/>
      </c>
      <c r="G1844" s="32" t="str">
        <f>IF(H1844=A1844,"","I")</f>
        <v/>
      </c>
      <c r="H1844" s="4" t="str">
        <f>TRIM(TRIM(I1844) &amp; " " &amp; TRIM(J1844) &amp; " " &amp; K1844 &amp; " " &amp;S1844)</f>
        <v>Pulmonaria 'Margery Fish'</v>
      </c>
      <c r="I1844" s="33" t="s">
        <v>5488</v>
      </c>
      <c r="J1844" s="29"/>
      <c r="K1844" s="30" t="s">
        <v>9878</v>
      </c>
      <c r="L1844" s="33">
        <v>1563</v>
      </c>
      <c r="M1844" s="33" t="s">
        <v>39</v>
      </c>
      <c r="N1844" s="18" t="b">
        <v>1</v>
      </c>
      <c r="O1844" t="s">
        <v>5620</v>
      </c>
      <c r="P1844" s="33" t="s">
        <v>5621</v>
      </c>
      <c r="Q1844" s="29"/>
      <c r="R1844" s="29"/>
      <c r="S1844" s="54"/>
      <c r="T1844" s="33" t="s">
        <v>42</v>
      </c>
      <c r="U1844" s="33" t="s">
        <v>42</v>
      </c>
      <c r="V1844" s="33" t="s">
        <v>42</v>
      </c>
      <c r="W1844" s="33" t="s">
        <v>42</v>
      </c>
      <c r="X1844" s="33"/>
      <c r="Y1844" s="33" t="s">
        <v>5541</v>
      </c>
      <c r="Z1844" s="33"/>
      <c r="AA1844" s="33"/>
      <c r="AB1844" s="33"/>
      <c r="AC1844" s="33"/>
      <c r="AD1844" s="33"/>
      <c r="AE1844" s="33"/>
      <c r="AF1844" s="29"/>
      <c r="AG1844" s="33" t="b">
        <v>0</v>
      </c>
      <c r="AH1844" s="33"/>
      <c r="AI1844" s="33"/>
      <c r="AJ1844" s="33" t="b">
        <v>0</v>
      </c>
      <c r="AK1844" s="33" t="b">
        <v>0</v>
      </c>
      <c r="AL1844" s="33" t="s">
        <v>86</v>
      </c>
      <c r="AM1844" s="33" t="s">
        <v>62</v>
      </c>
      <c r="AN1844" s="33" t="s">
        <v>45</v>
      </c>
      <c r="AO1844" s="33">
        <v>2615</v>
      </c>
      <c r="AP1844" s="33" t="b">
        <v>0</v>
      </c>
      <c r="AQ1844" s="33"/>
      <c r="AR1844" s="33"/>
      <c r="AS1844" s="33" t="b">
        <v>0</v>
      </c>
      <c r="AT1844" s="29"/>
      <c r="AU1844" s="29"/>
      <c r="AV1844" s="1" t="str">
        <f t="shared" si="290"/>
        <v>Pulmonaria 'Margery Fish'</v>
      </c>
      <c r="AW1844" s="33"/>
      <c r="AX1844" s="33"/>
      <c r="AY1844" s="29"/>
      <c r="AZ1844" s="29"/>
      <c r="BA1844" s="29"/>
      <c r="BB1844" s="29"/>
      <c r="BC1844" s="29"/>
      <c r="BD1844" s="29"/>
      <c r="BE1844" s="34"/>
      <c r="BF1844" s="34"/>
      <c r="BG1844" s="34"/>
      <c r="BH1844" s="34"/>
      <c r="BI1844" s="5"/>
      <c r="BJ1844" s="5"/>
      <c r="BK1844" s="5"/>
      <c r="BL1844" s="5"/>
      <c r="BM1844" s="5"/>
      <c r="BN1844" s="5"/>
    </row>
    <row r="1845" spans="1:66" ht="15" customHeight="1" x14ac:dyDescent="0.2">
      <c r="B1845" s="18" t="b">
        <f t="shared" si="284"/>
        <v>1</v>
      </c>
      <c r="F1845" s="4" t="str">
        <f t="shared" si="296"/>
        <v/>
      </c>
      <c r="I1845" s="1" t="s">
        <v>5488</v>
      </c>
      <c r="J1845" s="1"/>
      <c r="K1845" s="1" t="s">
        <v>5369</v>
      </c>
      <c r="L1845" s="1">
        <v>1538</v>
      </c>
      <c r="N1845" s="18" t="b">
        <v>1</v>
      </c>
      <c r="P1845" s="1"/>
      <c r="Q1845" s="1"/>
      <c r="S1845" s="54"/>
      <c r="T1845" s="1" t="s">
        <v>42</v>
      </c>
      <c r="U1845" s="1" t="s">
        <v>42</v>
      </c>
      <c r="V1845" s="1" t="s">
        <v>42</v>
      </c>
      <c r="W1845" s="1" t="s">
        <v>42</v>
      </c>
      <c r="X1845" s="1" t="s">
        <v>5541</v>
      </c>
      <c r="Y1845" s="1" t="s">
        <v>5542</v>
      </c>
      <c r="Z1845" s="1"/>
      <c r="AA1845" s="1"/>
      <c r="AB1845" s="1"/>
      <c r="AC1845" s="1"/>
      <c r="AD1845" s="1"/>
      <c r="AE1845" s="1"/>
      <c r="AG1845" s="1" t="b">
        <v>0</v>
      </c>
      <c r="AJ1845" s="1" t="b">
        <v>0</v>
      </c>
      <c r="AK1845" s="1" t="b">
        <v>0</v>
      </c>
      <c r="AL1845" s="1" t="s">
        <v>86</v>
      </c>
      <c r="AM1845" s="1" t="s">
        <v>62</v>
      </c>
      <c r="AN1845" s="1" t="s">
        <v>45</v>
      </c>
      <c r="AO1845" s="1">
        <v>2013</v>
      </c>
      <c r="AP1845" s="1" t="b">
        <v>1</v>
      </c>
      <c r="AQ1845" s="1"/>
      <c r="AR1845" s="1"/>
      <c r="AS1845" s="1" t="b">
        <v>0</v>
      </c>
      <c r="AV1845" s="1" t="str">
        <f t="shared" si="290"/>
        <v>Pulmonaria mixed</v>
      </c>
      <c r="AW1845" s="1"/>
      <c r="AX1845" s="1"/>
    </row>
    <row r="1846" spans="1:66" ht="15" customHeight="1" x14ac:dyDescent="0.2">
      <c r="A1846" s="9" t="s">
        <v>7767</v>
      </c>
      <c r="B1846" s="18" t="b">
        <f t="shared" si="284"/>
        <v>1</v>
      </c>
      <c r="C1846" s="4" t="str">
        <f>IF(O1846="","C","")</f>
        <v/>
      </c>
      <c r="D1846" s="4" t="str">
        <f>IF(I1846="","N","")</f>
        <v/>
      </c>
      <c r="E1846" s="4" t="str">
        <f>IF(P1846="","Y","")</f>
        <v/>
      </c>
      <c r="F1846" s="4" t="str">
        <f t="shared" si="296"/>
        <v/>
      </c>
      <c r="G1846" s="4"/>
      <c r="H1846" s="4" t="str">
        <f>TRIM(TRIM(I1846) &amp; " " &amp; TRIM(J1846) &amp; " " &amp; K1846 &amp; " " &amp;S1846)</f>
        <v>Pulmonaria 'Nurnberg' (Nuremberg)</v>
      </c>
      <c r="I1846" s="1" t="s">
        <v>5488</v>
      </c>
      <c r="J1846" s="1"/>
      <c r="K1846" s="1" t="s">
        <v>11328</v>
      </c>
      <c r="L1846" s="1">
        <v>1539</v>
      </c>
      <c r="M1846" s="1" t="s">
        <v>39</v>
      </c>
      <c r="N1846" s="18" t="b">
        <v>1</v>
      </c>
      <c r="O1846" t="s">
        <v>5544</v>
      </c>
      <c r="P1846" s="1" t="s">
        <v>5545</v>
      </c>
      <c r="S1846" s="54" t="s">
        <v>11329</v>
      </c>
      <c r="T1846" s="1" t="s">
        <v>42</v>
      </c>
      <c r="U1846" s="1" t="s">
        <v>42</v>
      </c>
      <c r="V1846" s="1" t="s">
        <v>42</v>
      </c>
      <c r="W1846" s="1" t="s">
        <v>42</v>
      </c>
      <c r="X1846" s="1"/>
      <c r="Y1846" s="1" t="s">
        <v>5546</v>
      </c>
      <c r="Z1846" s="1"/>
      <c r="AA1846" s="1"/>
      <c r="AB1846" s="1"/>
      <c r="AC1846" s="1"/>
      <c r="AD1846" s="1"/>
      <c r="AE1846" s="1"/>
      <c r="AF1846" s="1"/>
      <c r="AG1846" s="1" t="b">
        <v>0</v>
      </c>
      <c r="AH1846" s="1"/>
      <c r="AI1846" s="1"/>
      <c r="AJ1846" s="1" t="b">
        <v>0</v>
      </c>
      <c r="AK1846" s="1" t="b">
        <v>0</v>
      </c>
      <c r="AL1846" s="1" t="s">
        <v>86</v>
      </c>
      <c r="AM1846" s="1" t="s">
        <v>62</v>
      </c>
      <c r="AN1846" s="1" t="s">
        <v>45</v>
      </c>
      <c r="AO1846" s="1">
        <v>1295</v>
      </c>
      <c r="AP1846" s="1" t="b">
        <v>0</v>
      </c>
      <c r="AQ1846" s="1"/>
      <c r="AR1846" s="1"/>
      <c r="AS1846" s="1" t="b">
        <v>0</v>
      </c>
      <c r="AV1846" s="1" t="str">
        <f t="shared" si="290"/>
        <v>Pulmonaria 'Nurnberg' (Nuremberg)</v>
      </c>
      <c r="AW1846" s="1"/>
      <c r="AX1846" s="1"/>
      <c r="BE1846" s="5"/>
      <c r="BF1846" s="5"/>
      <c r="BG1846" s="5"/>
      <c r="BH1846" s="5"/>
      <c r="BI1846" s="5"/>
      <c r="BJ1846" s="5"/>
      <c r="BK1846" s="5"/>
      <c r="BL1846" s="5"/>
      <c r="BM1846" s="5"/>
      <c r="BN1846" s="5"/>
    </row>
    <row r="1847" spans="1:66" ht="15" customHeight="1" x14ac:dyDescent="0.2">
      <c r="A1847" s="13" t="s">
        <v>7973</v>
      </c>
      <c r="B1847" s="18" t="b">
        <f t="shared" si="284"/>
        <v>1</v>
      </c>
      <c r="C1847" s="4" t="str">
        <f>IF(O1847="","C","")</f>
        <v/>
      </c>
      <c r="D1847" s="4" t="str">
        <f>IF(I1847="","N","")</f>
        <v/>
      </c>
      <c r="E1847" s="4" t="str">
        <f>IF(P1847="","Y","")</f>
        <v/>
      </c>
      <c r="F1847" s="4" t="str">
        <f t="shared" si="296"/>
        <v/>
      </c>
      <c r="G1847" s="4"/>
      <c r="H1847" s="4" t="str">
        <f>TRIM(TRIM(I1847) &amp; " " &amp; TRIM(J1847) &amp; " " &amp; K1847 &amp; " " &amp;S1847)</f>
        <v>Pulmonaria Opal Lords and Ladies</v>
      </c>
      <c r="I1847" s="1" t="s">
        <v>5488</v>
      </c>
      <c r="J1847" s="1"/>
      <c r="K1847" s="1" t="s">
        <v>11327</v>
      </c>
      <c r="L1847" s="1">
        <v>1540</v>
      </c>
      <c r="M1847" s="1" t="s">
        <v>39</v>
      </c>
      <c r="N1847" s="18" t="b">
        <v>1</v>
      </c>
      <c r="O1847" t="s">
        <v>5548</v>
      </c>
      <c r="P1847" s="1" t="s">
        <v>5549</v>
      </c>
      <c r="Q1847" s="1"/>
      <c r="S1847" s="54" t="s">
        <v>5550</v>
      </c>
      <c r="T1847" s="1" t="s">
        <v>42</v>
      </c>
      <c r="U1847" s="1" t="s">
        <v>42</v>
      </c>
      <c r="V1847" s="1" t="s">
        <v>42</v>
      </c>
      <c r="W1847" s="1" t="s">
        <v>42</v>
      </c>
      <c r="X1847" s="1"/>
      <c r="Y1847" s="1" t="s">
        <v>5551</v>
      </c>
      <c r="Z1847" s="1"/>
      <c r="AA1847" s="1"/>
      <c r="AB1847" s="1"/>
      <c r="AC1847" s="1"/>
      <c r="AD1847" s="1"/>
      <c r="AE1847" s="1"/>
      <c r="AG1847" s="1" t="b">
        <v>0</v>
      </c>
      <c r="AH1847" s="1" t="s">
        <v>43</v>
      </c>
      <c r="AI1847" s="1"/>
      <c r="AJ1847" s="1" t="b">
        <v>0</v>
      </c>
      <c r="AK1847" s="1" t="b">
        <v>0</v>
      </c>
      <c r="AL1847" s="1" t="s">
        <v>86</v>
      </c>
      <c r="AN1847" s="1" t="s">
        <v>45</v>
      </c>
      <c r="AO1847" s="1">
        <v>20171</v>
      </c>
      <c r="AP1847" s="1" t="b">
        <v>0</v>
      </c>
      <c r="AQ1847" s="1"/>
      <c r="AR1847" s="1"/>
      <c r="AS1847" s="1" t="b">
        <v>0</v>
      </c>
      <c r="AV1847" s="1" t="str">
        <f t="shared" si="290"/>
        <v>Pulmonaria Opal Lords and Ladies</v>
      </c>
      <c r="AW1847" s="1"/>
      <c r="AX1847" s="1"/>
      <c r="BE1847" s="5"/>
      <c r="BF1847" s="5"/>
      <c r="BG1847" s="5"/>
      <c r="BH1847" s="5"/>
      <c r="BI1847" s="5"/>
      <c r="BJ1847" s="5"/>
      <c r="BK1847" s="5"/>
      <c r="BL1847" s="5"/>
      <c r="BM1847" s="5"/>
      <c r="BN1847" s="34"/>
    </row>
    <row r="1848" spans="1:66" ht="15" customHeight="1" x14ac:dyDescent="0.2">
      <c r="B1848" s="18" t="b">
        <f t="shared" si="284"/>
        <v>1</v>
      </c>
      <c r="F1848" s="4" t="str">
        <f t="shared" si="296"/>
        <v/>
      </c>
      <c r="I1848" s="1" t="s">
        <v>5488</v>
      </c>
      <c r="J1848" s="1"/>
      <c r="K1848" s="1" t="s">
        <v>5552</v>
      </c>
      <c r="L1848" s="1">
        <v>1541</v>
      </c>
      <c r="N1848" s="18" t="b">
        <v>1</v>
      </c>
      <c r="P1848" s="1" t="s">
        <v>5553</v>
      </c>
      <c r="S1848" s="54" t="s">
        <v>5507</v>
      </c>
      <c r="T1848" s="1" t="s">
        <v>42</v>
      </c>
      <c r="U1848" s="1" t="s">
        <v>42</v>
      </c>
      <c r="V1848" s="1" t="s">
        <v>42</v>
      </c>
      <c r="W1848" s="1" t="s">
        <v>42</v>
      </c>
      <c r="X1848" s="1"/>
      <c r="Y1848" s="1" t="s">
        <v>5508</v>
      </c>
      <c r="Z1848" s="1" t="s">
        <v>5509</v>
      </c>
      <c r="AA1848" s="1"/>
      <c r="AB1848" s="1"/>
      <c r="AC1848" s="1"/>
      <c r="AD1848" s="1"/>
      <c r="AE1848" s="1"/>
      <c r="AG1848" s="1" t="b">
        <v>0</v>
      </c>
      <c r="AH1848" s="1" t="s">
        <v>43</v>
      </c>
      <c r="AI1848" s="1"/>
      <c r="AJ1848" s="1" t="b">
        <v>0</v>
      </c>
      <c r="AK1848" s="1" t="b">
        <v>0</v>
      </c>
      <c r="AL1848" s="1" t="s">
        <v>86</v>
      </c>
      <c r="AM1848" s="1" t="s">
        <v>62</v>
      </c>
      <c r="AN1848" s="1" t="s">
        <v>45</v>
      </c>
      <c r="AO1848" s="1">
        <v>2625</v>
      </c>
      <c r="AP1848" s="1" t="b">
        <v>0</v>
      </c>
      <c r="AQ1848" s="1"/>
      <c r="AR1848" s="1"/>
      <c r="AS1848" s="1" t="b">
        <v>1</v>
      </c>
      <c r="AV1848" s="1" t="str">
        <f t="shared" si="290"/>
        <v>Pulmonaria 'Pink Haze' Lungwort</v>
      </c>
      <c r="AW1848" s="1"/>
      <c r="AX1848" s="1"/>
    </row>
    <row r="1849" spans="1:66" ht="15" customHeight="1" x14ac:dyDescent="0.2">
      <c r="B1849" s="18" t="b">
        <f t="shared" si="284"/>
        <v>1</v>
      </c>
      <c r="F1849" s="4" t="str">
        <f t="shared" si="296"/>
        <v/>
      </c>
      <c r="I1849" s="1" t="s">
        <v>5488</v>
      </c>
      <c r="J1849" s="1"/>
      <c r="K1849" s="1" t="s">
        <v>5554</v>
      </c>
      <c r="L1849" s="1">
        <v>1542</v>
      </c>
      <c r="N1849" s="18" t="b">
        <v>1</v>
      </c>
      <c r="P1849" s="1" t="s">
        <v>5555</v>
      </c>
      <c r="Q1849" s="1"/>
      <c r="S1849" s="54" t="s">
        <v>5556</v>
      </c>
      <c r="T1849" s="1" t="s">
        <v>42</v>
      </c>
      <c r="U1849" s="1" t="s">
        <v>42</v>
      </c>
      <c r="V1849" s="1" t="s">
        <v>42</v>
      </c>
      <c r="W1849" s="1" t="s">
        <v>42</v>
      </c>
      <c r="X1849" s="1"/>
      <c r="Y1849" s="1" t="s">
        <v>5557</v>
      </c>
      <c r="Z1849" s="1"/>
      <c r="AA1849" s="1"/>
      <c r="AB1849" s="1"/>
      <c r="AC1849" s="1"/>
      <c r="AD1849" s="1"/>
      <c r="AE1849" s="1"/>
      <c r="AG1849" s="1" t="b">
        <v>0</v>
      </c>
      <c r="AJ1849" s="1" t="b">
        <v>0</v>
      </c>
      <c r="AK1849" s="1" t="b">
        <v>0</v>
      </c>
      <c r="AL1849" s="1" t="s">
        <v>86</v>
      </c>
      <c r="AM1849" s="1" t="s">
        <v>62</v>
      </c>
      <c r="AN1849" s="1" t="s">
        <v>45</v>
      </c>
      <c r="AO1849" s="1">
        <v>2121</v>
      </c>
      <c r="AP1849" s="1" t="b">
        <v>0</v>
      </c>
      <c r="AQ1849" s="1"/>
      <c r="AR1849" s="1"/>
      <c r="AS1849" s="1" t="b">
        <v>0</v>
      </c>
      <c r="AV1849" s="1" t="str">
        <f t="shared" si="290"/>
        <v>Pulmonaria 'Polar Splash' Soldiers and Sailors</v>
      </c>
      <c r="AW1849" s="1"/>
      <c r="AX1849" s="1"/>
    </row>
    <row r="1850" spans="1:66" ht="15" customHeight="1" x14ac:dyDescent="0.2">
      <c r="A1850" s="9" t="s">
        <v>8374</v>
      </c>
      <c r="B1850" s="18" t="b">
        <f t="shared" si="284"/>
        <v>1</v>
      </c>
      <c r="C1850" s="4" t="str">
        <f>IF(O1850="","C","")</f>
        <v/>
      </c>
      <c r="D1850" s="4" t="str">
        <f>IF(I1850="","N","")</f>
        <v/>
      </c>
      <c r="E1850" s="4" t="str">
        <f>IF(P1850="","Y","")</f>
        <v/>
      </c>
      <c r="F1850" s="4" t="str">
        <f t="shared" si="296"/>
        <v/>
      </c>
      <c r="G1850" s="4"/>
      <c r="H1850" s="4" t="str">
        <f>TRIM(TRIM(I1850) &amp; " " &amp; TRIM(J1850) &amp; " " &amp; K1850 &amp; " " &amp;S1850)</f>
        <v>Pulmonaria 'Raspberry Splash' Soldiers and Sailors</v>
      </c>
      <c r="I1850" s="1" t="s">
        <v>5488</v>
      </c>
      <c r="J1850" s="1"/>
      <c r="K1850" s="1" t="s">
        <v>5558</v>
      </c>
      <c r="L1850" s="1">
        <v>1543</v>
      </c>
      <c r="M1850" s="1" t="s">
        <v>39</v>
      </c>
      <c r="N1850" s="18" t="b">
        <v>1</v>
      </c>
      <c r="O1850" t="s">
        <v>5559</v>
      </c>
      <c r="P1850" s="1" t="s">
        <v>5560</v>
      </c>
      <c r="S1850" s="54" t="s">
        <v>5556</v>
      </c>
      <c r="T1850" s="1" t="s">
        <v>42</v>
      </c>
      <c r="U1850" s="1" t="s">
        <v>42</v>
      </c>
      <c r="V1850" s="1" t="s">
        <v>42</v>
      </c>
      <c r="W1850" s="1" t="s">
        <v>42</v>
      </c>
      <c r="X1850" s="1"/>
      <c r="Y1850" s="1" t="s">
        <v>5557</v>
      </c>
      <c r="Z1850" s="1"/>
      <c r="AA1850" s="1"/>
      <c r="AB1850" s="1"/>
      <c r="AC1850" s="1"/>
      <c r="AD1850" s="1"/>
      <c r="AE1850" s="1"/>
      <c r="AG1850" s="1" t="b">
        <v>0</v>
      </c>
      <c r="AH1850" s="1"/>
      <c r="AI1850" s="1"/>
      <c r="AJ1850" s="1" t="b">
        <v>0</v>
      </c>
      <c r="AK1850" s="1" t="b">
        <v>0</v>
      </c>
      <c r="AL1850" s="1" t="s">
        <v>86</v>
      </c>
      <c r="AM1850" s="1" t="s">
        <v>62</v>
      </c>
      <c r="AN1850" s="1" t="s">
        <v>45</v>
      </c>
      <c r="AO1850" s="1">
        <v>1656</v>
      </c>
      <c r="AP1850" s="1" t="b">
        <v>0</v>
      </c>
      <c r="AQ1850" s="1"/>
      <c r="AR1850" s="1"/>
      <c r="AS1850" s="1" t="b">
        <v>0</v>
      </c>
      <c r="AT1850" s="5"/>
      <c r="AU1850" s="5"/>
      <c r="AV1850" s="1" t="str">
        <f t="shared" si="290"/>
        <v>Pulmonaria 'Raspberry Splash' Soldiers and Sailors</v>
      </c>
      <c r="AW1850" s="1"/>
      <c r="AX1850" s="1"/>
      <c r="AY1850" s="5"/>
      <c r="AZ1850" s="5"/>
      <c r="BA1850" s="5"/>
      <c r="BB1850" s="5"/>
      <c r="BC1850" s="5"/>
      <c r="BD1850" s="5"/>
      <c r="BE1850" s="5"/>
      <c r="BF1850" s="5"/>
      <c r="BG1850" s="5"/>
      <c r="BH1850" s="5"/>
      <c r="BI1850" s="5"/>
      <c r="BJ1850" s="5"/>
      <c r="BK1850" s="5"/>
      <c r="BL1850" s="5"/>
      <c r="BM1850" s="5"/>
      <c r="BN1850" s="5"/>
    </row>
    <row r="1851" spans="1:66" ht="15" customHeight="1" x14ac:dyDescent="0.2">
      <c r="A1851" s="9" t="s">
        <v>7975</v>
      </c>
      <c r="B1851" s="18" t="b">
        <f t="shared" si="284"/>
        <v>1</v>
      </c>
      <c r="C1851" s="4" t="str">
        <f>IF(O1851="","C","")</f>
        <v/>
      </c>
      <c r="D1851" s="4" t="str">
        <f>IF(I1851="","N","")</f>
        <v/>
      </c>
      <c r="E1851" s="4" t="str">
        <f>IF(P1851="","Y","")</f>
        <v/>
      </c>
      <c r="F1851" s="4" t="str">
        <f t="shared" si="296"/>
        <v/>
      </c>
      <c r="G1851" s="4"/>
      <c r="H1851" s="4" t="str">
        <f>TRIM(TRIM(I1851) &amp; " " &amp; TRIM(J1851) &amp; " " &amp; K1851 &amp; " " &amp;S1851)</f>
        <v>Pulmonaria 'Roy Davidson' Lords &amp; Ladies / Lungwort</v>
      </c>
      <c r="I1851" s="1" t="s">
        <v>5488</v>
      </c>
      <c r="J1851" s="1"/>
      <c r="K1851" s="1" t="s">
        <v>5561</v>
      </c>
      <c r="L1851" s="1">
        <v>1544</v>
      </c>
      <c r="M1851" s="1" t="s">
        <v>39</v>
      </c>
      <c r="N1851" s="18" t="b">
        <v>1</v>
      </c>
      <c r="O1851" t="s">
        <v>5562</v>
      </c>
      <c r="P1851" s="1" t="s">
        <v>5563</v>
      </c>
      <c r="Q1851" s="1"/>
      <c r="S1851" s="54" t="s">
        <v>5564</v>
      </c>
      <c r="T1851" s="1" t="s">
        <v>42</v>
      </c>
      <c r="U1851" s="1" t="s">
        <v>42</v>
      </c>
      <c r="V1851" s="1" t="s">
        <v>42</v>
      </c>
      <c r="W1851" s="1" t="s">
        <v>42</v>
      </c>
      <c r="X1851" s="1"/>
      <c r="Y1851" s="1" t="s">
        <v>5565</v>
      </c>
      <c r="Z1851" s="1"/>
      <c r="AA1851" s="1"/>
      <c r="AB1851" s="1"/>
      <c r="AC1851" s="1"/>
      <c r="AD1851" s="1"/>
      <c r="AE1851" s="1"/>
      <c r="AG1851" s="1" t="b">
        <v>0</v>
      </c>
      <c r="AH1851" s="1"/>
      <c r="AI1851" s="1"/>
      <c r="AJ1851" s="1" t="b">
        <v>0</v>
      </c>
      <c r="AK1851" s="1" t="b">
        <v>0</v>
      </c>
      <c r="AL1851" s="1" t="s">
        <v>86</v>
      </c>
      <c r="AM1851" s="1" t="s">
        <v>62</v>
      </c>
      <c r="AN1851" s="1" t="s">
        <v>45</v>
      </c>
      <c r="AO1851" s="1">
        <v>15671</v>
      </c>
      <c r="AP1851" s="1" t="b">
        <v>1</v>
      </c>
      <c r="AQ1851" s="1"/>
      <c r="AR1851" s="1"/>
      <c r="AS1851" s="1" t="b">
        <v>0</v>
      </c>
      <c r="AT1851" s="5"/>
      <c r="AU1851" s="5"/>
      <c r="AV1851" s="1" t="str">
        <f t="shared" si="290"/>
        <v>Pulmonaria 'Roy Davidson' Lords &amp; Ladies / Lungwort</v>
      </c>
      <c r="AW1851" s="1"/>
      <c r="AX1851" s="1"/>
      <c r="AY1851" s="5"/>
      <c r="AZ1851" s="5"/>
      <c r="BA1851" s="5"/>
      <c r="BB1851" s="5"/>
      <c r="BC1851" s="5"/>
      <c r="BD1851" s="5"/>
      <c r="BE1851" s="5"/>
      <c r="BF1851" s="5"/>
      <c r="BG1851" s="5"/>
      <c r="BH1851" s="5"/>
      <c r="BI1851" s="5"/>
      <c r="BJ1851" s="5"/>
      <c r="BK1851" s="5"/>
      <c r="BL1851" s="5"/>
      <c r="BM1851" s="5"/>
      <c r="BN1851" s="5"/>
    </row>
    <row r="1852" spans="1:66" ht="15" customHeight="1" x14ac:dyDescent="0.2">
      <c r="A1852" s="9" t="s">
        <v>9375</v>
      </c>
      <c r="B1852" s="18" t="b">
        <f t="shared" si="284"/>
        <v>1</v>
      </c>
      <c r="C1852" s="4" t="str">
        <f>IF(O1852="","C","")</f>
        <v/>
      </c>
      <c r="D1852" s="4" t="str">
        <f>IF(I1852="","N","")</f>
        <v/>
      </c>
      <c r="E1852" s="4" t="str">
        <f>IF(P1852="","Y","")</f>
        <v/>
      </c>
      <c r="F1852" s="4" t="str">
        <f t="shared" si="296"/>
        <v/>
      </c>
      <c r="G1852" s="4"/>
      <c r="H1852" s="4" t="str">
        <f>TRIM(TRIM(I1852) &amp; " " &amp; TRIM(J1852) &amp; " " &amp; K1852 &amp; " " &amp;S1852)</f>
        <v>Pulmonaria 'Sissinghurst White' Lords &amp; Ladies/ Lungwort</v>
      </c>
      <c r="I1852" s="1" t="s">
        <v>5488</v>
      </c>
      <c r="J1852" s="1"/>
      <c r="K1852" s="1" t="s">
        <v>5590</v>
      </c>
      <c r="L1852" s="1">
        <v>1553</v>
      </c>
      <c r="N1852" s="18" t="b">
        <v>1</v>
      </c>
      <c r="O1852" t="s">
        <v>10227</v>
      </c>
      <c r="P1852" s="1" t="s">
        <v>5591</v>
      </c>
      <c r="Q1852" s="1"/>
      <c r="R1852" s="1"/>
      <c r="S1852" s="54" t="s">
        <v>5527</v>
      </c>
      <c r="T1852" s="1" t="s">
        <v>42</v>
      </c>
      <c r="U1852" s="1" t="s">
        <v>42</v>
      </c>
      <c r="V1852" s="1" t="s">
        <v>42</v>
      </c>
      <c r="W1852" s="1" t="s">
        <v>42</v>
      </c>
      <c r="X1852" s="1"/>
      <c r="Y1852" s="1" t="s">
        <v>5592</v>
      </c>
      <c r="Z1852" s="1" t="s">
        <v>5593</v>
      </c>
      <c r="AA1852" s="1"/>
      <c r="AB1852" s="1"/>
      <c r="AC1852" s="1"/>
      <c r="AD1852" s="1"/>
      <c r="AE1852" s="1"/>
      <c r="AF1852" s="1"/>
      <c r="AG1852" s="1" t="b">
        <v>1</v>
      </c>
      <c r="AH1852" s="1"/>
      <c r="AI1852" s="1"/>
      <c r="AJ1852" s="1" t="b">
        <v>0</v>
      </c>
      <c r="AK1852" s="1" t="b">
        <v>0</v>
      </c>
      <c r="AL1852" s="1" t="s">
        <v>86</v>
      </c>
      <c r="AN1852" s="1" t="s">
        <v>45</v>
      </c>
      <c r="AP1852" s="1" t="b">
        <v>0</v>
      </c>
      <c r="AQ1852" s="1"/>
      <c r="AR1852" s="1"/>
      <c r="AS1852" s="1" t="b">
        <v>0</v>
      </c>
      <c r="AV1852" s="1" t="str">
        <f t="shared" si="290"/>
        <v>Pulmonaria 'Sissinghurst White' Lords &amp; Ladies/ Lungwort</v>
      </c>
      <c r="AW1852" s="1"/>
      <c r="AX1852" s="1"/>
      <c r="BE1852" s="5"/>
      <c r="BF1852" s="5"/>
      <c r="BG1852" s="5"/>
      <c r="BH1852" s="5"/>
      <c r="BI1852" s="5"/>
      <c r="BJ1852" s="5"/>
      <c r="BK1852" s="5"/>
      <c r="BL1852" s="5"/>
      <c r="BM1852" s="5"/>
      <c r="BN1852" s="34"/>
    </row>
    <row r="1853" spans="1:66" ht="15" customHeight="1" x14ac:dyDescent="0.2">
      <c r="A1853" s="14" t="s">
        <v>8722</v>
      </c>
      <c r="B1853" s="18" t="b">
        <f t="shared" si="284"/>
        <v>1</v>
      </c>
      <c r="C1853" s="12" t="str">
        <f>IF(O1853="","C","")</f>
        <v/>
      </c>
      <c r="D1853" s="12" t="str">
        <f>IF(I1853="","N","")</f>
        <v/>
      </c>
      <c r="E1853" s="12" t="str">
        <f>IF(P1853="","Y","")</f>
        <v/>
      </c>
      <c r="F1853" s="4" t="str">
        <f t="shared" si="296"/>
        <v/>
      </c>
      <c r="G1853" s="12" t="str">
        <f>IF(H1853=A1853,"","I")</f>
        <v/>
      </c>
      <c r="H1853" s="12" t="str">
        <f>TRIM(TRIM(I1853) &amp; " " &amp; TRIM(J1853) &amp; " " &amp; K1853 &amp; " " &amp;S1853)</f>
        <v>Pulmonaria 'Stillingfleet Meg'</v>
      </c>
      <c r="I1853" s="10" t="s">
        <v>5488</v>
      </c>
      <c r="J1853" s="11"/>
      <c r="K1853" s="10" t="s">
        <v>9880</v>
      </c>
      <c r="L1853" s="10">
        <v>1564</v>
      </c>
      <c r="M1853" s="10" t="s">
        <v>39</v>
      </c>
      <c r="N1853" s="18" t="b">
        <v>1</v>
      </c>
      <c r="O1853" s="11" t="s">
        <v>5623</v>
      </c>
      <c r="P1853" s="40" t="s">
        <v>10657</v>
      </c>
      <c r="Q1853" s="11"/>
      <c r="R1853" s="11"/>
      <c r="S1853" s="56"/>
      <c r="T1853" s="10" t="s">
        <v>42</v>
      </c>
      <c r="U1853" s="10" t="s">
        <v>42</v>
      </c>
      <c r="V1853" s="10" t="s">
        <v>42</v>
      </c>
      <c r="W1853" s="10" t="s">
        <v>42</v>
      </c>
      <c r="X1853" s="11"/>
      <c r="Y1853" t="s">
        <v>11258</v>
      </c>
      <c r="Z1853" s="11"/>
      <c r="AA1853" s="11"/>
      <c r="AB1853" s="11"/>
      <c r="AC1853" s="11"/>
      <c r="AD1853" s="11"/>
      <c r="AE1853" s="11"/>
      <c r="AF1853" s="11"/>
      <c r="AG1853" s="10" t="b">
        <v>0</v>
      </c>
      <c r="AH1853" s="11"/>
      <c r="AI1853" s="11"/>
      <c r="AJ1853" s="10" t="b">
        <v>0</v>
      </c>
      <c r="AK1853" s="10" t="b">
        <v>0</v>
      </c>
      <c r="AL1853" s="10" t="s">
        <v>86</v>
      </c>
      <c r="AM1853" s="10" t="s">
        <v>62</v>
      </c>
      <c r="AN1853" s="10" t="s">
        <v>45</v>
      </c>
      <c r="AO1853" s="10">
        <v>2031</v>
      </c>
      <c r="AP1853" s="10" t="b">
        <v>0</v>
      </c>
      <c r="AQ1853" s="10"/>
      <c r="AR1853" s="10"/>
      <c r="AS1853" s="10" t="b">
        <v>0</v>
      </c>
      <c r="AT1853" s="11"/>
      <c r="AU1853" s="11"/>
      <c r="AV1853" s="1" t="str">
        <f t="shared" si="290"/>
        <v>Pulmonaria 'Stillingfleet Meg'</v>
      </c>
      <c r="AW1853" s="10"/>
      <c r="AX1853" s="10"/>
      <c r="AY1853" s="11"/>
      <c r="AZ1853" s="11"/>
      <c r="BA1853" s="11"/>
      <c r="BB1853" s="11"/>
      <c r="BC1853" s="11"/>
      <c r="BD1853" s="11"/>
      <c r="BE1853" s="11"/>
      <c r="BF1853" s="11"/>
      <c r="BG1853" s="11"/>
      <c r="BH1853" s="11"/>
      <c r="BI1853" s="11"/>
      <c r="BJ1853" s="11"/>
      <c r="BK1853" s="11"/>
      <c r="BL1853" s="11"/>
      <c r="BM1853" s="11"/>
      <c r="BN1853" s="5"/>
    </row>
    <row r="1854" spans="1:66" ht="15" customHeight="1" x14ac:dyDescent="0.2">
      <c r="B1854" s="18" t="b">
        <f t="shared" si="284"/>
        <v>1</v>
      </c>
      <c r="F1854" s="4" t="str">
        <f t="shared" si="296"/>
        <v/>
      </c>
      <c r="I1854" s="1" t="s">
        <v>5488</v>
      </c>
      <c r="J1854" s="1"/>
      <c r="K1854" s="1" t="s">
        <v>5566</v>
      </c>
      <c r="L1854" s="1">
        <v>1545</v>
      </c>
      <c r="N1854" s="18" t="b">
        <v>1</v>
      </c>
      <c r="P1854" s="1" t="s">
        <v>5567</v>
      </c>
      <c r="Q1854" s="1"/>
      <c r="R1854" s="1"/>
      <c r="S1854" s="54"/>
      <c r="T1854" s="1" t="s">
        <v>42</v>
      </c>
      <c r="U1854" s="1" t="s">
        <v>42</v>
      </c>
      <c r="V1854" s="1" t="s">
        <v>42</v>
      </c>
      <c r="W1854" s="1" t="s">
        <v>42</v>
      </c>
      <c r="X1854" s="1"/>
      <c r="Y1854" s="1" t="s">
        <v>5568</v>
      </c>
      <c r="Z1854" s="1"/>
      <c r="AA1854" s="1"/>
      <c r="AB1854" s="1"/>
      <c r="AC1854" s="1"/>
      <c r="AD1854" s="1"/>
      <c r="AE1854" s="1"/>
      <c r="AG1854" s="1" t="b">
        <v>0</v>
      </c>
      <c r="AH1854" s="1"/>
      <c r="AI1854" s="1"/>
      <c r="AJ1854" s="1" t="b">
        <v>0</v>
      </c>
      <c r="AK1854" s="1" t="b">
        <v>0</v>
      </c>
      <c r="AL1854" s="1" t="s">
        <v>86</v>
      </c>
      <c r="AM1854" s="1" t="s">
        <v>62</v>
      </c>
      <c r="AN1854" s="1" t="s">
        <v>45</v>
      </c>
      <c r="AO1854" s="1">
        <v>2368</v>
      </c>
      <c r="AP1854" s="1" t="b">
        <v>1</v>
      </c>
      <c r="AQ1854" s="1"/>
      <c r="AR1854" s="1"/>
      <c r="AS1854" s="1" t="b">
        <v>1</v>
      </c>
      <c r="AV1854" s="1" t="str">
        <f t="shared" si="290"/>
        <v>Pulmonaria 'Tim's SIlver'</v>
      </c>
      <c r="AW1854" s="1"/>
      <c r="AX1854" s="1"/>
    </row>
    <row r="1855" spans="1:66" ht="15" customHeight="1" x14ac:dyDescent="0.2">
      <c r="A1855" s="9" t="s">
        <v>7531</v>
      </c>
      <c r="B1855" s="18" t="b">
        <f t="shared" si="284"/>
        <v>1</v>
      </c>
      <c r="C1855" s="4" t="str">
        <f>IF(O1855="","C","")</f>
        <v/>
      </c>
      <c r="D1855" s="4" t="str">
        <f>IF(I1855="","N","")</f>
        <v/>
      </c>
      <c r="E1855" s="4" t="str">
        <f>IF(P1855="","Y","")</f>
        <v/>
      </c>
      <c r="F1855" s="4" t="str">
        <f t="shared" si="296"/>
        <v/>
      </c>
      <c r="G1855" s="4" t="str">
        <f>IF(H1855=A1855,"","I")</f>
        <v/>
      </c>
      <c r="H1855" s="4" t="str">
        <f>TRIM(TRIM(I1855) &amp; " " &amp; TRIM(J1855) &amp; " " &amp; K1855 &amp; " " &amp;S1855)</f>
        <v>Pulmonaria 'Trevi Fountain'</v>
      </c>
      <c r="I1855" s="1" t="s">
        <v>5488</v>
      </c>
      <c r="J1855" s="1"/>
      <c r="K1855" s="24" t="s">
        <v>9881</v>
      </c>
      <c r="L1855" s="1">
        <v>1546</v>
      </c>
      <c r="M1855" s="1" t="s">
        <v>39</v>
      </c>
      <c r="N1855" s="18" t="b">
        <v>1</v>
      </c>
      <c r="O1855" t="s">
        <v>5570</v>
      </c>
      <c r="P1855" s="1" t="s">
        <v>5571</v>
      </c>
      <c r="S1855" s="54"/>
      <c r="T1855" s="1" t="s">
        <v>42</v>
      </c>
      <c r="U1855" s="1" t="s">
        <v>42</v>
      </c>
      <c r="V1855" s="1" t="s">
        <v>42</v>
      </c>
      <c r="W1855" s="1" t="s">
        <v>42</v>
      </c>
      <c r="X1855" s="1"/>
      <c r="Y1855" s="1" t="s">
        <v>5572</v>
      </c>
      <c r="Z1855" s="1"/>
      <c r="AA1855" s="1"/>
      <c r="AB1855" s="1"/>
      <c r="AC1855" s="1"/>
      <c r="AD1855" s="1"/>
      <c r="AE1855" s="1"/>
      <c r="AF1855" s="1"/>
      <c r="AG1855" s="1" t="b">
        <v>0</v>
      </c>
      <c r="AH1855" s="1"/>
      <c r="AI1855" s="1"/>
      <c r="AJ1855" s="1" t="b">
        <v>0</v>
      </c>
      <c r="AK1855" s="1" t="b">
        <v>0</v>
      </c>
      <c r="AL1855" s="1" t="s">
        <v>86</v>
      </c>
      <c r="AM1855" s="1" t="s">
        <v>62</v>
      </c>
      <c r="AN1855" s="1" t="s">
        <v>45</v>
      </c>
      <c r="AO1855" s="1">
        <v>1555</v>
      </c>
      <c r="AP1855" s="1" t="b">
        <v>0</v>
      </c>
      <c r="AQ1855" s="1"/>
      <c r="AR1855" s="1"/>
      <c r="AS1855" s="1" t="b">
        <v>0</v>
      </c>
      <c r="AV1855" s="1" t="str">
        <f t="shared" si="290"/>
        <v>Pulmonaria 'Trevi Fountain'</v>
      </c>
      <c r="AW1855" s="1"/>
      <c r="AX1855" s="1"/>
      <c r="BE1855" s="5"/>
      <c r="BF1855" s="5"/>
      <c r="BG1855" s="5"/>
      <c r="BH1855" s="5"/>
      <c r="BI1855" s="5"/>
      <c r="BJ1855" s="5"/>
      <c r="BK1855" s="5"/>
      <c r="BL1855" s="5"/>
      <c r="BM1855" s="5"/>
      <c r="BN1855" s="34"/>
    </row>
    <row r="1856" spans="1:66" ht="15" customHeight="1" x14ac:dyDescent="0.2">
      <c r="A1856" s="9" t="s">
        <v>8376</v>
      </c>
      <c r="B1856" s="18" t="b">
        <f t="shared" si="284"/>
        <v>1</v>
      </c>
      <c r="C1856" s="4" t="str">
        <f>IF(O1856="","C","")</f>
        <v/>
      </c>
      <c r="D1856" s="4" t="str">
        <f>IF(I1856="","N","")</f>
        <v/>
      </c>
      <c r="E1856" s="4" t="str">
        <f>IF(P1856="","Y","")</f>
        <v/>
      </c>
      <c r="F1856" s="4" t="str">
        <f t="shared" si="296"/>
        <v/>
      </c>
      <c r="G1856" s="4"/>
      <c r="H1856" s="4" t="str">
        <f>TRIM(TRIM(I1856) &amp; " " &amp; TRIM(J1856) &amp; " " &amp; K1856 &amp; " " &amp;S1856)</f>
        <v>Pulmonaria 'Victorian Brooch' Lungwort</v>
      </c>
      <c r="I1856" s="1" t="s">
        <v>5488</v>
      </c>
      <c r="J1856" s="1"/>
      <c r="K1856" s="1" t="s">
        <v>5573</v>
      </c>
      <c r="L1856" s="1">
        <v>1547</v>
      </c>
      <c r="M1856" s="1" t="s">
        <v>39</v>
      </c>
      <c r="N1856" s="18" t="b">
        <v>1</v>
      </c>
      <c r="O1856" t="s">
        <v>5574</v>
      </c>
      <c r="P1856" s="1" t="s">
        <v>5575</v>
      </c>
      <c r="S1856" s="54" t="s">
        <v>5507</v>
      </c>
      <c r="T1856" s="1" t="s">
        <v>42</v>
      </c>
      <c r="U1856" s="1" t="s">
        <v>42</v>
      </c>
      <c r="V1856" s="1" t="s">
        <v>42</v>
      </c>
      <c r="W1856" s="1" t="s">
        <v>42</v>
      </c>
      <c r="X1856" s="1"/>
      <c r="Y1856" s="1" t="s">
        <v>5576</v>
      </c>
      <c r="Z1856" s="1"/>
      <c r="AA1856" s="1"/>
      <c r="AB1856" s="1"/>
      <c r="AC1856" s="1"/>
      <c r="AD1856" s="1"/>
      <c r="AE1856" s="1"/>
      <c r="AG1856" s="1" t="b">
        <v>0</v>
      </c>
      <c r="AJ1856" s="1" t="b">
        <v>0</v>
      </c>
      <c r="AK1856" s="1" t="b">
        <v>0</v>
      </c>
      <c r="AL1856" s="1" t="s">
        <v>86</v>
      </c>
      <c r="AM1856" s="1" t="s">
        <v>62</v>
      </c>
      <c r="AN1856" s="1" t="s">
        <v>45</v>
      </c>
      <c r="AP1856" s="1" t="b">
        <v>0</v>
      </c>
      <c r="AQ1856" s="1"/>
      <c r="AR1856" s="1"/>
      <c r="AS1856" s="1" t="b">
        <v>0</v>
      </c>
      <c r="AT1856" s="5"/>
      <c r="AU1856" s="5"/>
      <c r="AV1856" s="1" t="str">
        <f t="shared" si="290"/>
        <v>Pulmonaria 'Victorian Brooch' Lungwort</v>
      </c>
      <c r="AW1856" s="1"/>
      <c r="AY1856" s="5"/>
      <c r="AZ1856" s="5"/>
      <c r="BA1856" s="5"/>
      <c r="BB1856" s="5"/>
      <c r="BC1856" s="5"/>
      <c r="BD1856" s="5"/>
      <c r="BE1856" s="5"/>
      <c r="BF1856" s="5"/>
      <c r="BG1856" s="5"/>
      <c r="BH1856" s="5"/>
      <c r="BI1856" s="5"/>
      <c r="BJ1856" s="5"/>
      <c r="BK1856" s="5"/>
      <c r="BL1856" s="5"/>
      <c r="BM1856" s="5"/>
      <c r="BN1856" s="34"/>
    </row>
    <row r="1857" spans="1:66" ht="15" customHeight="1" x14ac:dyDescent="0.2">
      <c r="A1857" s="13" t="s">
        <v>7355</v>
      </c>
      <c r="B1857" s="18" t="b">
        <f t="shared" si="284"/>
        <v>1</v>
      </c>
      <c r="C1857" s="4" t="str">
        <f>IF(O1857="","C","")</f>
        <v/>
      </c>
      <c r="D1857" s="4" t="str">
        <f>IF(I1857="","N","")</f>
        <v/>
      </c>
      <c r="E1857" s="4" t="str">
        <f>IF(P1857="","Y","")</f>
        <v/>
      </c>
      <c r="F1857" s="4" t="str">
        <f t="shared" si="296"/>
        <v/>
      </c>
      <c r="G1857" s="4"/>
      <c r="H1857" s="4" t="str">
        <f>TRIM(TRIM(I1857) &amp; " " &amp; TRIM(J1857) &amp; " " &amp; K1857 &amp; " " &amp;S1857)</f>
        <v>Pulsatilla vulgaris subsp. grandis 'Papageno'</v>
      </c>
      <c r="I1857" s="1" t="s">
        <v>5624</v>
      </c>
      <c r="J1857" s="1" t="s">
        <v>9941</v>
      </c>
      <c r="K1857" s="1" t="s">
        <v>5627</v>
      </c>
      <c r="L1857" s="1">
        <v>1568</v>
      </c>
      <c r="M1857" s="1" t="s">
        <v>39</v>
      </c>
      <c r="N1857" s="18" t="b">
        <v>1</v>
      </c>
      <c r="O1857" t="s">
        <v>5628</v>
      </c>
      <c r="P1857" s="1" t="s">
        <v>5629</v>
      </c>
      <c r="S1857" s="54"/>
      <c r="T1857" s="1" t="s">
        <v>42</v>
      </c>
      <c r="U1857" s="1" t="s">
        <v>42</v>
      </c>
      <c r="V1857" s="1" t="s">
        <v>42</v>
      </c>
      <c r="W1857" s="1" t="s">
        <v>42</v>
      </c>
      <c r="Y1857" s="1" t="s">
        <v>5630</v>
      </c>
      <c r="AG1857" s="1" t="b">
        <v>0</v>
      </c>
      <c r="AH1857" s="1" t="s">
        <v>43</v>
      </c>
      <c r="AI1857" s="1"/>
      <c r="AJ1857" s="1" t="b">
        <v>0</v>
      </c>
      <c r="AK1857" s="1" t="b">
        <v>0</v>
      </c>
      <c r="AL1857" s="1" t="s">
        <v>1250</v>
      </c>
      <c r="AN1857" s="1" t="s">
        <v>45</v>
      </c>
      <c r="AO1857" s="1">
        <v>20073</v>
      </c>
      <c r="AP1857" s="1" t="b">
        <v>0</v>
      </c>
      <c r="AQ1857" s="1"/>
      <c r="AR1857" s="1"/>
      <c r="AS1857" s="1" t="b">
        <v>0</v>
      </c>
      <c r="AV1857" s="1" t="str">
        <f t="shared" si="290"/>
        <v>Pulsatilla vulgaris subsp. grandis 'Papageno'</v>
      </c>
      <c r="AW1857" s="1"/>
      <c r="AX1857" s="1"/>
      <c r="BE1857" s="5"/>
      <c r="BF1857" s="5"/>
      <c r="BG1857" s="5"/>
      <c r="BH1857" s="5"/>
      <c r="BI1857" s="5"/>
      <c r="BJ1857" s="5"/>
      <c r="BK1857" s="5"/>
      <c r="BL1857" s="5"/>
      <c r="BM1857" s="5"/>
      <c r="BN1857" s="34"/>
    </row>
    <row r="1858" spans="1:66" ht="15" customHeight="1" x14ac:dyDescent="0.2">
      <c r="B1858" s="18" t="b">
        <f t="shared" si="284"/>
        <v>1</v>
      </c>
      <c r="F1858" s="4" t="str">
        <f t="shared" si="296"/>
        <v/>
      </c>
      <c r="I1858" s="1" t="s">
        <v>5624</v>
      </c>
      <c r="J1858" s="1" t="s">
        <v>618</v>
      </c>
      <c r="K1858" s="1" t="s">
        <v>5631</v>
      </c>
      <c r="L1858" s="1">
        <v>1569</v>
      </c>
      <c r="N1858" s="18" t="b">
        <v>1</v>
      </c>
      <c r="P1858" s="1" t="s">
        <v>5632</v>
      </c>
      <c r="Q1858" s="1"/>
      <c r="S1858" s="54" t="s">
        <v>5633</v>
      </c>
      <c r="T1858" s="1" t="s">
        <v>42</v>
      </c>
      <c r="U1858" s="1" t="s">
        <v>42</v>
      </c>
      <c r="V1858" s="1" t="s">
        <v>42</v>
      </c>
      <c r="W1858" s="1" t="s">
        <v>42</v>
      </c>
      <c r="X1858" s="1"/>
      <c r="Y1858" s="1" t="s">
        <v>5634</v>
      </c>
      <c r="Z1858" s="1"/>
      <c r="AA1858" s="1"/>
      <c r="AB1858" s="1"/>
      <c r="AC1858" s="1"/>
      <c r="AD1858" s="1"/>
      <c r="AE1858" s="1"/>
      <c r="AG1858" s="1" t="b">
        <v>0</v>
      </c>
      <c r="AJ1858" s="1" t="b">
        <v>0</v>
      </c>
      <c r="AK1858" s="1" t="b">
        <v>0</v>
      </c>
      <c r="AL1858" s="1" t="s">
        <v>86</v>
      </c>
      <c r="AM1858" s="1" t="s">
        <v>62</v>
      </c>
      <c r="AN1858" s="1" t="s">
        <v>45</v>
      </c>
      <c r="AO1858" s="1">
        <v>2016</v>
      </c>
      <c r="AP1858" s="1" t="b">
        <v>1</v>
      </c>
      <c r="AQ1858" s="1"/>
      <c r="AR1858" s="1"/>
      <c r="AS1858" s="1" t="b">
        <v>0</v>
      </c>
      <c r="AV1858" s="1" t="str">
        <f t="shared" si="290"/>
        <v>Pulsatilla vulgaris Rubra Pasque Flower</v>
      </c>
      <c r="AW1858" s="1"/>
      <c r="AX1858" s="1"/>
    </row>
    <row r="1859" spans="1:66" ht="15" customHeight="1" x14ac:dyDescent="0.2">
      <c r="B1859" s="18" t="b">
        <f t="shared" ref="B1859:B1922" si="297">IF(F1859="X",FALSE,TRUE)</f>
        <v>1</v>
      </c>
      <c r="F1859" s="4" t="str">
        <f t="shared" si="296"/>
        <v/>
      </c>
      <c r="I1859" s="1" t="s">
        <v>5624</v>
      </c>
      <c r="J1859" s="1" t="s">
        <v>618</v>
      </c>
      <c r="K1859" s="1" t="s">
        <v>5631</v>
      </c>
      <c r="L1859" s="1">
        <v>1570</v>
      </c>
      <c r="N1859" s="18" t="b">
        <v>1</v>
      </c>
      <c r="P1859" s="1" t="s">
        <v>5632</v>
      </c>
      <c r="Q1859" s="1"/>
      <c r="R1859" s="1"/>
      <c r="S1859" s="54" t="s">
        <v>5633</v>
      </c>
      <c r="T1859" s="1" t="s">
        <v>42</v>
      </c>
      <c r="U1859" s="1" t="s">
        <v>42</v>
      </c>
      <c r="V1859" s="1" t="s">
        <v>42</v>
      </c>
      <c r="W1859" s="1" t="s">
        <v>42</v>
      </c>
      <c r="X1859" s="1"/>
      <c r="Y1859" s="1" t="s">
        <v>5634</v>
      </c>
      <c r="Z1859" s="1"/>
      <c r="AA1859" s="1"/>
      <c r="AB1859" s="1"/>
      <c r="AC1859" s="1"/>
      <c r="AD1859" s="1"/>
      <c r="AE1859" s="1"/>
      <c r="AG1859" s="1" t="b">
        <v>0</v>
      </c>
      <c r="AJ1859" s="1" t="b">
        <v>0</v>
      </c>
      <c r="AK1859" s="1" t="b">
        <v>0</v>
      </c>
      <c r="AL1859" s="1" t="s">
        <v>86</v>
      </c>
      <c r="AM1859" s="1" t="s">
        <v>62</v>
      </c>
      <c r="AN1859" s="1" t="s">
        <v>45</v>
      </c>
      <c r="AO1859" s="1">
        <v>2024</v>
      </c>
      <c r="AP1859" s="1" t="b">
        <v>1</v>
      </c>
      <c r="AQ1859" s="1"/>
      <c r="AR1859" s="1"/>
      <c r="AS1859" s="1" t="b">
        <v>0</v>
      </c>
      <c r="AV1859" s="1" t="str">
        <f t="shared" si="290"/>
        <v>Pulsatilla vulgaris Rubra Pasque Flower</v>
      </c>
      <c r="AW1859" s="1"/>
      <c r="AX1859" s="1"/>
    </row>
    <row r="1860" spans="1:66" ht="15" customHeight="1" x14ac:dyDescent="0.2">
      <c r="B1860" s="18" t="b">
        <f t="shared" si="297"/>
        <v>1</v>
      </c>
      <c r="F1860" s="4" t="str">
        <f t="shared" si="296"/>
        <v/>
      </c>
      <c r="I1860" s="1" t="s">
        <v>5624</v>
      </c>
      <c r="J1860" s="1" t="s">
        <v>618</v>
      </c>
      <c r="K1860" s="1" t="s">
        <v>5635</v>
      </c>
      <c r="L1860" s="1">
        <v>1571</v>
      </c>
      <c r="N1860" s="18" t="b">
        <v>1</v>
      </c>
      <c r="P1860" s="1" t="s">
        <v>5632</v>
      </c>
      <c r="Q1860" s="1"/>
      <c r="R1860" s="1"/>
      <c r="S1860" s="54" t="s">
        <v>5633</v>
      </c>
      <c r="T1860" s="1" t="s">
        <v>42</v>
      </c>
      <c r="U1860" s="1" t="s">
        <v>42</v>
      </c>
      <c r="V1860" s="1" t="s">
        <v>42</v>
      </c>
      <c r="W1860" s="1" t="s">
        <v>42</v>
      </c>
      <c r="X1860" s="1"/>
      <c r="Y1860" s="1" t="s">
        <v>5634</v>
      </c>
      <c r="Z1860" s="1"/>
      <c r="AA1860" s="1"/>
      <c r="AB1860" s="1"/>
      <c r="AC1860" s="1"/>
      <c r="AD1860" s="1"/>
      <c r="AE1860" s="1"/>
      <c r="AG1860" s="1" t="b">
        <v>0</v>
      </c>
      <c r="AJ1860" s="1" t="b">
        <v>0</v>
      </c>
      <c r="AK1860" s="1" t="b">
        <v>0</v>
      </c>
      <c r="AL1860" s="1" t="s">
        <v>86</v>
      </c>
      <c r="AM1860" s="1" t="s">
        <v>62</v>
      </c>
      <c r="AN1860" s="1" t="s">
        <v>45</v>
      </c>
      <c r="AO1860" s="1">
        <v>2235</v>
      </c>
      <c r="AP1860" s="1" t="b">
        <v>0</v>
      </c>
      <c r="AQ1860" s="1"/>
      <c r="AR1860" s="1"/>
      <c r="AS1860" s="1" t="b">
        <v>0</v>
      </c>
      <c r="AV1860" s="1" t="str">
        <f t="shared" ref="AV1860:AW1923" si="298">TRIM(TRIM(I1860) &amp; " " &amp; TRIM(J1860) &amp; " " &amp; K1860 &amp; " " &amp;S1860)</f>
        <v>Pulsatilla vulgaris 'Rubra' Pasque Flower</v>
      </c>
      <c r="AW1860" s="1"/>
      <c r="AX1860" s="1"/>
    </row>
    <row r="1861" spans="1:66" ht="15" customHeight="1" x14ac:dyDescent="0.2">
      <c r="B1861" s="18" t="b">
        <f t="shared" si="297"/>
        <v>1</v>
      </c>
      <c r="F1861" s="4" t="str">
        <f t="shared" si="296"/>
        <v/>
      </c>
      <c r="I1861" s="1" t="s">
        <v>5624</v>
      </c>
      <c r="J1861" s="1" t="s">
        <v>618</v>
      </c>
      <c r="L1861" s="1">
        <v>1565</v>
      </c>
      <c r="N1861" s="18" t="b">
        <v>1</v>
      </c>
      <c r="P1861" s="1" t="s">
        <v>5625</v>
      </c>
      <c r="T1861" s="1" t="s">
        <v>42</v>
      </c>
      <c r="U1861" s="1" t="s">
        <v>42</v>
      </c>
      <c r="V1861" s="1" t="s">
        <v>42</v>
      </c>
      <c r="W1861" s="1" t="s">
        <v>42</v>
      </c>
      <c r="Y1861" s="1" t="s">
        <v>5626</v>
      </c>
      <c r="AG1861" s="1" t="b">
        <v>1</v>
      </c>
      <c r="AJ1861" s="1" t="b">
        <v>0</v>
      </c>
      <c r="AK1861" s="1" t="b">
        <v>0</v>
      </c>
      <c r="AL1861" s="1" t="s">
        <v>86</v>
      </c>
      <c r="AM1861" s="1" t="s">
        <v>62</v>
      </c>
      <c r="AN1861" s="1" t="s">
        <v>45</v>
      </c>
      <c r="AO1861" s="1">
        <v>1894</v>
      </c>
      <c r="AP1861" s="1" t="b">
        <v>1</v>
      </c>
      <c r="AQ1861" s="1"/>
      <c r="AR1861" s="1"/>
      <c r="AS1861" s="1" t="b">
        <v>0</v>
      </c>
      <c r="AV1861" s="1" t="str">
        <f t="shared" si="298"/>
        <v>Pulsatilla vulgaris</v>
      </c>
      <c r="AW1861" s="1"/>
    </row>
    <row r="1862" spans="1:66" ht="15" customHeight="1" x14ac:dyDescent="0.2">
      <c r="B1862" s="18" t="b">
        <f t="shared" si="297"/>
        <v>1</v>
      </c>
      <c r="F1862" s="4" t="str">
        <f t="shared" si="296"/>
        <v/>
      </c>
      <c r="I1862" s="1" t="s">
        <v>5624</v>
      </c>
      <c r="J1862" s="1" t="s">
        <v>618</v>
      </c>
      <c r="K1862" s="1"/>
      <c r="L1862" s="1">
        <v>1566</v>
      </c>
      <c r="N1862" s="18" t="b">
        <v>1</v>
      </c>
      <c r="P1862" s="1" t="s">
        <v>5625</v>
      </c>
      <c r="Q1862" s="1"/>
      <c r="R1862" s="1"/>
      <c r="S1862" s="54"/>
      <c r="T1862" s="1" t="s">
        <v>42</v>
      </c>
      <c r="U1862" s="1" t="s">
        <v>42</v>
      </c>
      <c r="V1862" s="1" t="s">
        <v>42</v>
      </c>
      <c r="W1862" s="1" t="s">
        <v>42</v>
      </c>
      <c r="X1862" s="1"/>
      <c r="Y1862" s="1" t="s">
        <v>5626</v>
      </c>
      <c r="Z1862" s="1"/>
      <c r="AA1862" s="1"/>
      <c r="AB1862" s="1"/>
      <c r="AC1862" s="1"/>
      <c r="AD1862" s="1"/>
      <c r="AE1862" s="1"/>
      <c r="AG1862" s="1" t="b">
        <v>1</v>
      </c>
      <c r="AJ1862" s="1" t="b">
        <v>0</v>
      </c>
      <c r="AK1862" s="1" t="b">
        <v>0</v>
      </c>
      <c r="AL1862" s="1" t="s">
        <v>86</v>
      </c>
      <c r="AM1862" s="1" t="s">
        <v>62</v>
      </c>
      <c r="AN1862" s="1" t="s">
        <v>45</v>
      </c>
      <c r="AO1862" s="1">
        <v>2233</v>
      </c>
      <c r="AP1862" s="1" t="b">
        <v>0</v>
      </c>
      <c r="AQ1862" s="1"/>
      <c r="AR1862" s="1"/>
      <c r="AS1862" s="1" t="b">
        <v>0</v>
      </c>
      <c r="AV1862" s="1" t="str">
        <f t="shared" si="298"/>
        <v>Pulsatilla vulgaris</v>
      </c>
      <c r="AW1862" s="1"/>
      <c r="AX1862" s="1"/>
    </row>
    <row r="1863" spans="1:66" ht="15" customHeight="1" x14ac:dyDescent="0.2">
      <c r="B1863" s="18" t="b">
        <f t="shared" si="297"/>
        <v>1</v>
      </c>
      <c r="F1863" s="4" t="str">
        <f t="shared" si="296"/>
        <v/>
      </c>
      <c r="I1863" s="1" t="s">
        <v>5624</v>
      </c>
      <c r="J1863" s="1" t="s">
        <v>618</v>
      </c>
      <c r="K1863" s="1"/>
      <c r="L1863" s="1">
        <v>1567</v>
      </c>
      <c r="N1863" s="18" t="b">
        <v>1</v>
      </c>
      <c r="P1863" s="1" t="s">
        <v>5625</v>
      </c>
      <c r="Q1863" s="1"/>
      <c r="R1863" s="1"/>
      <c r="S1863" s="54"/>
      <c r="T1863" s="1" t="s">
        <v>42</v>
      </c>
      <c r="U1863" s="1" t="s">
        <v>42</v>
      </c>
      <c r="V1863" s="1" t="s">
        <v>42</v>
      </c>
      <c r="W1863" s="1" t="s">
        <v>42</v>
      </c>
      <c r="X1863" s="1"/>
      <c r="Y1863" s="1" t="s">
        <v>5626</v>
      </c>
      <c r="Z1863" s="1"/>
      <c r="AA1863" s="1"/>
      <c r="AB1863" s="1"/>
      <c r="AC1863" s="1"/>
      <c r="AD1863" s="1"/>
      <c r="AE1863" s="1"/>
      <c r="AG1863" s="1" t="b">
        <v>1</v>
      </c>
      <c r="AJ1863" s="1" t="b">
        <v>0</v>
      </c>
      <c r="AK1863" s="1" t="b">
        <v>0</v>
      </c>
      <c r="AL1863" s="1" t="s">
        <v>86</v>
      </c>
      <c r="AM1863" s="1" t="s">
        <v>62</v>
      </c>
      <c r="AN1863" s="1" t="s">
        <v>45</v>
      </c>
      <c r="AO1863" s="1">
        <v>2023</v>
      </c>
      <c r="AP1863" s="1" t="b">
        <v>1</v>
      </c>
      <c r="AQ1863" s="1"/>
      <c r="AR1863" s="1"/>
      <c r="AS1863" s="1" t="b">
        <v>0</v>
      </c>
      <c r="AV1863" s="1" t="str">
        <f t="shared" si="298"/>
        <v>Pulsatilla vulgaris</v>
      </c>
      <c r="AW1863" s="1"/>
      <c r="AX1863" s="1"/>
    </row>
    <row r="1864" spans="1:66" ht="15" customHeight="1" x14ac:dyDescent="0.2">
      <c r="A1864" s="9" t="s">
        <v>7501</v>
      </c>
      <c r="B1864" s="18" t="b">
        <f t="shared" si="297"/>
        <v>1</v>
      </c>
      <c r="C1864" s="4" t="str">
        <f t="shared" ref="C1864:C1869" si="299">IF(O1864="","C","")</f>
        <v/>
      </c>
      <c r="D1864" s="4" t="str">
        <f t="shared" ref="D1864:D1869" si="300">IF(I1864="","N","")</f>
        <v/>
      </c>
      <c r="E1864" s="4" t="str">
        <f t="shared" ref="E1864:E1869" si="301">IF(P1864="","Y","")</f>
        <v/>
      </c>
      <c r="F1864" s="4" t="str">
        <f t="shared" si="296"/>
        <v/>
      </c>
      <c r="G1864" s="4" t="str">
        <f>IF(H1864=A1864,"","I")</f>
        <v/>
      </c>
      <c r="H1864" s="4" t="str">
        <f t="shared" ref="H1864:H1869" si="302">TRIM(TRIM(I1864) &amp; " " &amp; TRIM(J1864) &amp; " " &amp; K1864 &amp; " " &amp;S1864)</f>
        <v>Ranunculus acris 'Flore Pleno' (Batchelor's Buttons)</v>
      </c>
      <c r="I1864" s="1" t="s">
        <v>5636</v>
      </c>
      <c r="J1864" s="1" t="s">
        <v>5637</v>
      </c>
      <c r="K1864" s="1" t="s">
        <v>4315</v>
      </c>
      <c r="L1864" s="1">
        <v>1572</v>
      </c>
      <c r="M1864" s="1" t="s">
        <v>39</v>
      </c>
      <c r="N1864" s="18" t="b">
        <v>1</v>
      </c>
      <c r="O1864" t="s">
        <v>5638</v>
      </c>
      <c r="P1864" s="1" t="s">
        <v>5639</v>
      </c>
      <c r="S1864" s="54" t="s">
        <v>11326</v>
      </c>
      <c r="T1864" s="1" t="s">
        <v>42</v>
      </c>
      <c r="U1864" s="1" t="s">
        <v>42</v>
      </c>
      <c r="V1864" s="1" t="s">
        <v>42</v>
      </c>
      <c r="W1864" s="1" t="s">
        <v>42</v>
      </c>
      <c r="X1864" s="1"/>
      <c r="Y1864" s="1" t="s">
        <v>5640</v>
      </c>
      <c r="Z1864" s="1"/>
      <c r="AA1864" s="1"/>
      <c r="AB1864" s="1"/>
      <c r="AC1864" s="1"/>
      <c r="AD1864" s="1"/>
      <c r="AE1864" s="1"/>
      <c r="AG1864" s="1" t="b">
        <v>0</v>
      </c>
      <c r="AJ1864" s="1" t="b">
        <v>0</v>
      </c>
      <c r="AK1864" s="1" t="b">
        <v>0</v>
      </c>
      <c r="AL1864" s="1" t="s">
        <v>86</v>
      </c>
      <c r="AM1864" s="1" t="s">
        <v>62</v>
      </c>
      <c r="AN1864" s="1" t="s">
        <v>45</v>
      </c>
      <c r="AP1864" s="1" t="b">
        <v>0</v>
      </c>
      <c r="AQ1864" s="1"/>
      <c r="AR1864" s="1"/>
      <c r="AS1864" s="1" t="b">
        <v>0</v>
      </c>
      <c r="AV1864" s="1" t="str">
        <f t="shared" si="298"/>
        <v>Ranunculus acris 'Flore Pleno' (Batchelor's Buttons)</v>
      </c>
      <c r="AW1864" s="1"/>
      <c r="AX1864" s="1"/>
      <c r="BE1864" s="5"/>
      <c r="BF1864" s="5"/>
      <c r="BG1864" s="5"/>
      <c r="BH1864" s="5"/>
      <c r="BI1864" s="5"/>
      <c r="BJ1864" s="5"/>
      <c r="BK1864" s="5"/>
      <c r="BL1864" s="5"/>
      <c r="BM1864" s="5"/>
      <c r="BN1864" s="34"/>
    </row>
    <row r="1865" spans="1:66" ht="15" customHeight="1" x14ac:dyDescent="0.2">
      <c r="A1865" s="9" t="s">
        <v>8378</v>
      </c>
      <c r="B1865" s="18" t="b">
        <f t="shared" si="297"/>
        <v>1</v>
      </c>
      <c r="C1865" s="4" t="str">
        <f t="shared" si="299"/>
        <v/>
      </c>
      <c r="D1865" s="4" t="str">
        <f t="shared" si="300"/>
        <v/>
      </c>
      <c r="E1865" s="4" t="str">
        <f t="shared" si="301"/>
        <v/>
      </c>
      <c r="F1865" s="4" t="str">
        <f t="shared" si="296"/>
        <v/>
      </c>
      <c r="G1865" s="4" t="str">
        <f>IF(H1865=A1865,"","I")</f>
        <v/>
      </c>
      <c r="H1865" s="4" t="str">
        <f t="shared" si="302"/>
        <v>Ratibida pinnata</v>
      </c>
      <c r="I1865" s="2" t="s">
        <v>9882</v>
      </c>
      <c r="J1865" s="24" t="s">
        <v>5666</v>
      </c>
      <c r="K1865" s="1"/>
      <c r="N1865" s="18" t="b">
        <v>1</v>
      </c>
      <c r="O1865" t="s">
        <v>10228</v>
      </c>
      <c r="P1865" t="s">
        <v>10544</v>
      </c>
      <c r="Y1865" t="s">
        <v>11259</v>
      </c>
      <c r="AG1865" s="1" t="b">
        <v>0</v>
      </c>
      <c r="AH1865" s="1" t="s">
        <v>43</v>
      </c>
      <c r="AI1865" s="1"/>
      <c r="AJ1865" s="1" t="b">
        <v>0</v>
      </c>
      <c r="AK1865" s="1" t="b">
        <v>0</v>
      </c>
      <c r="AL1865" s="1" t="s">
        <v>86</v>
      </c>
      <c r="AN1865" s="1" t="s">
        <v>45</v>
      </c>
      <c r="AO1865" s="1">
        <v>20167</v>
      </c>
      <c r="AP1865" s="1" t="b">
        <v>0</v>
      </c>
      <c r="AQ1865" s="1"/>
      <c r="AR1865" s="1"/>
      <c r="AS1865" s="1" t="b">
        <v>0</v>
      </c>
      <c r="AV1865" s="1" t="str">
        <f t="shared" si="298"/>
        <v>Ratibida pinnata</v>
      </c>
      <c r="AW1865" s="1"/>
      <c r="AX1865" s="1"/>
      <c r="BE1865" s="5"/>
      <c r="BF1865" s="5"/>
      <c r="BG1865" s="5"/>
      <c r="BH1865" s="5"/>
      <c r="BI1865" s="5"/>
      <c r="BJ1865" s="5"/>
      <c r="BK1865" s="5"/>
      <c r="BL1865" s="5"/>
      <c r="BM1865" s="5"/>
      <c r="BN1865" s="5"/>
    </row>
    <row r="1866" spans="1:66" ht="15" customHeight="1" x14ac:dyDescent="0.2">
      <c r="A1866" s="9" t="s">
        <v>8900</v>
      </c>
      <c r="B1866" s="18" t="b">
        <f t="shared" si="297"/>
        <v>1</v>
      </c>
      <c r="C1866" s="4" t="str">
        <f t="shared" si="299"/>
        <v/>
      </c>
      <c r="D1866" s="4" t="str">
        <f t="shared" si="300"/>
        <v/>
      </c>
      <c r="E1866" s="4" t="str">
        <f t="shared" si="301"/>
        <v/>
      </c>
      <c r="F1866" s="4" t="str">
        <f t="shared" si="296"/>
        <v/>
      </c>
      <c r="G1866" s="4"/>
      <c r="H1866" s="4" t="str">
        <f t="shared" si="302"/>
        <v>Rehmannia elata (Rehmannia angulata) Chineses Foxglove.</v>
      </c>
      <c r="I1866" s="1" t="s">
        <v>5641</v>
      </c>
      <c r="J1866" s="1" t="s">
        <v>5642</v>
      </c>
      <c r="K1866" s="1"/>
      <c r="L1866" s="1">
        <v>1573</v>
      </c>
      <c r="M1866" s="1" t="s">
        <v>39</v>
      </c>
      <c r="N1866" s="18" t="b">
        <v>1</v>
      </c>
      <c r="O1866" t="s">
        <v>5644</v>
      </c>
      <c r="P1866" s="2" t="s">
        <v>10545</v>
      </c>
      <c r="S1866" s="54" t="s">
        <v>11325</v>
      </c>
      <c r="T1866" s="1" t="s">
        <v>42</v>
      </c>
      <c r="U1866" s="1" t="s">
        <v>42</v>
      </c>
      <c r="V1866" s="1" t="s">
        <v>42</v>
      </c>
      <c r="W1866" s="1" t="s">
        <v>42</v>
      </c>
      <c r="X1866" s="1"/>
      <c r="Y1866" s="1" t="s">
        <v>5645</v>
      </c>
      <c r="Z1866" s="1"/>
      <c r="AA1866" s="1"/>
      <c r="AB1866" s="1"/>
      <c r="AC1866" s="1"/>
      <c r="AD1866" s="1"/>
      <c r="AE1866" s="1"/>
      <c r="AG1866" s="1" t="b">
        <v>0</v>
      </c>
      <c r="AH1866" s="1"/>
      <c r="AI1866" s="1"/>
      <c r="AJ1866" s="1" t="b">
        <v>0</v>
      </c>
      <c r="AK1866" s="1" t="b">
        <v>0</v>
      </c>
      <c r="AL1866" s="1" t="s">
        <v>86</v>
      </c>
      <c r="AN1866" s="1" t="s">
        <v>45</v>
      </c>
      <c r="AO1866" s="1">
        <v>20188</v>
      </c>
      <c r="AP1866" s="1" t="b">
        <v>0</v>
      </c>
      <c r="AQ1866" s="1"/>
      <c r="AR1866" s="1"/>
      <c r="AS1866" s="1" t="b">
        <v>0</v>
      </c>
      <c r="AV1866" s="1" t="str">
        <f t="shared" si="298"/>
        <v>Rehmannia elata (Rehmannia angulata) Chineses Foxglove.</v>
      </c>
      <c r="AW1866" s="1"/>
      <c r="AX1866" s="1"/>
      <c r="BE1866" s="5"/>
      <c r="BF1866" s="5"/>
      <c r="BG1866" s="5"/>
      <c r="BH1866" s="5"/>
      <c r="BI1866" s="5"/>
      <c r="BJ1866" s="5"/>
      <c r="BK1866" s="5"/>
      <c r="BL1866" s="5"/>
      <c r="BM1866" s="5"/>
      <c r="BN1866" s="34"/>
    </row>
    <row r="1867" spans="1:66" ht="15" customHeight="1" x14ac:dyDescent="0.2">
      <c r="A1867" s="9" t="s">
        <v>7983</v>
      </c>
      <c r="B1867" s="18" t="b">
        <f t="shared" si="297"/>
        <v>1</v>
      </c>
      <c r="C1867" s="4" t="str">
        <f t="shared" si="299"/>
        <v/>
      </c>
      <c r="D1867" s="4" t="str">
        <f t="shared" si="300"/>
        <v/>
      </c>
      <c r="E1867" s="4" t="str">
        <f t="shared" si="301"/>
        <v/>
      </c>
      <c r="F1867" s="4" t="str">
        <f t="shared" si="296"/>
        <v/>
      </c>
      <c r="G1867" s="4" t="str">
        <f>IF(H1867=A1867,"","I")</f>
        <v/>
      </c>
      <c r="H1867" s="4" t="str">
        <f t="shared" si="302"/>
        <v>Reineckea carnea</v>
      </c>
      <c r="I1867" s="1" t="s">
        <v>5646</v>
      </c>
      <c r="J1867" s="1" t="s">
        <v>5647</v>
      </c>
      <c r="K1867" s="1"/>
      <c r="L1867" s="1">
        <v>1574</v>
      </c>
      <c r="M1867" s="1" t="s">
        <v>302</v>
      </c>
      <c r="N1867" s="18" t="b">
        <v>1</v>
      </c>
      <c r="O1867" t="s">
        <v>5648</v>
      </c>
      <c r="P1867" s="1" t="s">
        <v>5649</v>
      </c>
      <c r="S1867" s="54"/>
      <c r="T1867" s="1" t="s">
        <v>42</v>
      </c>
      <c r="U1867" s="1" t="s">
        <v>42</v>
      </c>
      <c r="V1867" s="1" t="s">
        <v>42</v>
      </c>
      <c r="W1867" s="1" t="s">
        <v>42</v>
      </c>
      <c r="X1867" s="1"/>
      <c r="Y1867" s="1" t="s">
        <v>5650</v>
      </c>
      <c r="Z1867" s="1"/>
      <c r="AA1867" s="1"/>
      <c r="AB1867" s="1"/>
      <c r="AC1867" s="1"/>
      <c r="AD1867" s="1"/>
      <c r="AE1867" s="1"/>
      <c r="AG1867" s="1" t="b">
        <v>0</v>
      </c>
      <c r="AH1867" s="1"/>
      <c r="AI1867" s="1"/>
      <c r="AJ1867" s="1" t="b">
        <v>0</v>
      </c>
      <c r="AK1867" s="1" t="b">
        <v>0</v>
      </c>
      <c r="AL1867" s="1" t="s">
        <v>86</v>
      </c>
      <c r="AM1867" s="1" t="s">
        <v>62</v>
      </c>
      <c r="AN1867" s="1" t="s">
        <v>45</v>
      </c>
      <c r="AO1867" s="1">
        <v>1679</v>
      </c>
      <c r="AP1867" s="1" t="b">
        <v>0</v>
      </c>
      <c r="AQ1867" s="1"/>
      <c r="AR1867" s="1"/>
      <c r="AS1867" s="1" t="b">
        <v>1</v>
      </c>
      <c r="AT1867" s="5"/>
      <c r="AU1867" s="5"/>
      <c r="AV1867" s="1" t="str">
        <f t="shared" si="298"/>
        <v>Reineckea carnea</v>
      </c>
      <c r="AW1867" s="1"/>
      <c r="AX1867" s="1"/>
      <c r="AY1867" s="5"/>
      <c r="AZ1867" s="5"/>
      <c r="BA1867" s="5"/>
      <c r="BB1867" s="5"/>
      <c r="BC1867" s="5"/>
      <c r="BD1867" s="5"/>
      <c r="BE1867" s="5"/>
      <c r="BF1867" s="5"/>
      <c r="BG1867" s="5"/>
      <c r="BH1867" s="5"/>
      <c r="BI1867" s="5"/>
      <c r="BJ1867" s="5"/>
      <c r="BK1867" s="34"/>
      <c r="BL1867" s="34"/>
      <c r="BM1867" s="34"/>
      <c r="BN1867" s="34"/>
    </row>
    <row r="1868" spans="1:66" ht="15" customHeight="1" x14ac:dyDescent="0.2">
      <c r="A1868" s="9" t="s">
        <v>7769</v>
      </c>
      <c r="B1868" s="18" t="b">
        <f t="shared" si="297"/>
        <v>1</v>
      </c>
      <c r="C1868" s="4" t="str">
        <f t="shared" si="299"/>
        <v/>
      </c>
      <c r="D1868" s="4" t="str">
        <f t="shared" si="300"/>
        <v/>
      </c>
      <c r="E1868" s="4" t="str">
        <f t="shared" si="301"/>
        <v/>
      </c>
      <c r="F1868" s="4" t="str">
        <f t="shared" si="296"/>
        <v/>
      </c>
      <c r="G1868" s="4" t="str">
        <f>IF(H1868=A1868,"","I")</f>
        <v/>
      </c>
      <c r="H1868" s="4" t="str">
        <f t="shared" si="302"/>
        <v>Rheum palmatum 'Atrosanguineum'</v>
      </c>
      <c r="I1868" s="1" t="s">
        <v>5651</v>
      </c>
      <c r="J1868" s="1" t="s">
        <v>5656</v>
      </c>
      <c r="K1868" s="1" t="s">
        <v>5657</v>
      </c>
      <c r="L1868" s="1">
        <v>1576</v>
      </c>
      <c r="M1868" s="1" t="s">
        <v>39</v>
      </c>
      <c r="N1868" s="18" t="b">
        <v>1</v>
      </c>
      <c r="O1868" t="s">
        <v>5658</v>
      </c>
      <c r="P1868" s="1" t="s">
        <v>5659</v>
      </c>
      <c r="S1868" s="54"/>
      <c r="T1868" s="1" t="s">
        <v>42</v>
      </c>
      <c r="U1868" s="1" t="s">
        <v>42</v>
      </c>
      <c r="V1868" s="1" t="s">
        <v>42</v>
      </c>
      <c r="W1868" s="1" t="s">
        <v>42</v>
      </c>
      <c r="X1868" s="1"/>
      <c r="Y1868" s="1" t="s">
        <v>5660</v>
      </c>
      <c r="Z1868" s="1"/>
      <c r="AA1868" s="1"/>
      <c r="AB1868" s="1"/>
      <c r="AC1868" s="1"/>
      <c r="AD1868" s="1"/>
      <c r="AE1868" s="1"/>
      <c r="AG1868" s="1" t="b">
        <v>0</v>
      </c>
      <c r="AJ1868" s="1" t="b">
        <v>0</v>
      </c>
      <c r="AK1868" s="1" t="b">
        <v>0</v>
      </c>
      <c r="AL1868" s="1" t="s">
        <v>86</v>
      </c>
      <c r="AM1868" s="1" t="s">
        <v>62</v>
      </c>
      <c r="AN1868" s="1" t="s">
        <v>45</v>
      </c>
      <c r="AO1868" s="1">
        <v>1984</v>
      </c>
      <c r="AP1868" s="1" t="b">
        <v>0</v>
      </c>
      <c r="AQ1868" s="1"/>
      <c r="AR1868" s="1"/>
      <c r="AS1868" s="1" t="b">
        <v>0</v>
      </c>
      <c r="AT1868" s="5"/>
      <c r="AU1868" s="5"/>
      <c r="AV1868" s="1" t="str">
        <f t="shared" si="298"/>
        <v>Rheum palmatum 'Atrosanguineum'</v>
      </c>
      <c r="AW1868" s="1"/>
      <c r="AX1868" s="1"/>
      <c r="AY1868" s="5"/>
      <c r="AZ1868" s="5"/>
      <c r="BA1868" s="5"/>
      <c r="BB1868" s="5"/>
      <c r="BC1868" s="5"/>
      <c r="BD1868" s="5"/>
      <c r="BE1868" s="5"/>
      <c r="BF1868" s="5"/>
      <c r="BG1868" s="5"/>
      <c r="BH1868" s="5"/>
      <c r="BI1868" s="5"/>
      <c r="BJ1868" s="5"/>
      <c r="BK1868" s="34"/>
      <c r="BL1868" s="34"/>
      <c r="BM1868" s="34"/>
      <c r="BN1868" s="34"/>
    </row>
    <row r="1869" spans="1:66" ht="15" customHeight="1" x14ac:dyDescent="0.2">
      <c r="A1869" s="9" t="s">
        <v>7881</v>
      </c>
      <c r="B1869" s="18" t="b">
        <f t="shared" si="297"/>
        <v>1</v>
      </c>
      <c r="C1869" s="4" t="str">
        <f t="shared" si="299"/>
        <v/>
      </c>
      <c r="D1869" s="4" t="str">
        <f t="shared" si="300"/>
        <v/>
      </c>
      <c r="E1869" s="4" t="str">
        <f t="shared" si="301"/>
        <v/>
      </c>
      <c r="F1869" s="4" t="str">
        <f t="shared" si="296"/>
        <v/>
      </c>
      <c r="G1869" s="4" t="str">
        <f>IF(H1869=A1869,"","I")</f>
        <v/>
      </c>
      <c r="H1869" s="4" t="str">
        <f t="shared" si="302"/>
        <v>Rheum 'Ace of Hearts'</v>
      </c>
      <c r="I1869" s="1" t="s">
        <v>5651</v>
      </c>
      <c r="J1869" s="1"/>
      <c r="K1869" s="1" t="s">
        <v>5652</v>
      </c>
      <c r="L1869" s="1">
        <v>1575</v>
      </c>
      <c r="M1869" s="1" t="s">
        <v>39</v>
      </c>
      <c r="N1869" s="18" t="b">
        <v>1</v>
      </c>
      <c r="O1869" t="s">
        <v>5653</v>
      </c>
      <c r="P1869" s="1" t="s">
        <v>5654</v>
      </c>
      <c r="S1869" s="54"/>
      <c r="T1869" s="1" t="s">
        <v>42</v>
      </c>
      <c r="U1869" s="1" t="s">
        <v>42</v>
      </c>
      <c r="V1869" s="1" t="s">
        <v>42</v>
      </c>
      <c r="W1869" s="1" t="s">
        <v>42</v>
      </c>
      <c r="X1869" s="1"/>
      <c r="Y1869" s="1" t="s">
        <v>5655</v>
      </c>
      <c r="Z1869" s="1"/>
      <c r="AA1869" s="1"/>
      <c r="AB1869" s="1"/>
      <c r="AC1869" s="1"/>
      <c r="AD1869" s="1"/>
      <c r="AE1869" s="1"/>
      <c r="AG1869" s="1" t="b">
        <v>0</v>
      </c>
      <c r="AH1869" s="1"/>
      <c r="AI1869" s="1"/>
      <c r="AJ1869" s="1" t="b">
        <v>0</v>
      </c>
      <c r="AK1869" s="1" t="b">
        <v>0</v>
      </c>
      <c r="AL1869" s="1" t="s">
        <v>86</v>
      </c>
      <c r="AN1869" s="1" t="s">
        <v>45</v>
      </c>
      <c r="AO1869" s="1">
        <v>20224</v>
      </c>
      <c r="AP1869" s="1" t="b">
        <v>0</v>
      </c>
      <c r="AQ1869" s="1"/>
      <c r="AR1869" s="1"/>
      <c r="AS1869" s="1" t="b">
        <v>0</v>
      </c>
      <c r="AT1869" s="5"/>
      <c r="AU1869" s="5"/>
      <c r="AV1869" s="1" t="str">
        <f t="shared" si="298"/>
        <v>Rheum 'Ace of Hearts'</v>
      </c>
      <c r="AW1869" s="1"/>
      <c r="AX1869" s="1"/>
      <c r="AY1869" s="5"/>
      <c r="AZ1869" s="5"/>
      <c r="BA1869" s="5"/>
      <c r="BB1869" s="5"/>
      <c r="BC1869" s="5"/>
      <c r="BD1869" s="5"/>
      <c r="BE1869" s="5"/>
      <c r="BF1869" s="5"/>
      <c r="BG1869" s="5"/>
      <c r="BH1869" s="5"/>
      <c r="BI1869" s="5"/>
      <c r="BJ1869" s="5"/>
      <c r="BK1869" s="34"/>
      <c r="BL1869" s="34"/>
      <c r="BM1869" s="34"/>
      <c r="BN1869" s="34"/>
    </row>
    <row r="1870" spans="1:66" ht="15" customHeight="1" x14ac:dyDescent="0.2">
      <c r="B1870" s="18" t="b">
        <f t="shared" si="297"/>
        <v>0</v>
      </c>
      <c r="F1870" s="4" t="str">
        <f t="shared" si="296"/>
        <v>X</v>
      </c>
      <c r="I1870" s="1" t="s">
        <v>7006</v>
      </c>
      <c r="J1870" s="1" t="s">
        <v>7007</v>
      </c>
      <c r="K1870" s="1" t="s">
        <v>989</v>
      </c>
      <c r="L1870" s="1">
        <v>2008</v>
      </c>
      <c r="M1870" s="1" t="s">
        <v>302</v>
      </c>
      <c r="N1870" s="18" t="b">
        <v>0</v>
      </c>
      <c r="O1870" s="1"/>
      <c r="P1870" s="1" t="s">
        <v>7008</v>
      </c>
      <c r="S1870" s="54"/>
      <c r="T1870" s="1" t="s">
        <v>42</v>
      </c>
      <c r="U1870" s="1" t="s">
        <v>42</v>
      </c>
      <c r="V1870" s="1" t="s">
        <v>42</v>
      </c>
      <c r="W1870" s="1" t="s">
        <v>42</v>
      </c>
      <c r="X1870" s="1"/>
      <c r="Y1870" s="1"/>
      <c r="Z1870" s="1"/>
      <c r="AA1870" s="1"/>
      <c r="AB1870" s="1"/>
      <c r="AC1870" s="1"/>
      <c r="AD1870" s="1"/>
      <c r="AE1870" s="1"/>
      <c r="AF1870" s="1"/>
      <c r="AG1870" s="1" t="b">
        <v>0</v>
      </c>
      <c r="AH1870" s="1"/>
      <c r="AI1870" s="1"/>
      <c r="AJ1870" s="1" t="b">
        <v>0</v>
      </c>
      <c r="AK1870" s="1" t="b">
        <v>0</v>
      </c>
      <c r="AL1870" s="1" t="s">
        <v>86</v>
      </c>
      <c r="AN1870" s="1" t="s">
        <v>45</v>
      </c>
      <c r="AP1870" s="1" t="b">
        <v>0</v>
      </c>
      <c r="AQ1870" s="1"/>
      <c r="AR1870" s="1"/>
      <c r="AS1870" s="1" t="b">
        <v>0</v>
      </c>
      <c r="AV1870" s="1" t="str">
        <f t="shared" si="298"/>
        <v>Rhodohypoxis milloides 'Claret'</v>
      </c>
      <c r="AW1870" s="1"/>
      <c r="AX1870" s="1"/>
    </row>
    <row r="1871" spans="1:66" ht="15" customHeight="1" x14ac:dyDescent="0.2">
      <c r="A1871" s="9" t="s">
        <v>9365</v>
      </c>
      <c r="B1871" s="18" t="b">
        <f t="shared" si="297"/>
        <v>1</v>
      </c>
      <c r="C1871" s="4" t="str">
        <f>IF(O1871="","C","")</f>
        <v/>
      </c>
      <c r="D1871" s="4" t="str">
        <f>IF(I1871="","N","")</f>
        <v/>
      </c>
      <c r="E1871" s="4" t="str">
        <f>IF(P1871="","Y","")</f>
        <v/>
      </c>
      <c r="F1871" s="4" t="str">
        <f t="shared" si="296"/>
        <v/>
      </c>
      <c r="G1871" s="4" t="str">
        <f>IF(H1871=A1871,"","I")</f>
        <v/>
      </c>
      <c r="H1871" s="4" t="str">
        <f>TRIM(TRIM(I1871) &amp; " " &amp; TRIM(J1871) &amp; " " &amp; K1871 &amp; " " &amp;S1871)</f>
        <v>Rodgersia aesculifolia hybrid ?</v>
      </c>
      <c r="I1871" s="1" t="s">
        <v>5661</v>
      </c>
      <c r="J1871" s="1" t="s">
        <v>5662</v>
      </c>
      <c r="K1871" s="24" t="s">
        <v>9942</v>
      </c>
      <c r="L1871" s="1">
        <v>1577</v>
      </c>
      <c r="N1871" s="18" t="b">
        <v>1</v>
      </c>
      <c r="O1871" t="s">
        <v>10229</v>
      </c>
      <c r="P1871" s="1" t="s">
        <v>5664</v>
      </c>
      <c r="T1871" s="1" t="s">
        <v>42</v>
      </c>
      <c r="U1871" s="1" t="s">
        <v>42</v>
      </c>
      <c r="V1871" s="1" t="s">
        <v>42</v>
      </c>
      <c r="W1871" s="1" t="s">
        <v>42</v>
      </c>
      <c r="Y1871" s="1" t="s">
        <v>5665</v>
      </c>
      <c r="AG1871" s="1" t="b">
        <v>0</v>
      </c>
      <c r="AJ1871" s="1" t="b">
        <v>0</v>
      </c>
      <c r="AK1871" s="1" t="b">
        <v>0</v>
      </c>
      <c r="AL1871" s="1" t="s">
        <v>86</v>
      </c>
      <c r="AM1871" s="1" t="s">
        <v>62</v>
      </c>
      <c r="AN1871" s="1" t="s">
        <v>45</v>
      </c>
      <c r="AO1871" s="1">
        <v>2188</v>
      </c>
      <c r="AP1871" s="1" t="b">
        <v>0</v>
      </c>
      <c r="AQ1871" s="1"/>
      <c r="AR1871" s="1"/>
      <c r="AS1871" s="1" t="b">
        <v>0</v>
      </c>
      <c r="AV1871" s="1" t="str">
        <f t="shared" si="298"/>
        <v>Rodgersia aesculifolia hybrid ?</v>
      </c>
      <c r="AW1871" s="1"/>
      <c r="AX1871" s="1"/>
      <c r="BE1871" s="5"/>
      <c r="BF1871" s="5"/>
      <c r="BG1871" s="5"/>
      <c r="BH1871" s="5"/>
      <c r="BI1871" s="5"/>
      <c r="BJ1871" s="5"/>
      <c r="BK1871" s="34"/>
      <c r="BL1871" s="34"/>
      <c r="BM1871" s="34"/>
      <c r="BN1871" s="34"/>
    </row>
    <row r="1872" spans="1:66" ht="15" customHeight="1" x14ac:dyDescent="0.2">
      <c r="A1872" s="9" t="s">
        <v>9361</v>
      </c>
      <c r="B1872" s="18" t="b">
        <f t="shared" si="297"/>
        <v>1</v>
      </c>
      <c r="C1872" s="4" t="str">
        <f>IF(O1872="","C","")</f>
        <v/>
      </c>
      <c r="D1872" s="4" t="str">
        <f>IF(I1872="","N","")</f>
        <v/>
      </c>
      <c r="E1872" s="4" t="str">
        <f>IF(P1872="","Y","")</f>
        <v/>
      </c>
      <c r="F1872" s="4" t="str">
        <f t="shared" si="296"/>
        <v/>
      </c>
      <c r="G1872" s="4" t="str">
        <f>IF(H1872=A1872,"","I")</f>
        <v/>
      </c>
      <c r="H1872" s="4" t="str">
        <f>TRIM(TRIM(I1872) &amp; " " &amp; TRIM(J1872) &amp; " " &amp; K1872 &amp; " " &amp;S1872)</f>
        <v>Rodgersia pinnata 'Buckland Beauty'</v>
      </c>
      <c r="I1872" s="1" t="s">
        <v>5661</v>
      </c>
      <c r="J1872" s="1" t="s">
        <v>5666</v>
      </c>
      <c r="K1872" s="1" t="s">
        <v>6972</v>
      </c>
      <c r="L1872" s="1">
        <v>1993</v>
      </c>
      <c r="M1872" s="1" t="s">
        <v>39</v>
      </c>
      <c r="N1872" s="18" t="b">
        <v>1</v>
      </c>
      <c r="O1872" t="s">
        <v>6973</v>
      </c>
      <c r="P1872" s="2" t="s">
        <v>10546</v>
      </c>
      <c r="S1872" s="54"/>
      <c r="T1872" s="1" t="s">
        <v>42</v>
      </c>
      <c r="U1872" s="1" t="s">
        <v>42</v>
      </c>
      <c r="V1872" s="1" t="s">
        <v>42</v>
      </c>
      <c r="W1872" s="1" t="s">
        <v>42</v>
      </c>
      <c r="X1872" s="1"/>
      <c r="Y1872" t="s">
        <v>11260</v>
      </c>
      <c r="Z1872" s="1"/>
      <c r="AA1872" s="1"/>
      <c r="AB1872" s="1"/>
      <c r="AC1872" s="1"/>
      <c r="AD1872" s="1"/>
      <c r="AE1872" s="1"/>
      <c r="AF1872" s="1"/>
      <c r="AG1872" s="1" t="b">
        <v>0</v>
      </c>
      <c r="AH1872" s="1"/>
      <c r="AI1872" s="1"/>
      <c r="AJ1872" s="1" t="b">
        <v>0</v>
      </c>
      <c r="AK1872" s="1" t="b">
        <v>0</v>
      </c>
      <c r="AL1872" s="1" t="s">
        <v>86</v>
      </c>
      <c r="AM1872" s="1" t="s">
        <v>62</v>
      </c>
      <c r="AN1872" s="1" t="s">
        <v>45</v>
      </c>
      <c r="AP1872" s="1" t="b">
        <v>0</v>
      </c>
      <c r="AQ1872" s="1"/>
      <c r="AR1872" s="1"/>
      <c r="AS1872" s="1" t="b">
        <v>0</v>
      </c>
      <c r="AT1872" s="5"/>
      <c r="AU1872" s="5"/>
      <c r="AV1872" s="1" t="str">
        <f t="shared" si="298"/>
        <v>Rodgersia pinnata 'Buckland Beauty'</v>
      </c>
      <c r="AW1872" s="1"/>
      <c r="AX1872" s="1"/>
      <c r="AY1872" s="5"/>
      <c r="AZ1872" s="5"/>
      <c r="BA1872" s="5"/>
      <c r="BB1872" s="5"/>
      <c r="BC1872" s="5"/>
      <c r="BD1872" s="5"/>
      <c r="BE1872" s="5"/>
      <c r="BF1872" s="5"/>
      <c r="BG1872" s="5"/>
      <c r="BH1872" s="5"/>
      <c r="BI1872" s="5"/>
      <c r="BJ1872" s="5"/>
      <c r="BK1872" s="5"/>
      <c r="BL1872" s="5"/>
      <c r="BM1872" s="5"/>
      <c r="BN1872" s="5"/>
    </row>
    <row r="1873" spans="1:66" ht="15" customHeight="1" x14ac:dyDescent="0.2">
      <c r="A1873" s="9" t="s">
        <v>7985</v>
      </c>
      <c r="B1873" s="18" t="b">
        <f t="shared" si="297"/>
        <v>0</v>
      </c>
      <c r="C1873" s="4" t="str">
        <f>IF(O1873="","C","")</f>
        <v/>
      </c>
      <c r="D1873" s="4" t="str">
        <f>IF(I1873="","N","")</f>
        <v/>
      </c>
      <c r="E1873" s="4" t="str">
        <f>IF(P1873="","Y","")</f>
        <v/>
      </c>
      <c r="F1873" s="4" t="str">
        <f t="shared" si="296"/>
        <v>X</v>
      </c>
      <c r="G1873" s="4" t="str">
        <f>IF(H1873=A1873,"","I")</f>
        <v/>
      </c>
      <c r="H1873" s="4" t="str">
        <f>TRIM(TRIM(I1873) &amp; " " &amp; TRIM(J1873) &amp; " " &amp; K1873 &amp; " " &amp;S1873)</f>
        <v>Rodgersia pinnata 'Chocolate Wing'</v>
      </c>
      <c r="I1873" s="1" t="s">
        <v>5661</v>
      </c>
      <c r="J1873" s="1" t="s">
        <v>5666</v>
      </c>
      <c r="K1873" s="1" t="s">
        <v>5668</v>
      </c>
      <c r="L1873" s="1">
        <v>1579</v>
      </c>
      <c r="M1873" s="1" t="s">
        <v>39</v>
      </c>
      <c r="N1873" s="18" t="b">
        <v>0</v>
      </c>
      <c r="O1873" t="s">
        <v>5669</v>
      </c>
      <c r="P1873" s="1" t="s">
        <v>5670</v>
      </c>
      <c r="S1873" s="54"/>
      <c r="T1873" s="1" t="s">
        <v>42</v>
      </c>
      <c r="U1873" s="1" t="s">
        <v>42</v>
      </c>
      <c r="V1873" s="1" t="s">
        <v>42</v>
      </c>
      <c r="W1873" s="1" t="s">
        <v>42</v>
      </c>
      <c r="X1873" s="1"/>
      <c r="Z1873" s="1"/>
      <c r="AA1873" s="1"/>
      <c r="AB1873" s="1"/>
      <c r="AC1873" s="1"/>
      <c r="AD1873" s="1"/>
      <c r="AE1873" s="1"/>
      <c r="AF1873" s="1"/>
      <c r="AG1873" s="1" t="b">
        <v>0</v>
      </c>
      <c r="AH1873" s="1"/>
      <c r="AI1873" s="1"/>
      <c r="AJ1873" s="1" t="b">
        <v>0</v>
      </c>
      <c r="AK1873" s="1" t="b">
        <v>0</v>
      </c>
      <c r="AL1873" s="1" t="s">
        <v>86</v>
      </c>
      <c r="AM1873" s="1" t="s">
        <v>62</v>
      </c>
      <c r="AN1873" s="1" t="s">
        <v>45</v>
      </c>
      <c r="AP1873" s="1" t="b">
        <v>0</v>
      </c>
      <c r="AQ1873" s="1"/>
      <c r="AR1873" s="1"/>
      <c r="AS1873" s="1" t="b">
        <v>0</v>
      </c>
      <c r="AT1873" s="5"/>
      <c r="AU1873" s="5"/>
      <c r="AV1873" s="1" t="str">
        <f t="shared" si="298"/>
        <v>Rodgersia pinnata 'Chocolate Wing'</v>
      </c>
      <c r="AW1873" s="1"/>
      <c r="AX1873" s="1"/>
      <c r="AY1873" s="5"/>
      <c r="AZ1873" s="5"/>
      <c r="BA1873" s="5"/>
      <c r="BB1873" s="5"/>
      <c r="BC1873" s="5"/>
      <c r="BD1873" s="5"/>
      <c r="BE1873" s="5"/>
      <c r="BF1873" s="5"/>
      <c r="BG1873" s="5"/>
      <c r="BH1873" s="5"/>
      <c r="BI1873" s="5"/>
      <c r="BJ1873" s="5"/>
      <c r="BK1873" s="34"/>
      <c r="BL1873" s="34"/>
      <c r="BM1873" s="34"/>
      <c r="BN1873" s="11"/>
    </row>
    <row r="1874" spans="1:66" ht="15" customHeight="1" x14ac:dyDescent="0.2">
      <c r="A1874" s="9" t="s">
        <v>7771</v>
      </c>
      <c r="B1874" s="18" t="b">
        <f t="shared" si="297"/>
        <v>1</v>
      </c>
      <c r="C1874" s="4" t="str">
        <f>IF(O1874="","C","")</f>
        <v/>
      </c>
      <c r="D1874" s="4" t="str">
        <f>IF(I1874="","N","")</f>
        <v/>
      </c>
      <c r="E1874" s="4" t="str">
        <f>IF(P1874="","Y","")</f>
        <v/>
      </c>
      <c r="F1874" s="4" t="str">
        <f t="shared" si="296"/>
        <v/>
      </c>
      <c r="G1874" s="4" t="str">
        <f>IF(H1874=A1874,"","I")</f>
        <v/>
      </c>
      <c r="H1874" s="4" t="str">
        <f>TRIM(TRIM(I1874) &amp; " " &amp; TRIM(J1874) &amp; " " &amp; K1874 &amp; " " &amp;S1874)</f>
        <v>Rodgersia pinnata 'Elegans'</v>
      </c>
      <c r="I1874" s="1" t="s">
        <v>5661</v>
      </c>
      <c r="J1874" s="1" t="s">
        <v>5666</v>
      </c>
      <c r="K1874" s="1" t="s">
        <v>5671</v>
      </c>
      <c r="L1874" s="1">
        <v>1580</v>
      </c>
      <c r="M1874" s="1" t="s">
        <v>39</v>
      </c>
      <c r="N1874" s="18" t="b">
        <v>1</v>
      </c>
      <c r="O1874" t="s">
        <v>5672</v>
      </c>
      <c r="P1874" s="1" t="s">
        <v>5673</v>
      </c>
      <c r="Q1874" s="1"/>
      <c r="R1874" s="1"/>
      <c r="S1874" s="54"/>
      <c r="T1874" s="1" t="s">
        <v>42</v>
      </c>
      <c r="U1874" s="1" t="s">
        <v>42</v>
      </c>
      <c r="V1874" s="1" t="s">
        <v>42</v>
      </c>
      <c r="W1874" s="1" t="s">
        <v>42</v>
      </c>
      <c r="X1874" s="1"/>
      <c r="Y1874" s="1" t="s">
        <v>5674</v>
      </c>
      <c r="Z1874" s="1"/>
      <c r="AA1874" s="1"/>
      <c r="AB1874" s="1"/>
      <c r="AC1874" s="1"/>
      <c r="AD1874" s="1"/>
      <c r="AE1874" s="1"/>
      <c r="AF1874" s="1"/>
      <c r="AG1874" s="1" t="b">
        <v>0</v>
      </c>
      <c r="AH1874" s="1"/>
      <c r="AI1874" s="1"/>
      <c r="AJ1874" s="1" t="b">
        <v>0</v>
      </c>
      <c r="AK1874" s="1" t="b">
        <v>0</v>
      </c>
      <c r="AL1874" s="1" t="s">
        <v>86</v>
      </c>
      <c r="AM1874" s="1" t="s">
        <v>62</v>
      </c>
      <c r="AN1874" s="1" t="s">
        <v>45</v>
      </c>
      <c r="AP1874" s="1" t="b">
        <v>0</v>
      </c>
      <c r="AQ1874" s="1"/>
      <c r="AR1874" s="1"/>
      <c r="AS1874" s="1" t="b">
        <v>0</v>
      </c>
      <c r="AT1874" s="5"/>
      <c r="AU1874" s="5"/>
      <c r="AV1874" s="1" t="str">
        <f t="shared" si="298"/>
        <v>Rodgersia pinnata 'Elegans'</v>
      </c>
      <c r="AW1874" s="1"/>
      <c r="AX1874" s="1"/>
      <c r="AY1874" s="5"/>
      <c r="AZ1874" s="5"/>
      <c r="BA1874" s="5"/>
      <c r="BB1874" s="5"/>
      <c r="BC1874" s="5"/>
      <c r="BD1874" s="5"/>
      <c r="BE1874" s="5"/>
      <c r="BF1874" s="5"/>
      <c r="BG1874" s="5"/>
      <c r="BH1874" s="5"/>
      <c r="BI1874" s="5"/>
      <c r="BJ1874" s="5"/>
      <c r="BK1874" s="34"/>
      <c r="BL1874" s="34"/>
      <c r="BM1874" s="34"/>
      <c r="BN1874" s="34"/>
    </row>
    <row r="1875" spans="1:66" ht="15" customHeight="1" x14ac:dyDescent="0.2">
      <c r="B1875" s="18" t="b">
        <f t="shared" si="297"/>
        <v>0</v>
      </c>
      <c r="F1875" s="4" t="str">
        <f t="shared" si="296"/>
        <v>X</v>
      </c>
      <c r="I1875" s="1" t="s">
        <v>5661</v>
      </c>
      <c r="J1875" s="1" t="s">
        <v>5666</v>
      </c>
      <c r="L1875" s="1">
        <v>1578</v>
      </c>
      <c r="N1875" s="18" t="b">
        <v>0</v>
      </c>
      <c r="P1875" s="1" t="s">
        <v>5667</v>
      </c>
      <c r="S1875" s="54"/>
      <c r="T1875" s="1" t="s">
        <v>42</v>
      </c>
      <c r="U1875" s="1" t="s">
        <v>42</v>
      </c>
      <c r="V1875" s="1" t="s">
        <v>42</v>
      </c>
      <c r="W1875" s="1" t="s">
        <v>42</v>
      </c>
      <c r="AG1875" s="1" t="b">
        <v>0</v>
      </c>
      <c r="AJ1875" s="1" t="b">
        <v>0</v>
      </c>
      <c r="AK1875" s="1" t="b">
        <v>0</v>
      </c>
      <c r="AL1875" s="1" t="s">
        <v>86</v>
      </c>
      <c r="AM1875" s="1" t="s">
        <v>62</v>
      </c>
      <c r="AN1875" s="1" t="s">
        <v>45</v>
      </c>
      <c r="AO1875" s="1">
        <v>1898</v>
      </c>
      <c r="AP1875" s="1" t="b">
        <v>1</v>
      </c>
      <c r="AQ1875" s="1"/>
      <c r="AR1875" s="1"/>
      <c r="AS1875" s="1" t="b">
        <v>0</v>
      </c>
      <c r="AV1875" s="1" t="str">
        <f t="shared" si="298"/>
        <v>Rodgersia pinnata</v>
      </c>
      <c r="AW1875" s="1"/>
    </row>
    <row r="1876" spans="1:66" ht="15" customHeight="1" x14ac:dyDescent="0.2">
      <c r="A1876" s="9" t="s">
        <v>9363</v>
      </c>
      <c r="B1876" s="18" t="b">
        <f t="shared" si="297"/>
        <v>1</v>
      </c>
      <c r="C1876" s="4" t="str">
        <f>IF(O1876="","C","")</f>
        <v/>
      </c>
      <c r="D1876" s="4" t="str">
        <f>IF(I1876="","N","")</f>
        <v/>
      </c>
      <c r="E1876" s="4" t="str">
        <f>IF(P1876="","Y","")</f>
        <v/>
      </c>
      <c r="F1876" s="4" t="str">
        <f t="shared" si="296"/>
        <v/>
      </c>
      <c r="G1876" s="4" t="str">
        <f>IF(H1876=A1876,"","I")</f>
        <v/>
      </c>
      <c r="H1876" s="4" t="str">
        <f>TRIM(TRIM(I1876) &amp; " " &amp; TRIM(J1876) &amp; " " &amp; K1876 &amp; " " &amp;S1876)</f>
        <v>Rodgersia podophylla</v>
      </c>
      <c r="I1876" s="1" t="s">
        <v>5661</v>
      </c>
      <c r="J1876" s="1" t="s">
        <v>5675</v>
      </c>
      <c r="K1876" s="1"/>
      <c r="L1876" s="1">
        <v>1581</v>
      </c>
      <c r="N1876" s="18" t="b">
        <v>1</v>
      </c>
      <c r="O1876" t="s">
        <v>10231</v>
      </c>
      <c r="P1876" s="1" t="s">
        <v>5676</v>
      </c>
      <c r="Q1876" s="1"/>
      <c r="S1876" s="54"/>
      <c r="T1876" s="1" t="s">
        <v>42</v>
      </c>
      <c r="U1876" s="1" t="s">
        <v>42</v>
      </c>
      <c r="V1876" s="1" t="s">
        <v>42</v>
      </c>
      <c r="W1876" s="1" t="s">
        <v>42</v>
      </c>
      <c r="X1876" s="1"/>
      <c r="Y1876" s="1" t="s">
        <v>5677</v>
      </c>
      <c r="Z1876" s="1"/>
      <c r="AA1876" s="1"/>
      <c r="AB1876" s="1"/>
      <c r="AC1876" s="1"/>
      <c r="AD1876" s="1"/>
      <c r="AE1876" s="1"/>
      <c r="AG1876" s="1" t="b">
        <v>0</v>
      </c>
      <c r="AJ1876" s="1" t="b">
        <v>0</v>
      </c>
      <c r="AK1876" s="1" t="b">
        <v>0</v>
      </c>
      <c r="AL1876" s="1" t="s">
        <v>86</v>
      </c>
      <c r="AM1876" s="1" t="s">
        <v>62</v>
      </c>
      <c r="AN1876" s="1" t="s">
        <v>45</v>
      </c>
      <c r="AP1876" s="1" t="b">
        <v>0</v>
      </c>
      <c r="AQ1876" s="1"/>
      <c r="AR1876" s="1"/>
      <c r="AS1876" s="1" t="b">
        <v>0</v>
      </c>
      <c r="AT1876" s="5"/>
      <c r="AU1876" s="5"/>
      <c r="AV1876" s="1" t="str">
        <f t="shared" si="298"/>
        <v>Rodgersia podophylla</v>
      </c>
      <c r="AW1876" s="1"/>
      <c r="AX1876" s="1"/>
      <c r="AY1876" s="5"/>
      <c r="AZ1876" s="5"/>
      <c r="BA1876" s="5"/>
      <c r="BB1876" s="5"/>
      <c r="BC1876" s="5"/>
      <c r="BD1876" s="5"/>
      <c r="BE1876" s="5"/>
      <c r="BF1876" s="5"/>
      <c r="BG1876" s="5"/>
      <c r="BH1876" s="5"/>
      <c r="BI1876" s="5"/>
      <c r="BJ1876" s="5"/>
      <c r="BK1876" s="34"/>
      <c r="BL1876" s="34"/>
      <c r="BM1876" s="34"/>
      <c r="BN1876" s="34"/>
    </row>
    <row r="1877" spans="1:66" ht="15" customHeight="1" x14ac:dyDescent="0.2">
      <c r="A1877" s="9" t="s">
        <v>9359</v>
      </c>
      <c r="B1877" s="18" t="b">
        <f t="shared" si="297"/>
        <v>1</v>
      </c>
      <c r="C1877" s="4" t="str">
        <f>IF(O1877="","C","")</f>
        <v/>
      </c>
      <c r="D1877" s="4" t="str">
        <f>IF(I1877="","N","")</f>
        <v/>
      </c>
      <c r="E1877" s="4" t="str">
        <f>IF(P1877="","Y","")</f>
        <v/>
      </c>
      <c r="F1877" s="4" t="str">
        <f t="shared" si="296"/>
        <v/>
      </c>
      <c r="G1877" s="4" t="str">
        <f>IF(H1877=A1877,"","I")</f>
        <v/>
      </c>
      <c r="H1877" s="4" t="str">
        <f>TRIM(TRIM(I1877) &amp; " " &amp; TRIM(J1877) &amp; " " &amp; K1877 &amp; " " &amp;S1877)</f>
        <v>Rodgersia 'Parasol'</v>
      </c>
      <c r="I1877" s="1" t="s">
        <v>5661</v>
      </c>
      <c r="J1877" s="1"/>
      <c r="K1877" s="1" t="s">
        <v>5678</v>
      </c>
      <c r="L1877" s="1">
        <v>1582</v>
      </c>
      <c r="N1877" s="18" t="b">
        <v>1</v>
      </c>
      <c r="O1877" t="s">
        <v>10230</v>
      </c>
      <c r="P1877" s="1" t="s">
        <v>5679</v>
      </c>
      <c r="Q1877" s="1"/>
      <c r="R1877" s="1"/>
      <c r="S1877" s="54"/>
      <c r="T1877" s="1" t="s">
        <v>42</v>
      </c>
      <c r="U1877" s="1" t="s">
        <v>42</v>
      </c>
      <c r="V1877" s="1" t="s">
        <v>42</v>
      </c>
      <c r="W1877" s="1" t="s">
        <v>42</v>
      </c>
      <c r="X1877" s="1"/>
      <c r="Y1877" s="1" t="s">
        <v>5680</v>
      </c>
      <c r="Z1877" s="1"/>
      <c r="AA1877" s="1"/>
      <c r="AB1877" s="1"/>
      <c r="AC1877" s="1"/>
      <c r="AD1877" s="1"/>
      <c r="AE1877" s="1"/>
      <c r="AF1877" s="1"/>
      <c r="AG1877" s="1" t="b">
        <v>0</v>
      </c>
      <c r="AH1877" s="1"/>
      <c r="AI1877" s="1"/>
      <c r="AJ1877" s="1" t="b">
        <v>0</v>
      </c>
      <c r="AK1877" s="1" t="b">
        <v>0</v>
      </c>
      <c r="AL1877" s="1" t="s">
        <v>86</v>
      </c>
      <c r="AM1877" s="1" t="s">
        <v>62</v>
      </c>
      <c r="AN1877" s="1" t="s">
        <v>45</v>
      </c>
      <c r="AO1877" s="1">
        <v>2616</v>
      </c>
      <c r="AP1877" s="1" t="b">
        <v>0</v>
      </c>
      <c r="AQ1877" s="1"/>
      <c r="AR1877" s="1"/>
      <c r="AS1877" s="1" t="b">
        <v>0</v>
      </c>
      <c r="AV1877" s="1" t="str">
        <f t="shared" si="298"/>
        <v>Rodgersia 'Parasol'</v>
      </c>
      <c r="AW1877" s="1"/>
      <c r="AX1877" s="1"/>
      <c r="BE1877" s="5"/>
      <c r="BF1877" s="5"/>
      <c r="BG1877" s="5"/>
      <c r="BH1877" s="5"/>
      <c r="BI1877" s="5"/>
      <c r="BJ1877" s="5"/>
      <c r="BK1877" s="34"/>
      <c r="BL1877" s="34"/>
      <c r="BM1877" s="34"/>
      <c r="BN1877" s="34"/>
    </row>
    <row r="1878" spans="1:66" ht="15" customHeight="1" x14ac:dyDescent="0.2">
      <c r="A1878" s="9" t="s">
        <v>9615</v>
      </c>
      <c r="B1878" s="18" t="b">
        <f t="shared" si="297"/>
        <v>1</v>
      </c>
      <c r="C1878" s="4" t="str">
        <f>IF(O1878="","C","")</f>
        <v/>
      </c>
      <c r="D1878" s="4" t="str">
        <f>IF(I1878="","N","")</f>
        <v/>
      </c>
      <c r="E1878" s="4" t="str">
        <f>IF(P1878="","Y","")</f>
        <v/>
      </c>
      <c r="F1878" s="4" t="str">
        <f t="shared" si="296"/>
        <v/>
      </c>
      <c r="G1878" s="4" t="str">
        <f>IF(H1878=A1878,"","I")</f>
        <v/>
      </c>
      <c r="H1878" s="4" t="str">
        <f>TRIM(TRIM(I1878) &amp; " " &amp; TRIM(J1878) &amp; " " &amp; K1878 &amp; " " &amp;S1878)</f>
        <v>Roscoea purpurea f. rubra (Roscoea 'Red Gurkha')</v>
      </c>
      <c r="I1878" s="1" t="s">
        <v>6974</v>
      </c>
      <c r="J1878" s="1" t="s">
        <v>7041</v>
      </c>
      <c r="K1878" s="1"/>
      <c r="L1878" s="1">
        <v>2022</v>
      </c>
      <c r="M1878" s="1" t="s">
        <v>39</v>
      </c>
      <c r="N1878" s="18" t="b">
        <v>1</v>
      </c>
      <c r="O1878" t="s">
        <v>10233</v>
      </c>
      <c r="P1878" t="s">
        <v>10547</v>
      </c>
      <c r="S1878" s="54" t="s">
        <v>10288</v>
      </c>
      <c r="T1878" s="1" t="s">
        <v>42</v>
      </c>
      <c r="U1878" s="1" t="s">
        <v>42</v>
      </c>
      <c r="V1878" s="1" t="s">
        <v>42</v>
      </c>
      <c r="W1878" s="1" t="s">
        <v>42</v>
      </c>
      <c r="X1878" s="1"/>
      <c r="Y1878" t="s">
        <v>11261</v>
      </c>
      <c r="Z1878" s="1"/>
      <c r="AA1878" s="1"/>
      <c r="AB1878" s="1"/>
      <c r="AC1878" s="1"/>
      <c r="AD1878" s="1"/>
      <c r="AE1878" s="1"/>
      <c r="AG1878" s="1" t="b">
        <v>0</v>
      </c>
      <c r="AH1878" s="1"/>
      <c r="AI1878" s="1"/>
      <c r="AJ1878" s="1" t="b">
        <v>0</v>
      </c>
      <c r="AK1878" s="1" t="b">
        <v>0</v>
      </c>
      <c r="AL1878" s="1" t="s">
        <v>233</v>
      </c>
      <c r="AN1878" s="1" t="s">
        <v>45</v>
      </c>
      <c r="AO1878" s="1">
        <v>20140</v>
      </c>
      <c r="AP1878" s="1" t="b">
        <v>0</v>
      </c>
      <c r="AQ1878" s="1"/>
      <c r="AR1878" s="1"/>
      <c r="AS1878" s="1" t="b">
        <v>0</v>
      </c>
      <c r="AV1878" s="1" t="str">
        <f t="shared" si="298"/>
        <v>Roscoea purpurea f. rubra (Roscoea 'Red Gurkha')</v>
      </c>
      <c r="AW1878" s="1"/>
      <c r="AX1878" s="1"/>
      <c r="BE1878" s="5"/>
      <c r="BF1878" s="5"/>
      <c r="BG1878" s="5"/>
      <c r="BH1878" s="5"/>
      <c r="BI1878" s="5"/>
      <c r="BJ1878" s="5"/>
      <c r="BK1878" s="5"/>
      <c r="BL1878" s="5"/>
      <c r="BM1878" s="5"/>
      <c r="BN1878" s="5"/>
    </row>
    <row r="1879" spans="1:66" ht="15" customHeight="1" x14ac:dyDescent="0.2">
      <c r="A1879" s="9" t="s">
        <v>9655</v>
      </c>
      <c r="B1879" s="18" t="b">
        <f t="shared" si="297"/>
        <v>1</v>
      </c>
      <c r="C1879" s="4" t="str">
        <f>IF(O1879="","C","")</f>
        <v/>
      </c>
      <c r="D1879" s="4" t="str">
        <f>IF(I1879="","N","")</f>
        <v/>
      </c>
      <c r="E1879" s="4" t="str">
        <f>IF(P1879="","Y","")</f>
        <v/>
      </c>
      <c r="F1879" s="4" t="str">
        <f t="shared" si="296"/>
        <v/>
      </c>
      <c r="G1879" s="4" t="str">
        <f>IF(H1879=A1879,"","I")</f>
        <v/>
      </c>
      <c r="H1879" s="4" t="str">
        <f>TRIM(TRIM(I1879) &amp; " " &amp; TRIM(J1879) &amp; " " &amp; K1879 &amp; " " &amp;S1879)</f>
        <v>Roscoea 'Ice Age'</v>
      </c>
      <c r="I1879" s="1" t="s">
        <v>6974</v>
      </c>
      <c r="J1879" s="1"/>
      <c r="K1879" s="24" t="s">
        <v>9883</v>
      </c>
      <c r="L1879" s="1">
        <v>1994</v>
      </c>
      <c r="M1879" s="1" t="s">
        <v>39</v>
      </c>
      <c r="N1879" s="18" t="b">
        <v>1</v>
      </c>
      <c r="O1879" t="s">
        <v>10232</v>
      </c>
      <c r="P1879" s="1" t="s">
        <v>6976</v>
      </c>
      <c r="S1879" s="54"/>
      <c r="T1879" s="1" t="s">
        <v>42</v>
      </c>
      <c r="U1879" s="1" t="s">
        <v>42</v>
      </c>
      <c r="V1879" s="1" t="s">
        <v>42</v>
      </c>
      <c r="W1879" s="1" t="s">
        <v>42</v>
      </c>
      <c r="X1879" s="1"/>
      <c r="Y1879" t="s">
        <v>11262</v>
      </c>
      <c r="Z1879" s="1"/>
      <c r="AA1879" s="1"/>
      <c r="AB1879" s="1"/>
      <c r="AC1879" s="1"/>
      <c r="AD1879" s="1"/>
      <c r="AE1879" s="1"/>
      <c r="AG1879" s="1" t="b">
        <v>0</v>
      </c>
      <c r="AH1879" s="1" t="s">
        <v>43</v>
      </c>
      <c r="AI1879" s="1"/>
      <c r="AJ1879" s="1" t="b">
        <v>0</v>
      </c>
      <c r="AK1879" s="1" t="b">
        <v>0</v>
      </c>
      <c r="AL1879" s="1" t="s">
        <v>86</v>
      </c>
      <c r="AN1879" s="1" t="s">
        <v>45</v>
      </c>
      <c r="AO1879" s="1">
        <v>20297</v>
      </c>
      <c r="AP1879" s="1" t="b">
        <v>0</v>
      </c>
      <c r="AQ1879" s="1"/>
      <c r="AR1879" s="1"/>
      <c r="AS1879" s="1" t="b">
        <v>0</v>
      </c>
      <c r="AV1879" s="1" t="str">
        <f t="shared" si="298"/>
        <v>Roscoea 'Ice Age'</v>
      </c>
      <c r="AW1879" s="1"/>
      <c r="AX1879" s="1"/>
      <c r="BE1879" s="5"/>
      <c r="BF1879" s="5"/>
      <c r="BG1879" s="5"/>
      <c r="BH1879" s="5"/>
      <c r="BI1879" s="5"/>
      <c r="BJ1879" s="5"/>
      <c r="BK1879" s="34"/>
      <c r="BL1879" s="34"/>
      <c r="BM1879" s="34"/>
      <c r="BN1879" s="5"/>
    </row>
    <row r="1880" spans="1:66" ht="15" customHeight="1" x14ac:dyDescent="0.2">
      <c r="B1880" s="18" t="b">
        <f t="shared" si="297"/>
        <v>0</v>
      </c>
      <c r="F1880" s="4" t="str">
        <f t="shared" si="296"/>
        <v>X</v>
      </c>
      <c r="I1880" s="1" t="s">
        <v>5681</v>
      </c>
      <c r="J1880" s="1"/>
      <c r="K1880" s="1"/>
      <c r="L1880" s="1">
        <v>1583</v>
      </c>
      <c r="N1880" s="18" t="b">
        <v>0</v>
      </c>
      <c r="P1880" s="1"/>
      <c r="Q1880" s="1"/>
      <c r="S1880" s="54"/>
      <c r="T1880" s="1" t="s">
        <v>42</v>
      </c>
      <c r="U1880" s="1" t="s">
        <v>42</v>
      </c>
      <c r="V1880" s="1" t="s">
        <v>42</v>
      </c>
      <c r="W1880" s="1" t="s">
        <v>42</v>
      </c>
      <c r="X1880" s="1"/>
      <c r="Y1880" s="1"/>
      <c r="Z1880" s="1"/>
      <c r="AA1880" s="1"/>
      <c r="AB1880" s="1"/>
      <c r="AC1880" s="1"/>
      <c r="AD1880" s="1"/>
      <c r="AE1880" s="1"/>
      <c r="AG1880" s="1" t="b">
        <v>0</v>
      </c>
      <c r="AJ1880" s="1" t="b">
        <v>0</v>
      </c>
      <c r="AK1880" s="1" t="b">
        <v>0</v>
      </c>
      <c r="AL1880" s="1" t="s">
        <v>86</v>
      </c>
      <c r="AM1880" s="1" t="s">
        <v>62</v>
      </c>
      <c r="AN1880" s="1" t="s">
        <v>45</v>
      </c>
      <c r="AO1880" s="1">
        <v>2129</v>
      </c>
      <c r="AP1880" s="1" t="b">
        <v>1</v>
      </c>
      <c r="AQ1880" s="1"/>
      <c r="AR1880" s="1"/>
      <c r="AS1880" s="1" t="b">
        <v>0</v>
      </c>
      <c r="AV1880" s="1" t="str">
        <f t="shared" si="298"/>
        <v>Rowan Preston</v>
      </c>
      <c r="AW1880" s="1"/>
      <c r="AX1880" s="1"/>
    </row>
    <row r="1881" spans="1:66" ht="15" customHeight="1" x14ac:dyDescent="0.2">
      <c r="A1881" s="9" t="s">
        <v>7315</v>
      </c>
      <c r="B1881" s="18" t="b">
        <f t="shared" si="297"/>
        <v>1</v>
      </c>
      <c r="C1881" s="4" t="str">
        <f>IF(O1881="","C","")</f>
        <v/>
      </c>
      <c r="D1881" s="4" t="str">
        <f>IF(I1881="","N","")</f>
        <v/>
      </c>
      <c r="E1881" s="4" t="str">
        <f>IF(P1881="","Y","")</f>
        <v/>
      </c>
      <c r="F1881" s="4" t="str">
        <f t="shared" si="296"/>
        <v/>
      </c>
      <c r="G1881" s="4" t="str">
        <f>IF(H1881=A1881,"","I")</f>
        <v/>
      </c>
      <c r="H1881" s="4" t="str">
        <f>TRIM(TRIM(I1881) &amp; " " &amp; TRIM(J1881) &amp; " " &amp; K1881 &amp; " " &amp;S1881)</f>
        <v>Rudbeckia fulgida var. sullivantii 'Goldsturm'</v>
      </c>
      <c r="I1881" s="1" t="s">
        <v>5682</v>
      </c>
      <c r="J1881" s="1" t="s">
        <v>5688</v>
      </c>
      <c r="K1881" s="1" t="s">
        <v>5691</v>
      </c>
      <c r="L1881" s="1">
        <v>1586</v>
      </c>
      <c r="M1881" s="1" t="s">
        <v>39</v>
      </c>
      <c r="N1881" s="18" t="b">
        <v>1</v>
      </c>
      <c r="O1881" t="s">
        <v>5692</v>
      </c>
      <c r="P1881" s="1" t="s">
        <v>5693</v>
      </c>
      <c r="S1881" s="54"/>
      <c r="T1881" s="1" t="s">
        <v>42</v>
      </c>
      <c r="U1881" s="1" t="s">
        <v>42</v>
      </c>
      <c r="V1881" s="1" t="s">
        <v>42</v>
      </c>
      <c r="W1881" s="1" t="s">
        <v>42</v>
      </c>
      <c r="X1881" s="1"/>
      <c r="Y1881" s="1" t="s">
        <v>5694</v>
      </c>
      <c r="Z1881" s="1"/>
      <c r="AA1881" s="1"/>
      <c r="AB1881" s="1"/>
      <c r="AC1881" s="1"/>
      <c r="AD1881" s="1"/>
      <c r="AE1881" s="1"/>
      <c r="AV1881" s="1" t="str">
        <f t="shared" si="298"/>
        <v>Rudbeckia fulgida var. sullivantii 'Goldsturm'</v>
      </c>
      <c r="BE1881" s="5"/>
      <c r="BF1881" s="5"/>
      <c r="BG1881" s="5"/>
      <c r="BH1881" s="5"/>
      <c r="BI1881" s="5"/>
      <c r="BJ1881" s="5"/>
      <c r="BK1881" s="34"/>
      <c r="BL1881" s="34"/>
      <c r="BM1881" s="34"/>
      <c r="BN1881" s="34"/>
    </row>
    <row r="1882" spans="1:66" ht="15" customHeight="1" x14ac:dyDescent="0.2">
      <c r="B1882" s="18" t="b">
        <f t="shared" si="297"/>
        <v>1</v>
      </c>
      <c r="F1882" s="4" t="str">
        <f t="shared" ref="F1882:F1945" si="303">IF(Y1882="","X","")</f>
        <v/>
      </c>
      <c r="I1882" s="1" t="s">
        <v>5682</v>
      </c>
      <c r="J1882" s="1" t="s">
        <v>5688</v>
      </c>
      <c r="L1882" s="1">
        <v>1585</v>
      </c>
      <c r="N1882" s="18" t="b">
        <v>1</v>
      </c>
      <c r="P1882" s="1" t="s">
        <v>5689</v>
      </c>
      <c r="T1882" s="1" t="s">
        <v>42</v>
      </c>
      <c r="U1882" s="1" t="s">
        <v>42</v>
      </c>
      <c r="V1882" s="1" t="s">
        <v>42</v>
      </c>
      <c r="W1882" s="1" t="s">
        <v>42</v>
      </c>
      <c r="Y1882" s="1" t="s">
        <v>5690</v>
      </c>
      <c r="AG1882" s="1" t="b">
        <v>0</v>
      </c>
      <c r="AJ1882" s="1" t="b">
        <v>0</v>
      </c>
      <c r="AK1882" s="1" t="b">
        <v>0</v>
      </c>
      <c r="AL1882" s="1" t="s">
        <v>86</v>
      </c>
      <c r="AM1882" s="1" t="s">
        <v>62</v>
      </c>
      <c r="AN1882" s="1" t="s">
        <v>45</v>
      </c>
      <c r="AO1882" s="1">
        <v>1900</v>
      </c>
      <c r="AP1882" s="1" t="b">
        <v>1</v>
      </c>
      <c r="AQ1882" s="1"/>
      <c r="AR1882" s="1"/>
      <c r="AS1882" s="1" t="b">
        <v>0</v>
      </c>
      <c r="AV1882" s="1" t="str">
        <f t="shared" si="298"/>
        <v>Rudbeckia fulgida</v>
      </c>
      <c r="AW1882" s="1"/>
    </row>
    <row r="1883" spans="1:66" ht="15" customHeight="1" x14ac:dyDescent="0.2">
      <c r="B1883" s="18" t="b">
        <f t="shared" si="297"/>
        <v>1</v>
      </c>
      <c r="F1883" s="4" t="str">
        <f t="shared" si="303"/>
        <v/>
      </c>
      <c r="I1883" s="1" t="s">
        <v>5682</v>
      </c>
      <c r="J1883" s="1" t="s">
        <v>5695</v>
      </c>
      <c r="K1883" s="1" t="s">
        <v>5696</v>
      </c>
      <c r="L1883" s="1">
        <v>1587</v>
      </c>
      <c r="N1883" s="18" t="b">
        <v>1</v>
      </c>
      <c r="P1883" s="1" t="s">
        <v>5697</v>
      </c>
      <c r="Q1883" s="1"/>
      <c r="R1883" s="1"/>
      <c r="S1883" s="54"/>
      <c r="T1883" s="1" t="s">
        <v>42</v>
      </c>
      <c r="U1883" s="1" t="s">
        <v>42</v>
      </c>
      <c r="V1883" s="1" t="s">
        <v>42</v>
      </c>
      <c r="W1883" s="1" t="s">
        <v>42</v>
      </c>
      <c r="X1883" s="1"/>
      <c r="Y1883" s="1" t="s">
        <v>5698</v>
      </c>
      <c r="Z1883" s="1"/>
      <c r="AA1883" s="1"/>
      <c r="AB1883" s="1"/>
      <c r="AC1883" s="1"/>
      <c r="AD1883" s="1"/>
      <c r="AE1883" s="1"/>
      <c r="AG1883" s="1" t="b">
        <v>1</v>
      </c>
      <c r="AH1883" s="1"/>
      <c r="AI1883" s="1"/>
      <c r="AJ1883" s="1" t="b">
        <v>0</v>
      </c>
      <c r="AK1883" s="1" t="b">
        <v>0</v>
      </c>
      <c r="AL1883" s="1" t="s">
        <v>86</v>
      </c>
      <c r="AM1883" s="1" t="s">
        <v>62</v>
      </c>
      <c r="AN1883" s="1" t="s">
        <v>45</v>
      </c>
      <c r="AO1883" s="1">
        <v>2249</v>
      </c>
      <c r="AP1883" s="1" t="b">
        <v>0</v>
      </c>
      <c r="AQ1883" s="1"/>
      <c r="AR1883" s="1"/>
      <c r="AS1883" s="1" t="b">
        <v>0</v>
      </c>
      <c r="AV1883" s="1" t="str">
        <f t="shared" si="298"/>
        <v>Rudbeckia laciniata Goldquelle</v>
      </c>
      <c r="AW1883" s="1"/>
      <c r="AX1883" s="1"/>
    </row>
    <row r="1884" spans="1:66" ht="15" customHeight="1" x14ac:dyDescent="0.2">
      <c r="A1884" s="9" t="s">
        <v>8015</v>
      </c>
      <c r="B1884" s="18" t="b">
        <f t="shared" si="297"/>
        <v>1</v>
      </c>
      <c r="C1884" s="4" t="str">
        <f>IF(O1884="","C","")</f>
        <v/>
      </c>
      <c r="D1884" s="4" t="str">
        <f>IF(I1884="","N","")</f>
        <v/>
      </c>
      <c r="E1884" s="4" t="str">
        <f>IF(P1884="","Y","")</f>
        <v/>
      </c>
      <c r="F1884" s="4" t="str">
        <f t="shared" si="303"/>
        <v/>
      </c>
      <c r="G1884" s="4" t="str">
        <f>IF(H1884=A1884,"","I")</f>
        <v/>
      </c>
      <c r="H1884" s="4" t="str">
        <f>TRIM(TRIM(I1884) &amp; " " &amp; TRIM(J1884) &amp; " " &amp; K1884 &amp; " " &amp;S1884)</f>
        <v>Rudbeckia laciniata 'Herbstsonne'</v>
      </c>
      <c r="I1884" s="1" t="s">
        <v>5682</v>
      </c>
      <c r="J1884" s="24" t="s">
        <v>5695</v>
      </c>
      <c r="K1884" s="1" t="s">
        <v>5700</v>
      </c>
      <c r="L1884" s="1">
        <v>1588</v>
      </c>
      <c r="M1884" s="1" t="s">
        <v>39</v>
      </c>
      <c r="N1884" s="18" t="b">
        <v>1</v>
      </c>
      <c r="O1884" t="s">
        <v>5701</v>
      </c>
      <c r="P1884" s="1" t="s">
        <v>5702</v>
      </c>
      <c r="S1884" s="54"/>
      <c r="T1884" s="1" t="s">
        <v>42</v>
      </c>
      <c r="U1884" s="1" t="s">
        <v>42</v>
      </c>
      <c r="V1884" s="1" t="s">
        <v>42</v>
      </c>
      <c r="W1884" s="1" t="s">
        <v>42</v>
      </c>
      <c r="X1884" s="1" t="s">
        <v>5703</v>
      </c>
      <c r="Y1884" s="1" t="s">
        <v>5704</v>
      </c>
      <c r="Z1884" s="1"/>
      <c r="AA1884" s="1"/>
      <c r="AB1884" s="1"/>
      <c r="AC1884" s="1"/>
      <c r="AD1884" s="1"/>
      <c r="AE1884" s="1"/>
      <c r="AV1884" s="1" t="str">
        <f t="shared" si="298"/>
        <v>Rudbeckia laciniata 'Herbstsonne'</v>
      </c>
      <c r="BE1884" s="5"/>
      <c r="BF1884" s="5"/>
      <c r="BG1884" s="5"/>
      <c r="BH1884" s="5"/>
      <c r="BI1884" s="5"/>
      <c r="BJ1884" s="5"/>
      <c r="BK1884" s="34"/>
      <c r="BL1884" s="34"/>
      <c r="BM1884" s="34"/>
      <c r="BN1884" s="34"/>
    </row>
    <row r="1885" spans="1:66" ht="15" customHeight="1" x14ac:dyDescent="0.2">
      <c r="B1885" s="18" t="b">
        <f t="shared" si="297"/>
        <v>1</v>
      </c>
      <c r="F1885" s="4" t="str">
        <f t="shared" si="303"/>
        <v/>
      </c>
      <c r="I1885" s="1" t="s">
        <v>5682</v>
      </c>
      <c r="J1885" s="1" t="s">
        <v>5699</v>
      </c>
      <c r="K1885" s="1" t="s">
        <v>5700</v>
      </c>
      <c r="L1885" s="1">
        <v>1589</v>
      </c>
      <c r="N1885" s="18" t="b">
        <v>1</v>
      </c>
      <c r="P1885" s="1" t="s">
        <v>5702</v>
      </c>
      <c r="Q1885" s="1"/>
      <c r="S1885" s="54"/>
      <c r="T1885" s="1" t="s">
        <v>42</v>
      </c>
      <c r="U1885" s="1" t="s">
        <v>42</v>
      </c>
      <c r="V1885" s="1" t="s">
        <v>42</v>
      </c>
      <c r="W1885" s="1" t="s">
        <v>42</v>
      </c>
      <c r="X1885" s="1" t="s">
        <v>5703</v>
      </c>
      <c r="Y1885" s="1" t="s">
        <v>5704</v>
      </c>
      <c r="Z1885" s="1"/>
      <c r="AA1885" s="1"/>
      <c r="AB1885" s="1"/>
      <c r="AC1885" s="1"/>
      <c r="AD1885" s="1"/>
      <c r="AE1885" s="1"/>
      <c r="AG1885" s="1" t="b">
        <v>0</v>
      </c>
      <c r="AH1885" s="1"/>
      <c r="AI1885" s="1"/>
      <c r="AJ1885" s="1" t="b">
        <v>0</v>
      </c>
      <c r="AK1885" s="1" t="b">
        <v>0</v>
      </c>
      <c r="AL1885" s="1" t="s">
        <v>86</v>
      </c>
      <c r="AM1885" s="1" t="s">
        <v>62</v>
      </c>
      <c r="AN1885" s="1" t="s">
        <v>45</v>
      </c>
      <c r="AO1885" s="1">
        <v>1269</v>
      </c>
      <c r="AP1885" s="1" t="b">
        <v>1</v>
      </c>
      <c r="AQ1885" s="1"/>
      <c r="AR1885" s="1"/>
      <c r="AS1885" s="1" t="b">
        <v>0</v>
      </c>
      <c r="AV1885" s="1" t="str">
        <f t="shared" si="298"/>
        <v>Rudbeckia nitida 'Herbstsonne'</v>
      </c>
      <c r="AW1885" s="1"/>
      <c r="AX1885" s="1"/>
    </row>
    <row r="1886" spans="1:66" ht="15" customHeight="1" x14ac:dyDescent="0.2">
      <c r="A1886" s="9" t="s">
        <v>7883</v>
      </c>
      <c r="B1886" s="18" t="b">
        <f t="shared" si="297"/>
        <v>1</v>
      </c>
      <c r="C1886" s="4" t="str">
        <f>IF(O1886="","C","")</f>
        <v/>
      </c>
      <c r="D1886" s="4" t="str">
        <f>IF(I1886="","N","")</f>
        <v/>
      </c>
      <c r="E1886" s="4" t="str">
        <f>IF(P1886="","Y","")</f>
        <v/>
      </c>
      <c r="F1886" s="4" t="str">
        <f t="shared" si="303"/>
        <v/>
      </c>
      <c r="G1886" s="4" t="str">
        <f>IF(H1886=A1886,"","I")</f>
        <v/>
      </c>
      <c r="H1886" s="4" t="str">
        <f>TRIM(TRIM(I1886) &amp; " " &amp; TRIM(J1886) &amp; " " &amp; K1886 &amp; " " &amp;S1886)</f>
        <v>Rudbeckia paniculata</v>
      </c>
      <c r="I1886" s="1" t="s">
        <v>5682</v>
      </c>
      <c r="J1886" s="1" t="s">
        <v>3276</v>
      </c>
      <c r="K1886" s="1"/>
      <c r="L1886" s="1">
        <v>1590</v>
      </c>
      <c r="M1886" s="1" t="s">
        <v>39</v>
      </c>
      <c r="N1886" s="18" t="b">
        <v>1</v>
      </c>
      <c r="O1886" t="s">
        <v>5705</v>
      </c>
      <c r="P1886" s="1" t="s">
        <v>5706</v>
      </c>
      <c r="S1886" s="54"/>
      <c r="T1886" s="1" t="s">
        <v>42</v>
      </c>
      <c r="U1886" s="1" t="s">
        <v>42</v>
      </c>
      <c r="V1886" s="1" t="s">
        <v>42</v>
      </c>
      <c r="W1886" s="1" t="s">
        <v>42</v>
      </c>
      <c r="X1886" s="1"/>
      <c r="Y1886" s="1" t="s">
        <v>5707</v>
      </c>
      <c r="Z1886" s="1"/>
      <c r="AA1886" s="1"/>
      <c r="AB1886" s="1"/>
      <c r="AC1886" s="1"/>
      <c r="AD1886" s="1"/>
      <c r="AE1886" s="1"/>
      <c r="AG1886" s="1" t="b">
        <v>0</v>
      </c>
      <c r="AH1886" s="1"/>
      <c r="AI1886" s="1"/>
      <c r="AJ1886" s="1" t="b">
        <v>0</v>
      </c>
      <c r="AK1886" s="1" t="b">
        <v>0</v>
      </c>
      <c r="AL1886" s="1" t="s">
        <v>86</v>
      </c>
      <c r="AM1886" s="1" t="s">
        <v>62</v>
      </c>
      <c r="AN1886" s="1" t="s">
        <v>45</v>
      </c>
      <c r="AO1886" s="1">
        <v>2177</v>
      </c>
      <c r="AP1886" s="1" t="b">
        <v>0</v>
      </c>
      <c r="AQ1886" s="1"/>
      <c r="AR1886" s="1"/>
      <c r="AS1886" s="1" t="b">
        <v>0</v>
      </c>
      <c r="AT1886" s="5"/>
      <c r="AU1886" s="5"/>
      <c r="AV1886" s="1" t="str">
        <f t="shared" si="298"/>
        <v>Rudbeckia paniculata</v>
      </c>
      <c r="AW1886" s="1"/>
      <c r="AX1886" s="1"/>
      <c r="AY1886" s="5"/>
      <c r="AZ1886" s="5"/>
      <c r="BA1886" s="5"/>
      <c r="BB1886" s="5"/>
      <c r="BC1886" s="5"/>
      <c r="BD1886" s="5"/>
      <c r="BE1886" s="5"/>
      <c r="BF1886" s="5"/>
      <c r="BG1886" s="5"/>
      <c r="BH1886" s="5"/>
      <c r="BI1886" s="5"/>
      <c r="BJ1886" s="5"/>
      <c r="BK1886" s="34"/>
      <c r="BL1886" s="34"/>
      <c r="BM1886" s="34"/>
      <c r="BN1886" s="34"/>
    </row>
    <row r="1887" spans="1:66" ht="15" customHeight="1" x14ac:dyDescent="0.2">
      <c r="A1887" s="9" t="s">
        <v>7885</v>
      </c>
      <c r="B1887" s="18" t="b">
        <f t="shared" si="297"/>
        <v>1</v>
      </c>
      <c r="C1887" s="4" t="str">
        <f>IF(O1887="","C","")</f>
        <v/>
      </c>
      <c r="D1887" s="4" t="str">
        <f>IF(I1887="","N","")</f>
        <v/>
      </c>
      <c r="E1887" s="4" t="str">
        <f>IF(P1887="","Y","")</f>
        <v/>
      </c>
      <c r="F1887" s="4" t="str">
        <f t="shared" si="303"/>
        <v/>
      </c>
      <c r="G1887" s="4" t="str">
        <f>IF(H1887=A1887,"","I")</f>
        <v/>
      </c>
      <c r="H1887" s="4" t="str">
        <f>TRIM(TRIM(I1887) &amp; " " &amp; TRIM(J1887) &amp; " " &amp; K1887 &amp; " " &amp;S1887)</f>
        <v>Rudbeckia triloba 'Prairie Glow'</v>
      </c>
      <c r="I1887" s="1" t="s">
        <v>5682</v>
      </c>
      <c r="J1887" s="1" t="s">
        <v>6885</v>
      </c>
      <c r="K1887" s="1" t="s">
        <v>6886</v>
      </c>
      <c r="L1887" s="1">
        <v>1938</v>
      </c>
      <c r="M1887" s="1"/>
      <c r="N1887" s="18" t="b">
        <v>1</v>
      </c>
      <c r="O1887" t="s">
        <v>6887</v>
      </c>
      <c r="P1887" s="1" t="s">
        <v>6888</v>
      </c>
      <c r="S1887" s="54"/>
      <c r="T1887" s="1" t="s">
        <v>42</v>
      </c>
      <c r="U1887" s="1" t="s">
        <v>42</v>
      </c>
      <c r="V1887" s="1" t="s">
        <v>42</v>
      </c>
      <c r="W1887" s="1" t="s">
        <v>42</v>
      </c>
      <c r="X1887" s="1"/>
      <c r="Y1887" s="1" t="s">
        <v>6889</v>
      </c>
      <c r="Z1887" s="1"/>
      <c r="AA1887" s="1"/>
      <c r="AB1887" s="1"/>
      <c r="AC1887" s="1"/>
      <c r="AD1887" s="1"/>
      <c r="AE1887" s="1"/>
      <c r="AG1887" s="1" t="b">
        <v>0</v>
      </c>
      <c r="AJ1887" s="1" t="b">
        <v>0</v>
      </c>
      <c r="AK1887" s="1" t="b">
        <v>0</v>
      </c>
      <c r="AL1887" s="1" t="s">
        <v>86</v>
      </c>
      <c r="AM1887" s="1" t="s">
        <v>62</v>
      </c>
      <c r="AN1887" s="1" t="s">
        <v>45</v>
      </c>
      <c r="AO1887" s="1">
        <v>1992</v>
      </c>
      <c r="AP1887" s="1" t="b">
        <v>0</v>
      </c>
      <c r="AQ1887" s="1"/>
      <c r="AR1887" s="1"/>
      <c r="AS1887" s="1" t="b">
        <v>0</v>
      </c>
      <c r="AT1887" s="5"/>
      <c r="AU1887" s="5"/>
      <c r="AV1887" s="1" t="str">
        <f t="shared" si="298"/>
        <v>Rudbeckia triloba 'Prairie Glow'</v>
      </c>
      <c r="AX1887" s="1"/>
      <c r="AY1887" s="5"/>
      <c r="AZ1887" s="5"/>
      <c r="BA1887" s="5"/>
      <c r="BB1887" s="5"/>
      <c r="BC1887" s="5"/>
      <c r="BD1887" s="5"/>
      <c r="BE1887" s="5"/>
      <c r="BF1887" s="5"/>
      <c r="BG1887" s="5"/>
      <c r="BH1887" s="5"/>
      <c r="BI1887" s="5"/>
      <c r="BJ1887" s="5"/>
      <c r="BK1887" s="34"/>
      <c r="BL1887" s="34"/>
      <c r="BM1887" s="34"/>
      <c r="BN1887" s="34"/>
    </row>
    <row r="1888" spans="1:66" ht="15" customHeight="1" x14ac:dyDescent="0.2">
      <c r="A1888" s="9" t="s">
        <v>8484</v>
      </c>
      <c r="B1888" s="18" t="b">
        <f t="shared" si="297"/>
        <v>1</v>
      </c>
      <c r="C1888" s="4" t="str">
        <f>IF(O1888="","C","")</f>
        <v/>
      </c>
      <c r="D1888" s="4" t="str">
        <f>IF(I1888="","N","")</f>
        <v/>
      </c>
      <c r="E1888" s="4" t="str">
        <f>IF(P1888="","Y","")</f>
        <v/>
      </c>
      <c r="F1888" s="4" t="str">
        <f t="shared" si="303"/>
        <v/>
      </c>
      <c r="G1888" s="4" t="str">
        <f>IF(H1888=A1888,"","I")</f>
        <v/>
      </c>
      <c r="H1888" s="4" t="str">
        <f>TRIM(TRIM(I1888) &amp; " " &amp; TRIM(J1888) &amp; " " &amp; K1888 &amp; " " &amp;S1888)</f>
        <v>Rudbeckia 'Berlin'</v>
      </c>
      <c r="I1888" s="1" t="s">
        <v>5682</v>
      </c>
      <c r="J1888" s="1"/>
      <c r="K1888" s="1" t="s">
        <v>5683</v>
      </c>
      <c r="L1888" s="1">
        <v>1584</v>
      </c>
      <c r="M1888" s="1" t="s">
        <v>39</v>
      </c>
      <c r="N1888" s="18" t="b">
        <v>1</v>
      </c>
      <c r="O1888" t="s">
        <v>5684</v>
      </c>
      <c r="P1888" s="1" t="s">
        <v>5685</v>
      </c>
      <c r="S1888" s="54"/>
      <c r="T1888" s="1" t="s">
        <v>42</v>
      </c>
      <c r="U1888" s="1" t="s">
        <v>42</v>
      </c>
      <c r="V1888" s="1" t="s">
        <v>42</v>
      </c>
      <c r="W1888" s="1" t="s">
        <v>42</v>
      </c>
      <c r="X1888" s="1"/>
      <c r="Y1888" s="1" t="s">
        <v>5686</v>
      </c>
      <c r="Z1888" s="1" t="s">
        <v>5687</v>
      </c>
      <c r="AA1888" s="1"/>
      <c r="AB1888" s="1"/>
      <c r="AC1888" s="1"/>
      <c r="AD1888" s="1"/>
      <c r="AE1888" s="1"/>
      <c r="AG1888" s="1" t="b">
        <v>0</v>
      </c>
      <c r="AH1888" s="1" t="s">
        <v>43</v>
      </c>
      <c r="AI1888" s="1"/>
      <c r="AJ1888" s="1" t="b">
        <v>0</v>
      </c>
      <c r="AK1888" s="1" t="b">
        <v>0</v>
      </c>
      <c r="AL1888" s="1" t="s">
        <v>86</v>
      </c>
      <c r="AN1888" s="1" t="s">
        <v>45</v>
      </c>
      <c r="AO1888" s="1">
        <v>20074</v>
      </c>
      <c r="AP1888" s="1" t="b">
        <v>0</v>
      </c>
      <c r="AQ1888" s="1"/>
      <c r="AR1888" s="1"/>
      <c r="AS1888" s="1" t="b">
        <v>0</v>
      </c>
      <c r="AT1888" s="5"/>
      <c r="AU1888" s="5"/>
      <c r="AV1888" s="1" t="str">
        <f t="shared" si="298"/>
        <v>Rudbeckia 'Berlin'</v>
      </c>
      <c r="AW1888" s="1"/>
      <c r="AX1888" s="1"/>
      <c r="AY1888" s="5"/>
      <c r="AZ1888" s="5"/>
      <c r="BA1888" s="5"/>
      <c r="BB1888" s="5"/>
      <c r="BC1888" s="5"/>
      <c r="BD1888" s="5"/>
      <c r="BE1888" s="5"/>
      <c r="BF1888" s="5"/>
      <c r="BG1888" s="5"/>
      <c r="BH1888" s="5"/>
      <c r="BI1888" s="5"/>
      <c r="BJ1888" s="5"/>
      <c r="BK1888" s="34"/>
      <c r="BL1888" s="34"/>
      <c r="BM1888" s="34"/>
      <c r="BN1888" s="34"/>
    </row>
    <row r="1889" spans="1:66" ht="15" customHeight="1" x14ac:dyDescent="0.2">
      <c r="B1889" s="18" t="b">
        <f t="shared" si="297"/>
        <v>0</v>
      </c>
      <c r="F1889" s="4" t="str">
        <f t="shared" si="303"/>
        <v>X</v>
      </c>
      <c r="I1889" s="1" t="s">
        <v>5713</v>
      </c>
      <c r="J1889" s="1" t="s">
        <v>5714</v>
      </c>
      <c r="L1889" s="1">
        <v>1592</v>
      </c>
      <c r="N1889" s="18" t="b">
        <v>0</v>
      </c>
      <c r="P1889" s="1" t="s">
        <v>5715</v>
      </c>
      <c r="T1889" s="1" t="s">
        <v>42</v>
      </c>
      <c r="U1889" s="1" t="s">
        <v>42</v>
      </c>
      <c r="V1889" s="1" t="s">
        <v>42</v>
      </c>
      <c r="W1889" s="1" t="s">
        <v>42</v>
      </c>
      <c r="AG1889" s="1" t="b">
        <v>0</v>
      </c>
      <c r="AJ1889" s="1" t="b">
        <v>0</v>
      </c>
      <c r="AK1889" s="1" t="b">
        <v>0</v>
      </c>
      <c r="AL1889" s="1" t="s">
        <v>86</v>
      </c>
      <c r="AM1889" s="1" t="s">
        <v>62</v>
      </c>
      <c r="AN1889" s="1" t="s">
        <v>45</v>
      </c>
      <c r="AO1889" s="1">
        <v>1901</v>
      </c>
      <c r="AP1889" s="1" t="b">
        <v>1</v>
      </c>
      <c r="AQ1889" s="1"/>
      <c r="AR1889" s="1"/>
      <c r="AS1889" s="1" t="b">
        <v>0</v>
      </c>
      <c r="AV1889" s="1" t="str">
        <f t="shared" si="298"/>
        <v>Rumex sanguineus</v>
      </c>
      <c r="AW1889" s="1"/>
    </row>
    <row r="1890" spans="1:66" ht="15" customHeight="1" x14ac:dyDescent="0.2">
      <c r="B1890" s="18" t="b">
        <f t="shared" si="297"/>
        <v>1</v>
      </c>
      <c r="F1890" s="4" t="str">
        <f t="shared" si="303"/>
        <v/>
      </c>
      <c r="I1890" s="1" t="s">
        <v>5716</v>
      </c>
      <c r="J1890" s="1" t="s">
        <v>5717</v>
      </c>
      <c r="K1890" s="1"/>
      <c r="L1890" s="1">
        <v>1593</v>
      </c>
      <c r="N1890" s="18" t="b">
        <v>1</v>
      </c>
      <c r="P1890" s="1" t="s">
        <v>5718</v>
      </c>
      <c r="S1890" s="54" t="s">
        <v>5719</v>
      </c>
      <c r="T1890" s="1" t="s">
        <v>42</v>
      </c>
      <c r="U1890" s="1" t="s">
        <v>42</v>
      </c>
      <c r="V1890" s="1" t="s">
        <v>42</v>
      </c>
      <c r="W1890" s="1" t="s">
        <v>42</v>
      </c>
      <c r="X1890" s="1" t="s">
        <v>5720</v>
      </c>
      <c r="Y1890" s="1" t="s">
        <v>5721</v>
      </c>
      <c r="Z1890" s="1"/>
      <c r="AA1890" s="1"/>
      <c r="AB1890" s="1"/>
      <c r="AC1890" s="1"/>
      <c r="AD1890" s="1"/>
      <c r="AE1890" s="1"/>
      <c r="AG1890" s="1" t="b">
        <v>0</v>
      </c>
      <c r="AH1890" s="1"/>
      <c r="AI1890" s="1"/>
      <c r="AJ1890" s="1" t="b">
        <v>0</v>
      </c>
      <c r="AK1890" s="1" t="b">
        <v>0</v>
      </c>
      <c r="AL1890" s="1" t="s">
        <v>77</v>
      </c>
      <c r="AM1890" s="1" t="s">
        <v>62</v>
      </c>
      <c r="AN1890" s="1" t="s">
        <v>45</v>
      </c>
      <c r="AO1890" s="1">
        <v>1903</v>
      </c>
      <c r="AP1890" s="1" t="b">
        <v>1</v>
      </c>
      <c r="AQ1890" s="1"/>
      <c r="AR1890" s="1"/>
      <c r="AS1890" s="1" t="b">
        <v>0</v>
      </c>
      <c r="AV1890" s="1" t="str">
        <f t="shared" si="298"/>
        <v>Salvia aethiopis Mediterranean Sage</v>
      </c>
      <c r="AW1890" s="1"/>
      <c r="AX1890" s="1"/>
    </row>
    <row r="1891" spans="1:66" ht="15" customHeight="1" x14ac:dyDescent="0.2">
      <c r="A1891" s="9" t="s">
        <v>9617</v>
      </c>
      <c r="B1891" s="18" t="b">
        <f t="shared" si="297"/>
        <v>1</v>
      </c>
      <c r="C1891" s="4" t="str">
        <f>IF(O1891="","C","")</f>
        <v/>
      </c>
      <c r="D1891" s="4" t="str">
        <f>IF(I1891="","N","")</f>
        <v/>
      </c>
      <c r="E1891" s="4" t="str">
        <f>IF(P1891="","Y","")</f>
        <v/>
      </c>
      <c r="F1891" s="4" t="str">
        <f t="shared" si="303"/>
        <v/>
      </c>
      <c r="G1891" s="4" t="str">
        <f>IF(H1891=A1891,"","I")</f>
        <v/>
      </c>
      <c r="H1891" s="4" t="str">
        <f>TRIM(TRIM(I1891) &amp; " " &amp; TRIM(J1891) &amp; " " &amp; K1891 &amp; " " &amp;S1891)</f>
        <v>Salvia argentea</v>
      </c>
      <c r="I1891" s="1" t="s">
        <v>5716</v>
      </c>
      <c r="J1891" s="1" t="s">
        <v>5722</v>
      </c>
      <c r="K1891" s="1"/>
      <c r="L1891" s="1">
        <v>1594</v>
      </c>
      <c r="N1891" s="18" t="b">
        <v>1</v>
      </c>
      <c r="O1891" t="s">
        <v>10235</v>
      </c>
      <c r="P1891" s="1" t="s">
        <v>5723</v>
      </c>
      <c r="S1891" s="54"/>
      <c r="T1891" s="1" t="s">
        <v>42</v>
      </c>
      <c r="U1891" s="1" t="s">
        <v>42</v>
      </c>
      <c r="V1891" s="1" t="s">
        <v>42</v>
      </c>
      <c r="W1891" s="1" t="s">
        <v>42</v>
      </c>
      <c r="X1891" s="1"/>
      <c r="Y1891" s="1" t="s">
        <v>5724</v>
      </c>
      <c r="Z1891" s="1"/>
      <c r="AA1891" s="1"/>
      <c r="AB1891" s="1"/>
      <c r="AC1891" s="1"/>
      <c r="AD1891" s="1"/>
      <c r="AE1891" s="1"/>
      <c r="AG1891" s="1" t="b">
        <v>0</v>
      </c>
      <c r="AH1891" s="1"/>
      <c r="AI1891" s="1"/>
      <c r="AJ1891" s="1" t="b">
        <v>0</v>
      </c>
      <c r="AK1891" s="1" t="b">
        <v>0</v>
      </c>
      <c r="AL1891" s="1" t="s">
        <v>86</v>
      </c>
      <c r="AN1891" s="1" t="s">
        <v>45</v>
      </c>
      <c r="AO1891" s="1">
        <v>20134</v>
      </c>
      <c r="AP1891" s="1" t="b">
        <v>0</v>
      </c>
      <c r="AQ1891" s="1"/>
      <c r="AR1891" s="1"/>
      <c r="AS1891" s="1" t="b">
        <v>0</v>
      </c>
      <c r="AT1891" s="5"/>
      <c r="AU1891" s="5"/>
      <c r="AV1891" s="1" t="str">
        <f t="shared" si="298"/>
        <v>Salvia argentea</v>
      </c>
      <c r="AW1891" s="1"/>
      <c r="AX1891" s="1"/>
      <c r="AY1891" s="5"/>
      <c r="AZ1891" s="5"/>
      <c r="BA1891" s="5"/>
      <c r="BB1891" s="5"/>
      <c r="BC1891" s="5"/>
      <c r="BD1891" s="5"/>
      <c r="BE1891" s="5"/>
      <c r="BF1891" s="5"/>
      <c r="BG1891" s="5"/>
      <c r="BH1891" s="5"/>
      <c r="BI1891" s="5"/>
      <c r="BJ1891" s="5"/>
      <c r="BK1891" s="34"/>
      <c r="BL1891" s="34"/>
      <c r="BM1891" s="34"/>
      <c r="BN1891" s="34"/>
    </row>
    <row r="1892" spans="1:66" ht="15" customHeight="1" x14ac:dyDescent="0.2">
      <c r="B1892" s="18" t="b">
        <f t="shared" si="297"/>
        <v>1</v>
      </c>
      <c r="F1892" s="4" t="str">
        <f t="shared" si="303"/>
        <v/>
      </c>
      <c r="I1892" s="1" t="s">
        <v>5716</v>
      </c>
      <c r="J1892" s="1" t="s">
        <v>5354</v>
      </c>
      <c r="L1892" s="1">
        <v>1595</v>
      </c>
      <c r="N1892" s="18" t="b">
        <v>1</v>
      </c>
      <c r="P1892" s="1" t="s">
        <v>5725</v>
      </c>
      <c r="T1892" s="1" t="s">
        <v>42</v>
      </c>
      <c r="U1892" s="1" t="s">
        <v>42</v>
      </c>
      <c r="V1892" s="1" t="s">
        <v>42</v>
      </c>
      <c r="W1892" s="1" t="s">
        <v>42</v>
      </c>
      <c r="Y1892" s="1" t="s">
        <v>5726</v>
      </c>
      <c r="AG1892" s="1" t="b">
        <v>0</v>
      </c>
      <c r="AJ1892" s="1" t="b">
        <v>0</v>
      </c>
      <c r="AK1892" s="1" t="b">
        <v>0</v>
      </c>
      <c r="AL1892" s="1" t="s">
        <v>86</v>
      </c>
      <c r="AM1892" s="1" t="s">
        <v>62</v>
      </c>
      <c r="AN1892" s="1" t="s">
        <v>45</v>
      </c>
      <c r="AO1892" s="1">
        <v>1905</v>
      </c>
      <c r="AP1892" s="1" t="b">
        <v>1</v>
      </c>
      <c r="AQ1892" s="1"/>
      <c r="AR1892" s="1"/>
      <c r="AS1892" s="1" t="b">
        <v>0</v>
      </c>
      <c r="AV1892" s="1" t="str">
        <f t="shared" si="298"/>
        <v>Salvia bulleyana</v>
      </c>
      <c r="AW1892" s="1"/>
    </row>
    <row r="1893" spans="1:66" ht="15" customHeight="1" x14ac:dyDescent="0.2">
      <c r="B1893" s="18" t="b">
        <f t="shared" si="297"/>
        <v>1</v>
      </c>
      <c r="F1893" s="4" t="str">
        <f t="shared" si="303"/>
        <v/>
      </c>
      <c r="I1893" s="1" t="s">
        <v>5716</v>
      </c>
      <c r="J1893" s="1" t="s">
        <v>5727</v>
      </c>
      <c r="L1893" s="1">
        <v>1596</v>
      </c>
      <c r="N1893" s="18" t="b">
        <v>1</v>
      </c>
      <c r="P1893" s="1" t="s">
        <v>5728</v>
      </c>
      <c r="T1893" s="1" t="s">
        <v>42</v>
      </c>
      <c r="U1893" s="1" t="s">
        <v>42</v>
      </c>
      <c r="V1893" s="1" t="s">
        <v>42</v>
      </c>
      <c r="W1893" s="1" t="s">
        <v>42</v>
      </c>
      <c r="Y1893" s="1" t="s">
        <v>5729</v>
      </c>
      <c r="AG1893" s="1" t="b">
        <v>0</v>
      </c>
      <c r="AJ1893" s="1" t="b">
        <v>0</v>
      </c>
      <c r="AK1893" s="1" t="b">
        <v>0</v>
      </c>
      <c r="AL1893" s="1" t="s">
        <v>86</v>
      </c>
      <c r="AM1893" s="1" t="s">
        <v>62</v>
      </c>
      <c r="AN1893" s="1" t="s">
        <v>45</v>
      </c>
      <c r="AO1893" s="1">
        <v>1906</v>
      </c>
      <c r="AP1893" s="1" t="b">
        <v>0</v>
      </c>
      <c r="AQ1893" s="1"/>
      <c r="AR1893" s="1"/>
      <c r="AS1893" s="1" t="b">
        <v>0</v>
      </c>
      <c r="AV1893" s="1" t="str">
        <f t="shared" si="298"/>
        <v>Salvia forskaohlei</v>
      </c>
      <c r="AW1893" s="1"/>
    </row>
    <row r="1894" spans="1:66" ht="15" customHeight="1" x14ac:dyDescent="0.2">
      <c r="A1894" s="9" t="s">
        <v>9211</v>
      </c>
      <c r="B1894" s="18" t="b">
        <f t="shared" si="297"/>
        <v>1</v>
      </c>
      <c r="C1894" s="4" t="str">
        <f>IF(O1894="","C","")</f>
        <v/>
      </c>
      <c r="D1894" s="4" t="str">
        <f>IF(I1894="","N","")</f>
        <v/>
      </c>
      <c r="E1894" s="4" t="str">
        <f>IF(P1894="","Y","")</f>
        <v/>
      </c>
      <c r="F1894" s="4" t="str">
        <f t="shared" si="303"/>
        <v/>
      </c>
      <c r="G1894" s="4" t="str">
        <f>IF(H1894=A1894,"","I")</f>
        <v/>
      </c>
      <c r="H1894" s="4" t="str">
        <f>TRIM(TRIM(I1894) &amp; " " &amp; TRIM(J1894) &amp; " " &amp; K1894 &amp; " " &amp;S1894)</f>
        <v>Salvia guaranitica 'Blue Enigma'</v>
      </c>
      <c r="I1894" s="1" t="s">
        <v>5716</v>
      </c>
      <c r="J1894" s="1" t="s">
        <v>6726</v>
      </c>
      <c r="K1894" s="1" t="s">
        <v>6727</v>
      </c>
      <c r="L1894" s="1">
        <v>1877</v>
      </c>
      <c r="M1894" s="1" t="s">
        <v>39</v>
      </c>
      <c r="N1894" s="18" t="b">
        <v>1</v>
      </c>
      <c r="O1894" t="s">
        <v>6728</v>
      </c>
      <c r="P1894" s="2" t="s">
        <v>10611</v>
      </c>
      <c r="S1894" s="54"/>
      <c r="T1894" s="1" t="s">
        <v>42</v>
      </c>
      <c r="U1894" s="1" t="s">
        <v>42</v>
      </c>
      <c r="V1894" s="1" t="s">
        <v>42</v>
      </c>
      <c r="W1894" s="1" t="s">
        <v>42</v>
      </c>
      <c r="X1894" s="1"/>
      <c r="Y1894" t="s">
        <v>11264</v>
      </c>
      <c r="Z1894" s="1"/>
      <c r="AA1894" s="1"/>
      <c r="AB1894" s="1"/>
      <c r="AC1894" s="1"/>
      <c r="AD1894" s="1"/>
      <c r="AE1894" s="1"/>
      <c r="AG1894" s="1" t="b">
        <v>0</v>
      </c>
      <c r="AH1894" s="1"/>
      <c r="AI1894" s="1"/>
      <c r="AJ1894" s="1" t="b">
        <v>0</v>
      </c>
      <c r="AK1894" s="1" t="b">
        <v>0</v>
      </c>
      <c r="AL1894" s="1" t="s">
        <v>86</v>
      </c>
      <c r="AN1894" s="1" t="s">
        <v>45</v>
      </c>
      <c r="AO1894" s="1">
        <v>20256</v>
      </c>
      <c r="AP1894" s="1" t="b">
        <v>0</v>
      </c>
      <c r="AQ1894" s="1"/>
      <c r="AR1894" s="1"/>
      <c r="AS1894" s="1" t="b">
        <v>0</v>
      </c>
      <c r="AT1894" s="5"/>
      <c r="AU1894" s="5"/>
      <c r="AV1894" s="1" t="str">
        <f t="shared" si="298"/>
        <v>Salvia guaranitica 'Blue Enigma'</v>
      </c>
      <c r="AW1894" s="1"/>
      <c r="AX1894" s="1"/>
      <c r="AY1894" s="5"/>
      <c r="AZ1894" s="5"/>
      <c r="BA1894" s="5"/>
      <c r="BB1894" s="5"/>
      <c r="BC1894" s="5"/>
      <c r="BD1894" s="5"/>
      <c r="BE1894" s="5"/>
      <c r="BF1894" s="5"/>
      <c r="BG1894" s="5"/>
      <c r="BH1894" s="5"/>
      <c r="BI1894" s="5"/>
      <c r="BJ1894" s="5"/>
      <c r="BK1894" s="5"/>
      <c r="BL1894" s="5"/>
      <c r="BM1894" s="5"/>
      <c r="BN1894" s="5"/>
    </row>
    <row r="1895" spans="1:66" ht="15" customHeight="1" x14ac:dyDescent="0.2">
      <c r="B1895" s="18" t="b">
        <f t="shared" si="297"/>
        <v>0</v>
      </c>
      <c r="F1895" s="4" t="str">
        <f t="shared" si="303"/>
        <v>X</v>
      </c>
      <c r="I1895" s="1" t="s">
        <v>5716</v>
      </c>
      <c r="J1895" s="1" t="s">
        <v>5730</v>
      </c>
      <c r="L1895" s="1">
        <v>1597</v>
      </c>
      <c r="N1895" s="18" t="b">
        <v>0</v>
      </c>
      <c r="P1895" s="1" t="s">
        <v>5731</v>
      </c>
      <c r="T1895" s="1" t="s">
        <v>42</v>
      </c>
      <c r="U1895" s="1" t="s">
        <v>42</v>
      </c>
      <c r="V1895" s="1" t="s">
        <v>42</v>
      </c>
      <c r="W1895" s="1" t="s">
        <v>42</v>
      </c>
      <c r="AG1895" s="1" t="b">
        <v>0</v>
      </c>
      <c r="AJ1895" s="1" t="b">
        <v>0</v>
      </c>
      <c r="AK1895" s="1" t="b">
        <v>0</v>
      </c>
      <c r="AL1895" s="1" t="s">
        <v>86</v>
      </c>
      <c r="AM1895" s="1" t="s">
        <v>62</v>
      </c>
      <c r="AN1895" s="1" t="s">
        <v>45</v>
      </c>
      <c r="AO1895" s="1">
        <v>1910</v>
      </c>
      <c r="AP1895" s="1" t="b">
        <v>1</v>
      </c>
      <c r="AQ1895" s="1"/>
      <c r="AR1895" s="1"/>
      <c r="AS1895" s="1" t="b">
        <v>0</v>
      </c>
      <c r="AV1895" s="1" t="str">
        <f t="shared" si="298"/>
        <v>Salvia hians</v>
      </c>
      <c r="AW1895" s="1"/>
    </row>
    <row r="1896" spans="1:66" ht="15" customHeight="1" x14ac:dyDescent="0.2">
      <c r="A1896" s="9" t="s">
        <v>9213</v>
      </c>
      <c r="B1896" s="18" t="b">
        <f t="shared" si="297"/>
        <v>1</v>
      </c>
      <c r="C1896" s="4" t="str">
        <f>IF(O1896="","C","")</f>
        <v/>
      </c>
      <c r="D1896" s="4" t="str">
        <f>IF(I1896="","N","")</f>
        <v/>
      </c>
      <c r="E1896" s="4" t="str">
        <f>IF(P1896="","Y","")</f>
        <v/>
      </c>
      <c r="F1896" s="4" t="str">
        <f t="shared" si="303"/>
        <v/>
      </c>
      <c r="G1896" s="4"/>
      <c r="H1896" s="4" t="str">
        <f>TRIM(TRIM(I1896) &amp; " " &amp; TRIM(J1896) &amp; " " &amp; K1896 &amp; " " &amp;S1896)</f>
        <v>Salvia microphylla 'Trebah' 'Trebah Lilac White'</v>
      </c>
      <c r="I1896" s="1" t="s">
        <v>5716</v>
      </c>
      <c r="J1896" s="1" t="s">
        <v>6677</v>
      </c>
      <c r="K1896" s="1" t="s">
        <v>10726</v>
      </c>
      <c r="L1896" s="1">
        <v>1863</v>
      </c>
      <c r="M1896" s="1" t="s">
        <v>39</v>
      </c>
      <c r="N1896" s="18" t="b">
        <v>1</v>
      </c>
      <c r="O1896" t="s">
        <v>10240</v>
      </c>
      <c r="P1896" s="1" t="s">
        <v>6679</v>
      </c>
      <c r="S1896" s="54" t="s">
        <v>6678</v>
      </c>
      <c r="T1896" s="1" t="s">
        <v>42</v>
      </c>
      <c r="U1896" s="1" t="s">
        <v>42</v>
      </c>
      <c r="V1896" s="1" t="s">
        <v>42</v>
      </c>
      <c r="W1896" s="1" t="s">
        <v>42</v>
      </c>
      <c r="X1896" s="1"/>
      <c r="Y1896" t="s">
        <v>11265</v>
      </c>
      <c r="Z1896" s="1"/>
      <c r="AA1896" s="1"/>
      <c r="AB1896" s="1"/>
      <c r="AC1896" s="1"/>
      <c r="AD1896" s="1"/>
      <c r="AE1896" s="1"/>
      <c r="AF1896" s="1"/>
      <c r="AG1896" s="1" t="b">
        <v>0</v>
      </c>
      <c r="AH1896" s="1"/>
      <c r="AI1896" s="1"/>
      <c r="AJ1896" s="1" t="b">
        <v>0</v>
      </c>
      <c r="AK1896" s="1" t="b">
        <v>0</v>
      </c>
      <c r="AL1896" s="1" t="s">
        <v>86</v>
      </c>
      <c r="AM1896" s="1" t="s">
        <v>62</v>
      </c>
      <c r="AN1896" s="1" t="s">
        <v>45</v>
      </c>
      <c r="AO1896" s="1">
        <v>2407</v>
      </c>
      <c r="AP1896" s="1" t="b">
        <v>0</v>
      </c>
      <c r="AQ1896" s="1"/>
      <c r="AR1896" s="1"/>
      <c r="AS1896" s="1" t="b">
        <v>0</v>
      </c>
      <c r="AV1896" s="1" t="str">
        <f t="shared" si="298"/>
        <v>Salvia microphylla 'Trebah' 'Trebah Lilac White'</v>
      </c>
      <c r="AW1896" s="1"/>
      <c r="AX1896" s="1"/>
      <c r="BE1896" s="5"/>
      <c r="BF1896" s="5"/>
      <c r="BG1896" s="5"/>
      <c r="BH1896" s="5"/>
      <c r="BI1896" s="5"/>
      <c r="BJ1896" s="5"/>
      <c r="BK1896" s="34"/>
      <c r="BL1896" s="34"/>
      <c r="BM1896" s="34"/>
      <c r="BN1896" s="5"/>
    </row>
    <row r="1897" spans="1:66" ht="15" customHeight="1" x14ac:dyDescent="0.2">
      <c r="A1897" s="9" t="s">
        <v>8226</v>
      </c>
      <c r="B1897" s="18" t="b">
        <f t="shared" si="297"/>
        <v>1</v>
      </c>
      <c r="C1897" s="4" t="str">
        <f>IF(O1897="","C","")</f>
        <v/>
      </c>
      <c r="D1897" s="4" t="str">
        <f>IF(I1897="","N","")</f>
        <v/>
      </c>
      <c r="E1897" s="4" t="str">
        <f>IF(P1897="","Y","")</f>
        <v/>
      </c>
      <c r="F1897" s="4" t="str">
        <f t="shared" si="303"/>
        <v/>
      </c>
      <c r="G1897" s="4" t="str">
        <f>IF(H1897=A1897,"","I")</f>
        <v/>
      </c>
      <c r="H1897" s="4" t="str">
        <f>TRIM(TRIM(I1897) &amp; " " &amp; TRIM(J1897) &amp; " " &amp; K1897 &amp; " " &amp;S1897)</f>
        <v>Salvia nemorosa 'Caradonna'</v>
      </c>
      <c r="I1897" s="1" t="s">
        <v>5716</v>
      </c>
      <c r="J1897" s="1" t="s">
        <v>507</v>
      </c>
      <c r="K1897" s="1" t="s">
        <v>5732</v>
      </c>
      <c r="L1897" s="1">
        <v>1598</v>
      </c>
      <c r="M1897" s="1" t="s">
        <v>39</v>
      </c>
      <c r="N1897" s="18" t="b">
        <v>1</v>
      </c>
      <c r="O1897" t="s">
        <v>5733</v>
      </c>
      <c r="P1897" s="1" t="s">
        <v>5734</v>
      </c>
      <c r="S1897" s="54"/>
      <c r="T1897" s="1" t="s">
        <v>42</v>
      </c>
      <c r="U1897" s="1" t="s">
        <v>42</v>
      </c>
      <c r="V1897" s="1" t="s">
        <v>42</v>
      </c>
      <c r="W1897" s="1" t="s">
        <v>42</v>
      </c>
      <c r="X1897" s="1"/>
      <c r="Y1897" s="1" t="s">
        <v>5735</v>
      </c>
      <c r="Z1897" s="1"/>
      <c r="AA1897" s="1"/>
      <c r="AB1897" s="1"/>
      <c r="AC1897" s="1"/>
      <c r="AD1897" s="1"/>
      <c r="AE1897" s="1"/>
      <c r="AV1897" s="1" t="str">
        <f t="shared" si="298"/>
        <v>Salvia nemorosa 'Caradonna'</v>
      </c>
      <c r="BE1897" s="5"/>
      <c r="BF1897" s="5"/>
      <c r="BG1897" s="5"/>
      <c r="BH1897" s="5"/>
      <c r="BI1897" s="5"/>
      <c r="BJ1897" s="5"/>
      <c r="BK1897" s="34"/>
      <c r="BL1897" s="34"/>
      <c r="BM1897" s="34"/>
      <c r="BN1897" s="34"/>
    </row>
    <row r="1898" spans="1:66" ht="15" customHeight="1" x14ac:dyDescent="0.2">
      <c r="A1898" s="9" t="s">
        <v>7381</v>
      </c>
      <c r="B1898" s="18" t="b">
        <f t="shared" si="297"/>
        <v>1</v>
      </c>
      <c r="C1898" s="4" t="str">
        <f>IF(O1898="","C","")</f>
        <v/>
      </c>
      <c r="D1898" s="4" t="str">
        <f>IF(I1898="","N","")</f>
        <v/>
      </c>
      <c r="E1898" s="4" t="str">
        <f>IF(P1898="","Y","")</f>
        <v/>
      </c>
      <c r="F1898" s="4" t="str">
        <f t="shared" si="303"/>
        <v/>
      </c>
      <c r="G1898" s="4" t="str">
        <f>IF(H1898=A1898,"","I")</f>
        <v/>
      </c>
      <c r="H1898" s="4" t="str">
        <f>TRIM(TRIM(I1898) &amp; " " &amp; TRIM(J1898) &amp; " " &amp; K1898 &amp; " " &amp;S1898)</f>
        <v>Salvia nemorosa 'Ostfriesland' (East Friesland)</v>
      </c>
      <c r="I1898" s="1" t="s">
        <v>5716</v>
      </c>
      <c r="J1898" s="1" t="s">
        <v>507</v>
      </c>
      <c r="K1898" s="1" t="s">
        <v>5736</v>
      </c>
      <c r="L1898" s="1">
        <v>1599</v>
      </c>
      <c r="M1898" s="1" t="s">
        <v>39</v>
      </c>
      <c r="N1898" s="18" t="b">
        <v>1</v>
      </c>
      <c r="O1898" t="s">
        <v>5737</v>
      </c>
      <c r="P1898" s="1" t="s">
        <v>5738</v>
      </c>
      <c r="S1898" s="54"/>
      <c r="T1898" s="1" t="s">
        <v>42</v>
      </c>
      <c r="U1898" s="1" t="s">
        <v>42</v>
      </c>
      <c r="V1898" s="1" t="s">
        <v>42</v>
      </c>
      <c r="W1898" s="1" t="s">
        <v>42</v>
      </c>
      <c r="X1898" s="1"/>
      <c r="Y1898" s="1" t="s">
        <v>5739</v>
      </c>
      <c r="Z1898" s="1"/>
      <c r="AA1898" s="1"/>
      <c r="AB1898" s="1"/>
      <c r="AC1898" s="1"/>
      <c r="AD1898" s="1"/>
      <c r="AE1898" s="1"/>
      <c r="AG1898" s="1" t="b">
        <v>0</v>
      </c>
      <c r="AH1898" s="1"/>
      <c r="AI1898" s="1"/>
      <c r="AJ1898" s="1" t="b">
        <v>0</v>
      </c>
      <c r="AK1898" s="1" t="b">
        <v>0</v>
      </c>
      <c r="AL1898" s="1" t="s">
        <v>56</v>
      </c>
      <c r="AN1898" s="1" t="s">
        <v>45</v>
      </c>
      <c r="AO1898" s="1">
        <v>20263</v>
      </c>
      <c r="AP1898" s="1" t="b">
        <v>0</v>
      </c>
      <c r="AQ1898" s="1"/>
      <c r="AR1898" s="1"/>
      <c r="AS1898" s="1" t="b">
        <v>0</v>
      </c>
      <c r="AT1898" s="5"/>
      <c r="AU1898" s="5"/>
      <c r="AV1898" s="1" t="str">
        <f t="shared" si="298"/>
        <v>Salvia nemorosa 'Ostfriesland' (East Friesland)</v>
      </c>
      <c r="AW1898" s="1"/>
      <c r="AX1898" s="1"/>
      <c r="AY1898" s="5"/>
      <c r="AZ1898" s="5"/>
      <c r="BA1898" s="5"/>
      <c r="BB1898" s="5"/>
      <c r="BC1898" s="5"/>
      <c r="BD1898" s="5"/>
      <c r="BE1898" s="5"/>
      <c r="BF1898" s="5"/>
      <c r="BG1898" s="5"/>
      <c r="BH1898" s="5"/>
      <c r="BI1898" s="5"/>
      <c r="BJ1898" s="5"/>
      <c r="BK1898" s="34"/>
      <c r="BL1898" s="34"/>
      <c r="BM1898" s="34"/>
      <c r="BN1898" s="34"/>
    </row>
    <row r="1899" spans="1:66" ht="15" customHeight="1" x14ac:dyDescent="0.2">
      <c r="A1899" s="9" t="s">
        <v>9005</v>
      </c>
      <c r="B1899" s="18" t="b">
        <f t="shared" si="297"/>
        <v>1</v>
      </c>
      <c r="C1899" s="4" t="str">
        <f>IF(O1899="","C","")</f>
        <v/>
      </c>
      <c r="D1899" s="4" t="str">
        <f>IF(I1899="","N","")</f>
        <v/>
      </c>
      <c r="E1899" s="4" t="str">
        <f>IF(P1899="","Y","")</f>
        <v/>
      </c>
      <c r="F1899" s="4" t="str">
        <f t="shared" si="303"/>
        <v/>
      </c>
      <c r="G1899" s="4" t="str">
        <f>IF(H1899=A1899,"","I")</f>
        <v/>
      </c>
      <c r="H1899" s="4" t="str">
        <f>TRIM(TRIM(I1899) &amp; " " &amp; TRIM(J1899) &amp; " " &amp; K1899 &amp; " " &amp;S1899)</f>
        <v>Salvia nemorosa 'Pink Friesland'</v>
      </c>
      <c r="I1899" s="1" t="s">
        <v>5716</v>
      </c>
      <c r="J1899" s="1" t="s">
        <v>507</v>
      </c>
      <c r="K1899" s="1" t="s">
        <v>6701</v>
      </c>
      <c r="L1899" s="1">
        <v>1870</v>
      </c>
      <c r="M1899" s="1" t="s">
        <v>39</v>
      </c>
      <c r="N1899" s="18" t="b">
        <v>1</v>
      </c>
      <c r="O1899" t="s">
        <v>6702</v>
      </c>
      <c r="P1899" s="1" t="s">
        <v>5738</v>
      </c>
      <c r="S1899" s="54"/>
      <c r="T1899" s="1" t="s">
        <v>42</v>
      </c>
      <c r="U1899" s="1" t="s">
        <v>42</v>
      </c>
      <c r="V1899" s="1" t="s">
        <v>42</v>
      </c>
      <c r="W1899" s="1" t="s">
        <v>42</v>
      </c>
      <c r="X1899" s="1"/>
      <c r="Y1899" t="s">
        <v>11267</v>
      </c>
      <c r="Z1899" s="1"/>
      <c r="AA1899" s="1"/>
      <c r="AB1899" s="1"/>
      <c r="AC1899" s="1"/>
      <c r="AD1899" s="1"/>
      <c r="AE1899" s="1"/>
      <c r="AG1899" s="1" t="b">
        <v>0</v>
      </c>
      <c r="AJ1899" s="1" t="b">
        <v>0</v>
      </c>
      <c r="AK1899" s="1" t="b">
        <v>0</v>
      </c>
      <c r="AL1899" s="1" t="s">
        <v>86</v>
      </c>
      <c r="AM1899" s="1" t="s">
        <v>62</v>
      </c>
      <c r="AN1899" s="1" t="s">
        <v>45</v>
      </c>
      <c r="AO1899" s="1">
        <v>1658</v>
      </c>
      <c r="AP1899" s="1" t="b">
        <v>0</v>
      </c>
      <c r="AQ1899" s="1"/>
      <c r="AR1899" s="1"/>
      <c r="AS1899" s="1" t="b">
        <v>0</v>
      </c>
      <c r="AT1899" s="5"/>
      <c r="AU1899" s="5"/>
      <c r="AV1899" s="1" t="str">
        <f t="shared" si="298"/>
        <v>Salvia nemorosa 'Pink Friesland'</v>
      </c>
      <c r="AW1899" s="1"/>
      <c r="AX1899" s="1"/>
      <c r="AY1899" s="5"/>
      <c r="AZ1899" s="5"/>
      <c r="BA1899" s="5"/>
      <c r="BB1899" s="5"/>
      <c r="BC1899" s="5"/>
      <c r="BD1899" s="5"/>
      <c r="BE1899" s="5"/>
      <c r="BF1899" s="5"/>
      <c r="BG1899" s="5"/>
      <c r="BH1899" s="5"/>
      <c r="BI1899" s="5"/>
      <c r="BJ1899" s="5"/>
      <c r="BK1899" s="34"/>
      <c r="BL1899" s="34"/>
      <c r="BM1899" s="34"/>
      <c r="BN1899" s="5"/>
    </row>
    <row r="1900" spans="1:66" ht="15" customHeight="1" x14ac:dyDescent="0.2">
      <c r="A1900" s="9" t="s">
        <v>7379</v>
      </c>
      <c r="B1900" s="18" t="b">
        <f t="shared" si="297"/>
        <v>1</v>
      </c>
      <c r="C1900" s="4" t="str">
        <f>IF(O1900="","C","")</f>
        <v/>
      </c>
      <c r="D1900" s="4" t="str">
        <f>IF(I1900="","N","")</f>
        <v/>
      </c>
      <c r="E1900" s="4" t="str">
        <f>IF(P1900="","Y","")</f>
        <v/>
      </c>
      <c r="F1900" s="4" t="str">
        <f t="shared" si="303"/>
        <v/>
      </c>
      <c r="G1900" s="4" t="str">
        <f>IF(H1900=A1900,"","I")</f>
        <v/>
      </c>
      <c r="H1900" s="4" t="str">
        <f>TRIM(TRIM(I1900) &amp; " " &amp; TRIM(J1900) &amp; " " &amp; K1900 &amp; " " &amp;S1900)</f>
        <v>Salvia nemorosa 'Rosenwein'</v>
      </c>
      <c r="I1900" s="1" t="s">
        <v>5716</v>
      </c>
      <c r="J1900" s="1" t="s">
        <v>507</v>
      </c>
      <c r="K1900" s="1" t="s">
        <v>5740</v>
      </c>
      <c r="L1900" s="1">
        <v>1600</v>
      </c>
      <c r="M1900" s="1" t="s">
        <v>39</v>
      </c>
      <c r="N1900" s="18" t="b">
        <v>1</v>
      </c>
      <c r="O1900" t="s">
        <v>5741</v>
      </c>
      <c r="P1900" s="1" t="s">
        <v>5742</v>
      </c>
      <c r="Q1900" s="1"/>
      <c r="R1900" s="1"/>
      <c r="S1900" s="54"/>
      <c r="T1900" s="1" t="s">
        <v>42</v>
      </c>
      <c r="U1900" s="1" t="s">
        <v>42</v>
      </c>
      <c r="V1900" s="1" t="s">
        <v>42</v>
      </c>
      <c r="W1900" s="1" t="s">
        <v>42</v>
      </c>
      <c r="X1900" s="1"/>
      <c r="Y1900" s="1" t="s">
        <v>5743</v>
      </c>
      <c r="Z1900" s="1"/>
      <c r="AA1900" s="1"/>
      <c r="AB1900" s="1"/>
      <c r="AC1900" s="1"/>
      <c r="AD1900" s="1"/>
      <c r="AE1900" s="1"/>
      <c r="AG1900" s="1" t="b">
        <v>0</v>
      </c>
      <c r="AH1900" s="1"/>
      <c r="AI1900" s="1"/>
      <c r="AJ1900" s="1" t="b">
        <v>0</v>
      </c>
      <c r="AK1900" s="1" t="b">
        <v>0</v>
      </c>
      <c r="AL1900" s="1" t="s">
        <v>86</v>
      </c>
      <c r="AN1900" s="1" t="s">
        <v>45</v>
      </c>
      <c r="AO1900" s="1">
        <v>20299</v>
      </c>
      <c r="AP1900" s="1" t="b">
        <v>0</v>
      </c>
      <c r="AQ1900" s="1"/>
      <c r="AR1900" s="1"/>
      <c r="AS1900" s="1" t="b">
        <v>0</v>
      </c>
      <c r="AT1900" s="5"/>
      <c r="AU1900" s="5"/>
      <c r="AV1900" s="1" t="str">
        <f t="shared" si="298"/>
        <v>Salvia nemorosa 'Rosenwein'</v>
      </c>
      <c r="AW1900" s="1"/>
      <c r="AX1900" s="1"/>
      <c r="AY1900" s="5"/>
      <c r="AZ1900" s="5"/>
      <c r="BA1900" s="5"/>
      <c r="BB1900" s="5"/>
      <c r="BC1900" s="5"/>
      <c r="BD1900" s="5"/>
      <c r="BE1900" s="5"/>
      <c r="BF1900" s="5"/>
      <c r="BG1900" s="5"/>
      <c r="BH1900" s="5"/>
      <c r="BI1900" s="5"/>
      <c r="BJ1900" s="5"/>
      <c r="BK1900" s="34"/>
      <c r="BL1900" s="34"/>
      <c r="BM1900" s="34"/>
      <c r="BN1900" s="34"/>
    </row>
    <row r="1901" spans="1:66" ht="15" customHeight="1" x14ac:dyDescent="0.2">
      <c r="B1901" s="18" t="b">
        <f t="shared" si="297"/>
        <v>0</v>
      </c>
      <c r="F1901" s="4" t="str">
        <f t="shared" si="303"/>
        <v>X</v>
      </c>
      <c r="I1901" s="1" t="s">
        <v>5716</v>
      </c>
      <c r="J1901" s="1" t="s">
        <v>2701</v>
      </c>
      <c r="K1901" s="1" t="s">
        <v>5744</v>
      </c>
      <c r="L1901" s="1">
        <v>1601</v>
      </c>
      <c r="N1901" s="18" t="b">
        <v>0</v>
      </c>
      <c r="P1901" s="1" t="s">
        <v>5745</v>
      </c>
      <c r="T1901" s="1" t="s">
        <v>42</v>
      </c>
      <c r="U1901" s="1" t="s">
        <v>42</v>
      </c>
      <c r="V1901" s="1" t="s">
        <v>42</v>
      </c>
      <c r="W1901" s="1" t="s">
        <v>42</v>
      </c>
      <c r="AG1901" s="1" t="b">
        <v>0</v>
      </c>
      <c r="AJ1901" s="1" t="b">
        <v>0</v>
      </c>
      <c r="AK1901" s="1" t="b">
        <v>0</v>
      </c>
      <c r="AL1901" s="1" t="s">
        <v>86</v>
      </c>
      <c r="AM1901" s="1" t="s">
        <v>62</v>
      </c>
      <c r="AN1901" s="1" t="s">
        <v>45</v>
      </c>
      <c r="AO1901" s="1">
        <v>1912</v>
      </c>
      <c r="AP1901" s="1" t="b">
        <v>1</v>
      </c>
      <c r="AQ1901" s="1"/>
      <c r="AR1901" s="1"/>
      <c r="AS1901" s="1" t="b">
        <v>0</v>
      </c>
      <c r="AV1901" s="1" t="str">
        <f t="shared" si="298"/>
        <v>Salvia officinalis 'Robin Hill'</v>
      </c>
      <c r="AW1901" s="1"/>
      <c r="AX1901" s="1"/>
    </row>
    <row r="1902" spans="1:66" ht="15" customHeight="1" x14ac:dyDescent="0.2">
      <c r="B1902" s="18" t="b">
        <f t="shared" si="297"/>
        <v>1</v>
      </c>
      <c r="F1902" s="4" t="str">
        <f t="shared" si="303"/>
        <v/>
      </c>
      <c r="I1902" s="1" t="s">
        <v>5716</v>
      </c>
      <c r="J1902" s="1" t="s">
        <v>1410</v>
      </c>
      <c r="K1902" s="1" t="s">
        <v>5746</v>
      </c>
      <c r="L1902" s="1">
        <v>1602</v>
      </c>
      <c r="N1902" s="18" t="b">
        <v>1</v>
      </c>
      <c r="P1902" s="1" t="s">
        <v>5747</v>
      </c>
      <c r="S1902" s="54"/>
      <c r="T1902" s="1" t="s">
        <v>42</v>
      </c>
      <c r="U1902" s="1" t="s">
        <v>42</v>
      </c>
      <c r="V1902" s="1" t="s">
        <v>42</v>
      </c>
      <c r="W1902" s="1" t="s">
        <v>42</v>
      </c>
      <c r="X1902" s="1"/>
      <c r="Y1902" s="1" t="s">
        <v>5748</v>
      </c>
      <c r="Z1902" s="1" t="s">
        <v>5749</v>
      </c>
      <c r="AA1902" s="1"/>
      <c r="AB1902" s="1"/>
      <c r="AC1902" s="1"/>
      <c r="AD1902" s="1"/>
      <c r="AE1902" s="1"/>
      <c r="AG1902" s="1" t="b">
        <v>0</v>
      </c>
      <c r="AH1902" s="1"/>
      <c r="AI1902" s="1"/>
      <c r="AJ1902" s="1" t="b">
        <v>0</v>
      </c>
      <c r="AK1902" s="1" t="b">
        <v>0</v>
      </c>
      <c r="AL1902" s="1" t="s">
        <v>86</v>
      </c>
      <c r="AM1902" s="1" t="s">
        <v>62</v>
      </c>
      <c r="AN1902" s="1" t="s">
        <v>45</v>
      </c>
      <c r="AO1902" s="1">
        <v>2443</v>
      </c>
      <c r="AP1902" s="1" t="b">
        <v>1</v>
      </c>
      <c r="AQ1902" s="1"/>
      <c r="AR1902" s="1"/>
      <c r="AS1902" s="1" t="b">
        <v>1</v>
      </c>
      <c r="AV1902" s="1" t="str">
        <f t="shared" si="298"/>
        <v>Salvia pratensis 'Eveline'</v>
      </c>
      <c r="AW1902" s="1"/>
      <c r="AX1902" s="1"/>
    </row>
    <row r="1903" spans="1:66" ht="15" customHeight="1" x14ac:dyDescent="0.2">
      <c r="B1903" s="18" t="b">
        <f t="shared" si="297"/>
        <v>1</v>
      </c>
      <c r="F1903" s="4" t="str">
        <f t="shared" si="303"/>
        <v/>
      </c>
      <c r="I1903" s="1" t="s">
        <v>5716</v>
      </c>
      <c r="J1903" s="1" t="s">
        <v>1410</v>
      </c>
      <c r="K1903" s="1" t="s">
        <v>5750</v>
      </c>
      <c r="L1903" s="1">
        <v>1603</v>
      </c>
      <c r="N1903" s="18" t="b">
        <v>1</v>
      </c>
      <c r="P1903" s="1" t="s">
        <v>5751</v>
      </c>
      <c r="S1903" s="54"/>
      <c r="T1903" s="1" t="s">
        <v>42</v>
      </c>
      <c r="U1903" s="1" t="s">
        <v>42</v>
      </c>
      <c r="V1903" s="1" t="s">
        <v>42</v>
      </c>
      <c r="W1903" s="1" t="s">
        <v>42</v>
      </c>
      <c r="X1903" s="1" t="s">
        <v>5752</v>
      </c>
      <c r="Y1903" s="1" t="s">
        <v>5753</v>
      </c>
      <c r="Z1903" s="1"/>
      <c r="AA1903" s="1"/>
      <c r="AB1903" s="1"/>
      <c r="AC1903" s="1"/>
      <c r="AD1903" s="1"/>
      <c r="AE1903" s="1"/>
      <c r="AG1903" s="1" t="b">
        <v>1</v>
      </c>
      <c r="AH1903" s="1"/>
      <c r="AI1903" s="1"/>
      <c r="AJ1903" s="1" t="b">
        <v>0</v>
      </c>
      <c r="AK1903" s="1" t="b">
        <v>0</v>
      </c>
      <c r="AL1903" s="1" t="s">
        <v>86</v>
      </c>
      <c r="AM1903" s="1" t="s">
        <v>62</v>
      </c>
      <c r="AN1903" s="1" t="s">
        <v>45</v>
      </c>
      <c r="AO1903" s="1">
        <v>1913</v>
      </c>
      <c r="AP1903" s="1" t="b">
        <v>0</v>
      </c>
      <c r="AQ1903" s="1"/>
      <c r="AR1903" s="1"/>
      <c r="AS1903" s="1" t="b">
        <v>0</v>
      </c>
      <c r="AV1903" s="1" t="str">
        <f t="shared" si="298"/>
        <v>Salvia pratensis 'Haematodes'</v>
      </c>
      <c r="AW1903" s="1"/>
      <c r="AX1903" s="1"/>
    </row>
    <row r="1904" spans="1:66" ht="15" customHeight="1" x14ac:dyDescent="0.2">
      <c r="A1904" s="9" t="s">
        <v>7887</v>
      </c>
      <c r="B1904" s="18" t="b">
        <f t="shared" si="297"/>
        <v>1</v>
      </c>
      <c r="C1904" s="4" t="str">
        <f t="shared" ref="C1904:C1911" si="304">IF(O1904="","C","")</f>
        <v/>
      </c>
      <c r="D1904" s="4" t="str">
        <f t="shared" ref="D1904:D1911" si="305">IF(I1904="","N","")</f>
        <v/>
      </c>
      <c r="E1904" s="4" t="str">
        <f t="shared" ref="E1904:E1911" si="306">IF(P1904="","Y","")</f>
        <v/>
      </c>
      <c r="F1904" s="4" t="str">
        <f t="shared" si="303"/>
        <v/>
      </c>
      <c r="G1904" s="4" t="str">
        <f>IF(H1904=A1904,"","I")</f>
        <v/>
      </c>
      <c r="H1904" s="4" t="str">
        <f t="shared" ref="H1904:H1911" si="307">TRIM(TRIM(I1904) &amp; " " &amp; TRIM(J1904) &amp; " " &amp; K1904 &amp; " " &amp;S1904)</f>
        <v>Salvia pratensis 'Rose Rhapsody' - pratensis Ballet Series</v>
      </c>
      <c r="I1904" s="1" t="s">
        <v>5716</v>
      </c>
      <c r="J1904" s="1" t="s">
        <v>1410</v>
      </c>
      <c r="K1904" s="1" t="s">
        <v>5754</v>
      </c>
      <c r="L1904" s="1">
        <v>1604</v>
      </c>
      <c r="M1904" s="1" t="s">
        <v>39</v>
      </c>
      <c r="N1904" s="18" t="b">
        <v>1</v>
      </c>
      <c r="O1904" t="s">
        <v>5755</v>
      </c>
      <c r="P1904" s="1" t="s">
        <v>5756</v>
      </c>
      <c r="S1904" s="54" t="s">
        <v>10287</v>
      </c>
      <c r="T1904" s="1" t="s">
        <v>42</v>
      </c>
      <c r="U1904" s="1" t="s">
        <v>42</v>
      </c>
      <c r="V1904" s="1" t="s">
        <v>42</v>
      </c>
      <c r="W1904" s="1" t="s">
        <v>42</v>
      </c>
      <c r="X1904" s="1"/>
      <c r="Y1904" s="1" t="s">
        <v>5758</v>
      </c>
      <c r="Z1904" s="1" t="s">
        <v>5759</v>
      </c>
      <c r="AA1904" s="1" t="s">
        <v>5760</v>
      </c>
      <c r="AB1904" s="1" t="s">
        <v>5761</v>
      </c>
      <c r="AC1904" s="1" t="s">
        <v>5762</v>
      </c>
      <c r="AD1904" s="1"/>
      <c r="AE1904" s="1"/>
      <c r="AG1904" s="1" t="b">
        <v>1</v>
      </c>
      <c r="AH1904" s="1"/>
      <c r="AI1904" s="1"/>
      <c r="AJ1904" s="1" t="b">
        <v>0</v>
      </c>
      <c r="AK1904" s="1" t="b">
        <v>0</v>
      </c>
      <c r="AL1904" s="1" t="s">
        <v>86</v>
      </c>
      <c r="AM1904" s="1" t="s">
        <v>62</v>
      </c>
      <c r="AN1904" s="1" t="s">
        <v>45</v>
      </c>
      <c r="AO1904" s="1">
        <v>1928</v>
      </c>
      <c r="AP1904" s="1" t="b">
        <v>0</v>
      </c>
      <c r="AQ1904" s="1"/>
      <c r="AR1904" s="1"/>
      <c r="AS1904" s="1" t="b">
        <v>0</v>
      </c>
      <c r="AV1904" s="1" t="str">
        <f t="shared" si="298"/>
        <v>Salvia pratensis 'Rose Rhapsody' - pratensis Ballet Series</v>
      </c>
      <c r="AW1904" s="1"/>
      <c r="AX1904" s="1"/>
      <c r="BE1904" s="5"/>
      <c r="BF1904" s="5"/>
      <c r="BG1904" s="5"/>
      <c r="BH1904" s="5"/>
      <c r="BI1904" s="5"/>
      <c r="BJ1904" s="5"/>
      <c r="BK1904" s="34"/>
      <c r="BL1904" s="34"/>
      <c r="BM1904" s="34"/>
      <c r="BN1904" s="34"/>
    </row>
    <row r="1905" spans="1:66" ht="15" customHeight="1" x14ac:dyDescent="0.2">
      <c r="A1905" s="9" t="s">
        <v>8724</v>
      </c>
      <c r="B1905" s="18" t="b">
        <f t="shared" si="297"/>
        <v>1</v>
      </c>
      <c r="C1905" s="4" t="str">
        <f t="shared" si="304"/>
        <v/>
      </c>
      <c r="D1905" s="4" t="str">
        <f t="shared" si="305"/>
        <v/>
      </c>
      <c r="E1905" s="4" t="str">
        <f t="shared" si="306"/>
        <v/>
      </c>
      <c r="F1905" s="4" t="str">
        <f t="shared" si="303"/>
        <v/>
      </c>
      <c r="G1905" s="4" t="str">
        <f>IF(H1905=A1905,"","I")</f>
        <v/>
      </c>
      <c r="H1905" s="4" t="str">
        <f t="shared" si="307"/>
        <v>Salvia pratensis 'Sky Dance'</v>
      </c>
      <c r="I1905" s="1" t="s">
        <v>5716</v>
      </c>
      <c r="J1905" s="1" t="s">
        <v>1410</v>
      </c>
      <c r="K1905" s="24" t="s">
        <v>9884</v>
      </c>
      <c r="L1905" s="1">
        <v>1605</v>
      </c>
      <c r="M1905" s="1" t="s">
        <v>39</v>
      </c>
      <c r="N1905" s="18" t="b">
        <v>1</v>
      </c>
      <c r="O1905" t="s">
        <v>5764</v>
      </c>
      <c r="P1905" s="1" t="s">
        <v>5765</v>
      </c>
      <c r="S1905" s="54"/>
      <c r="T1905" s="1" t="s">
        <v>42</v>
      </c>
      <c r="U1905" s="1" t="s">
        <v>42</v>
      </c>
      <c r="V1905" s="1" t="s">
        <v>42</v>
      </c>
      <c r="W1905" s="1" t="s">
        <v>42</v>
      </c>
      <c r="X1905" s="1"/>
      <c r="Y1905" s="1" t="s">
        <v>5766</v>
      </c>
      <c r="Z1905" s="1"/>
      <c r="AA1905" s="1"/>
      <c r="AB1905" s="1"/>
      <c r="AC1905" s="1"/>
      <c r="AD1905" s="1"/>
      <c r="AE1905" s="1"/>
      <c r="AG1905" s="1" t="b">
        <v>0</v>
      </c>
      <c r="AH1905" s="1"/>
      <c r="AI1905" s="1"/>
      <c r="AJ1905" s="1" t="b">
        <v>0</v>
      </c>
      <c r="AK1905" s="1" t="b">
        <v>0</v>
      </c>
      <c r="AL1905" s="1" t="s">
        <v>86</v>
      </c>
      <c r="AN1905" s="1" t="s">
        <v>45</v>
      </c>
      <c r="AO1905" s="1">
        <v>20136</v>
      </c>
      <c r="AP1905" s="1" t="b">
        <v>0</v>
      </c>
      <c r="AQ1905" s="1"/>
      <c r="AR1905" s="1"/>
      <c r="AS1905" s="1" t="b">
        <v>0</v>
      </c>
      <c r="AV1905" s="1" t="str">
        <f t="shared" si="298"/>
        <v>Salvia pratensis 'Sky Dance'</v>
      </c>
      <c r="AW1905" s="1"/>
      <c r="AX1905" s="1"/>
      <c r="BE1905" s="5"/>
      <c r="BF1905" s="5"/>
      <c r="BG1905" s="5"/>
      <c r="BH1905" s="5"/>
      <c r="BI1905" s="5"/>
      <c r="BJ1905" s="5"/>
      <c r="BK1905" s="34"/>
      <c r="BL1905" s="34"/>
      <c r="BM1905" s="34"/>
      <c r="BN1905" s="34"/>
    </row>
    <row r="1906" spans="1:66" ht="15" customHeight="1" x14ac:dyDescent="0.2">
      <c r="A1906" s="9" t="s">
        <v>8292</v>
      </c>
      <c r="B1906" s="18" t="b">
        <f t="shared" si="297"/>
        <v>1</v>
      </c>
      <c r="C1906" s="4" t="str">
        <f t="shared" si="304"/>
        <v/>
      </c>
      <c r="D1906" s="4" t="str">
        <f t="shared" si="305"/>
        <v/>
      </c>
      <c r="E1906" s="4" t="str">
        <f t="shared" si="306"/>
        <v/>
      </c>
      <c r="F1906" s="4" t="str">
        <f t="shared" si="303"/>
        <v/>
      </c>
      <c r="G1906" s="4" t="str">
        <f>IF(H1906=A1906,"","I")</f>
        <v/>
      </c>
      <c r="H1906" s="4" t="str">
        <f t="shared" si="307"/>
        <v>Salvia pratensis 'Swan Lake'</v>
      </c>
      <c r="I1906" s="1" t="s">
        <v>5716</v>
      </c>
      <c r="J1906" s="1" t="s">
        <v>1410</v>
      </c>
      <c r="K1906" s="1" t="s">
        <v>5767</v>
      </c>
      <c r="L1906" s="1">
        <v>1606</v>
      </c>
      <c r="M1906" s="1" t="s">
        <v>39</v>
      </c>
      <c r="N1906" s="18" t="b">
        <v>1</v>
      </c>
      <c r="O1906" t="s">
        <v>5768</v>
      </c>
      <c r="P1906" s="1" t="s">
        <v>5769</v>
      </c>
      <c r="S1906" s="54"/>
      <c r="T1906" s="1" t="s">
        <v>42</v>
      </c>
      <c r="U1906" s="1" t="s">
        <v>42</v>
      </c>
      <c r="V1906" s="1" t="s">
        <v>42</v>
      </c>
      <c r="W1906" s="1" t="s">
        <v>42</v>
      </c>
      <c r="X1906" s="1"/>
      <c r="Y1906" s="1" t="s">
        <v>5770</v>
      </c>
      <c r="Z1906" s="1" t="s">
        <v>5771</v>
      </c>
      <c r="AA1906" s="1" t="s">
        <v>5772</v>
      </c>
      <c r="AB1906" s="1"/>
      <c r="AC1906" s="1"/>
      <c r="AD1906" s="1"/>
      <c r="AE1906" s="1"/>
      <c r="AG1906" s="1" t="b">
        <v>0</v>
      </c>
      <c r="AH1906" s="1"/>
      <c r="AI1906" s="1"/>
      <c r="AJ1906" s="1" t="b">
        <v>0</v>
      </c>
      <c r="AK1906" s="1" t="b">
        <v>0</v>
      </c>
      <c r="AL1906" s="1" t="s">
        <v>56</v>
      </c>
      <c r="AN1906" s="1" t="s">
        <v>45</v>
      </c>
      <c r="AO1906" s="1">
        <v>20262</v>
      </c>
      <c r="AP1906" s="1" t="b">
        <v>0</v>
      </c>
      <c r="AQ1906" s="1"/>
      <c r="AR1906" s="1"/>
      <c r="AS1906" s="1" t="b">
        <v>0</v>
      </c>
      <c r="AT1906" s="5"/>
      <c r="AU1906" s="5"/>
      <c r="AV1906" s="1" t="str">
        <f t="shared" si="298"/>
        <v>Salvia pratensis 'Swan Lake'</v>
      </c>
      <c r="AW1906" s="1"/>
      <c r="AX1906" s="1"/>
      <c r="AY1906" s="5"/>
      <c r="AZ1906" s="5"/>
      <c r="BA1906" s="5"/>
      <c r="BB1906" s="5"/>
      <c r="BC1906" s="5"/>
      <c r="BD1906" s="5"/>
      <c r="BE1906" s="5"/>
      <c r="BF1906" s="5"/>
      <c r="BG1906" s="5"/>
      <c r="BH1906" s="5"/>
      <c r="BI1906" s="5"/>
      <c r="BJ1906" s="5"/>
      <c r="BK1906" s="34"/>
      <c r="BL1906" s="34"/>
      <c r="BM1906" s="34"/>
      <c r="BN1906" s="34"/>
    </row>
    <row r="1907" spans="1:66" ht="15" customHeight="1" x14ac:dyDescent="0.2">
      <c r="A1907" s="9" t="s">
        <v>7889</v>
      </c>
      <c r="B1907" s="18" t="b">
        <f t="shared" si="297"/>
        <v>1</v>
      </c>
      <c r="C1907" s="4" t="str">
        <f t="shared" si="304"/>
        <v/>
      </c>
      <c r="D1907" s="4" t="str">
        <f t="shared" si="305"/>
        <v/>
      </c>
      <c r="E1907" s="4" t="str">
        <f t="shared" si="306"/>
        <v/>
      </c>
      <c r="F1907" s="4" t="str">
        <f t="shared" si="303"/>
        <v/>
      </c>
      <c r="G1907" s="4" t="str">
        <f>IF(H1907=A1907,"","I")</f>
        <v/>
      </c>
      <c r="H1907" s="4" t="str">
        <f t="shared" si="307"/>
        <v>Salvia pratensis 'Sweet Esmerelda' - pratensis Ballet Series</v>
      </c>
      <c r="I1907" s="1" t="s">
        <v>5716</v>
      </c>
      <c r="J1907" s="1" t="s">
        <v>1410</v>
      </c>
      <c r="K1907" s="1" t="s">
        <v>5773</v>
      </c>
      <c r="L1907" s="1">
        <v>1607</v>
      </c>
      <c r="M1907" s="1" t="s">
        <v>39</v>
      </c>
      <c r="N1907" s="18" t="b">
        <v>1</v>
      </c>
      <c r="O1907" t="s">
        <v>5774</v>
      </c>
      <c r="P1907" s="1" t="s">
        <v>5775</v>
      </c>
      <c r="S1907" s="54" t="s">
        <v>10287</v>
      </c>
      <c r="T1907" s="1" t="s">
        <v>42</v>
      </c>
      <c r="U1907" s="1" t="s">
        <v>42</v>
      </c>
      <c r="V1907" s="1" t="s">
        <v>42</v>
      </c>
      <c r="W1907" s="1" t="s">
        <v>42</v>
      </c>
      <c r="X1907" s="1"/>
      <c r="Y1907" s="1" t="s">
        <v>5776</v>
      </c>
      <c r="Z1907" s="1"/>
      <c r="AA1907" s="1"/>
      <c r="AB1907" s="1"/>
      <c r="AC1907" s="1"/>
      <c r="AD1907" s="1"/>
      <c r="AE1907" s="1"/>
      <c r="AG1907" s="1" t="b">
        <v>1</v>
      </c>
      <c r="AH1907" s="1"/>
      <c r="AI1907" s="1"/>
      <c r="AJ1907" s="1" t="b">
        <v>0</v>
      </c>
      <c r="AK1907" s="1" t="b">
        <v>0</v>
      </c>
      <c r="AL1907" s="1" t="s">
        <v>86</v>
      </c>
      <c r="AM1907" s="1" t="s">
        <v>62</v>
      </c>
      <c r="AN1907" s="1" t="s">
        <v>45</v>
      </c>
      <c r="AO1907" s="1">
        <v>1929</v>
      </c>
      <c r="AP1907" s="1" t="b">
        <v>0</v>
      </c>
      <c r="AQ1907" s="1"/>
      <c r="AR1907" s="1"/>
      <c r="AS1907" s="1" t="b">
        <v>0</v>
      </c>
      <c r="AV1907" s="1" t="str">
        <f t="shared" si="298"/>
        <v>Salvia pratensis 'Sweet Esmerelda' - pratensis Ballet Series</v>
      </c>
      <c r="AW1907" s="1"/>
      <c r="AX1907" s="1"/>
      <c r="BE1907" s="5"/>
      <c r="BF1907" s="5"/>
      <c r="BG1907" s="5"/>
      <c r="BH1907" s="5"/>
      <c r="BI1907" s="11"/>
      <c r="BJ1907" s="11"/>
      <c r="BK1907" s="34"/>
      <c r="BL1907" s="34"/>
      <c r="BM1907" s="34"/>
      <c r="BN1907" s="34"/>
    </row>
    <row r="1908" spans="1:66" ht="15" customHeight="1" x14ac:dyDescent="0.2">
      <c r="A1908" s="14" t="s">
        <v>7149</v>
      </c>
      <c r="B1908" s="18" t="b">
        <f t="shared" si="297"/>
        <v>1</v>
      </c>
      <c r="C1908" s="12" t="str">
        <f t="shared" si="304"/>
        <v/>
      </c>
      <c r="D1908" s="12" t="str">
        <f t="shared" si="305"/>
        <v/>
      </c>
      <c r="E1908" s="12" t="str">
        <f t="shared" si="306"/>
        <v/>
      </c>
      <c r="F1908" s="4" t="str">
        <f t="shared" si="303"/>
        <v/>
      </c>
      <c r="G1908" s="12"/>
      <c r="H1908" s="12" t="str">
        <f t="shared" si="307"/>
        <v>Salvia pratensis 'Twilight Serenade' - pratensis Ballet Series</v>
      </c>
      <c r="I1908" s="10" t="s">
        <v>5716</v>
      </c>
      <c r="J1908" s="10" t="s">
        <v>1410</v>
      </c>
      <c r="K1908" s="10" t="s">
        <v>5777</v>
      </c>
      <c r="L1908" s="10">
        <v>1608</v>
      </c>
      <c r="M1908" s="10" t="s">
        <v>39</v>
      </c>
      <c r="N1908" s="18" t="b">
        <v>1</v>
      </c>
      <c r="O1908" s="11" t="s">
        <v>5778</v>
      </c>
      <c r="P1908" s="10" t="s">
        <v>5779</v>
      </c>
      <c r="Q1908" s="10"/>
      <c r="R1908" s="10"/>
      <c r="S1908" s="57" t="s">
        <v>10287</v>
      </c>
      <c r="T1908" s="10" t="s">
        <v>42</v>
      </c>
      <c r="U1908" s="10" t="s">
        <v>42</v>
      </c>
      <c r="V1908" s="10" t="s">
        <v>42</v>
      </c>
      <c r="W1908" s="10" t="s">
        <v>42</v>
      </c>
      <c r="X1908" s="10"/>
      <c r="Y1908" s="10" t="s">
        <v>5780</v>
      </c>
      <c r="Z1908" s="10" t="s">
        <v>5781</v>
      </c>
      <c r="AA1908" s="10"/>
      <c r="AB1908" s="10"/>
      <c r="AC1908" s="10"/>
      <c r="AD1908" s="10"/>
      <c r="AE1908" s="10"/>
      <c r="AF1908" s="10"/>
      <c r="AG1908" s="10" t="b">
        <v>0</v>
      </c>
      <c r="AH1908" s="10" t="s">
        <v>43</v>
      </c>
      <c r="AI1908" s="10"/>
      <c r="AJ1908" s="10" t="b">
        <v>0</v>
      </c>
      <c r="AK1908" s="10" t="b">
        <v>0</v>
      </c>
      <c r="AL1908" s="10" t="s">
        <v>86</v>
      </c>
      <c r="AM1908" s="11"/>
      <c r="AN1908" s="10" t="s">
        <v>45</v>
      </c>
      <c r="AO1908" s="10">
        <v>20098</v>
      </c>
      <c r="AP1908" s="10" t="b">
        <v>0</v>
      </c>
      <c r="AQ1908" s="10"/>
      <c r="AR1908" s="10"/>
      <c r="AS1908" s="10" t="b">
        <v>0</v>
      </c>
      <c r="AT1908" s="11"/>
      <c r="AU1908" s="11"/>
      <c r="AV1908" s="1" t="str">
        <f t="shared" si="298"/>
        <v>Salvia pratensis 'Twilight Serenade' - pratensis Ballet Series</v>
      </c>
      <c r="AW1908" s="10"/>
      <c r="AX1908" s="10"/>
      <c r="AY1908" s="11"/>
      <c r="AZ1908" s="11"/>
      <c r="BA1908" s="11"/>
      <c r="BB1908" s="11"/>
      <c r="BC1908" s="11"/>
      <c r="BD1908" s="11"/>
      <c r="BE1908" s="11"/>
      <c r="BF1908" s="11"/>
      <c r="BG1908" s="11"/>
      <c r="BH1908" s="11"/>
      <c r="BI1908" s="5"/>
      <c r="BJ1908" s="5"/>
      <c r="BK1908" s="34"/>
      <c r="BL1908" s="34"/>
      <c r="BM1908" s="34"/>
      <c r="BN1908" s="34"/>
    </row>
    <row r="1909" spans="1:66" ht="15" customHeight="1" x14ac:dyDescent="0.2">
      <c r="A1909" s="9" t="s">
        <v>8800</v>
      </c>
      <c r="B1909" s="18" t="b">
        <f t="shared" si="297"/>
        <v>1</v>
      </c>
      <c r="C1909" s="4" t="str">
        <f t="shared" si="304"/>
        <v/>
      </c>
      <c r="D1909" s="4" t="str">
        <f t="shared" si="305"/>
        <v/>
      </c>
      <c r="E1909" s="4" t="str">
        <f t="shared" si="306"/>
        <v/>
      </c>
      <c r="F1909" s="4" t="str">
        <f t="shared" si="303"/>
        <v/>
      </c>
      <c r="G1909" s="4" t="str">
        <f>IF(H1909=A1909,"","I")</f>
        <v/>
      </c>
      <c r="H1909" s="4" t="str">
        <f t="shared" si="307"/>
        <v>Salvia roemeriana 'Arriba'</v>
      </c>
      <c r="I1909" s="1" t="s">
        <v>5716</v>
      </c>
      <c r="J1909" s="24" t="s">
        <v>9940</v>
      </c>
      <c r="K1909" s="24" t="s">
        <v>9885</v>
      </c>
      <c r="L1909" s="1">
        <v>1609</v>
      </c>
      <c r="M1909" s="1" t="s">
        <v>39</v>
      </c>
      <c r="N1909" s="18" t="b">
        <v>1</v>
      </c>
      <c r="O1909" t="s">
        <v>5784</v>
      </c>
      <c r="P1909" s="2" t="s">
        <v>10612</v>
      </c>
      <c r="S1909" s="54"/>
      <c r="T1909" s="1" t="s">
        <v>42</v>
      </c>
      <c r="U1909" s="1" t="s">
        <v>42</v>
      </c>
      <c r="V1909" s="1" t="s">
        <v>42</v>
      </c>
      <c r="W1909" s="1" t="s">
        <v>42</v>
      </c>
      <c r="X1909" s="1"/>
      <c r="Y1909" t="s">
        <v>11268</v>
      </c>
      <c r="Z1909" s="1"/>
      <c r="AA1909" s="1"/>
      <c r="AB1909" s="1"/>
      <c r="AC1909" s="1"/>
      <c r="AD1909" s="1"/>
      <c r="AE1909" s="1"/>
      <c r="AG1909" s="1" t="b">
        <v>0</v>
      </c>
      <c r="AJ1909" s="1" t="b">
        <v>0</v>
      </c>
      <c r="AK1909" s="1" t="b">
        <v>0</v>
      </c>
      <c r="AL1909" s="1" t="s">
        <v>86</v>
      </c>
      <c r="AM1909" s="1" t="s">
        <v>62</v>
      </c>
      <c r="AN1909" s="1" t="s">
        <v>45</v>
      </c>
      <c r="AO1909" s="1">
        <v>1990</v>
      </c>
      <c r="AP1909" s="1" t="b">
        <v>0</v>
      </c>
      <c r="AQ1909" s="1"/>
      <c r="AR1909" s="1"/>
      <c r="AS1909" s="1" t="b">
        <v>0</v>
      </c>
      <c r="AV1909" s="1" t="str">
        <f t="shared" si="298"/>
        <v>Salvia roemeriana 'Arriba'</v>
      </c>
      <c r="AW1909" s="1"/>
      <c r="AX1909" s="1"/>
      <c r="BE1909" s="5"/>
      <c r="BF1909" s="5"/>
      <c r="BG1909" s="5"/>
      <c r="BH1909" s="5"/>
      <c r="BI1909" s="5"/>
      <c r="BJ1909" s="5"/>
      <c r="BK1909" s="5"/>
      <c r="BL1909" s="5"/>
      <c r="BM1909" s="5"/>
      <c r="BN1909" s="5"/>
    </row>
    <row r="1910" spans="1:66" ht="15" customHeight="1" x14ac:dyDescent="0.2">
      <c r="A1910" s="9" t="s">
        <v>8802</v>
      </c>
      <c r="B1910" s="18" t="b">
        <f t="shared" si="297"/>
        <v>0</v>
      </c>
      <c r="C1910" s="4" t="str">
        <f t="shared" si="304"/>
        <v/>
      </c>
      <c r="D1910" s="4" t="str">
        <f t="shared" si="305"/>
        <v/>
      </c>
      <c r="E1910" s="4" t="str">
        <f t="shared" si="306"/>
        <v/>
      </c>
      <c r="F1910" s="4" t="str">
        <f t="shared" si="303"/>
        <v>X</v>
      </c>
      <c r="G1910" s="4" t="str">
        <f>IF(H1910=A1910,"","I")</f>
        <v/>
      </c>
      <c r="H1910" s="4" t="str">
        <f t="shared" si="307"/>
        <v>Salvia scabra 'Good Hope'</v>
      </c>
      <c r="I1910" s="1" t="s">
        <v>5716</v>
      </c>
      <c r="J1910" s="1" t="s">
        <v>5785</v>
      </c>
      <c r="K1910" s="1" t="s">
        <v>9887</v>
      </c>
      <c r="L1910" s="1">
        <v>1610</v>
      </c>
      <c r="N1910" s="18" t="b">
        <v>0</v>
      </c>
      <c r="O1910" t="s">
        <v>5787</v>
      </c>
      <c r="P1910" s="2" t="s">
        <v>10614</v>
      </c>
      <c r="T1910" s="1" t="s">
        <v>42</v>
      </c>
      <c r="U1910" s="1" t="s">
        <v>42</v>
      </c>
      <c r="V1910" s="1" t="s">
        <v>42</v>
      </c>
      <c r="W1910" s="1" t="s">
        <v>42</v>
      </c>
      <c r="AG1910" s="1" t="b">
        <v>0</v>
      </c>
      <c r="AH1910" s="1"/>
      <c r="AI1910" s="1"/>
      <c r="AJ1910" s="1" t="b">
        <v>0</v>
      </c>
      <c r="AK1910" s="1" t="b">
        <v>0</v>
      </c>
      <c r="AL1910" s="1" t="s">
        <v>86</v>
      </c>
      <c r="AM1910" s="1" t="s">
        <v>62</v>
      </c>
      <c r="AN1910" s="1" t="s">
        <v>45</v>
      </c>
      <c r="AO1910" s="1">
        <v>1932</v>
      </c>
      <c r="AP1910" s="1" t="b">
        <v>0</v>
      </c>
      <c r="AQ1910" s="1"/>
      <c r="AR1910" s="1"/>
      <c r="AS1910" s="1" t="b">
        <v>0</v>
      </c>
      <c r="AV1910" s="1" t="str">
        <f t="shared" si="298"/>
        <v>Salvia scabra 'Good Hope'</v>
      </c>
      <c r="AW1910" s="1"/>
      <c r="AX1910" s="1"/>
      <c r="BE1910" s="5"/>
      <c r="BF1910" s="5"/>
      <c r="BG1910" s="5"/>
      <c r="BH1910" s="5"/>
      <c r="BI1910" s="5"/>
      <c r="BJ1910" s="5"/>
      <c r="BK1910" s="5"/>
      <c r="BL1910" s="5"/>
      <c r="BM1910" s="5"/>
      <c r="BN1910" s="5"/>
    </row>
    <row r="1911" spans="1:66" ht="15" customHeight="1" x14ac:dyDescent="0.2">
      <c r="A1911" s="9" t="s">
        <v>7383</v>
      </c>
      <c r="B1911" s="18" t="b">
        <f t="shared" si="297"/>
        <v>1</v>
      </c>
      <c r="C1911" s="4" t="str">
        <f t="shared" si="304"/>
        <v/>
      </c>
      <c r="D1911" s="4" t="str">
        <f t="shared" si="305"/>
        <v/>
      </c>
      <c r="E1911" s="4" t="str">
        <f t="shared" si="306"/>
        <v/>
      </c>
      <c r="F1911" s="4" t="str">
        <f t="shared" si="303"/>
        <v/>
      </c>
      <c r="G1911" s="4"/>
      <c r="H1911" s="4" t="str">
        <f t="shared" si="307"/>
        <v>Salvia sclarea 'Turkestanica' Clary</v>
      </c>
      <c r="I1911" s="1" t="s">
        <v>5716</v>
      </c>
      <c r="J1911" s="1" t="s">
        <v>5788</v>
      </c>
      <c r="K1911" s="1" t="s">
        <v>5789</v>
      </c>
      <c r="L1911" s="1">
        <v>1611</v>
      </c>
      <c r="M1911" s="1" t="s">
        <v>39</v>
      </c>
      <c r="N1911" s="18" t="b">
        <v>1</v>
      </c>
      <c r="O1911" t="s">
        <v>5790</v>
      </c>
      <c r="P1911" s="1" t="s">
        <v>5791</v>
      </c>
      <c r="S1911" s="54" t="s">
        <v>11324</v>
      </c>
      <c r="T1911" s="1" t="s">
        <v>42</v>
      </c>
      <c r="U1911" s="1" t="s">
        <v>42</v>
      </c>
      <c r="V1911" s="1" t="s">
        <v>42</v>
      </c>
      <c r="W1911" s="1" t="s">
        <v>42</v>
      </c>
      <c r="X1911" s="1"/>
      <c r="Y1911" s="1" t="s">
        <v>5792</v>
      </c>
      <c r="Z1911" s="1" t="s">
        <v>5793</v>
      </c>
      <c r="AA1911" s="1"/>
      <c r="AB1911" s="1"/>
      <c r="AC1911" s="1"/>
      <c r="AD1911" s="1"/>
      <c r="AE1911" s="1"/>
      <c r="AG1911" s="1" t="b">
        <v>0</v>
      </c>
      <c r="AH1911" s="1" t="s">
        <v>43</v>
      </c>
      <c r="AI1911" s="1"/>
      <c r="AJ1911" s="1" t="b">
        <v>0</v>
      </c>
      <c r="AK1911" s="1" t="b">
        <v>0</v>
      </c>
      <c r="AL1911" s="1" t="s">
        <v>86</v>
      </c>
      <c r="AM1911" s="1" t="s">
        <v>62</v>
      </c>
      <c r="AN1911" s="1" t="s">
        <v>45</v>
      </c>
      <c r="AO1911" s="1">
        <v>2464</v>
      </c>
      <c r="AP1911" s="1" t="b">
        <v>0</v>
      </c>
      <c r="AQ1911" s="1"/>
      <c r="AR1911" s="1"/>
      <c r="AS1911" s="1" t="b">
        <v>1</v>
      </c>
      <c r="AV1911" s="1" t="str">
        <f t="shared" si="298"/>
        <v>Salvia sclarea 'Turkestanica' Clary</v>
      </c>
      <c r="AW1911" s="1"/>
      <c r="AX1911" s="1"/>
      <c r="BE1911" s="5"/>
      <c r="BF1911" s="5"/>
      <c r="BG1911" s="5"/>
      <c r="BH1911" s="5"/>
      <c r="BI1911" s="5"/>
      <c r="BJ1911" s="5"/>
      <c r="BK1911" s="34"/>
      <c r="BL1911" s="34"/>
      <c r="BM1911" s="34"/>
      <c r="BN1911" s="34"/>
    </row>
    <row r="1912" spans="1:66" ht="15" customHeight="1" x14ac:dyDescent="0.2">
      <c r="B1912" s="18" t="b">
        <f t="shared" si="297"/>
        <v>1</v>
      </c>
      <c r="F1912" s="4" t="str">
        <f t="shared" si="303"/>
        <v/>
      </c>
      <c r="I1912" s="1" t="s">
        <v>5716</v>
      </c>
      <c r="J1912" s="1" t="s">
        <v>5794</v>
      </c>
      <c r="K1912" s="1" t="s">
        <v>686</v>
      </c>
      <c r="L1912" s="1">
        <v>1612</v>
      </c>
      <c r="N1912" s="18" t="b">
        <v>1</v>
      </c>
      <c r="P1912" s="1" t="s">
        <v>5795</v>
      </c>
      <c r="S1912" s="54"/>
      <c r="T1912" s="1" t="s">
        <v>42</v>
      </c>
      <c r="U1912" s="1" t="s">
        <v>42</v>
      </c>
      <c r="V1912" s="1" t="s">
        <v>42</v>
      </c>
      <c r="W1912" s="1" t="s">
        <v>42</v>
      </c>
      <c r="X1912" s="1"/>
      <c r="Y1912" s="1" t="s">
        <v>5743</v>
      </c>
      <c r="Z1912" s="1"/>
      <c r="AA1912" s="1"/>
      <c r="AB1912" s="1"/>
      <c r="AC1912" s="1"/>
      <c r="AD1912" s="1"/>
      <c r="AE1912" s="1"/>
      <c r="AG1912" s="1" t="b">
        <v>0</v>
      </c>
      <c r="AH1912" s="1"/>
      <c r="AI1912" s="1"/>
      <c r="AJ1912" s="1" t="b">
        <v>0</v>
      </c>
      <c r="AK1912" s="1" t="b">
        <v>0</v>
      </c>
      <c r="AL1912" s="1" t="s">
        <v>37</v>
      </c>
      <c r="AM1912" s="1" t="s">
        <v>62</v>
      </c>
      <c r="AN1912" s="1" t="s">
        <v>45</v>
      </c>
      <c r="AO1912" s="1">
        <v>1916</v>
      </c>
      <c r="AP1912" s="1" t="b">
        <v>0</v>
      </c>
      <c r="AQ1912" s="1"/>
      <c r="AR1912" s="1"/>
      <c r="AS1912" s="1" t="b">
        <v>1</v>
      </c>
      <c r="AV1912" s="1" t="str">
        <f t="shared" si="298"/>
        <v>Salvia superba 'Rose Queen'</v>
      </c>
      <c r="AW1912" s="1"/>
      <c r="AX1912" s="1"/>
    </row>
    <row r="1913" spans="1:66" ht="15" customHeight="1" x14ac:dyDescent="0.2">
      <c r="A1913" s="14" t="s">
        <v>9619</v>
      </c>
      <c r="B1913" s="18" t="b">
        <f t="shared" si="297"/>
        <v>1</v>
      </c>
      <c r="C1913" s="12" t="str">
        <f>IF(O1913="","C","")</f>
        <v/>
      </c>
      <c r="D1913" s="12" t="str">
        <f>IF(I1913="","N","")</f>
        <v/>
      </c>
      <c r="E1913" s="12" t="str">
        <f>IF(P1913="","Y","")</f>
        <v/>
      </c>
      <c r="F1913" s="4" t="str">
        <f t="shared" si="303"/>
        <v/>
      </c>
      <c r="G1913" s="12" t="str">
        <f>IF(H1913=A1913,"","I")</f>
        <v/>
      </c>
      <c r="H1913" s="12" t="str">
        <f>TRIM(TRIM(I1913) &amp; " " &amp; TRIM(J1913) &amp; " " &amp; K1913 &amp; " " &amp;S1913)</f>
        <v>Salvia uliginosa 'Ballon Azul'</v>
      </c>
      <c r="I1913" s="40" t="s">
        <v>5716</v>
      </c>
      <c r="J1913" s="10" t="s">
        <v>5796</v>
      </c>
      <c r="K1913" s="40" t="s">
        <v>9888</v>
      </c>
      <c r="L1913" s="11"/>
      <c r="M1913" s="11"/>
      <c r="N1913" s="18" t="b">
        <v>1</v>
      </c>
      <c r="O1913" s="11" t="s">
        <v>10237</v>
      </c>
      <c r="P1913" s="40" t="s">
        <v>10615</v>
      </c>
      <c r="Q1913" s="11"/>
      <c r="R1913" s="11"/>
      <c r="S1913" s="56"/>
      <c r="T1913" s="11"/>
      <c r="U1913" s="11"/>
      <c r="V1913" s="11"/>
      <c r="W1913" s="11"/>
      <c r="X1913" s="11"/>
      <c r="Y1913" t="s">
        <v>11270</v>
      </c>
      <c r="Z1913" s="11"/>
      <c r="AA1913" s="11"/>
      <c r="AB1913" s="11"/>
      <c r="AC1913" s="11"/>
      <c r="AD1913" s="11"/>
      <c r="AE1913" s="11"/>
      <c r="AF1913" s="10"/>
      <c r="AG1913" s="10" t="b">
        <v>0</v>
      </c>
      <c r="AH1913" s="10"/>
      <c r="AI1913" s="10"/>
      <c r="AJ1913" s="10" t="b">
        <v>0</v>
      </c>
      <c r="AK1913" s="10" t="b">
        <v>0</v>
      </c>
      <c r="AL1913" s="10" t="s">
        <v>86</v>
      </c>
      <c r="AM1913" s="11"/>
      <c r="AN1913" s="10" t="s">
        <v>45</v>
      </c>
      <c r="AO1913" s="11"/>
      <c r="AP1913" s="10" t="b">
        <v>0</v>
      </c>
      <c r="AQ1913" s="10"/>
      <c r="AR1913" s="10"/>
      <c r="AS1913" s="10" t="b">
        <v>0</v>
      </c>
      <c r="AT1913" s="11"/>
      <c r="AU1913" s="11"/>
      <c r="AV1913" s="1" t="str">
        <f t="shared" si="298"/>
        <v>Salvia uliginosa 'Ballon Azul'</v>
      </c>
      <c r="AW1913" s="10"/>
      <c r="AX1913" s="10"/>
      <c r="AY1913" s="11"/>
      <c r="AZ1913" s="11"/>
      <c r="BA1913" s="11"/>
      <c r="BB1913" s="11"/>
      <c r="BC1913" s="11"/>
      <c r="BD1913" s="11"/>
      <c r="BE1913" s="11"/>
      <c r="BF1913" s="11"/>
      <c r="BG1913" s="11"/>
      <c r="BH1913" s="11"/>
      <c r="BI1913" s="11"/>
      <c r="BJ1913" s="11"/>
      <c r="BK1913" s="11"/>
      <c r="BL1913" s="11"/>
      <c r="BM1913" s="11"/>
      <c r="BN1913" s="11"/>
    </row>
    <row r="1914" spans="1:66" ht="15" customHeight="1" x14ac:dyDescent="0.2">
      <c r="B1914" s="18" t="b">
        <f t="shared" si="297"/>
        <v>0</v>
      </c>
      <c r="F1914" s="4" t="str">
        <f t="shared" si="303"/>
        <v>X</v>
      </c>
      <c r="I1914" s="1" t="s">
        <v>5716</v>
      </c>
      <c r="J1914" s="1" t="s">
        <v>5796</v>
      </c>
      <c r="K1914" s="1"/>
      <c r="L1914" s="1">
        <v>1613</v>
      </c>
      <c r="N1914" s="18" t="b">
        <v>0</v>
      </c>
      <c r="P1914" s="1" t="s">
        <v>5797</v>
      </c>
      <c r="Q1914" s="1"/>
      <c r="R1914" s="1"/>
      <c r="S1914" s="54"/>
      <c r="T1914" s="1" t="s">
        <v>42</v>
      </c>
      <c r="U1914" s="1" t="s">
        <v>42</v>
      </c>
      <c r="V1914" s="1" t="s">
        <v>42</v>
      </c>
      <c r="W1914" s="1" t="s">
        <v>42</v>
      </c>
      <c r="X1914" s="1"/>
      <c r="Y1914" s="1"/>
      <c r="Z1914" s="1"/>
      <c r="AA1914" s="1"/>
      <c r="AB1914" s="1"/>
      <c r="AC1914" s="1"/>
      <c r="AD1914" s="1"/>
      <c r="AE1914" s="1"/>
      <c r="AG1914" s="1" t="b">
        <v>1</v>
      </c>
      <c r="AJ1914" s="1" t="b">
        <v>0</v>
      </c>
      <c r="AK1914" s="1" t="b">
        <v>0</v>
      </c>
      <c r="AL1914" s="1" t="s">
        <v>86</v>
      </c>
      <c r="AM1914" s="1" t="s">
        <v>62</v>
      </c>
      <c r="AN1914" s="1" t="s">
        <v>45</v>
      </c>
      <c r="AO1914" s="1">
        <v>2254</v>
      </c>
      <c r="AP1914" s="1" t="b">
        <v>1</v>
      </c>
      <c r="AQ1914" s="1"/>
      <c r="AR1914" s="1"/>
      <c r="AS1914" s="1" t="b">
        <v>0</v>
      </c>
      <c r="AV1914" s="1" t="str">
        <f t="shared" si="298"/>
        <v>Salvia uliginosa</v>
      </c>
      <c r="AW1914" s="1"/>
      <c r="AX1914" s="1"/>
    </row>
    <row r="1915" spans="1:66" ht="15" customHeight="1" x14ac:dyDescent="0.2">
      <c r="A1915" s="9" t="s">
        <v>9081</v>
      </c>
      <c r="B1915" s="18" t="b">
        <f t="shared" si="297"/>
        <v>1</v>
      </c>
      <c r="C1915" s="4" t="str">
        <f t="shared" ref="C1915:C1923" si="308">IF(O1915="","C","")</f>
        <v/>
      </c>
      <c r="D1915" s="4" t="str">
        <f t="shared" ref="D1915:D1923" si="309">IF(I1915="","N","")</f>
        <v/>
      </c>
      <c r="E1915" s="4" t="str">
        <f t="shared" ref="E1915:E1923" si="310">IF(P1915="","Y","")</f>
        <v/>
      </c>
      <c r="F1915" s="4" t="str">
        <f t="shared" si="303"/>
        <v/>
      </c>
      <c r="G1915" s="4"/>
      <c r="H1915" s="4" t="str">
        <f t="shared" ref="H1915:H1923" si="311">TRIM(TRIM(I1915) &amp; " " &amp; TRIM(J1915) &amp; " " &amp; K1915 &amp; " " &amp;S1915)</f>
        <v>Salvia verticillata Alba' 'White Rain'</v>
      </c>
      <c r="I1915" s="1" t="s">
        <v>5716</v>
      </c>
      <c r="J1915" s="1" t="s">
        <v>1617</v>
      </c>
      <c r="K1915" s="48" t="s">
        <v>5038</v>
      </c>
      <c r="L1915" s="1">
        <v>2004</v>
      </c>
      <c r="M1915" s="1" t="s">
        <v>39</v>
      </c>
      <c r="N1915" s="18" t="b">
        <v>1</v>
      </c>
      <c r="O1915" t="s">
        <v>6998</v>
      </c>
      <c r="P1915" s="1" t="s">
        <v>6999</v>
      </c>
      <c r="S1915" s="60" t="s">
        <v>6997</v>
      </c>
      <c r="T1915" s="1" t="s">
        <v>42</v>
      </c>
      <c r="U1915" s="1" t="s">
        <v>42</v>
      </c>
      <c r="V1915" s="1" t="s">
        <v>42</v>
      </c>
      <c r="W1915" s="1" t="s">
        <v>42</v>
      </c>
      <c r="X1915" s="1"/>
      <c r="Y1915" t="s">
        <v>11272</v>
      </c>
      <c r="Z1915" s="1"/>
      <c r="AA1915" s="1"/>
      <c r="AB1915" s="1"/>
      <c r="AC1915" s="1"/>
      <c r="AD1915" s="1"/>
      <c r="AE1915" s="1"/>
      <c r="AG1915" s="1" t="b">
        <v>0</v>
      </c>
      <c r="AH1915" s="1" t="s">
        <v>43</v>
      </c>
      <c r="AI1915" s="1"/>
      <c r="AJ1915" s="1" t="b">
        <v>0</v>
      </c>
      <c r="AK1915" s="1" t="b">
        <v>0</v>
      </c>
      <c r="AL1915" s="1" t="s">
        <v>86</v>
      </c>
      <c r="AN1915" s="1" t="s">
        <v>45</v>
      </c>
      <c r="AO1915" s="1">
        <v>20006</v>
      </c>
      <c r="AP1915" s="1" t="b">
        <v>0</v>
      </c>
      <c r="AQ1915" s="1"/>
      <c r="AR1915" s="1"/>
      <c r="AS1915" s="1" t="b">
        <v>0</v>
      </c>
      <c r="AV1915" s="1" t="str">
        <f t="shared" si="298"/>
        <v>Salvia verticillata Alba' 'White Rain'</v>
      </c>
      <c r="AW1915" s="1"/>
      <c r="AX1915" s="1"/>
      <c r="BE1915" s="5"/>
      <c r="BF1915" s="5"/>
      <c r="BG1915" s="5"/>
      <c r="BH1915" s="5"/>
      <c r="BI1915" s="5"/>
      <c r="BJ1915" s="5"/>
      <c r="BK1915" s="34"/>
      <c r="BL1915" s="34"/>
      <c r="BM1915" s="34"/>
      <c r="BN1915" s="5"/>
    </row>
    <row r="1916" spans="1:66" ht="15" customHeight="1" x14ac:dyDescent="0.2">
      <c r="A1916" s="9" t="s">
        <v>9083</v>
      </c>
      <c r="B1916" s="18" t="b">
        <f t="shared" si="297"/>
        <v>1</v>
      </c>
      <c r="C1916" s="4" t="str">
        <f t="shared" si="308"/>
        <v/>
      </c>
      <c r="D1916" s="4" t="str">
        <f t="shared" si="309"/>
        <v/>
      </c>
      <c r="E1916" s="4" t="str">
        <f t="shared" si="310"/>
        <v/>
      </c>
      <c r="F1916" s="4" t="str">
        <f t="shared" si="303"/>
        <v/>
      </c>
      <c r="G1916" s="4" t="str">
        <f t="shared" ref="G1916:G1923" si="312">IF(H1916=A1916,"","I")</f>
        <v/>
      </c>
      <c r="H1916" s="4" t="str">
        <f t="shared" si="311"/>
        <v>Salvia verticillata 'Hannay's Blue'</v>
      </c>
      <c r="I1916" s="2" t="s">
        <v>5716</v>
      </c>
      <c r="J1916" s="24" t="s">
        <v>1617</v>
      </c>
      <c r="K1916" s="2" t="s">
        <v>9889</v>
      </c>
      <c r="N1916" s="18" t="b">
        <v>1</v>
      </c>
      <c r="O1916" t="s">
        <v>10238</v>
      </c>
      <c r="P1916" s="23" t="s">
        <v>10616</v>
      </c>
      <c r="Y1916" t="s">
        <v>11271</v>
      </c>
      <c r="AG1916" s="1" t="b">
        <v>0</v>
      </c>
      <c r="AJ1916" s="1" t="b">
        <v>0</v>
      </c>
      <c r="AK1916" s="1" t="b">
        <v>0</v>
      </c>
      <c r="AL1916" s="1" t="s">
        <v>86</v>
      </c>
      <c r="AM1916" s="1" t="s">
        <v>62</v>
      </c>
      <c r="AN1916" s="1" t="s">
        <v>45</v>
      </c>
      <c r="AO1916" s="1">
        <v>2051</v>
      </c>
      <c r="AP1916" s="1" t="b">
        <v>0</v>
      </c>
      <c r="AQ1916" s="1"/>
      <c r="AR1916" s="1"/>
      <c r="AS1916" s="1" t="b">
        <v>0</v>
      </c>
      <c r="AV1916" s="1" t="str">
        <f t="shared" si="298"/>
        <v>Salvia verticillata 'Hannay's Blue'</v>
      </c>
      <c r="AW1916" s="1"/>
      <c r="AX1916" s="1"/>
      <c r="BE1916" s="5"/>
      <c r="BF1916" s="5"/>
      <c r="BG1916" s="5"/>
      <c r="BH1916" s="5"/>
      <c r="BI1916" s="5"/>
      <c r="BJ1916" s="5"/>
      <c r="BK1916" s="5"/>
      <c r="BL1916" s="5"/>
      <c r="BM1916" s="5"/>
      <c r="BN1916" s="5"/>
    </row>
    <row r="1917" spans="1:66" ht="15" customHeight="1" x14ac:dyDescent="0.2">
      <c r="A1917" s="9" t="s">
        <v>7387</v>
      </c>
      <c r="B1917" s="18" t="b">
        <f t="shared" si="297"/>
        <v>1</v>
      </c>
      <c r="C1917" s="4" t="str">
        <f t="shared" si="308"/>
        <v/>
      </c>
      <c r="D1917" s="4" t="str">
        <f t="shared" si="309"/>
        <v/>
      </c>
      <c r="E1917" s="4" t="str">
        <f t="shared" si="310"/>
        <v/>
      </c>
      <c r="F1917" s="4" t="str">
        <f t="shared" si="303"/>
        <v/>
      </c>
      <c r="G1917" s="4" t="str">
        <f t="shared" si="312"/>
        <v/>
      </c>
      <c r="H1917" s="4" t="str">
        <f t="shared" si="311"/>
        <v>Salvia verticillata 'Purple Rain'</v>
      </c>
      <c r="I1917" s="1" t="s">
        <v>5716</v>
      </c>
      <c r="J1917" s="1" t="s">
        <v>1617</v>
      </c>
      <c r="K1917" s="1" t="s">
        <v>5798</v>
      </c>
      <c r="L1917" s="1">
        <v>1614</v>
      </c>
      <c r="M1917" s="1" t="s">
        <v>39</v>
      </c>
      <c r="N1917" s="18" t="b">
        <v>1</v>
      </c>
      <c r="O1917" t="s">
        <v>5799</v>
      </c>
      <c r="P1917" s="1" t="s">
        <v>5800</v>
      </c>
      <c r="Q1917" s="1"/>
      <c r="S1917" s="54"/>
      <c r="T1917" s="1" t="s">
        <v>42</v>
      </c>
      <c r="U1917" s="1" t="s">
        <v>42</v>
      </c>
      <c r="V1917" s="1" t="s">
        <v>42</v>
      </c>
      <c r="W1917" s="1" t="s">
        <v>42</v>
      </c>
      <c r="X1917" s="1"/>
      <c r="Y1917" s="1" t="s">
        <v>5801</v>
      </c>
      <c r="Z1917" s="1"/>
      <c r="AA1917" s="1"/>
      <c r="AB1917" s="1"/>
      <c r="AC1917" s="1"/>
      <c r="AD1917" s="1"/>
      <c r="AE1917" s="1"/>
      <c r="AF1917" s="1"/>
      <c r="AG1917" s="1" t="b">
        <v>0</v>
      </c>
      <c r="AH1917" s="1"/>
      <c r="AI1917" s="1"/>
      <c r="AJ1917" s="1" t="b">
        <v>0</v>
      </c>
      <c r="AK1917" s="1" t="b">
        <v>0</v>
      </c>
      <c r="AL1917" s="1" t="s">
        <v>86</v>
      </c>
      <c r="AM1917" s="1" t="s">
        <v>62</v>
      </c>
      <c r="AN1917" s="1" t="s">
        <v>45</v>
      </c>
      <c r="AP1917" s="1" t="b">
        <v>0</v>
      </c>
      <c r="AQ1917" s="1"/>
      <c r="AR1917" s="1"/>
      <c r="AS1917" s="1" t="b">
        <v>0</v>
      </c>
      <c r="AT1917" s="5"/>
      <c r="AU1917" s="5"/>
      <c r="AV1917" s="1" t="str">
        <f t="shared" si="298"/>
        <v>Salvia verticillata 'Purple Rain'</v>
      </c>
      <c r="AW1917" s="1"/>
      <c r="AX1917" s="1"/>
      <c r="AY1917" s="5"/>
      <c r="AZ1917" s="5"/>
      <c r="BA1917" s="5"/>
      <c r="BB1917" s="5"/>
      <c r="BC1917" s="5"/>
      <c r="BD1917" s="5"/>
      <c r="BE1917" s="5"/>
      <c r="BF1917" s="5"/>
      <c r="BG1917" s="5"/>
      <c r="BH1917" s="5"/>
      <c r="BI1917" s="5"/>
      <c r="BJ1917" s="5"/>
      <c r="BK1917" s="34"/>
      <c r="BL1917" s="34"/>
      <c r="BM1917" s="34"/>
      <c r="BN1917" s="34"/>
    </row>
    <row r="1918" spans="1:66" ht="15" customHeight="1" x14ac:dyDescent="0.2">
      <c r="A1918" s="9" t="s">
        <v>9621</v>
      </c>
      <c r="B1918" s="18" t="b">
        <f t="shared" si="297"/>
        <v>1</v>
      </c>
      <c r="C1918" s="4" t="str">
        <f t="shared" si="308"/>
        <v/>
      </c>
      <c r="D1918" s="4" t="str">
        <f t="shared" si="309"/>
        <v/>
      </c>
      <c r="E1918" s="4" t="str">
        <f t="shared" si="310"/>
        <v/>
      </c>
      <c r="F1918" s="4" t="str">
        <f t="shared" si="303"/>
        <v/>
      </c>
      <c r="G1918" s="4" t="str">
        <f t="shared" si="312"/>
        <v/>
      </c>
      <c r="H1918" s="4" t="str">
        <f t="shared" si="311"/>
        <v>Salvia x jamensis 'Nachtvlinder'</v>
      </c>
      <c r="I1918" s="2" t="s">
        <v>5716</v>
      </c>
      <c r="J1918" s="24" t="s">
        <v>10299</v>
      </c>
      <c r="K1918" s="2" t="s">
        <v>9890</v>
      </c>
      <c r="N1918" s="18" t="b">
        <v>1</v>
      </c>
      <c r="O1918" t="s">
        <v>10239</v>
      </c>
      <c r="P1918" s="23" t="s">
        <v>10617</v>
      </c>
      <c r="Y1918" t="s">
        <v>11266</v>
      </c>
      <c r="AG1918" s="1" t="b">
        <v>0</v>
      </c>
      <c r="AJ1918" s="1" t="b">
        <v>0</v>
      </c>
      <c r="AK1918" s="1" t="b">
        <v>0</v>
      </c>
      <c r="AL1918" s="1" t="s">
        <v>86</v>
      </c>
      <c r="AM1918" s="1" t="s">
        <v>62</v>
      </c>
      <c r="AN1918" s="1" t="s">
        <v>45</v>
      </c>
      <c r="AO1918" s="1">
        <v>2080</v>
      </c>
      <c r="AP1918" s="1" t="b">
        <v>0</v>
      </c>
      <c r="AQ1918" s="1"/>
      <c r="AR1918" s="1"/>
      <c r="AS1918" s="1" t="b">
        <v>0</v>
      </c>
      <c r="AV1918" s="1" t="str">
        <f t="shared" si="298"/>
        <v>Salvia x jamensis 'Nachtvlinder'</v>
      </c>
      <c r="AW1918" s="1"/>
      <c r="AX1918" s="1"/>
      <c r="BE1918" s="5"/>
      <c r="BF1918" s="5"/>
      <c r="BG1918" s="5"/>
      <c r="BH1918" s="5"/>
      <c r="BI1918" s="5"/>
      <c r="BJ1918" s="5"/>
      <c r="BK1918" s="5"/>
      <c r="BL1918" s="5"/>
      <c r="BM1918" s="5"/>
      <c r="BN1918" s="5"/>
    </row>
    <row r="1919" spans="1:66" ht="15" customHeight="1" x14ac:dyDescent="0.2">
      <c r="A1919" s="9" t="s">
        <v>7385</v>
      </c>
      <c r="B1919" s="18" t="b">
        <f t="shared" si="297"/>
        <v>1</v>
      </c>
      <c r="C1919" s="4" t="str">
        <f t="shared" si="308"/>
        <v/>
      </c>
      <c r="D1919" s="4" t="str">
        <f t="shared" si="309"/>
        <v/>
      </c>
      <c r="E1919" s="4" t="str">
        <f t="shared" si="310"/>
        <v/>
      </c>
      <c r="F1919" s="4" t="str">
        <f t="shared" si="303"/>
        <v/>
      </c>
      <c r="G1919" s="4" t="str">
        <f t="shared" si="312"/>
        <v/>
      </c>
      <c r="H1919" s="4" t="str">
        <f t="shared" si="311"/>
        <v>Salvia x sylvestris 'Blue Queen' ('Blaukonigin')</v>
      </c>
      <c r="I1919" s="1" t="s">
        <v>5716</v>
      </c>
      <c r="J1919" s="1" t="s">
        <v>5802</v>
      </c>
      <c r="K1919" s="1" t="s">
        <v>5803</v>
      </c>
      <c r="L1919" s="1">
        <v>1615</v>
      </c>
      <c r="M1919" s="1" t="s">
        <v>39</v>
      </c>
      <c r="N1919" s="18" t="b">
        <v>1</v>
      </c>
      <c r="O1919" t="s">
        <v>5804</v>
      </c>
      <c r="P1919" s="1" t="s">
        <v>5805</v>
      </c>
      <c r="S1919" s="54" t="s">
        <v>11323</v>
      </c>
      <c r="T1919" s="1" t="s">
        <v>42</v>
      </c>
      <c r="U1919" s="1" t="s">
        <v>42</v>
      </c>
      <c r="V1919" s="1" t="s">
        <v>42</v>
      </c>
      <c r="W1919" s="1" t="s">
        <v>42</v>
      </c>
      <c r="X1919" s="1"/>
      <c r="Y1919" s="1" t="s">
        <v>5806</v>
      </c>
      <c r="Z1919" s="1" t="s">
        <v>5807</v>
      </c>
      <c r="AA1919" s="1"/>
      <c r="AB1919" s="1"/>
      <c r="AC1919" s="1"/>
      <c r="AD1919" s="1"/>
      <c r="AE1919" s="1"/>
      <c r="AG1919" s="1" t="b">
        <v>0</v>
      </c>
      <c r="AH1919" s="1" t="s">
        <v>43</v>
      </c>
      <c r="AI1919" s="1"/>
      <c r="AJ1919" s="1" t="b">
        <v>0</v>
      </c>
      <c r="AK1919" s="1" t="b">
        <v>0</v>
      </c>
      <c r="AL1919" s="1" t="s">
        <v>86</v>
      </c>
      <c r="AM1919" s="1" t="s">
        <v>62</v>
      </c>
      <c r="AN1919" s="1" t="s">
        <v>45</v>
      </c>
      <c r="AO1919" s="1">
        <v>2428</v>
      </c>
      <c r="AP1919" s="1" t="b">
        <v>0</v>
      </c>
      <c r="AQ1919" s="1"/>
      <c r="AR1919" s="1"/>
      <c r="AS1919" s="1" t="b">
        <v>0</v>
      </c>
      <c r="AV1919" s="1" t="str">
        <f t="shared" si="298"/>
        <v>Salvia x sylvestris 'Blue Queen' ('Blaukonigin')</v>
      </c>
      <c r="AW1919" s="1"/>
      <c r="AX1919" s="1"/>
      <c r="BE1919" s="5"/>
      <c r="BF1919" s="5"/>
      <c r="BG1919" s="5"/>
      <c r="BH1919" s="5"/>
      <c r="BI1919" s="5"/>
      <c r="BJ1919" s="5"/>
      <c r="BK1919" s="34"/>
      <c r="BL1919" s="34"/>
      <c r="BM1919" s="34"/>
      <c r="BN1919" s="34"/>
    </row>
    <row r="1920" spans="1:66" ht="15" customHeight="1" x14ac:dyDescent="0.2">
      <c r="A1920" s="9" t="s">
        <v>7389</v>
      </c>
      <c r="B1920" s="18" t="b">
        <f t="shared" si="297"/>
        <v>1</v>
      </c>
      <c r="C1920" s="4" t="str">
        <f t="shared" si="308"/>
        <v/>
      </c>
      <c r="D1920" s="4" t="str">
        <f t="shared" si="309"/>
        <v/>
      </c>
      <c r="E1920" s="4" t="str">
        <f t="shared" si="310"/>
        <v/>
      </c>
      <c r="F1920" s="4" t="str">
        <f t="shared" si="303"/>
        <v/>
      </c>
      <c r="G1920" s="4" t="str">
        <f t="shared" si="312"/>
        <v/>
      </c>
      <c r="H1920" s="4" t="str">
        <f t="shared" si="311"/>
        <v>Salvia x sylvestris 'Mainacht' (Maynight)</v>
      </c>
      <c r="I1920" s="1" t="s">
        <v>5716</v>
      </c>
      <c r="J1920" s="1" t="s">
        <v>5802</v>
      </c>
      <c r="K1920" s="1" t="s">
        <v>11321</v>
      </c>
      <c r="L1920" s="1">
        <v>1616</v>
      </c>
      <c r="M1920" s="1" t="s">
        <v>39</v>
      </c>
      <c r="N1920" s="18" t="b">
        <v>1</v>
      </c>
      <c r="O1920" t="s">
        <v>5809</v>
      </c>
      <c r="P1920" s="1" t="s">
        <v>5810</v>
      </c>
      <c r="S1920" s="54" t="s">
        <v>11322</v>
      </c>
      <c r="T1920" s="1" t="s">
        <v>42</v>
      </c>
      <c r="U1920" s="1" t="s">
        <v>42</v>
      </c>
      <c r="V1920" s="1" t="s">
        <v>42</v>
      </c>
      <c r="W1920" s="1" t="s">
        <v>42</v>
      </c>
      <c r="X1920" s="1"/>
      <c r="Y1920" s="1" t="s">
        <v>5811</v>
      </c>
      <c r="Z1920" s="1" t="s">
        <v>5812</v>
      </c>
      <c r="AA1920" s="1" t="s">
        <v>5813</v>
      </c>
      <c r="AB1920" s="1"/>
      <c r="AC1920" s="1"/>
      <c r="AD1920" s="1"/>
      <c r="AE1920" s="1"/>
      <c r="AG1920" s="1" t="b">
        <v>0</v>
      </c>
      <c r="AH1920" s="1" t="s">
        <v>43</v>
      </c>
      <c r="AI1920" s="1"/>
      <c r="AJ1920" s="1" t="b">
        <v>0</v>
      </c>
      <c r="AK1920" s="1" t="b">
        <v>0</v>
      </c>
      <c r="AL1920" s="1" t="s">
        <v>1250</v>
      </c>
      <c r="AN1920" s="1" t="s">
        <v>45</v>
      </c>
      <c r="AO1920" s="1">
        <v>20129</v>
      </c>
      <c r="AP1920" s="1" t="b">
        <v>0</v>
      </c>
      <c r="AQ1920" s="1"/>
      <c r="AR1920" s="1"/>
      <c r="AS1920" s="1" t="b">
        <v>0</v>
      </c>
      <c r="AV1920" s="1" t="str">
        <f t="shared" si="298"/>
        <v>Salvia x sylvestris 'Mainacht' (Maynight)</v>
      </c>
      <c r="AW1920" s="1"/>
      <c r="AX1920" s="1"/>
      <c r="BE1920" s="5"/>
      <c r="BF1920" s="5"/>
      <c r="BG1920" s="5"/>
      <c r="BH1920" s="5"/>
      <c r="BI1920" s="5"/>
      <c r="BJ1920" s="5"/>
      <c r="BK1920" s="34"/>
      <c r="BL1920" s="34"/>
      <c r="BM1920" s="34"/>
      <c r="BN1920" s="34"/>
    </row>
    <row r="1921" spans="1:66" ht="15" customHeight="1" x14ac:dyDescent="0.2">
      <c r="A1921" s="9" t="s">
        <v>9209</v>
      </c>
      <c r="B1921" s="18" t="b">
        <f t="shared" si="297"/>
        <v>1</v>
      </c>
      <c r="C1921" s="4" t="str">
        <f t="shared" si="308"/>
        <v/>
      </c>
      <c r="D1921" s="4" t="str">
        <f t="shared" si="309"/>
        <v/>
      </c>
      <c r="E1921" s="4" t="str">
        <f t="shared" si="310"/>
        <v/>
      </c>
      <c r="F1921" s="4" t="str">
        <f t="shared" si="303"/>
        <v/>
      </c>
      <c r="G1921" s="4" t="str">
        <f t="shared" si="312"/>
        <v/>
      </c>
      <c r="H1921" s="4" t="str">
        <f t="shared" si="311"/>
        <v>Salvia 'Amistad'</v>
      </c>
      <c r="I1921" s="1" t="s">
        <v>5716</v>
      </c>
      <c r="J1921" s="1"/>
      <c r="K1921" s="1" t="s">
        <v>6725</v>
      </c>
      <c r="L1921" s="1">
        <v>1876</v>
      </c>
      <c r="M1921" s="1" t="s">
        <v>39</v>
      </c>
      <c r="N1921" s="18" t="b">
        <v>1</v>
      </c>
      <c r="O1921" t="s">
        <v>10234</v>
      </c>
      <c r="P1921" s="2" t="s">
        <v>10610</v>
      </c>
      <c r="S1921" s="54"/>
      <c r="T1921" s="1" t="s">
        <v>42</v>
      </c>
      <c r="U1921" s="1" t="s">
        <v>42</v>
      </c>
      <c r="V1921" s="1" t="s">
        <v>42</v>
      </c>
      <c r="W1921" s="1" t="s">
        <v>42</v>
      </c>
      <c r="X1921" s="1"/>
      <c r="Y1921" t="s">
        <v>11263</v>
      </c>
      <c r="Z1921" s="1"/>
      <c r="AA1921" s="1"/>
      <c r="AB1921" s="1"/>
      <c r="AC1921" s="1"/>
      <c r="AD1921" s="1"/>
      <c r="AE1921" s="1"/>
      <c r="AF1921" s="1"/>
      <c r="AG1921" s="1" t="b">
        <v>0</v>
      </c>
      <c r="AH1921" s="1"/>
      <c r="AI1921" s="1"/>
      <c r="AJ1921" s="1" t="b">
        <v>0</v>
      </c>
      <c r="AK1921" s="1" t="b">
        <v>0</v>
      </c>
      <c r="AL1921" s="1" t="s">
        <v>86</v>
      </c>
      <c r="AN1921" s="1" t="s">
        <v>45</v>
      </c>
      <c r="AP1921" s="1" t="b">
        <v>0</v>
      </c>
      <c r="AQ1921" s="1"/>
      <c r="AR1921" s="1"/>
      <c r="AS1921" s="1" t="b">
        <v>0</v>
      </c>
      <c r="AT1921" s="5"/>
      <c r="AU1921" s="5"/>
      <c r="AV1921" s="1" t="str">
        <f t="shared" si="298"/>
        <v>Salvia 'Amistad'</v>
      </c>
      <c r="AW1921" s="1"/>
      <c r="AX1921" s="1"/>
      <c r="AY1921" s="5"/>
      <c r="AZ1921" s="5"/>
      <c r="BA1921" s="5"/>
      <c r="BB1921" s="5"/>
      <c r="BC1921" s="5"/>
      <c r="BD1921" s="5"/>
      <c r="BE1921" s="5"/>
      <c r="BF1921" s="5"/>
      <c r="BG1921" s="5"/>
      <c r="BH1921" s="5"/>
      <c r="BI1921" s="5"/>
      <c r="BJ1921" s="5"/>
      <c r="BK1921" s="5"/>
      <c r="BL1921" s="5"/>
      <c r="BM1921" s="5"/>
      <c r="BN1921" s="5"/>
    </row>
    <row r="1922" spans="1:66" ht="15" customHeight="1" x14ac:dyDescent="0.2">
      <c r="A1922" s="9" t="s">
        <v>9299</v>
      </c>
      <c r="B1922" s="18" t="b">
        <f t="shared" si="297"/>
        <v>1</v>
      </c>
      <c r="C1922" s="4" t="str">
        <f t="shared" si="308"/>
        <v/>
      </c>
      <c r="D1922" s="4" t="str">
        <f t="shared" si="309"/>
        <v/>
      </c>
      <c r="E1922" s="4" t="str">
        <f t="shared" si="310"/>
        <v/>
      </c>
      <c r="F1922" s="4" t="str">
        <f t="shared" si="303"/>
        <v/>
      </c>
      <c r="G1922" s="4" t="str">
        <f t="shared" si="312"/>
        <v/>
      </c>
      <c r="H1922" s="4" t="str">
        <f t="shared" si="311"/>
        <v>Salvia 'Royal Bumble'</v>
      </c>
      <c r="I1922" s="2" t="s">
        <v>5716</v>
      </c>
      <c r="J1922" s="2"/>
      <c r="K1922" s="2" t="s">
        <v>9886</v>
      </c>
      <c r="N1922" s="18" t="b">
        <v>1</v>
      </c>
      <c r="O1922" t="s">
        <v>10236</v>
      </c>
      <c r="P1922" s="2" t="s">
        <v>10613</v>
      </c>
      <c r="Y1922" t="s">
        <v>11269</v>
      </c>
      <c r="AG1922" s="1" t="b">
        <v>0</v>
      </c>
      <c r="AH1922" s="1"/>
      <c r="AI1922" s="1"/>
      <c r="AJ1922" s="1" t="b">
        <v>0</v>
      </c>
      <c r="AK1922" s="1" t="b">
        <v>0</v>
      </c>
      <c r="AL1922" s="1" t="s">
        <v>1047</v>
      </c>
      <c r="AM1922" s="1" t="s">
        <v>62</v>
      </c>
      <c r="AN1922" s="1" t="s">
        <v>45</v>
      </c>
      <c r="AO1922" s="1">
        <v>1931</v>
      </c>
      <c r="AP1922" s="1" t="b">
        <v>0</v>
      </c>
      <c r="AQ1922" s="1"/>
      <c r="AR1922" s="1"/>
      <c r="AS1922" s="1" t="b">
        <v>0</v>
      </c>
      <c r="AV1922" s="1" t="str">
        <f t="shared" si="298"/>
        <v>Salvia 'Royal Bumble'</v>
      </c>
      <c r="AW1922" s="1"/>
      <c r="AX1922" s="1"/>
      <c r="BE1922" s="5"/>
      <c r="BF1922" s="5"/>
      <c r="BG1922" s="5"/>
      <c r="BH1922" s="5"/>
      <c r="BI1922" s="5"/>
      <c r="BJ1922" s="5"/>
      <c r="BK1922" s="5"/>
      <c r="BL1922" s="5"/>
      <c r="BM1922" s="5"/>
      <c r="BN1922" s="5"/>
    </row>
    <row r="1923" spans="1:66" ht="15" customHeight="1" x14ac:dyDescent="0.2">
      <c r="A1923" s="9" t="s">
        <v>8382</v>
      </c>
      <c r="B1923" s="18" t="b">
        <f t="shared" ref="B1923:B1986" si="313">IF(F1923="X",FALSE,TRUE)</f>
        <v>1</v>
      </c>
      <c r="C1923" s="4" t="str">
        <f t="shared" si="308"/>
        <v/>
      </c>
      <c r="D1923" s="4" t="str">
        <f t="shared" si="309"/>
        <v/>
      </c>
      <c r="E1923" s="4" t="str">
        <f t="shared" si="310"/>
        <v/>
      </c>
      <c r="F1923" s="4" t="str">
        <f t="shared" si="303"/>
        <v/>
      </c>
      <c r="G1923" s="4" t="str">
        <f t="shared" si="312"/>
        <v/>
      </c>
      <c r="H1923" s="4" t="str">
        <f t="shared" si="311"/>
        <v>Sanguisorba menziesii</v>
      </c>
      <c r="I1923" s="1" t="s">
        <v>5708</v>
      </c>
      <c r="J1923" s="1" t="s">
        <v>5818</v>
      </c>
      <c r="K1923" s="1"/>
      <c r="L1923" s="1">
        <v>1619</v>
      </c>
      <c r="M1923" s="1" t="s">
        <v>39</v>
      </c>
      <c r="N1923" s="18" t="b">
        <v>1</v>
      </c>
      <c r="O1923" t="s">
        <v>5819</v>
      </c>
      <c r="P1923" s="1" t="s">
        <v>5820</v>
      </c>
      <c r="S1923" s="54"/>
      <c r="T1923" s="1" t="s">
        <v>42</v>
      </c>
      <c r="U1923" s="1" t="s">
        <v>42</v>
      </c>
      <c r="V1923" s="1" t="s">
        <v>42</v>
      </c>
      <c r="W1923" s="1" t="s">
        <v>42</v>
      </c>
      <c r="X1923" s="1"/>
      <c r="Y1923" s="1" t="s">
        <v>5821</v>
      </c>
      <c r="Z1923" s="1"/>
      <c r="AA1923" s="1"/>
      <c r="AB1923" s="1"/>
      <c r="AC1923" s="1"/>
      <c r="AD1923" s="1"/>
      <c r="AE1923" s="1"/>
      <c r="AG1923" s="1" t="b">
        <v>0</v>
      </c>
      <c r="AH1923" s="1"/>
      <c r="AI1923" s="1"/>
      <c r="AJ1923" s="1" t="b">
        <v>0</v>
      </c>
      <c r="AK1923" s="1" t="b">
        <v>0</v>
      </c>
      <c r="AL1923" s="1" t="s">
        <v>56</v>
      </c>
      <c r="AN1923" s="1" t="s">
        <v>45</v>
      </c>
      <c r="AO1923" s="1">
        <v>20272</v>
      </c>
      <c r="AP1923" s="1" t="b">
        <v>0</v>
      </c>
      <c r="AQ1923" s="1"/>
      <c r="AR1923" s="1"/>
      <c r="AS1923" s="1" t="b">
        <v>0</v>
      </c>
      <c r="AT1923" s="5"/>
      <c r="AU1923" s="5"/>
      <c r="AV1923" s="1" t="str">
        <f t="shared" si="298"/>
        <v>Sanguisorba menziesii</v>
      </c>
      <c r="AW1923" s="1"/>
      <c r="AX1923" s="1"/>
      <c r="AY1923" s="5"/>
      <c r="AZ1923" s="5"/>
      <c r="BA1923" s="5"/>
      <c r="BB1923" s="5"/>
      <c r="BC1923" s="5"/>
      <c r="BD1923" s="5"/>
      <c r="BE1923" s="5"/>
      <c r="BF1923" s="5"/>
      <c r="BG1923" s="5"/>
      <c r="BH1923" s="5"/>
      <c r="BI1923" s="5"/>
      <c r="BJ1923" s="5"/>
      <c r="BK1923" s="34"/>
      <c r="BL1923" s="34"/>
      <c r="BM1923" s="34"/>
      <c r="BN1923" s="5"/>
    </row>
    <row r="1924" spans="1:66" ht="15" customHeight="1" x14ac:dyDescent="0.2">
      <c r="B1924" s="18" t="b">
        <f t="shared" si="313"/>
        <v>0</v>
      </c>
      <c r="F1924" s="4" t="str">
        <f t="shared" si="303"/>
        <v>X</v>
      </c>
      <c r="I1924" s="1" t="s">
        <v>5708</v>
      </c>
      <c r="J1924" s="1" t="s">
        <v>5822</v>
      </c>
      <c r="L1924" s="1">
        <v>1620</v>
      </c>
      <c r="N1924" s="18" t="b">
        <v>0</v>
      </c>
      <c r="P1924" s="1" t="s">
        <v>5823</v>
      </c>
      <c r="T1924" s="1" t="s">
        <v>42</v>
      </c>
      <c r="U1924" s="1" t="s">
        <v>42</v>
      </c>
      <c r="V1924" s="1" t="s">
        <v>42</v>
      </c>
      <c r="W1924" s="1" t="s">
        <v>42</v>
      </c>
      <c r="AG1924" s="1" t="b">
        <v>0</v>
      </c>
      <c r="AJ1924" s="1" t="b">
        <v>0</v>
      </c>
      <c r="AK1924" s="1" t="b">
        <v>0</v>
      </c>
      <c r="AL1924" s="1" t="s">
        <v>86</v>
      </c>
      <c r="AM1924" s="1" t="s">
        <v>62</v>
      </c>
      <c r="AN1924" s="1" t="s">
        <v>45</v>
      </c>
      <c r="AO1924" s="1">
        <v>1917</v>
      </c>
      <c r="AP1924" s="1" t="b">
        <v>1</v>
      </c>
      <c r="AQ1924" s="1"/>
      <c r="AR1924" s="1"/>
      <c r="AS1924" s="1" t="b">
        <v>0</v>
      </c>
      <c r="AV1924" s="1" t="str">
        <f t="shared" ref="AV1924:AW1987" si="314">TRIM(TRIM(I1924) &amp; " " &amp; TRIM(J1924) &amp; " " &amp; K1924 &amp; " " &amp;S1924)</f>
        <v>Sanguisorba obtusum</v>
      </c>
      <c r="AW1924" s="1"/>
    </row>
    <row r="1925" spans="1:66" ht="15" customHeight="1" x14ac:dyDescent="0.2">
      <c r="A1925" s="9" t="s">
        <v>8384</v>
      </c>
      <c r="B1925" s="18" t="b">
        <f t="shared" si="313"/>
        <v>1</v>
      </c>
      <c r="C1925" s="4" t="str">
        <f t="shared" ref="C1925:C1930" si="315">IF(O1925="","C","")</f>
        <v/>
      </c>
      <c r="D1925" s="4" t="str">
        <f t="shared" ref="D1925:D1930" si="316">IF(I1925="","N","")</f>
        <v/>
      </c>
      <c r="E1925" s="4" t="str">
        <f t="shared" ref="E1925:E1930" si="317">IF(P1925="","Y","")</f>
        <v/>
      </c>
      <c r="F1925" s="4" t="str">
        <f t="shared" si="303"/>
        <v/>
      </c>
      <c r="G1925" s="4" t="str">
        <f t="shared" ref="G1925:G1930" si="318">IF(H1925=A1925,"","I")</f>
        <v/>
      </c>
      <c r="H1925" s="4" t="str">
        <f t="shared" ref="H1925:H1930" si="319">TRIM(TRIM(I1925) &amp; " " &amp; TRIM(J1925) &amp; " " &amp; K1925 &amp; " " &amp;S1925)</f>
        <v>Sanguisorba officinalis 'Arnhem'</v>
      </c>
      <c r="I1925" s="1" t="s">
        <v>5708</v>
      </c>
      <c r="J1925" s="1" t="s">
        <v>2701</v>
      </c>
      <c r="K1925" s="1" t="s">
        <v>5824</v>
      </c>
      <c r="L1925" s="1">
        <v>1621</v>
      </c>
      <c r="M1925" s="1" t="s">
        <v>39</v>
      </c>
      <c r="N1925" s="18" t="b">
        <v>1</v>
      </c>
      <c r="O1925" t="s">
        <v>5825</v>
      </c>
      <c r="P1925" s="1" t="s">
        <v>5826</v>
      </c>
      <c r="S1925" s="54"/>
      <c r="T1925" s="1" t="s">
        <v>42</v>
      </c>
      <c r="U1925" s="1" t="s">
        <v>42</v>
      </c>
      <c r="V1925" s="1" t="s">
        <v>42</v>
      </c>
      <c r="W1925" s="1" t="s">
        <v>42</v>
      </c>
      <c r="X1925" s="1"/>
      <c r="Y1925" s="1" t="s">
        <v>5827</v>
      </c>
      <c r="Z1925" s="1"/>
      <c r="AA1925" s="1"/>
      <c r="AB1925" s="1"/>
      <c r="AC1925" s="1"/>
      <c r="AD1925" s="1"/>
      <c r="AE1925" s="1"/>
      <c r="AG1925" s="1" t="b">
        <v>0</v>
      </c>
      <c r="AJ1925" s="1" t="b">
        <v>0</v>
      </c>
      <c r="AK1925" s="1" t="b">
        <v>0</v>
      </c>
      <c r="AL1925" s="1" t="s">
        <v>86</v>
      </c>
      <c r="AM1925" s="1" t="s">
        <v>62</v>
      </c>
      <c r="AN1925" s="1" t="s">
        <v>45</v>
      </c>
      <c r="AP1925" s="1" t="b">
        <v>0</v>
      </c>
      <c r="AQ1925" s="1"/>
      <c r="AR1925" s="1"/>
      <c r="AS1925" s="1" t="b">
        <v>0</v>
      </c>
      <c r="AT1925" s="5"/>
      <c r="AU1925" s="5"/>
      <c r="AV1925" s="1" t="str">
        <f t="shared" si="314"/>
        <v>Sanguisorba officinalis 'Arnhem'</v>
      </c>
      <c r="AW1925" s="1"/>
      <c r="AX1925" s="1"/>
      <c r="AY1925" s="5"/>
      <c r="AZ1925" s="5"/>
      <c r="BA1925" s="5"/>
      <c r="BB1925" s="5"/>
      <c r="BC1925" s="5"/>
      <c r="BD1925" s="5"/>
      <c r="BE1925" s="5"/>
      <c r="BF1925" s="5"/>
      <c r="BG1925" s="5"/>
      <c r="BH1925" s="5"/>
      <c r="BI1925" s="5"/>
      <c r="BJ1925" s="5"/>
      <c r="BK1925" s="5"/>
      <c r="BL1925" s="5"/>
      <c r="BM1925" s="5"/>
      <c r="BN1925" s="5"/>
    </row>
    <row r="1926" spans="1:66" ht="15" customHeight="1" x14ac:dyDescent="0.2">
      <c r="A1926" s="9" t="s">
        <v>9661</v>
      </c>
      <c r="B1926" s="18" t="b">
        <f t="shared" si="313"/>
        <v>0</v>
      </c>
      <c r="C1926" s="4" t="str">
        <f t="shared" si="315"/>
        <v/>
      </c>
      <c r="D1926" s="4" t="str">
        <f t="shared" si="316"/>
        <v/>
      </c>
      <c r="E1926" s="4" t="str">
        <f t="shared" si="317"/>
        <v/>
      </c>
      <c r="F1926" s="4" t="str">
        <f t="shared" si="303"/>
        <v>X</v>
      </c>
      <c r="G1926" s="4" t="str">
        <f t="shared" si="318"/>
        <v/>
      </c>
      <c r="H1926" s="4" t="str">
        <f t="shared" si="319"/>
        <v>Sanguisorba officinalis 'Red Thunder'</v>
      </c>
      <c r="I1926" s="2" t="s">
        <v>5708</v>
      </c>
      <c r="J1926" s="24" t="s">
        <v>2701</v>
      </c>
      <c r="K1926" s="2" t="s">
        <v>9891</v>
      </c>
      <c r="N1926" s="18" t="b">
        <v>0</v>
      </c>
      <c r="O1926" t="s">
        <v>10241</v>
      </c>
      <c r="P1926" s="23" t="s">
        <v>10618</v>
      </c>
      <c r="AG1926" s="1" t="b">
        <v>0</v>
      </c>
      <c r="AH1926" s="1"/>
      <c r="AI1926" s="1"/>
      <c r="AJ1926" s="1" t="b">
        <v>0</v>
      </c>
      <c r="AK1926" s="1" t="b">
        <v>0</v>
      </c>
      <c r="AL1926" s="1" t="s">
        <v>86</v>
      </c>
      <c r="AM1926" s="1" t="s">
        <v>62</v>
      </c>
      <c r="AN1926" s="1" t="s">
        <v>45</v>
      </c>
      <c r="AO1926" s="1">
        <v>1945</v>
      </c>
      <c r="AP1926" s="1" t="b">
        <v>0</v>
      </c>
      <c r="AQ1926" s="1"/>
      <c r="AR1926" s="1"/>
      <c r="AS1926" s="1" t="b">
        <v>1</v>
      </c>
      <c r="AV1926" s="1" t="str">
        <f t="shared" si="314"/>
        <v>Sanguisorba officinalis 'Red Thunder'</v>
      </c>
      <c r="AW1926" s="1"/>
      <c r="AX1926" s="1"/>
      <c r="BE1926" s="5"/>
      <c r="BF1926" s="5"/>
      <c r="BG1926" s="5"/>
      <c r="BH1926" s="5"/>
      <c r="BI1926" s="5"/>
      <c r="BJ1926" s="5"/>
      <c r="BK1926" s="5"/>
      <c r="BL1926" s="5"/>
      <c r="BM1926" s="5"/>
      <c r="BN1926" s="5"/>
    </row>
    <row r="1927" spans="1:66" ht="15" customHeight="1" x14ac:dyDescent="0.2">
      <c r="A1927" s="9" t="s">
        <v>8726</v>
      </c>
      <c r="B1927" s="18" t="b">
        <f t="shared" si="313"/>
        <v>1</v>
      </c>
      <c r="C1927" s="4" t="str">
        <f t="shared" si="315"/>
        <v/>
      </c>
      <c r="D1927" s="4" t="str">
        <f t="shared" si="316"/>
        <v/>
      </c>
      <c r="E1927" s="4" t="str">
        <f t="shared" si="317"/>
        <v/>
      </c>
      <c r="F1927" s="4" t="str">
        <f t="shared" si="303"/>
        <v/>
      </c>
      <c r="G1927" s="4" t="str">
        <f t="shared" si="318"/>
        <v/>
      </c>
      <c r="H1927" s="4" t="str">
        <f t="shared" si="319"/>
        <v>Sanguisorba officinalis 'Shiro-fukurin'</v>
      </c>
      <c r="I1927" s="1" t="s">
        <v>5708</v>
      </c>
      <c r="J1927" s="1" t="s">
        <v>2701</v>
      </c>
      <c r="K1927" s="1" t="s">
        <v>9892</v>
      </c>
      <c r="L1927" s="1">
        <v>1622</v>
      </c>
      <c r="M1927" s="1" t="s">
        <v>39</v>
      </c>
      <c r="N1927" s="18" t="b">
        <v>1</v>
      </c>
      <c r="O1927" t="s">
        <v>5829</v>
      </c>
      <c r="P1927" s="23" t="s">
        <v>10619</v>
      </c>
      <c r="T1927" s="1" t="s">
        <v>42</v>
      </c>
      <c r="U1927" s="1" t="s">
        <v>42</v>
      </c>
      <c r="V1927" s="1" t="s">
        <v>42</v>
      </c>
      <c r="W1927" s="1" t="s">
        <v>42</v>
      </c>
      <c r="Y1927" t="s">
        <v>11273</v>
      </c>
      <c r="AG1927" s="1" t="b">
        <v>0</v>
      </c>
      <c r="AJ1927" s="1" t="b">
        <v>0</v>
      </c>
      <c r="AK1927" s="1" t="b">
        <v>0</v>
      </c>
      <c r="AL1927" s="1" t="s">
        <v>86</v>
      </c>
      <c r="AM1927" s="1" t="s">
        <v>62</v>
      </c>
      <c r="AN1927" s="1" t="s">
        <v>45</v>
      </c>
      <c r="AO1927" s="1">
        <v>1944</v>
      </c>
      <c r="AP1927" s="1" t="b">
        <v>0</v>
      </c>
      <c r="AQ1927" s="1"/>
      <c r="AR1927" s="1"/>
      <c r="AS1927" s="1" t="b">
        <v>0</v>
      </c>
      <c r="AV1927" s="1" t="str">
        <f t="shared" si="314"/>
        <v>Sanguisorba officinalis 'Shiro-fukurin'</v>
      </c>
      <c r="AW1927" s="1"/>
      <c r="AX1927" s="1"/>
      <c r="BE1927" s="5"/>
      <c r="BF1927" s="5"/>
      <c r="BG1927" s="5"/>
      <c r="BH1927" s="5"/>
      <c r="BI1927" s="5"/>
      <c r="BJ1927" s="5"/>
      <c r="BK1927" s="5"/>
      <c r="BL1927" s="5"/>
      <c r="BM1927" s="5"/>
      <c r="BN1927" s="5"/>
    </row>
    <row r="1928" spans="1:66" ht="15" customHeight="1" x14ac:dyDescent="0.2">
      <c r="A1928" s="9" t="s">
        <v>8728</v>
      </c>
      <c r="B1928" s="18" t="b">
        <f t="shared" si="313"/>
        <v>1</v>
      </c>
      <c r="C1928" s="4" t="str">
        <f t="shared" si="315"/>
        <v/>
      </c>
      <c r="D1928" s="4" t="str">
        <f t="shared" si="316"/>
        <v/>
      </c>
      <c r="E1928" s="4" t="str">
        <f t="shared" si="317"/>
        <v/>
      </c>
      <c r="F1928" s="4" t="str">
        <f t="shared" si="303"/>
        <v/>
      </c>
      <c r="G1928" s="4" t="str">
        <f t="shared" si="318"/>
        <v/>
      </c>
      <c r="H1928" s="4" t="str">
        <f t="shared" si="319"/>
        <v>Sanguisorba tenuifolia 'Bordeaux'</v>
      </c>
      <c r="I1928" s="1" t="s">
        <v>5708</v>
      </c>
      <c r="J1928" s="1" t="s">
        <v>5830</v>
      </c>
      <c r="K1928" s="1" t="s">
        <v>9893</v>
      </c>
      <c r="L1928" s="1">
        <v>1623</v>
      </c>
      <c r="M1928" s="1" t="s">
        <v>39</v>
      </c>
      <c r="N1928" s="18" t="b">
        <v>1</v>
      </c>
      <c r="O1928" t="s">
        <v>5832</v>
      </c>
      <c r="P1928" s="23" t="s">
        <v>10620</v>
      </c>
      <c r="T1928" s="1" t="s">
        <v>42</v>
      </c>
      <c r="U1928" s="1" t="s">
        <v>42</v>
      </c>
      <c r="V1928" s="1" t="s">
        <v>42</v>
      </c>
      <c r="W1928" s="1" t="s">
        <v>42</v>
      </c>
      <c r="Y1928" t="s">
        <v>11274</v>
      </c>
      <c r="AG1928" s="1" t="b">
        <v>0</v>
      </c>
      <c r="AH1928" s="1"/>
      <c r="AI1928" s="1"/>
      <c r="AJ1928" s="1" t="b">
        <v>0</v>
      </c>
      <c r="AK1928" s="1" t="b">
        <v>0</v>
      </c>
      <c r="AL1928" s="1" t="s">
        <v>86</v>
      </c>
      <c r="AM1928" s="1" t="s">
        <v>62</v>
      </c>
      <c r="AN1928" s="1" t="s">
        <v>45</v>
      </c>
      <c r="AO1928" s="1">
        <v>2455</v>
      </c>
      <c r="AP1928" s="1" t="b">
        <v>0</v>
      </c>
      <c r="AQ1928" s="1"/>
      <c r="AR1928" s="1"/>
      <c r="AS1928" s="1" t="b">
        <v>1</v>
      </c>
      <c r="AV1928" s="1" t="str">
        <f t="shared" si="314"/>
        <v>Sanguisorba tenuifolia 'Bordeaux'</v>
      </c>
      <c r="AW1928" s="1"/>
      <c r="AX1928" s="1"/>
      <c r="BE1928" s="5"/>
      <c r="BF1928" s="5"/>
      <c r="BG1928" s="5"/>
      <c r="BH1928" s="5"/>
      <c r="BI1928" s="5"/>
      <c r="BJ1928" s="5"/>
      <c r="BK1928" s="5"/>
      <c r="BL1928" s="5"/>
      <c r="BM1928" s="5"/>
      <c r="BN1928" s="5"/>
    </row>
    <row r="1929" spans="1:66" ht="15" customHeight="1" x14ac:dyDescent="0.2">
      <c r="A1929" s="9" t="s">
        <v>8380</v>
      </c>
      <c r="B1929" s="18" t="b">
        <f t="shared" si="313"/>
        <v>1</v>
      </c>
      <c r="C1929" s="4" t="str">
        <f t="shared" si="315"/>
        <v/>
      </c>
      <c r="D1929" s="4" t="str">
        <f t="shared" si="316"/>
        <v/>
      </c>
      <c r="E1929" s="4" t="str">
        <f t="shared" si="317"/>
        <v/>
      </c>
      <c r="F1929" s="4" t="str">
        <f t="shared" si="303"/>
        <v/>
      </c>
      <c r="G1929" s="4" t="str">
        <f t="shared" si="318"/>
        <v/>
      </c>
      <c r="H1929" s="4" t="str">
        <f t="shared" si="319"/>
        <v>Sanguisorba 'Chocolate Tip'</v>
      </c>
      <c r="I1929" s="1" t="s">
        <v>5708</v>
      </c>
      <c r="J1929" s="1"/>
      <c r="K1929" s="1" t="s">
        <v>5814</v>
      </c>
      <c r="L1929" s="1">
        <v>1617</v>
      </c>
      <c r="M1929" s="1" t="s">
        <v>39</v>
      </c>
      <c r="N1929" s="18" t="b">
        <v>1</v>
      </c>
      <c r="O1929" t="s">
        <v>5815</v>
      </c>
      <c r="P1929" s="1" t="s">
        <v>5816</v>
      </c>
      <c r="S1929" s="54"/>
      <c r="T1929" s="1" t="s">
        <v>42</v>
      </c>
      <c r="U1929" s="1" t="s">
        <v>42</v>
      </c>
      <c r="V1929" s="1" t="s">
        <v>42</v>
      </c>
      <c r="W1929" s="1" t="s">
        <v>42</v>
      </c>
      <c r="X1929" s="1"/>
      <c r="Y1929" s="1" t="s">
        <v>5817</v>
      </c>
      <c r="Z1929" s="1"/>
      <c r="AA1929" s="1"/>
      <c r="AB1929" s="1"/>
      <c r="AC1929" s="1"/>
      <c r="AD1929" s="1"/>
      <c r="AE1929" s="1"/>
      <c r="AF1929" s="1"/>
      <c r="AG1929" s="1" t="b">
        <v>0</v>
      </c>
      <c r="AH1929" s="1"/>
      <c r="AI1929" s="1"/>
      <c r="AJ1929" s="1" t="b">
        <v>0</v>
      </c>
      <c r="AK1929" s="1" t="b">
        <v>0</v>
      </c>
      <c r="AL1929" s="1" t="s">
        <v>56</v>
      </c>
      <c r="AN1929" s="1" t="s">
        <v>45</v>
      </c>
      <c r="AP1929" s="1" t="b">
        <v>0</v>
      </c>
      <c r="AQ1929" s="1"/>
      <c r="AR1929" s="1"/>
      <c r="AS1929" s="1" t="b">
        <v>0</v>
      </c>
      <c r="AT1929" s="5"/>
      <c r="AU1929" s="5"/>
      <c r="AV1929" s="1" t="str">
        <f t="shared" si="314"/>
        <v>Sanguisorba 'Chocolate Tip'</v>
      </c>
      <c r="AW1929" s="1"/>
      <c r="AX1929" s="1"/>
      <c r="AY1929" s="5"/>
      <c r="AZ1929" s="5"/>
      <c r="BA1929" s="5"/>
      <c r="BB1929" s="5"/>
      <c r="BC1929" s="5"/>
      <c r="BD1929" s="5"/>
      <c r="BE1929" s="5"/>
      <c r="BF1929" s="5"/>
      <c r="BG1929" s="5"/>
      <c r="BH1929" s="5"/>
      <c r="BI1929" s="5"/>
      <c r="BJ1929" s="5"/>
      <c r="BK1929" s="34"/>
      <c r="BL1929" s="34"/>
      <c r="BM1929" s="34"/>
      <c r="BN1929" s="5"/>
    </row>
    <row r="1930" spans="1:66" ht="15" customHeight="1" x14ac:dyDescent="0.2">
      <c r="A1930" s="9" t="s">
        <v>7773</v>
      </c>
      <c r="B1930" s="18" t="b">
        <f t="shared" si="313"/>
        <v>1</v>
      </c>
      <c r="C1930" s="4" t="str">
        <f t="shared" si="315"/>
        <v/>
      </c>
      <c r="D1930" s="4" t="str">
        <f t="shared" si="316"/>
        <v/>
      </c>
      <c r="E1930" s="4" t="str">
        <f t="shared" si="317"/>
        <v/>
      </c>
      <c r="F1930" s="4" t="str">
        <f t="shared" si="303"/>
        <v/>
      </c>
      <c r="G1930" s="4" t="str">
        <f t="shared" si="318"/>
        <v/>
      </c>
      <c r="H1930" s="4" t="str">
        <f t="shared" si="319"/>
        <v>Sanguisorba 'Pink Tanna'</v>
      </c>
      <c r="I1930" s="1" t="s">
        <v>5708</v>
      </c>
      <c r="J1930" s="1"/>
      <c r="K1930" s="1" t="s">
        <v>5709</v>
      </c>
      <c r="L1930" s="1">
        <v>1591</v>
      </c>
      <c r="M1930" s="1" t="s">
        <v>39</v>
      </c>
      <c r="N1930" s="18" t="b">
        <v>1</v>
      </c>
      <c r="O1930" t="s">
        <v>5710</v>
      </c>
      <c r="P1930" s="1" t="s">
        <v>5711</v>
      </c>
      <c r="S1930" s="54"/>
      <c r="T1930" s="1" t="s">
        <v>42</v>
      </c>
      <c r="U1930" s="1" t="s">
        <v>42</v>
      </c>
      <c r="V1930" s="1" t="s">
        <v>42</v>
      </c>
      <c r="W1930" s="1" t="s">
        <v>42</v>
      </c>
      <c r="X1930" s="1"/>
      <c r="Y1930" s="1" t="s">
        <v>5712</v>
      </c>
      <c r="Z1930" s="1"/>
      <c r="AA1930" s="1"/>
      <c r="AB1930" s="1"/>
      <c r="AC1930" s="1"/>
      <c r="AD1930" s="1"/>
      <c r="AE1930" s="1"/>
      <c r="AG1930" s="1" t="b">
        <v>0</v>
      </c>
      <c r="AH1930" s="1"/>
      <c r="AI1930" s="1"/>
      <c r="AJ1930" s="1" t="b">
        <v>0</v>
      </c>
      <c r="AK1930" s="1" t="b">
        <v>0</v>
      </c>
      <c r="AL1930" s="1" t="s">
        <v>56</v>
      </c>
      <c r="AN1930" s="1" t="s">
        <v>45</v>
      </c>
      <c r="AO1930" s="1">
        <v>20242</v>
      </c>
      <c r="AP1930" s="1" t="b">
        <v>0</v>
      </c>
      <c r="AQ1930" s="1"/>
      <c r="AR1930" s="1"/>
      <c r="AS1930" s="1" t="b">
        <v>0</v>
      </c>
      <c r="AT1930" s="5"/>
      <c r="AU1930" s="5"/>
      <c r="AV1930" s="1" t="str">
        <f t="shared" si="314"/>
        <v>Sanguisorba 'Pink Tanna'</v>
      </c>
      <c r="AW1930" s="1"/>
      <c r="AX1930" s="1"/>
      <c r="AY1930" s="5"/>
      <c r="AZ1930" s="5"/>
      <c r="BA1930" s="5"/>
      <c r="BB1930" s="5"/>
      <c r="BC1930" s="5"/>
      <c r="BD1930" s="5"/>
      <c r="BE1930" s="5"/>
      <c r="BF1930" s="5"/>
      <c r="BG1930" s="5"/>
      <c r="BH1930" s="5"/>
      <c r="BI1930" s="5"/>
      <c r="BJ1930" s="5"/>
      <c r="BK1930" s="5"/>
      <c r="BL1930" s="5"/>
      <c r="BM1930" s="5"/>
      <c r="BN1930" s="5"/>
    </row>
    <row r="1931" spans="1:66" ht="15" customHeight="1" x14ac:dyDescent="0.2">
      <c r="B1931" s="18" t="b">
        <f t="shared" si="313"/>
        <v>1</v>
      </c>
      <c r="F1931" s="4" t="str">
        <f t="shared" si="303"/>
        <v/>
      </c>
      <c r="I1931" s="1" t="s">
        <v>5708</v>
      </c>
      <c r="J1931" s="1"/>
      <c r="K1931" s="1" t="s">
        <v>5709</v>
      </c>
      <c r="L1931" s="1">
        <v>1618</v>
      </c>
      <c r="M1931" s="1" t="s">
        <v>39</v>
      </c>
      <c r="N1931" s="18" t="b">
        <v>1</v>
      </c>
      <c r="O1931" s="1" t="s">
        <v>5710</v>
      </c>
      <c r="P1931" s="1" t="s">
        <v>5711</v>
      </c>
      <c r="S1931" s="54"/>
      <c r="T1931" s="1" t="s">
        <v>42</v>
      </c>
      <c r="U1931" s="1" t="s">
        <v>42</v>
      </c>
      <c r="V1931" s="1" t="s">
        <v>42</v>
      </c>
      <c r="W1931" s="1" t="s">
        <v>42</v>
      </c>
      <c r="X1931" s="1"/>
      <c r="Y1931" s="1" t="s">
        <v>5712</v>
      </c>
      <c r="Z1931" s="1"/>
      <c r="AA1931" s="1"/>
      <c r="AB1931" s="1"/>
      <c r="AC1931" s="1"/>
      <c r="AD1931" s="1"/>
      <c r="AE1931" s="1"/>
      <c r="AG1931" s="1" t="b">
        <v>0</v>
      </c>
      <c r="AH1931" s="1" t="s">
        <v>43</v>
      </c>
      <c r="AI1931" s="1"/>
      <c r="AJ1931" s="1" t="b">
        <v>0</v>
      </c>
      <c r="AK1931" s="1" t="b">
        <v>0</v>
      </c>
      <c r="AL1931" s="1" t="s">
        <v>37</v>
      </c>
      <c r="AN1931" s="1" t="s">
        <v>45</v>
      </c>
      <c r="AO1931" s="1">
        <v>20057</v>
      </c>
      <c r="AP1931" s="1" t="b">
        <v>0</v>
      </c>
      <c r="AQ1931" s="1"/>
      <c r="AR1931" s="1"/>
      <c r="AS1931" s="1" t="b">
        <v>0</v>
      </c>
      <c r="AV1931" s="1" t="str">
        <f t="shared" si="314"/>
        <v>Sanguisorba 'Pink Tanna'</v>
      </c>
      <c r="AW1931" s="1"/>
      <c r="AX1931" s="1"/>
    </row>
    <row r="1932" spans="1:66" ht="15" customHeight="1" x14ac:dyDescent="0.2">
      <c r="A1932" s="9" t="s">
        <v>9085</v>
      </c>
      <c r="B1932" s="18" t="b">
        <f t="shared" si="313"/>
        <v>1</v>
      </c>
      <c r="C1932" s="4" t="str">
        <f>IF(O1932="","C","")</f>
        <v/>
      </c>
      <c r="D1932" s="4" t="str">
        <f>IF(I1932="","N","")</f>
        <v/>
      </c>
      <c r="E1932" s="4" t="str">
        <f>IF(P1932="","Y","")</f>
        <v/>
      </c>
      <c r="F1932" s="4" t="str">
        <f t="shared" si="303"/>
        <v/>
      </c>
      <c r="G1932" s="4" t="str">
        <f>IF(H1932=A1932,"","I")</f>
        <v/>
      </c>
      <c r="H1932" s="4" t="str">
        <f>TRIM(TRIM(I1932) &amp; " " &amp; TRIM(J1932) &amp; " " &amp; K1932 &amp; " " &amp;S1932)</f>
        <v>Sanguisorba officinalis 'Tanna'</v>
      </c>
      <c r="I1932" s="1" t="s">
        <v>5708</v>
      </c>
      <c r="J1932" s="25" t="s">
        <v>2701</v>
      </c>
      <c r="K1932" s="1" t="s">
        <v>6741</v>
      </c>
      <c r="L1932" s="1">
        <v>1881</v>
      </c>
      <c r="M1932" s="1" t="s">
        <v>39</v>
      </c>
      <c r="N1932" s="18" t="b">
        <v>1</v>
      </c>
      <c r="O1932" t="s">
        <v>6742</v>
      </c>
      <c r="P1932" s="1" t="s">
        <v>6743</v>
      </c>
      <c r="S1932" s="54"/>
      <c r="T1932" s="1" t="s">
        <v>42</v>
      </c>
      <c r="U1932" s="1" t="s">
        <v>42</v>
      </c>
      <c r="V1932" s="1" t="s">
        <v>42</v>
      </c>
      <c r="W1932" s="1" t="s">
        <v>42</v>
      </c>
      <c r="X1932" s="1"/>
      <c r="Y1932" s="1" t="s">
        <v>5817</v>
      </c>
      <c r="Z1932" s="1"/>
      <c r="AA1932" s="1"/>
      <c r="AB1932" s="1"/>
      <c r="AC1932" s="1"/>
      <c r="AD1932" s="1"/>
      <c r="AE1932" s="1"/>
      <c r="AG1932" s="1" t="b">
        <v>0</v>
      </c>
      <c r="AH1932" s="1"/>
      <c r="AI1932" s="1"/>
      <c r="AJ1932" s="1" t="b">
        <v>0</v>
      </c>
      <c r="AK1932" s="1" t="b">
        <v>0</v>
      </c>
      <c r="AL1932" s="1" t="s">
        <v>86</v>
      </c>
      <c r="AM1932" s="1" t="s">
        <v>62</v>
      </c>
      <c r="AN1932" s="1" t="s">
        <v>45</v>
      </c>
      <c r="AO1932" s="1">
        <v>1936</v>
      </c>
      <c r="AP1932" s="1" t="b">
        <v>0</v>
      </c>
      <c r="AQ1932" s="1"/>
      <c r="AR1932" s="1"/>
      <c r="AS1932" s="1" t="b">
        <v>1</v>
      </c>
      <c r="AV1932" s="1" t="str">
        <f t="shared" si="314"/>
        <v>Sanguisorba officinalis 'Tanna'</v>
      </c>
      <c r="AW1932" s="1"/>
      <c r="AX1932" s="1"/>
      <c r="BE1932" s="5"/>
      <c r="BF1932" s="5"/>
      <c r="BG1932" s="5"/>
      <c r="BH1932" s="5"/>
      <c r="BI1932" s="5"/>
      <c r="BJ1932" s="5"/>
      <c r="BK1932" s="5"/>
      <c r="BL1932" s="5"/>
      <c r="BM1932" s="5"/>
      <c r="BN1932" s="5"/>
    </row>
    <row r="1933" spans="1:66" ht="15" customHeight="1" x14ac:dyDescent="0.2">
      <c r="A1933" s="9" t="s">
        <v>9623</v>
      </c>
      <c r="B1933" s="18" t="b">
        <f t="shared" si="313"/>
        <v>1</v>
      </c>
      <c r="C1933" s="4" t="str">
        <f>IF(O1933="","C","")</f>
        <v/>
      </c>
      <c r="D1933" s="4" t="str">
        <f>IF(I1933="","N","")</f>
        <v/>
      </c>
      <c r="E1933" s="4" t="str">
        <f>IF(P1933="","Y","")</f>
        <v/>
      </c>
      <c r="F1933" s="4" t="str">
        <f t="shared" si="303"/>
        <v/>
      </c>
      <c r="G1933" s="4"/>
      <c r="H1933" s="4" t="str">
        <f>TRIM(TRIM(I1933) &amp; " " &amp; TRIM(J1933) &amp; " " &amp; K1933 &amp; " " &amp;S1933)</f>
        <v>Saponaria officinalis - double form Bouncing Bet.</v>
      </c>
      <c r="I1933" s="25" t="s">
        <v>9755</v>
      </c>
      <c r="J1933" s="25" t="s">
        <v>2701</v>
      </c>
      <c r="K1933" s="1" t="s">
        <v>10725</v>
      </c>
      <c r="N1933" s="18" t="b">
        <v>1</v>
      </c>
      <c r="O1933" t="s">
        <v>10242</v>
      </c>
      <c r="P1933" s="28" t="s">
        <v>10622</v>
      </c>
      <c r="S1933" s="53" t="s">
        <v>10621</v>
      </c>
      <c r="Y1933" t="s">
        <v>11275</v>
      </c>
      <c r="AG1933" s="1" t="b">
        <v>0</v>
      </c>
      <c r="AH1933" s="1"/>
      <c r="AI1933" s="1"/>
      <c r="AJ1933" s="1" t="b">
        <v>0</v>
      </c>
      <c r="AK1933" s="1" t="b">
        <v>0</v>
      </c>
      <c r="AL1933" s="1" t="s">
        <v>86</v>
      </c>
      <c r="AM1933" s="1" t="s">
        <v>62</v>
      </c>
      <c r="AN1933" s="1" t="s">
        <v>45</v>
      </c>
      <c r="AO1933" s="1">
        <v>1258</v>
      </c>
      <c r="AP1933" s="1" t="b">
        <v>0</v>
      </c>
      <c r="AQ1933" s="1"/>
      <c r="AR1933" s="1"/>
      <c r="AS1933" s="1" t="b">
        <v>0</v>
      </c>
      <c r="AV1933" s="1" t="str">
        <f t="shared" si="314"/>
        <v>Saponaria officinalis - double form Bouncing Bet.</v>
      </c>
      <c r="AW1933" s="1"/>
      <c r="AX1933" s="1"/>
      <c r="BE1933" s="5"/>
      <c r="BF1933" s="5"/>
      <c r="BG1933" s="5"/>
      <c r="BH1933" s="5"/>
      <c r="BI1933" s="5"/>
      <c r="BJ1933" s="5"/>
      <c r="BK1933" s="5"/>
      <c r="BL1933" s="5"/>
      <c r="BM1933" s="5"/>
      <c r="BN1933" s="5"/>
    </row>
    <row r="1934" spans="1:66" ht="15" customHeight="1" x14ac:dyDescent="0.2">
      <c r="A1934" s="9" t="s">
        <v>9625</v>
      </c>
      <c r="B1934" s="18" t="b">
        <f t="shared" si="313"/>
        <v>0</v>
      </c>
      <c r="C1934" s="4" t="str">
        <f>IF(O1934="","C","")</f>
        <v/>
      </c>
      <c r="D1934" s="4" t="str">
        <f>IF(I1934="","N","")</f>
        <v/>
      </c>
      <c r="E1934" s="4" t="str">
        <f>IF(P1934="","Y","")</f>
        <v/>
      </c>
      <c r="F1934" s="4" t="str">
        <f t="shared" si="303"/>
        <v>X</v>
      </c>
      <c r="G1934" s="4"/>
      <c r="H1934" s="4" t="str">
        <f>TRIM(TRIM(I1934) &amp; " " &amp; TRIM(J1934) &amp; " " &amp; K1934 &amp; " " &amp;S1934)</f>
        <v>Saponaria officinalis 'Flore Pleno' Bouncing Bet.</v>
      </c>
      <c r="I1934" s="25" t="s">
        <v>9755</v>
      </c>
      <c r="J1934" s="25" t="s">
        <v>2701</v>
      </c>
      <c r="K1934" s="2" t="s">
        <v>4315</v>
      </c>
      <c r="N1934" s="18" t="b">
        <v>0</v>
      </c>
      <c r="O1934" t="s">
        <v>10243</v>
      </c>
      <c r="P1934" s="28" t="s">
        <v>10623</v>
      </c>
      <c r="S1934" s="53" t="s">
        <v>10621</v>
      </c>
      <c r="AG1934" s="1" t="b">
        <v>1</v>
      </c>
      <c r="AH1934" s="1"/>
      <c r="AI1934" s="1"/>
      <c r="AJ1934" s="1" t="b">
        <v>0</v>
      </c>
      <c r="AK1934" s="1" t="b">
        <v>0</v>
      </c>
      <c r="AL1934" s="1" t="s">
        <v>86</v>
      </c>
      <c r="AM1934" s="1" t="s">
        <v>62</v>
      </c>
      <c r="AN1934" s="1" t="s">
        <v>45</v>
      </c>
      <c r="AO1934" s="1">
        <v>1937</v>
      </c>
      <c r="AP1934" s="1" t="b">
        <v>0</v>
      </c>
      <c r="AQ1934" s="1"/>
      <c r="AR1934" s="1"/>
      <c r="AS1934" s="1" t="b">
        <v>1</v>
      </c>
      <c r="AV1934" s="1" t="str">
        <f t="shared" si="314"/>
        <v>Saponaria officinalis 'Flore Pleno' Bouncing Bet.</v>
      </c>
      <c r="AW1934" s="1"/>
      <c r="AX1934" s="1"/>
      <c r="BE1934" s="5"/>
      <c r="BF1934" s="5"/>
      <c r="BG1934" s="5"/>
      <c r="BH1934" s="5"/>
      <c r="BI1934" s="5"/>
      <c r="BJ1934" s="5"/>
      <c r="BK1934" s="5"/>
      <c r="BL1934" s="5"/>
      <c r="BM1934" s="5"/>
      <c r="BN1934" s="5"/>
    </row>
    <row r="1935" spans="1:66" ht="15" customHeight="1" x14ac:dyDescent="0.2">
      <c r="A1935" s="9" t="s">
        <v>9627</v>
      </c>
      <c r="B1935" s="18" t="b">
        <f t="shared" si="313"/>
        <v>1</v>
      </c>
      <c r="C1935" s="4" t="str">
        <f>IF(O1935="","C","")</f>
        <v/>
      </c>
      <c r="D1935" s="4" t="str">
        <f>IF(I1935="","N","")</f>
        <v/>
      </c>
      <c r="E1935" s="4" t="str">
        <f>IF(P1935="","Y","")</f>
        <v/>
      </c>
      <c r="F1935" s="4" t="str">
        <f t="shared" si="303"/>
        <v/>
      </c>
      <c r="G1935" s="4"/>
      <c r="H1935" s="4" t="str">
        <f>TRIM(TRIM(I1935) &amp; " " &amp; TRIM(J1935) &amp; " " &amp; K1935 &amp; " " &amp;S1935)</f>
        <v>Saponaria officinalis 'Rubra Plena' Bouncing Bet.</v>
      </c>
      <c r="I1935" s="25" t="s">
        <v>9755</v>
      </c>
      <c r="J1935" s="25" t="s">
        <v>2701</v>
      </c>
      <c r="K1935" s="2" t="s">
        <v>4748</v>
      </c>
      <c r="N1935" s="18" t="b">
        <v>1</v>
      </c>
      <c r="O1935" t="s">
        <v>10244</v>
      </c>
      <c r="P1935" s="28" t="s">
        <v>10624</v>
      </c>
      <c r="S1935" s="53" t="s">
        <v>10621</v>
      </c>
      <c r="Y1935" t="s">
        <v>11276</v>
      </c>
      <c r="AF1935" s="1"/>
      <c r="AG1935" s="1" t="b">
        <v>0</v>
      </c>
      <c r="AH1935" s="1"/>
      <c r="AI1935" s="1"/>
      <c r="AJ1935" s="1" t="b">
        <v>0</v>
      </c>
      <c r="AK1935" s="1" t="b">
        <v>0</v>
      </c>
      <c r="AL1935" s="1" t="s">
        <v>3359</v>
      </c>
      <c r="AM1935" s="1" t="s">
        <v>62</v>
      </c>
      <c r="AN1935" s="1" t="s">
        <v>45</v>
      </c>
      <c r="AO1935" s="1">
        <v>1499</v>
      </c>
      <c r="AP1935" s="1" t="b">
        <v>0</v>
      </c>
      <c r="AQ1935" s="1"/>
      <c r="AR1935" s="1"/>
      <c r="AS1935" s="1" t="b">
        <v>0</v>
      </c>
      <c r="AV1935" s="1" t="str">
        <f t="shared" si="314"/>
        <v>Saponaria officinalis 'Rubra Plena' Bouncing Bet.</v>
      </c>
      <c r="AW1935" s="1"/>
      <c r="AX1935" s="1"/>
      <c r="BE1935" s="5"/>
      <c r="BF1935" s="5"/>
      <c r="BG1935" s="5"/>
      <c r="BH1935" s="5"/>
      <c r="BI1935" s="5"/>
      <c r="BJ1935" s="5"/>
      <c r="BK1935" s="5"/>
      <c r="BL1935" s="5"/>
      <c r="BM1935" s="5"/>
      <c r="BN1935" s="5"/>
    </row>
    <row r="1936" spans="1:66" ht="15" customHeight="1" x14ac:dyDescent="0.2">
      <c r="B1936" s="18" t="b">
        <f t="shared" si="313"/>
        <v>1</v>
      </c>
      <c r="F1936" s="4" t="str">
        <f t="shared" si="303"/>
        <v/>
      </c>
      <c r="I1936" s="1" t="s">
        <v>5833</v>
      </c>
      <c r="J1936" s="1" t="s">
        <v>5834</v>
      </c>
      <c r="K1936" s="1"/>
      <c r="L1936" s="1">
        <v>1624</v>
      </c>
      <c r="N1936" s="18" t="b">
        <v>1</v>
      </c>
      <c r="P1936" s="1" t="s">
        <v>5835</v>
      </c>
      <c r="S1936" s="54"/>
      <c r="T1936" s="1" t="s">
        <v>42</v>
      </c>
      <c r="U1936" s="1" t="s">
        <v>42</v>
      </c>
      <c r="V1936" s="1" t="s">
        <v>42</v>
      </c>
      <c r="W1936" s="1" t="s">
        <v>42</v>
      </c>
      <c r="X1936" s="1"/>
      <c r="Y1936" s="1" t="s">
        <v>5836</v>
      </c>
      <c r="Z1936" s="1"/>
      <c r="AA1936" s="1"/>
      <c r="AB1936" s="1"/>
      <c r="AC1936" s="1"/>
      <c r="AD1936" s="1"/>
      <c r="AE1936" s="1"/>
      <c r="AG1936" s="1" t="b">
        <v>0</v>
      </c>
      <c r="AH1936" s="1"/>
      <c r="AI1936" s="1"/>
      <c r="AJ1936" s="1" t="b">
        <v>0</v>
      </c>
      <c r="AK1936" s="1" t="b">
        <v>0</v>
      </c>
      <c r="AL1936" s="1" t="s">
        <v>3056</v>
      </c>
      <c r="AM1936" s="1" t="s">
        <v>62</v>
      </c>
      <c r="AN1936" s="1" t="s">
        <v>45</v>
      </c>
      <c r="AO1936" s="1">
        <v>1919</v>
      </c>
      <c r="AP1936" s="1" t="b">
        <v>1</v>
      </c>
      <c r="AQ1936" s="1"/>
      <c r="AR1936" s="1"/>
      <c r="AS1936" s="1" t="b">
        <v>0</v>
      </c>
      <c r="AV1936" s="1" t="str">
        <f t="shared" si="314"/>
        <v>Saxifraga cuscutiformis</v>
      </c>
      <c r="AW1936" s="1"/>
      <c r="AX1936" s="1"/>
    </row>
    <row r="1937" spans="1:66" ht="15" customHeight="1" x14ac:dyDescent="0.2">
      <c r="B1937" s="18" t="b">
        <f t="shared" si="313"/>
        <v>1</v>
      </c>
      <c r="F1937" s="4" t="str">
        <f t="shared" si="303"/>
        <v/>
      </c>
      <c r="I1937" s="1" t="s">
        <v>5833</v>
      </c>
      <c r="J1937" s="1" t="s">
        <v>1810</v>
      </c>
      <c r="K1937" s="1" t="s">
        <v>5837</v>
      </c>
      <c r="L1937" s="1">
        <v>1625</v>
      </c>
      <c r="N1937" s="18" t="b">
        <v>1</v>
      </c>
      <c r="P1937" s="1" t="s">
        <v>5838</v>
      </c>
      <c r="T1937" s="1" t="s">
        <v>42</v>
      </c>
      <c r="U1937" s="1" t="s">
        <v>42</v>
      </c>
      <c r="V1937" s="1" t="s">
        <v>42</v>
      </c>
      <c r="W1937" s="1" t="s">
        <v>42</v>
      </c>
      <c r="Y1937" s="1" t="s">
        <v>5839</v>
      </c>
      <c r="AG1937" s="1" t="b">
        <v>0</v>
      </c>
      <c r="AJ1937" s="1" t="b">
        <v>0</v>
      </c>
      <c r="AK1937" s="1" t="b">
        <v>0</v>
      </c>
      <c r="AL1937" s="1" t="s">
        <v>86</v>
      </c>
      <c r="AM1937" s="1" t="s">
        <v>62</v>
      </c>
      <c r="AN1937" s="1" t="s">
        <v>45</v>
      </c>
      <c r="AO1937" s="1">
        <v>1918</v>
      </c>
      <c r="AP1937" s="1" t="b">
        <v>1</v>
      </c>
      <c r="AQ1937" s="1"/>
      <c r="AR1937" s="1"/>
      <c r="AS1937" s="1" t="b">
        <v>0</v>
      </c>
      <c r="AV1937" s="1" t="str">
        <f t="shared" si="314"/>
        <v>Saxifraga fortunei 'Blackberry &amp; Apple Pie'</v>
      </c>
      <c r="AW1937" s="1"/>
      <c r="AX1937" s="1"/>
    </row>
    <row r="1938" spans="1:66" ht="15" customHeight="1" x14ac:dyDescent="0.2">
      <c r="B1938" s="18" t="b">
        <f t="shared" si="313"/>
        <v>1</v>
      </c>
      <c r="F1938" s="4" t="str">
        <f t="shared" si="303"/>
        <v/>
      </c>
      <c r="I1938" s="1" t="s">
        <v>5833</v>
      </c>
      <c r="J1938" s="1" t="s">
        <v>1810</v>
      </c>
      <c r="K1938" s="1" t="s">
        <v>5840</v>
      </c>
      <c r="L1938" s="1">
        <v>1626</v>
      </c>
      <c r="N1938" s="18" t="b">
        <v>1</v>
      </c>
      <c r="P1938" s="1" t="s">
        <v>5841</v>
      </c>
      <c r="Q1938" s="1"/>
      <c r="S1938" s="54"/>
      <c r="T1938" s="1" t="s">
        <v>42</v>
      </c>
      <c r="U1938" s="1" t="s">
        <v>42</v>
      </c>
      <c r="V1938" s="1" t="s">
        <v>42</v>
      </c>
      <c r="W1938" s="1" t="s">
        <v>42</v>
      </c>
      <c r="X1938" s="1"/>
      <c r="Y1938" s="1" t="s">
        <v>5842</v>
      </c>
      <c r="Z1938" s="1"/>
      <c r="AA1938" s="1"/>
      <c r="AB1938" s="1"/>
      <c r="AC1938" s="1"/>
      <c r="AD1938" s="1"/>
      <c r="AE1938" s="1"/>
      <c r="AG1938" s="1" t="b">
        <v>0</v>
      </c>
      <c r="AJ1938" s="1" t="b">
        <v>0</v>
      </c>
      <c r="AK1938" s="1" t="b">
        <v>0</v>
      </c>
      <c r="AL1938" s="1" t="s">
        <v>86</v>
      </c>
      <c r="AM1938" s="1" t="s">
        <v>62</v>
      </c>
      <c r="AN1938" s="1" t="s">
        <v>45</v>
      </c>
      <c r="AO1938" s="1">
        <v>2004</v>
      </c>
      <c r="AP1938" s="1" t="b">
        <v>1</v>
      </c>
      <c r="AQ1938" s="1"/>
      <c r="AR1938" s="1"/>
      <c r="AS1938" s="1" t="b">
        <v>0</v>
      </c>
      <c r="AV1938" s="1" t="str">
        <f t="shared" si="314"/>
        <v>Saxifraga fortunei 'Wada's Variety'</v>
      </c>
      <c r="AW1938" s="1"/>
      <c r="AX1938" s="1"/>
    </row>
    <row r="1939" spans="1:66" ht="15" customHeight="1" x14ac:dyDescent="0.2">
      <c r="B1939" s="18" t="b">
        <f t="shared" si="313"/>
        <v>1</v>
      </c>
      <c r="F1939" s="4" t="str">
        <f t="shared" si="303"/>
        <v/>
      </c>
      <c r="I1939" s="1" t="s">
        <v>5843</v>
      </c>
      <c r="J1939" s="1" t="s">
        <v>5848</v>
      </c>
      <c r="K1939" s="1" t="s">
        <v>5849</v>
      </c>
      <c r="L1939" s="1">
        <v>1628</v>
      </c>
      <c r="N1939" s="18" t="b">
        <v>1</v>
      </c>
      <c r="P1939" s="1" t="s">
        <v>5850</v>
      </c>
      <c r="S1939" s="54"/>
      <c r="T1939" s="1" t="s">
        <v>42</v>
      </c>
      <c r="U1939" s="1" t="s">
        <v>42</v>
      </c>
      <c r="V1939" s="1" t="s">
        <v>42</v>
      </c>
      <c r="W1939" s="1" t="s">
        <v>42</v>
      </c>
      <c r="X1939" s="1"/>
      <c r="Y1939" s="1" t="s">
        <v>5851</v>
      </c>
      <c r="Z1939" s="1" t="s">
        <v>5852</v>
      </c>
      <c r="AA1939" s="1"/>
      <c r="AB1939" s="1"/>
      <c r="AC1939" s="1"/>
      <c r="AD1939" s="1"/>
      <c r="AE1939" s="1"/>
      <c r="AG1939" s="1" t="b">
        <v>0</v>
      </c>
      <c r="AH1939" s="1"/>
      <c r="AI1939" s="1"/>
      <c r="AJ1939" s="1" t="b">
        <v>0</v>
      </c>
      <c r="AK1939" s="1" t="b">
        <v>0</v>
      </c>
      <c r="AL1939" s="1" t="s">
        <v>86</v>
      </c>
      <c r="AN1939" s="1" t="s">
        <v>45</v>
      </c>
      <c r="AO1939" s="1">
        <v>20056</v>
      </c>
      <c r="AP1939" s="1" t="b">
        <v>1</v>
      </c>
      <c r="AQ1939" s="1"/>
      <c r="AR1939" s="1"/>
      <c r="AS1939" s="1" t="b">
        <v>0</v>
      </c>
      <c r="AV1939" s="1" t="str">
        <f t="shared" si="314"/>
        <v>Scabiosa atropurpurea 'Beaujolais Bonnets'</v>
      </c>
      <c r="AW1939" s="1"/>
      <c r="AX1939" s="1"/>
    </row>
    <row r="1940" spans="1:66" ht="15" customHeight="1" x14ac:dyDescent="0.2">
      <c r="A1940" s="9" t="s">
        <v>9301</v>
      </c>
      <c r="B1940" s="18" t="b">
        <f t="shared" si="313"/>
        <v>1</v>
      </c>
      <c r="C1940" s="4" t="str">
        <f>IF(O1940="","C","")</f>
        <v/>
      </c>
      <c r="D1940" s="4" t="str">
        <f>IF(I1940="","N","")</f>
        <v/>
      </c>
      <c r="E1940" s="4" t="str">
        <f>IF(P1940="","Y","")</f>
        <v/>
      </c>
      <c r="F1940" s="4" t="str">
        <f t="shared" si="303"/>
        <v/>
      </c>
      <c r="G1940" s="4" t="str">
        <f>IF(H1940=A1940,"","I")</f>
        <v/>
      </c>
      <c r="H1940" s="4" t="str">
        <f>TRIM(TRIM(I1940) &amp; " " &amp; TRIM(J1940) &amp; " " &amp; K1940 &amp; " " &amp;S1940)</f>
        <v>Scabiosa caucasica 'Fama Deep Blue'</v>
      </c>
      <c r="I1940" s="1" t="s">
        <v>5843</v>
      </c>
      <c r="J1940" s="1" t="s">
        <v>5853</v>
      </c>
      <c r="K1940" s="1" t="s">
        <v>6693</v>
      </c>
      <c r="L1940" s="1">
        <v>1868</v>
      </c>
      <c r="M1940" s="1" t="s">
        <v>39</v>
      </c>
      <c r="N1940" s="18" t="b">
        <v>1</v>
      </c>
      <c r="O1940" t="s">
        <v>6694</v>
      </c>
      <c r="P1940" s="1" t="s">
        <v>5861</v>
      </c>
      <c r="S1940" s="54"/>
      <c r="T1940" s="1" t="s">
        <v>42</v>
      </c>
      <c r="U1940" s="1" t="s">
        <v>42</v>
      </c>
      <c r="V1940" s="1" t="s">
        <v>42</v>
      </c>
      <c r="W1940" s="1" t="s">
        <v>42</v>
      </c>
      <c r="X1940" s="1"/>
      <c r="Y1940" s="1" t="s">
        <v>6695</v>
      </c>
      <c r="Z1940" s="1" t="s">
        <v>5863</v>
      </c>
      <c r="AA1940" s="1"/>
      <c r="AB1940" s="1"/>
      <c r="AC1940" s="1"/>
      <c r="AD1940" s="1"/>
      <c r="AE1940" s="1"/>
      <c r="AG1940" s="1" t="b">
        <v>0</v>
      </c>
      <c r="AH1940" s="1"/>
      <c r="AI1940" s="1"/>
      <c r="AJ1940" s="1" t="b">
        <v>0</v>
      </c>
      <c r="AK1940" s="1" t="b">
        <v>0</v>
      </c>
      <c r="AL1940" s="1" t="s">
        <v>86</v>
      </c>
      <c r="AM1940" s="1" t="s">
        <v>62</v>
      </c>
      <c r="AN1940" s="1" t="s">
        <v>45</v>
      </c>
      <c r="AO1940" s="1">
        <v>1659</v>
      </c>
      <c r="AP1940" s="1" t="b">
        <v>0</v>
      </c>
      <c r="AQ1940" s="1"/>
      <c r="AR1940" s="1"/>
      <c r="AS1940" s="1" t="b">
        <v>0</v>
      </c>
      <c r="AT1940" s="5"/>
      <c r="AU1940" s="5"/>
      <c r="AV1940" s="1" t="str">
        <f t="shared" si="314"/>
        <v>Scabiosa caucasica 'Fama Deep Blue'</v>
      </c>
      <c r="AW1940" s="1"/>
      <c r="AX1940" s="1"/>
      <c r="AY1940" s="5"/>
      <c r="AZ1940" s="5"/>
      <c r="BA1940" s="5"/>
      <c r="BB1940" s="5"/>
      <c r="BC1940" s="5"/>
      <c r="BD1940" s="5"/>
      <c r="BE1940" s="5"/>
      <c r="BF1940" s="5"/>
      <c r="BG1940" s="5"/>
      <c r="BH1940" s="5"/>
      <c r="BI1940" s="5"/>
      <c r="BJ1940" s="5"/>
      <c r="BK1940" s="5"/>
      <c r="BL1940" s="5"/>
      <c r="BM1940" s="5"/>
      <c r="BN1940" s="5"/>
    </row>
    <row r="1941" spans="1:66" ht="15" customHeight="1" x14ac:dyDescent="0.2">
      <c r="B1941" s="18" t="b">
        <f t="shared" si="313"/>
        <v>0</v>
      </c>
      <c r="F1941" s="4" t="str">
        <f t="shared" si="303"/>
        <v>X</v>
      </c>
      <c r="I1941" s="1" t="s">
        <v>5843</v>
      </c>
      <c r="J1941" s="1" t="s">
        <v>5853</v>
      </c>
      <c r="K1941" s="1" t="s">
        <v>5854</v>
      </c>
      <c r="L1941" s="1">
        <v>1629</v>
      </c>
      <c r="N1941" s="18" t="b">
        <v>0</v>
      </c>
      <c r="P1941" s="1" t="s">
        <v>5855</v>
      </c>
      <c r="T1941" s="1" t="s">
        <v>42</v>
      </c>
      <c r="U1941" s="1" t="s">
        <v>42</v>
      </c>
      <c r="V1941" s="1" t="s">
        <v>42</v>
      </c>
      <c r="W1941" s="1" t="s">
        <v>42</v>
      </c>
      <c r="AG1941" s="1" t="b">
        <v>0</v>
      </c>
      <c r="AJ1941" s="1" t="b">
        <v>0</v>
      </c>
      <c r="AK1941" s="1" t="b">
        <v>0</v>
      </c>
      <c r="AL1941" s="1" t="s">
        <v>86</v>
      </c>
      <c r="AM1941" s="1" t="s">
        <v>62</v>
      </c>
      <c r="AN1941" s="1" t="s">
        <v>45</v>
      </c>
      <c r="AO1941" s="1">
        <v>1920</v>
      </c>
      <c r="AP1941" s="1" t="b">
        <v>1</v>
      </c>
      <c r="AQ1941" s="1"/>
      <c r="AR1941" s="1"/>
      <c r="AS1941" s="1" t="b">
        <v>0</v>
      </c>
      <c r="AV1941" s="1" t="str">
        <f t="shared" si="314"/>
        <v>Scabiosa caucasica 'House's Hybrids'</v>
      </c>
      <c r="AW1941" s="1"/>
      <c r="AX1941" s="1"/>
    </row>
    <row r="1942" spans="1:66" ht="15" customHeight="1" x14ac:dyDescent="0.2">
      <c r="A1942" s="9" t="s">
        <v>7311</v>
      </c>
      <c r="B1942" s="18" t="b">
        <f t="shared" si="313"/>
        <v>1</v>
      </c>
      <c r="C1942" s="4" t="str">
        <f t="shared" ref="C1942:C1948" si="320">IF(O1942="","C","")</f>
        <v/>
      </c>
      <c r="D1942" s="4" t="str">
        <f t="shared" ref="D1942:D1948" si="321">IF(I1942="","N","")</f>
        <v/>
      </c>
      <c r="E1942" s="4" t="str">
        <f t="shared" ref="E1942:E1948" si="322">IF(P1942="","Y","")</f>
        <v/>
      </c>
      <c r="F1942" s="4" t="str">
        <f t="shared" si="303"/>
        <v/>
      </c>
      <c r="G1942" s="4" t="str">
        <f t="shared" ref="G1942:G1948" si="323">IF(H1942=A1942,"","I")</f>
        <v/>
      </c>
      <c r="H1942" s="4" t="str">
        <f t="shared" ref="H1942:H1948" si="324">TRIM(TRIM(I1942) &amp; " " &amp; TRIM(J1942) &amp; " " &amp; K1942 &amp; " " &amp;S1942)</f>
        <v>Scabiosa caucasica 'Perfecta Alba'</v>
      </c>
      <c r="I1942" s="1" t="s">
        <v>5843</v>
      </c>
      <c r="J1942" s="1" t="s">
        <v>5853</v>
      </c>
      <c r="K1942" s="1" t="s">
        <v>5856</v>
      </c>
      <c r="L1942" s="1">
        <v>1630</v>
      </c>
      <c r="M1942" s="1" t="s">
        <v>39</v>
      </c>
      <c r="N1942" s="18" t="b">
        <v>1</v>
      </c>
      <c r="O1942" t="s">
        <v>5857</v>
      </c>
      <c r="P1942" s="1" t="s">
        <v>5858</v>
      </c>
      <c r="S1942" s="54"/>
      <c r="T1942" s="1" t="s">
        <v>42</v>
      </c>
      <c r="U1942" s="1" t="s">
        <v>42</v>
      </c>
      <c r="V1942" s="1" t="s">
        <v>42</v>
      </c>
      <c r="W1942" s="1" t="s">
        <v>42</v>
      </c>
      <c r="X1942" s="1"/>
      <c r="Y1942" s="1" t="s">
        <v>5851</v>
      </c>
      <c r="Z1942" s="1" t="s">
        <v>5852</v>
      </c>
      <c r="AA1942" s="1"/>
      <c r="AB1942" s="1"/>
      <c r="AC1942" s="1"/>
      <c r="AD1942" s="1"/>
      <c r="AE1942" s="1"/>
      <c r="AF1942" s="1"/>
      <c r="AG1942" s="1" t="b">
        <v>0</v>
      </c>
      <c r="AH1942" s="1"/>
      <c r="AI1942" s="1"/>
      <c r="AJ1942" s="1" t="b">
        <v>0</v>
      </c>
      <c r="AK1942" s="1" t="b">
        <v>0</v>
      </c>
      <c r="AL1942" s="1" t="s">
        <v>86</v>
      </c>
      <c r="AN1942" s="1" t="s">
        <v>45</v>
      </c>
      <c r="AO1942" s="1">
        <v>20115</v>
      </c>
      <c r="AP1942" s="1" t="b">
        <v>0</v>
      </c>
      <c r="AQ1942" s="1"/>
      <c r="AR1942" s="1"/>
      <c r="AS1942" s="1" t="b">
        <v>0</v>
      </c>
      <c r="AT1942" s="5"/>
      <c r="AU1942" s="5"/>
      <c r="AV1942" s="1" t="str">
        <f t="shared" si="314"/>
        <v>Scabiosa caucasica 'Perfecta Alba'</v>
      </c>
      <c r="AW1942" s="1"/>
      <c r="AX1942" s="1"/>
      <c r="AY1942" s="5"/>
      <c r="AZ1942" s="5"/>
      <c r="BA1942" s="5"/>
      <c r="BB1942" s="5"/>
      <c r="BC1942" s="5"/>
      <c r="BD1942" s="5"/>
      <c r="BE1942" s="5"/>
      <c r="BF1942" s="5"/>
      <c r="BG1942" s="5"/>
      <c r="BH1942" s="5"/>
      <c r="BI1942" s="5"/>
      <c r="BJ1942" s="5"/>
      <c r="BK1942" s="5"/>
      <c r="BL1942" s="5"/>
      <c r="BM1942" s="5"/>
      <c r="BN1942" s="5"/>
    </row>
    <row r="1943" spans="1:66" ht="15" customHeight="1" x14ac:dyDescent="0.2">
      <c r="A1943" s="9" t="s">
        <v>7377</v>
      </c>
      <c r="B1943" s="18" t="b">
        <f t="shared" si="313"/>
        <v>1</v>
      </c>
      <c r="C1943" s="4" t="str">
        <f t="shared" si="320"/>
        <v/>
      </c>
      <c r="D1943" s="4" t="str">
        <f t="shared" si="321"/>
        <v/>
      </c>
      <c r="E1943" s="4" t="str">
        <f t="shared" si="322"/>
        <v/>
      </c>
      <c r="F1943" s="4" t="str">
        <f t="shared" si="303"/>
        <v/>
      </c>
      <c r="G1943" s="4" t="str">
        <f t="shared" si="323"/>
        <v/>
      </c>
      <c r="H1943" s="4" t="str">
        <f t="shared" si="324"/>
        <v>Scabiosa caucasica 'Perfecta Blue'</v>
      </c>
      <c r="I1943" s="1" t="s">
        <v>5843</v>
      </c>
      <c r="J1943" s="1" t="s">
        <v>5853</v>
      </c>
      <c r="K1943" s="1" t="s">
        <v>5859</v>
      </c>
      <c r="L1943" s="1">
        <v>1631</v>
      </c>
      <c r="M1943" s="1" t="s">
        <v>39</v>
      </c>
      <c r="N1943" s="18" t="b">
        <v>1</v>
      </c>
      <c r="O1943" t="s">
        <v>5860</v>
      </c>
      <c r="P1943" s="1" t="s">
        <v>5861</v>
      </c>
      <c r="S1943" s="54"/>
      <c r="T1943" s="1" t="s">
        <v>42</v>
      </c>
      <c r="U1943" s="1" t="s">
        <v>42</v>
      </c>
      <c r="V1943" s="1" t="s">
        <v>42</v>
      </c>
      <c r="W1943" s="1" t="s">
        <v>42</v>
      </c>
      <c r="X1943" s="1"/>
      <c r="Y1943" s="1" t="s">
        <v>5862</v>
      </c>
      <c r="Z1943" s="1" t="s">
        <v>5863</v>
      </c>
      <c r="AA1943" s="1"/>
      <c r="AB1943" s="1"/>
      <c r="AC1943" s="1"/>
      <c r="AD1943" s="1"/>
      <c r="AE1943" s="1"/>
      <c r="AG1943" s="1" t="b">
        <v>0</v>
      </c>
      <c r="AH1943" s="1"/>
      <c r="AI1943" s="1"/>
      <c r="AJ1943" s="1" t="b">
        <v>0</v>
      </c>
      <c r="AK1943" s="1" t="b">
        <v>0</v>
      </c>
      <c r="AL1943" s="1" t="s">
        <v>617</v>
      </c>
      <c r="AM1943" s="1" t="s">
        <v>62</v>
      </c>
      <c r="AN1943" s="1" t="s">
        <v>45</v>
      </c>
      <c r="AO1943" s="1">
        <v>1561</v>
      </c>
      <c r="AP1943" s="1" t="b">
        <v>0</v>
      </c>
      <c r="AQ1943" s="1"/>
      <c r="AR1943" s="1"/>
      <c r="AS1943" s="1" t="b">
        <v>0</v>
      </c>
      <c r="AT1943" s="5"/>
      <c r="AU1943" s="5"/>
      <c r="AV1943" s="1" t="str">
        <f t="shared" si="314"/>
        <v>Scabiosa caucasica 'Perfecta Blue'</v>
      </c>
      <c r="AW1943" s="1"/>
      <c r="AX1943" s="1"/>
      <c r="AY1943" s="5"/>
      <c r="AZ1943" s="5"/>
      <c r="BA1943" s="5"/>
      <c r="BB1943" s="5"/>
      <c r="BC1943" s="5"/>
      <c r="BD1943" s="5"/>
      <c r="BE1943" s="5"/>
      <c r="BF1943" s="5"/>
      <c r="BG1943" s="5"/>
      <c r="BH1943" s="5"/>
      <c r="BI1943" s="5"/>
      <c r="BJ1943" s="5"/>
      <c r="BK1943" s="5"/>
      <c r="BL1943" s="5"/>
      <c r="BM1943" s="5"/>
      <c r="BN1943" s="5"/>
    </row>
    <row r="1944" spans="1:66" ht="15" customHeight="1" x14ac:dyDescent="0.2">
      <c r="A1944" s="9" t="s">
        <v>8967</v>
      </c>
      <c r="B1944" s="18" t="b">
        <f t="shared" si="313"/>
        <v>1</v>
      </c>
      <c r="C1944" s="4" t="str">
        <f t="shared" si="320"/>
        <v/>
      </c>
      <c r="D1944" s="4" t="str">
        <f t="shared" si="321"/>
        <v/>
      </c>
      <c r="E1944" s="4" t="str">
        <f t="shared" si="322"/>
        <v/>
      </c>
      <c r="F1944" s="4" t="str">
        <f t="shared" si="303"/>
        <v/>
      </c>
      <c r="G1944" s="4" t="str">
        <f t="shared" si="323"/>
        <v/>
      </c>
      <c r="H1944" s="4" t="str">
        <f t="shared" si="324"/>
        <v>Scabiosa columbaria 'Misty Butterflies'</v>
      </c>
      <c r="I1944" s="1" t="s">
        <v>5843</v>
      </c>
      <c r="J1944" s="1" t="s">
        <v>5864</v>
      </c>
      <c r="K1944" s="1" t="s">
        <v>6662</v>
      </c>
      <c r="L1944" s="1">
        <v>1859</v>
      </c>
      <c r="M1944" s="1" t="s">
        <v>39</v>
      </c>
      <c r="N1944" s="18" t="b">
        <v>1</v>
      </c>
      <c r="O1944" t="s">
        <v>6663</v>
      </c>
      <c r="P1944" s="1" t="s">
        <v>6664</v>
      </c>
      <c r="S1944" s="54"/>
      <c r="T1944" s="1" t="s">
        <v>42</v>
      </c>
      <c r="U1944" s="1" t="s">
        <v>42</v>
      </c>
      <c r="V1944" s="1" t="s">
        <v>42</v>
      </c>
      <c r="W1944" s="1" t="s">
        <v>42</v>
      </c>
      <c r="X1944" s="1"/>
      <c r="Y1944" s="1" t="s">
        <v>5847</v>
      </c>
      <c r="Z1944" s="1"/>
      <c r="AA1944" s="1"/>
      <c r="AB1944" s="1"/>
      <c r="AC1944" s="1"/>
      <c r="AD1944" s="1"/>
      <c r="AE1944" s="1"/>
      <c r="AF1944" s="1"/>
      <c r="AG1944" s="1" t="b">
        <v>0</v>
      </c>
      <c r="AH1944" s="1" t="s">
        <v>43</v>
      </c>
      <c r="AI1944" s="1"/>
      <c r="AJ1944" s="1" t="b">
        <v>0</v>
      </c>
      <c r="AK1944" s="1" t="b">
        <v>0</v>
      </c>
      <c r="AL1944" s="1" t="s">
        <v>86</v>
      </c>
      <c r="AN1944" s="1" t="s">
        <v>45</v>
      </c>
      <c r="AO1944" s="1">
        <v>20229</v>
      </c>
      <c r="AP1944" s="1" t="b">
        <v>0</v>
      </c>
      <c r="AQ1944" s="1"/>
      <c r="AR1944" s="1"/>
      <c r="AS1944" s="1" t="b">
        <v>0</v>
      </c>
      <c r="AT1944" s="5"/>
      <c r="AU1944" s="5"/>
      <c r="AV1944" s="1" t="str">
        <f t="shared" si="314"/>
        <v>Scabiosa columbaria 'Misty Butterflies'</v>
      </c>
      <c r="AW1944" s="1"/>
      <c r="AX1944" s="1"/>
      <c r="AY1944" s="5"/>
      <c r="AZ1944" s="5"/>
      <c r="BA1944" s="5"/>
      <c r="BB1944" s="5"/>
      <c r="BC1944" s="5"/>
      <c r="BD1944" s="5"/>
      <c r="BE1944" s="5"/>
      <c r="BF1944" s="5"/>
      <c r="BG1944" s="5"/>
      <c r="BH1944" s="5"/>
      <c r="BI1944" s="5"/>
      <c r="BJ1944" s="5"/>
      <c r="BK1944" s="5"/>
      <c r="BL1944" s="5"/>
      <c r="BM1944" s="5"/>
      <c r="BN1944" s="5"/>
    </row>
    <row r="1945" spans="1:66" ht="15" customHeight="1" x14ac:dyDescent="0.2">
      <c r="A1945" s="9" t="s">
        <v>8730</v>
      </c>
      <c r="B1945" s="18" t="b">
        <f t="shared" si="313"/>
        <v>1</v>
      </c>
      <c r="C1945" s="4" t="str">
        <f t="shared" si="320"/>
        <v/>
      </c>
      <c r="D1945" s="4" t="str">
        <f t="shared" si="321"/>
        <v/>
      </c>
      <c r="E1945" s="4" t="str">
        <f t="shared" si="322"/>
        <v/>
      </c>
      <c r="F1945" s="4" t="str">
        <f t="shared" si="303"/>
        <v/>
      </c>
      <c r="G1945" s="4" t="str">
        <f t="shared" si="323"/>
        <v/>
      </c>
      <c r="H1945" s="4" t="str">
        <f t="shared" si="324"/>
        <v>Scabiosa columbaria subsp. ochroleuca</v>
      </c>
      <c r="I1945" s="1" t="s">
        <v>5843</v>
      </c>
      <c r="J1945" s="1" t="s">
        <v>5864</v>
      </c>
      <c r="K1945" s="1" t="s">
        <v>5865</v>
      </c>
      <c r="L1945" s="1">
        <v>1632</v>
      </c>
      <c r="M1945" s="1" t="s">
        <v>39</v>
      </c>
      <c r="N1945" s="18" t="b">
        <v>1</v>
      </c>
      <c r="O1945" t="s">
        <v>5866</v>
      </c>
      <c r="P1945" s="1" t="s">
        <v>5867</v>
      </c>
      <c r="S1945" s="54"/>
      <c r="T1945" s="1" t="s">
        <v>42</v>
      </c>
      <c r="U1945" s="1" t="s">
        <v>42</v>
      </c>
      <c r="V1945" s="1" t="s">
        <v>42</v>
      </c>
      <c r="W1945" s="1" t="s">
        <v>42</v>
      </c>
      <c r="X1945" s="1"/>
      <c r="Y1945" s="1" t="s">
        <v>5868</v>
      </c>
      <c r="Z1945" s="1"/>
      <c r="AA1945" s="1"/>
      <c r="AB1945" s="1"/>
      <c r="AC1945" s="1"/>
      <c r="AD1945" s="1"/>
      <c r="AE1945" s="1"/>
      <c r="AG1945" s="1" t="b">
        <v>0</v>
      </c>
      <c r="AJ1945" s="1" t="b">
        <v>0</v>
      </c>
      <c r="AK1945" s="1" t="b">
        <v>0</v>
      </c>
      <c r="AL1945" s="1" t="s">
        <v>86</v>
      </c>
      <c r="AM1945" s="1" t="s">
        <v>62</v>
      </c>
      <c r="AN1945" s="1" t="s">
        <v>45</v>
      </c>
      <c r="AO1945" s="1">
        <v>1660</v>
      </c>
      <c r="AP1945" s="1" t="b">
        <v>0</v>
      </c>
      <c r="AQ1945" s="1"/>
      <c r="AR1945" s="1"/>
      <c r="AS1945" s="1" t="b">
        <v>0</v>
      </c>
      <c r="AT1945" s="5"/>
      <c r="AU1945" s="5"/>
      <c r="AV1945" s="1" t="str">
        <f t="shared" si="314"/>
        <v>Scabiosa columbaria subsp. ochroleuca</v>
      </c>
      <c r="AW1945" s="1"/>
      <c r="AY1945" s="5"/>
      <c r="AZ1945" s="5"/>
      <c r="BA1945" s="5"/>
      <c r="BB1945" s="5"/>
      <c r="BC1945" s="5"/>
      <c r="BD1945" s="5"/>
      <c r="BE1945" s="5"/>
      <c r="BF1945" s="5"/>
      <c r="BG1945" s="5"/>
      <c r="BH1945" s="5"/>
      <c r="BI1945" s="5"/>
      <c r="BJ1945" s="5"/>
      <c r="BK1945" s="5"/>
      <c r="BL1945" s="5"/>
      <c r="BM1945" s="5"/>
      <c r="BN1945" s="5"/>
    </row>
    <row r="1946" spans="1:66" ht="15" customHeight="1" x14ac:dyDescent="0.2">
      <c r="A1946" s="9" t="s">
        <v>8486</v>
      </c>
      <c r="B1946" s="18" t="b">
        <f t="shared" si="313"/>
        <v>1</v>
      </c>
      <c r="C1946" s="4" t="str">
        <f t="shared" si="320"/>
        <v/>
      </c>
      <c r="D1946" s="4" t="str">
        <f t="shared" si="321"/>
        <v/>
      </c>
      <c r="E1946" s="4" t="str">
        <f t="shared" si="322"/>
        <v/>
      </c>
      <c r="F1946" s="4" t="str">
        <f t="shared" ref="F1946:F2009" si="325">IF(Y1946="","X","")</f>
        <v/>
      </c>
      <c r="G1946" s="4" t="str">
        <f t="shared" si="323"/>
        <v/>
      </c>
      <c r="H1946" s="4" t="str">
        <f t="shared" si="324"/>
        <v>Scabiosa columbaria subsp. ochroleuca 'Moon Dance'</v>
      </c>
      <c r="I1946" s="1" t="s">
        <v>5843</v>
      </c>
      <c r="J1946" s="1" t="s">
        <v>5869</v>
      </c>
      <c r="K1946" s="1" t="s">
        <v>5870</v>
      </c>
      <c r="L1946" s="1">
        <v>1633</v>
      </c>
      <c r="M1946" s="1" t="s">
        <v>39</v>
      </c>
      <c r="N1946" s="18" t="b">
        <v>1</v>
      </c>
      <c r="O1946" t="s">
        <v>5871</v>
      </c>
      <c r="P1946" s="1" t="s">
        <v>5872</v>
      </c>
      <c r="S1946" s="54"/>
      <c r="T1946" s="1" t="s">
        <v>42</v>
      </c>
      <c r="U1946" s="1" t="s">
        <v>42</v>
      </c>
      <c r="V1946" s="1" t="s">
        <v>42</v>
      </c>
      <c r="W1946" s="1" t="s">
        <v>42</v>
      </c>
      <c r="X1946" s="1"/>
      <c r="Y1946" s="1" t="s">
        <v>5873</v>
      </c>
      <c r="Z1946" s="1"/>
      <c r="AA1946" s="1"/>
      <c r="AB1946" s="1"/>
      <c r="AC1946" s="1"/>
      <c r="AD1946" s="1"/>
      <c r="AE1946" s="1"/>
      <c r="AF1946" s="1"/>
      <c r="AG1946" s="1" t="b">
        <v>0</v>
      </c>
      <c r="AH1946" s="1"/>
      <c r="AI1946" s="1"/>
      <c r="AJ1946" s="1" t="b">
        <v>0</v>
      </c>
      <c r="AK1946" s="1" t="b">
        <v>0</v>
      </c>
      <c r="AL1946" s="1" t="s">
        <v>86</v>
      </c>
      <c r="AN1946" s="1" t="s">
        <v>45</v>
      </c>
      <c r="AP1946" s="1" t="b">
        <v>0</v>
      </c>
      <c r="AQ1946" s="1"/>
      <c r="AR1946" s="1"/>
      <c r="AS1946" s="1" t="b">
        <v>0</v>
      </c>
      <c r="AT1946" s="5"/>
      <c r="AU1946" s="5"/>
      <c r="AV1946" s="1" t="str">
        <f t="shared" si="314"/>
        <v>Scabiosa columbaria subsp. ochroleuca 'Moon Dance'</v>
      </c>
      <c r="AW1946" s="1"/>
      <c r="AX1946" s="1"/>
      <c r="AY1946" s="5"/>
      <c r="AZ1946" s="5"/>
      <c r="BA1946" s="5"/>
      <c r="BB1946" s="5"/>
      <c r="BC1946" s="5"/>
      <c r="BD1946" s="5"/>
      <c r="BE1946" s="5"/>
      <c r="BF1946" s="5"/>
      <c r="BG1946" s="5"/>
      <c r="BH1946" s="5"/>
      <c r="BI1946" s="5"/>
      <c r="BJ1946" s="5"/>
      <c r="BK1946" s="5"/>
      <c r="BL1946" s="5"/>
      <c r="BM1946" s="5"/>
      <c r="BN1946" s="5"/>
    </row>
    <row r="1947" spans="1:66" ht="15" customHeight="1" x14ac:dyDescent="0.2">
      <c r="A1947" s="14" t="s">
        <v>9303</v>
      </c>
      <c r="B1947" s="18" t="b">
        <f t="shared" si="313"/>
        <v>1</v>
      </c>
      <c r="C1947" s="12" t="str">
        <f t="shared" si="320"/>
        <v/>
      </c>
      <c r="D1947" s="12" t="str">
        <f t="shared" si="321"/>
        <v/>
      </c>
      <c r="E1947" s="12" t="str">
        <f t="shared" si="322"/>
        <v/>
      </c>
      <c r="F1947" s="4" t="str">
        <f t="shared" si="325"/>
        <v/>
      </c>
      <c r="G1947" s="12" t="str">
        <f t="shared" si="323"/>
        <v/>
      </c>
      <c r="H1947" s="12" t="str">
        <f t="shared" si="324"/>
        <v>Scabiosa lachnophylla 'Blue Horizon'</v>
      </c>
      <c r="I1947" s="10" t="s">
        <v>5843</v>
      </c>
      <c r="J1947" s="10" t="s">
        <v>7039</v>
      </c>
      <c r="K1947" s="10" t="s">
        <v>7040</v>
      </c>
      <c r="L1947" s="10">
        <v>2021</v>
      </c>
      <c r="M1947" s="10" t="s">
        <v>39</v>
      </c>
      <c r="N1947" s="18" t="b">
        <v>1</v>
      </c>
      <c r="O1947" s="11" t="s">
        <v>10245</v>
      </c>
      <c r="P1947" s="40" t="s">
        <v>10625</v>
      </c>
      <c r="Q1947" s="11"/>
      <c r="R1947" s="11"/>
      <c r="S1947" s="57"/>
      <c r="T1947" s="10" t="s">
        <v>42</v>
      </c>
      <c r="U1947" s="10" t="s">
        <v>42</v>
      </c>
      <c r="V1947" s="10" t="s">
        <v>42</v>
      </c>
      <c r="W1947" s="10" t="s">
        <v>42</v>
      </c>
      <c r="X1947" s="10"/>
      <c r="Y1947" s="10" t="s">
        <v>5847</v>
      </c>
      <c r="Z1947" s="10"/>
      <c r="AA1947" s="10"/>
      <c r="AB1947" s="10"/>
      <c r="AC1947" s="10"/>
      <c r="AD1947" s="10"/>
      <c r="AE1947" s="10"/>
      <c r="AF1947" s="11"/>
      <c r="AG1947" s="10" t="b">
        <v>1</v>
      </c>
      <c r="AH1947" s="10"/>
      <c r="AI1947" s="10"/>
      <c r="AJ1947" s="10" t="b">
        <v>0</v>
      </c>
      <c r="AK1947" s="10" t="b">
        <v>0</v>
      </c>
      <c r="AL1947" s="10" t="s">
        <v>86</v>
      </c>
      <c r="AM1947" s="10" t="s">
        <v>62</v>
      </c>
      <c r="AN1947" s="10" t="s">
        <v>45</v>
      </c>
      <c r="AO1947" s="10">
        <v>1661</v>
      </c>
      <c r="AP1947" s="10" t="b">
        <v>0</v>
      </c>
      <c r="AQ1947" s="10"/>
      <c r="AR1947" s="10"/>
      <c r="AS1947" s="10" t="b">
        <v>1</v>
      </c>
      <c r="AT1947" s="11"/>
      <c r="AU1947" s="11"/>
      <c r="AV1947" s="1" t="str">
        <f t="shared" si="314"/>
        <v>Scabiosa lachnophylla 'Blue Horizon'</v>
      </c>
      <c r="AW1947" s="10"/>
      <c r="AX1947" s="10"/>
      <c r="AY1947" s="11"/>
      <c r="AZ1947" s="11"/>
      <c r="BA1947" s="11"/>
      <c r="BB1947" s="11"/>
      <c r="BC1947" s="11"/>
      <c r="BD1947" s="11"/>
      <c r="BE1947" s="11"/>
      <c r="BF1947" s="11"/>
      <c r="BG1947" s="11"/>
      <c r="BH1947" s="11"/>
      <c r="BI1947" s="11"/>
      <c r="BJ1947" s="11"/>
      <c r="BK1947" s="11"/>
      <c r="BL1947" s="11"/>
      <c r="BM1947" s="11"/>
      <c r="BN1947" s="5"/>
    </row>
    <row r="1948" spans="1:66" ht="15" customHeight="1" x14ac:dyDescent="0.2">
      <c r="A1948" s="9" t="s">
        <v>8488</v>
      </c>
      <c r="B1948" s="18" t="b">
        <f t="shared" si="313"/>
        <v>1</v>
      </c>
      <c r="C1948" s="4" t="str">
        <f t="shared" si="320"/>
        <v/>
      </c>
      <c r="D1948" s="4" t="str">
        <f t="shared" si="321"/>
        <v/>
      </c>
      <c r="E1948" s="4" t="str">
        <f t="shared" si="322"/>
        <v/>
      </c>
      <c r="F1948" s="4" t="str">
        <f t="shared" si="325"/>
        <v/>
      </c>
      <c r="G1948" s="4" t="str">
        <f t="shared" si="323"/>
        <v/>
      </c>
      <c r="H1948" s="4" t="str">
        <f t="shared" si="324"/>
        <v>Scabiosa 'Vivid Violet'</v>
      </c>
      <c r="I1948" s="1" t="s">
        <v>5843</v>
      </c>
      <c r="J1948" s="1"/>
      <c r="K1948" s="1" t="s">
        <v>5844</v>
      </c>
      <c r="L1948" s="1">
        <v>1627</v>
      </c>
      <c r="M1948" s="1" t="s">
        <v>39</v>
      </c>
      <c r="N1948" s="18" t="b">
        <v>1</v>
      </c>
      <c r="O1948" t="s">
        <v>5845</v>
      </c>
      <c r="P1948" s="1" t="s">
        <v>5846</v>
      </c>
      <c r="S1948" s="54"/>
      <c r="T1948" s="1" t="s">
        <v>42</v>
      </c>
      <c r="U1948" s="1" t="s">
        <v>42</v>
      </c>
      <c r="V1948" s="1" t="s">
        <v>42</v>
      </c>
      <c r="W1948" s="1" t="s">
        <v>42</v>
      </c>
      <c r="X1948" s="1"/>
      <c r="Y1948" s="1" t="s">
        <v>5847</v>
      </c>
      <c r="Z1948" s="1"/>
      <c r="AA1948" s="1"/>
      <c r="AB1948" s="1"/>
      <c r="AC1948" s="1"/>
      <c r="AD1948" s="1"/>
      <c r="AE1948" s="1"/>
      <c r="AG1948" s="1" t="b">
        <v>0</v>
      </c>
      <c r="AH1948" s="1"/>
      <c r="AI1948" s="1"/>
      <c r="AJ1948" s="1" t="b">
        <v>0</v>
      </c>
      <c r="AK1948" s="1" t="b">
        <v>0</v>
      </c>
      <c r="AL1948" s="1" t="s">
        <v>86</v>
      </c>
      <c r="AM1948" s="1" t="s">
        <v>62</v>
      </c>
      <c r="AN1948" s="1" t="s">
        <v>45</v>
      </c>
      <c r="AO1948" s="1">
        <v>1664</v>
      </c>
      <c r="AP1948" s="1" t="b">
        <v>0</v>
      </c>
      <c r="AQ1948" s="1"/>
      <c r="AR1948" s="1"/>
      <c r="AS1948" s="1" t="b">
        <v>0</v>
      </c>
      <c r="AT1948" s="5"/>
      <c r="AU1948" s="5"/>
      <c r="AV1948" s="1" t="str">
        <f t="shared" si="314"/>
        <v>Scabiosa 'Vivid Violet'</v>
      </c>
      <c r="AW1948" s="1"/>
      <c r="AX1948" s="1"/>
      <c r="AY1948" s="5"/>
      <c r="AZ1948" s="5"/>
      <c r="BA1948" s="5"/>
      <c r="BB1948" s="5"/>
      <c r="BC1948" s="5"/>
      <c r="BD1948" s="5"/>
      <c r="BE1948" s="5"/>
      <c r="BF1948" s="5"/>
      <c r="BG1948" s="5"/>
      <c r="BH1948" s="5"/>
      <c r="BI1948" s="5"/>
      <c r="BJ1948" s="5"/>
      <c r="BK1948" s="5"/>
      <c r="BL1948" s="5"/>
      <c r="BM1948" s="5"/>
      <c r="BN1948" s="5"/>
    </row>
    <row r="1949" spans="1:66" ht="15" customHeight="1" x14ac:dyDescent="0.2">
      <c r="B1949" s="18" t="b">
        <f t="shared" si="313"/>
        <v>0</v>
      </c>
      <c r="F1949" s="4" t="str">
        <f t="shared" si="325"/>
        <v>X</v>
      </c>
      <c r="I1949" s="1" t="s">
        <v>5874</v>
      </c>
      <c r="J1949" s="1" t="s">
        <v>5864</v>
      </c>
      <c r="L1949" s="1">
        <v>1634</v>
      </c>
      <c r="N1949" s="18" t="b">
        <v>0</v>
      </c>
      <c r="T1949" s="1" t="s">
        <v>42</v>
      </c>
      <c r="U1949" s="1" t="s">
        <v>42</v>
      </c>
      <c r="V1949" s="1" t="s">
        <v>42</v>
      </c>
      <c r="W1949" s="1" t="s">
        <v>42</v>
      </c>
      <c r="AG1949" s="1" t="b">
        <v>0</v>
      </c>
      <c r="AJ1949" s="1" t="b">
        <v>0</v>
      </c>
      <c r="AK1949" s="1" t="b">
        <v>0</v>
      </c>
      <c r="AL1949" s="1" t="s">
        <v>86</v>
      </c>
      <c r="AM1949" s="1" t="s">
        <v>62</v>
      </c>
      <c r="AN1949" s="1" t="s">
        <v>45</v>
      </c>
      <c r="AO1949" s="1">
        <v>1273</v>
      </c>
      <c r="AP1949" s="1" t="b">
        <v>1</v>
      </c>
      <c r="AQ1949" s="1"/>
      <c r="AR1949" s="1"/>
      <c r="AS1949" s="1" t="b">
        <v>0</v>
      </c>
      <c r="AV1949" s="1" t="str">
        <f t="shared" si="314"/>
        <v>Scaboiosa columbaria</v>
      </c>
      <c r="AW1949" s="1"/>
    </row>
    <row r="1950" spans="1:66" ht="15" customHeight="1" x14ac:dyDescent="0.2">
      <c r="A1950" s="9" t="s">
        <v>7357</v>
      </c>
      <c r="B1950" s="18" t="b">
        <f t="shared" si="313"/>
        <v>1</v>
      </c>
      <c r="C1950" s="4" t="str">
        <f>IF(O1950="","C","")</f>
        <v/>
      </c>
      <c r="D1950" s="4" t="str">
        <f>IF(I1950="","N","")</f>
        <v/>
      </c>
      <c r="E1950" s="4" t="str">
        <f>IF(P1950="","Y","")</f>
        <v/>
      </c>
      <c r="F1950" s="4" t="str">
        <f t="shared" si="325"/>
        <v/>
      </c>
      <c r="G1950" s="4" t="str">
        <f>IF(H1950=A1950,"","I")</f>
        <v/>
      </c>
      <c r="H1950" s="4" t="str">
        <f>TRIM(TRIM(I1950) &amp; " " &amp; TRIM(J1950) &amp; " " &amp; K1950 &amp; " " &amp;S1950)</f>
        <v>Sedum erythrostictum 'Frosty Morn'</v>
      </c>
      <c r="I1950" s="1" t="s">
        <v>5875</v>
      </c>
      <c r="J1950" s="1" t="s">
        <v>5889</v>
      </c>
      <c r="K1950" s="1" t="s">
        <v>5890</v>
      </c>
      <c r="L1950" s="1">
        <v>1640</v>
      </c>
      <c r="M1950" s="1" t="s">
        <v>39</v>
      </c>
      <c r="N1950" s="18" t="b">
        <v>1</v>
      </c>
      <c r="O1950" t="s">
        <v>5891</v>
      </c>
      <c r="P1950" s="1" t="s">
        <v>5892</v>
      </c>
      <c r="Q1950" s="1"/>
      <c r="R1950" s="1"/>
      <c r="S1950" s="54"/>
      <c r="T1950" s="1" t="s">
        <v>42</v>
      </c>
      <c r="U1950" s="1" t="s">
        <v>42</v>
      </c>
      <c r="V1950" s="1" t="s">
        <v>42</v>
      </c>
      <c r="W1950" s="1" t="s">
        <v>42</v>
      </c>
      <c r="X1950" s="1"/>
      <c r="Y1950" s="1" t="s">
        <v>5893</v>
      </c>
      <c r="Z1950" s="1" t="s">
        <v>5894</v>
      </c>
      <c r="AA1950" s="1" t="s">
        <v>5895</v>
      </c>
      <c r="AB1950" s="1"/>
      <c r="AC1950" s="1"/>
      <c r="AD1950" s="1"/>
      <c r="AE1950" s="1"/>
      <c r="AF1950" s="1"/>
      <c r="AG1950" s="1" t="b">
        <v>0</v>
      </c>
      <c r="AH1950" s="1"/>
      <c r="AI1950" s="1"/>
      <c r="AJ1950" s="1" t="b">
        <v>0</v>
      </c>
      <c r="AK1950" s="1" t="b">
        <v>0</v>
      </c>
      <c r="AL1950" s="1" t="s">
        <v>86</v>
      </c>
      <c r="AM1950" s="1" t="s">
        <v>62</v>
      </c>
      <c r="AN1950" s="1" t="s">
        <v>45</v>
      </c>
      <c r="AO1950" s="1">
        <v>1665</v>
      </c>
      <c r="AP1950" s="1" t="b">
        <v>0</v>
      </c>
      <c r="AQ1950" s="1"/>
      <c r="AR1950" s="1"/>
      <c r="AS1950" s="1" t="b">
        <v>0</v>
      </c>
      <c r="AT1950" s="5"/>
      <c r="AU1950" s="5"/>
      <c r="AV1950" s="1" t="str">
        <f t="shared" si="314"/>
        <v>Sedum erythrostictum 'Frosty Morn'</v>
      </c>
      <c r="AW1950" s="1"/>
      <c r="AX1950" s="1"/>
      <c r="AY1950" s="5"/>
      <c r="AZ1950" s="5"/>
      <c r="BA1950" s="5"/>
      <c r="BB1950" s="5"/>
      <c r="BC1950" s="5"/>
      <c r="BD1950" s="5"/>
      <c r="BE1950" s="5"/>
      <c r="BF1950" s="5"/>
      <c r="BG1950" s="5"/>
      <c r="BH1950" s="5"/>
      <c r="BI1950" s="5"/>
      <c r="BJ1950" s="5"/>
      <c r="BK1950" s="5"/>
      <c r="BL1950" s="5"/>
      <c r="BM1950" s="5"/>
      <c r="BN1950" s="5"/>
    </row>
    <row r="1951" spans="1:66" ht="15" customHeight="1" x14ac:dyDescent="0.2">
      <c r="A1951" s="9" t="s">
        <v>7369</v>
      </c>
      <c r="B1951" s="18" t="b">
        <f t="shared" si="313"/>
        <v>1</v>
      </c>
      <c r="C1951" s="4" t="str">
        <f>IF(O1951="","C","")</f>
        <v/>
      </c>
      <c r="D1951" s="4" t="str">
        <f>IF(I1951="","N","")</f>
        <v/>
      </c>
      <c r="E1951" s="4" t="str">
        <f>IF(P1951="","Y","")</f>
        <v/>
      </c>
      <c r="F1951" s="4" t="str">
        <f t="shared" si="325"/>
        <v/>
      </c>
      <c r="G1951" s="4" t="str">
        <f>IF(H1951=A1951,"","I")</f>
        <v/>
      </c>
      <c r="H1951" s="4" t="str">
        <f>TRIM(TRIM(I1951) &amp; " " &amp; TRIM(J1951) &amp; " " &amp; K1951 &amp; " " &amp;S1951)</f>
        <v>Sedum erythrostictum 'Mediovariegatum'</v>
      </c>
      <c r="I1951" s="1" t="s">
        <v>5875</v>
      </c>
      <c r="J1951" s="1" t="s">
        <v>5889</v>
      </c>
      <c r="K1951" s="1" t="s">
        <v>5896</v>
      </c>
      <c r="L1951" s="1">
        <v>1641</v>
      </c>
      <c r="M1951" s="1" t="s">
        <v>39</v>
      </c>
      <c r="N1951" s="18" t="b">
        <v>1</v>
      </c>
      <c r="O1951" t="s">
        <v>5897</v>
      </c>
      <c r="P1951" s="1" t="s">
        <v>5898</v>
      </c>
      <c r="S1951" s="54"/>
      <c r="T1951" s="1" t="s">
        <v>42</v>
      </c>
      <c r="U1951" s="1" t="s">
        <v>42</v>
      </c>
      <c r="V1951" s="1" t="s">
        <v>42</v>
      </c>
      <c r="W1951" s="1" t="s">
        <v>42</v>
      </c>
      <c r="X1951" s="1"/>
      <c r="Y1951" s="1" t="s">
        <v>5899</v>
      </c>
      <c r="Z1951" s="1"/>
      <c r="AA1951" s="1"/>
      <c r="AB1951" s="1"/>
      <c r="AC1951" s="1"/>
      <c r="AD1951" s="1"/>
      <c r="AE1951" s="1"/>
      <c r="AG1951" s="1" t="b">
        <v>0</v>
      </c>
      <c r="AH1951" s="1" t="s">
        <v>43</v>
      </c>
      <c r="AI1951" s="1"/>
      <c r="AJ1951" s="1" t="b">
        <v>0</v>
      </c>
      <c r="AK1951" s="1" t="b">
        <v>0</v>
      </c>
      <c r="AL1951" s="1" t="s">
        <v>86</v>
      </c>
      <c r="AN1951" s="1" t="s">
        <v>45</v>
      </c>
      <c r="AO1951" s="1">
        <v>20231</v>
      </c>
      <c r="AP1951" s="1" t="b">
        <v>0</v>
      </c>
      <c r="AQ1951" s="1"/>
      <c r="AR1951" s="1"/>
      <c r="AS1951" s="1" t="b">
        <v>0</v>
      </c>
      <c r="AT1951" s="5"/>
      <c r="AU1951" s="5"/>
      <c r="AV1951" s="1" t="str">
        <f t="shared" si="314"/>
        <v>Sedum erythrostictum 'Mediovariegatum'</v>
      </c>
      <c r="AW1951" s="1"/>
      <c r="AX1951" s="1"/>
      <c r="AY1951" s="5"/>
      <c r="AZ1951" s="5"/>
      <c r="BA1951" s="5"/>
      <c r="BB1951" s="5"/>
      <c r="BC1951" s="5"/>
      <c r="BD1951" s="5"/>
      <c r="BE1951" s="5"/>
      <c r="BF1951" s="5"/>
      <c r="BG1951" s="5"/>
      <c r="BH1951" s="5"/>
      <c r="BI1951" s="5"/>
      <c r="BJ1951" s="5"/>
      <c r="BK1951" s="5"/>
      <c r="BL1951" s="5"/>
      <c r="BM1951" s="5"/>
      <c r="BN1951" s="5"/>
    </row>
    <row r="1952" spans="1:66" ht="15" customHeight="1" x14ac:dyDescent="0.2">
      <c r="A1952" s="9" t="s">
        <v>8969</v>
      </c>
      <c r="B1952" s="18" t="b">
        <f t="shared" si="313"/>
        <v>1</v>
      </c>
      <c r="C1952" s="4" t="str">
        <f>IF(O1952="","C","")</f>
        <v/>
      </c>
      <c r="D1952" s="4" t="str">
        <f>IF(I1952="","N","")</f>
        <v/>
      </c>
      <c r="E1952" s="4" t="str">
        <f>IF(P1952="","Y","")</f>
        <v/>
      </c>
      <c r="F1952" s="4" t="str">
        <f t="shared" si="325"/>
        <v/>
      </c>
      <c r="G1952" s="4" t="str">
        <f>IF(H1952=A1952,"","I")</f>
        <v/>
      </c>
      <c r="H1952" s="4" t="str">
        <f>TRIM(TRIM(I1952) &amp; " " &amp; TRIM(J1952) &amp; " " &amp; K1952 &amp; " " &amp;S1952)</f>
        <v>Sedum hidakanum</v>
      </c>
      <c r="I1952" s="1" t="s">
        <v>5875</v>
      </c>
      <c r="J1952" s="1" t="s">
        <v>5900</v>
      </c>
      <c r="K1952" s="1"/>
      <c r="L1952" s="1">
        <v>1642</v>
      </c>
      <c r="M1952" s="1"/>
      <c r="N1952" s="18" t="b">
        <v>1</v>
      </c>
      <c r="O1952" t="s">
        <v>5901</v>
      </c>
      <c r="P1952" s="1" t="s">
        <v>5902</v>
      </c>
      <c r="S1952" s="54"/>
      <c r="T1952" s="1" t="s">
        <v>42</v>
      </c>
      <c r="U1952" s="1" t="s">
        <v>42</v>
      </c>
      <c r="V1952" s="1" t="s">
        <v>42</v>
      </c>
      <c r="W1952" s="1" t="s">
        <v>42</v>
      </c>
      <c r="X1952" s="1"/>
      <c r="Y1952" s="1" t="s">
        <v>5903</v>
      </c>
      <c r="Z1952" s="1"/>
      <c r="AA1952" s="1"/>
      <c r="AB1952" s="1"/>
      <c r="AC1952" s="1"/>
      <c r="AD1952" s="1"/>
      <c r="AE1952" s="1"/>
      <c r="AG1952" s="1" t="b">
        <v>1</v>
      </c>
      <c r="AJ1952" s="1" t="b">
        <v>0</v>
      </c>
      <c r="AK1952" s="1" t="b">
        <v>0</v>
      </c>
      <c r="AL1952" s="1" t="s">
        <v>86</v>
      </c>
      <c r="AM1952" s="1" t="s">
        <v>62</v>
      </c>
      <c r="AN1952" s="1" t="s">
        <v>45</v>
      </c>
      <c r="AO1952" s="1">
        <v>1666</v>
      </c>
      <c r="AP1952" s="1" t="b">
        <v>0</v>
      </c>
      <c r="AQ1952" s="1"/>
      <c r="AR1952" s="1"/>
      <c r="AS1952" s="1" t="b">
        <v>0</v>
      </c>
      <c r="AT1952" s="5"/>
      <c r="AU1952" s="5"/>
      <c r="AV1952" s="1" t="str">
        <f t="shared" si="314"/>
        <v>Sedum hidakanum</v>
      </c>
      <c r="AW1952" s="1"/>
      <c r="AY1952" s="5"/>
      <c r="AZ1952" s="5"/>
      <c r="BA1952" s="5"/>
      <c r="BB1952" s="5"/>
      <c r="BC1952" s="5"/>
      <c r="BD1952" s="5"/>
      <c r="BE1952" s="5"/>
      <c r="BF1952" s="5"/>
      <c r="BG1952" s="5"/>
      <c r="BH1952" s="5"/>
      <c r="BI1952" s="5"/>
      <c r="BJ1952" s="5"/>
      <c r="BK1952" s="5"/>
      <c r="BL1952" s="5"/>
      <c r="BM1952" s="5"/>
      <c r="BN1952" s="5"/>
    </row>
    <row r="1953" spans="1:66" ht="15" customHeight="1" x14ac:dyDescent="0.2">
      <c r="B1953" s="18" t="b">
        <f t="shared" si="313"/>
        <v>1</v>
      </c>
      <c r="F1953" s="4" t="str">
        <f t="shared" si="325"/>
        <v/>
      </c>
      <c r="I1953" s="1" t="s">
        <v>5875</v>
      </c>
      <c r="J1953" s="1" t="s">
        <v>5904</v>
      </c>
      <c r="K1953" s="1" t="s">
        <v>5907</v>
      </c>
      <c r="L1953" s="1">
        <v>1644</v>
      </c>
      <c r="N1953" s="18" t="b">
        <v>1</v>
      </c>
      <c r="P1953" s="1" t="s">
        <v>5905</v>
      </c>
      <c r="S1953" s="54"/>
      <c r="T1953" s="1" t="s">
        <v>42</v>
      </c>
      <c r="U1953" s="1" t="s">
        <v>42</v>
      </c>
      <c r="V1953" s="1" t="s">
        <v>42</v>
      </c>
      <c r="W1953" s="1" t="s">
        <v>42</v>
      </c>
      <c r="X1953" s="1"/>
      <c r="Y1953" s="1" t="s">
        <v>5908</v>
      </c>
      <c r="Z1953" s="1" t="s">
        <v>5906</v>
      </c>
      <c r="AA1953" s="1"/>
      <c r="AB1953" s="1"/>
      <c r="AC1953" s="1"/>
      <c r="AD1953" s="1"/>
      <c r="AE1953" s="1"/>
      <c r="AG1953" s="1" t="b">
        <v>1</v>
      </c>
      <c r="AH1953" s="1"/>
      <c r="AI1953" s="1"/>
      <c r="AJ1953" s="1" t="b">
        <v>0</v>
      </c>
      <c r="AK1953" s="1" t="b">
        <v>0</v>
      </c>
      <c r="AL1953" s="1" t="s">
        <v>86</v>
      </c>
      <c r="AM1953" s="1" t="s">
        <v>62</v>
      </c>
      <c r="AN1953" s="1" t="s">
        <v>45</v>
      </c>
      <c r="AO1953" s="1">
        <v>1279</v>
      </c>
      <c r="AP1953" s="1" t="b">
        <v>0</v>
      </c>
      <c r="AQ1953" s="1"/>
      <c r="AR1953" s="1"/>
      <c r="AS1953" s="1" t="b">
        <v>1</v>
      </c>
      <c r="AV1953" s="1" t="str">
        <f t="shared" si="314"/>
        <v>Sedum spectabile 'Brilliant'</v>
      </c>
      <c r="AW1953" s="1"/>
      <c r="AX1953" s="1"/>
    </row>
    <row r="1954" spans="1:66" ht="15" customHeight="1" x14ac:dyDescent="0.2">
      <c r="B1954" s="18" t="b">
        <f t="shared" si="313"/>
        <v>1</v>
      </c>
      <c r="F1954" s="4" t="str">
        <f t="shared" si="325"/>
        <v/>
      </c>
      <c r="I1954" s="1" t="s">
        <v>5875</v>
      </c>
      <c r="J1954" s="1" t="s">
        <v>5904</v>
      </c>
      <c r="K1954" s="1" t="s">
        <v>5914</v>
      </c>
      <c r="L1954" s="1">
        <v>1646</v>
      </c>
      <c r="N1954" s="18" t="b">
        <v>1</v>
      </c>
      <c r="P1954" s="1" t="s">
        <v>5915</v>
      </c>
      <c r="Q1954" s="1"/>
      <c r="R1954" s="1"/>
      <c r="S1954" s="54"/>
      <c r="T1954" s="1" t="s">
        <v>42</v>
      </c>
      <c r="U1954" s="1" t="s">
        <v>42</v>
      </c>
      <c r="V1954" s="1" t="s">
        <v>42</v>
      </c>
      <c r="W1954" s="1" t="s">
        <v>42</v>
      </c>
      <c r="X1954" s="1"/>
      <c r="Y1954" s="1" t="s">
        <v>5916</v>
      </c>
      <c r="Z1954" s="1"/>
      <c r="AA1954" s="1"/>
      <c r="AB1954" s="1"/>
      <c r="AC1954" s="1"/>
      <c r="AD1954" s="1"/>
      <c r="AE1954" s="1"/>
      <c r="AG1954" s="1" t="b">
        <v>0</v>
      </c>
      <c r="AH1954" s="1"/>
      <c r="AI1954" s="1"/>
      <c r="AJ1954" s="1" t="b">
        <v>0</v>
      </c>
      <c r="AK1954" s="1" t="b">
        <v>0</v>
      </c>
      <c r="AL1954" s="1" t="s">
        <v>86</v>
      </c>
      <c r="AM1954" s="1" t="s">
        <v>62</v>
      </c>
      <c r="AN1954" s="1" t="s">
        <v>45</v>
      </c>
      <c r="AO1954" s="1">
        <v>2215</v>
      </c>
      <c r="AP1954" s="1" t="b">
        <v>0</v>
      </c>
      <c r="AQ1954" s="1"/>
      <c r="AR1954" s="1"/>
      <c r="AS1954" s="1" t="b">
        <v>0</v>
      </c>
      <c r="AV1954" s="1" t="str">
        <f t="shared" si="314"/>
        <v>Sedum spectabile 'Iceberg'</v>
      </c>
      <c r="AW1954" s="1"/>
      <c r="AX1954" s="1"/>
    </row>
    <row r="1955" spans="1:66" ht="15" customHeight="1" x14ac:dyDescent="0.2">
      <c r="B1955" s="18" t="b">
        <f t="shared" si="313"/>
        <v>1</v>
      </c>
      <c r="F1955" s="4" t="str">
        <f t="shared" si="325"/>
        <v/>
      </c>
      <c r="I1955" s="1" t="s">
        <v>5875</v>
      </c>
      <c r="J1955" s="1" t="s">
        <v>5904</v>
      </c>
      <c r="K1955" s="1" t="s">
        <v>4795</v>
      </c>
      <c r="L1955" s="1">
        <v>1648</v>
      </c>
      <c r="N1955" s="18" t="b">
        <v>1</v>
      </c>
      <c r="P1955" s="1" t="s">
        <v>5918</v>
      </c>
      <c r="S1955" s="54"/>
      <c r="T1955" s="1" t="s">
        <v>42</v>
      </c>
      <c r="U1955" s="1" t="s">
        <v>42</v>
      </c>
      <c r="V1955" s="1" t="s">
        <v>42</v>
      </c>
      <c r="W1955" s="1" t="s">
        <v>42</v>
      </c>
      <c r="X1955" s="1"/>
      <c r="Y1955" s="1" t="s">
        <v>5912</v>
      </c>
      <c r="Z1955" s="1" t="s">
        <v>5913</v>
      </c>
      <c r="AA1955" s="1"/>
      <c r="AB1955" s="1"/>
      <c r="AC1955" s="1"/>
      <c r="AD1955" s="1"/>
      <c r="AE1955" s="1"/>
      <c r="AG1955" s="1" t="b">
        <v>0</v>
      </c>
      <c r="AH1955" s="1"/>
      <c r="AI1955" s="1"/>
      <c r="AJ1955" s="1" t="b">
        <v>0</v>
      </c>
      <c r="AK1955" s="1" t="b">
        <v>0</v>
      </c>
      <c r="AL1955" s="1" t="s">
        <v>86</v>
      </c>
      <c r="AN1955" s="1" t="s">
        <v>45</v>
      </c>
      <c r="AO1955" s="1">
        <v>15751</v>
      </c>
      <c r="AP1955" s="1" t="b">
        <v>1</v>
      </c>
      <c r="AQ1955" s="1"/>
      <c r="AR1955" s="1"/>
      <c r="AS1955" s="1" t="b">
        <v>0</v>
      </c>
      <c r="AV1955" s="1" t="str">
        <f t="shared" si="314"/>
        <v>Sedum spectabile 'Indian Chief'</v>
      </c>
      <c r="AW1955" s="1"/>
      <c r="AX1955" s="1"/>
    </row>
    <row r="1956" spans="1:66" ht="15" customHeight="1" x14ac:dyDescent="0.2">
      <c r="A1956" s="9" t="s">
        <v>9311</v>
      </c>
      <c r="B1956" s="18" t="b">
        <f t="shared" si="313"/>
        <v>1</v>
      </c>
      <c r="C1956" s="4" t="str">
        <f>IF(O1956="","C","")</f>
        <v/>
      </c>
      <c r="D1956" s="4" t="str">
        <f>IF(I1956="","N","")</f>
        <v/>
      </c>
      <c r="E1956" s="4" t="str">
        <f>IF(P1956="","Y","")</f>
        <v/>
      </c>
      <c r="F1956" s="4" t="str">
        <f t="shared" si="325"/>
        <v/>
      </c>
      <c r="G1956" s="4" t="str">
        <f>IF(H1956=A1956,"","I")</f>
        <v/>
      </c>
      <c r="H1956" s="4" t="str">
        <f>TRIM(TRIM(I1956) &amp; " " &amp; TRIM(J1956) &amp; " " &amp; K1956 &amp; " " &amp;S1956)</f>
        <v>Sedum spectabile 'Stardust'</v>
      </c>
      <c r="I1956" s="1" t="s">
        <v>5875</v>
      </c>
      <c r="J1956" s="1" t="s">
        <v>5904</v>
      </c>
      <c r="K1956" s="1" t="s">
        <v>5919</v>
      </c>
      <c r="L1956" s="1">
        <v>1649</v>
      </c>
      <c r="N1956" s="18" t="b">
        <v>1</v>
      </c>
      <c r="O1956" t="s">
        <v>10247</v>
      </c>
      <c r="P1956" s="1" t="s">
        <v>5915</v>
      </c>
      <c r="Q1956" s="1"/>
      <c r="R1956" s="1"/>
      <c r="S1956" s="54"/>
      <c r="T1956" s="1" t="s">
        <v>42</v>
      </c>
      <c r="U1956" s="1" t="s">
        <v>42</v>
      </c>
      <c r="V1956" s="1" t="s">
        <v>42</v>
      </c>
      <c r="W1956" s="1" t="s">
        <v>42</v>
      </c>
      <c r="X1956" s="1"/>
      <c r="Y1956" s="1" t="s">
        <v>5916</v>
      </c>
      <c r="Z1956" s="1"/>
      <c r="AA1956" s="1"/>
      <c r="AB1956" s="1"/>
      <c r="AC1956" s="1"/>
      <c r="AD1956" s="1"/>
      <c r="AE1956" s="1"/>
      <c r="AG1956" s="1" t="b">
        <v>0</v>
      </c>
      <c r="AH1956" s="1"/>
      <c r="AI1956" s="1"/>
      <c r="AJ1956" s="1" t="b">
        <v>0</v>
      </c>
      <c r="AK1956" s="1" t="b">
        <v>0</v>
      </c>
      <c r="AL1956" s="1" t="s">
        <v>617</v>
      </c>
      <c r="AM1956" s="1" t="s">
        <v>62</v>
      </c>
      <c r="AN1956" s="1" t="s">
        <v>45</v>
      </c>
      <c r="AO1956" s="1">
        <v>2315</v>
      </c>
      <c r="AP1956" s="1" t="b">
        <v>0</v>
      </c>
      <c r="AQ1956" s="1"/>
      <c r="AR1956" s="1"/>
      <c r="AS1956" s="1" t="b">
        <v>0</v>
      </c>
      <c r="AT1956" s="5"/>
      <c r="AU1956" s="5"/>
      <c r="AV1956" s="1" t="str">
        <f t="shared" si="314"/>
        <v>Sedum spectabile 'Stardust'</v>
      </c>
      <c r="AW1956" s="1"/>
      <c r="AX1956" s="1"/>
      <c r="AY1956" s="5"/>
      <c r="AZ1956" s="5"/>
      <c r="BA1956" s="5"/>
      <c r="BB1956" s="5"/>
      <c r="BC1956" s="5"/>
      <c r="BD1956" s="5"/>
      <c r="BE1956" s="5"/>
      <c r="BF1956" s="5"/>
      <c r="BG1956" s="5"/>
      <c r="BH1956" s="5"/>
      <c r="BI1956" s="5"/>
      <c r="BJ1956" s="5"/>
      <c r="BK1956" s="5"/>
      <c r="BL1956" s="5"/>
      <c r="BM1956" s="5"/>
      <c r="BN1956" s="5"/>
    </row>
    <row r="1957" spans="1:66" ht="15" customHeight="1" x14ac:dyDescent="0.2">
      <c r="B1957" s="18" t="b">
        <f t="shared" si="313"/>
        <v>1</v>
      </c>
      <c r="F1957" s="4" t="str">
        <f t="shared" si="325"/>
        <v/>
      </c>
      <c r="I1957" s="1" t="s">
        <v>5875</v>
      </c>
      <c r="J1957" s="1" t="s">
        <v>5904</v>
      </c>
      <c r="K1957" s="1" t="s">
        <v>5919</v>
      </c>
      <c r="L1957" s="1">
        <v>1650</v>
      </c>
      <c r="N1957" s="18" t="b">
        <v>1</v>
      </c>
      <c r="P1957" s="1" t="s">
        <v>5915</v>
      </c>
      <c r="S1957" s="54"/>
      <c r="T1957" s="1" t="s">
        <v>42</v>
      </c>
      <c r="U1957" s="1" t="s">
        <v>42</v>
      </c>
      <c r="V1957" s="1" t="s">
        <v>42</v>
      </c>
      <c r="W1957" s="1" t="s">
        <v>42</v>
      </c>
      <c r="X1957" s="1"/>
      <c r="Y1957" s="1" t="s">
        <v>5916</v>
      </c>
      <c r="Z1957" s="1"/>
      <c r="AA1957" s="1"/>
      <c r="AB1957" s="1"/>
      <c r="AC1957" s="1"/>
      <c r="AD1957" s="1"/>
      <c r="AE1957" s="1"/>
      <c r="AG1957" s="1" t="b">
        <v>0</v>
      </c>
      <c r="AH1957" s="1"/>
      <c r="AI1957" s="1"/>
      <c r="AJ1957" s="1" t="b">
        <v>0</v>
      </c>
      <c r="AK1957" s="1" t="b">
        <v>0</v>
      </c>
      <c r="AL1957" s="1" t="s">
        <v>86</v>
      </c>
      <c r="AM1957" s="1" t="s">
        <v>62</v>
      </c>
      <c r="AN1957" s="1" t="s">
        <v>45</v>
      </c>
      <c r="AO1957" s="1">
        <v>15707</v>
      </c>
      <c r="AP1957" s="1" t="b">
        <v>1</v>
      </c>
      <c r="AQ1957" s="1"/>
      <c r="AR1957" s="1"/>
      <c r="AS1957" s="1" t="b">
        <v>0</v>
      </c>
      <c r="AV1957" s="1" t="str">
        <f t="shared" si="314"/>
        <v>Sedum spectabile 'Stardust'</v>
      </c>
      <c r="AW1957" s="1"/>
      <c r="AX1957" s="1"/>
    </row>
    <row r="1958" spans="1:66" ht="15" customHeight="1" x14ac:dyDescent="0.2">
      <c r="B1958" s="18" t="b">
        <f t="shared" si="313"/>
        <v>1</v>
      </c>
      <c r="F1958" s="4" t="str">
        <f t="shared" si="325"/>
        <v/>
      </c>
      <c r="I1958" s="1" t="s">
        <v>5875</v>
      </c>
      <c r="J1958" s="1" t="s">
        <v>5904</v>
      </c>
      <c r="K1958" s="1"/>
      <c r="L1958" s="1">
        <v>1643</v>
      </c>
      <c r="N1958" s="18" t="b">
        <v>1</v>
      </c>
      <c r="P1958" s="1" t="s">
        <v>5905</v>
      </c>
      <c r="Q1958" s="1"/>
      <c r="R1958" s="1"/>
      <c r="S1958" s="54"/>
      <c r="T1958" s="1" t="s">
        <v>42</v>
      </c>
      <c r="U1958" s="1" t="s">
        <v>42</v>
      </c>
      <c r="V1958" s="1" t="s">
        <v>42</v>
      </c>
      <c r="W1958" s="1" t="s">
        <v>42</v>
      </c>
      <c r="X1958" s="1"/>
      <c r="Y1958" s="1" t="s">
        <v>5906</v>
      </c>
      <c r="Z1958" s="1"/>
      <c r="AA1958" s="1"/>
      <c r="AB1958" s="1"/>
      <c r="AC1958" s="1"/>
      <c r="AD1958" s="1"/>
      <c r="AE1958" s="1"/>
      <c r="AG1958" s="1" t="b">
        <v>1</v>
      </c>
      <c r="AH1958" s="1"/>
      <c r="AI1958" s="1"/>
      <c r="AJ1958" s="1" t="b">
        <v>0</v>
      </c>
      <c r="AK1958" s="1" t="b">
        <v>0</v>
      </c>
      <c r="AL1958" s="1" t="s">
        <v>86</v>
      </c>
      <c r="AM1958" s="1" t="s">
        <v>62</v>
      </c>
      <c r="AN1958" s="1" t="s">
        <v>45</v>
      </c>
      <c r="AO1958" s="1">
        <v>2210</v>
      </c>
      <c r="AP1958" s="1" t="b">
        <v>1</v>
      </c>
      <c r="AQ1958" s="1"/>
      <c r="AR1958" s="1"/>
      <c r="AS1958" s="1" t="b">
        <v>0</v>
      </c>
      <c r="AV1958" s="1" t="str">
        <f t="shared" si="314"/>
        <v>Sedum spectabile</v>
      </c>
      <c r="AW1958" s="1"/>
      <c r="AX1958" s="1"/>
    </row>
    <row r="1959" spans="1:66" ht="15" customHeight="1" x14ac:dyDescent="0.2">
      <c r="A1959" s="9" t="s">
        <v>9309</v>
      </c>
      <c r="B1959" s="18" t="b">
        <f t="shared" si="313"/>
        <v>1</v>
      </c>
      <c r="C1959" s="4" t="str">
        <f>IF(O1959="","C","")</f>
        <v/>
      </c>
      <c r="D1959" s="4" t="str">
        <f>IF(I1959="","N","")</f>
        <v/>
      </c>
      <c r="E1959" s="4" t="str">
        <f>IF(P1959="","Y","")</f>
        <v/>
      </c>
      <c r="F1959" s="4" t="str">
        <f t="shared" si="325"/>
        <v/>
      </c>
      <c r="G1959" s="4" t="str">
        <f>IF(H1959=A1959,"","I")</f>
        <v/>
      </c>
      <c r="H1959" s="4" t="str">
        <f>TRIM(TRIM(I1959) &amp; " " &amp; TRIM(J1959) &amp; " " &amp; K1959 &amp; " " &amp;S1959)</f>
        <v>Sedum telephium 'Karlfunklestein' (Atropurpureum Group)</v>
      </c>
      <c r="I1959" s="1" t="s">
        <v>5875</v>
      </c>
      <c r="J1959" s="1" t="s">
        <v>5920</v>
      </c>
      <c r="K1959" s="2" t="s">
        <v>9897</v>
      </c>
      <c r="L1959" s="1">
        <v>2028</v>
      </c>
      <c r="M1959" s="1"/>
      <c r="N1959" s="18" t="b">
        <v>1</v>
      </c>
      <c r="O1959" t="s">
        <v>7056</v>
      </c>
      <c r="P1959" s="1" t="s">
        <v>5922</v>
      </c>
      <c r="S1959" s="54"/>
      <c r="T1959" s="1" t="s">
        <v>42</v>
      </c>
      <c r="U1959" s="1" t="s">
        <v>42</v>
      </c>
      <c r="V1959" s="1" t="s">
        <v>42</v>
      </c>
      <c r="W1959" s="1" t="s">
        <v>42</v>
      </c>
      <c r="X1959" s="1"/>
      <c r="Y1959" t="s">
        <v>11277</v>
      </c>
      <c r="Z1959" s="1"/>
      <c r="AA1959" s="1"/>
      <c r="AB1959" s="1"/>
      <c r="AC1959" s="1"/>
      <c r="AD1959" s="1"/>
      <c r="AE1959" s="1"/>
      <c r="AF1959" s="1"/>
      <c r="AG1959" s="1" t="b">
        <v>0</v>
      </c>
      <c r="AH1959" s="1"/>
      <c r="AI1959" s="1"/>
      <c r="AJ1959" s="1" t="b">
        <v>0</v>
      </c>
      <c r="AK1959" s="1" t="b">
        <v>0</v>
      </c>
      <c r="AL1959" s="1" t="s">
        <v>86</v>
      </c>
      <c r="AM1959" s="1" t="s">
        <v>62</v>
      </c>
      <c r="AN1959" s="1" t="s">
        <v>45</v>
      </c>
      <c r="AP1959" s="1" t="b">
        <v>0</v>
      </c>
      <c r="AQ1959" s="1"/>
      <c r="AR1959" s="1"/>
      <c r="AS1959" s="1" t="b">
        <v>0</v>
      </c>
      <c r="AV1959" s="1" t="str">
        <f t="shared" si="314"/>
        <v>Sedum telephium 'Karlfunklestein' (Atropurpureum Group)</v>
      </c>
      <c r="AW1959" s="1"/>
      <c r="AX1959" s="1"/>
      <c r="BE1959" s="5"/>
      <c r="BF1959" s="5"/>
      <c r="BG1959" s="5"/>
      <c r="BH1959" s="5"/>
      <c r="BI1959" s="5"/>
      <c r="BJ1959" s="5"/>
      <c r="BK1959" s="5"/>
      <c r="BL1959" s="5"/>
      <c r="BM1959" s="5"/>
      <c r="BN1959" s="5"/>
    </row>
    <row r="1960" spans="1:66" ht="15" customHeight="1" x14ac:dyDescent="0.2">
      <c r="A1960" s="9" t="s">
        <v>9087</v>
      </c>
      <c r="B1960" s="18" t="b">
        <f t="shared" si="313"/>
        <v>1</v>
      </c>
      <c r="C1960" s="4" t="str">
        <f>IF(O1960="","C","")</f>
        <v/>
      </c>
      <c r="D1960" s="4" t="str">
        <f>IF(I1960="","N","")</f>
        <v/>
      </c>
      <c r="E1960" s="4" t="str">
        <f>IF(P1960="","Y","")</f>
        <v/>
      </c>
      <c r="F1960" s="4" t="str">
        <f t="shared" si="325"/>
        <v/>
      </c>
      <c r="G1960" s="4" t="str">
        <f>IF(H1960=A1960,"","I")</f>
        <v/>
      </c>
      <c r="H1960" s="4" t="str">
        <f>TRIM(TRIM(I1960) &amp; " " &amp; TRIM(J1960) &amp; " " &amp; K1960 &amp; " " &amp;S1960)</f>
        <v>Sedum telephium 'Purple Emperor' (Atropurpureum Group)</v>
      </c>
      <c r="I1960" s="1" t="s">
        <v>5875</v>
      </c>
      <c r="J1960" s="1" t="s">
        <v>5920</v>
      </c>
      <c r="K1960" s="2" t="s">
        <v>9898</v>
      </c>
      <c r="L1960" s="1">
        <v>1637</v>
      </c>
      <c r="M1960" s="1"/>
      <c r="N1960" s="18" t="b">
        <v>1</v>
      </c>
      <c r="O1960" t="s">
        <v>5883</v>
      </c>
      <c r="P1960" s="1" t="s">
        <v>5884</v>
      </c>
      <c r="Q1960" s="1"/>
      <c r="S1960" s="54"/>
      <c r="T1960" s="1" t="s">
        <v>42</v>
      </c>
      <c r="U1960" s="1" t="s">
        <v>42</v>
      </c>
      <c r="V1960" s="1" t="s">
        <v>42</v>
      </c>
      <c r="W1960" s="1" t="s">
        <v>42</v>
      </c>
      <c r="X1960" s="1"/>
      <c r="Y1960" s="1" t="s">
        <v>5885</v>
      </c>
      <c r="Z1960" s="1"/>
      <c r="AA1960" s="1"/>
      <c r="AB1960" s="1"/>
      <c r="AC1960" s="1"/>
      <c r="AD1960" s="1"/>
      <c r="AE1960" s="1"/>
      <c r="AG1960" s="1" t="b">
        <v>0</v>
      </c>
      <c r="AJ1960" s="1" t="b">
        <v>0</v>
      </c>
      <c r="AK1960" s="1" t="b">
        <v>0</v>
      </c>
      <c r="AL1960" s="1" t="s">
        <v>86</v>
      </c>
      <c r="AM1960" s="1" t="s">
        <v>62</v>
      </c>
      <c r="AN1960" s="1" t="s">
        <v>45</v>
      </c>
      <c r="AO1960" s="1">
        <v>2212</v>
      </c>
      <c r="AP1960" s="1" t="b">
        <v>0</v>
      </c>
      <c r="AQ1960" s="1"/>
      <c r="AR1960" s="1"/>
      <c r="AS1960" s="1" t="b">
        <v>0</v>
      </c>
      <c r="AV1960" s="1" t="str">
        <f t="shared" si="314"/>
        <v>Sedum telephium 'Purple Emperor' (Atropurpureum Group)</v>
      </c>
      <c r="AW1960" s="1"/>
      <c r="AX1960" s="1"/>
      <c r="BE1960" s="5"/>
      <c r="BF1960" s="5"/>
      <c r="BG1960" s="5"/>
      <c r="BH1960" s="5"/>
      <c r="BI1960" s="5"/>
      <c r="BJ1960" s="5"/>
      <c r="BK1960" s="5"/>
      <c r="BL1960" s="5"/>
      <c r="BM1960" s="5"/>
      <c r="BN1960" s="5"/>
    </row>
    <row r="1961" spans="1:66" ht="15" customHeight="1" x14ac:dyDescent="0.2">
      <c r="B1961" s="18" t="b">
        <f t="shared" si="313"/>
        <v>0</v>
      </c>
      <c r="F1961" s="4" t="str">
        <f t="shared" si="325"/>
        <v>X</v>
      </c>
      <c r="I1961" s="1" t="s">
        <v>5875</v>
      </c>
      <c r="J1961" s="1" t="s">
        <v>5920</v>
      </c>
      <c r="K1961" s="1" t="s">
        <v>5921</v>
      </c>
      <c r="L1961" s="1">
        <v>1651</v>
      </c>
      <c r="N1961" s="18" t="b">
        <v>0</v>
      </c>
      <c r="P1961" s="1" t="s">
        <v>5922</v>
      </c>
      <c r="T1961" s="1" t="s">
        <v>42</v>
      </c>
      <c r="U1961" s="1" t="s">
        <v>42</v>
      </c>
      <c r="V1961" s="1" t="s">
        <v>42</v>
      </c>
      <c r="W1961" s="1" t="s">
        <v>42</v>
      </c>
      <c r="AG1961" s="1" t="b">
        <v>1</v>
      </c>
      <c r="AJ1961" s="1" t="b">
        <v>0</v>
      </c>
      <c r="AK1961" s="1" t="b">
        <v>0</v>
      </c>
      <c r="AL1961" s="1" t="s">
        <v>86</v>
      </c>
      <c r="AM1961" s="1" t="s">
        <v>62</v>
      </c>
      <c r="AN1961" s="1" t="s">
        <v>45</v>
      </c>
      <c r="AO1961" s="1">
        <v>1283</v>
      </c>
      <c r="AP1961" s="1" t="b">
        <v>0</v>
      </c>
      <c r="AQ1961" s="1"/>
      <c r="AR1961" s="1"/>
      <c r="AS1961" s="1" t="b">
        <v>0</v>
      </c>
      <c r="AV1961" s="1" t="str">
        <f t="shared" si="314"/>
        <v>Sedum telephium ssp. maximum 'Atropurpureum'</v>
      </c>
      <c r="AW1961" s="1"/>
      <c r="AX1961" s="1"/>
    </row>
    <row r="1962" spans="1:66" ht="15" customHeight="1" x14ac:dyDescent="0.2">
      <c r="A1962" s="9" t="s">
        <v>7359</v>
      </c>
      <c r="B1962" s="18" t="b">
        <f t="shared" si="313"/>
        <v>1</v>
      </c>
      <c r="C1962" s="4" t="str">
        <f t="shared" ref="C1962:C1969" si="326">IF(O1962="","C","")</f>
        <v/>
      </c>
      <c r="D1962" s="4" t="str">
        <f t="shared" ref="D1962:D1969" si="327">IF(I1962="","N","")</f>
        <v/>
      </c>
      <c r="E1962" s="4" t="str">
        <f t="shared" ref="E1962:E1969" si="328">IF(P1962="","Y","")</f>
        <v/>
      </c>
      <c r="F1962" s="4" t="str">
        <f t="shared" si="325"/>
        <v/>
      </c>
      <c r="G1962" s="4" t="str">
        <f t="shared" ref="G1962:G1969" si="329">IF(H1962=A1962,"","I")</f>
        <v/>
      </c>
      <c r="H1962" s="4" t="str">
        <f t="shared" ref="H1962:H1969" si="330">TRIM(TRIM(I1962) &amp; " " &amp; TRIM(J1962) &amp; " " &amp; K1962 &amp; " " &amp;S1962)</f>
        <v>Sedum telephium subsp. ruprechtii</v>
      </c>
      <c r="I1962" s="1" t="s">
        <v>5875</v>
      </c>
      <c r="J1962" s="1" t="s">
        <v>5920</v>
      </c>
      <c r="K1962" s="1" t="s">
        <v>5923</v>
      </c>
      <c r="L1962" s="1">
        <v>1652</v>
      </c>
      <c r="M1962" s="1" t="s">
        <v>39</v>
      </c>
      <c r="N1962" s="18" t="b">
        <v>1</v>
      </c>
      <c r="O1962" t="s">
        <v>5924</v>
      </c>
      <c r="P1962" s="1" t="s">
        <v>5925</v>
      </c>
      <c r="S1962" s="54"/>
      <c r="T1962" s="1" t="s">
        <v>42</v>
      </c>
      <c r="U1962" s="1" t="s">
        <v>42</v>
      </c>
      <c r="V1962" s="1" t="s">
        <v>42</v>
      </c>
      <c r="W1962" s="1" t="s">
        <v>42</v>
      </c>
      <c r="X1962" s="1"/>
      <c r="Y1962" s="1" t="s">
        <v>5926</v>
      </c>
      <c r="Z1962" s="1" t="s">
        <v>5927</v>
      </c>
      <c r="AA1962" s="1" t="s">
        <v>5928</v>
      </c>
      <c r="AB1962" s="1"/>
      <c r="AC1962" s="1"/>
      <c r="AD1962" s="1"/>
      <c r="AE1962" s="1"/>
      <c r="AG1962" s="1" t="b">
        <v>0</v>
      </c>
      <c r="AH1962" s="1" t="s">
        <v>43</v>
      </c>
      <c r="AI1962" s="1"/>
      <c r="AJ1962" s="1" t="b">
        <v>0</v>
      </c>
      <c r="AK1962" s="1" t="b">
        <v>0</v>
      </c>
      <c r="AL1962" s="1" t="s">
        <v>86</v>
      </c>
      <c r="AN1962" s="1" t="s">
        <v>45</v>
      </c>
      <c r="AO1962" s="1">
        <v>20232</v>
      </c>
      <c r="AP1962" s="1" t="b">
        <v>0</v>
      </c>
      <c r="AQ1962" s="1"/>
      <c r="AR1962" s="1"/>
      <c r="AS1962" s="1" t="b">
        <v>0</v>
      </c>
      <c r="AT1962" s="5"/>
      <c r="AU1962" s="5"/>
      <c r="AV1962" s="1" t="str">
        <f t="shared" si="314"/>
        <v>Sedum telephium subsp. ruprechtii</v>
      </c>
      <c r="AW1962" s="1"/>
      <c r="AX1962" s="1"/>
      <c r="AY1962" s="5"/>
      <c r="AZ1962" s="5"/>
      <c r="BA1962" s="5"/>
      <c r="BB1962" s="5"/>
      <c r="BC1962" s="5"/>
      <c r="BD1962" s="5"/>
      <c r="BE1962" s="5"/>
      <c r="BF1962" s="5"/>
      <c r="BG1962" s="5"/>
      <c r="BH1962" s="5"/>
      <c r="BI1962" s="5"/>
      <c r="BJ1962" s="5"/>
      <c r="BK1962" s="5"/>
      <c r="BL1962" s="5"/>
      <c r="BM1962" s="5"/>
      <c r="BN1962" s="5"/>
    </row>
    <row r="1963" spans="1:66" ht="15" customHeight="1" x14ac:dyDescent="0.2">
      <c r="A1963" s="9" t="s">
        <v>9305</v>
      </c>
      <c r="B1963" s="18" t="b">
        <f t="shared" si="313"/>
        <v>1</v>
      </c>
      <c r="C1963" s="4" t="str">
        <f t="shared" si="326"/>
        <v/>
      </c>
      <c r="D1963" s="4" t="str">
        <f t="shared" si="327"/>
        <v/>
      </c>
      <c r="E1963" s="4" t="str">
        <f t="shared" si="328"/>
        <v/>
      </c>
      <c r="F1963" s="4" t="str">
        <f t="shared" si="325"/>
        <v/>
      </c>
      <c r="G1963" s="4" t="str">
        <f t="shared" si="329"/>
        <v/>
      </c>
      <c r="H1963" s="4" t="str">
        <f t="shared" si="330"/>
        <v>Sedum 'Carl'</v>
      </c>
      <c r="I1963" s="1" t="s">
        <v>5875</v>
      </c>
      <c r="J1963" s="1"/>
      <c r="K1963" s="2" t="s">
        <v>5909</v>
      </c>
      <c r="L1963" s="1">
        <v>1645</v>
      </c>
      <c r="M1963" s="1"/>
      <c r="N1963" s="18" t="b">
        <v>1</v>
      </c>
      <c r="O1963" t="s">
        <v>5910</v>
      </c>
      <c r="P1963" s="1" t="s">
        <v>5911</v>
      </c>
      <c r="S1963" s="54"/>
      <c r="T1963" s="1" t="s">
        <v>42</v>
      </c>
      <c r="U1963" s="1" t="s">
        <v>42</v>
      </c>
      <c r="V1963" s="1" t="s">
        <v>42</v>
      </c>
      <c r="W1963" s="1" t="s">
        <v>42</v>
      </c>
      <c r="X1963" s="1"/>
      <c r="Y1963" s="1" t="s">
        <v>5912</v>
      </c>
      <c r="Z1963" s="1" t="s">
        <v>5913</v>
      </c>
      <c r="AA1963" s="1"/>
      <c r="AB1963" s="1"/>
      <c r="AC1963" s="1"/>
      <c r="AD1963" s="1"/>
      <c r="AE1963" s="1"/>
      <c r="AG1963" s="1" t="b">
        <v>0</v>
      </c>
      <c r="AJ1963" s="1" t="b">
        <v>0</v>
      </c>
      <c r="AK1963" s="1" t="b">
        <v>0</v>
      </c>
      <c r="AL1963" s="1" t="s">
        <v>86</v>
      </c>
      <c r="AM1963" s="1" t="s">
        <v>62</v>
      </c>
      <c r="AN1963" s="1" t="s">
        <v>45</v>
      </c>
      <c r="AO1963" s="1">
        <v>2109</v>
      </c>
      <c r="AP1963" s="1" t="b">
        <v>0</v>
      </c>
      <c r="AQ1963" s="1"/>
      <c r="AR1963" s="1"/>
      <c r="AS1963" s="1" t="b">
        <v>0</v>
      </c>
      <c r="AV1963" s="1" t="str">
        <f t="shared" si="314"/>
        <v>Sedum 'Carl'</v>
      </c>
      <c r="AW1963" s="1"/>
      <c r="AX1963" s="1"/>
      <c r="BE1963" s="5"/>
      <c r="BF1963" s="5"/>
      <c r="BG1963" s="5"/>
      <c r="BH1963" s="5"/>
      <c r="BI1963" s="5"/>
      <c r="BJ1963" s="5"/>
      <c r="BK1963" s="5"/>
      <c r="BL1963" s="5"/>
      <c r="BM1963" s="5"/>
      <c r="BN1963" s="5"/>
    </row>
    <row r="1964" spans="1:66" ht="15" customHeight="1" x14ac:dyDescent="0.2">
      <c r="A1964" s="9" t="s">
        <v>9307</v>
      </c>
      <c r="B1964" s="18" t="b">
        <f t="shared" si="313"/>
        <v>0</v>
      </c>
      <c r="C1964" s="4" t="str">
        <f t="shared" si="326"/>
        <v/>
      </c>
      <c r="D1964" s="4" t="str">
        <f t="shared" si="327"/>
        <v/>
      </c>
      <c r="E1964" s="4" t="str">
        <f t="shared" si="328"/>
        <v/>
      </c>
      <c r="F1964" s="4" t="str">
        <f t="shared" si="325"/>
        <v>X</v>
      </c>
      <c r="G1964" s="4" t="str">
        <f t="shared" si="329"/>
        <v/>
      </c>
      <c r="H1964" s="4" t="str">
        <f t="shared" si="330"/>
        <v>Sedum 'E.B.Anderson'</v>
      </c>
      <c r="I1964" s="1" t="s">
        <v>5875</v>
      </c>
      <c r="J1964" s="1"/>
      <c r="K1964" s="2" t="s">
        <v>9894</v>
      </c>
      <c r="L1964" s="1">
        <v>1635</v>
      </c>
      <c r="N1964" s="18" t="b">
        <v>0</v>
      </c>
      <c r="O1964" t="s">
        <v>10246</v>
      </c>
      <c r="P1964" s="1" t="s">
        <v>5877</v>
      </c>
      <c r="T1964" s="1" t="s">
        <v>42</v>
      </c>
      <c r="U1964" s="1" t="s">
        <v>42</v>
      </c>
      <c r="V1964" s="1" t="s">
        <v>42</v>
      </c>
      <c r="W1964" s="1" t="s">
        <v>42</v>
      </c>
      <c r="AG1964" s="1" t="b">
        <v>0</v>
      </c>
      <c r="AH1964" s="1"/>
      <c r="AI1964" s="1"/>
      <c r="AJ1964" s="1" t="b">
        <v>0</v>
      </c>
      <c r="AK1964" s="1" t="b">
        <v>0</v>
      </c>
      <c r="AL1964" s="1" t="s">
        <v>86</v>
      </c>
      <c r="AN1964" s="1" t="s">
        <v>45</v>
      </c>
      <c r="AO1964" s="1">
        <v>20246</v>
      </c>
      <c r="AP1964" s="1" t="b">
        <v>0</v>
      </c>
      <c r="AQ1964" s="1"/>
      <c r="AR1964" s="1"/>
      <c r="AS1964" s="1" t="b">
        <v>0</v>
      </c>
      <c r="AV1964" s="1" t="str">
        <f t="shared" si="314"/>
        <v>Sedum 'E.B.Anderson'</v>
      </c>
      <c r="AW1964" s="1"/>
      <c r="AX1964" s="1"/>
      <c r="BE1964" s="5"/>
      <c r="BF1964" s="5"/>
      <c r="BG1964" s="5"/>
      <c r="BH1964" s="5"/>
      <c r="BI1964" s="5"/>
      <c r="BJ1964" s="5"/>
      <c r="BK1964" s="5"/>
      <c r="BL1964" s="5"/>
      <c r="BM1964" s="5"/>
      <c r="BN1964" s="5"/>
    </row>
    <row r="1965" spans="1:66" ht="15" customHeight="1" x14ac:dyDescent="0.2">
      <c r="A1965" s="9" t="s">
        <v>7367</v>
      </c>
      <c r="B1965" s="18" t="b">
        <f t="shared" si="313"/>
        <v>1</v>
      </c>
      <c r="C1965" s="4" t="str">
        <f t="shared" si="326"/>
        <v/>
      </c>
      <c r="D1965" s="4" t="str">
        <f t="shared" si="327"/>
        <v/>
      </c>
      <c r="E1965" s="4" t="str">
        <f t="shared" si="328"/>
        <v/>
      </c>
      <c r="F1965" s="4" t="str">
        <f t="shared" si="325"/>
        <v/>
      </c>
      <c r="G1965" s="4" t="str">
        <f t="shared" si="329"/>
        <v/>
      </c>
      <c r="H1965" s="4" t="str">
        <f t="shared" si="330"/>
        <v>Sedum 'Indian Chief' (Herbstfreude Group)</v>
      </c>
      <c r="I1965" s="1" t="s">
        <v>5875</v>
      </c>
      <c r="J1965" s="1"/>
      <c r="K1965" s="2" t="s">
        <v>9895</v>
      </c>
      <c r="L1965" s="1">
        <v>1647</v>
      </c>
      <c r="M1965" s="1" t="s">
        <v>39</v>
      </c>
      <c r="N1965" s="18" t="b">
        <v>1</v>
      </c>
      <c r="O1965" t="s">
        <v>5917</v>
      </c>
      <c r="P1965" s="1" t="s">
        <v>5918</v>
      </c>
      <c r="S1965" s="54"/>
      <c r="T1965" s="1" t="s">
        <v>42</v>
      </c>
      <c r="U1965" s="1" t="s">
        <v>42</v>
      </c>
      <c r="V1965" s="1" t="s">
        <v>42</v>
      </c>
      <c r="W1965" s="1" t="s">
        <v>42</v>
      </c>
      <c r="X1965" s="1"/>
      <c r="Y1965" s="1" t="s">
        <v>5912</v>
      </c>
      <c r="Z1965" s="1" t="s">
        <v>5913</v>
      </c>
      <c r="AA1965" s="1"/>
      <c r="AB1965" s="1"/>
      <c r="AC1965" s="1"/>
      <c r="AD1965" s="1"/>
      <c r="AE1965" s="1"/>
      <c r="AG1965" s="1" t="b">
        <v>0</v>
      </c>
      <c r="AH1965" s="1"/>
      <c r="AI1965" s="1"/>
      <c r="AJ1965" s="1" t="b">
        <v>0</v>
      </c>
      <c r="AK1965" s="1" t="b">
        <v>0</v>
      </c>
      <c r="AL1965" s="1" t="s">
        <v>86</v>
      </c>
      <c r="AM1965" s="1" t="s">
        <v>62</v>
      </c>
      <c r="AN1965" s="1" t="s">
        <v>45</v>
      </c>
      <c r="AO1965" s="1">
        <v>1946</v>
      </c>
      <c r="AP1965" s="1" t="b">
        <v>0</v>
      </c>
      <c r="AQ1965" s="1"/>
      <c r="AR1965" s="1"/>
      <c r="AS1965" s="1" t="b">
        <v>0</v>
      </c>
      <c r="AV1965" s="1" t="str">
        <f t="shared" si="314"/>
        <v>Sedum 'Indian Chief' (Herbstfreude Group)</v>
      </c>
      <c r="AW1965" s="1"/>
      <c r="AX1965" s="1"/>
      <c r="BE1965" s="5"/>
      <c r="BF1965" s="5"/>
      <c r="BG1965" s="5"/>
      <c r="BH1965" s="5"/>
      <c r="BI1965" s="5"/>
      <c r="BJ1965" s="5"/>
      <c r="BK1965" s="5"/>
      <c r="BL1965" s="5"/>
      <c r="BM1965" s="5"/>
      <c r="BN1965" s="5"/>
    </row>
    <row r="1966" spans="1:66" ht="15" customHeight="1" x14ac:dyDescent="0.2">
      <c r="A1966" s="9" t="s">
        <v>7365</v>
      </c>
      <c r="B1966" s="18" t="b">
        <f t="shared" si="313"/>
        <v>1</v>
      </c>
      <c r="C1966" s="4" t="str">
        <f t="shared" si="326"/>
        <v/>
      </c>
      <c r="D1966" s="4" t="str">
        <f t="shared" si="327"/>
        <v/>
      </c>
      <c r="E1966" s="4" t="str">
        <f t="shared" si="328"/>
        <v/>
      </c>
      <c r="F1966" s="4" t="str">
        <f t="shared" si="325"/>
        <v/>
      </c>
      <c r="G1966" s="4" t="str">
        <f t="shared" si="329"/>
        <v/>
      </c>
      <c r="H1966" s="4" t="str">
        <f t="shared" si="330"/>
        <v>Sedum 'Joyce Henderson'</v>
      </c>
      <c r="I1966" s="1" t="s">
        <v>5875</v>
      </c>
      <c r="J1966" s="1"/>
      <c r="K1966" s="1" t="s">
        <v>5878</v>
      </c>
      <c r="L1966" s="1">
        <v>1636</v>
      </c>
      <c r="M1966" s="1" t="s">
        <v>39</v>
      </c>
      <c r="N1966" s="18" t="b">
        <v>1</v>
      </c>
      <c r="O1966" t="s">
        <v>5879</v>
      </c>
      <c r="P1966" s="1" t="s">
        <v>5880</v>
      </c>
      <c r="S1966" s="54"/>
      <c r="T1966" s="1" t="s">
        <v>42</v>
      </c>
      <c r="U1966" s="1" t="s">
        <v>42</v>
      </c>
      <c r="V1966" s="1" t="s">
        <v>42</v>
      </c>
      <c r="W1966" s="1" t="s">
        <v>42</v>
      </c>
      <c r="X1966" s="1"/>
      <c r="Y1966" s="1" t="s">
        <v>5881</v>
      </c>
      <c r="Z1966" s="1"/>
      <c r="AA1966" s="1"/>
      <c r="AB1966" s="1"/>
      <c r="AC1966" s="1"/>
      <c r="AD1966" s="1"/>
      <c r="AE1966" s="1"/>
      <c r="AG1966" s="1" t="b">
        <v>0</v>
      </c>
      <c r="AJ1966" s="1" t="b">
        <v>0</v>
      </c>
      <c r="AK1966" s="1" t="b">
        <v>0</v>
      </c>
      <c r="AL1966" s="1" t="s">
        <v>86</v>
      </c>
      <c r="AM1966" s="1" t="s">
        <v>62</v>
      </c>
      <c r="AN1966" s="1" t="s">
        <v>45</v>
      </c>
      <c r="AO1966" s="1">
        <v>1667</v>
      </c>
      <c r="AP1966" s="1" t="b">
        <v>0</v>
      </c>
      <c r="AQ1966" s="1"/>
      <c r="AR1966" s="1"/>
      <c r="AS1966" s="1" t="b">
        <v>0</v>
      </c>
      <c r="AT1966" s="5"/>
      <c r="AU1966" s="5"/>
      <c r="AV1966" s="1" t="str">
        <f t="shared" si="314"/>
        <v>Sedum 'Joyce Henderson'</v>
      </c>
      <c r="AW1966" s="1"/>
      <c r="AX1966" s="1"/>
      <c r="AY1966" s="5"/>
      <c r="AZ1966" s="5"/>
      <c r="BA1966" s="5"/>
      <c r="BB1966" s="5"/>
      <c r="BC1966" s="5"/>
      <c r="BD1966" s="5"/>
      <c r="BE1966" s="5"/>
      <c r="BF1966" s="5"/>
      <c r="BG1966" s="5"/>
      <c r="BH1966" s="5"/>
      <c r="BI1966" s="5"/>
      <c r="BJ1966" s="5"/>
      <c r="BK1966" s="5"/>
      <c r="BL1966" s="5"/>
      <c r="BM1966" s="5"/>
      <c r="BN1966" s="5"/>
    </row>
    <row r="1967" spans="1:66" ht="15" customHeight="1" x14ac:dyDescent="0.2">
      <c r="A1967" s="9" t="s">
        <v>7363</v>
      </c>
      <c r="B1967" s="18" t="b">
        <f t="shared" si="313"/>
        <v>1</v>
      </c>
      <c r="C1967" s="4" t="str">
        <f t="shared" si="326"/>
        <v/>
      </c>
      <c r="D1967" s="4" t="str">
        <f t="shared" si="327"/>
        <v/>
      </c>
      <c r="E1967" s="4" t="str">
        <f t="shared" si="328"/>
        <v/>
      </c>
      <c r="F1967" s="4" t="str">
        <f t="shared" si="325"/>
        <v/>
      </c>
      <c r="G1967" s="4" t="str">
        <f t="shared" si="329"/>
        <v/>
      </c>
      <c r="H1967" s="4" t="str">
        <f t="shared" si="330"/>
        <v>Sedum 'Matrona'</v>
      </c>
      <c r="I1967" s="1" t="s">
        <v>5875</v>
      </c>
      <c r="K1967" s="1" t="s">
        <v>5929</v>
      </c>
      <c r="L1967" s="1">
        <v>1653</v>
      </c>
      <c r="M1967" s="1" t="s">
        <v>39</v>
      </c>
      <c r="N1967" s="18" t="b">
        <v>1</v>
      </c>
      <c r="O1967" t="s">
        <v>5930</v>
      </c>
      <c r="P1967" s="1" t="s">
        <v>5931</v>
      </c>
      <c r="Q1967" s="1"/>
      <c r="R1967" s="1"/>
      <c r="S1967" s="54"/>
      <c r="T1967" s="1" t="s">
        <v>42</v>
      </c>
      <c r="U1967" s="1" t="s">
        <v>42</v>
      </c>
      <c r="V1967" s="1" t="s">
        <v>42</v>
      </c>
      <c r="W1967" s="1" t="s">
        <v>42</v>
      </c>
      <c r="X1967" s="1"/>
      <c r="Y1967" s="1" t="s">
        <v>5932</v>
      </c>
      <c r="Z1967" s="1" t="s">
        <v>5933</v>
      </c>
      <c r="AA1967" s="1" t="s">
        <v>5934</v>
      </c>
      <c r="AB1967" s="1"/>
      <c r="AC1967" s="1"/>
      <c r="AD1967" s="1"/>
      <c r="AE1967" s="1"/>
      <c r="AG1967" s="1" t="b">
        <v>0</v>
      </c>
      <c r="AJ1967" s="1" t="b">
        <v>0</v>
      </c>
      <c r="AK1967" s="1" t="b">
        <v>0</v>
      </c>
      <c r="AL1967" s="1" t="s">
        <v>86</v>
      </c>
      <c r="AM1967" s="1" t="s">
        <v>62</v>
      </c>
      <c r="AN1967" s="1" t="s">
        <v>45</v>
      </c>
      <c r="AP1967" s="1" t="b">
        <v>0</v>
      </c>
      <c r="AQ1967" s="1"/>
      <c r="AR1967" s="1"/>
      <c r="AS1967" s="1" t="b">
        <v>0</v>
      </c>
      <c r="AT1967" s="5"/>
      <c r="AU1967" s="5"/>
      <c r="AV1967" s="1" t="str">
        <f t="shared" si="314"/>
        <v>Sedum 'Matrona'</v>
      </c>
      <c r="AW1967" s="1"/>
      <c r="AX1967" s="1"/>
      <c r="AY1967" s="5"/>
      <c r="AZ1967" s="5"/>
      <c r="BA1967" s="5"/>
      <c r="BB1967" s="5"/>
      <c r="BC1967" s="5"/>
      <c r="BD1967" s="5"/>
      <c r="BE1967" s="5"/>
      <c r="BF1967" s="5"/>
      <c r="BG1967" s="5"/>
      <c r="BH1967" s="5"/>
      <c r="BI1967" s="5"/>
      <c r="BJ1967" s="5"/>
      <c r="BK1967" s="5"/>
      <c r="BL1967" s="5"/>
      <c r="BM1967" s="5"/>
      <c r="BN1967" s="5"/>
    </row>
    <row r="1968" spans="1:66" ht="15" customHeight="1" x14ac:dyDescent="0.2">
      <c r="A1968" s="9" t="s">
        <v>7361</v>
      </c>
      <c r="B1968" s="18" t="b">
        <f t="shared" si="313"/>
        <v>1</v>
      </c>
      <c r="C1968" s="4" t="str">
        <f t="shared" si="326"/>
        <v/>
      </c>
      <c r="D1968" s="4" t="str">
        <f t="shared" si="327"/>
        <v/>
      </c>
      <c r="E1968" s="4" t="str">
        <f t="shared" si="328"/>
        <v/>
      </c>
      <c r="F1968" s="4" t="str">
        <f t="shared" si="325"/>
        <v/>
      </c>
      <c r="G1968" s="4" t="str">
        <f t="shared" si="329"/>
        <v/>
      </c>
      <c r="H1968" s="4" t="str">
        <f t="shared" si="330"/>
        <v>Sedum 'Munstead Red'</v>
      </c>
      <c r="I1968" s="1" t="s">
        <v>5875</v>
      </c>
      <c r="J1968" s="1"/>
      <c r="K1968" s="2" t="s">
        <v>9896</v>
      </c>
      <c r="L1968" s="1">
        <v>1654</v>
      </c>
      <c r="M1968" s="1" t="s">
        <v>39</v>
      </c>
      <c r="N1968" s="18" t="b">
        <v>1</v>
      </c>
      <c r="O1968" t="s">
        <v>5936</v>
      </c>
      <c r="P1968" s="1" t="s">
        <v>5937</v>
      </c>
      <c r="S1968" s="54"/>
      <c r="T1968" s="1" t="s">
        <v>42</v>
      </c>
      <c r="U1968" s="1" t="s">
        <v>42</v>
      </c>
      <c r="V1968" s="1" t="s">
        <v>42</v>
      </c>
      <c r="W1968" s="1" t="s">
        <v>42</v>
      </c>
      <c r="X1968" s="1"/>
      <c r="Y1968" s="1" t="s">
        <v>5938</v>
      </c>
      <c r="Z1968" s="1"/>
      <c r="AA1968" s="1"/>
      <c r="AB1968" s="1"/>
      <c r="AC1968" s="1"/>
      <c r="AD1968" s="1"/>
      <c r="AE1968" s="1"/>
      <c r="AG1968" s="1" t="b">
        <v>0</v>
      </c>
      <c r="AJ1968" s="1" t="b">
        <v>0</v>
      </c>
      <c r="AK1968" s="1" t="b">
        <v>0</v>
      </c>
      <c r="AL1968" s="1" t="s">
        <v>86</v>
      </c>
      <c r="AM1968" s="1" t="s">
        <v>62</v>
      </c>
      <c r="AN1968" s="1" t="s">
        <v>45</v>
      </c>
      <c r="AO1968" s="1">
        <v>1504</v>
      </c>
      <c r="AP1968" s="1" t="b">
        <v>0</v>
      </c>
      <c r="AQ1968" s="1"/>
      <c r="AR1968" s="1"/>
      <c r="AS1968" s="1" t="b">
        <v>0</v>
      </c>
      <c r="AV1968" s="1" t="str">
        <f t="shared" si="314"/>
        <v>Sedum 'Munstead Red'</v>
      </c>
      <c r="AW1968" s="1"/>
      <c r="AX1968" s="1"/>
      <c r="BE1968" s="5"/>
      <c r="BF1968" s="5"/>
      <c r="BG1968" s="5"/>
      <c r="BH1968" s="5"/>
      <c r="BI1968" s="5"/>
      <c r="BJ1968" s="5"/>
      <c r="BK1968" s="5"/>
      <c r="BL1968" s="5"/>
      <c r="BM1968" s="5"/>
      <c r="BN1968" s="5"/>
    </row>
    <row r="1969" spans="1:66" ht="15" customHeight="1" x14ac:dyDescent="0.2">
      <c r="A1969" s="9" t="s">
        <v>9215</v>
      </c>
      <c r="B1969" s="18" t="b">
        <f t="shared" si="313"/>
        <v>1</v>
      </c>
      <c r="C1969" s="4" t="str">
        <f t="shared" si="326"/>
        <v/>
      </c>
      <c r="D1969" s="4" t="str">
        <f t="shared" si="327"/>
        <v/>
      </c>
      <c r="E1969" s="4" t="str">
        <f t="shared" si="328"/>
        <v/>
      </c>
      <c r="F1969" s="4" t="str">
        <f t="shared" si="325"/>
        <v/>
      </c>
      <c r="G1969" s="4" t="str">
        <f t="shared" si="329"/>
        <v/>
      </c>
      <c r="H1969" s="4" t="str">
        <f t="shared" si="330"/>
        <v>Sedum 'Ruby Glow'</v>
      </c>
      <c r="I1969" s="1" t="s">
        <v>5875</v>
      </c>
      <c r="J1969" s="1"/>
      <c r="K1969" s="1" t="s">
        <v>5886</v>
      </c>
      <c r="L1969" s="1">
        <v>1638</v>
      </c>
      <c r="M1969" s="1"/>
      <c r="N1969" s="18" t="b">
        <v>1</v>
      </c>
      <c r="O1969" t="s">
        <v>5887</v>
      </c>
      <c r="P1969" s="1" t="s">
        <v>5888</v>
      </c>
      <c r="S1969" s="54"/>
      <c r="T1969" s="1" t="s">
        <v>42</v>
      </c>
      <c r="U1969" s="1" t="s">
        <v>42</v>
      </c>
      <c r="V1969" s="1" t="s">
        <v>42</v>
      </c>
      <c r="W1969" s="1" t="s">
        <v>42</v>
      </c>
      <c r="X1969" s="1"/>
      <c r="Y1969" t="s">
        <v>11278</v>
      </c>
      <c r="Z1969" s="1"/>
      <c r="AA1969" s="1"/>
      <c r="AB1969" s="1"/>
      <c r="AC1969" s="1"/>
      <c r="AD1969" s="1"/>
      <c r="AE1969" s="1"/>
      <c r="AG1969" s="1" t="b">
        <v>0</v>
      </c>
      <c r="AH1969" s="1"/>
      <c r="AI1969" s="1"/>
      <c r="AJ1969" s="1" t="b">
        <v>0</v>
      </c>
      <c r="AK1969" s="1" t="b">
        <v>0</v>
      </c>
      <c r="AL1969" s="1" t="s">
        <v>3056</v>
      </c>
      <c r="AN1969" s="1" t="s">
        <v>45</v>
      </c>
      <c r="AO1969" s="1">
        <v>20196</v>
      </c>
      <c r="AP1969" s="1" t="b">
        <v>0</v>
      </c>
      <c r="AQ1969" s="1"/>
      <c r="AR1969" s="1"/>
      <c r="AS1969" s="1" t="b">
        <v>0</v>
      </c>
      <c r="AT1969" s="5"/>
      <c r="AU1969" s="5"/>
      <c r="AV1969" s="1" t="str">
        <f t="shared" si="314"/>
        <v>Sedum 'Ruby Glow'</v>
      </c>
      <c r="AW1969" s="1"/>
      <c r="AX1969" s="1"/>
      <c r="AY1969" s="5"/>
      <c r="AZ1969" s="5"/>
      <c r="BA1969" s="5"/>
      <c r="BB1969" s="5"/>
      <c r="BC1969" s="5"/>
      <c r="BD1969" s="5"/>
      <c r="BE1969" s="5"/>
      <c r="BF1969" s="5"/>
      <c r="BG1969" s="5"/>
      <c r="BH1969" s="5"/>
      <c r="BI1969" s="5"/>
      <c r="BJ1969" s="5"/>
      <c r="BK1969" s="5"/>
      <c r="BL1969" s="5"/>
      <c r="BM1969" s="5"/>
      <c r="BN1969" s="11"/>
    </row>
    <row r="1970" spans="1:66" ht="15" customHeight="1" x14ac:dyDescent="0.2">
      <c r="B1970" s="18" t="b">
        <f t="shared" si="313"/>
        <v>0</v>
      </c>
      <c r="F1970" s="4" t="str">
        <f t="shared" si="325"/>
        <v>X</v>
      </c>
      <c r="I1970" s="1" t="s">
        <v>5875</v>
      </c>
      <c r="J1970" s="1"/>
      <c r="K1970" s="1" t="s">
        <v>5886</v>
      </c>
      <c r="L1970" s="1">
        <v>1639</v>
      </c>
      <c r="N1970" s="18" t="b">
        <v>0</v>
      </c>
      <c r="P1970" s="1" t="s">
        <v>5888</v>
      </c>
      <c r="Q1970" s="1"/>
      <c r="R1970" s="1"/>
      <c r="S1970" s="54"/>
      <c r="T1970" s="1" t="s">
        <v>42</v>
      </c>
      <c r="U1970" s="1" t="s">
        <v>42</v>
      </c>
      <c r="V1970" s="1" t="s">
        <v>42</v>
      </c>
      <c r="W1970" s="1" t="s">
        <v>42</v>
      </c>
      <c r="X1970" s="1"/>
      <c r="Y1970" s="1"/>
      <c r="Z1970" s="1"/>
      <c r="AA1970" s="1"/>
      <c r="AB1970" s="1"/>
      <c r="AC1970" s="1"/>
      <c r="AD1970" s="1"/>
      <c r="AE1970" s="1"/>
      <c r="AG1970" s="1" t="b">
        <v>0</v>
      </c>
      <c r="AJ1970" s="1" t="b">
        <v>0</v>
      </c>
      <c r="AK1970" s="1" t="b">
        <v>0</v>
      </c>
      <c r="AL1970" s="1" t="s">
        <v>86</v>
      </c>
      <c r="AM1970" s="1" t="s">
        <v>62</v>
      </c>
      <c r="AN1970" s="1" t="s">
        <v>45</v>
      </c>
      <c r="AO1970" s="1">
        <v>2220</v>
      </c>
      <c r="AP1970" s="1" t="b">
        <v>1</v>
      </c>
      <c r="AQ1970" s="1"/>
      <c r="AR1970" s="1"/>
      <c r="AS1970" s="1" t="b">
        <v>0</v>
      </c>
      <c r="AV1970" s="1" t="str">
        <f t="shared" si="314"/>
        <v>Sedum 'Ruby Glow'</v>
      </c>
      <c r="AW1970" s="1"/>
      <c r="AX1970" s="1"/>
    </row>
    <row r="1971" spans="1:66" ht="15" customHeight="1" x14ac:dyDescent="0.2">
      <c r="A1971" s="9" t="s">
        <v>7775</v>
      </c>
      <c r="B1971" s="18" t="b">
        <f t="shared" si="313"/>
        <v>1</v>
      </c>
      <c r="C1971" s="4" t="str">
        <f>IF(O1971="","C","")</f>
        <v/>
      </c>
      <c r="D1971" s="4" t="str">
        <f>IF(I1971="","N","")</f>
        <v/>
      </c>
      <c r="E1971" s="4" t="str">
        <f>IF(P1971="","Y","")</f>
        <v/>
      </c>
      <c r="F1971" s="4" t="str">
        <f t="shared" si="325"/>
        <v/>
      </c>
      <c r="G1971" s="4"/>
      <c r="H1971" s="4" t="str">
        <f>TRIM(TRIM(I1971) &amp; " " &amp; TRIM(J1971) &amp; " " &amp; K1971 &amp; " " &amp;S1971)</f>
        <v>Selinum wallichianum (S.tenuifolium)</v>
      </c>
      <c r="I1971" s="1" t="s">
        <v>5939</v>
      </c>
      <c r="J1971" s="1" t="s">
        <v>3121</v>
      </c>
      <c r="K1971" s="1"/>
      <c r="L1971" s="1">
        <v>1655</v>
      </c>
      <c r="M1971" s="1" t="s">
        <v>39</v>
      </c>
      <c r="N1971" s="18" t="b">
        <v>1</v>
      </c>
      <c r="O1971" t="s">
        <v>5940</v>
      </c>
      <c r="P1971" s="1" t="s">
        <v>5941</v>
      </c>
      <c r="S1971" s="54" t="s">
        <v>5942</v>
      </c>
      <c r="T1971" s="1" t="s">
        <v>42</v>
      </c>
      <c r="U1971" s="1" t="s">
        <v>42</v>
      </c>
      <c r="V1971" s="1" t="s">
        <v>42</v>
      </c>
      <c r="W1971" s="1" t="s">
        <v>42</v>
      </c>
      <c r="X1971" s="1"/>
      <c r="Y1971" s="1" t="s">
        <v>5943</v>
      </c>
      <c r="Z1971" s="1"/>
      <c r="AA1971" s="1"/>
      <c r="AB1971" s="1"/>
      <c r="AC1971" s="1"/>
      <c r="AD1971" s="1"/>
      <c r="AE1971" s="1"/>
      <c r="AG1971" s="1" t="b">
        <v>0</v>
      </c>
      <c r="AJ1971" s="1" t="b">
        <v>0</v>
      </c>
      <c r="AK1971" s="1" t="b">
        <v>0</v>
      </c>
      <c r="AL1971" s="1" t="s">
        <v>86</v>
      </c>
      <c r="AM1971" s="1" t="s">
        <v>62</v>
      </c>
      <c r="AN1971" s="1" t="s">
        <v>45</v>
      </c>
      <c r="AO1971" s="1">
        <v>1669</v>
      </c>
      <c r="AP1971" s="1" t="b">
        <v>0</v>
      </c>
      <c r="AQ1971" s="1"/>
      <c r="AR1971" s="1"/>
      <c r="AS1971" s="1" t="b">
        <v>0</v>
      </c>
      <c r="AT1971" s="5"/>
      <c r="AU1971" s="5"/>
      <c r="AV1971" s="1" t="str">
        <f t="shared" si="314"/>
        <v>Selinum wallichianum (S.tenuifolium)</v>
      </c>
      <c r="AW1971" s="1"/>
      <c r="AY1971" s="5"/>
      <c r="AZ1971" s="5"/>
      <c r="BA1971" s="5"/>
      <c r="BB1971" s="5"/>
      <c r="BC1971" s="5"/>
      <c r="BD1971" s="5"/>
      <c r="BE1971" s="5"/>
      <c r="BF1971" s="5"/>
      <c r="BG1971" s="5"/>
      <c r="BH1971" s="5"/>
      <c r="BI1971" s="5"/>
      <c r="BJ1971" s="5"/>
      <c r="BK1971" s="5"/>
      <c r="BL1971" s="5"/>
      <c r="BM1971" s="5"/>
      <c r="BN1971" s="5"/>
    </row>
    <row r="1972" spans="1:66" ht="15" customHeight="1" x14ac:dyDescent="0.2">
      <c r="B1972" s="18" t="b">
        <f t="shared" si="313"/>
        <v>1</v>
      </c>
      <c r="F1972" s="4" t="str">
        <f t="shared" si="325"/>
        <v/>
      </c>
      <c r="I1972" s="1" t="s">
        <v>5944</v>
      </c>
      <c r="J1972" s="1" t="s">
        <v>5945</v>
      </c>
      <c r="K1972" s="1" t="s">
        <v>4315</v>
      </c>
      <c r="L1972" s="1">
        <v>1656</v>
      </c>
      <c r="N1972" s="18" t="b">
        <v>1</v>
      </c>
      <c r="P1972" s="1" t="s">
        <v>5946</v>
      </c>
      <c r="T1972" s="1" t="s">
        <v>42</v>
      </c>
      <c r="U1972" s="1" t="s">
        <v>42</v>
      </c>
      <c r="V1972" s="1" t="s">
        <v>42</v>
      </c>
      <c r="W1972" s="1" t="s">
        <v>42</v>
      </c>
      <c r="Y1972" s="1" t="s">
        <v>5947</v>
      </c>
      <c r="AG1972" s="1" t="b">
        <v>0</v>
      </c>
      <c r="AJ1972" s="1" t="b">
        <v>0</v>
      </c>
      <c r="AK1972" s="1" t="b">
        <v>0</v>
      </c>
      <c r="AL1972" s="1" t="s">
        <v>86</v>
      </c>
      <c r="AM1972" s="1" t="s">
        <v>62</v>
      </c>
      <c r="AN1972" s="1" t="s">
        <v>45</v>
      </c>
      <c r="AO1972" s="1">
        <v>1284</v>
      </c>
      <c r="AP1972" s="1" t="b">
        <v>1</v>
      </c>
      <c r="AQ1972" s="1"/>
      <c r="AR1972" s="1"/>
      <c r="AS1972" s="1" t="b">
        <v>0</v>
      </c>
      <c r="AV1972" s="1" t="str">
        <f t="shared" si="314"/>
        <v>Semiaquilega adoxoides 'Flore Pleno'</v>
      </c>
      <c r="AW1972" s="1"/>
      <c r="AX1972" s="1"/>
    </row>
    <row r="1973" spans="1:66" ht="15" customHeight="1" x14ac:dyDescent="0.2">
      <c r="A1973" s="9" t="s">
        <v>8228</v>
      </c>
      <c r="B1973" s="18" t="b">
        <f t="shared" si="313"/>
        <v>1</v>
      </c>
      <c r="C1973" s="4" t="str">
        <f>IF(O1973="","C","")</f>
        <v/>
      </c>
      <c r="D1973" s="4" t="str">
        <f>IF(I1973="","N","")</f>
        <v/>
      </c>
      <c r="E1973" s="4" t="str">
        <f>IF(P1973="","Y","")</f>
        <v/>
      </c>
      <c r="F1973" s="4" t="str">
        <f t="shared" si="325"/>
        <v/>
      </c>
      <c r="G1973" s="4" t="str">
        <f>IF(H1973=A1973,"","I")</f>
        <v/>
      </c>
      <c r="H1973" s="4" t="str">
        <f>TRIM(TRIM(I1973) &amp; " " &amp; TRIM(J1973) &amp; " " &amp; K1973 &amp; " " &amp;S1973)</f>
        <v>Semiaquilegia ecalcarata</v>
      </c>
      <c r="I1973" s="2" t="s">
        <v>9899</v>
      </c>
      <c r="J1973" s="1" t="s">
        <v>5948</v>
      </c>
      <c r="K1973" s="1"/>
      <c r="L1973" s="1">
        <v>1657</v>
      </c>
      <c r="M1973" s="1" t="s">
        <v>302</v>
      </c>
      <c r="N1973" s="18" t="b">
        <v>1</v>
      </c>
      <c r="O1973" t="s">
        <v>5949</v>
      </c>
      <c r="P1973" s="1" t="s">
        <v>5950</v>
      </c>
      <c r="S1973" s="54"/>
      <c r="T1973" s="1" t="s">
        <v>42</v>
      </c>
      <c r="U1973" s="1" t="s">
        <v>42</v>
      </c>
      <c r="V1973" s="1" t="s">
        <v>42</v>
      </c>
      <c r="W1973" s="1" t="s">
        <v>42</v>
      </c>
      <c r="X1973" s="1"/>
      <c r="Y1973" s="1" t="s">
        <v>5951</v>
      </c>
      <c r="Z1973" s="1"/>
      <c r="AA1973" s="1"/>
      <c r="AB1973" s="1"/>
      <c r="AC1973" s="1"/>
      <c r="AD1973" s="1"/>
      <c r="AE1973" s="1"/>
      <c r="AG1973" s="1" t="b">
        <v>0</v>
      </c>
      <c r="AH1973" s="1"/>
      <c r="AI1973" s="1"/>
      <c r="AJ1973" s="1" t="b">
        <v>0</v>
      </c>
      <c r="AK1973" s="1" t="b">
        <v>0</v>
      </c>
      <c r="AL1973" s="1" t="s">
        <v>86</v>
      </c>
      <c r="AN1973" s="1" t="s">
        <v>45</v>
      </c>
      <c r="AO1973" s="1">
        <v>20247</v>
      </c>
      <c r="AP1973" s="1" t="b">
        <v>0</v>
      </c>
      <c r="AQ1973" s="1"/>
      <c r="AR1973" s="1"/>
      <c r="AS1973" s="1" t="b">
        <v>0</v>
      </c>
      <c r="AV1973" s="1" t="str">
        <f t="shared" si="314"/>
        <v>Semiaquilegia ecalcarata</v>
      </c>
      <c r="AW1973" s="1"/>
      <c r="AX1973" s="1"/>
      <c r="BE1973" s="5"/>
      <c r="BF1973" s="5"/>
      <c r="BG1973" s="5"/>
      <c r="BH1973" s="5"/>
      <c r="BI1973" s="5"/>
      <c r="BJ1973" s="5"/>
      <c r="BK1973" s="5"/>
      <c r="BL1973" s="5"/>
      <c r="BM1973" s="5"/>
      <c r="BN1973" s="5"/>
    </row>
    <row r="1974" spans="1:66" ht="15" customHeight="1" x14ac:dyDescent="0.2">
      <c r="B1974" s="18" t="b">
        <f t="shared" si="313"/>
        <v>0</v>
      </c>
      <c r="F1974" s="4" t="str">
        <f t="shared" si="325"/>
        <v>X</v>
      </c>
      <c r="I1974" s="1" t="s">
        <v>5952</v>
      </c>
      <c r="J1974" s="1" t="s">
        <v>562</v>
      </c>
      <c r="K1974" s="1"/>
      <c r="L1974" s="1">
        <v>1658</v>
      </c>
      <c r="N1974" s="18" t="b">
        <v>0</v>
      </c>
      <c r="P1974" s="1"/>
      <c r="Q1974" s="1"/>
      <c r="R1974" s="1"/>
      <c r="S1974" s="54"/>
      <c r="T1974" s="1" t="s">
        <v>42</v>
      </c>
      <c r="U1974" s="1" t="s">
        <v>42</v>
      </c>
      <c r="V1974" s="1" t="s">
        <v>42</v>
      </c>
      <c r="W1974" s="1" t="s">
        <v>42</v>
      </c>
      <c r="X1974" s="1"/>
      <c r="Y1974" s="1"/>
      <c r="Z1974" s="1"/>
      <c r="AA1974" s="1"/>
      <c r="AB1974" s="1"/>
      <c r="AC1974" s="1"/>
      <c r="AD1974" s="1"/>
      <c r="AE1974" s="1"/>
      <c r="AG1974" s="1" t="b">
        <v>0</v>
      </c>
      <c r="AJ1974" s="1" t="b">
        <v>0</v>
      </c>
      <c r="AK1974" s="1" t="b">
        <v>0</v>
      </c>
      <c r="AL1974" s="1" t="s">
        <v>86</v>
      </c>
      <c r="AM1974" s="1" t="s">
        <v>62</v>
      </c>
      <c r="AN1974" s="1" t="s">
        <v>45</v>
      </c>
      <c r="AO1974" s="1">
        <v>2245</v>
      </c>
      <c r="AP1974" s="1" t="b">
        <v>1</v>
      </c>
      <c r="AQ1974" s="1"/>
      <c r="AR1974" s="1"/>
      <c r="AS1974" s="1" t="b">
        <v>0</v>
      </c>
      <c r="AV1974" s="1" t="str">
        <f t="shared" si="314"/>
        <v>Serratula tinctoria</v>
      </c>
      <c r="AW1974" s="1"/>
      <c r="AX1974" s="1"/>
    </row>
    <row r="1975" spans="1:66" ht="15" customHeight="1" x14ac:dyDescent="0.2">
      <c r="B1975" s="18" t="b">
        <f t="shared" si="313"/>
        <v>0</v>
      </c>
      <c r="F1975" s="4" t="str">
        <f t="shared" si="325"/>
        <v>X</v>
      </c>
      <c r="I1975" s="1" t="s">
        <v>5953</v>
      </c>
      <c r="J1975" s="1" t="s">
        <v>5954</v>
      </c>
      <c r="K1975" s="1"/>
      <c r="L1975" s="1">
        <v>1659</v>
      </c>
      <c r="N1975" s="18" t="b">
        <v>0</v>
      </c>
      <c r="P1975" s="1"/>
      <c r="S1975" s="54"/>
      <c r="T1975" s="1" t="s">
        <v>42</v>
      </c>
      <c r="U1975" s="1" t="s">
        <v>42</v>
      </c>
      <c r="V1975" s="1" t="s">
        <v>42</v>
      </c>
      <c r="W1975" s="1" t="s">
        <v>42</v>
      </c>
      <c r="X1975" s="1"/>
      <c r="Y1975" s="1"/>
      <c r="Z1975" s="1"/>
      <c r="AA1975" s="1"/>
      <c r="AB1975" s="1"/>
      <c r="AC1975" s="1"/>
      <c r="AD1975" s="1"/>
      <c r="AE1975" s="1"/>
      <c r="AG1975" s="1" t="b">
        <v>0</v>
      </c>
      <c r="AH1975" s="1" t="s">
        <v>43</v>
      </c>
      <c r="AI1975" s="1"/>
      <c r="AJ1975" s="1" t="b">
        <v>0</v>
      </c>
      <c r="AK1975" s="1" t="b">
        <v>0</v>
      </c>
      <c r="AL1975" s="1" t="s">
        <v>86</v>
      </c>
      <c r="AN1975" s="1" t="s">
        <v>45</v>
      </c>
      <c r="AO1975" s="1">
        <v>20160</v>
      </c>
      <c r="AP1975" s="1" t="b">
        <v>0</v>
      </c>
      <c r="AQ1975" s="1"/>
      <c r="AR1975" s="1"/>
      <c r="AS1975" s="1" t="b">
        <v>0</v>
      </c>
      <c r="AV1975" s="1" t="str">
        <f t="shared" si="314"/>
        <v>Sesili gumifera</v>
      </c>
      <c r="AW1975" s="1"/>
      <c r="AX1975" s="1"/>
    </row>
    <row r="1976" spans="1:66" ht="15" customHeight="1" x14ac:dyDescent="0.2">
      <c r="B1976" s="18" t="b">
        <f t="shared" si="313"/>
        <v>1</v>
      </c>
      <c r="F1976" s="4" t="str">
        <f t="shared" si="325"/>
        <v/>
      </c>
      <c r="I1976" s="1" t="s">
        <v>442</v>
      </c>
      <c r="J1976" s="1" t="s">
        <v>5971</v>
      </c>
      <c r="K1976" s="1" t="s">
        <v>5972</v>
      </c>
      <c r="L1976" s="1">
        <v>1664</v>
      </c>
      <c r="N1976" s="18" t="b">
        <v>1</v>
      </c>
      <c r="P1976" s="1" t="s">
        <v>5956</v>
      </c>
      <c r="S1976" s="54"/>
      <c r="T1976" s="1" t="s">
        <v>42</v>
      </c>
      <c r="U1976" s="1" t="s">
        <v>42</v>
      </c>
      <c r="V1976" s="1" t="s">
        <v>42</v>
      </c>
      <c r="W1976" s="1" t="s">
        <v>42</v>
      </c>
      <c r="X1976" s="1"/>
      <c r="Y1976" s="1" t="s">
        <v>5973</v>
      </c>
      <c r="Z1976" s="1" t="s">
        <v>5974</v>
      </c>
      <c r="AA1976" s="1"/>
      <c r="AB1976" s="1"/>
      <c r="AC1976" s="1"/>
      <c r="AD1976" s="1"/>
      <c r="AE1976" s="1"/>
      <c r="AG1976" s="1" t="b">
        <v>0</v>
      </c>
      <c r="AH1976" s="1"/>
      <c r="AI1976" s="1"/>
      <c r="AJ1976" s="1" t="b">
        <v>0</v>
      </c>
      <c r="AK1976" s="1" t="b">
        <v>0</v>
      </c>
      <c r="AL1976" s="1" t="s">
        <v>86</v>
      </c>
      <c r="AM1976" s="1" t="s">
        <v>62</v>
      </c>
      <c r="AN1976" s="1" t="s">
        <v>45</v>
      </c>
      <c r="AO1976" s="1">
        <v>15718</v>
      </c>
      <c r="AP1976" s="1" t="b">
        <v>1</v>
      </c>
      <c r="AQ1976" s="1"/>
      <c r="AR1976" s="1"/>
      <c r="AS1976" s="1" t="b">
        <v>0</v>
      </c>
      <c r="AV1976" s="1" t="str">
        <f t="shared" si="314"/>
        <v>Sidalcea candida 'Bianca'</v>
      </c>
      <c r="AW1976" s="1"/>
      <c r="AX1976" s="1"/>
    </row>
    <row r="1977" spans="1:66" ht="15" customHeight="1" x14ac:dyDescent="0.2">
      <c r="B1977" s="18" t="b">
        <f t="shared" si="313"/>
        <v>0</v>
      </c>
      <c r="F1977" s="4" t="str">
        <f t="shared" si="325"/>
        <v>X</v>
      </c>
      <c r="I1977" s="1" t="s">
        <v>442</v>
      </c>
      <c r="J1977" s="1" t="s">
        <v>5975</v>
      </c>
      <c r="K1977" s="1" t="s">
        <v>5976</v>
      </c>
      <c r="L1977" s="1">
        <v>1665</v>
      </c>
      <c r="N1977" s="18" t="b">
        <v>0</v>
      </c>
      <c r="P1977" s="1" t="s">
        <v>5977</v>
      </c>
      <c r="T1977" s="1" t="s">
        <v>42</v>
      </c>
      <c r="U1977" s="1" t="s">
        <v>42</v>
      </c>
      <c r="V1977" s="1" t="s">
        <v>42</v>
      </c>
      <c r="W1977" s="1" t="s">
        <v>42</v>
      </c>
      <c r="AG1977" s="1" t="b">
        <v>0</v>
      </c>
      <c r="AJ1977" s="1" t="b">
        <v>0</v>
      </c>
      <c r="AK1977" s="1" t="b">
        <v>0</v>
      </c>
      <c r="AL1977" s="1" t="s">
        <v>86</v>
      </c>
      <c r="AM1977" s="1" t="s">
        <v>62</v>
      </c>
      <c r="AN1977" s="1" t="s">
        <v>45</v>
      </c>
      <c r="AO1977" s="1">
        <v>1286</v>
      </c>
      <c r="AP1977" s="1" t="b">
        <v>1</v>
      </c>
      <c r="AQ1977" s="1"/>
      <c r="AR1977" s="1"/>
      <c r="AS1977" s="1" t="b">
        <v>0</v>
      </c>
      <c r="AV1977" s="1" t="str">
        <f t="shared" si="314"/>
        <v>Sidalcea malvaeflora Red Hybrids</v>
      </c>
      <c r="AW1977" s="1"/>
      <c r="AX1977" s="1"/>
    </row>
    <row r="1978" spans="1:66" ht="15" customHeight="1" x14ac:dyDescent="0.2">
      <c r="B1978" s="18" t="b">
        <f t="shared" si="313"/>
        <v>0</v>
      </c>
      <c r="F1978" s="4" t="str">
        <f t="shared" si="325"/>
        <v>X</v>
      </c>
      <c r="I1978" s="1" t="s">
        <v>442</v>
      </c>
      <c r="J1978" s="1" t="s">
        <v>5975</v>
      </c>
      <c r="K1978" s="1" t="s">
        <v>5978</v>
      </c>
      <c r="L1978" s="1">
        <v>1666</v>
      </c>
      <c r="N1978" s="18" t="b">
        <v>0</v>
      </c>
      <c r="P1978" s="1" t="s">
        <v>5979</v>
      </c>
      <c r="T1978" s="1" t="s">
        <v>42</v>
      </c>
      <c r="U1978" s="1" t="s">
        <v>42</v>
      </c>
      <c r="V1978" s="1" t="s">
        <v>42</v>
      </c>
      <c r="W1978" s="1" t="s">
        <v>42</v>
      </c>
      <c r="AG1978" s="1" t="b">
        <v>0</v>
      </c>
      <c r="AJ1978" s="1" t="b">
        <v>0</v>
      </c>
      <c r="AK1978" s="1" t="b">
        <v>0</v>
      </c>
      <c r="AL1978" s="1" t="s">
        <v>86</v>
      </c>
      <c r="AM1978" s="1" t="s">
        <v>62</v>
      </c>
      <c r="AN1978" s="1" t="s">
        <v>45</v>
      </c>
      <c r="AO1978" s="1">
        <v>1287</v>
      </c>
      <c r="AP1978" s="1" t="b">
        <v>1</v>
      </c>
      <c r="AQ1978" s="1"/>
      <c r="AR1978" s="1"/>
      <c r="AS1978" s="1" t="b">
        <v>0</v>
      </c>
      <c r="AV1978" s="1" t="str">
        <f t="shared" si="314"/>
        <v>Sidalcea malvaeflora 'Rosy Gem'</v>
      </c>
      <c r="AW1978" s="1"/>
      <c r="AX1978" s="1"/>
    </row>
    <row r="1979" spans="1:66" ht="15" customHeight="1" x14ac:dyDescent="0.2">
      <c r="B1979" s="18" t="b">
        <f t="shared" si="313"/>
        <v>1</v>
      </c>
      <c r="F1979" s="4" t="str">
        <f t="shared" si="325"/>
        <v/>
      </c>
      <c r="I1979" s="1" t="s">
        <v>442</v>
      </c>
      <c r="J1979" s="1"/>
      <c r="K1979" s="1" t="s">
        <v>5955</v>
      </c>
      <c r="L1979" s="1">
        <v>1660</v>
      </c>
      <c r="N1979" s="18" t="b">
        <v>1</v>
      </c>
      <c r="P1979" s="1" t="s">
        <v>5956</v>
      </c>
      <c r="Q1979" s="1"/>
      <c r="R1979" s="1"/>
      <c r="S1979" s="54"/>
      <c r="T1979" s="1" t="s">
        <v>42</v>
      </c>
      <c r="U1979" s="1" t="s">
        <v>42</v>
      </c>
      <c r="V1979" s="1" t="s">
        <v>42</v>
      </c>
      <c r="W1979" s="1" t="s">
        <v>42</v>
      </c>
      <c r="X1979" s="1" t="s">
        <v>5957</v>
      </c>
      <c r="Y1979" s="1" t="s">
        <v>5958</v>
      </c>
      <c r="Z1979" s="1" t="s">
        <v>5959</v>
      </c>
      <c r="AA1979" s="1"/>
      <c r="AB1979" s="1"/>
      <c r="AC1979" s="1"/>
      <c r="AD1979" s="1"/>
      <c r="AE1979" s="1"/>
      <c r="AG1979" s="1" t="b">
        <v>0</v>
      </c>
      <c r="AJ1979" s="1" t="b">
        <v>0</v>
      </c>
      <c r="AK1979" s="1" t="b">
        <v>0</v>
      </c>
      <c r="AL1979" s="1" t="s">
        <v>442</v>
      </c>
      <c r="AM1979" s="1" t="s">
        <v>62</v>
      </c>
      <c r="AN1979" s="1" t="s">
        <v>45</v>
      </c>
      <c r="AO1979" s="1">
        <v>2339</v>
      </c>
      <c r="AP1979" s="1" t="b">
        <v>1</v>
      </c>
      <c r="AQ1979" s="1"/>
      <c r="AR1979" s="1"/>
      <c r="AS1979" s="1" t="b">
        <v>0</v>
      </c>
      <c r="AV1979" s="1" t="str">
        <f t="shared" si="314"/>
        <v>Sidalcea 'Elsie Heugh'</v>
      </c>
      <c r="AW1979" s="1"/>
      <c r="AX1979" s="1"/>
    </row>
    <row r="1980" spans="1:66" ht="15" customHeight="1" x14ac:dyDescent="0.2">
      <c r="B1980" s="18" t="b">
        <f t="shared" si="313"/>
        <v>1</v>
      </c>
      <c r="F1980" s="4" t="str">
        <f t="shared" si="325"/>
        <v/>
      </c>
      <c r="I1980" s="1" t="s">
        <v>442</v>
      </c>
      <c r="J1980" s="1"/>
      <c r="K1980" s="1" t="s">
        <v>5960</v>
      </c>
      <c r="L1980" s="1">
        <v>1661</v>
      </c>
      <c r="N1980" s="18" t="b">
        <v>1</v>
      </c>
      <c r="P1980" s="1" t="s">
        <v>5961</v>
      </c>
      <c r="S1980" s="54" t="s">
        <v>5962</v>
      </c>
      <c r="T1980" s="1" t="s">
        <v>42</v>
      </c>
      <c r="U1980" s="1" t="s">
        <v>42</v>
      </c>
      <c r="V1980" s="1" t="s">
        <v>42</v>
      </c>
      <c r="W1980" s="1" t="s">
        <v>42</v>
      </c>
      <c r="X1980" s="1"/>
      <c r="Y1980" s="1" t="s">
        <v>5963</v>
      </c>
      <c r="Z1980" s="1"/>
      <c r="AA1980" s="1"/>
      <c r="AB1980" s="1"/>
      <c r="AC1980" s="1"/>
      <c r="AD1980" s="1"/>
      <c r="AE1980" s="1"/>
      <c r="AG1980" s="1" t="b">
        <v>0</v>
      </c>
      <c r="AH1980" s="1"/>
      <c r="AI1980" s="1"/>
      <c r="AJ1980" s="1" t="b">
        <v>0</v>
      </c>
      <c r="AK1980" s="1" t="b">
        <v>0</v>
      </c>
      <c r="AL1980" s="1" t="s">
        <v>86</v>
      </c>
      <c r="AN1980" s="1" t="s">
        <v>45</v>
      </c>
      <c r="AO1980" s="1">
        <v>15746</v>
      </c>
      <c r="AP1980" s="1" t="b">
        <v>1</v>
      </c>
      <c r="AQ1980" s="1"/>
      <c r="AR1980" s="1"/>
      <c r="AS1980" s="1" t="b">
        <v>0</v>
      </c>
      <c r="AV1980" s="1" t="str">
        <f t="shared" si="314"/>
        <v>Sidalcea 'Party Girl' Malviflora hybrid</v>
      </c>
      <c r="AW1980" s="1"/>
      <c r="AX1980" s="1"/>
    </row>
    <row r="1981" spans="1:66" ht="15" customHeight="1" x14ac:dyDescent="0.2">
      <c r="B1981" s="18" t="b">
        <f t="shared" si="313"/>
        <v>1</v>
      </c>
      <c r="F1981" s="4" t="str">
        <f t="shared" si="325"/>
        <v/>
      </c>
      <c r="I1981" s="1" t="s">
        <v>442</v>
      </c>
      <c r="J1981" s="1"/>
      <c r="K1981" s="1" t="s">
        <v>5964</v>
      </c>
      <c r="L1981" s="1">
        <v>1662</v>
      </c>
      <c r="N1981" s="18" t="b">
        <v>1</v>
      </c>
      <c r="P1981" s="1" t="s">
        <v>5965</v>
      </c>
      <c r="S1981" s="54" t="s">
        <v>5962</v>
      </c>
      <c r="T1981" s="1" t="s">
        <v>42</v>
      </c>
      <c r="U1981" s="1" t="s">
        <v>42</v>
      </c>
      <c r="V1981" s="1" t="s">
        <v>42</v>
      </c>
      <c r="W1981" s="1" t="s">
        <v>42</v>
      </c>
      <c r="X1981" s="1"/>
      <c r="Y1981" s="1" t="s">
        <v>5966</v>
      </c>
      <c r="Z1981" s="1" t="s">
        <v>5967</v>
      </c>
      <c r="AA1981" s="1"/>
      <c r="AB1981" s="1"/>
      <c r="AC1981" s="1"/>
      <c r="AD1981" s="1"/>
      <c r="AE1981" s="1"/>
      <c r="AG1981" s="1" t="b">
        <v>0</v>
      </c>
      <c r="AH1981" s="1"/>
      <c r="AI1981" s="1"/>
      <c r="AJ1981" s="1" t="b">
        <v>0</v>
      </c>
      <c r="AK1981" s="1" t="b">
        <v>0</v>
      </c>
      <c r="AL1981" s="1" t="s">
        <v>442</v>
      </c>
      <c r="AN1981" s="1" t="s">
        <v>45</v>
      </c>
      <c r="AO1981" s="1">
        <v>15723</v>
      </c>
      <c r="AP1981" s="1" t="b">
        <v>1</v>
      </c>
      <c r="AQ1981" s="1"/>
      <c r="AR1981" s="1"/>
      <c r="AS1981" s="1" t="b">
        <v>0</v>
      </c>
      <c r="AV1981" s="1" t="str">
        <f t="shared" si="314"/>
        <v>Sidalcea 'Rosaly' Malviflora hybrid</v>
      </c>
      <c r="AW1981" s="1"/>
      <c r="AX1981" s="1"/>
    </row>
    <row r="1982" spans="1:66" ht="15" customHeight="1" x14ac:dyDescent="0.2">
      <c r="B1982" s="18" t="b">
        <f t="shared" si="313"/>
        <v>1</v>
      </c>
      <c r="F1982" s="4" t="str">
        <f t="shared" si="325"/>
        <v/>
      </c>
      <c r="I1982" s="1" t="s">
        <v>442</v>
      </c>
      <c r="J1982" s="1"/>
      <c r="K1982" s="1" t="s">
        <v>5968</v>
      </c>
      <c r="L1982" s="1">
        <v>1663</v>
      </c>
      <c r="N1982" s="18" t="b">
        <v>1</v>
      </c>
      <c r="P1982" s="1" t="s">
        <v>5969</v>
      </c>
      <c r="S1982" s="54" t="s">
        <v>5962</v>
      </c>
      <c r="T1982" s="1" t="s">
        <v>42</v>
      </c>
      <c r="U1982" s="1" t="s">
        <v>42</v>
      </c>
      <c r="V1982" s="1" t="s">
        <v>42</v>
      </c>
      <c r="W1982" s="1" t="s">
        <v>42</v>
      </c>
      <c r="X1982" s="1"/>
      <c r="Y1982" s="1" t="s">
        <v>5970</v>
      </c>
      <c r="Z1982" s="1"/>
      <c r="AA1982" s="1"/>
      <c r="AB1982" s="1"/>
      <c r="AC1982" s="1"/>
      <c r="AD1982" s="1"/>
      <c r="AE1982" s="1"/>
      <c r="AG1982" s="1" t="b">
        <v>0</v>
      </c>
      <c r="AH1982" s="1"/>
      <c r="AI1982" s="1"/>
      <c r="AJ1982" s="1" t="b">
        <v>0</v>
      </c>
      <c r="AK1982" s="1" t="b">
        <v>0</v>
      </c>
      <c r="AL1982" s="1" t="s">
        <v>442</v>
      </c>
      <c r="AN1982" s="1" t="s">
        <v>45</v>
      </c>
      <c r="AO1982" s="1">
        <v>15752</v>
      </c>
      <c r="AP1982" s="1" t="b">
        <v>1</v>
      </c>
      <c r="AQ1982" s="1"/>
      <c r="AR1982" s="1"/>
      <c r="AS1982" s="1" t="b">
        <v>0</v>
      </c>
      <c r="AV1982" s="1" t="str">
        <f t="shared" si="314"/>
        <v>Sidalcea 'Rosanna' Malviflora hybrid</v>
      </c>
      <c r="AW1982" s="1"/>
      <c r="AX1982" s="1"/>
    </row>
    <row r="1983" spans="1:66" ht="15" customHeight="1" x14ac:dyDescent="0.2">
      <c r="A1983" s="9" t="s">
        <v>7777</v>
      </c>
      <c r="B1983" s="18" t="b">
        <f t="shared" si="313"/>
        <v>1</v>
      </c>
      <c r="C1983" s="4" t="str">
        <f>IF(O1983="","C","")</f>
        <v/>
      </c>
      <c r="D1983" s="4" t="str">
        <f>IF(I1983="","N","")</f>
        <v/>
      </c>
      <c r="E1983" s="4" t="str">
        <f>IF(P1983="","Y","")</f>
        <v/>
      </c>
      <c r="F1983" s="4" t="str">
        <f t="shared" si="325"/>
        <v/>
      </c>
      <c r="G1983" s="4" t="str">
        <f>IF(H1983=A1983,"","I")</f>
        <v/>
      </c>
      <c r="H1983" s="4" t="str">
        <f>TRIM(TRIM(I1983) &amp; " " &amp; TRIM(J1983) &amp; " " &amp; K1983 &amp; " " &amp;S1983)</f>
        <v>Silene dioica 'Firefly'</v>
      </c>
      <c r="I1983" s="2" t="s">
        <v>5980</v>
      </c>
      <c r="J1983" s="25" t="s">
        <v>9958</v>
      </c>
      <c r="K1983" s="1" t="s">
        <v>5981</v>
      </c>
      <c r="L1983" s="1">
        <v>1667</v>
      </c>
      <c r="M1983" s="1" t="s">
        <v>39</v>
      </c>
      <c r="N1983" s="18" t="b">
        <v>1</v>
      </c>
      <c r="O1983" t="s">
        <v>5982</v>
      </c>
      <c r="P1983" s="1" t="s">
        <v>5983</v>
      </c>
      <c r="S1983" s="54"/>
      <c r="T1983" s="1" t="s">
        <v>42</v>
      </c>
      <c r="U1983" s="1" t="s">
        <v>42</v>
      </c>
      <c r="V1983" s="1" t="s">
        <v>42</v>
      </c>
      <c r="W1983" s="1" t="s">
        <v>42</v>
      </c>
      <c r="X1983" s="1"/>
      <c r="Y1983" s="1" t="s">
        <v>5984</v>
      </c>
      <c r="Z1983" s="1"/>
      <c r="AA1983" s="1"/>
      <c r="AB1983" s="1"/>
      <c r="AC1983" s="1"/>
      <c r="AD1983" s="1"/>
      <c r="AE1983" s="1"/>
      <c r="AF1983" s="1"/>
      <c r="AG1983" s="1" t="b">
        <v>0</v>
      </c>
      <c r="AH1983" s="1"/>
      <c r="AI1983" s="1"/>
      <c r="AJ1983" s="1" t="b">
        <v>0</v>
      </c>
      <c r="AK1983" s="1" t="b">
        <v>0</v>
      </c>
      <c r="AL1983" s="1" t="s">
        <v>86</v>
      </c>
      <c r="AM1983" s="1" t="s">
        <v>62</v>
      </c>
      <c r="AN1983" s="1" t="s">
        <v>45</v>
      </c>
      <c r="AP1983" s="1" t="b">
        <v>0</v>
      </c>
      <c r="AQ1983" s="1"/>
      <c r="AR1983" s="1"/>
      <c r="AS1983" s="1" t="b">
        <v>0</v>
      </c>
      <c r="AV1983" s="1" t="str">
        <f t="shared" si="314"/>
        <v>Silene dioica 'Firefly'</v>
      </c>
      <c r="AW1983" s="1"/>
      <c r="AX1983" s="1"/>
      <c r="BE1983" s="5"/>
      <c r="BF1983" s="5"/>
      <c r="BG1983" s="5"/>
      <c r="BH1983" s="5"/>
      <c r="BI1983" s="5"/>
      <c r="BJ1983" s="5"/>
      <c r="BK1983" s="5"/>
      <c r="BL1983" s="5"/>
      <c r="BM1983" s="5"/>
      <c r="BN1983" s="5"/>
    </row>
    <row r="1984" spans="1:66" ht="15" customHeight="1" x14ac:dyDescent="0.2">
      <c r="B1984" s="18" t="b">
        <f t="shared" si="313"/>
        <v>0</v>
      </c>
      <c r="F1984" s="4" t="str">
        <f t="shared" si="325"/>
        <v>X</v>
      </c>
      <c r="I1984" s="1" t="s">
        <v>5980</v>
      </c>
      <c r="J1984" s="1" t="s">
        <v>5988</v>
      </c>
      <c r="L1984" s="1">
        <v>1669</v>
      </c>
      <c r="N1984" s="18" t="b">
        <v>0</v>
      </c>
      <c r="P1984" s="1" t="s">
        <v>5989</v>
      </c>
      <c r="T1984" s="1" t="s">
        <v>42</v>
      </c>
      <c r="U1984" s="1" t="s">
        <v>42</v>
      </c>
      <c r="V1984" s="1" t="s">
        <v>42</v>
      </c>
      <c r="W1984" s="1" t="s">
        <v>42</v>
      </c>
      <c r="AG1984" s="1" t="b">
        <v>0</v>
      </c>
      <c r="AJ1984" s="1" t="b">
        <v>0</v>
      </c>
      <c r="AK1984" s="1" t="b">
        <v>0</v>
      </c>
      <c r="AL1984" s="1" t="s">
        <v>86</v>
      </c>
      <c r="AM1984" s="1" t="s">
        <v>62</v>
      </c>
      <c r="AN1984" s="1" t="s">
        <v>45</v>
      </c>
      <c r="AO1984" s="1">
        <v>1288</v>
      </c>
      <c r="AP1984" s="1" t="b">
        <v>1</v>
      </c>
      <c r="AQ1984" s="1"/>
      <c r="AR1984" s="1"/>
      <c r="AS1984" s="1" t="b">
        <v>0</v>
      </c>
      <c r="AV1984" s="1" t="str">
        <f t="shared" si="314"/>
        <v>Silene zawadskii</v>
      </c>
      <c r="AW1984" s="1"/>
    </row>
    <row r="1985" spans="1:66" ht="15" customHeight="1" x14ac:dyDescent="0.2">
      <c r="B1985" s="18" t="b">
        <f t="shared" si="313"/>
        <v>1</v>
      </c>
      <c r="F1985" s="4" t="str">
        <f t="shared" si="325"/>
        <v/>
      </c>
      <c r="I1985" s="1" t="s">
        <v>5980</v>
      </c>
      <c r="J1985" s="1"/>
      <c r="K1985" s="1" t="s">
        <v>618</v>
      </c>
      <c r="L1985" s="1">
        <v>1668</v>
      </c>
      <c r="N1985" s="18" t="b">
        <v>1</v>
      </c>
      <c r="P1985" s="1" t="s">
        <v>5985</v>
      </c>
      <c r="S1985" s="54" t="s">
        <v>5986</v>
      </c>
      <c r="T1985" s="1" t="s">
        <v>42</v>
      </c>
      <c r="U1985" s="1" t="s">
        <v>42</v>
      </c>
      <c r="V1985" s="1" t="s">
        <v>42</v>
      </c>
      <c r="W1985" s="1" t="s">
        <v>42</v>
      </c>
      <c r="X1985" s="1"/>
      <c r="Y1985" s="1" t="s">
        <v>5987</v>
      </c>
      <c r="Z1985" s="1"/>
      <c r="AA1985" s="1"/>
      <c r="AB1985" s="1"/>
      <c r="AC1985" s="1"/>
      <c r="AD1985" s="1"/>
      <c r="AE1985" s="1"/>
      <c r="AG1985" s="1" t="b">
        <v>0</v>
      </c>
      <c r="AH1985" s="1" t="s">
        <v>43</v>
      </c>
      <c r="AI1985" s="1"/>
      <c r="AJ1985" s="1" t="b">
        <v>0</v>
      </c>
      <c r="AK1985" s="1" t="b">
        <v>0</v>
      </c>
      <c r="AL1985" s="1" t="s">
        <v>106</v>
      </c>
      <c r="AN1985" s="1" t="s">
        <v>45</v>
      </c>
      <c r="AO1985" s="1">
        <v>19977</v>
      </c>
      <c r="AP1985" s="1" t="b">
        <v>0</v>
      </c>
      <c r="AQ1985" s="1"/>
      <c r="AR1985" s="1"/>
      <c r="AS1985" s="1" t="b">
        <v>0</v>
      </c>
      <c r="AV1985" s="1" t="str">
        <f t="shared" si="314"/>
        <v>Silene vulgaris bladder campion</v>
      </c>
      <c r="AW1985" s="1"/>
      <c r="AX1985" s="1"/>
    </row>
    <row r="1986" spans="1:66" ht="15" customHeight="1" x14ac:dyDescent="0.2">
      <c r="B1986" s="18" t="b">
        <f t="shared" si="313"/>
        <v>1</v>
      </c>
      <c r="F1986" s="4" t="str">
        <f t="shared" si="325"/>
        <v/>
      </c>
      <c r="I1986" s="1" t="s">
        <v>5990</v>
      </c>
      <c r="J1986" s="1" t="s">
        <v>5996</v>
      </c>
      <c r="K1986" s="1" t="s">
        <v>6000</v>
      </c>
      <c r="L1986" s="1">
        <v>1672</v>
      </c>
      <c r="N1986" s="18" t="b">
        <v>1</v>
      </c>
      <c r="P1986" s="1" t="s">
        <v>6001</v>
      </c>
      <c r="T1986" s="1" t="s">
        <v>42</v>
      </c>
      <c r="U1986" s="1" t="s">
        <v>42</v>
      </c>
      <c r="V1986" s="1" t="s">
        <v>42</v>
      </c>
      <c r="W1986" s="1" t="s">
        <v>42</v>
      </c>
      <c r="Y1986" s="1" t="s">
        <v>6002</v>
      </c>
      <c r="AG1986" s="1" t="b">
        <v>0</v>
      </c>
      <c r="AJ1986" s="1" t="b">
        <v>0</v>
      </c>
      <c r="AK1986" s="1" t="b">
        <v>0</v>
      </c>
      <c r="AL1986" s="1" t="s">
        <v>86</v>
      </c>
      <c r="AM1986" s="1" t="s">
        <v>62</v>
      </c>
      <c r="AN1986" s="1" t="s">
        <v>45</v>
      </c>
      <c r="AO1986" s="1">
        <v>1289</v>
      </c>
      <c r="AP1986" s="1" t="b">
        <v>1</v>
      </c>
      <c r="AQ1986" s="1"/>
      <c r="AR1986" s="1"/>
      <c r="AS1986" s="1" t="b">
        <v>0</v>
      </c>
      <c r="AV1986" s="1" t="str">
        <f t="shared" si="314"/>
        <v>Sisyrinchium striatum 'Aunt May'</v>
      </c>
      <c r="AW1986" s="1"/>
      <c r="AX1986" s="1"/>
    </row>
    <row r="1987" spans="1:66" ht="15" customHeight="1" x14ac:dyDescent="0.2">
      <c r="A1987" s="9" t="s">
        <v>9217</v>
      </c>
      <c r="B1987" s="18" t="b">
        <f t="shared" ref="B1987:B2050" si="331">IF(F1987="X",FALSE,TRUE)</f>
        <v>1</v>
      </c>
      <c r="C1987" s="4" t="str">
        <f>IF(O1987="","C","")</f>
        <v/>
      </c>
      <c r="D1987" s="4" t="str">
        <f>IF(I1987="","N","")</f>
        <v/>
      </c>
      <c r="E1987" s="4" t="str">
        <f>IF(P1987="","Y","")</f>
        <v/>
      </c>
      <c r="F1987" s="4" t="str">
        <f t="shared" si="325"/>
        <v/>
      </c>
      <c r="G1987" s="4" t="str">
        <f>IF(H1987=A1987,"","I")</f>
        <v/>
      </c>
      <c r="H1987" s="4" t="str">
        <f>TRIM(TRIM(I1987) &amp; " " &amp; TRIM(J1987) &amp; " " &amp; K1987 &amp; " " &amp;S1987)</f>
        <v>Sisyrinchium striatum</v>
      </c>
      <c r="I1987" s="1" t="s">
        <v>5990</v>
      </c>
      <c r="J1987" s="1" t="s">
        <v>5996</v>
      </c>
      <c r="K1987" s="1"/>
      <c r="L1987" s="1">
        <v>1671</v>
      </c>
      <c r="M1987" s="1"/>
      <c r="N1987" s="18" t="b">
        <v>1</v>
      </c>
      <c r="O1987" t="s">
        <v>5997</v>
      </c>
      <c r="P1987" s="1" t="s">
        <v>5998</v>
      </c>
      <c r="S1987" s="54"/>
      <c r="T1987" s="1" t="s">
        <v>42</v>
      </c>
      <c r="U1987" s="1" t="s">
        <v>42</v>
      </c>
      <c r="V1987" s="1" t="s">
        <v>42</v>
      </c>
      <c r="W1987" s="1" t="s">
        <v>42</v>
      </c>
      <c r="X1987" s="1"/>
      <c r="Y1987" s="1" t="s">
        <v>5999</v>
      </c>
      <c r="Z1987" s="1"/>
      <c r="AA1987" s="1"/>
      <c r="AB1987" s="1"/>
      <c r="AC1987" s="1"/>
      <c r="AD1987" s="1"/>
      <c r="AE1987" s="1"/>
      <c r="AG1987" s="1" t="b">
        <v>1</v>
      </c>
      <c r="AH1987" s="1"/>
      <c r="AI1987" s="1"/>
      <c r="AJ1987" s="1" t="b">
        <v>0</v>
      </c>
      <c r="AK1987" s="1" t="b">
        <v>0</v>
      </c>
      <c r="AL1987" s="1" t="s">
        <v>86</v>
      </c>
      <c r="AM1987" s="1" t="s">
        <v>62</v>
      </c>
      <c r="AN1987" s="1" t="s">
        <v>45</v>
      </c>
      <c r="AO1987" s="1">
        <v>2048</v>
      </c>
      <c r="AP1987" s="1" t="b">
        <v>0</v>
      </c>
      <c r="AQ1987" s="1"/>
      <c r="AR1987" s="1"/>
      <c r="AS1987" s="1" t="b">
        <v>0</v>
      </c>
      <c r="AT1987" s="5"/>
      <c r="AU1987" s="5"/>
      <c r="AV1987" s="1" t="str">
        <f t="shared" si="314"/>
        <v>Sisyrinchium striatum</v>
      </c>
      <c r="AW1987" s="1"/>
      <c r="AX1987" s="1"/>
      <c r="AY1987" s="5"/>
      <c r="AZ1987" s="5"/>
      <c r="BA1987" s="5"/>
      <c r="BB1987" s="5"/>
      <c r="BC1987" s="5"/>
      <c r="BD1987" s="5"/>
      <c r="BE1987" s="5"/>
      <c r="BF1987" s="5"/>
      <c r="BG1987" s="5"/>
      <c r="BH1987" s="5"/>
      <c r="BI1987" s="5"/>
      <c r="BJ1987" s="5"/>
      <c r="BK1987" s="5"/>
      <c r="BL1987" s="5"/>
      <c r="BM1987" s="5"/>
      <c r="BN1987" s="5"/>
    </row>
    <row r="1988" spans="1:66" ht="15" customHeight="1" x14ac:dyDescent="0.2">
      <c r="A1988" s="9" t="s">
        <v>8230</v>
      </c>
      <c r="B1988" s="18" t="b">
        <f t="shared" si="331"/>
        <v>1</v>
      </c>
      <c r="C1988" s="4" t="str">
        <f>IF(O1988="","C","")</f>
        <v/>
      </c>
      <c r="D1988" s="4" t="str">
        <f>IF(I1988="","N","")</f>
        <v/>
      </c>
      <c r="E1988" s="4" t="str">
        <f>IF(P1988="","Y","")</f>
        <v/>
      </c>
      <c r="F1988" s="4" t="str">
        <f t="shared" si="325"/>
        <v/>
      </c>
      <c r="G1988" s="4" t="str">
        <f>IF(H1988=A1988,"","I")</f>
        <v/>
      </c>
      <c r="H1988" s="4" t="str">
        <f>TRIM(TRIM(I1988) &amp; " " &amp; TRIM(J1988) &amp; " " &amp; K1988 &amp; " " &amp;S1988)</f>
        <v>Sisyrinchium 'Sapphire'</v>
      </c>
      <c r="I1988" s="2" t="s">
        <v>5990</v>
      </c>
      <c r="J1988" s="1"/>
      <c r="K1988" s="24" t="s">
        <v>9900</v>
      </c>
      <c r="L1988" s="1">
        <v>1670</v>
      </c>
      <c r="M1988" s="1" t="s">
        <v>302</v>
      </c>
      <c r="N1988" s="18" t="b">
        <v>1</v>
      </c>
      <c r="O1988" t="s">
        <v>5992</v>
      </c>
      <c r="P1988" s="1" t="s">
        <v>5993</v>
      </c>
      <c r="S1988" s="54"/>
      <c r="T1988" s="1" t="s">
        <v>42</v>
      </c>
      <c r="U1988" s="1" t="s">
        <v>42</v>
      </c>
      <c r="V1988" s="1" t="s">
        <v>42</v>
      </c>
      <c r="W1988" s="1" t="s">
        <v>42</v>
      </c>
      <c r="X1988" s="1"/>
      <c r="Y1988" s="1" t="s">
        <v>5994</v>
      </c>
      <c r="Z1988" s="1" t="s">
        <v>5995</v>
      </c>
      <c r="AA1988" s="1"/>
      <c r="AB1988" s="1"/>
      <c r="AC1988" s="1"/>
      <c r="AD1988" s="1"/>
      <c r="AE1988" s="1"/>
      <c r="AF1988" s="1"/>
      <c r="AG1988" s="1" t="b">
        <v>0</v>
      </c>
      <c r="AH1988" s="1"/>
      <c r="AI1988" s="1"/>
      <c r="AJ1988" s="1" t="b">
        <v>0</v>
      </c>
      <c r="AK1988" s="1" t="b">
        <v>0</v>
      </c>
      <c r="AL1988" s="1" t="s">
        <v>86</v>
      </c>
      <c r="AN1988" s="1" t="s">
        <v>45</v>
      </c>
      <c r="AP1988" s="1" t="b">
        <v>0</v>
      </c>
      <c r="AQ1988" s="1"/>
      <c r="AR1988" s="1"/>
      <c r="AS1988" s="1" t="b">
        <v>0</v>
      </c>
      <c r="AV1988" s="1" t="str">
        <f t="shared" ref="AV1988:AW2051" si="332">TRIM(TRIM(I1988) &amp; " " &amp; TRIM(J1988) &amp; " " &amp; K1988 &amp; " " &amp;S1988)</f>
        <v>Sisyrinchium 'Sapphire'</v>
      </c>
      <c r="AW1988" s="1"/>
      <c r="AX1988" s="1"/>
      <c r="BE1988" s="5"/>
      <c r="BF1988" s="5"/>
      <c r="BG1988" s="5"/>
      <c r="BH1988" s="5"/>
      <c r="BI1988" s="5"/>
      <c r="BJ1988" s="5"/>
      <c r="BK1988" s="5"/>
      <c r="BL1988" s="5"/>
      <c r="BM1988" s="5"/>
      <c r="BN1988" s="5"/>
    </row>
    <row r="1989" spans="1:66" ht="15" customHeight="1" x14ac:dyDescent="0.2">
      <c r="B1989" s="18" t="b">
        <f t="shared" si="331"/>
        <v>0</v>
      </c>
      <c r="F1989" s="4" t="str">
        <f t="shared" si="325"/>
        <v>X</v>
      </c>
      <c r="I1989" s="1" t="s">
        <v>6881</v>
      </c>
      <c r="J1989" s="1" t="s">
        <v>6882</v>
      </c>
      <c r="K1989" s="1"/>
      <c r="L1989" s="1">
        <v>1936</v>
      </c>
      <c r="M1989" s="1" t="s">
        <v>39</v>
      </c>
      <c r="N1989" s="18" t="b">
        <v>0</v>
      </c>
      <c r="O1989" s="1" t="s">
        <v>4734</v>
      </c>
      <c r="P1989" s="1"/>
      <c r="S1989" s="54"/>
      <c r="T1989" s="1" t="s">
        <v>42</v>
      </c>
      <c r="U1989" s="1" t="s">
        <v>42</v>
      </c>
      <c r="V1989" s="1" t="s">
        <v>42</v>
      </c>
      <c r="W1989" s="1" t="s">
        <v>42</v>
      </c>
      <c r="X1989" s="1"/>
      <c r="Y1989" s="1"/>
      <c r="Z1989" s="1"/>
      <c r="AA1989" s="1"/>
      <c r="AB1989" s="1"/>
      <c r="AC1989" s="1"/>
      <c r="AD1989" s="1"/>
      <c r="AE1989" s="1"/>
      <c r="AF1989" s="1"/>
      <c r="AG1989" s="1" t="b">
        <v>0</v>
      </c>
      <c r="AH1989" s="1" t="s">
        <v>43</v>
      </c>
      <c r="AI1989" s="1"/>
      <c r="AJ1989" s="1" t="b">
        <v>0</v>
      </c>
      <c r="AK1989" s="1" t="b">
        <v>0</v>
      </c>
      <c r="AL1989" s="1" t="s">
        <v>86</v>
      </c>
      <c r="AN1989" s="1" t="s">
        <v>45</v>
      </c>
      <c r="AP1989" s="1" t="b">
        <v>0</v>
      </c>
      <c r="AQ1989" s="1"/>
      <c r="AR1989" s="1"/>
      <c r="AS1989" s="1" t="b">
        <v>0</v>
      </c>
      <c r="AV1989" s="1" t="str">
        <f t="shared" si="332"/>
        <v>Smyrnium perfoliatum</v>
      </c>
      <c r="AW1989" s="1"/>
      <c r="AX1989" s="1"/>
    </row>
    <row r="1990" spans="1:66" ht="15" customHeight="1" x14ac:dyDescent="0.2">
      <c r="A1990" s="9" t="s">
        <v>7371</v>
      </c>
      <c r="B1990" s="18" t="b">
        <f t="shared" si="331"/>
        <v>1</v>
      </c>
      <c r="C1990" s="4" t="str">
        <f>IF(O1990="","C","")</f>
        <v/>
      </c>
      <c r="D1990" s="4" t="str">
        <f>IF(I1990="","N","")</f>
        <v/>
      </c>
      <c r="E1990" s="4" t="str">
        <f>IF(P1990="","Y","")</f>
        <v/>
      </c>
      <c r="F1990" s="4" t="str">
        <f t="shared" si="325"/>
        <v/>
      </c>
      <c r="G1990" s="4" t="str">
        <f>IF(H1990=A1990,"","I")</f>
        <v/>
      </c>
      <c r="H1990" s="4" t="str">
        <f>TRIM(TRIM(I1990) &amp; " " &amp; TRIM(J1990) &amp; " " &amp; K1990 &amp; " " &amp;S1990)</f>
        <v>Solidago luteus 'Lemore'</v>
      </c>
      <c r="I1990" s="2" t="s">
        <v>6003</v>
      </c>
      <c r="J1990" s="1" t="s">
        <v>6008</v>
      </c>
      <c r="K1990" s="1" t="s">
        <v>6009</v>
      </c>
      <c r="L1990" s="1">
        <v>1674</v>
      </c>
      <c r="M1990" s="1" t="s">
        <v>39</v>
      </c>
      <c r="N1990" s="18" t="b">
        <v>1</v>
      </c>
      <c r="O1990" t="s">
        <v>6010</v>
      </c>
      <c r="P1990" s="1" t="s">
        <v>6011</v>
      </c>
      <c r="S1990" s="54"/>
      <c r="T1990" s="1" t="s">
        <v>42</v>
      </c>
      <c r="U1990" s="1" t="s">
        <v>42</v>
      </c>
      <c r="V1990" s="1" t="s">
        <v>42</v>
      </c>
      <c r="W1990" s="1" t="s">
        <v>42</v>
      </c>
      <c r="X1990" s="1"/>
      <c r="Y1990" s="1" t="s">
        <v>6012</v>
      </c>
      <c r="Z1990" s="1"/>
      <c r="AA1990" s="1"/>
      <c r="AB1990" s="1"/>
      <c r="AC1990" s="1"/>
      <c r="AD1990" s="1"/>
      <c r="AE1990" s="1"/>
      <c r="AF1990" s="1"/>
      <c r="AG1990" s="1" t="b">
        <v>0</v>
      </c>
      <c r="AH1990" s="1"/>
      <c r="AI1990" s="1"/>
      <c r="AJ1990" s="1" t="b">
        <v>0</v>
      </c>
      <c r="AK1990" s="1" t="b">
        <v>0</v>
      </c>
      <c r="AL1990" s="1" t="s">
        <v>86</v>
      </c>
      <c r="AN1990" s="1" t="s">
        <v>45</v>
      </c>
      <c r="AP1990" s="1" t="b">
        <v>0</v>
      </c>
      <c r="AQ1990" s="1"/>
      <c r="AR1990" s="1"/>
      <c r="AS1990" s="1" t="b">
        <v>0</v>
      </c>
      <c r="AV1990" s="1" t="str">
        <f t="shared" si="332"/>
        <v>Solidago luteus 'Lemore'</v>
      </c>
      <c r="AW1990" s="1"/>
      <c r="AX1990" s="1"/>
      <c r="BE1990" s="5"/>
      <c r="BF1990" s="5"/>
      <c r="BG1990" s="5"/>
      <c r="BH1990" s="5"/>
      <c r="BI1990" s="5"/>
      <c r="BJ1990" s="5"/>
      <c r="BK1990" s="5"/>
      <c r="BL1990" s="5"/>
      <c r="BM1990" s="5"/>
      <c r="BN1990" s="5"/>
    </row>
    <row r="1991" spans="1:66" ht="15" customHeight="1" x14ac:dyDescent="0.2">
      <c r="B1991" s="18" t="b">
        <f t="shared" si="331"/>
        <v>1</v>
      </c>
      <c r="F1991" s="4" t="str">
        <f t="shared" si="325"/>
        <v/>
      </c>
      <c r="I1991" s="1" t="s">
        <v>6003</v>
      </c>
      <c r="J1991" s="1"/>
      <c r="K1991" s="1" t="s">
        <v>6004</v>
      </c>
      <c r="L1991" s="1">
        <v>1673</v>
      </c>
      <c r="N1991" s="18" t="b">
        <v>1</v>
      </c>
      <c r="P1991" s="1" t="s">
        <v>6005</v>
      </c>
      <c r="S1991" s="54"/>
      <c r="T1991" s="1" t="s">
        <v>42</v>
      </c>
      <c r="U1991" s="1" t="s">
        <v>42</v>
      </c>
      <c r="V1991" s="1" t="s">
        <v>42</v>
      </c>
      <c r="W1991" s="1" t="s">
        <v>42</v>
      </c>
      <c r="X1991" s="1"/>
      <c r="Y1991" s="1" t="s">
        <v>6006</v>
      </c>
      <c r="Z1991" s="1"/>
      <c r="AA1991" s="1"/>
      <c r="AB1991" s="1"/>
      <c r="AC1991" s="1"/>
      <c r="AD1991" s="1"/>
      <c r="AE1991" s="1"/>
      <c r="AG1991" s="1" t="b">
        <v>0</v>
      </c>
      <c r="AH1991" s="1"/>
      <c r="AI1991" s="1"/>
      <c r="AJ1991" s="1" t="b">
        <v>0</v>
      </c>
      <c r="AK1991" s="1" t="b">
        <v>0</v>
      </c>
      <c r="AL1991" s="1" t="s">
        <v>86</v>
      </c>
      <c r="AM1991" s="1" t="s">
        <v>62</v>
      </c>
      <c r="AN1991" s="1" t="s">
        <v>45</v>
      </c>
      <c r="AO1991" s="1">
        <v>1291</v>
      </c>
      <c r="AP1991" s="1" t="b">
        <v>1</v>
      </c>
      <c r="AQ1991" s="1"/>
      <c r="AR1991" s="1"/>
      <c r="AS1991" s="1" t="b">
        <v>1</v>
      </c>
      <c r="AV1991" s="1" t="str">
        <f t="shared" si="332"/>
        <v>Solidago 'Golden Baby'</v>
      </c>
      <c r="AW1991" s="1"/>
      <c r="AX1991" s="1"/>
    </row>
    <row r="1992" spans="1:66" ht="15" customHeight="1" x14ac:dyDescent="0.2">
      <c r="A1992" s="9" t="s">
        <v>9313</v>
      </c>
      <c r="B1992" s="18" t="b">
        <f t="shared" si="331"/>
        <v>1</v>
      </c>
      <c r="C1992" s="4" t="str">
        <f>IF(O1992="","C","")</f>
        <v/>
      </c>
      <c r="D1992" s="4" t="str">
        <f>IF(I1992="","N","")</f>
        <v/>
      </c>
      <c r="E1992" s="4" t="str">
        <f>IF(P1992="","Y","")</f>
        <v/>
      </c>
      <c r="F1992" s="4" t="str">
        <f t="shared" si="325"/>
        <v/>
      </c>
      <c r="G1992" s="4" t="str">
        <f>IF(H1992=A1992,"","I")</f>
        <v/>
      </c>
      <c r="H1992" s="4" t="str">
        <f>TRIM(TRIM(I1992) &amp; " " &amp; TRIM(J1992) &amp; " " &amp; K1992 &amp; " " &amp;S1992)</f>
        <v>Sphaeralcea 'Childerley'</v>
      </c>
      <c r="I1992" s="2" t="s">
        <v>9753</v>
      </c>
      <c r="J1992" s="5"/>
      <c r="K1992" s="1" t="s">
        <v>9754</v>
      </c>
      <c r="N1992" s="18" t="b">
        <v>1</v>
      </c>
      <c r="O1992" t="s">
        <v>10248</v>
      </c>
      <c r="P1992" t="s">
        <v>10443</v>
      </c>
      <c r="Y1992" t="s">
        <v>11281</v>
      </c>
      <c r="AV1992" s="1" t="str">
        <f t="shared" si="332"/>
        <v>Sphaeralcea 'Childerley'</v>
      </c>
      <c r="BE1992" s="5"/>
      <c r="BF1992" s="5"/>
      <c r="BG1992" s="5"/>
      <c r="BH1992" s="5"/>
      <c r="BI1992" s="5"/>
      <c r="BJ1992" s="5"/>
      <c r="BK1992" s="5"/>
      <c r="BL1992" s="5"/>
      <c r="BM1992" s="5"/>
      <c r="BN1992" s="5"/>
    </row>
    <row r="1993" spans="1:66" ht="15" customHeight="1" x14ac:dyDescent="0.2">
      <c r="B1993" s="18" t="b">
        <f t="shared" si="331"/>
        <v>0</v>
      </c>
      <c r="F1993" s="4" t="str">
        <f t="shared" si="325"/>
        <v>X</v>
      </c>
      <c r="I1993" s="1" t="s">
        <v>6013</v>
      </c>
      <c r="K1993" s="1" t="s">
        <v>6014</v>
      </c>
      <c r="L1993" s="1">
        <v>1675</v>
      </c>
      <c r="N1993" s="18" t="b">
        <v>0</v>
      </c>
      <c r="T1993" s="1" t="s">
        <v>42</v>
      </c>
      <c r="U1993" s="1" t="s">
        <v>42</v>
      </c>
      <c r="V1993" s="1" t="s">
        <v>42</v>
      </c>
      <c r="W1993" s="1" t="s">
        <v>42</v>
      </c>
      <c r="AG1993" s="1" t="b">
        <v>0</v>
      </c>
      <c r="AJ1993" s="1" t="b">
        <v>0</v>
      </c>
      <c r="AK1993" s="1" t="b">
        <v>0</v>
      </c>
      <c r="AL1993" s="1" t="s">
        <v>86</v>
      </c>
      <c r="AN1993" s="1" t="s">
        <v>45</v>
      </c>
      <c r="AO1993" s="1">
        <v>2478</v>
      </c>
      <c r="AP1993" s="1" t="b">
        <v>1</v>
      </c>
      <c r="AR1993" s="1"/>
      <c r="AS1993" s="1" t="b">
        <v>0</v>
      </c>
      <c r="AV1993" s="1" t="str">
        <f t="shared" si="332"/>
        <v>Spirea 'Gold Flame'</v>
      </c>
      <c r="AX1993" s="1"/>
    </row>
    <row r="1994" spans="1:66" ht="15" customHeight="1" x14ac:dyDescent="0.2">
      <c r="B1994" s="18" t="b">
        <f t="shared" si="331"/>
        <v>0</v>
      </c>
      <c r="F1994" s="4" t="str">
        <f t="shared" si="325"/>
        <v>X</v>
      </c>
      <c r="I1994" s="1" t="s">
        <v>6015</v>
      </c>
      <c r="J1994" s="1" t="s">
        <v>3492</v>
      </c>
      <c r="L1994" s="1">
        <v>1676</v>
      </c>
      <c r="N1994" s="18" t="b">
        <v>0</v>
      </c>
      <c r="P1994" s="1" t="s">
        <v>6016</v>
      </c>
      <c r="T1994" s="1" t="s">
        <v>42</v>
      </c>
      <c r="U1994" s="1" t="s">
        <v>42</v>
      </c>
      <c r="V1994" s="1" t="s">
        <v>42</v>
      </c>
      <c r="W1994" s="1" t="s">
        <v>42</v>
      </c>
      <c r="AG1994" s="1" t="b">
        <v>0</v>
      </c>
      <c r="AJ1994" s="1" t="b">
        <v>0</v>
      </c>
      <c r="AK1994" s="1" t="b">
        <v>0</v>
      </c>
      <c r="AL1994" s="1" t="s">
        <v>86</v>
      </c>
      <c r="AM1994" s="1" t="s">
        <v>62</v>
      </c>
      <c r="AN1994" s="1" t="s">
        <v>45</v>
      </c>
      <c r="AO1994" s="1">
        <v>1293</v>
      </c>
      <c r="AP1994" s="1" t="b">
        <v>1</v>
      </c>
      <c r="AQ1994" s="1"/>
      <c r="AR1994" s="1"/>
      <c r="AS1994" s="1" t="b">
        <v>0</v>
      </c>
      <c r="AV1994" s="1" t="str">
        <f t="shared" si="332"/>
        <v>Stachys coccinea</v>
      </c>
      <c r="AW1994" s="1"/>
    </row>
    <row r="1995" spans="1:66" ht="15" customHeight="1" x14ac:dyDescent="0.2">
      <c r="B1995" s="18" t="b">
        <f t="shared" si="331"/>
        <v>1</v>
      </c>
      <c r="F1995" s="4" t="str">
        <f t="shared" si="325"/>
        <v/>
      </c>
      <c r="I1995" s="1" t="s">
        <v>6015</v>
      </c>
      <c r="J1995" s="1" t="s">
        <v>2086</v>
      </c>
      <c r="K1995" s="1" t="s">
        <v>6022</v>
      </c>
      <c r="L1995" s="1">
        <v>1678</v>
      </c>
      <c r="N1995" s="18" t="b">
        <v>1</v>
      </c>
      <c r="P1995" s="1" t="s">
        <v>6019</v>
      </c>
      <c r="Q1995" s="1"/>
      <c r="R1995" s="1"/>
      <c r="S1995" s="54" t="s">
        <v>6017</v>
      </c>
      <c r="T1995" s="1" t="s">
        <v>42</v>
      </c>
      <c r="U1995" s="1" t="s">
        <v>42</v>
      </c>
      <c r="V1995" s="1" t="s">
        <v>42</v>
      </c>
      <c r="W1995" s="1" t="s">
        <v>42</v>
      </c>
      <c r="X1995" s="1"/>
      <c r="Y1995" s="1" t="s">
        <v>6023</v>
      </c>
      <c r="Z1995" s="1"/>
      <c r="AA1995" s="1"/>
      <c r="AB1995" s="1"/>
      <c r="AC1995" s="1"/>
      <c r="AD1995" s="1"/>
      <c r="AE1995" s="1"/>
      <c r="AG1995" s="1" t="b">
        <v>0</v>
      </c>
      <c r="AJ1995" s="1" t="b">
        <v>0</v>
      </c>
      <c r="AK1995" s="1" t="b">
        <v>0</v>
      </c>
      <c r="AL1995" s="1" t="s">
        <v>86</v>
      </c>
      <c r="AM1995" s="1" t="s">
        <v>62</v>
      </c>
      <c r="AN1995" s="1" t="s">
        <v>45</v>
      </c>
      <c r="AO1995" s="1">
        <v>1635</v>
      </c>
      <c r="AP1995" s="1" t="b">
        <v>1</v>
      </c>
      <c r="AQ1995" s="1"/>
      <c r="AR1995" s="1"/>
      <c r="AS1995" s="1" t="b">
        <v>0</v>
      </c>
      <c r="AV1995" s="1" t="str">
        <f t="shared" si="332"/>
        <v>Stachys lanata 'Cotton Boll' (S.byzantina S.olympica)</v>
      </c>
      <c r="AW1995" s="1"/>
      <c r="AX1995" s="1"/>
    </row>
    <row r="1996" spans="1:66" ht="15" customHeight="1" x14ac:dyDescent="0.2">
      <c r="A1996" s="9" t="s">
        <v>7375</v>
      </c>
      <c r="B1996" s="18" t="b">
        <f t="shared" si="331"/>
        <v>1</v>
      </c>
      <c r="C1996" s="4" t="str">
        <f>IF(O1996="","C","")</f>
        <v/>
      </c>
      <c r="D1996" s="4" t="str">
        <f>IF(I1996="","N","")</f>
        <v/>
      </c>
      <c r="E1996" s="4" t="str">
        <f>IF(P1996="","Y","")</f>
        <v/>
      </c>
      <c r="F1996" s="4" t="str">
        <f t="shared" si="325"/>
        <v/>
      </c>
      <c r="G1996" s="4"/>
      <c r="H1996" s="4" t="str">
        <f>TRIM(TRIM(I1996) &amp; " " &amp; TRIM(J1996) &amp; " " &amp; K1996 &amp; " " &amp;S1996)</f>
        <v>Stachys lanata 'Silver Carpet' (S.byzantina S.olympica)</v>
      </c>
      <c r="I1996" s="2" t="s">
        <v>6015</v>
      </c>
      <c r="J1996" s="1" t="s">
        <v>2086</v>
      </c>
      <c r="K1996" s="1" t="s">
        <v>6024</v>
      </c>
      <c r="L1996" s="1">
        <v>1679</v>
      </c>
      <c r="M1996" s="1" t="s">
        <v>39</v>
      </c>
      <c r="N1996" s="18" t="b">
        <v>1</v>
      </c>
      <c r="O1996" t="s">
        <v>6025</v>
      </c>
      <c r="P1996" s="1" t="s">
        <v>6026</v>
      </c>
      <c r="S1996" s="54" t="s">
        <v>6017</v>
      </c>
      <c r="T1996" s="1" t="s">
        <v>42</v>
      </c>
      <c r="U1996" s="1" t="s">
        <v>42</v>
      </c>
      <c r="V1996" s="1" t="s">
        <v>42</v>
      </c>
      <c r="W1996" s="1" t="s">
        <v>42</v>
      </c>
      <c r="X1996" s="1" t="s">
        <v>6020</v>
      </c>
      <c r="Y1996" s="1" t="s">
        <v>6027</v>
      </c>
      <c r="Z1996" s="1"/>
      <c r="AA1996" s="1"/>
      <c r="AB1996" s="1"/>
      <c r="AC1996" s="1"/>
      <c r="AD1996" s="1"/>
      <c r="AE1996" s="1"/>
      <c r="AF1996" s="1"/>
      <c r="AG1996" s="1" t="b">
        <v>1</v>
      </c>
      <c r="AH1996" s="1"/>
      <c r="AI1996" s="1"/>
      <c r="AJ1996" s="1" t="b">
        <v>0</v>
      </c>
      <c r="AK1996" s="1" t="b">
        <v>0</v>
      </c>
      <c r="AL1996" s="1" t="s">
        <v>86</v>
      </c>
      <c r="AM1996" s="1" t="s">
        <v>62</v>
      </c>
      <c r="AN1996" s="1" t="s">
        <v>45</v>
      </c>
      <c r="AO1996" s="1">
        <v>1950</v>
      </c>
      <c r="AP1996" s="1" t="b">
        <v>0</v>
      </c>
      <c r="AQ1996" s="1"/>
      <c r="AR1996" s="1"/>
      <c r="AS1996" s="1" t="b">
        <v>0</v>
      </c>
      <c r="AV1996" s="1" t="str">
        <f t="shared" si="332"/>
        <v>Stachys lanata 'Silver Carpet' (S.byzantina S.olympica)</v>
      </c>
      <c r="AW1996" s="1"/>
      <c r="AX1996" s="1"/>
      <c r="BE1996" s="5"/>
      <c r="BF1996" s="5"/>
      <c r="BG1996" s="5"/>
      <c r="BH1996" s="5"/>
      <c r="BI1996" s="5"/>
      <c r="BJ1996" s="5"/>
      <c r="BK1996" s="5"/>
      <c r="BL1996" s="5"/>
      <c r="BM1996" s="5"/>
      <c r="BN1996" s="5"/>
    </row>
    <row r="1997" spans="1:66" ht="15" customHeight="1" x14ac:dyDescent="0.2">
      <c r="A1997" s="9" t="s">
        <v>7373</v>
      </c>
      <c r="B1997" s="18" t="b">
        <f t="shared" si="331"/>
        <v>1</v>
      </c>
      <c r="C1997" s="4" t="str">
        <f>IF(O1997="","C","")</f>
        <v/>
      </c>
      <c r="D1997" s="4" t="str">
        <f>IF(I1997="","N","")</f>
        <v/>
      </c>
      <c r="E1997" s="4" t="str">
        <f>IF(P1997="","Y","")</f>
        <v/>
      </c>
      <c r="F1997" s="4" t="str">
        <f t="shared" si="325"/>
        <v/>
      </c>
      <c r="G1997" s="4"/>
      <c r="H1997" s="4" t="str">
        <f>TRIM(TRIM(I1997) &amp; " " &amp; TRIM(J1997) &amp; " " &amp; K1997 &amp; " " &amp;S1997)</f>
        <v>Stachys lanata '(S.byzantina S.olympica)</v>
      </c>
      <c r="I1997" s="2" t="s">
        <v>6015</v>
      </c>
      <c r="J1997" s="1" t="s">
        <v>2086</v>
      </c>
      <c r="K1997" s="1"/>
      <c r="L1997" s="1">
        <v>1677</v>
      </c>
      <c r="M1997" s="1" t="s">
        <v>39</v>
      </c>
      <c r="N1997" s="18" t="b">
        <v>1</v>
      </c>
      <c r="O1997" t="s">
        <v>6018</v>
      </c>
      <c r="P1997" s="1" t="s">
        <v>6019</v>
      </c>
      <c r="S1997" s="54" t="s">
        <v>10743</v>
      </c>
      <c r="T1997" s="1" t="s">
        <v>42</v>
      </c>
      <c r="U1997" s="1" t="s">
        <v>42</v>
      </c>
      <c r="V1997" s="1" t="s">
        <v>42</v>
      </c>
      <c r="W1997" s="1" t="s">
        <v>42</v>
      </c>
      <c r="X1997" s="1" t="s">
        <v>6020</v>
      </c>
      <c r="Y1997" s="1" t="s">
        <v>6021</v>
      </c>
      <c r="Z1997" s="1"/>
      <c r="AA1997" s="1"/>
      <c r="AB1997" s="1"/>
      <c r="AC1997" s="1"/>
      <c r="AD1997" s="1"/>
      <c r="AE1997" s="1"/>
      <c r="AV1997" s="1" t="str">
        <f t="shared" si="332"/>
        <v>Stachys lanata '(S.byzantina S.olympica)</v>
      </c>
      <c r="BE1997" s="5"/>
      <c r="BF1997" s="5"/>
      <c r="BG1997" s="5"/>
      <c r="BH1997" s="5"/>
      <c r="BI1997" s="5"/>
      <c r="BJ1997" s="5"/>
      <c r="BK1997" s="5"/>
      <c r="BL1997" s="5"/>
      <c r="BM1997" s="5"/>
      <c r="BN1997" s="5"/>
    </row>
    <row r="1998" spans="1:66" ht="15" customHeight="1" x14ac:dyDescent="0.2">
      <c r="B1998" s="18" t="b">
        <f t="shared" si="331"/>
        <v>1</v>
      </c>
      <c r="F1998" s="4" t="str">
        <f t="shared" si="325"/>
        <v/>
      </c>
      <c r="I1998" s="1" t="s">
        <v>6015</v>
      </c>
      <c r="J1998" s="1" t="s">
        <v>6028</v>
      </c>
      <c r="K1998" s="1" t="s">
        <v>6032</v>
      </c>
      <c r="L1998" s="1">
        <v>1681</v>
      </c>
      <c r="N1998" s="18" t="b">
        <v>1</v>
      </c>
      <c r="P1998" s="1" t="s">
        <v>6033</v>
      </c>
      <c r="S1998" s="54"/>
      <c r="T1998" s="1" t="s">
        <v>42</v>
      </c>
      <c r="U1998" s="1" t="s">
        <v>42</v>
      </c>
      <c r="V1998" s="1" t="s">
        <v>42</v>
      </c>
      <c r="W1998" s="1" t="s">
        <v>42</v>
      </c>
      <c r="X1998" s="1"/>
      <c r="Y1998" s="1" t="s">
        <v>6034</v>
      </c>
      <c r="Z1998" s="1"/>
      <c r="AA1998" s="1"/>
      <c r="AB1998" s="1"/>
      <c r="AC1998" s="1"/>
      <c r="AD1998" s="1"/>
      <c r="AE1998" s="1"/>
      <c r="AG1998" s="1" t="b">
        <v>0</v>
      </c>
      <c r="AH1998" s="1"/>
      <c r="AI1998" s="1"/>
      <c r="AJ1998" s="1" t="b">
        <v>0</v>
      </c>
      <c r="AK1998" s="1" t="b">
        <v>0</v>
      </c>
      <c r="AL1998" s="1" t="s">
        <v>86</v>
      </c>
      <c r="AN1998" s="1" t="s">
        <v>45</v>
      </c>
      <c r="AO1998" s="1">
        <v>15774</v>
      </c>
      <c r="AP1998" s="1" t="b">
        <v>0</v>
      </c>
      <c r="AQ1998" s="1"/>
      <c r="AR1998" s="1"/>
      <c r="AS1998" s="1" t="b">
        <v>0</v>
      </c>
      <c r="AV1998" s="1" t="str">
        <f t="shared" si="332"/>
        <v>Stachys macrantha 'Morning Blush'</v>
      </c>
      <c r="AW1998" s="1"/>
      <c r="AX1998" s="1"/>
    </row>
    <row r="1999" spans="1:66" ht="15" customHeight="1" x14ac:dyDescent="0.2">
      <c r="A1999" s="9" t="s">
        <v>8971</v>
      </c>
      <c r="B1999" s="18" t="b">
        <f t="shared" si="331"/>
        <v>1</v>
      </c>
      <c r="C1999" s="4" t="str">
        <f>IF(O1999="","C","")</f>
        <v/>
      </c>
      <c r="D1999" s="4" t="str">
        <f>IF(I1999="","N","")</f>
        <v/>
      </c>
      <c r="E1999" s="4" t="str">
        <f>IF(P1999="","Y","")</f>
        <v/>
      </c>
      <c r="F1999" s="4" t="str">
        <f t="shared" si="325"/>
        <v/>
      </c>
      <c r="G1999" s="4" t="str">
        <f>IF(H1999=A1999,"","I")</f>
        <v/>
      </c>
      <c r="H1999" s="4" t="str">
        <f>TRIM(TRIM(I1999) &amp; " " &amp; TRIM(J1999) &amp; " " &amp; K1999 &amp; " " &amp;S1999)</f>
        <v>Stachys macrantha</v>
      </c>
      <c r="I1999" s="1" t="s">
        <v>6015</v>
      </c>
      <c r="J1999" s="1" t="s">
        <v>6028</v>
      </c>
      <c r="K1999" s="1"/>
      <c r="L1999" s="1">
        <v>1680</v>
      </c>
      <c r="M1999" s="1"/>
      <c r="N1999" s="18" t="b">
        <v>1</v>
      </c>
      <c r="O1999" t="s">
        <v>10249</v>
      </c>
      <c r="P1999" s="1" t="s">
        <v>6030</v>
      </c>
      <c r="S1999" s="54"/>
      <c r="T1999" s="1" t="s">
        <v>42</v>
      </c>
      <c r="U1999" s="1" t="s">
        <v>42</v>
      </c>
      <c r="V1999" s="1" t="s">
        <v>42</v>
      </c>
      <c r="W1999" s="1" t="s">
        <v>42</v>
      </c>
      <c r="X1999" s="1"/>
      <c r="Y1999" s="1" t="s">
        <v>6031</v>
      </c>
      <c r="Z1999" s="1"/>
      <c r="AA1999" s="1"/>
      <c r="AB1999" s="1"/>
      <c r="AC1999" s="1"/>
      <c r="AD1999" s="1"/>
      <c r="AE1999" s="1"/>
      <c r="AG1999" s="1" t="b">
        <v>0</v>
      </c>
      <c r="AH1999" s="1"/>
      <c r="AI1999" s="1"/>
      <c r="AJ1999" s="1" t="b">
        <v>0</v>
      </c>
      <c r="AK1999" s="1" t="b">
        <v>0</v>
      </c>
      <c r="AL1999" s="1" t="s">
        <v>3080</v>
      </c>
      <c r="AM1999" s="1" t="s">
        <v>62</v>
      </c>
      <c r="AN1999" s="1" t="s">
        <v>45</v>
      </c>
      <c r="AO1999" s="1">
        <v>1416</v>
      </c>
      <c r="AP1999" s="1" t="b">
        <v>0</v>
      </c>
      <c r="AQ1999" s="1"/>
      <c r="AR1999" s="1"/>
      <c r="AS1999" s="1" t="b">
        <v>0</v>
      </c>
      <c r="AT1999" s="5"/>
      <c r="AU1999" s="5"/>
      <c r="AV1999" s="1" t="str">
        <f t="shared" si="332"/>
        <v>Stachys macrantha</v>
      </c>
      <c r="AW1999" s="1"/>
      <c r="AX1999" s="1"/>
      <c r="AY1999" s="5"/>
      <c r="AZ1999" s="5"/>
      <c r="BA1999" s="5"/>
      <c r="BB1999" s="5"/>
      <c r="BC1999" s="5"/>
      <c r="BD1999" s="5"/>
      <c r="BE1999" s="5"/>
      <c r="BF1999" s="5"/>
      <c r="BG1999" s="5"/>
      <c r="BH1999" s="5"/>
      <c r="BI1999" s="5"/>
      <c r="BJ1999" s="5"/>
      <c r="BK1999" s="5"/>
      <c r="BL1999" s="5"/>
      <c r="BM1999" s="5"/>
      <c r="BN1999" s="5"/>
    </row>
    <row r="2000" spans="1:66" ht="15" customHeight="1" x14ac:dyDescent="0.2">
      <c r="B2000" s="18" t="b">
        <f t="shared" si="331"/>
        <v>0</v>
      </c>
      <c r="F2000" s="4" t="str">
        <f t="shared" si="325"/>
        <v>X</v>
      </c>
      <c r="I2000" s="1" t="s">
        <v>6015</v>
      </c>
      <c r="J2000" s="1" t="s">
        <v>2701</v>
      </c>
      <c r="L2000" s="1">
        <v>1682</v>
      </c>
      <c r="M2000" s="1"/>
      <c r="N2000" s="18" t="b">
        <v>0</v>
      </c>
      <c r="P2000" s="1" t="s">
        <v>6035</v>
      </c>
      <c r="S2000" s="54"/>
      <c r="T2000" s="1" t="s">
        <v>42</v>
      </c>
      <c r="U2000" s="1" t="s">
        <v>42</v>
      </c>
      <c r="V2000" s="1" t="s">
        <v>42</v>
      </c>
      <c r="W2000" s="1" t="s">
        <v>42</v>
      </c>
      <c r="AG2000" s="1" t="b">
        <v>0</v>
      </c>
      <c r="AJ2000" s="1" t="b">
        <v>0</v>
      </c>
      <c r="AK2000" s="1" t="b">
        <v>0</v>
      </c>
      <c r="AL2000" s="1" t="s">
        <v>86</v>
      </c>
      <c r="AM2000" s="1" t="s">
        <v>62</v>
      </c>
      <c r="AN2000" s="1" t="s">
        <v>45</v>
      </c>
      <c r="AO2000" s="1">
        <v>1296</v>
      </c>
      <c r="AP2000" s="1" t="b">
        <v>0</v>
      </c>
      <c r="AQ2000" s="1"/>
      <c r="AR2000" s="1"/>
      <c r="AS2000" s="1" t="b">
        <v>0</v>
      </c>
      <c r="AV2000" s="1" t="str">
        <f t="shared" si="332"/>
        <v>Stachys officinalis</v>
      </c>
      <c r="AW2000" s="1"/>
    </row>
    <row r="2001" spans="1:66" ht="15" customHeight="1" x14ac:dyDescent="0.2">
      <c r="A2001" s="9" t="s">
        <v>7815</v>
      </c>
      <c r="B2001" s="18" t="b">
        <f t="shared" si="331"/>
        <v>1</v>
      </c>
      <c r="C2001" s="4" t="str">
        <f>IF(O2001="","C","")</f>
        <v/>
      </c>
      <c r="D2001" s="4" t="str">
        <f>IF(I2001="","N","")</f>
        <v/>
      </c>
      <c r="E2001" s="4" t="str">
        <f>IF(P2001="","Y","")</f>
        <v/>
      </c>
      <c r="F2001" s="4" t="str">
        <f t="shared" si="325"/>
        <v/>
      </c>
      <c r="G2001" s="4" t="str">
        <f>IF(H2001=A2001,"","I")</f>
        <v/>
      </c>
      <c r="H2001" s="4" t="str">
        <f>TRIM(TRIM(I2001) &amp; " " &amp; TRIM(J2001) &amp; " " &amp; K2001 &amp; " " &amp;S2001)</f>
        <v>Stemmacantha centaureoides (Centaurea 'Pulchra Major', Leuzea centaureoides)</v>
      </c>
      <c r="I2001" s="1" t="s">
        <v>6036</v>
      </c>
      <c r="J2001" s="1" t="s">
        <v>6037</v>
      </c>
      <c r="K2001" s="1"/>
      <c r="L2001" s="1">
        <v>1683</v>
      </c>
      <c r="M2001" s="1" t="s">
        <v>39</v>
      </c>
      <c r="N2001" s="18" t="b">
        <v>1</v>
      </c>
      <c r="O2001" t="s">
        <v>6038</v>
      </c>
      <c r="P2001" t="s">
        <v>10445</v>
      </c>
      <c r="S2001" s="54" t="s">
        <v>10444</v>
      </c>
      <c r="T2001" s="1" t="s">
        <v>42</v>
      </c>
      <c r="U2001" s="1" t="s">
        <v>42</v>
      </c>
      <c r="V2001" s="1" t="s">
        <v>42</v>
      </c>
      <c r="W2001" s="1" t="s">
        <v>42</v>
      </c>
      <c r="X2001" s="1"/>
      <c r="Y2001" t="s">
        <v>11089</v>
      </c>
      <c r="Z2001" s="1"/>
      <c r="AA2001" s="1"/>
      <c r="AB2001" s="1"/>
      <c r="AC2001" s="1"/>
      <c r="AD2001" s="1"/>
      <c r="AE2001" s="1"/>
      <c r="AG2001" s="1" t="b">
        <v>0</v>
      </c>
      <c r="AJ2001" s="1" t="b">
        <v>0</v>
      </c>
      <c r="AK2001" s="1" t="b">
        <v>0</v>
      </c>
      <c r="AL2001" s="1" t="s">
        <v>447</v>
      </c>
      <c r="AM2001" s="1" t="s">
        <v>62</v>
      </c>
      <c r="AN2001" s="1" t="s">
        <v>45</v>
      </c>
      <c r="AO2001" s="1">
        <v>1987</v>
      </c>
      <c r="AP2001" s="1" t="b">
        <v>0</v>
      </c>
      <c r="AQ2001" s="1"/>
      <c r="AR2001" s="1"/>
      <c r="AS2001" s="1" t="b">
        <v>0</v>
      </c>
      <c r="AV2001" s="1" t="str">
        <f t="shared" si="332"/>
        <v>Stemmacantha centaureoides (Centaurea 'Pulchra Major', Leuzea centaureoides)</v>
      </c>
      <c r="AW2001" s="1"/>
      <c r="AX2001" s="1"/>
      <c r="BE2001" s="5"/>
      <c r="BF2001" s="5"/>
      <c r="BG2001" s="5"/>
      <c r="BH2001" s="5"/>
      <c r="BI2001" s="5"/>
      <c r="BJ2001" s="5"/>
      <c r="BK2001" s="5"/>
      <c r="BL2001" s="5"/>
      <c r="BM2001" s="5"/>
      <c r="BN2001" s="5"/>
    </row>
    <row r="2002" spans="1:66" ht="15" customHeight="1" x14ac:dyDescent="0.2">
      <c r="A2002" s="9" t="s">
        <v>7779</v>
      </c>
      <c r="B2002" s="18" t="b">
        <f t="shared" si="331"/>
        <v>1</v>
      </c>
      <c r="C2002" s="4" t="str">
        <f>IF(O2002="","C","")</f>
        <v/>
      </c>
      <c r="D2002" s="4" t="str">
        <f>IF(I2002="","N","")</f>
        <v/>
      </c>
      <c r="E2002" s="4" t="str">
        <f>IF(P2002="","Y","")</f>
        <v/>
      </c>
      <c r="F2002" s="4" t="str">
        <f t="shared" si="325"/>
        <v/>
      </c>
      <c r="G2002" s="4" t="str">
        <f>IF(H2002=A2002,"","I")</f>
        <v/>
      </c>
      <c r="H2002" s="4" t="str">
        <f>TRIM(TRIM(I2002) &amp; " " &amp; TRIM(J2002) &amp; " " &amp; K2002 &amp; " " &amp;S2002)</f>
        <v>Stipa gigantea</v>
      </c>
      <c r="I2002" s="1" t="s">
        <v>6039</v>
      </c>
      <c r="J2002" s="1" t="s">
        <v>1458</v>
      </c>
      <c r="K2002" s="1"/>
      <c r="L2002" s="1">
        <v>1684</v>
      </c>
      <c r="M2002" s="1" t="s">
        <v>39</v>
      </c>
      <c r="N2002" s="18" t="b">
        <v>1</v>
      </c>
      <c r="O2002" t="s">
        <v>6040</v>
      </c>
      <c r="P2002" s="1" t="s">
        <v>6041</v>
      </c>
      <c r="S2002" s="54"/>
      <c r="T2002" s="1" t="s">
        <v>42</v>
      </c>
      <c r="U2002" s="1" t="s">
        <v>42</v>
      </c>
      <c r="V2002" s="1" t="s">
        <v>42</v>
      </c>
      <c r="W2002" s="1" t="s">
        <v>42</v>
      </c>
      <c r="X2002" s="1"/>
      <c r="Y2002" s="1" t="s">
        <v>6042</v>
      </c>
      <c r="Z2002" s="1"/>
      <c r="AA2002" s="1"/>
      <c r="AB2002" s="1"/>
      <c r="AC2002" s="1"/>
      <c r="AD2002" s="1"/>
      <c r="AE2002" s="1"/>
      <c r="AG2002" s="1" t="b">
        <v>0</v>
      </c>
      <c r="AH2002" s="1"/>
      <c r="AI2002" s="1"/>
      <c r="AJ2002" s="1" t="b">
        <v>0</v>
      </c>
      <c r="AK2002" s="1" t="b">
        <v>0</v>
      </c>
      <c r="AL2002" s="1" t="s">
        <v>37</v>
      </c>
      <c r="AN2002" s="1" t="s">
        <v>45</v>
      </c>
      <c r="AO2002" s="1">
        <v>15826</v>
      </c>
      <c r="AP2002" s="1" t="b">
        <v>0</v>
      </c>
      <c r="AQ2002" s="1"/>
      <c r="AR2002" s="1"/>
      <c r="AS2002" s="1" t="b">
        <v>0</v>
      </c>
      <c r="AT2002" s="5"/>
      <c r="AU2002" s="5"/>
      <c r="AV2002" s="1" t="str">
        <f t="shared" si="332"/>
        <v>Stipa gigantea</v>
      </c>
      <c r="AW2002" s="1"/>
      <c r="AX2002" s="1"/>
      <c r="AY2002" s="5"/>
      <c r="AZ2002" s="5"/>
      <c r="BA2002" s="5"/>
      <c r="BB2002" s="5"/>
      <c r="BC2002" s="5"/>
      <c r="BD2002" s="5"/>
      <c r="BE2002" s="5"/>
      <c r="BF2002" s="5"/>
      <c r="BG2002" s="5"/>
      <c r="BH2002" s="5"/>
      <c r="BI2002" s="5"/>
      <c r="BJ2002" s="5"/>
      <c r="BK2002" s="5"/>
      <c r="BL2002" s="5"/>
      <c r="BM2002" s="5"/>
      <c r="BN2002" s="5"/>
    </row>
    <row r="2003" spans="1:66" ht="15" customHeight="1" x14ac:dyDescent="0.2">
      <c r="A2003" s="9" t="s">
        <v>9053</v>
      </c>
      <c r="B2003" s="18" t="b">
        <f t="shared" si="331"/>
        <v>1</v>
      </c>
      <c r="C2003" s="4" t="str">
        <f>IF(O2003="","C","")</f>
        <v/>
      </c>
      <c r="D2003" s="4" t="str">
        <f>IF(I2003="","N","")</f>
        <v/>
      </c>
      <c r="E2003" s="4" t="str">
        <f>IF(P2003="","Y","")</f>
        <v/>
      </c>
      <c r="F2003" s="4" t="str">
        <f t="shared" si="325"/>
        <v/>
      </c>
      <c r="G2003" s="4"/>
      <c r="H2003" s="4" t="str">
        <f>TRIM(TRIM(I2003) &amp; " " &amp; TRIM(J2003) &amp; " " &amp; K2003 &amp; " " &amp;S2003)</f>
        <v>Stipa tenuissima (Stipa tenuifolia, Nassella tenuissima) Mexican Feather Grass, Texan Needle Grass</v>
      </c>
      <c r="I2003" s="1" t="s">
        <v>6039</v>
      </c>
      <c r="J2003" s="1" t="s">
        <v>6851</v>
      </c>
      <c r="K2003" s="1"/>
      <c r="L2003" s="1">
        <v>1925</v>
      </c>
      <c r="M2003" s="1" t="s">
        <v>39</v>
      </c>
      <c r="N2003" s="18" t="b">
        <v>1</v>
      </c>
      <c r="O2003" t="s">
        <v>6852</v>
      </c>
      <c r="P2003" s="2" t="s">
        <v>10447</v>
      </c>
      <c r="S2003" s="54" t="s">
        <v>10446</v>
      </c>
      <c r="T2003" s="1" t="s">
        <v>42</v>
      </c>
      <c r="U2003" s="1" t="s">
        <v>42</v>
      </c>
      <c r="V2003" s="1" t="s">
        <v>42</v>
      </c>
      <c r="W2003" s="1" t="s">
        <v>42</v>
      </c>
      <c r="X2003" s="1"/>
      <c r="Y2003" t="s">
        <v>11282</v>
      </c>
      <c r="Z2003" s="1"/>
      <c r="AA2003" s="1"/>
      <c r="AB2003" s="1"/>
      <c r="AC2003" s="1"/>
      <c r="AD2003" s="1"/>
      <c r="AE2003" s="1"/>
      <c r="AG2003" s="1" t="b">
        <v>0</v>
      </c>
      <c r="AH2003" s="1" t="s">
        <v>43</v>
      </c>
      <c r="AI2003" s="1"/>
      <c r="AJ2003" s="1" t="b">
        <v>0</v>
      </c>
      <c r="AK2003" s="1" t="b">
        <v>0</v>
      </c>
      <c r="AL2003" s="1" t="s">
        <v>86</v>
      </c>
      <c r="AN2003" s="1" t="s">
        <v>45</v>
      </c>
      <c r="AO2003" s="1">
        <v>19962</v>
      </c>
      <c r="AP2003" s="1" t="b">
        <v>0</v>
      </c>
      <c r="AQ2003" s="1"/>
      <c r="AR2003" s="1"/>
      <c r="AS2003" s="1" t="b">
        <v>1</v>
      </c>
      <c r="AV2003" s="1" t="str">
        <f t="shared" si="332"/>
        <v>Stipa tenuissima (Stipa tenuifolia, Nassella tenuissima) Mexican Feather Grass, Texan Needle Grass</v>
      </c>
      <c r="AW2003" s="1"/>
      <c r="AX2003" s="1"/>
      <c r="BE2003" s="5"/>
      <c r="BF2003" s="5"/>
      <c r="BG2003" s="5"/>
      <c r="BH2003" s="5"/>
      <c r="BI2003" s="5"/>
      <c r="BJ2003" s="5"/>
      <c r="BK2003" s="5"/>
      <c r="BL2003" s="5"/>
      <c r="BM2003" s="5"/>
      <c r="BN2003" s="5"/>
    </row>
    <row r="2004" spans="1:66" ht="15" customHeight="1" x14ac:dyDescent="0.2">
      <c r="B2004" s="18" t="b">
        <f t="shared" si="331"/>
        <v>1</v>
      </c>
      <c r="F2004" s="4" t="str">
        <f t="shared" si="325"/>
        <v/>
      </c>
      <c r="I2004" s="1" t="s">
        <v>6043</v>
      </c>
      <c r="J2004" s="1" t="s">
        <v>851</v>
      </c>
      <c r="K2004" s="1" t="s">
        <v>1160</v>
      </c>
      <c r="L2004" s="1">
        <v>1685</v>
      </c>
      <c r="N2004" s="18" t="b">
        <v>1</v>
      </c>
      <c r="P2004" s="1" t="s">
        <v>6044</v>
      </c>
      <c r="T2004" s="1" t="s">
        <v>42</v>
      </c>
      <c r="U2004" s="1" t="s">
        <v>42</v>
      </c>
      <c r="V2004" s="1" t="s">
        <v>42</v>
      </c>
      <c r="W2004" s="1" t="s">
        <v>42</v>
      </c>
      <c r="Y2004" s="1" t="s">
        <v>6045</v>
      </c>
      <c r="AG2004" s="1" t="b">
        <v>0</v>
      </c>
      <c r="AJ2004" s="1" t="b">
        <v>0</v>
      </c>
      <c r="AK2004" s="1" t="b">
        <v>0</v>
      </c>
      <c r="AL2004" s="1" t="s">
        <v>86</v>
      </c>
      <c r="AM2004" s="1" t="s">
        <v>62</v>
      </c>
      <c r="AN2004" s="1" t="s">
        <v>45</v>
      </c>
      <c r="AO2004" s="1">
        <v>1923</v>
      </c>
      <c r="AP2004" s="1" t="b">
        <v>1</v>
      </c>
      <c r="AQ2004" s="1"/>
      <c r="AR2004" s="1"/>
      <c r="AS2004" s="1" t="b">
        <v>0</v>
      </c>
      <c r="AV2004" s="1" t="str">
        <f t="shared" si="332"/>
        <v>Stokesia laevis 'Alba'</v>
      </c>
      <c r="AW2004" s="1"/>
      <c r="AX2004" s="1"/>
    </row>
    <row r="2005" spans="1:66" ht="15" customHeight="1" x14ac:dyDescent="0.2">
      <c r="A2005" s="9" t="s">
        <v>7309</v>
      </c>
      <c r="B2005" s="18" t="b">
        <f t="shared" si="331"/>
        <v>1</v>
      </c>
      <c r="C2005" s="4" t="str">
        <f>IF(O2005="","C","")</f>
        <v/>
      </c>
      <c r="D2005" s="4" t="str">
        <f>IF(I2005="","N","")</f>
        <v/>
      </c>
      <c r="E2005" s="4" t="str">
        <f>IF(P2005="","Y","")</f>
        <v/>
      </c>
      <c r="F2005" s="4" t="str">
        <f t="shared" si="325"/>
        <v/>
      </c>
      <c r="G2005" s="4" t="str">
        <f>IF(H2005=A2005,"","I")</f>
        <v/>
      </c>
      <c r="H2005" s="4" t="str">
        <f>TRIM(TRIM(I2005) &amp; " " &amp; TRIM(J2005) &amp; " " &amp; K2005 &amp; " " &amp;S2005)</f>
        <v>Stokesia laevis 'Blue Star'</v>
      </c>
      <c r="I2005" s="1" t="s">
        <v>6043</v>
      </c>
      <c r="J2005" s="1" t="s">
        <v>851</v>
      </c>
      <c r="K2005" s="1" t="s">
        <v>847</v>
      </c>
      <c r="L2005" s="1">
        <v>1686</v>
      </c>
      <c r="M2005" s="1" t="s">
        <v>39</v>
      </c>
      <c r="N2005" s="18" t="b">
        <v>1</v>
      </c>
      <c r="O2005" t="s">
        <v>6046</v>
      </c>
      <c r="P2005" s="1" t="s">
        <v>6047</v>
      </c>
      <c r="Q2005" s="1"/>
      <c r="R2005" s="1"/>
      <c r="S2005" s="54"/>
      <c r="T2005" s="1" t="s">
        <v>42</v>
      </c>
      <c r="U2005" s="1" t="s">
        <v>42</v>
      </c>
      <c r="V2005" s="1" t="s">
        <v>42</v>
      </c>
      <c r="W2005" s="1" t="s">
        <v>42</v>
      </c>
      <c r="X2005" s="1"/>
      <c r="Y2005" s="1" t="s">
        <v>6048</v>
      </c>
      <c r="Z2005" s="1"/>
      <c r="AA2005" s="1"/>
      <c r="AB2005" s="1"/>
      <c r="AC2005" s="1"/>
      <c r="AD2005" s="1"/>
      <c r="AE2005" s="1"/>
      <c r="AG2005" s="1" t="b">
        <v>0</v>
      </c>
      <c r="AJ2005" s="1" t="b">
        <v>0</v>
      </c>
      <c r="AK2005" s="1" t="b">
        <v>0</v>
      </c>
      <c r="AL2005" s="1" t="s">
        <v>86</v>
      </c>
      <c r="AM2005" s="1" t="s">
        <v>62</v>
      </c>
      <c r="AN2005" s="1" t="s">
        <v>45</v>
      </c>
      <c r="AO2005" s="1">
        <v>2172</v>
      </c>
      <c r="AP2005" s="1" t="b">
        <v>0</v>
      </c>
      <c r="AQ2005" s="1"/>
      <c r="AR2005" s="1"/>
      <c r="AS2005" s="1" t="b">
        <v>0</v>
      </c>
      <c r="AT2005" s="5"/>
      <c r="AU2005" s="5"/>
      <c r="AV2005" s="1" t="str">
        <f t="shared" si="332"/>
        <v>Stokesia laevis 'Blue Star'</v>
      </c>
      <c r="AW2005" s="1"/>
      <c r="AX2005" s="1"/>
      <c r="AY2005" s="5"/>
      <c r="AZ2005" s="5"/>
      <c r="BA2005" s="5"/>
      <c r="BB2005" s="5"/>
      <c r="BC2005" s="5"/>
      <c r="BD2005" s="5"/>
      <c r="BE2005" s="5"/>
      <c r="BF2005" s="5"/>
      <c r="BG2005" s="5"/>
      <c r="BH2005" s="5"/>
      <c r="BI2005" s="5"/>
      <c r="BJ2005" s="5"/>
      <c r="BK2005" s="5"/>
      <c r="BL2005" s="5"/>
      <c r="BM2005" s="5"/>
      <c r="BN2005" s="5"/>
    </row>
    <row r="2006" spans="1:66" ht="15" customHeight="1" x14ac:dyDescent="0.2">
      <c r="A2006" s="9" t="s">
        <v>8973</v>
      </c>
      <c r="B2006" s="18" t="b">
        <f t="shared" si="331"/>
        <v>1</v>
      </c>
      <c r="C2006" s="4" t="str">
        <f>IF(O2006="","C","")</f>
        <v/>
      </c>
      <c r="D2006" s="4" t="str">
        <f>IF(I2006="","N","")</f>
        <v/>
      </c>
      <c r="E2006" s="4" t="str">
        <f>IF(P2006="","Y","")</f>
        <v/>
      </c>
      <c r="F2006" s="4" t="str">
        <f t="shared" si="325"/>
        <v/>
      </c>
      <c r="G2006" s="4" t="str">
        <f>IF(H2006=A2006,"","I")</f>
        <v/>
      </c>
      <c r="H2006" s="4" t="str">
        <f>TRIM(TRIM(I2006) &amp; " " &amp; TRIM(J2006) &amp; " " &amp; K2006 &amp; " " &amp;S2006)</f>
        <v>Stokesia laevis 'Purple Parasols'</v>
      </c>
      <c r="I2006" s="1" t="s">
        <v>6043</v>
      </c>
      <c r="J2006" s="1" t="s">
        <v>851</v>
      </c>
      <c r="K2006" s="1" t="s">
        <v>6049</v>
      </c>
      <c r="L2006" s="1">
        <v>1687</v>
      </c>
      <c r="M2006" s="1"/>
      <c r="N2006" s="18" t="b">
        <v>1</v>
      </c>
      <c r="O2006" t="s">
        <v>6050</v>
      </c>
      <c r="P2006" s="1" t="s">
        <v>6051</v>
      </c>
      <c r="Q2006" s="1"/>
      <c r="R2006" s="1"/>
      <c r="S2006" s="54"/>
      <c r="T2006" s="1" t="s">
        <v>42</v>
      </c>
      <c r="U2006" s="1" t="s">
        <v>42</v>
      </c>
      <c r="V2006" s="1" t="s">
        <v>42</v>
      </c>
      <c r="W2006" s="1" t="s">
        <v>42</v>
      </c>
      <c r="X2006" s="1"/>
      <c r="Y2006" s="1" t="s">
        <v>6052</v>
      </c>
      <c r="Z2006" s="1"/>
      <c r="AA2006" s="1"/>
      <c r="AB2006" s="1"/>
      <c r="AC2006" s="1"/>
      <c r="AD2006" s="1"/>
      <c r="AE2006" s="1"/>
      <c r="AG2006" s="1" t="b">
        <v>1</v>
      </c>
      <c r="AH2006" s="1"/>
      <c r="AI2006" s="1"/>
      <c r="AJ2006" s="1" t="b">
        <v>0</v>
      </c>
      <c r="AK2006" s="1" t="b">
        <v>0</v>
      </c>
      <c r="AL2006" s="1" t="s">
        <v>86</v>
      </c>
      <c r="AM2006" s="1" t="s">
        <v>62</v>
      </c>
      <c r="AN2006" s="1" t="s">
        <v>45</v>
      </c>
      <c r="AO2006" s="1">
        <v>1670</v>
      </c>
      <c r="AP2006" s="1" t="b">
        <v>0</v>
      </c>
      <c r="AQ2006" s="1"/>
      <c r="AR2006" s="1"/>
      <c r="AS2006" s="1" t="b">
        <v>0</v>
      </c>
      <c r="AT2006" s="5"/>
      <c r="AU2006" s="5"/>
      <c r="AV2006" s="1" t="str">
        <f t="shared" si="332"/>
        <v>Stokesia laevis 'Purple Parasols'</v>
      </c>
      <c r="AW2006" s="1"/>
      <c r="AX2006" s="1"/>
      <c r="AY2006" s="5"/>
      <c r="AZ2006" s="5"/>
      <c r="BA2006" s="5"/>
      <c r="BB2006" s="5"/>
      <c r="BC2006" s="5"/>
      <c r="BD2006" s="5"/>
      <c r="BE2006" s="5"/>
      <c r="BF2006" s="5"/>
      <c r="BG2006" s="5"/>
      <c r="BH2006" s="5"/>
      <c r="BI2006" s="5"/>
      <c r="BJ2006" s="5"/>
      <c r="BK2006" s="5"/>
      <c r="BL2006" s="5"/>
      <c r="BM2006" s="5"/>
      <c r="BN2006" s="5"/>
    </row>
    <row r="2007" spans="1:66" ht="15" customHeight="1" x14ac:dyDescent="0.2">
      <c r="A2007" s="9" t="s">
        <v>8732</v>
      </c>
      <c r="B2007" s="18" t="b">
        <f t="shared" si="331"/>
        <v>1</v>
      </c>
      <c r="C2007" s="4" t="str">
        <f>IF(O2007="","C","")</f>
        <v/>
      </c>
      <c r="D2007" s="4" t="str">
        <f>IF(I2007="","N","")</f>
        <v/>
      </c>
      <c r="E2007" s="4" t="str">
        <f>IF(P2007="","Y","")</f>
        <v/>
      </c>
      <c r="F2007" s="4" t="str">
        <f t="shared" si="325"/>
        <v/>
      </c>
      <c r="G2007" s="4" t="str">
        <f>IF(H2007=A2007,"","I")</f>
        <v/>
      </c>
      <c r="H2007" s="4" t="str">
        <f>TRIM(TRIM(I2007) &amp; " " &amp; TRIM(J2007) &amp; " " &amp; K2007 &amp; " " &amp;S2007)</f>
        <v>Succisa pratensis 'Buttermilk'</v>
      </c>
      <c r="I2007" s="1" t="s">
        <v>6053</v>
      </c>
      <c r="J2007" s="1" t="s">
        <v>1410</v>
      </c>
      <c r="K2007" s="24" t="s">
        <v>9901</v>
      </c>
      <c r="L2007" s="1">
        <v>1690</v>
      </c>
      <c r="M2007" s="1" t="s">
        <v>39</v>
      </c>
      <c r="N2007" s="18" t="b">
        <v>1</v>
      </c>
      <c r="O2007" t="s">
        <v>6059</v>
      </c>
      <c r="P2007" s="2" t="s">
        <v>10468</v>
      </c>
      <c r="T2007" s="1" t="s">
        <v>42</v>
      </c>
      <c r="U2007" s="1" t="s">
        <v>42</v>
      </c>
      <c r="V2007" s="1" t="s">
        <v>42</v>
      </c>
      <c r="W2007" s="1" t="s">
        <v>42</v>
      </c>
      <c r="Y2007" t="s">
        <v>11283</v>
      </c>
      <c r="AV2007" s="1" t="str">
        <f t="shared" si="332"/>
        <v>Succisa pratensis 'Buttermilk'</v>
      </c>
      <c r="BE2007" s="5"/>
      <c r="BF2007" s="5"/>
      <c r="BG2007" s="5"/>
      <c r="BH2007" s="5"/>
      <c r="BI2007" s="5"/>
      <c r="BJ2007" s="5"/>
      <c r="BK2007" s="5"/>
      <c r="BL2007" s="5"/>
      <c r="BM2007" s="5"/>
      <c r="BN2007" s="5"/>
    </row>
    <row r="2008" spans="1:66" ht="15" customHeight="1" x14ac:dyDescent="0.2">
      <c r="A2008" s="9" t="s">
        <v>7781</v>
      </c>
      <c r="B2008" s="18" t="b">
        <f t="shared" si="331"/>
        <v>1</v>
      </c>
      <c r="C2008" s="4" t="str">
        <f>IF(O2008="","C","")</f>
        <v/>
      </c>
      <c r="D2008" s="4" t="str">
        <f>IF(I2008="","N","")</f>
        <v/>
      </c>
      <c r="E2008" s="4" t="str">
        <f>IF(P2008="","Y","")</f>
        <v/>
      </c>
      <c r="F2008" s="4" t="str">
        <f t="shared" si="325"/>
        <v/>
      </c>
      <c r="G2008" s="4"/>
      <c r="H2008" s="4" t="str">
        <f>TRIM(TRIM(I2008) &amp; " " &amp; TRIM(J2008) &amp; " " &amp; K2008 &amp; " " &amp;S2008)</f>
        <v>Succisa pratensis 'Devil's Bit Scabious'</v>
      </c>
      <c r="I2008" s="1" t="s">
        <v>6053</v>
      </c>
      <c r="J2008" s="1" t="s">
        <v>1410</v>
      </c>
      <c r="K2008" s="1"/>
      <c r="L2008" s="1">
        <v>1688</v>
      </c>
      <c r="M2008" s="1" t="s">
        <v>302</v>
      </c>
      <c r="N2008" s="18" t="b">
        <v>1</v>
      </c>
      <c r="O2008" t="s">
        <v>6054</v>
      </c>
      <c r="P2008" s="1" t="s">
        <v>6055</v>
      </c>
      <c r="S2008" s="54" t="s">
        <v>6056</v>
      </c>
      <c r="T2008" s="1" t="s">
        <v>42</v>
      </c>
      <c r="U2008" s="1" t="s">
        <v>42</v>
      </c>
      <c r="V2008" s="1" t="s">
        <v>42</v>
      </c>
      <c r="W2008" s="1" t="s">
        <v>42</v>
      </c>
      <c r="X2008" s="1"/>
      <c r="Y2008" s="1" t="s">
        <v>6057</v>
      </c>
      <c r="Z2008" s="1"/>
      <c r="AA2008" s="1"/>
      <c r="AB2008" s="1"/>
      <c r="AC2008" s="1"/>
      <c r="AD2008" s="1"/>
      <c r="AE2008" s="1"/>
      <c r="AG2008" s="1" t="b">
        <v>1</v>
      </c>
      <c r="AH2008" s="1" t="s">
        <v>43</v>
      </c>
      <c r="AI2008" s="1"/>
      <c r="AJ2008" s="1" t="b">
        <v>0</v>
      </c>
      <c r="AK2008" s="1" t="b">
        <v>0</v>
      </c>
      <c r="AL2008" s="1" t="s">
        <v>86</v>
      </c>
      <c r="AM2008" s="1" t="s">
        <v>62</v>
      </c>
      <c r="AN2008" s="1" t="s">
        <v>45</v>
      </c>
      <c r="AO2008" s="1">
        <v>2440</v>
      </c>
      <c r="AP2008" s="1" t="b">
        <v>0</v>
      </c>
      <c r="AQ2008" s="1"/>
      <c r="AR2008" s="1"/>
      <c r="AS2008" s="1" t="b">
        <v>0</v>
      </c>
      <c r="AV2008" s="1" t="str">
        <f t="shared" si="332"/>
        <v>Succisa pratensis 'Devil's Bit Scabious'</v>
      </c>
      <c r="AW2008" s="1"/>
      <c r="AX2008" s="1"/>
      <c r="BE2008" s="5"/>
      <c r="BF2008" s="5"/>
      <c r="BG2008" s="5"/>
      <c r="BH2008" s="5"/>
      <c r="BI2008" s="5"/>
      <c r="BJ2008" s="5"/>
      <c r="BK2008" s="5"/>
      <c r="BL2008" s="5"/>
      <c r="BM2008" s="5"/>
      <c r="BN2008" s="5"/>
    </row>
    <row r="2009" spans="1:66" ht="15" customHeight="1" x14ac:dyDescent="0.2">
      <c r="B2009" s="18" t="b">
        <f t="shared" si="331"/>
        <v>1</v>
      </c>
      <c r="F2009" s="4" t="str">
        <f t="shared" si="325"/>
        <v/>
      </c>
      <c r="I2009" s="1" t="s">
        <v>6053</v>
      </c>
      <c r="J2009" s="1" t="s">
        <v>1410</v>
      </c>
      <c r="K2009" s="1"/>
      <c r="L2009" s="1">
        <v>1689</v>
      </c>
      <c r="M2009" s="1" t="s">
        <v>39</v>
      </c>
      <c r="N2009" s="18" t="b">
        <v>1</v>
      </c>
      <c r="O2009" s="1" t="s">
        <v>6054</v>
      </c>
      <c r="P2009" s="1" t="s">
        <v>6055</v>
      </c>
      <c r="S2009" s="54" t="s">
        <v>6056</v>
      </c>
      <c r="T2009" s="1" t="s">
        <v>42</v>
      </c>
      <c r="U2009" s="1" t="s">
        <v>42</v>
      </c>
      <c r="V2009" s="1" t="s">
        <v>42</v>
      </c>
      <c r="W2009" s="1" t="s">
        <v>42</v>
      </c>
      <c r="X2009" s="1"/>
      <c r="Y2009" s="1" t="s">
        <v>6057</v>
      </c>
      <c r="Z2009" s="1"/>
      <c r="AA2009" s="1"/>
      <c r="AB2009" s="1"/>
      <c r="AC2009" s="1"/>
      <c r="AD2009" s="1"/>
      <c r="AE2009" s="1"/>
      <c r="AG2009" s="1" t="b">
        <v>0</v>
      </c>
      <c r="AH2009" s="1" t="s">
        <v>43</v>
      </c>
      <c r="AI2009" s="1"/>
      <c r="AJ2009" s="1" t="b">
        <v>0</v>
      </c>
      <c r="AK2009" s="1" t="b">
        <v>0</v>
      </c>
      <c r="AL2009" s="1" t="s">
        <v>1250</v>
      </c>
      <c r="AN2009" s="1" t="s">
        <v>45</v>
      </c>
      <c r="AO2009" s="1">
        <v>20074</v>
      </c>
      <c r="AP2009" s="1" t="b">
        <v>0</v>
      </c>
      <c r="AQ2009" s="1"/>
      <c r="AR2009" s="1"/>
      <c r="AS2009" s="1" t="b">
        <v>0</v>
      </c>
      <c r="AV2009" s="1" t="str">
        <f t="shared" si="332"/>
        <v>Succisa pratensis 'Devil's Bit Scabious'</v>
      </c>
      <c r="AW2009" s="1"/>
      <c r="AX2009" s="1"/>
    </row>
    <row r="2010" spans="1:66" ht="15" customHeight="1" x14ac:dyDescent="0.2">
      <c r="A2010" s="9" t="s">
        <v>8294</v>
      </c>
      <c r="B2010" s="18" t="b">
        <f t="shared" si="331"/>
        <v>1</v>
      </c>
      <c r="C2010" s="4" t="str">
        <f>IF(O2010="","C","")</f>
        <v/>
      </c>
      <c r="D2010" s="4" t="str">
        <f>IF(I2010="","N","")</f>
        <v/>
      </c>
      <c r="E2010" s="4" t="str">
        <f>IF(P2010="","Y","")</f>
        <v/>
      </c>
      <c r="F2010" s="4" t="str">
        <f t="shared" ref="F2010:F2073" si="333">IF(Y2010="","X","")</f>
        <v/>
      </c>
      <c r="G2010" s="4" t="str">
        <f>IF(H2010=A2010,"","I")</f>
        <v/>
      </c>
      <c r="H2010" s="4" t="str">
        <f>TRIM(TRIM(I2010) &amp; " " &amp; TRIM(J2010) &amp; " " &amp; K2010 &amp; " " &amp;S2010)</f>
        <v>Succisella inflexa 'Frosted Pearls'</v>
      </c>
      <c r="I2010" s="1" t="s">
        <v>6060</v>
      </c>
      <c r="J2010" s="1" t="s">
        <v>6061</v>
      </c>
      <c r="K2010" s="1" t="s">
        <v>6062</v>
      </c>
      <c r="L2010" s="1">
        <v>1691</v>
      </c>
      <c r="M2010" s="1" t="s">
        <v>39</v>
      </c>
      <c r="N2010" s="18" t="b">
        <v>1</v>
      </c>
      <c r="O2010" t="s">
        <v>6063</v>
      </c>
      <c r="P2010" s="1" t="s">
        <v>6064</v>
      </c>
      <c r="S2010" s="54"/>
      <c r="T2010" s="1" t="s">
        <v>42</v>
      </c>
      <c r="U2010" s="1" t="s">
        <v>42</v>
      </c>
      <c r="V2010" s="1" t="s">
        <v>42</v>
      </c>
      <c r="W2010" s="1" t="s">
        <v>42</v>
      </c>
      <c r="X2010" s="1"/>
      <c r="Y2010" s="1" t="s">
        <v>6065</v>
      </c>
      <c r="Z2010" s="1"/>
      <c r="AA2010" s="1"/>
      <c r="AB2010" s="1"/>
      <c r="AC2010" s="1"/>
      <c r="AD2010" s="1"/>
      <c r="AE2010" s="1"/>
      <c r="AG2010" s="1" t="b">
        <v>0</v>
      </c>
      <c r="AJ2010" s="1" t="b">
        <v>0</v>
      </c>
      <c r="AK2010" s="1" t="b">
        <v>0</v>
      </c>
      <c r="AL2010" s="1" t="s">
        <v>86</v>
      </c>
      <c r="AM2010" s="1" t="s">
        <v>62</v>
      </c>
      <c r="AN2010" s="1" t="s">
        <v>45</v>
      </c>
      <c r="AO2010" s="1">
        <v>1609</v>
      </c>
      <c r="AP2010" s="1" t="b">
        <v>0</v>
      </c>
      <c r="AQ2010" s="1"/>
      <c r="AR2010" s="1"/>
      <c r="AS2010" s="1" t="b">
        <v>0</v>
      </c>
      <c r="AT2010" s="5"/>
      <c r="AU2010" s="5"/>
      <c r="AV2010" s="1" t="str">
        <f t="shared" si="332"/>
        <v>Succisella inflexa 'Frosted Pearls'</v>
      </c>
      <c r="AW2010" s="1"/>
      <c r="AX2010" s="1"/>
      <c r="AY2010" s="5"/>
      <c r="AZ2010" s="5"/>
      <c r="BA2010" s="5"/>
      <c r="BB2010" s="5"/>
      <c r="BC2010" s="5"/>
      <c r="BD2010" s="5"/>
      <c r="BE2010" s="5"/>
      <c r="BF2010" s="5"/>
      <c r="BG2010" s="5"/>
      <c r="BH2010" s="5"/>
      <c r="BI2010" s="5"/>
      <c r="BJ2010" s="5"/>
      <c r="BK2010" s="5"/>
      <c r="BL2010" s="5"/>
      <c r="BM2010" s="5"/>
      <c r="BN2010" s="5"/>
    </row>
    <row r="2011" spans="1:66" ht="15" customHeight="1" x14ac:dyDescent="0.2">
      <c r="B2011" s="18" t="b">
        <f t="shared" si="331"/>
        <v>0</v>
      </c>
      <c r="F2011" s="4" t="str">
        <f t="shared" si="333"/>
        <v>X</v>
      </c>
      <c r="I2011" s="1" t="s">
        <v>6066</v>
      </c>
      <c r="J2011" s="1" t="s">
        <v>6067</v>
      </c>
      <c r="L2011" s="1">
        <v>1692</v>
      </c>
      <c r="N2011" s="18" t="b">
        <v>0</v>
      </c>
      <c r="P2011" s="1" t="s">
        <v>6068</v>
      </c>
      <c r="T2011" s="1" t="s">
        <v>42</v>
      </c>
      <c r="U2011" s="1" t="s">
        <v>42</v>
      </c>
      <c r="V2011" s="1" t="s">
        <v>42</v>
      </c>
      <c r="W2011" s="1" t="s">
        <v>42</v>
      </c>
      <c r="AG2011" s="1" t="b">
        <v>0</v>
      </c>
      <c r="AJ2011" s="1" t="b">
        <v>0</v>
      </c>
      <c r="AK2011" s="1" t="b">
        <v>0</v>
      </c>
      <c r="AL2011" s="1" t="s">
        <v>86</v>
      </c>
      <c r="AM2011" s="1" t="s">
        <v>62</v>
      </c>
      <c r="AN2011" s="1" t="s">
        <v>45</v>
      </c>
      <c r="AO2011" s="1">
        <v>1924</v>
      </c>
      <c r="AP2011" s="1" t="b">
        <v>1</v>
      </c>
      <c r="AQ2011" s="1"/>
      <c r="AR2011" s="1"/>
      <c r="AS2011" s="1" t="b">
        <v>0</v>
      </c>
      <c r="AV2011" s="1" t="str">
        <f t="shared" si="332"/>
        <v>Symphyandra hofmannii</v>
      </c>
      <c r="AW2011" s="1"/>
    </row>
    <row r="2012" spans="1:66" ht="15" customHeight="1" x14ac:dyDescent="0.2">
      <c r="A2012" s="9" t="s">
        <v>8490</v>
      </c>
      <c r="B2012" s="18" t="b">
        <f t="shared" si="331"/>
        <v>1</v>
      </c>
      <c r="C2012" s="4" t="str">
        <f>IF(O2012="","C","")</f>
        <v/>
      </c>
      <c r="D2012" s="4" t="str">
        <f>IF(I2012="","N","")</f>
        <v/>
      </c>
      <c r="E2012" s="4" t="str">
        <f>IF(P2012="","Y","")</f>
        <v/>
      </c>
      <c r="F2012" s="4" t="str">
        <f t="shared" si="333"/>
        <v/>
      </c>
      <c r="G2012" s="4" t="str">
        <f>IF(H2012=A2012,"","I")</f>
        <v/>
      </c>
      <c r="H2012" s="4" t="str">
        <f>TRIM(TRIM(I2012) &amp; " " &amp; TRIM(J2012) &amp; " " &amp; K2012 &amp; " " &amp;S2012)</f>
        <v>Symphytum x uplandicum 'Moorland Heather'</v>
      </c>
      <c r="I2012" s="1" t="s">
        <v>6069</v>
      </c>
      <c r="J2012" s="24" t="s">
        <v>9957</v>
      </c>
      <c r="K2012" s="1" t="s">
        <v>6076</v>
      </c>
      <c r="L2012" s="1">
        <v>1695</v>
      </c>
      <c r="M2012" s="1" t="s">
        <v>39</v>
      </c>
      <c r="N2012" s="18" t="b">
        <v>1</v>
      </c>
      <c r="O2012" t="s">
        <v>6077</v>
      </c>
      <c r="P2012" s="1" t="s">
        <v>6078</v>
      </c>
      <c r="S2012" s="54"/>
      <c r="T2012" s="1" t="s">
        <v>42</v>
      </c>
      <c r="U2012" s="1" t="s">
        <v>42</v>
      </c>
      <c r="V2012" s="1" t="s">
        <v>42</v>
      </c>
      <c r="W2012" s="1" t="s">
        <v>42</v>
      </c>
      <c r="X2012" s="1"/>
      <c r="Y2012" s="1" t="s">
        <v>6079</v>
      </c>
      <c r="Z2012" s="1"/>
      <c r="AA2012" s="1"/>
      <c r="AB2012" s="1"/>
      <c r="AC2012" s="1"/>
      <c r="AD2012" s="1"/>
      <c r="AE2012" s="1"/>
      <c r="AV2012" s="1" t="str">
        <f t="shared" si="332"/>
        <v>Symphytum x uplandicum 'Moorland Heather'</v>
      </c>
      <c r="BE2012" s="5"/>
      <c r="BF2012" s="5"/>
      <c r="BG2012" s="5"/>
      <c r="BH2012" s="5"/>
      <c r="BI2012" s="5"/>
      <c r="BJ2012" s="5"/>
      <c r="BK2012" s="5"/>
      <c r="BL2012" s="5"/>
      <c r="BM2012" s="5"/>
      <c r="BN2012" s="5"/>
    </row>
    <row r="2013" spans="1:66" ht="15" customHeight="1" x14ac:dyDescent="0.2">
      <c r="B2013" s="18" t="b">
        <f t="shared" si="331"/>
        <v>0</v>
      </c>
      <c r="F2013" s="4" t="str">
        <f t="shared" si="333"/>
        <v>X</v>
      </c>
      <c r="I2013" s="1" t="s">
        <v>6069</v>
      </c>
      <c r="J2013" s="1"/>
      <c r="K2013" s="1" t="s">
        <v>6070</v>
      </c>
      <c r="L2013" s="1">
        <v>1693</v>
      </c>
      <c r="N2013" s="18" t="b">
        <v>0</v>
      </c>
      <c r="P2013" s="1" t="s">
        <v>6071</v>
      </c>
      <c r="T2013" s="1" t="s">
        <v>42</v>
      </c>
      <c r="U2013" s="1" t="s">
        <v>42</v>
      </c>
      <c r="V2013" s="1" t="s">
        <v>42</v>
      </c>
      <c r="W2013" s="1" t="s">
        <v>42</v>
      </c>
      <c r="AG2013" s="1" t="b">
        <v>0</v>
      </c>
      <c r="AJ2013" s="1" t="b">
        <v>0</v>
      </c>
      <c r="AK2013" s="1" t="b">
        <v>0</v>
      </c>
      <c r="AL2013" s="1" t="s">
        <v>86</v>
      </c>
      <c r="AM2013" s="1" t="s">
        <v>62</v>
      </c>
      <c r="AN2013" s="1" t="s">
        <v>45</v>
      </c>
      <c r="AO2013" s="1">
        <v>1925</v>
      </c>
      <c r="AP2013" s="1" t="b">
        <v>1</v>
      </c>
      <c r="AQ2013" s="1"/>
      <c r="AR2013" s="1"/>
      <c r="AS2013" s="1" t="b">
        <v>0</v>
      </c>
      <c r="AV2013" s="1" t="str">
        <f t="shared" si="332"/>
        <v>Symphytum 'Goldsmith'</v>
      </c>
      <c r="AW2013" s="1"/>
      <c r="AX2013" s="1"/>
    </row>
    <row r="2014" spans="1:66" ht="15" customHeight="1" x14ac:dyDescent="0.2">
      <c r="B2014" s="18" t="b">
        <f t="shared" si="331"/>
        <v>1</v>
      </c>
      <c r="F2014" s="4" t="str">
        <f t="shared" si="333"/>
        <v/>
      </c>
      <c r="I2014" s="1" t="s">
        <v>6069</v>
      </c>
      <c r="J2014" s="1"/>
      <c r="K2014" s="1" t="s">
        <v>6072</v>
      </c>
      <c r="L2014" s="1">
        <v>1694</v>
      </c>
      <c r="N2014" s="18" t="b">
        <v>1</v>
      </c>
      <c r="P2014" s="1" t="s">
        <v>6073</v>
      </c>
      <c r="T2014" s="1" t="s">
        <v>42</v>
      </c>
      <c r="U2014" s="1" t="s">
        <v>42</v>
      </c>
      <c r="V2014" s="1" t="s">
        <v>42</v>
      </c>
      <c r="W2014" s="1" t="s">
        <v>42</v>
      </c>
      <c r="Y2014" s="1" t="s">
        <v>6074</v>
      </c>
      <c r="AG2014" s="1" t="b">
        <v>0</v>
      </c>
      <c r="AJ2014" s="1" t="b">
        <v>0</v>
      </c>
      <c r="AK2014" s="1" t="b">
        <v>0</v>
      </c>
      <c r="AL2014" s="1" t="s">
        <v>86</v>
      </c>
      <c r="AM2014" s="1" t="s">
        <v>62</v>
      </c>
      <c r="AN2014" s="1" t="s">
        <v>45</v>
      </c>
      <c r="AO2014" s="1">
        <v>1926</v>
      </c>
      <c r="AP2014" s="1" t="b">
        <v>0</v>
      </c>
      <c r="AQ2014" s="1"/>
      <c r="AR2014" s="1"/>
      <c r="AS2014" s="1" t="b">
        <v>0</v>
      </c>
      <c r="AV2014" s="1" t="str">
        <f t="shared" si="332"/>
        <v>Symphytum 'Lilacina'</v>
      </c>
      <c r="AW2014" s="1"/>
      <c r="AX2014" s="1"/>
    </row>
    <row r="2015" spans="1:66" ht="15" customHeight="1" x14ac:dyDescent="0.2">
      <c r="A2015" s="9" t="s">
        <v>8017</v>
      </c>
      <c r="B2015" s="18" t="b">
        <f t="shared" si="331"/>
        <v>1</v>
      </c>
      <c r="C2015" s="4" t="str">
        <f>IF(O2015="","C","")</f>
        <v/>
      </c>
      <c r="D2015" s="4" t="str">
        <f>IF(I2015="","N","")</f>
        <v/>
      </c>
      <c r="E2015" s="4" t="str">
        <f>IF(P2015="","Y","")</f>
        <v/>
      </c>
      <c r="F2015" s="4" t="str">
        <f t="shared" si="333"/>
        <v/>
      </c>
      <c r="G2015" s="4"/>
      <c r="H2015" s="4" t="str">
        <f>TRIM(TRIM(I2015) &amp; " " &amp; TRIM(J2015) &amp; " " &amp; K2015 &amp; " " &amp;S2015)</f>
        <v>Tanacetum vulgare 'Isla Gold' Tansy</v>
      </c>
      <c r="I2015" s="1" t="s">
        <v>6080</v>
      </c>
      <c r="J2015" s="1" t="s">
        <v>2669</v>
      </c>
      <c r="K2015" s="1" t="s">
        <v>6081</v>
      </c>
      <c r="L2015" s="1">
        <v>1696</v>
      </c>
      <c r="M2015" s="1" t="s">
        <v>39</v>
      </c>
      <c r="N2015" s="18" t="b">
        <v>1</v>
      </c>
      <c r="O2015" t="s">
        <v>6082</v>
      </c>
      <c r="P2015" s="1" t="s">
        <v>6083</v>
      </c>
      <c r="Q2015" s="1"/>
      <c r="R2015" s="1"/>
      <c r="S2015" s="54" t="s">
        <v>6084</v>
      </c>
      <c r="T2015" s="1" t="s">
        <v>42</v>
      </c>
      <c r="U2015" s="1" t="s">
        <v>42</v>
      </c>
      <c r="V2015" s="1" t="s">
        <v>42</v>
      </c>
      <c r="W2015" s="1" t="s">
        <v>42</v>
      </c>
      <c r="X2015" s="1"/>
      <c r="Y2015" s="1" t="s">
        <v>6085</v>
      </c>
      <c r="Z2015" s="1"/>
      <c r="AA2015" s="1"/>
      <c r="AB2015" s="1"/>
      <c r="AC2015" s="1"/>
      <c r="AD2015" s="1"/>
      <c r="AE2015" s="1"/>
      <c r="AF2015" s="1"/>
      <c r="AG2015" s="1" t="b">
        <v>0</v>
      </c>
      <c r="AH2015" s="1"/>
      <c r="AI2015" s="1"/>
      <c r="AJ2015" s="1" t="b">
        <v>0</v>
      </c>
      <c r="AK2015" s="1" t="b">
        <v>0</v>
      </c>
      <c r="AL2015" s="1" t="s">
        <v>617</v>
      </c>
      <c r="AN2015" s="1" t="s">
        <v>45</v>
      </c>
      <c r="AP2015" s="1" t="b">
        <v>0</v>
      </c>
      <c r="AQ2015" s="1"/>
      <c r="AR2015" s="1"/>
      <c r="AS2015" s="1" t="b">
        <v>0</v>
      </c>
      <c r="AT2015" s="5"/>
      <c r="AU2015" s="5"/>
      <c r="AV2015" s="1" t="str">
        <f t="shared" si="332"/>
        <v>Tanacetum vulgare 'Isla Gold' Tansy</v>
      </c>
      <c r="AW2015" s="1"/>
      <c r="AX2015" s="1"/>
      <c r="AY2015" s="5"/>
      <c r="AZ2015" s="5"/>
      <c r="BA2015" s="5"/>
      <c r="BB2015" s="5"/>
      <c r="BC2015" s="5"/>
      <c r="BD2015" s="5"/>
      <c r="BE2015" s="5"/>
      <c r="BF2015" s="5"/>
      <c r="BG2015" s="5"/>
      <c r="BH2015" s="5"/>
      <c r="BI2015" s="5"/>
      <c r="BJ2015" s="5"/>
      <c r="BK2015" s="5"/>
      <c r="BL2015" s="5"/>
      <c r="BM2015" s="5"/>
      <c r="BN2015" s="5"/>
    </row>
    <row r="2016" spans="1:66" ht="15" customHeight="1" x14ac:dyDescent="0.2">
      <c r="A2016" s="9" t="s">
        <v>8840</v>
      </c>
      <c r="B2016" s="18" t="b">
        <f t="shared" si="331"/>
        <v>1</v>
      </c>
      <c r="C2016" s="4" t="str">
        <f>IF(O2016="","C","")</f>
        <v/>
      </c>
      <c r="D2016" s="4" t="str">
        <f>IF(I2016="","N","")</f>
        <v/>
      </c>
      <c r="E2016" s="4" t="str">
        <f>IF(P2016="","Y","")</f>
        <v/>
      </c>
      <c r="F2016" s="4" t="str">
        <f t="shared" si="333"/>
        <v/>
      </c>
      <c r="G2016" s="4"/>
      <c r="H2016" s="4" t="str">
        <f>TRIM(TRIM(I2016) &amp; " " &amp; TRIM(J2016) &amp; " " &amp; K2016 &amp; " " &amp;S2016)</f>
        <v>Tellima grandiflora Fringecups.</v>
      </c>
      <c r="I2016" s="24" t="s">
        <v>9902</v>
      </c>
      <c r="J2016" s="1" t="s">
        <v>1612</v>
      </c>
      <c r="K2016" s="1"/>
      <c r="L2016" s="1">
        <v>1697</v>
      </c>
      <c r="M2016" s="1" t="s">
        <v>39</v>
      </c>
      <c r="N2016" s="18" t="b">
        <v>1</v>
      </c>
      <c r="O2016" t="s">
        <v>6087</v>
      </c>
      <c r="P2016" t="s">
        <v>10449</v>
      </c>
      <c r="S2016" s="54" t="s">
        <v>10448</v>
      </c>
      <c r="T2016" s="1" t="s">
        <v>42</v>
      </c>
      <c r="U2016" s="1" t="s">
        <v>42</v>
      </c>
      <c r="V2016" s="1" t="s">
        <v>42</v>
      </c>
      <c r="W2016" s="1" t="s">
        <v>42</v>
      </c>
      <c r="X2016" s="1"/>
      <c r="Y2016" s="1" t="s">
        <v>6088</v>
      </c>
      <c r="Z2016" s="1"/>
      <c r="AA2016" s="1"/>
      <c r="AB2016" s="1"/>
      <c r="AC2016" s="1"/>
      <c r="AD2016" s="1"/>
      <c r="AE2016" s="1"/>
      <c r="AG2016" s="1" t="b">
        <v>0</v>
      </c>
      <c r="AH2016" s="1"/>
      <c r="AI2016" s="1"/>
      <c r="AJ2016" s="1" t="b">
        <v>0</v>
      </c>
      <c r="AK2016" s="1" t="b">
        <v>0</v>
      </c>
      <c r="AL2016" s="1" t="s">
        <v>86</v>
      </c>
      <c r="AM2016" s="1" t="s">
        <v>62</v>
      </c>
      <c r="AN2016" s="1" t="s">
        <v>45</v>
      </c>
      <c r="AO2016" s="1">
        <v>2076</v>
      </c>
      <c r="AP2016" s="1" t="b">
        <v>0</v>
      </c>
      <c r="AQ2016" s="1"/>
      <c r="AR2016" s="1"/>
      <c r="AS2016" s="1" t="b">
        <v>0</v>
      </c>
      <c r="AV2016" s="1" t="str">
        <f t="shared" si="332"/>
        <v>Tellima grandiflora Fringecups.</v>
      </c>
      <c r="AW2016" s="1"/>
      <c r="AX2016" s="1"/>
      <c r="BE2016" s="5"/>
      <c r="BF2016" s="5"/>
      <c r="BG2016" s="5"/>
      <c r="BH2016" s="5"/>
      <c r="BI2016" s="5"/>
      <c r="BJ2016" s="5"/>
      <c r="BK2016" s="5"/>
      <c r="BL2016" s="5"/>
      <c r="BM2016" s="5"/>
      <c r="BN2016" s="5"/>
    </row>
    <row r="2017" spans="1:66" ht="15" customHeight="1" x14ac:dyDescent="0.2">
      <c r="B2017" s="18" t="b">
        <f t="shared" si="331"/>
        <v>1</v>
      </c>
      <c r="F2017" s="4" t="str">
        <f t="shared" si="333"/>
        <v/>
      </c>
      <c r="I2017" s="1" t="s">
        <v>6089</v>
      </c>
      <c r="J2017" s="1"/>
      <c r="K2017" s="1" t="s">
        <v>6090</v>
      </c>
      <c r="L2017" s="1">
        <v>1698</v>
      </c>
      <c r="N2017" s="18" t="b">
        <v>1</v>
      </c>
      <c r="P2017" s="1" t="s">
        <v>6091</v>
      </c>
      <c r="S2017" s="54"/>
      <c r="T2017" s="1" t="s">
        <v>42</v>
      </c>
      <c r="U2017" s="1" t="s">
        <v>42</v>
      </c>
      <c r="V2017" s="1" t="s">
        <v>42</v>
      </c>
      <c r="W2017" s="1" t="s">
        <v>42</v>
      </c>
      <c r="X2017" s="1"/>
      <c r="Y2017" s="1" t="s">
        <v>6092</v>
      </c>
      <c r="Z2017" s="1" t="s">
        <v>6093</v>
      </c>
      <c r="AA2017" s="1" t="s">
        <v>6094</v>
      </c>
      <c r="AB2017" s="1"/>
      <c r="AC2017" s="1"/>
      <c r="AD2017" s="1"/>
      <c r="AE2017" s="1"/>
      <c r="AG2017" s="1" t="b">
        <v>0</v>
      </c>
      <c r="AH2017" s="1" t="s">
        <v>43</v>
      </c>
      <c r="AI2017" s="1"/>
      <c r="AJ2017" s="1" t="b">
        <v>0</v>
      </c>
      <c r="AK2017" s="1" t="b">
        <v>0</v>
      </c>
      <c r="AL2017" s="1" t="s">
        <v>86</v>
      </c>
      <c r="AM2017" s="1" t="s">
        <v>62</v>
      </c>
      <c r="AN2017" s="1" t="s">
        <v>45</v>
      </c>
      <c r="AO2017" s="1">
        <v>2466</v>
      </c>
      <c r="AP2017" s="1" t="b">
        <v>1</v>
      </c>
      <c r="AQ2017" s="1"/>
      <c r="AR2017" s="1"/>
      <c r="AS2017" s="1" t="b">
        <v>0</v>
      </c>
      <c r="AV2017" s="1" t="str">
        <f t="shared" si="332"/>
        <v>Teucrium 'Paradise Delight'</v>
      </c>
      <c r="AW2017" s="1"/>
      <c r="AX2017" s="1"/>
    </row>
    <row r="2018" spans="1:66" ht="15" customHeight="1" x14ac:dyDescent="0.2">
      <c r="A2018" s="9" t="s">
        <v>7891</v>
      </c>
      <c r="B2018" s="18" t="b">
        <f t="shared" si="331"/>
        <v>1</v>
      </c>
      <c r="C2018" s="4" t="str">
        <f>IF(O2018="","C","")</f>
        <v/>
      </c>
      <c r="D2018" s="4" t="str">
        <f>IF(I2018="","N","")</f>
        <v/>
      </c>
      <c r="E2018" s="4" t="str">
        <f>IF(P2018="","Y","")</f>
        <v/>
      </c>
      <c r="F2018" s="4" t="str">
        <f t="shared" si="333"/>
        <v/>
      </c>
      <c r="G2018" s="4" t="str">
        <f>IF(H2018=A2018,"","I")</f>
        <v/>
      </c>
      <c r="H2018" s="4" t="str">
        <f>TRIM(TRIM(I2018) &amp; " " &amp; TRIM(J2018) &amp; " " &amp; K2018 &amp; " " &amp;S2018)</f>
        <v>Thalictrum aquilegifolium 'Thundercloud'</v>
      </c>
      <c r="I2018" s="1" t="s">
        <v>1047</v>
      </c>
      <c r="J2018" s="1" t="s">
        <v>6102</v>
      </c>
      <c r="K2018" s="1" t="s">
        <v>6105</v>
      </c>
      <c r="L2018" s="1">
        <v>1702</v>
      </c>
      <c r="M2018" s="1" t="s">
        <v>39</v>
      </c>
      <c r="N2018" s="18" t="b">
        <v>1</v>
      </c>
      <c r="O2018" t="s">
        <v>6106</v>
      </c>
      <c r="P2018" s="1" t="s">
        <v>6107</v>
      </c>
      <c r="S2018" s="54"/>
      <c r="T2018" s="1" t="s">
        <v>42</v>
      </c>
      <c r="U2018" s="1" t="s">
        <v>42</v>
      </c>
      <c r="V2018" s="1" t="s">
        <v>42</v>
      </c>
      <c r="W2018" s="1" t="s">
        <v>42</v>
      </c>
      <c r="X2018" s="1"/>
      <c r="Y2018" s="1" t="s">
        <v>6108</v>
      </c>
      <c r="Z2018" s="1"/>
      <c r="AA2018" s="1"/>
      <c r="AB2018" s="1"/>
      <c r="AC2018" s="1"/>
      <c r="AD2018" s="1"/>
      <c r="AE2018" s="1"/>
      <c r="AG2018" s="1" t="b">
        <v>0</v>
      </c>
      <c r="AH2018" s="1"/>
      <c r="AI2018" s="1"/>
      <c r="AJ2018" s="1" t="b">
        <v>0</v>
      </c>
      <c r="AK2018" s="1" t="b">
        <v>0</v>
      </c>
      <c r="AL2018" s="1" t="s">
        <v>447</v>
      </c>
      <c r="AN2018" s="1" t="s">
        <v>45</v>
      </c>
      <c r="AO2018" s="1">
        <v>20120</v>
      </c>
      <c r="AP2018" s="1" t="b">
        <v>0</v>
      </c>
      <c r="AQ2018" s="1"/>
      <c r="AR2018" s="1"/>
      <c r="AS2018" s="1" t="b">
        <v>0</v>
      </c>
      <c r="AT2018" s="5"/>
      <c r="AU2018" s="5"/>
      <c r="AV2018" s="1" t="str">
        <f t="shared" si="332"/>
        <v>Thalictrum aquilegifolium 'Thundercloud'</v>
      </c>
      <c r="AW2018" s="1"/>
      <c r="AX2018" s="1"/>
      <c r="AY2018" s="5"/>
      <c r="AZ2018" s="5"/>
      <c r="BA2018" s="5"/>
      <c r="BB2018" s="5"/>
      <c r="BC2018" s="5"/>
      <c r="BD2018" s="5"/>
      <c r="BE2018" s="5"/>
      <c r="BF2018" s="5"/>
      <c r="BG2018" s="5"/>
      <c r="BH2018" s="5"/>
      <c r="BI2018" s="5"/>
      <c r="BJ2018" s="5"/>
      <c r="BK2018" s="5"/>
      <c r="BL2018" s="5"/>
      <c r="BM2018" s="5"/>
      <c r="BN2018" s="5"/>
    </row>
    <row r="2019" spans="1:66" ht="15" customHeight="1" x14ac:dyDescent="0.2">
      <c r="B2019" s="18" t="b">
        <f t="shared" si="331"/>
        <v>1</v>
      </c>
      <c r="F2019" s="4" t="str">
        <f t="shared" si="333"/>
        <v/>
      </c>
      <c r="I2019" s="1" t="s">
        <v>1047</v>
      </c>
      <c r="J2019" s="1" t="s">
        <v>6102</v>
      </c>
      <c r="L2019" s="1">
        <v>1701</v>
      </c>
      <c r="N2019" s="18" t="b">
        <v>1</v>
      </c>
      <c r="P2019" s="1" t="s">
        <v>6103</v>
      </c>
      <c r="T2019" s="1" t="s">
        <v>42</v>
      </c>
      <c r="U2019" s="1" t="s">
        <v>42</v>
      </c>
      <c r="V2019" s="1" t="s">
        <v>42</v>
      </c>
      <c r="W2019" s="1" t="s">
        <v>42</v>
      </c>
      <c r="Y2019" s="1" t="s">
        <v>6104</v>
      </c>
      <c r="AG2019" s="1" t="b">
        <v>0</v>
      </c>
      <c r="AJ2019" s="1" t="b">
        <v>0</v>
      </c>
      <c r="AK2019" s="1" t="b">
        <v>0</v>
      </c>
      <c r="AL2019" s="1" t="s">
        <v>86</v>
      </c>
      <c r="AM2019" s="1" t="s">
        <v>62</v>
      </c>
      <c r="AN2019" s="1" t="s">
        <v>45</v>
      </c>
      <c r="AO2019" s="1">
        <v>1927</v>
      </c>
      <c r="AP2019" s="1" t="b">
        <v>1</v>
      </c>
      <c r="AQ2019" s="1"/>
      <c r="AR2019" s="1"/>
      <c r="AS2019" s="1" t="b">
        <v>0</v>
      </c>
      <c r="AV2019" s="1" t="str">
        <f t="shared" si="332"/>
        <v>Thalictrum aquilegifolium</v>
      </c>
      <c r="AW2019" s="1"/>
    </row>
    <row r="2020" spans="1:66" ht="15" customHeight="1" x14ac:dyDescent="0.2">
      <c r="A2020" s="9" t="s">
        <v>7307</v>
      </c>
      <c r="B2020" s="18" t="b">
        <f t="shared" si="331"/>
        <v>1</v>
      </c>
      <c r="C2020" s="4" t="str">
        <f>IF(O2020="","C","")</f>
        <v/>
      </c>
      <c r="D2020" s="4" t="str">
        <f>IF(I2020="","N","")</f>
        <v/>
      </c>
      <c r="E2020" s="4" t="str">
        <f>IF(P2020="","Y","")</f>
        <v/>
      </c>
      <c r="F2020" s="4" t="str">
        <f t="shared" si="333"/>
        <v/>
      </c>
      <c r="G2020" s="4" t="str">
        <f>IF(H2020=A2020,"","I")</f>
        <v/>
      </c>
      <c r="H2020" s="4" t="str">
        <f>TRIM(TRIM(I2020) &amp; " " &amp; TRIM(J2020) &amp; " " &amp; K2020 &amp; " " &amp;S2020)</f>
        <v>Thalictrum delavayi (dipterocarpum)</v>
      </c>
      <c r="I2020" s="1" t="s">
        <v>1047</v>
      </c>
      <c r="J2020" s="1" t="s">
        <v>3974</v>
      </c>
      <c r="K2020" s="24" t="s">
        <v>9956</v>
      </c>
      <c r="L2020" s="1">
        <v>1703</v>
      </c>
      <c r="M2020" s="1" t="s">
        <v>39</v>
      </c>
      <c r="N2020" s="18" t="b">
        <v>1</v>
      </c>
      <c r="O2020" t="s">
        <v>6109</v>
      </c>
      <c r="P2020" s="1" t="s">
        <v>6110</v>
      </c>
      <c r="S2020" s="54"/>
      <c r="T2020" s="1" t="s">
        <v>42</v>
      </c>
      <c r="U2020" s="1" t="s">
        <v>42</v>
      </c>
      <c r="V2020" s="1" t="s">
        <v>42</v>
      </c>
      <c r="W2020" s="1" t="s">
        <v>42</v>
      </c>
      <c r="X2020" s="1" t="s">
        <v>6111</v>
      </c>
      <c r="Y2020" s="1" t="s">
        <v>6112</v>
      </c>
      <c r="Z2020" s="1" t="s">
        <v>6113</v>
      </c>
      <c r="AA2020" s="1"/>
      <c r="AB2020" s="1"/>
      <c r="AC2020" s="1"/>
      <c r="AD2020" s="1"/>
      <c r="AE2020" s="1"/>
      <c r="AG2020" s="1" t="b">
        <v>1</v>
      </c>
      <c r="AJ2020" s="1" t="b">
        <v>0</v>
      </c>
      <c r="AK2020" s="1" t="b">
        <v>0</v>
      </c>
      <c r="AL2020" s="1" t="s">
        <v>86</v>
      </c>
      <c r="AM2020" s="1" t="s">
        <v>62</v>
      </c>
      <c r="AN2020" s="1" t="s">
        <v>45</v>
      </c>
      <c r="AO2020" s="1">
        <v>2194</v>
      </c>
      <c r="AP2020" s="1" t="b">
        <v>0</v>
      </c>
      <c r="AQ2020" s="1"/>
      <c r="AR2020" s="1"/>
      <c r="AS2020" s="1" t="b">
        <v>0</v>
      </c>
      <c r="AV2020" s="1" t="str">
        <f t="shared" si="332"/>
        <v>Thalictrum delavayi (dipterocarpum)</v>
      </c>
      <c r="AW2020" s="1"/>
      <c r="AX2020" s="1"/>
      <c r="BE2020" s="5"/>
      <c r="BF2020" s="5"/>
      <c r="BG2020" s="5"/>
      <c r="BH2020" s="5"/>
      <c r="BI2020" s="5"/>
      <c r="BJ2020" s="5"/>
      <c r="BK2020" s="5"/>
      <c r="BL2020" s="5"/>
      <c r="BM2020" s="5"/>
      <c r="BN2020" s="5"/>
    </row>
    <row r="2021" spans="1:66" ht="15" customHeight="1" x14ac:dyDescent="0.2">
      <c r="A2021" s="9" t="s">
        <v>7893</v>
      </c>
      <c r="B2021" s="18" t="b">
        <f t="shared" si="331"/>
        <v>1</v>
      </c>
      <c r="C2021" s="4" t="str">
        <f>IF(O2021="","C","")</f>
        <v/>
      </c>
      <c r="D2021" s="4" t="str">
        <f>IF(I2021="","N","")</f>
        <v/>
      </c>
      <c r="E2021" s="4" t="str">
        <f>IF(P2021="","Y","")</f>
        <v/>
      </c>
      <c r="F2021" s="4" t="str">
        <f t="shared" si="333"/>
        <v/>
      </c>
      <c r="G2021" s="4" t="str">
        <f>IF(H2021=A2021,"","I")</f>
        <v/>
      </c>
      <c r="H2021" s="4" t="str">
        <f>TRIM(TRIM(I2021) &amp; " " &amp; TRIM(J2021) &amp; " " &amp; K2021 &amp; " " &amp;S2021)</f>
        <v>Thalictrum delavayi 'Album'</v>
      </c>
      <c r="I2021" s="1" t="s">
        <v>1047</v>
      </c>
      <c r="J2021" s="1" t="s">
        <v>3974</v>
      </c>
      <c r="K2021" s="1" t="s">
        <v>1590</v>
      </c>
      <c r="L2021" s="1">
        <v>1704</v>
      </c>
      <c r="M2021" s="1" t="s">
        <v>39</v>
      </c>
      <c r="N2021" s="18" t="b">
        <v>1</v>
      </c>
      <c r="O2021" t="s">
        <v>6114</v>
      </c>
      <c r="P2021" s="1" t="s">
        <v>6115</v>
      </c>
      <c r="S2021" s="54"/>
      <c r="T2021" s="1" t="s">
        <v>42</v>
      </c>
      <c r="U2021" s="1" t="s">
        <v>42</v>
      </c>
      <c r="V2021" s="1" t="s">
        <v>42</v>
      </c>
      <c r="W2021" s="1" t="s">
        <v>42</v>
      </c>
      <c r="X2021" s="1" t="s">
        <v>6111</v>
      </c>
      <c r="Y2021" s="1" t="s">
        <v>6116</v>
      </c>
      <c r="Z2021" s="1" t="s">
        <v>6113</v>
      </c>
      <c r="AA2021" s="1"/>
      <c r="AB2021" s="1"/>
      <c r="AC2021" s="1"/>
      <c r="AD2021" s="1"/>
      <c r="AE2021" s="1"/>
      <c r="AF2021" s="1"/>
      <c r="AG2021" s="1" t="b">
        <v>0</v>
      </c>
      <c r="AH2021" s="1"/>
      <c r="AI2021" s="1"/>
      <c r="AJ2021" s="1" t="b">
        <v>0</v>
      </c>
      <c r="AK2021" s="1" t="b">
        <v>0</v>
      </c>
      <c r="AL2021" s="1" t="s">
        <v>617</v>
      </c>
      <c r="AN2021" s="1" t="s">
        <v>45</v>
      </c>
      <c r="AP2021" s="1" t="b">
        <v>0</v>
      </c>
      <c r="AQ2021" s="1"/>
      <c r="AR2021" s="1"/>
      <c r="AS2021" s="1" t="b">
        <v>0</v>
      </c>
      <c r="AT2021" s="5"/>
      <c r="AU2021" s="5"/>
      <c r="AV2021" s="1" t="str">
        <f t="shared" si="332"/>
        <v>Thalictrum delavayi 'Album'</v>
      </c>
      <c r="AW2021" s="1"/>
      <c r="AX2021" s="1"/>
      <c r="AY2021" s="5"/>
      <c r="AZ2021" s="5"/>
      <c r="BA2021" s="5"/>
      <c r="BB2021" s="5"/>
      <c r="BC2021" s="5"/>
      <c r="BD2021" s="5"/>
      <c r="BE2021" s="5"/>
      <c r="BF2021" s="5"/>
      <c r="BG2021" s="5"/>
      <c r="BH2021" s="5"/>
      <c r="BI2021" s="5"/>
      <c r="BJ2021" s="5"/>
      <c r="BK2021" s="5"/>
      <c r="BL2021" s="5"/>
      <c r="BM2021" s="5"/>
      <c r="BN2021" s="5"/>
    </row>
    <row r="2022" spans="1:66" ht="15" customHeight="1" x14ac:dyDescent="0.2">
      <c r="A2022" s="9" t="s">
        <v>7895</v>
      </c>
      <c r="B2022" s="18" t="b">
        <f t="shared" si="331"/>
        <v>1</v>
      </c>
      <c r="C2022" s="4" t="str">
        <f>IF(O2022="","C","")</f>
        <v/>
      </c>
      <c r="D2022" s="4" t="str">
        <f>IF(I2022="","N","")</f>
        <v/>
      </c>
      <c r="E2022" s="4" t="str">
        <f>IF(P2022="","Y","")</f>
        <v/>
      </c>
      <c r="F2022" s="4" t="str">
        <f t="shared" si="333"/>
        <v/>
      </c>
      <c r="G2022" s="4" t="str">
        <f>IF(H2022=A2022,"","I")</f>
        <v/>
      </c>
      <c r="H2022" s="4" t="str">
        <f>TRIM(TRIM(I2022) &amp; " " &amp; TRIM(J2022) &amp; " " &amp; K2022 &amp; " " &amp;S2022)</f>
        <v>Thalictrum delavayi 'Hewitt's Double'</v>
      </c>
      <c r="I2022" s="1" t="s">
        <v>1047</v>
      </c>
      <c r="J2022" s="1" t="s">
        <v>3974</v>
      </c>
      <c r="K2022" s="1" t="s">
        <v>6117</v>
      </c>
      <c r="L2022" s="1">
        <v>1705</v>
      </c>
      <c r="M2022" s="1" t="s">
        <v>39</v>
      </c>
      <c r="N2022" s="18" t="b">
        <v>1</v>
      </c>
      <c r="O2022" t="s">
        <v>6118</v>
      </c>
      <c r="P2022" s="1" t="s">
        <v>6119</v>
      </c>
      <c r="S2022" s="54"/>
      <c r="T2022" s="1" t="s">
        <v>42</v>
      </c>
      <c r="U2022" s="1" t="s">
        <v>42</v>
      </c>
      <c r="V2022" s="1" t="s">
        <v>42</v>
      </c>
      <c r="W2022" s="1" t="s">
        <v>42</v>
      </c>
      <c r="X2022" s="1"/>
      <c r="Y2022" s="1" t="s">
        <v>6120</v>
      </c>
      <c r="Z2022" s="1" t="s">
        <v>6121</v>
      </c>
      <c r="AA2022" s="1"/>
      <c r="AB2022" s="1"/>
      <c r="AC2022" s="1"/>
      <c r="AD2022" s="1"/>
      <c r="AE2022" s="1"/>
      <c r="AG2022" s="1" t="b">
        <v>0</v>
      </c>
      <c r="AJ2022" s="1" t="b">
        <v>0</v>
      </c>
      <c r="AK2022" s="1" t="b">
        <v>0</v>
      </c>
      <c r="AL2022" s="1" t="s">
        <v>86</v>
      </c>
      <c r="AM2022" s="1" t="s">
        <v>62</v>
      </c>
      <c r="AN2022" s="1" t="s">
        <v>45</v>
      </c>
      <c r="AO2022" s="1">
        <v>1671</v>
      </c>
      <c r="AP2022" s="1" t="b">
        <v>0</v>
      </c>
      <c r="AQ2022" s="1"/>
      <c r="AR2022" s="1"/>
      <c r="AS2022" s="1" t="b">
        <v>0</v>
      </c>
      <c r="AT2022" s="5"/>
      <c r="AU2022" s="5"/>
      <c r="AV2022" s="1" t="str">
        <f t="shared" si="332"/>
        <v>Thalictrum delavayi 'Hewitt's Double'</v>
      </c>
      <c r="AW2022" s="1"/>
      <c r="AX2022" s="1"/>
      <c r="AY2022" s="5"/>
      <c r="AZ2022" s="5"/>
      <c r="BA2022" s="5"/>
      <c r="BB2022" s="5"/>
      <c r="BC2022" s="5"/>
      <c r="BD2022" s="5"/>
      <c r="BE2022" s="5"/>
      <c r="BF2022" s="5"/>
      <c r="BG2022" s="5"/>
      <c r="BH2022" s="5"/>
      <c r="BI2022" s="5"/>
      <c r="BJ2022" s="5"/>
      <c r="BK2022" s="5"/>
      <c r="BL2022" s="5"/>
      <c r="BM2022" s="5"/>
      <c r="BN2022" s="5"/>
    </row>
    <row r="2023" spans="1:66" ht="15" customHeight="1" x14ac:dyDescent="0.2">
      <c r="A2023" s="9" t="s">
        <v>7305</v>
      </c>
      <c r="B2023" s="18" t="b">
        <f t="shared" si="331"/>
        <v>1</v>
      </c>
      <c r="C2023" s="4" t="str">
        <f>IF(O2023="","C","")</f>
        <v/>
      </c>
      <c r="D2023" s="4" t="str">
        <f>IF(I2023="","N","")</f>
        <v/>
      </c>
      <c r="E2023" s="4" t="str">
        <f>IF(P2023="","Y","")</f>
        <v/>
      </c>
      <c r="F2023" s="4" t="str">
        <f t="shared" si="333"/>
        <v/>
      </c>
      <c r="G2023" s="4"/>
      <c r="H2023" s="4" t="str">
        <f>TRIM(TRIM(I2023) &amp; " " &amp; TRIM(J2023) &amp; " " &amp; K2023 &amp; " " &amp;S2023)</f>
        <v>Thalictrum flavum 'Illuminator' Meadow Rue</v>
      </c>
      <c r="I2023" s="1" t="s">
        <v>1047</v>
      </c>
      <c r="J2023" s="1" t="s">
        <v>4351</v>
      </c>
      <c r="K2023" s="1" t="s">
        <v>6122</v>
      </c>
      <c r="L2023" s="1">
        <v>1706</v>
      </c>
      <c r="M2023" s="1" t="s">
        <v>39</v>
      </c>
      <c r="N2023" s="18" t="b">
        <v>1</v>
      </c>
      <c r="O2023" t="s">
        <v>6123</v>
      </c>
      <c r="P2023" s="1" t="s">
        <v>6124</v>
      </c>
      <c r="Q2023" s="1"/>
      <c r="S2023" s="54" t="s">
        <v>6125</v>
      </c>
      <c r="T2023" s="1" t="s">
        <v>42</v>
      </c>
      <c r="U2023" s="1" t="s">
        <v>42</v>
      </c>
      <c r="V2023" s="1" t="s">
        <v>42</v>
      </c>
      <c r="W2023" s="1" t="s">
        <v>42</v>
      </c>
      <c r="X2023" s="1" t="s">
        <v>6126</v>
      </c>
      <c r="Y2023" s="1" t="s">
        <v>6127</v>
      </c>
      <c r="Z2023" s="1"/>
      <c r="AA2023" s="1"/>
      <c r="AB2023" s="1"/>
      <c r="AC2023" s="1"/>
      <c r="AD2023" s="1"/>
      <c r="AE2023" s="1"/>
      <c r="AF2023" s="1"/>
      <c r="AG2023" s="1" t="b">
        <v>0</v>
      </c>
      <c r="AH2023" s="1"/>
      <c r="AI2023" s="1"/>
      <c r="AJ2023" s="1" t="b">
        <v>0</v>
      </c>
      <c r="AK2023" s="1" t="b">
        <v>0</v>
      </c>
      <c r="AL2023" s="1" t="s">
        <v>86</v>
      </c>
      <c r="AM2023" s="1" t="s">
        <v>62</v>
      </c>
      <c r="AN2023" s="1" t="s">
        <v>45</v>
      </c>
      <c r="AP2023" s="1" t="b">
        <v>0</v>
      </c>
      <c r="AQ2023" s="1"/>
      <c r="AR2023" s="1"/>
      <c r="AS2023" s="1" t="b">
        <v>0</v>
      </c>
      <c r="AT2023" s="5"/>
      <c r="AU2023" s="5"/>
      <c r="AV2023" s="1" t="str">
        <f t="shared" si="332"/>
        <v>Thalictrum flavum 'Illuminator' Meadow Rue</v>
      </c>
      <c r="AW2023" s="1"/>
      <c r="AX2023" s="1"/>
      <c r="AY2023" s="5"/>
      <c r="AZ2023" s="5"/>
      <c r="BA2023" s="5"/>
      <c r="BB2023" s="5"/>
      <c r="BC2023" s="5"/>
      <c r="BD2023" s="5"/>
      <c r="BE2023" s="5"/>
      <c r="BF2023" s="5"/>
      <c r="BG2023" s="5"/>
      <c r="BH2023" s="5"/>
      <c r="BI2023" s="5"/>
      <c r="BJ2023" s="5"/>
      <c r="BK2023" s="5"/>
      <c r="BL2023" s="5"/>
      <c r="BM2023" s="5"/>
      <c r="BN2023" s="5"/>
    </row>
    <row r="2024" spans="1:66" ht="15" customHeight="1" x14ac:dyDescent="0.2">
      <c r="B2024" s="18" t="b">
        <f t="shared" si="331"/>
        <v>1</v>
      </c>
      <c r="F2024" s="4" t="str">
        <f t="shared" si="333"/>
        <v/>
      </c>
      <c r="I2024" s="1" t="s">
        <v>1047</v>
      </c>
      <c r="J2024" s="1" t="s">
        <v>4351</v>
      </c>
      <c r="K2024" s="1" t="s">
        <v>6128</v>
      </c>
      <c r="L2024" s="1">
        <v>1707</v>
      </c>
      <c r="N2024" s="18" t="b">
        <v>1</v>
      </c>
      <c r="P2024" s="1" t="s">
        <v>6129</v>
      </c>
      <c r="S2024" s="54"/>
      <c r="T2024" s="1" t="s">
        <v>42</v>
      </c>
      <c r="U2024" s="1" t="s">
        <v>42</v>
      </c>
      <c r="V2024" s="1" t="s">
        <v>42</v>
      </c>
      <c r="W2024" s="1" t="s">
        <v>42</v>
      </c>
      <c r="X2024" s="1"/>
      <c r="Y2024" s="1" t="s">
        <v>6130</v>
      </c>
      <c r="Z2024" s="1"/>
      <c r="AA2024" s="1"/>
      <c r="AB2024" s="1"/>
      <c r="AC2024" s="1"/>
      <c r="AD2024" s="1"/>
      <c r="AE2024" s="1"/>
      <c r="AG2024" s="1" t="b">
        <v>1</v>
      </c>
      <c r="AH2024" s="1"/>
      <c r="AI2024" s="1"/>
      <c r="AJ2024" s="1" t="b">
        <v>0</v>
      </c>
      <c r="AK2024" s="1" t="b">
        <v>0</v>
      </c>
      <c r="AL2024" s="1" t="s">
        <v>86</v>
      </c>
      <c r="AM2024" s="1" t="s">
        <v>62</v>
      </c>
      <c r="AN2024" s="1" t="s">
        <v>45</v>
      </c>
      <c r="AO2024" s="1">
        <v>1930</v>
      </c>
      <c r="AP2024" s="1" t="b">
        <v>0</v>
      </c>
      <c r="AQ2024" s="1"/>
      <c r="AR2024" s="1"/>
      <c r="AS2024" s="1" t="b">
        <v>0</v>
      </c>
      <c r="AV2024" s="1" t="str">
        <f t="shared" si="332"/>
        <v>Thalictrum flavum ssp. glaucum</v>
      </c>
      <c r="AW2024" s="1"/>
      <c r="AX2024" s="1"/>
    </row>
    <row r="2025" spans="1:66" ht="15" customHeight="1" x14ac:dyDescent="0.2">
      <c r="B2025" s="18" t="b">
        <f t="shared" si="331"/>
        <v>1</v>
      </c>
      <c r="F2025" s="4" t="str">
        <f t="shared" si="333"/>
        <v/>
      </c>
      <c r="I2025" s="1" t="s">
        <v>1047</v>
      </c>
      <c r="J2025" s="1" t="s">
        <v>6131</v>
      </c>
      <c r="L2025" s="1">
        <v>1708</v>
      </c>
      <c r="N2025" s="18" t="b">
        <v>1</v>
      </c>
      <c r="P2025" s="1" t="s">
        <v>6132</v>
      </c>
      <c r="T2025" s="1" t="s">
        <v>42</v>
      </c>
      <c r="U2025" s="1" t="s">
        <v>42</v>
      </c>
      <c r="V2025" s="1" t="s">
        <v>42</v>
      </c>
      <c r="W2025" s="1" t="s">
        <v>42</v>
      </c>
      <c r="Y2025" s="1" t="s">
        <v>6133</v>
      </c>
      <c r="AG2025" s="1" t="b">
        <v>0</v>
      </c>
      <c r="AJ2025" s="1" t="b">
        <v>0</v>
      </c>
      <c r="AK2025" s="1" t="b">
        <v>0</v>
      </c>
      <c r="AL2025" s="1" t="s">
        <v>86</v>
      </c>
      <c r="AM2025" s="1" t="s">
        <v>62</v>
      </c>
      <c r="AN2025" s="1" t="s">
        <v>45</v>
      </c>
      <c r="AO2025" s="1">
        <v>1396</v>
      </c>
      <c r="AP2025" s="1" t="b">
        <v>0</v>
      </c>
      <c r="AQ2025" s="1"/>
      <c r="AR2025" s="1"/>
      <c r="AS2025" s="1" t="b">
        <v>0</v>
      </c>
      <c r="AV2025" s="1" t="str">
        <f t="shared" si="332"/>
        <v>Thalictrum kiusianum</v>
      </c>
      <c r="AW2025" s="1"/>
    </row>
    <row r="2026" spans="1:66" ht="15" customHeight="1" x14ac:dyDescent="0.2">
      <c r="A2026" s="13" t="s">
        <v>7303</v>
      </c>
      <c r="B2026" s="18" t="b">
        <f t="shared" si="331"/>
        <v>1</v>
      </c>
      <c r="C2026" s="4" t="str">
        <f>IF(O2026="","C","")</f>
        <v/>
      </c>
      <c r="D2026" s="4" t="str">
        <f>IF(I2026="","N","")</f>
        <v/>
      </c>
      <c r="E2026" s="4" t="str">
        <f>IF(P2026="","Y","")</f>
        <v/>
      </c>
      <c r="F2026" s="4" t="str">
        <f t="shared" si="333"/>
        <v/>
      </c>
      <c r="G2026" s="4" t="str">
        <f>IF(H2026=A2026,"","I")</f>
        <v/>
      </c>
      <c r="H2026" s="4" t="str">
        <f>TRIM(TRIM(I2026) &amp; " " &amp; TRIM(J2026) &amp; " " &amp; K2026 &amp; " " &amp;S2026)</f>
        <v>Thalictrum rochebrunianum</v>
      </c>
      <c r="I2026" s="1" t="s">
        <v>1047</v>
      </c>
      <c r="J2026" s="24" t="s">
        <v>9955</v>
      </c>
      <c r="K2026" s="1"/>
      <c r="L2026" s="1">
        <v>1709</v>
      </c>
      <c r="M2026" s="1" t="s">
        <v>39</v>
      </c>
      <c r="N2026" s="18" t="b">
        <v>1</v>
      </c>
      <c r="O2026" t="s">
        <v>6135</v>
      </c>
      <c r="P2026" s="1" t="s">
        <v>6136</v>
      </c>
      <c r="S2026" s="54"/>
      <c r="T2026" s="1" t="s">
        <v>42</v>
      </c>
      <c r="U2026" s="1" t="s">
        <v>42</v>
      </c>
      <c r="V2026" s="1" t="s">
        <v>42</v>
      </c>
      <c r="W2026" s="1" t="s">
        <v>42</v>
      </c>
      <c r="X2026" s="1"/>
      <c r="Y2026" s="1" t="s">
        <v>6137</v>
      </c>
      <c r="Z2026" s="1" t="s">
        <v>6138</v>
      </c>
      <c r="AA2026" s="1"/>
      <c r="AB2026" s="1"/>
      <c r="AC2026" s="1"/>
      <c r="AD2026" s="1"/>
      <c r="AE2026" s="1"/>
      <c r="AG2026" s="1" t="b">
        <v>0</v>
      </c>
      <c r="AH2026" s="1"/>
      <c r="AI2026" s="1"/>
      <c r="AJ2026" s="1" t="b">
        <v>0</v>
      </c>
      <c r="AK2026" s="1" t="b">
        <v>0</v>
      </c>
      <c r="AL2026" s="1" t="s">
        <v>86</v>
      </c>
      <c r="AM2026" s="1" t="s">
        <v>62</v>
      </c>
      <c r="AN2026" s="1" t="s">
        <v>45</v>
      </c>
      <c r="AO2026" s="1">
        <v>2484</v>
      </c>
      <c r="AP2026" s="1" t="b">
        <v>0</v>
      </c>
      <c r="AQ2026" s="1"/>
      <c r="AR2026" s="1"/>
      <c r="AS2026" s="1" t="b">
        <v>0</v>
      </c>
      <c r="AV2026" s="1" t="str">
        <f t="shared" si="332"/>
        <v>Thalictrum rochebrunianum</v>
      </c>
      <c r="AW2026" s="1"/>
      <c r="AX2026" s="1"/>
      <c r="BE2026" s="5"/>
      <c r="BF2026" s="5"/>
      <c r="BG2026" s="5"/>
      <c r="BH2026" s="5"/>
      <c r="BI2026" s="5"/>
      <c r="BJ2026" s="5"/>
      <c r="BK2026" s="5"/>
      <c r="BL2026" s="5"/>
      <c r="BM2026" s="5"/>
      <c r="BN2026" s="5"/>
    </row>
    <row r="2027" spans="1:66" ht="15" customHeight="1" x14ac:dyDescent="0.2">
      <c r="A2027" s="9" t="s">
        <v>8832</v>
      </c>
      <c r="B2027" s="18" t="b">
        <f t="shared" si="331"/>
        <v>1</v>
      </c>
      <c r="C2027" s="4" t="str">
        <f>IF(O2027="","C","")</f>
        <v/>
      </c>
      <c r="D2027" s="4" t="str">
        <f>IF(I2027="","N","")</f>
        <v/>
      </c>
      <c r="E2027" s="4" t="str">
        <f>IF(P2027="","Y","")</f>
        <v/>
      </c>
      <c r="F2027" s="4" t="str">
        <f t="shared" si="333"/>
        <v/>
      </c>
      <c r="G2027" s="4" t="str">
        <f>IF(H2027=A2027,"","I")</f>
        <v/>
      </c>
      <c r="H2027" s="4" t="str">
        <f>TRIM(TRIM(I2027) &amp; " " &amp; TRIM(J2027) &amp; " " &amp; K2027 &amp; " " &amp;S2027)</f>
        <v>Thalictrum 'Anne'</v>
      </c>
      <c r="I2027" s="1" t="s">
        <v>1047</v>
      </c>
      <c r="J2027" s="1"/>
      <c r="K2027" s="1" t="s">
        <v>6095</v>
      </c>
      <c r="L2027" s="1">
        <v>1699</v>
      </c>
      <c r="M2027" s="1" t="s">
        <v>39</v>
      </c>
      <c r="N2027" s="18" t="b">
        <v>1</v>
      </c>
      <c r="O2027" t="s">
        <v>6096</v>
      </c>
      <c r="P2027" s="1" t="s">
        <v>6097</v>
      </c>
      <c r="S2027" s="54"/>
      <c r="T2027" s="1" t="s">
        <v>42</v>
      </c>
      <c r="U2027" s="1" t="s">
        <v>42</v>
      </c>
      <c r="V2027" s="1" t="s">
        <v>42</v>
      </c>
      <c r="W2027" s="1" t="s">
        <v>42</v>
      </c>
      <c r="X2027" s="1"/>
      <c r="Y2027" t="s">
        <v>11284</v>
      </c>
      <c r="Z2027" s="1"/>
      <c r="AA2027" s="1"/>
      <c r="AB2027" s="1"/>
      <c r="AC2027" s="1"/>
      <c r="AD2027" s="1"/>
      <c r="AE2027" s="1"/>
      <c r="AG2027" s="1" t="b">
        <v>1</v>
      </c>
      <c r="AH2027" s="1"/>
      <c r="AI2027" s="1"/>
      <c r="AJ2027" s="1" t="b">
        <v>0</v>
      </c>
      <c r="AK2027" s="1" t="b">
        <v>0</v>
      </c>
      <c r="AL2027" s="1" t="s">
        <v>3101</v>
      </c>
      <c r="AM2027" s="1" t="s">
        <v>62</v>
      </c>
      <c r="AN2027" s="1" t="s">
        <v>45</v>
      </c>
      <c r="AO2027" s="1">
        <v>1646</v>
      </c>
      <c r="AP2027" s="1" t="b">
        <v>0</v>
      </c>
      <c r="AQ2027" s="1"/>
      <c r="AR2027" s="1"/>
      <c r="AS2027" s="1" t="b">
        <v>0</v>
      </c>
      <c r="AT2027" s="5"/>
      <c r="AU2027" s="5"/>
      <c r="AV2027" s="1" t="str">
        <f t="shared" si="332"/>
        <v>Thalictrum 'Anne'</v>
      </c>
      <c r="AW2027" s="1"/>
      <c r="AX2027" s="1"/>
      <c r="AY2027" s="5"/>
      <c r="AZ2027" s="5"/>
      <c r="BA2027" s="5"/>
      <c r="BB2027" s="5"/>
      <c r="BC2027" s="5"/>
      <c r="BD2027" s="5"/>
      <c r="BE2027" s="5"/>
      <c r="BF2027" s="5"/>
      <c r="BG2027" s="5"/>
      <c r="BH2027" s="5"/>
      <c r="BI2027" s="5"/>
      <c r="BJ2027" s="5"/>
      <c r="BK2027" s="5"/>
      <c r="BL2027" s="5"/>
      <c r="BM2027" s="5"/>
      <c r="BN2027" s="5"/>
    </row>
    <row r="2028" spans="1:66" ht="15" customHeight="1" x14ac:dyDescent="0.2">
      <c r="A2028" s="9" t="s">
        <v>9629</v>
      </c>
      <c r="B2028" s="18" t="b">
        <f t="shared" si="331"/>
        <v>1</v>
      </c>
      <c r="C2028" s="4" t="str">
        <f>IF(O2028="","C","")</f>
        <v/>
      </c>
      <c r="D2028" s="4" t="str">
        <f>IF(I2028="","N","")</f>
        <v/>
      </c>
      <c r="E2028" s="4" t="str">
        <f>IF(P2028="","Y","")</f>
        <v/>
      </c>
      <c r="F2028" s="4" t="str">
        <f t="shared" si="333"/>
        <v/>
      </c>
      <c r="G2028" s="4" t="str">
        <f>IF(H2028=A2028,"","I")</f>
        <v/>
      </c>
      <c r="H2028" s="4" t="str">
        <f>TRIM(TRIM(I2028) &amp; " " &amp; TRIM(J2028) &amp; " " &amp; K2028 &amp; " " &amp;S2028)</f>
        <v>Thalictrum 'Black Stockings'</v>
      </c>
      <c r="I2028" s="25" t="s">
        <v>1047</v>
      </c>
      <c r="J2028" s="1"/>
      <c r="K2028" t="s">
        <v>9903</v>
      </c>
      <c r="N2028" s="18" t="b">
        <v>1</v>
      </c>
      <c r="O2028" t="s">
        <v>10250</v>
      </c>
      <c r="P2028" s="2" t="s">
        <v>10436</v>
      </c>
      <c r="Y2028" t="s">
        <v>11285</v>
      </c>
      <c r="AG2028" s="1" t="b">
        <v>0</v>
      </c>
      <c r="AH2028" s="1"/>
      <c r="AI2028" s="1"/>
      <c r="AJ2028" s="1" t="b">
        <v>0</v>
      </c>
      <c r="AK2028" s="1" t="b">
        <v>0</v>
      </c>
      <c r="AL2028" s="1" t="s">
        <v>86</v>
      </c>
      <c r="AM2028" s="1" t="s">
        <v>62</v>
      </c>
      <c r="AN2028" s="1" t="s">
        <v>45</v>
      </c>
      <c r="AO2028" s="1">
        <v>2390</v>
      </c>
      <c r="AP2028" s="1" t="b">
        <v>0</v>
      </c>
      <c r="AQ2028" s="1"/>
      <c r="AR2028" s="1"/>
      <c r="AS2028" s="1" t="b">
        <v>0</v>
      </c>
      <c r="AV2028" s="1" t="str">
        <f t="shared" si="332"/>
        <v>Thalictrum 'Black Stockings'</v>
      </c>
      <c r="AW2028" s="1"/>
      <c r="AX2028" s="1"/>
      <c r="BE2028" s="5"/>
      <c r="BF2028" s="5"/>
      <c r="BG2028" s="5"/>
      <c r="BH2028" s="5"/>
      <c r="BI2028" s="5"/>
      <c r="BJ2028" s="5"/>
      <c r="BK2028" s="5"/>
      <c r="BL2028" s="5"/>
      <c r="BM2028" s="5"/>
      <c r="BN2028" s="5"/>
    </row>
    <row r="2029" spans="1:66" ht="15" customHeight="1" x14ac:dyDescent="0.2">
      <c r="A2029" s="9" t="s">
        <v>7897</v>
      </c>
      <c r="B2029" s="18" t="b">
        <f t="shared" si="331"/>
        <v>1</v>
      </c>
      <c r="C2029" s="4" t="str">
        <f>IF(O2029="","C","")</f>
        <v/>
      </c>
      <c r="D2029" s="4" t="str">
        <f>IF(I2029="","N","")</f>
        <v/>
      </c>
      <c r="E2029" s="4" t="str">
        <f>IF(P2029="","Y","")</f>
        <v/>
      </c>
      <c r="F2029" s="4" t="str">
        <f t="shared" si="333"/>
        <v/>
      </c>
      <c r="G2029" s="4" t="str">
        <f>IF(H2029=A2029,"","I")</f>
        <v/>
      </c>
      <c r="H2029" s="4" t="str">
        <f>TRIM(TRIM(I2029) &amp; " " &amp; TRIM(J2029) &amp; " " &amp; K2029 &amp; " " &amp;S2029)</f>
        <v>Thalictrum 'Elin'</v>
      </c>
      <c r="I2029" s="1" t="s">
        <v>1047</v>
      </c>
      <c r="J2029" s="1"/>
      <c r="K2029" s="1" t="s">
        <v>6098</v>
      </c>
      <c r="L2029" s="1">
        <v>1700</v>
      </c>
      <c r="M2029" s="1" t="s">
        <v>39</v>
      </c>
      <c r="N2029" s="18" t="b">
        <v>1</v>
      </c>
      <c r="O2029" t="s">
        <v>6099</v>
      </c>
      <c r="P2029" s="1" t="s">
        <v>6100</v>
      </c>
      <c r="S2029" s="54"/>
      <c r="T2029" s="1" t="s">
        <v>42</v>
      </c>
      <c r="U2029" s="1" t="s">
        <v>42</v>
      </c>
      <c r="V2029" s="1" t="s">
        <v>42</v>
      </c>
      <c r="W2029" s="1" t="s">
        <v>42</v>
      </c>
      <c r="X2029" s="1"/>
      <c r="Y2029" s="1" t="s">
        <v>6101</v>
      </c>
      <c r="Z2029" s="1"/>
      <c r="AA2029" s="1"/>
      <c r="AB2029" s="1"/>
      <c r="AC2029" s="1"/>
      <c r="AD2029" s="1"/>
      <c r="AE2029" s="1"/>
      <c r="AF2029" s="1"/>
      <c r="AG2029" s="1" t="b">
        <v>0</v>
      </c>
      <c r="AH2029" s="1"/>
      <c r="AI2029" s="1"/>
      <c r="AJ2029" s="1" t="b">
        <v>0</v>
      </c>
      <c r="AK2029" s="1" t="b">
        <v>0</v>
      </c>
      <c r="AL2029" s="1" t="s">
        <v>86</v>
      </c>
      <c r="AM2029" s="1" t="s">
        <v>62</v>
      </c>
      <c r="AN2029" s="1" t="s">
        <v>45</v>
      </c>
      <c r="AP2029" s="1" t="b">
        <v>0</v>
      </c>
      <c r="AQ2029" s="1"/>
      <c r="AR2029" s="1"/>
      <c r="AS2029" s="1" t="b">
        <v>0</v>
      </c>
      <c r="AT2029" s="5"/>
      <c r="AU2029" s="5"/>
      <c r="AV2029" s="1" t="str">
        <f t="shared" si="332"/>
        <v>Thalictrum 'Elin'</v>
      </c>
      <c r="AW2029" s="1"/>
      <c r="AX2029" s="1"/>
      <c r="AY2029" s="5"/>
      <c r="AZ2029" s="5"/>
      <c r="BA2029" s="5"/>
      <c r="BB2029" s="5"/>
      <c r="BC2029" s="5"/>
      <c r="BD2029" s="5"/>
      <c r="BE2029" s="5"/>
      <c r="BF2029" s="5"/>
      <c r="BG2029" s="5"/>
      <c r="BH2029" s="5"/>
      <c r="BI2029" s="5"/>
      <c r="BJ2029" s="5"/>
      <c r="BK2029" s="5"/>
      <c r="BL2029" s="5"/>
      <c r="BM2029" s="5"/>
      <c r="BN2029" s="5"/>
    </row>
    <row r="2030" spans="1:66" ht="15" customHeight="1" x14ac:dyDescent="0.2">
      <c r="A2030" s="13" t="s">
        <v>8386</v>
      </c>
      <c r="B2030" s="18" t="b">
        <f t="shared" si="331"/>
        <v>1</v>
      </c>
      <c r="C2030" s="4" t="str">
        <f>IF(O2030="","C","")</f>
        <v/>
      </c>
      <c r="D2030" s="4" t="str">
        <f>IF(I2030="","N","")</f>
        <v/>
      </c>
      <c r="E2030" s="4" t="str">
        <f>IF(P2030="","Y","")</f>
        <v/>
      </c>
      <c r="F2030" s="4" t="str">
        <f t="shared" si="333"/>
        <v/>
      </c>
      <c r="G2030" s="4" t="str">
        <f>IF(H2030=A2030,"","I")</f>
        <v/>
      </c>
      <c r="H2030" s="4" t="str">
        <f>TRIM(TRIM(I2030) &amp; " " &amp; TRIM(J2030) &amp; " " &amp; K2030 &amp; " " &amp;S2030)</f>
        <v>Thermopsis lupinoides (Thermopsis lanceolata)</v>
      </c>
      <c r="I2030" s="1" t="s">
        <v>6139</v>
      </c>
      <c r="J2030" s="1" t="s">
        <v>6140</v>
      </c>
      <c r="K2030" s="24" t="s">
        <v>9954</v>
      </c>
      <c r="L2030" s="1">
        <v>1710</v>
      </c>
      <c r="M2030" s="1" t="s">
        <v>39</v>
      </c>
      <c r="N2030" s="18" t="b">
        <v>1</v>
      </c>
      <c r="O2030" t="s">
        <v>6142</v>
      </c>
      <c r="P2030" s="1" t="s">
        <v>6143</v>
      </c>
      <c r="S2030" s="54"/>
      <c r="T2030" s="1" t="s">
        <v>42</v>
      </c>
      <c r="U2030" s="1" t="s">
        <v>42</v>
      </c>
      <c r="V2030" s="1" t="s">
        <v>42</v>
      </c>
      <c r="W2030" s="1" t="s">
        <v>42</v>
      </c>
      <c r="X2030" s="1"/>
      <c r="Y2030" s="1" t="s">
        <v>6144</v>
      </c>
      <c r="Z2030" s="1"/>
      <c r="AA2030" s="1"/>
      <c r="AB2030" s="1"/>
      <c r="AC2030" s="1"/>
      <c r="AD2030" s="1"/>
      <c r="AE2030" s="1"/>
      <c r="AG2030" s="1" t="b">
        <v>0</v>
      </c>
      <c r="AH2030" s="1"/>
      <c r="AI2030" s="1"/>
      <c r="AJ2030" s="1" t="b">
        <v>0</v>
      </c>
      <c r="AK2030" s="1" t="b">
        <v>0</v>
      </c>
      <c r="AL2030" s="1" t="s">
        <v>86</v>
      </c>
      <c r="AN2030" s="1" t="s">
        <v>45</v>
      </c>
      <c r="AO2030" s="1">
        <v>20293</v>
      </c>
      <c r="AP2030" s="1" t="b">
        <v>0</v>
      </c>
      <c r="AQ2030" s="1"/>
      <c r="AR2030" s="1"/>
      <c r="AS2030" s="1" t="b">
        <v>0</v>
      </c>
      <c r="AV2030" s="1" t="str">
        <f t="shared" si="332"/>
        <v>Thermopsis lupinoides (Thermopsis lanceolata)</v>
      </c>
      <c r="AW2030" s="1"/>
      <c r="AX2030" s="1"/>
      <c r="BE2030" s="5"/>
      <c r="BF2030" s="5"/>
      <c r="BG2030" s="5"/>
      <c r="BH2030" s="5"/>
      <c r="BI2030" s="5"/>
      <c r="BJ2030" s="5"/>
      <c r="BK2030" s="5"/>
      <c r="BL2030" s="5"/>
      <c r="BM2030" s="5"/>
      <c r="BN2030" s="5"/>
    </row>
    <row r="2031" spans="1:66" ht="15" customHeight="1" x14ac:dyDescent="0.2">
      <c r="B2031" s="18" t="b">
        <f t="shared" si="331"/>
        <v>1</v>
      </c>
      <c r="F2031" s="4" t="str">
        <f t="shared" si="333"/>
        <v/>
      </c>
      <c r="I2031" s="1" t="s">
        <v>6139</v>
      </c>
      <c r="J2031" s="1" t="s">
        <v>6145</v>
      </c>
      <c r="K2031" s="1" t="s">
        <v>6146</v>
      </c>
      <c r="L2031" s="1">
        <v>1711</v>
      </c>
      <c r="N2031" s="18" t="b">
        <v>1</v>
      </c>
      <c r="P2031" s="1" t="s">
        <v>6147</v>
      </c>
      <c r="T2031" s="1" t="s">
        <v>42</v>
      </c>
      <c r="U2031" s="1" t="s">
        <v>42</v>
      </c>
      <c r="V2031" s="1" t="s">
        <v>42</v>
      </c>
      <c r="W2031" s="1" t="s">
        <v>42</v>
      </c>
      <c r="Y2031" s="1" t="s">
        <v>6148</v>
      </c>
      <c r="AG2031" s="1" t="b">
        <v>0</v>
      </c>
      <c r="AJ2031" s="1" t="b">
        <v>0</v>
      </c>
      <c r="AK2031" s="1" t="b">
        <v>0</v>
      </c>
      <c r="AL2031" s="1" t="s">
        <v>86</v>
      </c>
      <c r="AM2031" s="1" t="s">
        <v>62</v>
      </c>
      <c r="AN2031" s="1" t="s">
        <v>45</v>
      </c>
      <c r="AO2031" s="1">
        <v>1933</v>
      </c>
      <c r="AP2031" s="1" t="b">
        <v>0</v>
      </c>
      <c r="AQ2031" s="1"/>
      <c r="AR2031" s="1"/>
      <c r="AS2031" s="1" t="b">
        <v>0</v>
      </c>
      <c r="AV2031" s="1" t="str">
        <f t="shared" si="332"/>
        <v>Thermopsis rhombifolia (montana)</v>
      </c>
      <c r="AW2031" s="1"/>
      <c r="AX2031" s="1"/>
    </row>
    <row r="2032" spans="1:66" ht="15" customHeight="1" x14ac:dyDescent="0.2">
      <c r="B2032" s="18" t="b">
        <f t="shared" si="331"/>
        <v>0</v>
      </c>
      <c r="F2032" s="4" t="str">
        <f t="shared" si="333"/>
        <v>X</v>
      </c>
      <c r="I2032" s="1" t="s">
        <v>6149</v>
      </c>
      <c r="J2032" s="1" t="s">
        <v>1165</v>
      </c>
      <c r="L2032" s="1">
        <v>1721</v>
      </c>
      <c r="N2032" s="18" t="b">
        <v>0</v>
      </c>
      <c r="P2032" s="1" t="s">
        <v>6182</v>
      </c>
      <c r="S2032" s="54" t="s">
        <v>6157</v>
      </c>
      <c r="T2032" s="1" t="s">
        <v>42</v>
      </c>
      <c r="U2032" s="1" t="s">
        <v>42</v>
      </c>
      <c r="V2032" s="1" t="s">
        <v>42</v>
      </c>
      <c r="W2032" s="1" t="s">
        <v>42</v>
      </c>
      <c r="AG2032" s="1" t="b">
        <v>1</v>
      </c>
      <c r="AJ2032" s="1" t="b">
        <v>0</v>
      </c>
      <c r="AK2032" s="1" t="b">
        <v>0</v>
      </c>
      <c r="AL2032" s="1" t="s">
        <v>86</v>
      </c>
      <c r="AM2032" s="1" t="s">
        <v>62</v>
      </c>
      <c r="AN2032" s="1" t="s">
        <v>45</v>
      </c>
      <c r="AO2032" s="1">
        <v>1935</v>
      </c>
      <c r="AP2032" s="1" t="b">
        <v>0</v>
      </c>
      <c r="AQ2032" s="1"/>
      <c r="AR2032" s="1"/>
      <c r="AS2032" s="1" t="b">
        <v>0</v>
      </c>
      <c r="AV2032" s="1" t="str">
        <f t="shared" si="332"/>
        <v>Tiarella cordifolia Foam Flower</v>
      </c>
      <c r="AW2032" s="1"/>
    </row>
    <row r="2033" spans="1:66" ht="15" customHeight="1" x14ac:dyDescent="0.2">
      <c r="A2033" s="9" t="s">
        <v>8232</v>
      </c>
      <c r="B2033" s="18" t="b">
        <f t="shared" si="331"/>
        <v>1</v>
      </c>
      <c r="C2033" s="4" t="str">
        <f>IF(O2033="","C","")</f>
        <v/>
      </c>
      <c r="D2033" s="4" t="str">
        <f>IF(I2033="","N","")</f>
        <v/>
      </c>
      <c r="E2033" s="4" t="str">
        <f>IF(P2033="","Y","")</f>
        <v/>
      </c>
      <c r="F2033" s="4" t="str">
        <f t="shared" si="333"/>
        <v/>
      </c>
      <c r="G2033" s="4" t="str">
        <f>IF(H2033=A2033,"","I")</f>
        <v/>
      </c>
      <c r="H2033" s="4" t="str">
        <f>TRIM(TRIM(I2033) &amp; " " &amp; TRIM(J2033) &amp; " " &amp; K2033 &amp; " " &amp;S2033)</f>
        <v>Tiarella 'Cygnet'</v>
      </c>
      <c r="I2033" s="1" t="s">
        <v>6149</v>
      </c>
      <c r="J2033" s="1"/>
      <c r="K2033" s="1" t="s">
        <v>6150</v>
      </c>
      <c r="L2033" s="1">
        <v>1712</v>
      </c>
      <c r="M2033" s="1" t="s">
        <v>39</v>
      </c>
      <c r="N2033" s="18" t="b">
        <v>1</v>
      </c>
      <c r="O2033" t="s">
        <v>6151</v>
      </c>
      <c r="P2033" s="1" t="s">
        <v>6152</v>
      </c>
      <c r="S2033" s="54"/>
      <c r="T2033" s="1" t="s">
        <v>42</v>
      </c>
      <c r="U2033" s="1" t="s">
        <v>42</v>
      </c>
      <c r="V2033" s="1" t="s">
        <v>42</v>
      </c>
      <c r="W2033" s="1" t="s">
        <v>42</v>
      </c>
      <c r="X2033" s="1"/>
      <c r="Y2033" s="1" t="s">
        <v>6153</v>
      </c>
      <c r="Z2033" s="1" t="s">
        <v>6154</v>
      </c>
      <c r="AA2033" s="1"/>
      <c r="AB2033" s="1"/>
      <c r="AC2033" s="1"/>
      <c r="AD2033" s="1"/>
      <c r="AE2033" s="1"/>
      <c r="AG2033" s="1" t="b">
        <v>1</v>
      </c>
      <c r="AH2033" s="1"/>
      <c r="AI2033" s="1"/>
      <c r="AJ2033" s="1" t="b">
        <v>0</v>
      </c>
      <c r="AK2033" s="1" t="b">
        <v>0</v>
      </c>
      <c r="AL2033" s="1" t="s">
        <v>86</v>
      </c>
      <c r="AM2033" s="1" t="s">
        <v>62</v>
      </c>
      <c r="AN2033" s="1" t="s">
        <v>45</v>
      </c>
      <c r="AO2033" s="1">
        <v>1672</v>
      </c>
      <c r="AP2033" s="1" t="b">
        <v>0</v>
      </c>
      <c r="AQ2033" s="1"/>
      <c r="AR2033" s="1"/>
      <c r="AS2033" s="1" t="b">
        <v>0</v>
      </c>
      <c r="AT2033" s="5"/>
      <c r="AU2033" s="5"/>
      <c r="AV2033" s="1" t="str">
        <f t="shared" si="332"/>
        <v>Tiarella 'Cygnet'</v>
      </c>
      <c r="AW2033" s="1"/>
      <c r="AX2033" s="1"/>
      <c r="AY2033" s="5"/>
      <c r="AZ2033" s="5"/>
      <c r="BA2033" s="5"/>
      <c r="BB2033" s="5"/>
      <c r="BC2033" s="5"/>
      <c r="BD2033" s="5"/>
      <c r="BE2033" s="5"/>
      <c r="BF2033" s="5"/>
      <c r="BG2033" s="5"/>
      <c r="BH2033" s="5"/>
      <c r="BI2033" s="5"/>
      <c r="BJ2033" s="5"/>
      <c r="BK2033" s="5"/>
      <c r="BL2033" s="5"/>
      <c r="BM2033" s="5"/>
      <c r="BN2033" s="5"/>
    </row>
    <row r="2034" spans="1:66" ht="15" customHeight="1" x14ac:dyDescent="0.2">
      <c r="A2034" s="9" t="s">
        <v>9003</v>
      </c>
      <c r="B2034" s="18" t="b">
        <f t="shared" si="331"/>
        <v>1</v>
      </c>
      <c r="C2034" s="4" t="str">
        <f>IF(O2034="","C","")</f>
        <v/>
      </c>
      <c r="D2034" s="4" t="str">
        <f>IF(I2034="","N","")</f>
        <v/>
      </c>
      <c r="E2034" s="4" t="str">
        <f>IF(P2034="","Y","")</f>
        <v/>
      </c>
      <c r="F2034" s="4" t="str">
        <f t="shared" si="333"/>
        <v/>
      </c>
      <c r="G2034" s="4"/>
      <c r="H2034" s="4" t="str">
        <f>TRIM(TRIM(I2034) &amp; " " &amp; TRIM(J2034) &amp; " " &amp; K2034 &amp; " " &amp;S2034)</f>
        <v>Tiarella 'Iron Butterfly' Foam Flower</v>
      </c>
      <c r="I2034" s="1" t="s">
        <v>6149</v>
      </c>
      <c r="J2034" s="1"/>
      <c r="K2034" s="1" t="s">
        <v>6762</v>
      </c>
      <c r="L2034" s="1">
        <v>1888</v>
      </c>
      <c r="M2034" s="1" t="s">
        <v>39</v>
      </c>
      <c r="N2034" s="18" t="b">
        <v>1</v>
      </c>
      <c r="O2034" t="s">
        <v>6763</v>
      </c>
      <c r="P2034" s="1" t="s">
        <v>6764</v>
      </c>
      <c r="S2034" s="54" t="s">
        <v>6157</v>
      </c>
      <c r="T2034" s="1" t="s">
        <v>42</v>
      </c>
      <c r="U2034" s="1" t="s">
        <v>42</v>
      </c>
      <c r="V2034" s="1" t="s">
        <v>42</v>
      </c>
      <c r="W2034" s="1" t="s">
        <v>42</v>
      </c>
      <c r="X2034" s="1"/>
      <c r="Y2034" s="1" t="s">
        <v>6765</v>
      </c>
      <c r="Z2034" s="1"/>
      <c r="AA2034" s="1"/>
      <c r="AB2034" s="1"/>
      <c r="AC2034" s="1"/>
      <c r="AD2034" s="1"/>
      <c r="AE2034" s="1"/>
      <c r="AG2034" s="1" t="b">
        <v>0</v>
      </c>
      <c r="AH2034" s="1"/>
      <c r="AI2034" s="1"/>
      <c r="AJ2034" s="1" t="b">
        <v>0</v>
      </c>
      <c r="AK2034" s="1" t="b">
        <v>0</v>
      </c>
      <c r="AL2034" s="1" t="s">
        <v>86</v>
      </c>
      <c r="AN2034" s="1" t="s">
        <v>45</v>
      </c>
      <c r="AO2034" s="1">
        <v>20099</v>
      </c>
      <c r="AP2034" s="1" t="b">
        <v>0</v>
      </c>
      <c r="AQ2034" s="1"/>
      <c r="AR2034" s="1"/>
      <c r="AS2034" s="1" t="b">
        <v>0</v>
      </c>
      <c r="AT2034" s="5"/>
      <c r="AU2034" s="5"/>
      <c r="AV2034" s="1" t="str">
        <f t="shared" si="332"/>
        <v>Tiarella 'Iron Butterfly' Foam Flower</v>
      </c>
      <c r="AW2034" s="1"/>
      <c r="AX2034" s="1"/>
      <c r="AY2034" s="5"/>
      <c r="AZ2034" s="5"/>
      <c r="BA2034" s="5"/>
      <c r="BB2034" s="5"/>
      <c r="BC2034" s="5"/>
      <c r="BD2034" s="5"/>
      <c r="BE2034" s="5"/>
      <c r="BF2034" s="5"/>
      <c r="BG2034" s="5"/>
      <c r="BH2034" s="5"/>
      <c r="BI2034" s="5"/>
      <c r="BJ2034" s="5"/>
      <c r="BK2034" s="5"/>
      <c r="BL2034" s="5"/>
      <c r="BM2034" s="5"/>
      <c r="BN2034" s="5"/>
    </row>
    <row r="2035" spans="1:66" ht="15" customHeight="1" x14ac:dyDescent="0.2">
      <c r="B2035" s="18" t="b">
        <f t="shared" si="331"/>
        <v>1</v>
      </c>
      <c r="F2035" s="4" t="str">
        <f t="shared" si="333"/>
        <v/>
      </c>
      <c r="I2035" s="1" t="s">
        <v>6149</v>
      </c>
      <c r="J2035" s="1"/>
      <c r="K2035" s="1" t="s">
        <v>6155</v>
      </c>
      <c r="L2035" s="1">
        <v>1713</v>
      </c>
      <c r="N2035" s="18" t="b">
        <v>1</v>
      </c>
      <c r="P2035" s="1" t="s">
        <v>6156</v>
      </c>
      <c r="S2035" s="54" t="s">
        <v>6157</v>
      </c>
      <c r="T2035" s="1" t="s">
        <v>42</v>
      </c>
      <c r="U2035" s="1" t="s">
        <v>42</v>
      </c>
      <c r="V2035" s="1" t="s">
        <v>42</v>
      </c>
      <c r="W2035" s="1" t="s">
        <v>42</v>
      </c>
      <c r="X2035" s="1" t="s">
        <v>6158</v>
      </c>
      <c r="Y2035" s="1" t="s">
        <v>6159</v>
      </c>
      <c r="AG2035" s="1" t="b">
        <v>0</v>
      </c>
      <c r="AJ2035" s="1" t="b">
        <v>0</v>
      </c>
      <c r="AK2035" s="1" t="b">
        <v>0</v>
      </c>
      <c r="AL2035" s="1" t="s">
        <v>86</v>
      </c>
      <c r="AM2035" s="1" t="s">
        <v>62</v>
      </c>
      <c r="AN2035" s="1" t="s">
        <v>45</v>
      </c>
      <c r="AO2035" s="1">
        <v>1934</v>
      </c>
      <c r="AP2035" s="1" t="b">
        <v>0</v>
      </c>
      <c r="AQ2035" s="1"/>
      <c r="AR2035" s="1"/>
      <c r="AS2035" s="1" t="b">
        <v>0</v>
      </c>
      <c r="AV2035" s="1" t="str">
        <f t="shared" si="332"/>
        <v>Tiarella 'Mint Chocolate' Foam Flower</v>
      </c>
      <c r="AW2035" s="1"/>
      <c r="AX2035" s="1"/>
    </row>
    <row r="2036" spans="1:66" ht="15" customHeight="1" x14ac:dyDescent="0.2">
      <c r="B2036" s="18" t="b">
        <f t="shared" si="331"/>
        <v>1</v>
      </c>
      <c r="F2036" s="4" t="str">
        <f t="shared" si="333"/>
        <v/>
      </c>
      <c r="I2036" s="1" t="s">
        <v>6149</v>
      </c>
      <c r="J2036" s="1"/>
      <c r="K2036" s="1" t="s">
        <v>6160</v>
      </c>
      <c r="L2036" s="1">
        <v>1714</v>
      </c>
      <c r="N2036" s="18" t="b">
        <v>1</v>
      </c>
      <c r="P2036" s="1" t="s">
        <v>6152</v>
      </c>
      <c r="S2036" s="54" t="s">
        <v>6157</v>
      </c>
      <c r="T2036" s="1" t="s">
        <v>42</v>
      </c>
      <c r="U2036" s="1" t="s">
        <v>42</v>
      </c>
      <c r="V2036" s="1" t="s">
        <v>42</v>
      </c>
      <c r="W2036" s="1" t="s">
        <v>42</v>
      </c>
      <c r="X2036" s="1"/>
      <c r="Y2036" s="1" t="s">
        <v>6161</v>
      </c>
      <c r="Z2036" s="1" t="s">
        <v>6162</v>
      </c>
      <c r="AA2036" s="1"/>
      <c r="AB2036" s="1"/>
      <c r="AC2036" s="1"/>
      <c r="AD2036" s="1"/>
      <c r="AE2036" s="1"/>
      <c r="AG2036" s="1" t="b">
        <v>0</v>
      </c>
      <c r="AH2036" s="1"/>
      <c r="AI2036" s="1"/>
      <c r="AJ2036" s="1" t="b">
        <v>0</v>
      </c>
      <c r="AK2036" s="1" t="b">
        <v>0</v>
      </c>
      <c r="AL2036" s="1" t="s">
        <v>86</v>
      </c>
      <c r="AM2036" s="1" t="s">
        <v>62</v>
      </c>
      <c r="AN2036" s="1" t="s">
        <v>45</v>
      </c>
      <c r="AO2036" s="1">
        <v>2419</v>
      </c>
      <c r="AP2036" s="1" t="b">
        <v>0</v>
      </c>
      <c r="AQ2036" s="1"/>
      <c r="AR2036" s="1"/>
      <c r="AS2036" s="1" t="b">
        <v>1</v>
      </c>
      <c r="AV2036" s="1" t="str">
        <f t="shared" si="332"/>
        <v>Tiarella 'Morning Star' Foam Flower</v>
      </c>
      <c r="AW2036" s="1"/>
      <c r="AX2036" s="1"/>
    </row>
    <row r="2037" spans="1:66" ht="15" customHeight="1" x14ac:dyDescent="0.2">
      <c r="A2037" s="9" t="s">
        <v>8234</v>
      </c>
      <c r="B2037" s="18" t="b">
        <f t="shared" si="331"/>
        <v>1</v>
      </c>
      <c r="C2037" s="4" t="str">
        <f>IF(O2037="","C","")</f>
        <v/>
      </c>
      <c r="D2037" s="4" t="str">
        <f>IF(I2037="","N","")</f>
        <v/>
      </c>
      <c r="E2037" s="4" t="str">
        <f>IF(P2037="","Y","")</f>
        <v/>
      </c>
      <c r="F2037" s="4" t="str">
        <f t="shared" si="333"/>
        <v/>
      </c>
      <c r="G2037" s="4" t="str">
        <f>IF(H2037=A2037,"","I")</f>
        <v/>
      </c>
      <c r="H2037" s="4" t="str">
        <f>TRIM(TRIM(I2037) &amp; " " &amp; TRIM(J2037) &amp; " " &amp; K2037 &amp; " " &amp;S2037)</f>
        <v>Tiarella 'Mystic Mist'</v>
      </c>
      <c r="I2037" s="1" t="s">
        <v>6149</v>
      </c>
      <c r="J2037" s="1"/>
      <c r="K2037" s="24" t="s">
        <v>9904</v>
      </c>
      <c r="L2037" s="1">
        <v>1715</v>
      </c>
      <c r="M2037" s="1" t="s">
        <v>39</v>
      </c>
      <c r="N2037" s="18" t="b">
        <v>1</v>
      </c>
      <c r="O2037" t="s">
        <v>6164</v>
      </c>
      <c r="P2037" s="1" t="s">
        <v>6165</v>
      </c>
      <c r="S2037" s="54"/>
      <c r="T2037" s="1" t="s">
        <v>42</v>
      </c>
      <c r="U2037" s="1" t="s">
        <v>42</v>
      </c>
      <c r="V2037" s="1" t="s">
        <v>42</v>
      </c>
      <c r="W2037" s="1" t="s">
        <v>42</v>
      </c>
      <c r="X2037" s="1"/>
      <c r="Y2037" s="1" t="s">
        <v>6166</v>
      </c>
      <c r="Z2037" s="1"/>
      <c r="AA2037" s="1"/>
      <c r="AB2037" s="1"/>
      <c r="AC2037" s="1"/>
      <c r="AD2037" s="1"/>
      <c r="AE2037" s="1"/>
      <c r="AG2037" s="1" t="b">
        <v>1</v>
      </c>
      <c r="AJ2037" s="1" t="b">
        <v>0</v>
      </c>
      <c r="AK2037" s="1" t="b">
        <v>0</v>
      </c>
      <c r="AL2037" s="1" t="s">
        <v>86</v>
      </c>
      <c r="AM2037" s="1" t="s">
        <v>62</v>
      </c>
      <c r="AN2037" s="1" t="s">
        <v>45</v>
      </c>
      <c r="AO2037" s="1">
        <v>1957</v>
      </c>
      <c r="AP2037" s="1" t="b">
        <v>0</v>
      </c>
      <c r="AQ2037" s="1"/>
      <c r="AR2037" s="1"/>
      <c r="AS2037" s="1" t="b">
        <v>0</v>
      </c>
      <c r="AV2037" s="1" t="str">
        <f t="shared" si="332"/>
        <v>Tiarella 'Mystic Mist'</v>
      </c>
      <c r="AW2037" s="1"/>
      <c r="AX2037" s="1"/>
      <c r="BE2037" s="5"/>
      <c r="BF2037" s="5"/>
      <c r="BG2037" s="5"/>
      <c r="BH2037" s="5"/>
      <c r="BI2037" s="5"/>
      <c r="BJ2037" s="5"/>
      <c r="BK2037" s="5"/>
      <c r="BL2037" s="5"/>
      <c r="BM2037" s="5"/>
      <c r="BN2037" s="5"/>
    </row>
    <row r="2038" spans="1:66" ht="15" customHeight="1" x14ac:dyDescent="0.2">
      <c r="A2038" s="9" t="s">
        <v>8804</v>
      </c>
      <c r="B2038" s="18" t="b">
        <f t="shared" si="331"/>
        <v>1</v>
      </c>
      <c r="C2038" s="4" t="str">
        <f>IF(O2038="","C","")</f>
        <v/>
      </c>
      <c r="D2038" s="4" t="str">
        <f>IF(I2038="","N","")</f>
        <v/>
      </c>
      <c r="E2038" s="4" t="str">
        <f>IF(P2038="","Y","")</f>
        <v/>
      </c>
      <c r="F2038" s="4" t="str">
        <f t="shared" si="333"/>
        <v/>
      </c>
      <c r="G2038" s="4"/>
      <c r="H2038" s="4" t="str">
        <f>TRIM(TRIM(I2038) &amp; " " &amp; TRIM(J2038) &amp; " " &amp; K2038 &amp; " " &amp;S2038)</f>
        <v>Tiarella 'Ninja' Foam Flower</v>
      </c>
      <c r="I2038" s="1" t="s">
        <v>6149</v>
      </c>
      <c r="J2038" s="1"/>
      <c r="K2038" s="1" t="s">
        <v>6167</v>
      </c>
      <c r="L2038" s="1">
        <v>1716</v>
      </c>
      <c r="M2038" s="1" t="s">
        <v>39</v>
      </c>
      <c r="N2038" s="18" t="b">
        <v>1</v>
      </c>
      <c r="O2038" t="s">
        <v>6168</v>
      </c>
      <c r="P2038" s="1" t="s">
        <v>6152</v>
      </c>
      <c r="Q2038" s="1"/>
      <c r="R2038" s="1"/>
      <c r="S2038" s="54" t="s">
        <v>6157</v>
      </c>
      <c r="T2038" s="1" t="s">
        <v>42</v>
      </c>
      <c r="U2038" s="1" t="s">
        <v>42</v>
      </c>
      <c r="V2038" s="1" t="s">
        <v>42</v>
      </c>
      <c r="W2038" s="1" t="s">
        <v>42</v>
      </c>
      <c r="X2038" s="1"/>
      <c r="Y2038" s="1" t="s">
        <v>6169</v>
      </c>
      <c r="Z2038" s="1"/>
      <c r="AA2038" s="1"/>
      <c r="AB2038" s="1"/>
      <c r="AC2038" s="1"/>
      <c r="AD2038" s="1"/>
      <c r="AE2038" s="1"/>
      <c r="AG2038" s="1" t="b">
        <v>0</v>
      </c>
      <c r="AH2038" s="1" t="s">
        <v>43</v>
      </c>
      <c r="AI2038" s="1"/>
      <c r="AJ2038" s="1" t="b">
        <v>0</v>
      </c>
      <c r="AK2038" s="1" t="b">
        <v>0</v>
      </c>
      <c r="AL2038" s="1" t="s">
        <v>86</v>
      </c>
      <c r="AN2038" s="1" t="s">
        <v>45</v>
      </c>
      <c r="AO2038" s="1">
        <v>20113</v>
      </c>
      <c r="AP2038" s="1" t="b">
        <v>0</v>
      </c>
      <c r="AQ2038" s="1"/>
      <c r="AR2038" s="1"/>
      <c r="AS2038" s="1" t="b">
        <v>0</v>
      </c>
      <c r="AT2038" s="5"/>
      <c r="AU2038" s="5"/>
      <c r="AV2038" s="1" t="str">
        <f t="shared" si="332"/>
        <v>Tiarella 'Ninja' Foam Flower</v>
      </c>
      <c r="AW2038" s="1"/>
      <c r="AX2038" s="1"/>
      <c r="AY2038" s="5"/>
      <c r="AZ2038" s="5"/>
      <c r="BA2038" s="5"/>
      <c r="BB2038" s="5"/>
      <c r="BC2038" s="5"/>
      <c r="BD2038" s="5"/>
      <c r="BE2038" s="5"/>
      <c r="BF2038" s="5"/>
      <c r="BG2038" s="5"/>
      <c r="BH2038" s="5"/>
      <c r="BI2038" s="5"/>
      <c r="BJ2038" s="5"/>
      <c r="BK2038" s="5"/>
      <c r="BL2038" s="5"/>
      <c r="BM2038" s="5"/>
      <c r="BN2038" s="5"/>
    </row>
    <row r="2039" spans="1:66" ht="15" customHeight="1" x14ac:dyDescent="0.2">
      <c r="A2039" s="9" t="s">
        <v>8806</v>
      </c>
      <c r="B2039" s="18" t="b">
        <f t="shared" si="331"/>
        <v>1</v>
      </c>
      <c r="C2039" s="4" t="str">
        <f>IF(O2039="","C","")</f>
        <v/>
      </c>
      <c r="D2039" s="4" t="str">
        <f>IF(I2039="","N","")</f>
        <v/>
      </c>
      <c r="E2039" s="4" t="str">
        <f>IF(P2039="","Y","")</f>
        <v/>
      </c>
      <c r="F2039" s="4" t="str">
        <f t="shared" si="333"/>
        <v/>
      </c>
      <c r="G2039" s="4"/>
      <c r="H2039" s="4" t="str">
        <f>TRIM(TRIM(I2039) &amp; " " &amp; TRIM(J2039) &amp; " " &amp; K2039 &amp; " " &amp;S2039)</f>
        <v>Tiarella 'Pink Bouquet' Foam Flower</v>
      </c>
      <c r="I2039" s="1" t="s">
        <v>6149</v>
      </c>
      <c r="J2039" s="1"/>
      <c r="K2039" s="1" t="s">
        <v>6170</v>
      </c>
      <c r="L2039" s="1">
        <v>1717</v>
      </c>
      <c r="M2039" s="1" t="s">
        <v>39</v>
      </c>
      <c r="N2039" s="18" t="b">
        <v>1</v>
      </c>
      <c r="O2039" t="s">
        <v>6171</v>
      </c>
      <c r="P2039" s="1" t="s">
        <v>6156</v>
      </c>
      <c r="Q2039" s="1"/>
      <c r="R2039" s="1"/>
      <c r="S2039" s="54" t="s">
        <v>6157</v>
      </c>
      <c r="T2039" s="1" t="s">
        <v>42</v>
      </c>
      <c r="U2039" s="1" t="s">
        <v>42</v>
      </c>
      <c r="V2039" s="1" t="s">
        <v>42</v>
      </c>
      <c r="W2039" s="1" t="s">
        <v>42</v>
      </c>
      <c r="X2039" s="1" t="s">
        <v>6172</v>
      </c>
      <c r="Y2039" s="1" t="s">
        <v>6173</v>
      </c>
      <c r="Z2039" s="1"/>
      <c r="AA2039" s="1"/>
      <c r="AB2039" s="1"/>
      <c r="AC2039" s="1"/>
      <c r="AD2039" s="1"/>
      <c r="AE2039" s="1"/>
      <c r="AG2039" s="1" t="b">
        <v>1</v>
      </c>
      <c r="AH2039" s="1"/>
      <c r="AI2039" s="1"/>
      <c r="AJ2039" s="1" t="b">
        <v>0</v>
      </c>
      <c r="AK2039" s="1" t="b">
        <v>0</v>
      </c>
      <c r="AL2039" s="1" t="s">
        <v>86</v>
      </c>
      <c r="AM2039" s="1" t="s">
        <v>62</v>
      </c>
      <c r="AN2039" s="1" t="s">
        <v>45</v>
      </c>
      <c r="AO2039" s="1">
        <v>1673</v>
      </c>
      <c r="AP2039" s="1" t="b">
        <v>0</v>
      </c>
      <c r="AQ2039" s="1"/>
      <c r="AR2039" s="1"/>
      <c r="AS2039" s="1" t="b">
        <v>0</v>
      </c>
      <c r="AT2039" s="5"/>
      <c r="AU2039" s="5"/>
      <c r="AV2039" s="1" t="str">
        <f t="shared" si="332"/>
        <v>Tiarella 'Pink Bouquet' Foam Flower</v>
      </c>
      <c r="AW2039" s="1"/>
      <c r="AX2039" s="1"/>
      <c r="AY2039" s="5"/>
      <c r="AZ2039" s="5"/>
      <c r="BA2039" s="5"/>
      <c r="BB2039" s="5"/>
      <c r="BC2039" s="5"/>
      <c r="BD2039" s="5"/>
      <c r="BE2039" s="5"/>
      <c r="BF2039" s="5"/>
      <c r="BG2039" s="5"/>
      <c r="BH2039" s="5"/>
      <c r="BI2039" s="5"/>
      <c r="BJ2039" s="5"/>
      <c r="BK2039" s="5"/>
      <c r="BL2039" s="5"/>
      <c r="BM2039" s="5"/>
      <c r="BN2039" s="5"/>
    </row>
    <row r="2040" spans="1:66" ht="15" customHeight="1" x14ac:dyDescent="0.2">
      <c r="A2040" s="9" t="s">
        <v>7331</v>
      </c>
      <c r="B2040" s="18" t="b">
        <f t="shared" si="331"/>
        <v>1</v>
      </c>
      <c r="C2040" s="4" t="str">
        <f>IF(O2040="","C","")</f>
        <v/>
      </c>
      <c r="D2040" s="4" t="str">
        <f>IF(I2040="","N","")</f>
        <v/>
      </c>
      <c r="E2040" s="4" t="str">
        <f>IF(P2040="","Y","")</f>
        <v/>
      </c>
      <c r="F2040" s="4" t="str">
        <f t="shared" si="333"/>
        <v/>
      </c>
      <c r="G2040" s="4"/>
      <c r="H2040" s="4" t="str">
        <f>TRIM(TRIM(I2040) &amp; " " &amp; TRIM(J2040) &amp; " " &amp; K2040 &amp; " " &amp;S2040)</f>
        <v>Tiarella 'Pink Skyrocket' Foam Flower</v>
      </c>
      <c r="I2040" s="1" t="s">
        <v>6149</v>
      </c>
      <c r="J2040" s="1"/>
      <c r="K2040" s="1" t="s">
        <v>6174</v>
      </c>
      <c r="L2040" s="1">
        <v>1718</v>
      </c>
      <c r="M2040" s="1" t="s">
        <v>39</v>
      </c>
      <c r="N2040" s="18" t="b">
        <v>1</v>
      </c>
      <c r="O2040" t="s">
        <v>6175</v>
      </c>
      <c r="P2040" s="1" t="s">
        <v>6156</v>
      </c>
      <c r="S2040" s="54" t="s">
        <v>6157</v>
      </c>
      <c r="T2040" s="1" t="s">
        <v>42</v>
      </c>
      <c r="U2040" s="1" t="s">
        <v>42</v>
      </c>
      <c r="V2040" s="1" t="s">
        <v>42</v>
      </c>
      <c r="W2040" s="1" t="s">
        <v>42</v>
      </c>
      <c r="X2040" s="1"/>
      <c r="Y2040" s="1" t="s">
        <v>6161</v>
      </c>
      <c r="Z2040" s="1" t="s">
        <v>6162</v>
      </c>
      <c r="AA2040" s="1"/>
      <c r="AB2040" s="1"/>
      <c r="AC2040" s="1"/>
      <c r="AD2040" s="1"/>
      <c r="AE2040" s="1"/>
      <c r="AF2040" s="1"/>
      <c r="AG2040" s="1" t="b">
        <v>0</v>
      </c>
      <c r="AH2040" s="1"/>
      <c r="AI2040" s="1"/>
      <c r="AJ2040" s="1" t="b">
        <v>0</v>
      </c>
      <c r="AK2040" s="1" t="b">
        <v>0</v>
      </c>
      <c r="AL2040" s="1" t="s">
        <v>86</v>
      </c>
      <c r="AM2040" s="1" t="s">
        <v>62</v>
      </c>
      <c r="AN2040" s="1" t="s">
        <v>45</v>
      </c>
      <c r="AO2040" s="1">
        <v>1674</v>
      </c>
      <c r="AP2040" s="1" t="b">
        <v>0</v>
      </c>
      <c r="AQ2040" s="1"/>
      <c r="AR2040" s="1"/>
      <c r="AS2040" s="1" t="b">
        <v>0</v>
      </c>
      <c r="AT2040" s="5"/>
      <c r="AU2040" s="5"/>
      <c r="AV2040" s="1" t="str">
        <f t="shared" si="332"/>
        <v>Tiarella 'Pink Skyrocket' Foam Flower</v>
      </c>
      <c r="AW2040" s="1"/>
      <c r="AX2040" s="1"/>
      <c r="AY2040" s="5"/>
      <c r="AZ2040" s="5"/>
      <c r="BA2040" s="5"/>
      <c r="BB2040" s="5"/>
      <c r="BC2040" s="5"/>
      <c r="BD2040" s="5"/>
      <c r="BE2040" s="5"/>
      <c r="BF2040" s="5"/>
      <c r="BG2040" s="5"/>
      <c r="BH2040" s="5"/>
      <c r="BI2040" s="5"/>
      <c r="BJ2040" s="5"/>
      <c r="BK2040" s="5"/>
      <c r="BL2040" s="5"/>
      <c r="BM2040" s="5"/>
      <c r="BN2040" s="5"/>
    </row>
    <row r="2041" spans="1:66" ht="15" customHeight="1" x14ac:dyDescent="0.2">
      <c r="A2041" s="9" t="s">
        <v>7329</v>
      </c>
      <c r="B2041" s="18" t="b">
        <f t="shared" si="331"/>
        <v>1</v>
      </c>
      <c r="C2041" s="4" t="str">
        <f>IF(O2041="","C","")</f>
        <v/>
      </c>
      <c r="D2041" s="4" t="str">
        <f>IF(I2041="","N","")</f>
        <v/>
      </c>
      <c r="E2041" s="4" t="str">
        <f>IF(P2041="","Y","")</f>
        <v/>
      </c>
      <c r="F2041" s="4" t="str">
        <f t="shared" si="333"/>
        <v/>
      </c>
      <c r="G2041" s="4" t="str">
        <f>IF(H2041=A2041,"","I")</f>
        <v/>
      </c>
      <c r="H2041" s="4" t="str">
        <f>TRIM(TRIM(I2041) &amp; " " &amp; TRIM(J2041) &amp; " " &amp; K2041 &amp; " " &amp;S2041)</f>
        <v>Tiarella 'Spring Symphony'</v>
      </c>
      <c r="I2041" s="1" t="s">
        <v>6149</v>
      </c>
      <c r="J2041" s="1"/>
      <c r="K2041" s="1" t="s">
        <v>6176</v>
      </c>
      <c r="L2041" s="1">
        <v>1719</v>
      </c>
      <c r="M2041" s="1" t="s">
        <v>39</v>
      </c>
      <c r="N2041" s="18" t="b">
        <v>1</v>
      </c>
      <c r="O2041" t="s">
        <v>6177</v>
      </c>
      <c r="P2041" s="1" t="s">
        <v>6178</v>
      </c>
      <c r="S2041" s="54"/>
      <c r="T2041" s="1" t="s">
        <v>42</v>
      </c>
      <c r="U2041" s="1" t="s">
        <v>42</v>
      </c>
      <c r="V2041" s="1" t="s">
        <v>42</v>
      </c>
      <c r="W2041" s="1" t="s">
        <v>42</v>
      </c>
      <c r="X2041" s="1"/>
      <c r="Y2041" s="1" t="s">
        <v>6179</v>
      </c>
      <c r="Z2041" s="1"/>
      <c r="AA2041" s="1"/>
      <c r="AB2041" s="1"/>
      <c r="AC2041" s="1"/>
      <c r="AD2041" s="1"/>
      <c r="AE2041" s="1"/>
      <c r="AG2041" s="1" t="b">
        <v>0</v>
      </c>
      <c r="AH2041" s="1"/>
      <c r="AI2041" s="1"/>
      <c r="AJ2041" s="1" t="b">
        <v>0</v>
      </c>
      <c r="AK2041" s="1" t="b">
        <v>0</v>
      </c>
      <c r="AL2041" s="1" t="s">
        <v>86</v>
      </c>
      <c r="AN2041" s="1" t="s">
        <v>45</v>
      </c>
      <c r="AO2041" s="1">
        <v>20151</v>
      </c>
      <c r="AP2041" s="1" t="b">
        <v>0</v>
      </c>
      <c r="AQ2041" s="1"/>
      <c r="AR2041" s="1"/>
      <c r="AS2041" s="1" t="b">
        <v>0</v>
      </c>
      <c r="AT2041" s="5"/>
      <c r="AU2041" s="5"/>
      <c r="AV2041" s="1" t="str">
        <f t="shared" si="332"/>
        <v>Tiarella 'Spring Symphony'</v>
      </c>
      <c r="AW2041" s="1"/>
      <c r="AX2041" s="1"/>
      <c r="AY2041" s="5"/>
      <c r="AZ2041" s="5"/>
      <c r="BA2041" s="5"/>
      <c r="BB2041" s="5"/>
      <c r="BC2041" s="5"/>
      <c r="BD2041" s="5"/>
      <c r="BE2041" s="5"/>
      <c r="BF2041" s="5"/>
      <c r="BG2041" s="5"/>
      <c r="BH2041" s="5"/>
      <c r="BI2041" s="5"/>
      <c r="BJ2041" s="5"/>
      <c r="BK2041" s="5"/>
      <c r="BL2041" s="5"/>
      <c r="BM2041" s="5"/>
      <c r="BN2041" s="5"/>
    </row>
    <row r="2042" spans="1:66" ht="15" customHeight="1" x14ac:dyDescent="0.2">
      <c r="B2042" s="18" t="b">
        <f t="shared" si="331"/>
        <v>1</v>
      </c>
      <c r="F2042" s="4" t="str">
        <f t="shared" si="333"/>
        <v/>
      </c>
      <c r="I2042" s="1" t="s">
        <v>6149</v>
      </c>
      <c r="J2042" s="1"/>
      <c r="K2042" s="1" t="s">
        <v>6180</v>
      </c>
      <c r="L2042" s="1">
        <v>1720</v>
      </c>
      <c r="N2042" s="18" t="b">
        <v>1</v>
      </c>
      <c r="P2042" s="1" t="s">
        <v>6181</v>
      </c>
      <c r="S2042" s="54" t="s">
        <v>6157</v>
      </c>
      <c r="T2042" s="1" t="s">
        <v>42</v>
      </c>
      <c r="U2042" s="1" t="s">
        <v>42</v>
      </c>
      <c r="V2042" s="1" t="s">
        <v>42</v>
      </c>
      <c r="W2042" s="1" t="s">
        <v>42</v>
      </c>
      <c r="X2042" s="1"/>
      <c r="Y2042" s="1" t="s">
        <v>6161</v>
      </c>
      <c r="Z2042" s="1" t="s">
        <v>6162</v>
      </c>
      <c r="AA2042" s="1"/>
      <c r="AB2042" s="1"/>
      <c r="AC2042" s="1"/>
      <c r="AD2042" s="1"/>
      <c r="AE2042" s="1"/>
      <c r="AG2042" s="1" t="b">
        <v>0</v>
      </c>
      <c r="AH2042" s="1"/>
      <c r="AI2042" s="1"/>
      <c r="AJ2042" s="1" t="b">
        <v>0</v>
      </c>
      <c r="AK2042" s="1" t="b">
        <v>0</v>
      </c>
      <c r="AL2042" s="1" t="s">
        <v>86</v>
      </c>
      <c r="AM2042" s="1" t="s">
        <v>62</v>
      </c>
      <c r="AN2042" s="1" t="s">
        <v>45</v>
      </c>
      <c r="AO2042" s="1">
        <v>15668</v>
      </c>
      <c r="AP2042" s="1" t="b">
        <v>0</v>
      </c>
      <c r="AQ2042" s="1"/>
      <c r="AR2042" s="1"/>
      <c r="AS2042" s="1" t="b">
        <v>0</v>
      </c>
      <c r="AV2042" s="1" t="str">
        <f t="shared" si="332"/>
        <v>Tiarella 'Starburst' Foam Flower</v>
      </c>
      <c r="AW2042" s="1"/>
      <c r="AX2042" s="1"/>
    </row>
    <row r="2043" spans="1:66" ht="15" customHeight="1" x14ac:dyDescent="0.2">
      <c r="B2043" s="18" t="b">
        <f t="shared" si="331"/>
        <v>0</v>
      </c>
      <c r="F2043" s="4" t="str">
        <f t="shared" si="333"/>
        <v>X</v>
      </c>
      <c r="I2043" s="1" t="s">
        <v>6183</v>
      </c>
      <c r="J2043" s="1"/>
      <c r="K2043" s="1"/>
      <c r="L2043" s="1">
        <v>1722</v>
      </c>
      <c r="N2043" s="18" t="b">
        <v>0</v>
      </c>
      <c r="P2043" s="1"/>
      <c r="S2043" s="54"/>
      <c r="T2043" s="1" t="s">
        <v>42</v>
      </c>
      <c r="U2043" s="1" t="s">
        <v>42</v>
      </c>
      <c r="V2043" s="1" t="s">
        <v>42</v>
      </c>
      <c r="W2043" s="1" t="s">
        <v>42</v>
      </c>
      <c r="X2043" s="1"/>
      <c r="Y2043" s="1"/>
      <c r="Z2043" s="1"/>
      <c r="AA2043" s="1"/>
      <c r="AB2043" s="1"/>
      <c r="AC2043" s="1"/>
      <c r="AD2043" s="1"/>
      <c r="AE2043" s="1"/>
      <c r="AG2043" s="1" t="b">
        <v>0</v>
      </c>
      <c r="AH2043" s="1" t="s">
        <v>43</v>
      </c>
      <c r="AI2043" s="1"/>
      <c r="AJ2043" s="1" t="b">
        <v>0</v>
      </c>
      <c r="AK2043" s="1" t="b">
        <v>0</v>
      </c>
      <c r="AL2043" s="1" t="s">
        <v>86</v>
      </c>
      <c r="AN2043" s="1" t="s">
        <v>45</v>
      </c>
      <c r="AO2043" s="1">
        <v>19968</v>
      </c>
      <c r="AP2043" s="1" t="b">
        <v>1</v>
      </c>
      <c r="AQ2043" s="1"/>
      <c r="AR2043" s="1"/>
      <c r="AS2043" s="1" t="b">
        <v>0</v>
      </c>
      <c r="AV2043" s="1" t="str">
        <f t="shared" si="332"/>
        <v>Tomato</v>
      </c>
      <c r="AW2043" s="1"/>
      <c r="AX2043" s="1"/>
    </row>
    <row r="2044" spans="1:66" ht="15" customHeight="1" x14ac:dyDescent="0.2">
      <c r="A2044" s="9" t="s">
        <v>8134</v>
      </c>
      <c r="B2044" s="18" t="b">
        <f t="shared" si="331"/>
        <v>1</v>
      </c>
      <c r="C2044" s="4" t="str">
        <f t="shared" ref="C2044:C2063" si="334">IF(O2044="","C","")</f>
        <v/>
      </c>
      <c r="D2044" s="4" t="str">
        <f t="shared" ref="D2044:D2063" si="335">IF(I2044="","N","")</f>
        <v/>
      </c>
      <c r="E2044" s="4" t="str">
        <f t="shared" ref="E2044:E2063" si="336">IF(P2044="","Y","")</f>
        <v/>
      </c>
      <c r="F2044" s="4" t="str">
        <f t="shared" si="333"/>
        <v/>
      </c>
      <c r="G2044" s="4" t="str">
        <f t="shared" ref="G2044:G2051" si="337">IF(H2044=A2044,"","I")</f>
        <v/>
      </c>
      <c r="H2044" s="4" t="str">
        <f t="shared" ref="H2044:H2063" si="338">TRIM(TRIM(I2044) &amp; " " &amp; TRIM(J2044) &amp; " " &amp; K2044 &amp; " " &amp;S2044)</f>
        <v>Trachystemon orientalis</v>
      </c>
      <c r="I2044" s="1" t="s">
        <v>6184</v>
      </c>
      <c r="J2044" s="1" t="s">
        <v>3411</v>
      </c>
      <c r="K2044" s="1"/>
      <c r="L2044" s="1">
        <v>1723</v>
      </c>
      <c r="M2044" s="1" t="s">
        <v>39</v>
      </c>
      <c r="N2044" s="18" t="b">
        <v>1</v>
      </c>
      <c r="O2044" t="s">
        <v>6185</v>
      </c>
      <c r="P2044" s="1" t="s">
        <v>6186</v>
      </c>
      <c r="S2044" s="54"/>
      <c r="T2044" s="1" t="s">
        <v>42</v>
      </c>
      <c r="U2044" s="1" t="s">
        <v>42</v>
      </c>
      <c r="V2044" s="1" t="s">
        <v>42</v>
      </c>
      <c r="W2044" s="1" t="s">
        <v>42</v>
      </c>
      <c r="X2044" s="1"/>
      <c r="Y2044" s="1" t="s">
        <v>6187</v>
      </c>
      <c r="Z2044" s="1"/>
      <c r="AA2044" s="1"/>
      <c r="AB2044" s="1"/>
      <c r="AC2044" s="1"/>
      <c r="AD2044" s="1"/>
      <c r="AE2044" s="1"/>
      <c r="AG2044" s="1" t="b">
        <v>0</v>
      </c>
      <c r="AH2044" s="1"/>
      <c r="AI2044" s="1"/>
      <c r="AJ2044" s="1" t="b">
        <v>0</v>
      </c>
      <c r="AK2044" s="1" t="b">
        <v>0</v>
      </c>
      <c r="AL2044" s="1" t="s">
        <v>86</v>
      </c>
      <c r="AN2044" s="1" t="s">
        <v>45</v>
      </c>
      <c r="AO2044" s="1">
        <v>20152</v>
      </c>
      <c r="AP2044" s="1" t="b">
        <v>0</v>
      </c>
      <c r="AQ2044" s="1"/>
      <c r="AR2044" s="1"/>
      <c r="AS2044" s="1" t="b">
        <v>0</v>
      </c>
      <c r="AT2044" s="5"/>
      <c r="AU2044" s="5"/>
      <c r="AV2044" s="1" t="str">
        <f t="shared" si="332"/>
        <v>Trachystemon orientalis</v>
      </c>
      <c r="AW2044" s="1"/>
      <c r="AX2044" s="1"/>
      <c r="AY2044" s="5"/>
      <c r="AZ2044" s="5"/>
      <c r="BA2044" s="5"/>
      <c r="BB2044" s="5"/>
      <c r="BC2044" s="5"/>
      <c r="BD2044" s="5"/>
      <c r="BE2044" s="5"/>
      <c r="BF2044" s="5"/>
      <c r="BG2044" s="5"/>
      <c r="BH2044" s="5"/>
      <c r="BI2044" s="5"/>
      <c r="BJ2044" s="5"/>
      <c r="BK2044" s="5"/>
      <c r="BL2044" s="5"/>
      <c r="BM2044" s="5"/>
      <c r="BN2044" s="5"/>
    </row>
    <row r="2045" spans="1:66" ht="15" customHeight="1" x14ac:dyDescent="0.2">
      <c r="A2045" s="9" t="s">
        <v>7327</v>
      </c>
      <c r="B2045" s="18" t="b">
        <f t="shared" si="331"/>
        <v>1</v>
      </c>
      <c r="C2045" s="4" t="str">
        <f t="shared" si="334"/>
        <v/>
      </c>
      <c r="D2045" s="4" t="str">
        <f t="shared" si="335"/>
        <v/>
      </c>
      <c r="E2045" s="4" t="str">
        <f t="shared" si="336"/>
        <v/>
      </c>
      <c r="F2045" s="4" t="str">
        <f t="shared" si="333"/>
        <v/>
      </c>
      <c r="G2045" s="4" t="str">
        <f t="shared" si="337"/>
        <v/>
      </c>
      <c r="H2045" s="4" t="str">
        <f t="shared" si="338"/>
        <v>Tradescantia 'Bilberry Ice' (Andersoniana Group)</v>
      </c>
      <c r="I2045" s="1" t="s">
        <v>6188</v>
      </c>
      <c r="J2045" s="1"/>
      <c r="K2045" s="2" t="s">
        <v>9905</v>
      </c>
      <c r="L2045" s="1">
        <v>1724</v>
      </c>
      <c r="M2045" s="1" t="s">
        <v>302</v>
      </c>
      <c r="N2045" s="18" t="b">
        <v>1</v>
      </c>
      <c r="O2045" t="s">
        <v>6191</v>
      </c>
      <c r="P2045" s="1" t="s">
        <v>6192</v>
      </c>
      <c r="S2045" s="54"/>
      <c r="T2045" s="1" t="s">
        <v>42</v>
      </c>
      <c r="U2045" s="1" t="s">
        <v>42</v>
      </c>
      <c r="V2045" s="1" t="s">
        <v>42</v>
      </c>
      <c r="W2045" s="1" t="s">
        <v>42</v>
      </c>
      <c r="X2045" s="1" t="s">
        <v>6193</v>
      </c>
      <c r="Y2045" s="1" t="s">
        <v>6194</v>
      </c>
      <c r="Z2045" s="1"/>
      <c r="AA2045" s="1"/>
      <c r="AB2045" s="1"/>
      <c r="AC2045" s="1"/>
      <c r="AD2045" s="1"/>
      <c r="AE2045" s="1"/>
      <c r="AG2045" s="1" t="b">
        <v>0</v>
      </c>
      <c r="AH2045" s="1"/>
      <c r="AI2045" s="1"/>
      <c r="AJ2045" s="1" t="b">
        <v>0</v>
      </c>
      <c r="AK2045" s="1" t="b">
        <v>0</v>
      </c>
      <c r="AL2045" s="1" t="s">
        <v>86</v>
      </c>
      <c r="AN2045" s="1" t="s">
        <v>45</v>
      </c>
      <c r="AO2045" s="1">
        <v>20201</v>
      </c>
      <c r="AP2045" s="1" t="b">
        <v>0</v>
      </c>
      <c r="AQ2045" s="1"/>
      <c r="AR2045" s="1"/>
      <c r="AS2045" s="1" t="b">
        <v>0</v>
      </c>
      <c r="AV2045" s="1" t="str">
        <f t="shared" si="332"/>
        <v>Tradescantia 'Bilberry Ice' (Andersoniana Group)</v>
      </c>
      <c r="AW2045" s="1"/>
      <c r="AX2045" s="1"/>
      <c r="BE2045" s="5"/>
      <c r="BF2045" s="5"/>
      <c r="BG2045" s="5"/>
      <c r="BH2045" s="5"/>
      <c r="BI2045" s="5"/>
      <c r="BJ2045" s="5"/>
      <c r="BK2045" s="5"/>
      <c r="BL2045" s="5"/>
      <c r="BM2045" s="5"/>
      <c r="BN2045" s="5"/>
    </row>
    <row r="2046" spans="1:66" ht="15" customHeight="1" x14ac:dyDescent="0.2">
      <c r="A2046" s="9" t="s">
        <v>7325</v>
      </c>
      <c r="B2046" s="18" t="b">
        <f t="shared" si="331"/>
        <v>1</v>
      </c>
      <c r="C2046" s="4" t="str">
        <f t="shared" si="334"/>
        <v/>
      </c>
      <c r="D2046" s="4" t="str">
        <f t="shared" si="335"/>
        <v/>
      </c>
      <c r="E2046" s="4" t="str">
        <f t="shared" si="336"/>
        <v/>
      </c>
      <c r="F2046" s="4" t="str">
        <f t="shared" si="333"/>
        <v/>
      </c>
      <c r="G2046" s="4" t="str">
        <f t="shared" si="337"/>
        <v/>
      </c>
      <c r="H2046" s="4" t="str">
        <f t="shared" si="338"/>
        <v>Tradescantia 'Blue Stone' (Andersoniana Group)</v>
      </c>
      <c r="I2046" s="1" t="s">
        <v>6188</v>
      </c>
      <c r="J2046" s="1"/>
      <c r="K2046" s="2" t="s">
        <v>9906</v>
      </c>
      <c r="L2046" s="1">
        <v>1725</v>
      </c>
      <c r="M2046" s="1" t="s">
        <v>302</v>
      </c>
      <c r="N2046" s="18" t="b">
        <v>1</v>
      </c>
      <c r="O2046" t="s">
        <v>6196</v>
      </c>
      <c r="P2046" s="1" t="s">
        <v>6197</v>
      </c>
      <c r="S2046" s="54"/>
      <c r="T2046" s="1" t="s">
        <v>42</v>
      </c>
      <c r="U2046" s="1" t="s">
        <v>42</v>
      </c>
      <c r="V2046" s="1" t="s">
        <v>42</v>
      </c>
      <c r="W2046" s="1" t="s">
        <v>42</v>
      </c>
      <c r="Y2046" s="1" t="s">
        <v>6198</v>
      </c>
      <c r="Z2046" s="1" t="s">
        <v>6199</v>
      </c>
      <c r="AF2046" s="1"/>
      <c r="AG2046" s="1" t="b">
        <v>0</v>
      </c>
      <c r="AH2046" s="1"/>
      <c r="AI2046" s="1"/>
      <c r="AJ2046" s="1" t="b">
        <v>0</v>
      </c>
      <c r="AK2046" s="1" t="b">
        <v>0</v>
      </c>
      <c r="AL2046" s="1" t="s">
        <v>86</v>
      </c>
      <c r="AM2046" s="1" t="s">
        <v>62</v>
      </c>
      <c r="AN2046" s="1" t="s">
        <v>45</v>
      </c>
      <c r="AP2046" s="1" t="b">
        <v>0</v>
      </c>
      <c r="AQ2046" s="1"/>
      <c r="AR2046" s="1"/>
      <c r="AS2046" s="1" t="b">
        <v>0</v>
      </c>
      <c r="AV2046" s="1" t="str">
        <f t="shared" si="332"/>
        <v>Tradescantia 'Blue Stone' (Andersoniana Group)</v>
      </c>
      <c r="AW2046" s="1"/>
      <c r="AX2046" s="1"/>
      <c r="BE2046" s="5"/>
      <c r="BF2046" s="5"/>
      <c r="BG2046" s="5"/>
      <c r="BH2046" s="5"/>
      <c r="BI2046" s="5"/>
      <c r="BJ2046" s="5"/>
      <c r="BK2046" s="5"/>
      <c r="BL2046" s="5"/>
      <c r="BM2046" s="5"/>
      <c r="BN2046" s="5"/>
    </row>
    <row r="2047" spans="1:66" ht="15" customHeight="1" x14ac:dyDescent="0.2">
      <c r="A2047" s="9" t="s">
        <v>7323</v>
      </c>
      <c r="B2047" s="18" t="b">
        <f t="shared" si="331"/>
        <v>1</v>
      </c>
      <c r="C2047" s="4" t="str">
        <f t="shared" si="334"/>
        <v/>
      </c>
      <c r="D2047" s="4" t="str">
        <f t="shared" si="335"/>
        <v/>
      </c>
      <c r="E2047" s="4" t="str">
        <f t="shared" si="336"/>
        <v/>
      </c>
      <c r="F2047" s="4" t="str">
        <f t="shared" si="333"/>
        <v/>
      </c>
      <c r="G2047" s="4" t="str">
        <f t="shared" si="337"/>
        <v/>
      </c>
      <c r="H2047" s="4" t="str">
        <f t="shared" si="338"/>
        <v>Tradescantia 'Charlotte' (Andersoniana Group)</v>
      </c>
      <c r="I2047" s="1" t="s">
        <v>6188</v>
      </c>
      <c r="J2047" s="1"/>
      <c r="K2047" s="2" t="s">
        <v>9907</v>
      </c>
      <c r="L2047" s="1">
        <v>1726</v>
      </c>
      <c r="M2047" s="1" t="s">
        <v>302</v>
      </c>
      <c r="N2047" s="18" t="b">
        <v>1</v>
      </c>
      <c r="O2047" t="s">
        <v>6201</v>
      </c>
      <c r="P2047" s="1" t="s">
        <v>6202</v>
      </c>
      <c r="S2047" s="54"/>
      <c r="T2047" s="1" t="s">
        <v>42</v>
      </c>
      <c r="U2047" s="1" t="s">
        <v>42</v>
      </c>
      <c r="V2047" s="1" t="s">
        <v>42</v>
      </c>
      <c r="W2047" s="1" t="s">
        <v>42</v>
      </c>
      <c r="X2047" s="1"/>
      <c r="Y2047" s="1" t="s">
        <v>6203</v>
      </c>
      <c r="Z2047" s="1" t="s">
        <v>6204</v>
      </c>
      <c r="AA2047" s="1"/>
      <c r="AB2047" s="1"/>
      <c r="AC2047" s="1"/>
      <c r="AD2047" s="1"/>
      <c r="AE2047" s="1"/>
      <c r="AG2047" s="1" t="b">
        <v>0</v>
      </c>
      <c r="AH2047" s="1"/>
      <c r="AI2047" s="1"/>
      <c r="AJ2047" s="1" t="b">
        <v>0</v>
      </c>
      <c r="AK2047" s="1" t="b">
        <v>0</v>
      </c>
      <c r="AL2047" s="1" t="s">
        <v>2032</v>
      </c>
      <c r="AM2047" s="1" t="s">
        <v>62</v>
      </c>
      <c r="AN2047" s="1" t="s">
        <v>45</v>
      </c>
      <c r="AO2047" s="1">
        <v>1962</v>
      </c>
      <c r="AP2047" s="1" t="b">
        <v>0</v>
      </c>
      <c r="AQ2047" s="1"/>
      <c r="AR2047" s="1"/>
      <c r="AS2047" s="1" t="b">
        <v>0</v>
      </c>
      <c r="AV2047" s="1" t="str">
        <f t="shared" si="332"/>
        <v>Tradescantia 'Charlotte' (Andersoniana Group)</v>
      </c>
      <c r="AW2047" s="1"/>
      <c r="AX2047" s="1"/>
      <c r="BE2047" s="5"/>
      <c r="BF2047" s="5"/>
      <c r="BG2047" s="5"/>
      <c r="BH2047" s="5"/>
      <c r="BI2047" s="5"/>
      <c r="BJ2047" s="5"/>
      <c r="BK2047" s="5"/>
      <c r="BL2047" s="5"/>
      <c r="BM2047" s="5"/>
      <c r="BN2047" s="5"/>
    </row>
    <row r="2048" spans="1:66" ht="15" customHeight="1" x14ac:dyDescent="0.2">
      <c r="A2048" s="9" t="s">
        <v>7321</v>
      </c>
      <c r="B2048" s="18" t="b">
        <f t="shared" si="331"/>
        <v>1</v>
      </c>
      <c r="C2048" s="4" t="str">
        <f t="shared" si="334"/>
        <v/>
      </c>
      <c r="D2048" s="4" t="str">
        <f t="shared" si="335"/>
        <v/>
      </c>
      <c r="E2048" s="4" t="str">
        <f t="shared" si="336"/>
        <v/>
      </c>
      <c r="F2048" s="4" t="str">
        <f t="shared" si="333"/>
        <v/>
      </c>
      <c r="G2048" s="4" t="str">
        <f t="shared" si="337"/>
        <v/>
      </c>
      <c r="H2048" s="4" t="str">
        <f t="shared" si="338"/>
        <v>Tradescantia 'Innocence' (Andersoniana Group)</v>
      </c>
      <c r="I2048" s="1" t="s">
        <v>6188</v>
      </c>
      <c r="J2048" s="1"/>
      <c r="K2048" s="2" t="s">
        <v>9908</v>
      </c>
      <c r="L2048" s="1">
        <v>1727</v>
      </c>
      <c r="M2048" s="1" t="s">
        <v>302</v>
      </c>
      <c r="N2048" s="18" t="b">
        <v>1</v>
      </c>
      <c r="O2048" t="s">
        <v>6206</v>
      </c>
      <c r="P2048" s="1" t="s">
        <v>6207</v>
      </c>
      <c r="S2048" s="54"/>
      <c r="T2048" s="1" t="s">
        <v>42</v>
      </c>
      <c r="U2048" s="1" t="s">
        <v>42</v>
      </c>
      <c r="V2048" s="1" t="s">
        <v>42</v>
      </c>
      <c r="W2048" s="1" t="s">
        <v>42</v>
      </c>
      <c r="X2048" s="1"/>
      <c r="Y2048" s="1" t="s">
        <v>6208</v>
      </c>
      <c r="Z2048" s="1"/>
      <c r="AA2048" s="1"/>
      <c r="AB2048" s="1"/>
      <c r="AC2048" s="1"/>
      <c r="AD2048" s="1"/>
      <c r="AE2048" s="1"/>
      <c r="AF2048" s="1"/>
      <c r="AG2048" s="1" t="b">
        <v>0</v>
      </c>
      <c r="AH2048" s="1"/>
      <c r="AI2048" s="1"/>
      <c r="AJ2048" s="1" t="b">
        <v>0</v>
      </c>
      <c r="AK2048" s="1" t="b">
        <v>0</v>
      </c>
      <c r="AL2048" s="1" t="s">
        <v>2032</v>
      </c>
      <c r="AN2048" s="1" t="s">
        <v>45</v>
      </c>
      <c r="AP2048" s="1" t="b">
        <v>0</v>
      </c>
      <c r="AQ2048" s="1"/>
      <c r="AR2048" s="1"/>
      <c r="AS2048" s="1" t="b">
        <v>0</v>
      </c>
      <c r="AV2048" s="1" t="str">
        <f t="shared" si="332"/>
        <v>Tradescantia 'Innocence' (Andersoniana Group)</v>
      </c>
      <c r="AW2048" s="1"/>
      <c r="AX2048" s="1"/>
      <c r="BE2048" s="5"/>
      <c r="BF2048" s="5"/>
      <c r="BG2048" s="5"/>
      <c r="BH2048" s="5"/>
      <c r="BI2048" s="5"/>
      <c r="BJ2048" s="5"/>
      <c r="BK2048" s="5"/>
      <c r="BL2048" s="5"/>
      <c r="BM2048" s="5"/>
      <c r="BN2048" s="5"/>
    </row>
    <row r="2049" spans="1:66" ht="15" customHeight="1" x14ac:dyDescent="0.2">
      <c r="A2049" s="9" t="s">
        <v>7319</v>
      </c>
      <c r="B2049" s="18" t="b">
        <f t="shared" si="331"/>
        <v>1</v>
      </c>
      <c r="C2049" s="4" t="str">
        <f t="shared" si="334"/>
        <v/>
      </c>
      <c r="D2049" s="4" t="str">
        <f t="shared" si="335"/>
        <v/>
      </c>
      <c r="E2049" s="4" t="str">
        <f t="shared" si="336"/>
        <v/>
      </c>
      <c r="F2049" s="4" t="str">
        <f t="shared" si="333"/>
        <v/>
      </c>
      <c r="G2049" s="4" t="str">
        <f t="shared" si="337"/>
        <v/>
      </c>
      <c r="H2049" s="4" t="str">
        <f t="shared" si="338"/>
        <v>Tradescantia 'Little Doll' (Andersoniana Group)</v>
      </c>
      <c r="I2049" s="1" t="s">
        <v>6188</v>
      </c>
      <c r="J2049" s="1"/>
      <c r="K2049" s="2" t="s">
        <v>9909</v>
      </c>
      <c r="L2049" s="1">
        <v>1728</v>
      </c>
      <c r="M2049" s="1" t="s">
        <v>302</v>
      </c>
      <c r="N2049" s="18" t="b">
        <v>1</v>
      </c>
      <c r="O2049" t="s">
        <v>6210</v>
      </c>
      <c r="P2049" s="1" t="s">
        <v>6211</v>
      </c>
      <c r="Q2049" s="1"/>
      <c r="R2049" s="1"/>
      <c r="S2049" s="54"/>
      <c r="T2049" s="1" t="s">
        <v>42</v>
      </c>
      <c r="U2049" s="1" t="s">
        <v>42</v>
      </c>
      <c r="V2049" s="1" t="s">
        <v>42</v>
      </c>
      <c r="W2049" s="1" t="s">
        <v>42</v>
      </c>
      <c r="X2049" s="1"/>
      <c r="Y2049" s="1" t="s">
        <v>6212</v>
      </c>
      <c r="Z2049" s="1" t="s">
        <v>6213</v>
      </c>
      <c r="AA2049" s="1"/>
      <c r="AB2049" s="1"/>
      <c r="AC2049" s="1"/>
      <c r="AD2049" s="1"/>
      <c r="AE2049" s="1"/>
      <c r="AV2049" s="1" t="str">
        <f t="shared" si="332"/>
        <v>Tradescantia 'Little Doll' (Andersoniana Group)</v>
      </c>
      <c r="BE2049" s="5"/>
      <c r="BF2049" s="5"/>
      <c r="BG2049" s="5"/>
      <c r="BH2049" s="5"/>
      <c r="BI2049" s="5"/>
      <c r="BJ2049" s="5"/>
      <c r="BK2049" s="5"/>
      <c r="BL2049" s="5"/>
      <c r="BM2049" s="5"/>
      <c r="BN2049" s="5"/>
    </row>
    <row r="2050" spans="1:66" ht="15" customHeight="1" x14ac:dyDescent="0.2">
      <c r="A2050" s="9" t="s">
        <v>7317</v>
      </c>
      <c r="B2050" s="18" t="b">
        <f t="shared" si="331"/>
        <v>1</v>
      </c>
      <c r="C2050" s="4" t="str">
        <f t="shared" si="334"/>
        <v/>
      </c>
      <c r="D2050" s="4" t="str">
        <f t="shared" si="335"/>
        <v/>
      </c>
      <c r="E2050" s="4" t="str">
        <f t="shared" si="336"/>
        <v/>
      </c>
      <c r="F2050" s="4" t="str">
        <f t="shared" si="333"/>
        <v/>
      </c>
      <c r="G2050" s="4" t="str">
        <f t="shared" si="337"/>
        <v/>
      </c>
      <c r="H2050" s="4" t="str">
        <f t="shared" si="338"/>
        <v>Tradescantia 'Osprey' (Andersoniana Group)</v>
      </c>
      <c r="I2050" s="1" t="s">
        <v>6188</v>
      </c>
      <c r="J2050" s="1"/>
      <c r="K2050" s="2" t="s">
        <v>9910</v>
      </c>
      <c r="L2050" s="1">
        <v>1729</v>
      </c>
      <c r="M2050" s="1" t="s">
        <v>302</v>
      </c>
      <c r="N2050" s="18" t="b">
        <v>1</v>
      </c>
      <c r="O2050" t="s">
        <v>6215</v>
      </c>
      <c r="P2050" s="1" t="s">
        <v>6216</v>
      </c>
      <c r="S2050" s="54"/>
      <c r="T2050" s="1" t="s">
        <v>42</v>
      </c>
      <c r="U2050" s="1" t="s">
        <v>42</v>
      </c>
      <c r="V2050" s="1" t="s">
        <v>42</v>
      </c>
      <c r="W2050" s="1" t="s">
        <v>42</v>
      </c>
      <c r="X2050" s="1"/>
      <c r="Y2050" s="1" t="s">
        <v>6217</v>
      </c>
      <c r="Z2050" s="1"/>
      <c r="AA2050" s="1"/>
      <c r="AB2050" s="1"/>
      <c r="AC2050" s="1"/>
      <c r="AD2050" s="1"/>
      <c r="AE2050" s="1"/>
      <c r="AG2050" s="1" t="b">
        <v>0</v>
      </c>
      <c r="AH2050" s="1"/>
      <c r="AI2050" s="1"/>
      <c r="AJ2050" s="1" t="b">
        <v>0</v>
      </c>
      <c r="AK2050" s="1" t="b">
        <v>0</v>
      </c>
      <c r="AL2050" s="1" t="s">
        <v>617</v>
      </c>
      <c r="AN2050" s="1" t="s">
        <v>45</v>
      </c>
      <c r="AO2050" s="1">
        <v>15827</v>
      </c>
      <c r="AP2050" s="1" t="b">
        <v>0</v>
      </c>
      <c r="AQ2050" s="1"/>
      <c r="AR2050" s="1"/>
      <c r="AS2050" s="1" t="b">
        <v>0</v>
      </c>
      <c r="AV2050" s="1" t="str">
        <f t="shared" si="332"/>
        <v>Tradescantia 'Osprey' (Andersoniana Group)</v>
      </c>
      <c r="AW2050" s="1"/>
      <c r="AX2050" s="1"/>
      <c r="BE2050" s="5"/>
      <c r="BF2050" s="5"/>
      <c r="BG2050" s="5"/>
      <c r="BH2050" s="5"/>
      <c r="BI2050" s="5"/>
      <c r="BJ2050" s="5"/>
      <c r="BK2050" s="5"/>
      <c r="BL2050" s="5"/>
      <c r="BM2050" s="5"/>
      <c r="BN2050" s="5"/>
    </row>
    <row r="2051" spans="1:66" ht="15" customHeight="1" x14ac:dyDescent="0.2">
      <c r="A2051" s="9" t="s">
        <v>7313</v>
      </c>
      <c r="B2051" s="18" t="b">
        <f t="shared" ref="B2051:B2114" si="339">IF(F2051="X",FALSE,TRUE)</f>
        <v>1</v>
      </c>
      <c r="C2051" s="4" t="str">
        <f t="shared" si="334"/>
        <v/>
      </c>
      <c r="D2051" s="4" t="str">
        <f t="shared" si="335"/>
        <v/>
      </c>
      <c r="E2051" s="4" t="str">
        <f t="shared" si="336"/>
        <v/>
      </c>
      <c r="F2051" s="4" t="str">
        <f t="shared" si="333"/>
        <v/>
      </c>
      <c r="G2051" s="4" t="str">
        <f t="shared" si="337"/>
        <v/>
      </c>
      <c r="H2051" s="4" t="str">
        <f t="shared" si="338"/>
        <v>Tradescantia 'Red Grape' (Andersoniana Group)</v>
      </c>
      <c r="I2051" s="1" t="s">
        <v>6188</v>
      </c>
      <c r="J2051" s="1"/>
      <c r="K2051" s="2" t="s">
        <v>9911</v>
      </c>
      <c r="L2051" s="1">
        <v>1730</v>
      </c>
      <c r="M2051" s="1" t="s">
        <v>302</v>
      </c>
      <c r="N2051" s="18" t="b">
        <v>1</v>
      </c>
      <c r="O2051" t="s">
        <v>6219</v>
      </c>
      <c r="P2051" s="1" t="s">
        <v>6220</v>
      </c>
      <c r="Q2051" s="1"/>
      <c r="R2051" s="1"/>
      <c r="S2051" s="54"/>
      <c r="T2051" s="1" t="s">
        <v>42</v>
      </c>
      <c r="U2051" s="1" t="s">
        <v>42</v>
      </c>
      <c r="V2051" s="1" t="s">
        <v>42</v>
      </c>
      <c r="W2051" s="1" t="s">
        <v>42</v>
      </c>
      <c r="X2051" s="1"/>
      <c r="Y2051" s="1" t="s">
        <v>6221</v>
      </c>
      <c r="Z2051" s="1" t="s">
        <v>6222</v>
      </c>
      <c r="AA2051" s="1"/>
      <c r="AB2051" s="1"/>
      <c r="AC2051" s="1"/>
      <c r="AD2051" s="1"/>
      <c r="AE2051" s="1"/>
      <c r="AF2051" s="1"/>
      <c r="AG2051" s="1" t="b">
        <v>1</v>
      </c>
      <c r="AH2051" s="1"/>
      <c r="AI2051" s="1"/>
      <c r="AJ2051" s="1" t="b">
        <v>0</v>
      </c>
      <c r="AK2051" s="1" t="b">
        <v>0</v>
      </c>
      <c r="AL2051" s="1" t="s">
        <v>86</v>
      </c>
      <c r="AM2051" s="1" t="s">
        <v>62</v>
      </c>
      <c r="AN2051" s="1" t="s">
        <v>45</v>
      </c>
      <c r="AO2051" s="1">
        <v>1964</v>
      </c>
      <c r="AP2051" s="1" t="b">
        <v>0</v>
      </c>
      <c r="AQ2051" s="1"/>
      <c r="AR2051" s="1"/>
      <c r="AS2051" s="1" t="b">
        <v>0</v>
      </c>
      <c r="AV2051" s="1" t="str">
        <f t="shared" si="332"/>
        <v>Tradescantia 'Red Grape' (Andersoniana Group)</v>
      </c>
      <c r="AW2051" s="1"/>
      <c r="AX2051" s="1"/>
      <c r="BE2051" s="5"/>
      <c r="BF2051" s="5"/>
      <c r="BG2051" s="5"/>
      <c r="BH2051" s="5"/>
      <c r="BI2051" s="5"/>
      <c r="BJ2051" s="5"/>
      <c r="BK2051" s="5"/>
      <c r="BL2051" s="5"/>
      <c r="BM2051" s="5"/>
      <c r="BN2051" s="5"/>
    </row>
    <row r="2052" spans="1:66" ht="15" customHeight="1" x14ac:dyDescent="0.2">
      <c r="A2052" s="9" t="s">
        <v>8298</v>
      </c>
      <c r="B2052" s="18" t="b">
        <f t="shared" si="339"/>
        <v>1</v>
      </c>
      <c r="C2052" s="4" t="str">
        <f t="shared" si="334"/>
        <v/>
      </c>
      <c r="D2052" s="4" t="str">
        <f t="shared" si="335"/>
        <v/>
      </c>
      <c r="E2052" s="4" t="str">
        <f t="shared" si="336"/>
        <v/>
      </c>
      <c r="F2052" s="4" t="str">
        <f t="shared" si="333"/>
        <v/>
      </c>
      <c r="G2052" s="4"/>
      <c r="H2052" s="4" t="str">
        <f t="shared" si="338"/>
        <v>Tricyrtis formosana 'Dark Beauty' Toad Lily</v>
      </c>
      <c r="I2052" s="1" t="s">
        <v>6223</v>
      </c>
      <c r="J2052" s="24" t="s">
        <v>6237</v>
      </c>
      <c r="K2052" s="2" t="s">
        <v>4289</v>
      </c>
      <c r="L2052" s="1">
        <v>1731</v>
      </c>
      <c r="M2052" s="1" t="s">
        <v>39</v>
      </c>
      <c r="N2052" s="18" t="b">
        <v>1</v>
      </c>
      <c r="O2052" t="s">
        <v>6224</v>
      </c>
      <c r="P2052" s="1" t="s">
        <v>6225</v>
      </c>
      <c r="S2052" s="54" t="s">
        <v>6226</v>
      </c>
      <c r="T2052" s="1" t="s">
        <v>42</v>
      </c>
      <c r="U2052" s="1" t="s">
        <v>42</v>
      </c>
      <c r="V2052" s="1" t="s">
        <v>42</v>
      </c>
      <c r="W2052" s="1" t="s">
        <v>42</v>
      </c>
      <c r="X2052" s="1"/>
      <c r="Y2052" s="1" t="s">
        <v>6227</v>
      </c>
      <c r="Z2052" s="1" t="s">
        <v>6228</v>
      </c>
      <c r="AA2052" s="1"/>
      <c r="AB2052" s="1"/>
      <c r="AC2052" s="1"/>
      <c r="AD2052" s="1"/>
      <c r="AE2052" s="1"/>
      <c r="AF2052" s="1"/>
      <c r="AG2052" s="1" t="b">
        <v>0</v>
      </c>
      <c r="AH2052" s="1"/>
      <c r="AI2052" s="1"/>
      <c r="AJ2052" s="1" t="b">
        <v>0</v>
      </c>
      <c r="AK2052" s="1" t="b">
        <v>0</v>
      </c>
      <c r="AL2052" s="1" t="s">
        <v>86</v>
      </c>
      <c r="AM2052" s="1" t="s">
        <v>62</v>
      </c>
      <c r="AN2052" s="1" t="s">
        <v>45</v>
      </c>
      <c r="AP2052" s="1" t="b">
        <v>0</v>
      </c>
      <c r="AQ2052" s="1"/>
      <c r="AR2052" s="1"/>
      <c r="AS2052" s="1" t="b">
        <v>0</v>
      </c>
      <c r="AV2052" s="1" t="str">
        <f t="shared" ref="AV2052:AW2115" si="340">TRIM(TRIM(I2052) &amp; " " &amp; TRIM(J2052) &amp; " " &amp; K2052 &amp; " " &amp;S2052)</f>
        <v>Tricyrtis formosana 'Dark Beauty' Toad Lily</v>
      </c>
      <c r="AW2052" s="1"/>
      <c r="AX2052" s="1"/>
      <c r="BE2052" s="5"/>
      <c r="BF2052" s="5"/>
      <c r="BG2052" s="5"/>
      <c r="BH2052" s="5"/>
      <c r="BI2052" s="5"/>
      <c r="BJ2052" s="5"/>
      <c r="BK2052" s="5"/>
      <c r="BL2052" s="5"/>
      <c r="BM2052" s="5"/>
      <c r="BN2052" s="5"/>
    </row>
    <row r="2053" spans="1:66" ht="15" customHeight="1" x14ac:dyDescent="0.2">
      <c r="A2053" s="9" t="s">
        <v>7301</v>
      </c>
      <c r="B2053" s="18" t="b">
        <f t="shared" si="339"/>
        <v>1</v>
      </c>
      <c r="C2053" s="4" t="str">
        <f t="shared" si="334"/>
        <v/>
      </c>
      <c r="D2053" s="4" t="str">
        <f t="shared" si="335"/>
        <v/>
      </c>
      <c r="E2053" s="4" t="str">
        <f t="shared" si="336"/>
        <v/>
      </c>
      <c r="F2053" s="4" t="str">
        <f t="shared" si="333"/>
        <v/>
      </c>
      <c r="G2053" s="4"/>
      <c r="H2053" s="4" t="str">
        <f t="shared" si="338"/>
        <v>Tricyrtis formosana Stolonifera group Toad Lily</v>
      </c>
      <c r="I2053" s="1" t="s">
        <v>6223</v>
      </c>
      <c r="J2053" s="1" t="s">
        <v>6237</v>
      </c>
      <c r="K2053" s="1" t="s">
        <v>6238</v>
      </c>
      <c r="L2053" s="1">
        <v>1734</v>
      </c>
      <c r="M2053" s="1" t="s">
        <v>39</v>
      </c>
      <c r="N2053" s="18" t="b">
        <v>1</v>
      </c>
      <c r="O2053" t="s">
        <v>6239</v>
      </c>
      <c r="P2053" s="1" t="s">
        <v>6240</v>
      </c>
      <c r="S2053" s="54" t="s">
        <v>6226</v>
      </c>
      <c r="T2053" s="1" t="s">
        <v>42</v>
      </c>
      <c r="U2053" s="1" t="s">
        <v>42</v>
      </c>
      <c r="V2053" s="1" t="s">
        <v>42</v>
      </c>
      <c r="W2053" s="1" t="s">
        <v>42</v>
      </c>
      <c r="X2053" s="1" t="s">
        <v>6241</v>
      </c>
      <c r="Y2053" s="1" t="s">
        <v>6242</v>
      </c>
      <c r="Z2053" s="1"/>
      <c r="AA2053" s="1"/>
      <c r="AB2053" s="1"/>
      <c r="AC2053" s="1"/>
      <c r="AD2053" s="1"/>
      <c r="AE2053" s="1"/>
      <c r="AF2053" s="1"/>
      <c r="AG2053" s="1" t="b">
        <v>0</v>
      </c>
      <c r="AH2053" s="1"/>
      <c r="AI2053" s="1"/>
      <c r="AJ2053" s="1" t="b">
        <v>0</v>
      </c>
      <c r="AK2053" s="1" t="b">
        <v>0</v>
      </c>
      <c r="AL2053" s="1" t="s">
        <v>86</v>
      </c>
      <c r="AN2053" s="1" t="s">
        <v>45</v>
      </c>
      <c r="AP2053" s="1" t="b">
        <v>0</v>
      </c>
      <c r="AQ2053" s="1"/>
      <c r="AR2053" s="1"/>
      <c r="AS2053" s="1" t="b">
        <v>0</v>
      </c>
      <c r="AT2053" s="5"/>
      <c r="AU2053" s="5"/>
      <c r="AV2053" s="1" t="str">
        <f t="shared" si="340"/>
        <v>Tricyrtis formosana Stolonifera group Toad Lily</v>
      </c>
      <c r="AW2053" s="1"/>
      <c r="AX2053" s="1"/>
      <c r="AY2053" s="5"/>
      <c r="AZ2053" s="5"/>
      <c r="BA2053" s="5"/>
      <c r="BB2053" s="5"/>
      <c r="BC2053" s="5"/>
      <c r="BD2053" s="5"/>
      <c r="BE2053" s="5"/>
      <c r="BF2053" s="5"/>
      <c r="BG2053" s="5"/>
      <c r="BH2053" s="5"/>
      <c r="BI2053" s="5"/>
      <c r="BJ2053" s="5"/>
      <c r="BK2053" s="5"/>
      <c r="BL2053" s="5"/>
      <c r="BM2053" s="5"/>
      <c r="BN2053" s="5"/>
    </row>
    <row r="2054" spans="1:66" ht="15" customHeight="1" x14ac:dyDescent="0.2">
      <c r="A2054" s="9" t="s">
        <v>8304</v>
      </c>
      <c r="B2054" s="18" t="b">
        <f t="shared" si="339"/>
        <v>1</v>
      </c>
      <c r="C2054" s="4" t="str">
        <f t="shared" si="334"/>
        <v/>
      </c>
      <c r="D2054" s="4" t="str">
        <f t="shared" si="335"/>
        <v/>
      </c>
      <c r="E2054" s="4" t="str">
        <f t="shared" si="336"/>
        <v/>
      </c>
      <c r="F2054" s="4" t="str">
        <f t="shared" si="333"/>
        <v/>
      </c>
      <c r="G2054" s="4" t="str">
        <f>IF(H2054=A2054,"","I")</f>
        <v/>
      </c>
      <c r="H2054" s="4" t="str">
        <f t="shared" si="338"/>
        <v>Tricyrtis hirta 'Taiwan Atrianne'</v>
      </c>
      <c r="I2054" s="1" t="s">
        <v>6223</v>
      </c>
      <c r="J2054" s="1" t="s">
        <v>6243</v>
      </c>
      <c r="K2054" s="2" t="s">
        <v>9912</v>
      </c>
      <c r="L2054" s="1">
        <v>1736</v>
      </c>
      <c r="M2054" s="1" t="s">
        <v>39</v>
      </c>
      <c r="N2054" s="18" t="b">
        <v>1</v>
      </c>
      <c r="O2054" t="s">
        <v>6248</v>
      </c>
      <c r="P2054" s="2" t="s">
        <v>10437</v>
      </c>
      <c r="S2054" s="54"/>
      <c r="T2054" s="1" t="s">
        <v>42</v>
      </c>
      <c r="U2054" s="1" t="s">
        <v>42</v>
      </c>
      <c r="V2054" s="1" t="s">
        <v>42</v>
      </c>
      <c r="W2054" s="1" t="s">
        <v>42</v>
      </c>
      <c r="X2054" s="1"/>
      <c r="Y2054" s="1" t="s">
        <v>6249</v>
      </c>
      <c r="Z2054" s="1"/>
      <c r="AA2054" s="1"/>
      <c r="AB2054" s="1"/>
      <c r="AC2054" s="1"/>
      <c r="AD2054" s="1"/>
      <c r="AE2054" s="1"/>
      <c r="AG2054" s="1" t="b">
        <v>0</v>
      </c>
      <c r="AH2054" s="1"/>
      <c r="AI2054" s="1"/>
      <c r="AJ2054" s="1" t="b">
        <v>0</v>
      </c>
      <c r="AK2054" s="1" t="b">
        <v>0</v>
      </c>
      <c r="AL2054" s="1" t="s">
        <v>617</v>
      </c>
      <c r="AN2054" s="1" t="s">
        <v>45</v>
      </c>
      <c r="AO2054" s="1">
        <v>20061</v>
      </c>
      <c r="AP2054" s="1" t="b">
        <v>0</v>
      </c>
      <c r="AQ2054" s="1"/>
      <c r="AR2054" s="1"/>
      <c r="AS2054" s="1" t="b">
        <v>0</v>
      </c>
      <c r="AV2054" s="1" t="str">
        <f t="shared" si="340"/>
        <v>Tricyrtis hirta 'Taiwan Atrianne'</v>
      </c>
      <c r="AW2054" s="1"/>
      <c r="AX2054" s="1"/>
      <c r="BE2054" s="5"/>
      <c r="BF2054" s="5"/>
      <c r="BG2054" s="5"/>
      <c r="BH2054" s="5"/>
      <c r="BI2054" s="5"/>
      <c r="BJ2054" s="5"/>
      <c r="BK2054" s="5"/>
      <c r="BL2054" s="5"/>
      <c r="BM2054" s="5"/>
      <c r="BN2054" s="5"/>
    </row>
    <row r="2055" spans="1:66" ht="15" customHeight="1" x14ac:dyDescent="0.2">
      <c r="A2055" s="9" t="s">
        <v>8300</v>
      </c>
      <c r="B2055" s="18" t="b">
        <f t="shared" si="339"/>
        <v>1</v>
      </c>
      <c r="C2055" s="4" t="str">
        <f t="shared" si="334"/>
        <v/>
      </c>
      <c r="D2055" s="4" t="str">
        <f t="shared" si="335"/>
        <v/>
      </c>
      <c r="E2055" s="4" t="str">
        <f t="shared" si="336"/>
        <v/>
      </c>
      <c r="F2055" s="4" t="str">
        <f t="shared" si="333"/>
        <v/>
      </c>
      <c r="G2055" s="4"/>
      <c r="H2055" s="4" t="str">
        <f t="shared" si="338"/>
        <v>Tricyrtis hirta Toad Lily</v>
      </c>
      <c r="I2055" s="1" t="s">
        <v>6223</v>
      </c>
      <c r="J2055" s="1" t="s">
        <v>6243</v>
      </c>
      <c r="K2055" s="1"/>
      <c r="L2055" s="1">
        <v>1735</v>
      </c>
      <c r="M2055" s="1" t="s">
        <v>39</v>
      </c>
      <c r="N2055" s="18" t="b">
        <v>1</v>
      </c>
      <c r="O2055" t="s">
        <v>6244</v>
      </c>
      <c r="P2055" s="1" t="s">
        <v>6245</v>
      </c>
      <c r="Q2055" s="1"/>
      <c r="R2055" s="1"/>
      <c r="S2055" s="54" t="s">
        <v>6226</v>
      </c>
      <c r="T2055" s="1" t="s">
        <v>42</v>
      </c>
      <c r="U2055" s="1" t="s">
        <v>42</v>
      </c>
      <c r="V2055" s="1" t="s">
        <v>42</v>
      </c>
      <c r="W2055" s="1" t="s">
        <v>42</v>
      </c>
      <c r="X2055" s="1"/>
      <c r="Y2055" s="1" t="s">
        <v>6246</v>
      </c>
      <c r="Z2055" s="1"/>
      <c r="AA2055" s="1"/>
      <c r="AB2055" s="1"/>
      <c r="AC2055" s="1"/>
      <c r="AD2055" s="1"/>
      <c r="AE2055" s="1"/>
      <c r="AF2055" s="1"/>
      <c r="AG2055" s="1" t="b">
        <v>0</v>
      </c>
      <c r="AH2055" s="1"/>
      <c r="AI2055" s="1"/>
      <c r="AJ2055" s="1" t="b">
        <v>0</v>
      </c>
      <c r="AK2055" s="1" t="b">
        <v>0</v>
      </c>
      <c r="AL2055" s="1" t="s">
        <v>86</v>
      </c>
      <c r="AN2055" s="1" t="s">
        <v>45</v>
      </c>
      <c r="AP2055" s="1" t="b">
        <v>0</v>
      </c>
      <c r="AQ2055" s="1"/>
      <c r="AR2055" s="1"/>
      <c r="AS2055" s="1" t="b">
        <v>0</v>
      </c>
      <c r="AT2055" s="5"/>
      <c r="AU2055" s="5"/>
      <c r="AV2055" s="1" t="str">
        <f t="shared" si="340"/>
        <v>Tricyrtis hirta Toad Lily</v>
      </c>
      <c r="AW2055" s="1"/>
      <c r="AX2055" s="1"/>
      <c r="AY2055" s="5"/>
      <c r="AZ2055" s="5"/>
      <c r="BA2055" s="5"/>
      <c r="BB2055" s="5"/>
      <c r="BC2055" s="5"/>
      <c r="BD2055" s="5"/>
      <c r="BE2055" s="5"/>
      <c r="BF2055" s="5"/>
      <c r="BG2055" s="5"/>
      <c r="BH2055" s="5"/>
      <c r="BI2055" s="5"/>
      <c r="BJ2055" s="5"/>
      <c r="BK2055" s="5"/>
      <c r="BL2055" s="5"/>
      <c r="BM2055" s="5"/>
      <c r="BN2055" s="5"/>
    </row>
    <row r="2056" spans="1:66" ht="15" customHeight="1" x14ac:dyDescent="0.2">
      <c r="A2056" s="9" t="s">
        <v>8492</v>
      </c>
      <c r="B2056" s="18" t="b">
        <f t="shared" si="339"/>
        <v>1</v>
      </c>
      <c r="C2056" s="4" t="str">
        <f t="shared" si="334"/>
        <v/>
      </c>
      <c r="D2056" s="4" t="str">
        <f t="shared" si="335"/>
        <v/>
      </c>
      <c r="E2056" s="4" t="str">
        <f t="shared" si="336"/>
        <v/>
      </c>
      <c r="F2056" s="4" t="str">
        <f t="shared" si="333"/>
        <v/>
      </c>
      <c r="G2056" s="4"/>
      <c r="H2056" s="4" t="str">
        <f t="shared" si="338"/>
        <v>Tricyrtis macrantha subsp. macranthopsis Toad Lily</v>
      </c>
      <c r="I2056" s="1" t="s">
        <v>6223</v>
      </c>
      <c r="J2056" s="1" t="s">
        <v>6028</v>
      </c>
      <c r="K2056" s="1" t="s">
        <v>6250</v>
      </c>
      <c r="L2056" s="1">
        <v>1737</v>
      </c>
      <c r="M2056" s="1" t="s">
        <v>39</v>
      </c>
      <c r="N2056" s="18" t="b">
        <v>1</v>
      </c>
      <c r="O2056" t="s">
        <v>10251</v>
      </c>
      <c r="P2056" s="1" t="s">
        <v>6252</v>
      </c>
      <c r="S2056" s="54" t="s">
        <v>6226</v>
      </c>
      <c r="T2056" s="1" t="s">
        <v>42</v>
      </c>
      <c r="U2056" s="1" t="s">
        <v>42</v>
      </c>
      <c r="V2056" s="1" t="s">
        <v>42</v>
      </c>
      <c r="W2056" s="1" t="s">
        <v>42</v>
      </c>
      <c r="X2056" s="1"/>
      <c r="Y2056" s="1" t="s">
        <v>6253</v>
      </c>
      <c r="Z2056" s="1"/>
      <c r="AA2056" s="1"/>
      <c r="AB2056" s="1"/>
      <c r="AC2056" s="1"/>
      <c r="AD2056" s="1"/>
      <c r="AE2056" s="1"/>
      <c r="AV2056" s="1" t="str">
        <f t="shared" si="340"/>
        <v>Tricyrtis macrantha subsp. macranthopsis Toad Lily</v>
      </c>
      <c r="BE2056" s="5"/>
      <c r="BF2056" s="5"/>
      <c r="BG2056" s="5"/>
      <c r="BH2056" s="5"/>
      <c r="BI2056" s="5"/>
      <c r="BJ2056" s="5"/>
      <c r="BK2056" s="5"/>
      <c r="BL2056" s="5"/>
      <c r="BM2056" s="5"/>
      <c r="BN2056" s="5"/>
    </row>
    <row r="2057" spans="1:66" ht="15" customHeight="1" x14ac:dyDescent="0.2">
      <c r="A2057" s="9" t="s">
        <v>8296</v>
      </c>
      <c r="B2057" s="18" t="b">
        <f t="shared" si="339"/>
        <v>1</v>
      </c>
      <c r="C2057" s="4" t="str">
        <f t="shared" si="334"/>
        <v/>
      </c>
      <c r="D2057" s="4" t="str">
        <f t="shared" si="335"/>
        <v/>
      </c>
      <c r="E2057" s="4" t="str">
        <f t="shared" si="336"/>
        <v/>
      </c>
      <c r="F2057" s="4" t="str">
        <f t="shared" si="333"/>
        <v/>
      </c>
      <c r="G2057" s="4"/>
      <c r="H2057" s="4" t="str">
        <f t="shared" si="338"/>
        <v>Tricyrtis 'Empress' Toad Lily</v>
      </c>
      <c r="I2057" s="1" t="s">
        <v>6223</v>
      </c>
      <c r="J2057" s="1"/>
      <c r="K2057" s="1" t="s">
        <v>6229</v>
      </c>
      <c r="L2057" s="1">
        <v>1732</v>
      </c>
      <c r="M2057" s="1" t="s">
        <v>39</v>
      </c>
      <c r="N2057" s="18" t="b">
        <v>1</v>
      </c>
      <c r="O2057" t="s">
        <v>6230</v>
      </c>
      <c r="P2057" s="1" t="s">
        <v>6231</v>
      </c>
      <c r="Q2057" s="1"/>
      <c r="R2057" s="1"/>
      <c r="S2057" s="54" t="s">
        <v>6226</v>
      </c>
      <c r="T2057" s="1" t="s">
        <v>42</v>
      </c>
      <c r="U2057" s="1" t="s">
        <v>42</v>
      </c>
      <c r="V2057" s="1" t="s">
        <v>42</v>
      </c>
      <c r="W2057" s="1" t="s">
        <v>42</v>
      </c>
      <c r="X2057" s="1"/>
      <c r="Y2057" s="1" t="s">
        <v>6232</v>
      </c>
      <c r="Z2057" s="1"/>
      <c r="AA2057" s="1"/>
      <c r="AB2057" s="1"/>
      <c r="AC2057" s="1"/>
      <c r="AD2057" s="1"/>
      <c r="AE2057" s="1"/>
      <c r="AG2057" s="1" t="b">
        <v>0</v>
      </c>
      <c r="AJ2057" s="1" t="b">
        <v>0</v>
      </c>
      <c r="AK2057" s="1" t="b">
        <v>0</v>
      </c>
      <c r="AL2057" s="1" t="s">
        <v>86</v>
      </c>
      <c r="AM2057" s="1" t="s">
        <v>62</v>
      </c>
      <c r="AN2057" s="1" t="s">
        <v>45</v>
      </c>
      <c r="AO2057" s="1">
        <v>1675</v>
      </c>
      <c r="AP2057" s="1" t="b">
        <v>0</v>
      </c>
      <c r="AQ2057" s="1"/>
      <c r="AR2057" s="1"/>
      <c r="AS2057" s="1" t="b">
        <v>0</v>
      </c>
      <c r="AT2057" s="5"/>
      <c r="AU2057" s="5"/>
      <c r="AV2057" s="1" t="str">
        <f t="shared" si="340"/>
        <v>Tricyrtis 'Empress' Toad Lily</v>
      </c>
      <c r="AW2057" s="1"/>
      <c r="AX2057" s="1"/>
      <c r="AY2057" s="5"/>
      <c r="AZ2057" s="5"/>
      <c r="BA2057" s="5"/>
      <c r="BB2057" s="5"/>
      <c r="BC2057" s="5"/>
      <c r="BD2057" s="5"/>
      <c r="BE2057" s="5"/>
      <c r="BF2057" s="5"/>
      <c r="BG2057" s="5"/>
      <c r="BH2057" s="5"/>
      <c r="BI2057" s="5"/>
      <c r="BJ2057" s="5"/>
      <c r="BK2057" s="5"/>
      <c r="BL2057" s="5"/>
      <c r="BM2057" s="5"/>
      <c r="BN2057" s="5"/>
    </row>
    <row r="2058" spans="1:66" ht="15" customHeight="1" x14ac:dyDescent="0.2">
      <c r="A2058" s="9" t="s">
        <v>7299</v>
      </c>
      <c r="B2058" s="18" t="b">
        <f t="shared" si="339"/>
        <v>1</v>
      </c>
      <c r="C2058" s="4" t="str">
        <f t="shared" si="334"/>
        <v/>
      </c>
      <c r="D2058" s="4" t="str">
        <f t="shared" si="335"/>
        <v/>
      </c>
      <c r="E2058" s="4" t="str">
        <f t="shared" si="336"/>
        <v/>
      </c>
      <c r="F2058" s="4" t="str">
        <f t="shared" si="333"/>
        <v/>
      </c>
      <c r="G2058" s="4"/>
      <c r="H2058" s="4" t="str">
        <f t="shared" si="338"/>
        <v>Tricyrtis 'Lightning Strike' Toad Lily</v>
      </c>
      <c r="I2058" s="1" t="s">
        <v>6223</v>
      </c>
      <c r="J2058" s="1"/>
      <c r="K2058" s="1" t="s">
        <v>6233</v>
      </c>
      <c r="L2058" s="1">
        <v>1733</v>
      </c>
      <c r="M2058" s="1" t="s">
        <v>263</v>
      </c>
      <c r="N2058" s="18" t="b">
        <v>1</v>
      </c>
      <c r="O2058" t="s">
        <v>6234</v>
      </c>
      <c r="P2058" s="1" t="s">
        <v>6235</v>
      </c>
      <c r="Q2058" s="1"/>
      <c r="R2058" s="1"/>
      <c r="S2058" s="54" t="s">
        <v>6226</v>
      </c>
      <c r="T2058" s="1" t="s">
        <v>42</v>
      </c>
      <c r="U2058" s="1" t="s">
        <v>42</v>
      </c>
      <c r="V2058" s="1" t="s">
        <v>42</v>
      </c>
      <c r="W2058" s="1" t="s">
        <v>42</v>
      </c>
      <c r="X2058" s="1"/>
      <c r="Y2058" s="1" t="s">
        <v>6236</v>
      </c>
      <c r="Z2058" s="1"/>
      <c r="AA2058" s="1"/>
      <c r="AB2058" s="1"/>
      <c r="AC2058" s="1"/>
      <c r="AD2058" s="1"/>
      <c r="AE2058" s="1"/>
      <c r="AG2058" s="1" t="b">
        <v>1</v>
      </c>
      <c r="AH2058" s="1"/>
      <c r="AI2058" s="1"/>
      <c r="AJ2058" s="1" t="b">
        <v>0</v>
      </c>
      <c r="AK2058" s="1" t="b">
        <v>0</v>
      </c>
      <c r="AL2058" s="1" t="s">
        <v>86</v>
      </c>
      <c r="AM2058" s="1" t="s">
        <v>62</v>
      </c>
      <c r="AN2058" s="1" t="s">
        <v>45</v>
      </c>
      <c r="AO2058" s="1">
        <v>1644</v>
      </c>
      <c r="AP2058" s="1" t="b">
        <v>0</v>
      </c>
      <c r="AQ2058" s="1"/>
      <c r="AR2058" s="1"/>
      <c r="AS2058" s="1" t="b">
        <v>0</v>
      </c>
      <c r="AT2058" s="5"/>
      <c r="AU2058" s="5"/>
      <c r="AV2058" s="1" t="str">
        <f t="shared" si="340"/>
        <v>Tricyrtis 'Lightning Strike' Toad Lily</v>
      </c>
      <c r="AW2058" s="1"/>
      <c r="AX2058" s="1"/>
      <c r="AY2058" s="5"/>
      <c r="AZ2058" s="5"/>
      <c r="BA2058" s="5"/>
      <c r="BB2058" s="5"/>
      <c r="BC2058" s="5"/>
      <c r="BD2058" s="5"/>
      <c r="BE2058" s="5"/>
      <c r="BF2058" s="5"/>
      <c r="BG2058" s="5"/>
      <c r="BH2058" s="5"/>
      <c r="BI2058" s="5"/>
      <c r="BJ2058" s="5"/>
      <c r="BK2058" s="5"/>
      <c r="BL2058" s="5"/>
      <c r="BM2058" s="5"/>
      <c r="BN2058" s="5"/>
    </row>
    <row r="2059" spans="1:66" ht="15" customHeight="1" x14ac:dyDescent="0.2">
      <c r="A2059" s="9" t="s">
        <v>8302</v>
      </c>
      <c r="B2059" s="18" t="b">
        <f t="shared" si="339"/>
        <v>1</v>
      </c>
      <c r="C2059" s="4" t="str">
        <f t="shared" si="334"/>
        <v/>
      </c>
      <c r="D2059" s="4" t="str">
        <f t="shared" si="335"/>
        <v/>
      </c>
      <c r="E2059" s="4" t="str">
        <f t="shared" si="336"/>
        <v/>
      </c>
      <c r="F2059" s="4" t="str">
        <f t="shared" si="333"/>
        <v/>
      </c>
      <c r="G2059" s="4" t="str">
        <f>IF(H2059=A2059,"","I")</f>
        <v/>
      </c>
      <c r="H2059" s="4" t="str">
        <f t="shared" si="338"/>
        <v>Tricyrtis 'Pink Freckles'</v>
      </c>
      <c r="I2059" s="1" t="s">
        <v>6223</v>
      </c>
      <c r="J2059" s="1"/>
      <c r="K2059" s="2" t="s">
        <v>9913</v>
      </c>
      <c r="L2059" s="1">
        <v>1738</v>
      </c>
      <c r="M2059" s="1" t="s">
        <v>39</v>
      </c>
      <c r="N2059" s="18" t="b">
        <v>1</v>
      </c>
      <c r="O2059" t="s">
        <v>6255</v>
      </c>
      <c r="P2059" s="2" t="s">
        <v>10438</v>
      </c>
      <c r="S2059" s="54"/>
      <c r="T2059" s="1" t="s">
        <v>42</v>
      </c>
      <c r="U2059" s="1" t="s">
        <v>42</v>
      </c>
      <c r="V2059" s="1" t="s">
        <v>42</v>
      </c>
      <c r="W2059" s="1" t="s">
        <v>42</v>
      </c>
      <c r="X2059" s="1"/>
      <c r="Y2059" s="1" t="s">
        <v>6256</v>
      </c>
      <c r="Z2059" s="1"/>
      <c r="AA2059" s="1"/>
      <c r="AB2059" s="1"/>
      <c r="AC2059" s="1"/>
      <c r="AD2059" s="1"/>
      <c r="AE2059" s="1"/>
      <c r="AF2059" s="1"/>
      <c r="AG2059" s="1" t="b">
        <v>0</v>
      </c>
      <c r="AH2059" s="1"/>
      <c r="AI2059" s="1"/>
      <c r="AJ2059" s="1" t="b">
        <v>0</v>
      </c>
      <c r="AK2059" s="1" t="b">
        <v>0</v>
      </c>
      <c r="AL2059" s="1" t="s">
        <v>86</v>
      </c>
      <c r="AM2059" s="1" t="s">
        <v>62</v>
      </c>
      <c r="AN2059" s="1" t="s">
        <v>45</v>
      </c>
      <c r="AP2059" s="1" t="b">
        <v>0</v>
      </c>
      <c r="AQ2059" s="1"/>
      <c r="AR2059" s="1"/>
      <c r="AS2059" s="1" t="b">
        <v>0</v>
      </c>
      <c r="AV2059" s="1" t="str">
        <f t="shared" si="340"/>
        <v>Tricyrtis 'Pink Freckles'</v>
      </c>
      <c r="AW2059" s="1"/>
      <c r="AX2059" s="1"/>
      <c r="BE2059" s="5"/>
      <c r="BF2059" s="5"/>
      <c r="BG2059" s="5"/>
      <c r="BH2059" s="5"/>
      <c r="BI2059" s="5"/>
      <c r="BJ2059" s="5"/>
      <c r="BK2059" s="5"/>
      <c r="BL2059" s="5"/>
      <c r="BM2059" s="5"/>
      <c r="BN2059" s="5"/>
    </row>
    <row r="2060" spans="1:66" ht="15" customHeight="1" x14ac:dyDescent="0.2">
      <c r="A2060" s="9" t="s">
        <v>8975</v>
      </c>
      <c r="B2060" s="18" t="b">
        <f t="shared" si="339"/>
        <v>1</v>
      </c>
      <c r="C2060" s="4" t="str">
        <f t="shared" si="334"/>
        <v/>
      </c>
      <c r="D2060" s="4" t="str">
        <f t="shared" si="335"/>
        <v/>
      </c>
      <c r="E2060" s="4" t="str">
        <f t="shared" si="336"/>
        <v/>
      </c>
      <c r="F2060" s="4" t="str">
        <f t="shared" si="333"/>
        <v/>
      </c>
      <c r="G2060" s="4"/>
      <c r="H2060" s="4" t="str">
        <f t="shared" si="338"/>
        <v>Trifolium ochroleucon</v>
      </c>
      <c r="I2060" s="1" t="s">
        <v>6681</v>
      </c>
      <c r="J2060" s="1" t="s">
        <v>6682</v>
      </c>
      <c r="K2060" s="1"/>
      <c r="L2060" s="1">
        <v>1865</v>
      </c>
      <c r="M2060" s="1" t="s">
        <v>39</v>
      </c>
      <c r="N2060" s="18" t="b">
        <v>1</v>
      </c>
      <c r="O2060" t="s">
        <v>6683</v>
      </c>
      <c r="P2060" s="1" t="s">
        <v>6684</v>
      </c>
      <c r="S2060" s="54"/>
      <c r="T2060" s="1" t="s">
        <v>42</v>
      </c>
      <c r="U2060" s="1" t="s">
        <v>42</v>
      </c>
      <c r="V2060" s="1" t="s">
        <v>42</v>
      </c>
      <c r="W2060" s="1" t="s">
        <v>42</v>
      </c>
      <c r="X2060" s="1"/>
      <c r="Y2060" s="1" t="s">
        <v>6685</v>
      </c>
      <c r="Z2060" s="1"/>
      <c r="AA2060" s="1"/>
      <c r="AB2060" s="1"/>
      <c r="AC2060" s="1"/>
      <c r="AD2060" s="1"/>
      <c r="AE2060" s="1"/>
      <c r="AV2060" s="1" t="str">
        <f t="shared" si="340"/>
        <v>Trifolium ochroleucon</v>
      </c>
      <c r="BE2060" s="5"/>
      <c r="BF2060" s="5"/>
      <c r="BG2060" s="5"/>
      <c r="BH2060" s="5"/>
      <c r="BI2060" s="5"/>
      <c r="BJ2060" s="5"/>
      <c r="BK2060" s="5"/>
      <c r="BL2060" s="5"/>
      <c r="BM2060" s="5"/>
      <c r="BN2060" s="5"/>
    </row>
    <row r="2061" spans="1:66" ht="15" customHeight="1" x14ac:dyDescent="0.2">
      <c r="A2061" s="9" t="s">
        <v>9665</v>
      </c>
      <c r="B2061" s="18" t="b">
        <f t="shared" si="339"/>
        <v>1</v>
      </c>
      <c r="C2061" s="4" t="str">
        <f t="shared" si="334"/>
        <v/>
      </c>
      <c r="D2061" s="4" t="str">
        <f t="shared" si="335"/>
        <v/>
      </c>
      <c r="E2061" s="4" t="str">
        <f t="shared" si="336"/>
        <v/>
      </c>
      <c r="F2061" s="4" t="str">
        <f t="shared" si="333"/>
        <v/>
      </c>
      <c r="G2061" s="4" t="str">
        <f>IF(H2061=A2061,"","I")</f>
        <v/>
      </c>
      <c r="H2061" s="4" t="str">
        <f t="shared" si="338"/>
        <v>Trifolium rubens 'Peach Pink'</v>
      </c>
      <c r="I2061" s="24" t="s">
        <v>6681</v>
      </c>
      <c r="J2061" s="24" t="s">
        <v>6990</v>
      </c>
      <c r="K2061" s="2" t="s">
        <v>9915</v>
      </c>
      <c r="N2061" s="18" t="b">
        <v>1</v>
      </c>
      <c r="O2061" t="s">
        <v>10253</v>
      </c>
      <c r="P2061" t="s">
        <v>10442</v>
      </c>
      <c r="Y2061" t="s">
        <v>11287</v>
      </c>
      <c r="AF2061" s="1"/>
      <c r="AG2061" s="1" t="b">
        <v>0</v>
      </c>
      <c r="AH2061" s="1"/>
      <c r="AI2061" s="1"/>
      <c r="AJ2061" s="1" t="b">
        <v>0</v>
      </c>
      <c r="AK2061" s="1" t="b">
        <v>0</v>
      </c>
      <c r="AL2061" s="1" t="s">
        <v>86</v>
      </c>
      <c r="AN2061" s="1" t="s">
        <v>45</v>
      </c>
      <c r="AO2061" s="1">
        <v>20273</v>
      </c>
      <c r="AP2061" s="1" t="b">
        <v>0</v>
      </c>
      <c r="AQ2061" s="1"/>
      <c r="AR2061" s="1"/>
      <c r="AS2061" s="1" t="b">
        <v>0</v>
      </c>
      <c r="AV2061" s="1" t="str">
        <f t="shared" si="340"/>
        <v>Trifolium rubens 'Peach Pink'</v>
      </c>
      <c r="AW2061" s="1"/>
      <c r="AX2061" s="1"/>
      <c r="BE2061" s="5"/>
      <c r="BF2061" s="5"/>
      <c r="BG2061" s="5"/>
      <c r="BH2061" s="5"/>
      <c r="BI2061" s="5"/>
      <c r="BJ2061" s="5"/>
      <c r="BK2061" s="5"/>
      <c r="BL2061" s="5"/>
      <c r="BM2061" s="5"/>
      <c r="BN2061" s="5"/>
    </row>
    <row r="2062" spans="1:66" ht="15" customHeight="1" x14ac:dyDescent="0.2">
      <c r="A2062" s="9" t="s">
        <v>8977</v>
      </c>
      <c r="B2062" s="18" t="b">
        <f t="shared" si="339"/>
        <v>1</v>
      </c>
      <c r="C2062" s="4" t="str">
        <f t="shared" si="334"/>
        <v/>
      </c>
      <c r="D2062" s="4" t="str">
        <f t="shared" si="335"/>
        <v/>
      </c>
      <c r="E2062" s="4" t="str">
        <f t="shared" si="336"/>
        <v/>
      </c>
      <c r="F2062" s="4" t="str">
        <f t="shared" si="333"/>
        <v/>
      </c>
      <c r="G2062" s="4"/>
      <c r="H2062" s="4" t="str">
        <f t="shared" si="338"/>
        <v>Trifolium rubens Red Feather.</v>
      </c>
      <c r="I2062" s="1" t="s">
        <v>6681</v>
      </c>
      <c r="J2062" s="1" t="s">
        <v>6990</v>
      </c>
      <c r="K2062" s="1"/>
      <c r="L2062" s="1">
        <v>2000</v>
      </c>
      <c r="M2062" s="1" t="s">
        <v>39</v>
      </c>
      <c r="N2062" s="18" t="b">
        <v>1</v>
      </c>
      <c r="O2062" t="s">
        <v>6991</v>
      </c>
      <c r="P2062" s="2" t="s">
        <v>10440</v>
      </c>
      <c r="S2062" s="54" t="s">
        <v>10439</v>
      </c>
      <c r="T2062" s="1" t="s">
        <v>42</v>
      </c>
      <c r="U2062" s="1" t="s">
        <v>42</v>
      </c>
      <c r="V2062" s="1" t="s">
        <v>42</v>
      </c>
      <c r="W2062" s="1" t="s">
        <v>42</v>
      </c>
      <c r="X2062" s="1"/>
      <c r="Y2062" t="s">
        <v>11286</v>
      </c>
      <c r="Z2062" s="1"/>
      <c r="AA2062" s="1"/>
      <c r="AB2062" s="1"/>
      <c r="AC2062" s="1"/>
      <c r="AD2062" s="1"/>
      <c r="AE2062" s="1"/>
      <c r="AF2062" s="1"/>
      <c r="AG2062" s="1" t="b">
        <v>0</v>
      </c>
      <c r="AH2062" s="1"/>
      <c r="AI2062" s="1"/>
      <c r="AJ2062" s="1" t="b">
        <v>0</v>
      </c>
      <c r="AK2062" s="1" t="b">
        <v>0</v>
      </c>
      <c r="AL2062" s="1" t="s">
        <v>86</v>
      </c>
      <c r="AM2062" s="1" t="s">
        <v>62</v>
      </c>
      <c r="AN2062" s="1" t="s">
        <v>45</v>
      </c>
      <c r="AO2062" s="1">
        <v>1668</v>
      </c>
      <c r="AP2062" s="1" t="b">
        <v>0</v>
      </c>
      <c r="AQ2062" s="1"/>
      <c r="AR2062" s="1"/>
      <c r="AS2062" s="1" t="b">
        <v>0</v>
      </c>
      <c r="AT2062" s="5"/>
      <c r="AU2062" s="5"/>
      <c r="AV2062" s="1" t="str">
        <f t="shared" si="340"/>
        <v>Trifolium rubens Red Feather.</v>
      </c>
      <c r="AW2062" s="1"/>
      <c r="AX2062" s="1"/>
      <c r="AY2062" s="5"/>
      <c r="AZ2062" s="5"/>
      <c r="BA2062" s="5"/>
      <c r="BB2062" s="5"/>
      <c r="BC2062" s="5"/>
      <c r="BD2062" s="5"/>
      <c r="BE2062" s="5"/>
      <c r="BF2062" s="5"/>
      <c r="BG2062" s="5"/>
      <c r="BH2062" s="5"/>
      <c r="BI2062" s="5"/>
      <c r="BJ2062" s="5"/>
      <c r="BK2062" s="5"/>
      <c r="BL2062" s="5"/>
      <c r="BM2062" s="5"/>
      <c r="BN2062" s="5"/>
    </row>
    <row r="2063" spans="1:66" ht="15" customHeight="1" x14ac:dyDescent="0.2">
      <c r="A2063" s="13" t="s">
        <v>9663</v>
      </c>
      <c r="B2063" s="18" t="b">
        <f t="shared" si="339"/>
        <v>0</v>
      </c>
      <c r="C2063" s="4" t="str">
        <f t="shared" si="334"/>
        <v/>
      </c>
      <c r="D2063" s="4" t="str">
        <f t="shared" si="335"/>
        <v/>
      </c>
      <c r="E2063" s="4" t="str">
        <f t="shared" si="336"/>
        <v/>
      </c>
      <c r="F2063" s="4" t="str">
        <f t="shared" si="333"/>
        <v>X</v>
      </c>
      <c r="G2063" s="4" t="str">
        <f>IF(H2063=A2063,"","I")</f>
        <v/>
      </c>
      <c r="H2063" s="4" t="str">
        <f t="shared" si="338"/>
        <v>Trifolium rubens f. album 'Frosty Feathers'</v>
      </c>
      <c r="I2063" s="24" t="s">
        <v>6681</v>
      </c>
      <c r="J2063" s="1" t="s">
        <v>9950</v>
      </c>
      <c r="K2063" s="2" t="s">
        <v>9914</v>
      </c>
      <c r="N2063" s="18" t="b">
        <v>0</v>
      </c>
      <c r="O2063" t="s">
        <v>10252</v>
      </c>
      <c r="P2063" t="s">
        <v>10441</v>
      </c>
      <c r="AF2063" s="1"/>
      <c r="AG2063" s="1" t="b">
        <v>0</v>
      </c>
      <c r="AH2063" s="1"/>
      <c r="AI2063" s="1"/>
      <c r="AJ2063" s="1" t="b">
        <v>0</v>
      </c>
      <c r="AK2063" s="1" t="b">
        <v>0</v>
      </c>
      <c r="AL2063" s="1" t="s">
        <v>86</v>
      </c>
      <c r="AM2063" s="1" t="s">
        <v>62</v>
      </c>
      <c r="AN2063" s="1" t="s">
        <v>45</v>
      </c>
      <c r="AP2063" s="1" t="b">
        <v>0</v>
      </c>
      <c r="AQ2063" s="1"/>
      <c r="AR2063" s="1"/>
      <c r="AS2063" s="1" t="b">
        <v>0</v>
      </c>
      <c r="AV2063" s="1" t="str">
        <f t="shared" si="340"/>
        <v>Trifolium rubens f. album 'Frosty Feathers'</v>
      </c>
      <c r="AW2063" s="1"/>
      <c r="AX2063" s="1"/>
      <c r="BE2063" s="5"/>
      <c r="BF2063" s="5"/>
      <c r="BG2063" s="5"/>
      <c r="BH2063" s="5"/>
      <c r="BI2063" s="5"/>
      <c r="BJ2063" s="5"/>
      <c r="BK2063" s="5"/>
      <c r="BL2063" s="5"/>
      <c r="BM2063" s="5"/>
      <c r="BN2063" s="5"/>
    </row>
    <row r="2064" spans="1:66" ht="15" customHeight="1" x14ac:dyDescent="0.2">
      <c r="B2064" s="18" t="b">
        <f t="shared" si="339"/>
        <v>0</v>
      </c>
      <c r="F2064" s="4" t="str">
        <f t="shared" si="333"/>
        <v>X</v>
      </c>
      <c r="I2064" s="1" t="s">
        <v>6257</v>
      </c>
      <c r="J2064" s="1" t="s">
        <v>4632</v>
      </c>
      <c r="L2064" s="1">
        <v>1739</v>
      </c>
      <c r="N2064" s="18" t="b">
        <v>0</v>
      </c>
      <c r="P2064" s="1" t="s">
        <v>6258</v>
      </c>
      <c r="T2064" s="1" t="s">
        <v>42</v>
      </c>
      <c r="U2064" s="1" t="s">
        <v>42</v>
      </c>
      <c r="V2064" s="1" t="s">
        <v>42</v>
      </c>
      <c r="W2064" s="1" t="s">
        <v>42</v>
      </c>
      <c r="AG2064" s="1" t="b">
        <v>0</v>
      </c>
      <c r="AJ2064" s="1" t="b">
        <v>0</v>
      </c>
      <c r="AK2064" s="1" t="b">
        <v>0</v>
      </c>
      <c r="AL2064" s="1" t="s">
        <v>86</v>
      </c>
      <c r="AM2064" s="1" t="s">
        <v>62</v>
      </c>
      <c r="AN2064" s="1" t="s">
        <v>45</v>
      </c>
      <c r="AO2064" s="1">
        <v>1949</v>
      </c>
      <c r="AP2064" s="1" t="b">
        <v>0</v>
      </c>
      <c r="AQ2064" s="1"/>
      <c r="AR2064" s="1"/>
      <c r="AS2064" s="1" t="b">
        <v>0</v>
      </c>
      <c r="AV2064" s="1" t="str">
        <f t="shared" si="340"/>
        <v>Trollius acaulis</v>
      </c>
      <c r="AW2064" s="1"/>
    </row>
    <row r="2065" spans="1:66" ht="15" customHeight="1" x14ac:dyDescent="0.2">
      <c r="A2065" s="9" t="s">
        <v>9219</v>
      </c>
      <c r="B2065" s="18" t="b">
        <f t="shared" si="339"/>
        <v>1</v>
      </c>
      <c r="C2065" s="4" t="str">
        <f>IF(O2065="","C","")</f>
        <v/>
      </c>
      <c r="D2065" s="4" t="str">
        <f>IF(I2065="","N","")</f>
        <v/>
      </c>
      <c r="E2065" s="4" t="str">
        <f>IF(P2065="","Y","")</f>
        <v/>
      </c>
      <c r="F2065" s="4" t="str">
        <f t="shared" si="333"/>
        <v/>
      </c>
      <c r="G2065" s="4" t="str">
        <f>IF(H2065=A2065,"","I")</f>
        <v/>
      </c>
      <c r="H2065" s="4" t="str">
        <f>TRIM(TRIM(I2065) &amp; " " &amp; TRIM(J2065) &amp; " " &amp; K2065 &amp; " " &amp;S2065)</f>
        <v>Trollius chinensis 'Golden Queen'</v>
      </c>
      <c r="I2065" s="1" t="s">
        <v>6257</v>
      </c>
      <c r="J2065" s="1" t="s">
        <v>6259</v>
      </c>
      <c r="K2065" s="1" t="s">
        <v>812</v>
      </c>
      <c r="L2065" s="1">
        <v>1740</v>
      </c>
      <c r="M2065" s="1"/>
      <c r="N2065" s="18" t="b">
        <v>1</v>
      </c>
      <c r="O2065" t="s">
        <v>6260</v>
      </c>
      <c r="P2065" s="1" t="s">
        <v>6261</v>
      </c>
      <c r="S2065" s="54"/>
      <c r="T2065" s="1" t="s">
        <v>42</v>
      </c>
      <c r="U2065" s="1" t="s">
        <v>42</v>
      </c>
      <c r="V2065" s="1" t="s">
        <v>42</v>
      </c>
      <c r="W2065" s="1" t="s">
        <v>42</v>
      </c>
      <c r="X2065" s="1" t="s">
        <v>6262</v>
      </c>
      <c r="Y2065" s="1" t="s">
        <v>6263</v>
      </c>
      <c r="Z2065" s="1"/>
      <c r="AA2065" s="1"/>
      <c r="AB2065" s="1"/>
      <c r="AC2065" s="1"/>
      <c r="AD2065" s="1"/>
      <c r="AE2065" s="1"/>
      <c r="AV2065" s="1" t="str">
        <f t="shared" si="340"/>
        <v>Trollius chinensis 'Golden Queen'</v>
      </c>
      <c r="BE2065" s="5"/>
      <c r="BF2065" s="5"/>
      <c r="BG2065" s="5"/>
      <c r="BH2065" s="5"/>
      <c r="BI2065" s="5"/>
      <c r="BJ2065" s="5"/>
      <c r="BK2065" s="5"/>
      <c r="BL2065" s="5"/>
      <c r="BM2065" s="5"/>
      <c r="BN2065" s="5"/>
    </row>
    <row r="2066" spans="1:66" ht="15" customHeight="1" x14ac:dyDescent="0.2">
      <c r="B2066" s="18" t="b">
        <f t="shared" si="339"/>
        <v>1</v>
      </c>
      <c r="F2066" s="4" t="str">
        <f t="shared" si="333"/>
        <v/>
      </c>
      <c r="I2066" s="1" t="s">
        <v>6257</v>
      </c>
      <c r="J2066" s="1" t="s">
        <v>6264</v>
      </c>
      <c r="K2066" s="1" t="s">
        <v>6265</v>
      </c>
      <c r="L2066" s="1">
        <v>1741</v>
      </c>
      <c r="N2066" s="18" t="b">
        <v>1</v>
      </c>
      <c r="P2066" s="1" t="s">
        <v>6266</v>
      </c>
      <c r="Q2066" s="1"/>
      <c r="R2066" s="1"/>
      <c r="S2066" s="54"/>
      <c r="T2066" s="1" t="s">
        <v>42</v>
      </c>
      <c r="U2066" s="1" t="s">
        <v>42</v>
      </c>
      <c r="V2066" s="1" t="s">
        <v>42</v>
      </c>
      <c r="W2066" s="1" t="s">
        <v>42</v>
      </c>
      <c r="X2066" s="1"/>
      <c r="Y2066" s="1" t="s">
        <v>6267</v>
      </c>
      <c r="Z2066" s="1"/>
      <c r="AA2066" s="1"/>
      <c r="AB2066" s="1"/>
      <c r="AC2066" s="1"/>
      <c r="AD2066" s="1"/>
      <c r="AE2066" s="1"/>
      <c r="AG2066" s="1" t="b">
        <v>0</v>
      </c>
      <c r="AH2066" s="1"/>
      <c r="AI2066" s="1"/>
      <c r="AJ2066" s="1" t="b">
        <v>0</v>
      </c>
      <c r="AK2066" s="1" t="b">
        <v>0</v>
      </c>
      <c r="AL2066" s="1" t="s">
        <v>86</v>
      </c>
      <c r="AM2066" s="1" t="s">
        <v>62</v>
      </c>
      <c r="AN2066" s="1" t="s">
        <v>45</v>
      </c>
      <c r="AO2066" s="1">
        <v>2380</v>
      </c>
      <c r="AP2066" s="1" t="b">
        <v>0</v>
      </c>
      <c r="AQ2066" s="1"/>
      <c r="AR2066" s="1"/>
      <c r="AS2066" s="1" t="b">
        <v>0</v>
      </c>
      <c r="AV2066" s="1" t="str">
        <f t="shared" si="340"/>
        <v>Trollius cultorum 'Goliath'</v>
      </c>
      <c r="AW2066" s="1"/>
      <c r="AX2066" s="1"/>
    </row>
    <row r="2067" spans="1:66" ht="15" customHeight="1" x14ac:dyDescent="0.2">
      <c r="B2067" s="18" t="b">
        <f t="shared" si="339"/>
        <v>1</v>
      </c>
      <c r="F2067" s="4" t="str">
        <f t="shared" si="333"/>
        <v/>
      </c>
      <c r="I2067" s="1" t="s">
        <v>6257</v>
      </c>
      <c r="J2067" s="1" t="s">
        <v>6268</v>
      </c>
      <c r="K2067" s="1" t="s">
        <v>6269</v>
      </c>
      <c r="L2067" s="1">
        <v>1742</v>
      </c>
      <c r="N2067" s="18" t="b">
        <v>1</v>
      </c>
      <c r="P2067" s="1" t="s">
        <v>6270</v>
      </c>
      <c r="T2067" s="1" t="s">
        <v>42</v>
      </c>
      <c r="U2067" s="1" t="s">
        <v>42</v>
      </c>
      <c r="V2067" s="1" t="s">
        <v>42</v>
      </c>
      <c r="W2067" s="1" t="s">
        <v>42</v>
      </c>
      <c r="Y2067" s="1" t="s">
        <v>6271</v>
      </c>
      <c r="AG2067" s="1" t="b">
        <v>0</v>
      </c>
      <c r="AJ2067" s="1" t="b">
        <v>0</v>
      </c>
      <c r="AK2067" s="1" t="b">
        <v>0</v>
      </c>
      <c r="AL2067" s="1" t="s">
        <v>86</v>
      </c>
      <c r="AM2067" s="1" t="s">
        <v>62</v>
      </c>
      <c r="AN2067" s="1" t="s">
        <v>45</v>
      </c>
      <c r="AO2067" s="1">
        <v>1952</v>
      </c>
      <c r="AP2067" s="1" t="b">
        <v>0</v>
      </c>
      <c r="AQ2067" s="1"/>
      <c r="AR2067" s="1"/>
      <c r="AS2067" s="1" t="b">
        <v>0</v>
      </c>
      <c r="AV2067" s="1" t="str">
        <f t="shared" si="340"/>
        <v>Trollius europaeus 'Superbus'</v>
      </c>
      <c r="AW2067" s="1"/>
      <c r="AX2067" s="1"/>
    </row>
    <row r="2068" spans="1:66" ht="15" customHeight="1" x14ac:dyDescent="0.2">
      <c r="B2068" s="18" t="b">
        <f t="shared" si="339"/>
        <v>1</v>
      </c>
      <c r="F2068" s="4" t="str">
        <f t="shared" si="333"/>
        <v/>
      </c>
      <c r="I2068" s="1" t="s">
        <v>6257</v>
      </c>
      <c r="J2068" s="1" t="s">
        <v>6272</v>
      </c>
      <c r="L2068" s="1">
        <v>1743</v>
      </c>
      <c r="N2068" s="18" t="b">
        <v>1</v>
      </c>
      <c r="P2068" s="1" t="s">
        <v>6273</v>
      </c>
      <c r="T2068" s="1" t="s">
        <v>42</v>
      </c>
      <c r="U2068" s="1" t="s">
        <v>42</v>
      </c>
      <c r="V2068" s="1" t="s">
        <v>42</v>
      </c>
      <c r="W2068" s="1" t="s">
        <v>42</v>
      </c>
      <c r="Y2068" s="1" t="s">
        <v>6274</v>
      </c>
      <c r="AG2068" s="1" t="b">
        <v>0</v>
      </c>
      <c r="AJ2068" s="1" t="b">
        <v>0</v>
      </c>
      <c r="AK2068" s="1" t="b">
        <v>0</v>
      </c>
      <c r="AL2068" s="1" t="s">
        <v>86</v>
      </c>
      <c r="AM2068" s="1" t="s">
        <v>62</v>
      </c>
      <c r="AN2068" s="1" t="s">
        <v>45</v>
      </c>
      <c r="AO2068" s="1">
        <v>1951</v>
      </c>
      <c r="AP2068" s="1" t="b">
        <v>1</v>
      </c>
      <c r="AQ2068" s="1"/>
      <c r="AR2068" s="1"/>
      <c r="AS2068" s="1" t="b">
        <v>0</v>
      </c>
      <c r="AV2068" s="1" t="str">
        <f t="shared" si="340"/>
        <v>Trollius hondoensis</v>
      </c>
      <c r="AW2068" s="1"/>
    </row>
    <row r="2069" spans="1:66" ht="15" customHeight="1" x14ac:dyDescent="0.2">
      <c r="B2069" s="18" t="b">
        <f t="shared" si="339"/>
        <v>0</v>
      </c>
      <c r="F2069" s="4" t="str">
        <f t="shared" si="333"/>
        <v>X</v>
      </c>
      <c r="I2069" s="1" t="s">
        <v>6257</v>
      </c>
      <c r="J2069" s="1" t="s">
        <v>6275</v>
      </c>
      <c r="K2069" s="1" t="s">
        <v>6277</v>
      </c>
      <c r="L2069" s="1">
        <v>1745</v>
      </c>
      <c r="N2069" s="18" t="b">
        <v>0</v>
      </c>
      <c r="P2069" s="1" t="s">
        <v>6278</v>
      </c>
      <c r="T2069" s="1" t="s">
        <v>42</v>
      </c>
      <c r="U2069" s="1" t="s">
        <v>42</v>
      </c>
      <c r="V2069" s="1" t="s">
        <v>42</v>
      </c>
      <c r="W2069" s="1" t="s">
        <v>42</v>
      </c>
      <c r="AG2069" s="1" t="b">
        <v>0</v>
      </c>
      <c r="AJ2069" s="1" t="b">
        <v>0</v>
      </c>
      <c r="AK2069" s="1" t="b">
        <v>0</v>
      </c>
      <c r="AL2069" s="1" t="s">
        <v>86</v>
      </c>
      <c r="AM2069" s="1" t="s">
        <v>62</v>
      </c>
      <c r="AN2069" s="1" t="s">
        <v>45</v>
      </c>
      <c r="AO2069" s="1">
        <v>1948</v>
      </c>
      <c r="AP2069" s="1" t="b">
        <v>1</v>
      </c>
      <c r="AQ2069" s="1"/>
      <c r="AR2069" s="1"/>
      <c r="AS2069" s="1" t="b">
        <v>0</v>
      </c>
      <c r="AV2069" s="1" t="str">
        <f t="shared" si="340"/>
        <v>Trollius x cultorum 'Canary Bird'</v>
      </c>
      <c r="AW2069" s="1"/>
      <c r="AX2069" s="1"/>
    </row>
    <row r="2070" spans="1:66" ht="15" customHeight="1" x14ac:dyDescent="0.2">
      <c r="B2070" s="18" t="b">
        <f t="shared" si="339"/>
        <v>0</v>
      </c>
      <c r="F2070" s="4" t="str">
        <f t="shared" si="333"/>
        <v>X</v>
      </c>
      <c r="I2070" s="1" t="s">
        <v>6257</v>
      </c>
      <c r="J2070" s="1" t="s">
        <v>6275</v>
      </c>
      <c r="K2070" s="1" t="s">
        <v>6279</v>
      </c>
      <c r="L2070" s="1">
        <v>1746</v>
      </c>
      <c r="N2070" s="18" t="b">
        <v>0</v>
      </c>
      <c r="P2070" s="1" t="s">
        <v>6280</v>
      </c>
      <c r="Q2070" s="1"/>
      <c r="R2070" s="1"/>
      <c r="S2070" s="54"/>
      <c r="T2070" s="1" t="s">
        <v>42</v>
      </c>
      <c r="U2070" s="1" t="s">
        <v>42</v>
      </c>
      <c r="V2070" s="1" t="s">
        <v>42</v>
      </c>
      <c r="W2070" s="1" t="s">
        <v>42</v>
      </c>
      <c r="X2070" s="1"/>
      <c r="Y2070" s="1"/>
      <c r="Z2070" s="1"/>
      <c r="AA2070" s="1"/>
      <c r="AB2070" s="1"/>
      <c r="AC2070" s="1"/>
      <c r="AD2070" s="1"/>
      <c r="AE2070" s="1"/>
      <c r="AG2070" s="1" t="b">
        <v>0</v>
      </c>
      <c r="AH2070" s="1"/>
      <c r="AI2070" s="1"/>
      <c r="AJ2070" s="1" t="b">
        <v>0</v>
      </c>
      <c r="AK2070" s="1" t="b">
        <v>0</v>
      </c>
      <c r="AL2070" s="1" t="s">
        <v>86</v>
      </c>
      <c r="AM2070" s="1" t="s">
        <v>62</v>
      </c>
      <c r="AN2070" s="1" t="s">
        <v>45</v>
      </c>
      <c r="AO2070" s="1">
        <v>1701</v>
      </c>
      <c r="AP2070" s="1" t="b">
        <v>1</v>
      </c>
      <c r="AQ2070" s="1"/>
      <c r="AR2070" s="1"/>
      <c r="AS2070" s="1" t="b">
        <v>0</v>
      </c>
      <c r="AV2070" s="1" t="str">
        <f t="shared" si="340"/>
        <v>Trollius x cultorum 'Commander-in-Chief'</v>
      </c>
      <c r="AW2070" s="1"/>
      <c r="AX2070" s="1"/>
    </row>
    <row r="2071" spans="1:66" ht="15" customHeight="1" x14ac:dyDescent="0.2">
      <c r="A2071" s="9" t="s">
        <v>9315</v>
      </c>
      <c r="B2071" s="18" t="b">
        <f t="shared" si="339"/>
        <v>1</v>
      </c>
      <c r="C2071" s="4" t="str">
        <f>IF(O2071="","C","")</f>
        <v/>
      </c>
      <c r="D2071" s="4" t="str">
        <f>IF(I2071="","N","")</f>
        <v/>
      </c>
      <c r="E2071" s="4" t="str">
        <f>IF(P2071="","Y","")</f>
        <v/>
      </c>
      <c r="F2071" s="4" t="str">
        <f t="shared" si="333"/>
        <v/>
      </c>
      <c r="G2071" s="4" t="str">
        <f>IF(H2071=A2071,"","I")</f>
        <v/>
      </c>
      <c r="H2071" s="4" t="str">
        <f>TRIM(TRIM(I2071) &amp; " " &amp; TRIM(J2071) &amp; " " &amp; K2071 &amp; " " &amp;S2071)</f>
        <v>Trollius x cultorum 'Feuertroll' ( 'Fireglobe' )</v>
      </c>
      <c r="I2071" s="1" t="s">
        <v>6257</v>
      </c>
      <c r="J2071" s="1" t="s">
        <v>6275</v>
      </c>
      <c r="K2071" s="2" t="s">
        <v>9916</v>
      </c>
      <c r="L2071" s="1">
        <v>1747</v>
      </c>
      <c r="N2071" s="18" t="b">
        <v>1</v>
      </c>
      <c r="O2071" t="s">
        <v>10254</v>
      </c>
      <c r="P2071" s="1" t="s">
        <v>6282</v>
      </c>
      <c r="Q2071" s="1"/>
      <c r="R2071" s="1"/>
      <c r="S2071" s="54"/>
      <c r="T2071" s="1" t="s">
        <v>42</v>
      </c>
      <c r="U2071" s="1" t="s">
        <v>42</v>
      </c>
      <c r="V2071" s="1" t="s">
        <v>42</v>
      </c>
      <c r="W2071" s="1" t="s">
        <v>42</v>
      </c>
      <c r="X2071" s="1" t="s">
        <v>6283</v>
      </c>
      <c r="Y2071" s="1" t="s">
        <v>6284</v>
      </c>
      <c r="Z2071" s="1"/>
      <c r="AA2071" s="1"/>
      <c r="AB2071" s="1"/>
      <c r="AC2071" s="1"/>
      <c r="AD2071" s="1"/>
      <c r="AE2071" s="1"/>
      <c r="AG2071" s="1" t="b">
        <v>0</v>
      </c>
      <c r="AH2071" s="1"/>
      <c r="AI2071" s="1"/>
      <c r="AJ2071" s="1" t="b">
        <v>0</v>
      </c>
      <c r="AK2071" s="1" t="b">
        <v>0</v>
      </c>
      <c r="AL2071" s="1" t="s">
        <v>86</v>
      </c>
      <c r="AM2071" s="1" t="s">
        <v>62</v>
      </c>
      <c r="AN2071" s="1" t="s">
        <v>45</v>
      </c>
      <c r="AO2071" s="1">
        <v>2384</v>
      </c>
      <c r="AP2071" s="1" t="b">
        <v>0</v>
      </c>
      <c r="AQ2071" s="1"/>
      <c r="AR2071" s="1"/>
      <c r="AS2071" s="1" t="b">
        <v>0</v>
      </c>
      <c r="AV2071" s="1" t="str">
        <f t="shared" si="340"/>
        <v>Trollius x cultorum 'Feuertroll' ( 'Fireglobe' )</v>
      </c>
      <c r="AW2071" s="1"/>
      <c r="AX2071" s="1"/>
      <c r="BE2071" s="5"/>
      <c r="BF2071" s="5"/>
      <c r="BG2071" s="5"/>
      <c r="BH2071" s="5"/>
      <c r="BI2071" s="5"/>
      <c r="BJ2071" s="5"/>
      <c r="BK2071" s="5"/>
      <c r="BL2071" s="5"/>
      <c r="BM2071" s="5"/>
      <c r="BN2071" s="5"/>
    </row>
    <row r="2072" spans="1:66" ht="15" customHeight="1" x14ac:dyDescent="0.2">
      <c r="B2072" s="18" t="b">
        <f t="shared" si="339"/>
        <v>1</v>
      </c>
      <c r="F2072" s="4" t="str">
        <f t="shared" si="333"/>
        <v/>
      </c>
      <c r="I2072" s="1" t="s">
        <v>6257</v>
      </c>
      <c r="J2072" s="1" t="s">
        <v>6275</v>
      </c>
      <c r="K2072" s="1" t="s">
        <v>6285</v>
      </c>
      <c r="L2072" s="1">
        <v>1748</v>
      </c>
      <c r="N2072" s="18" t="b">
        <v>1</v>
      </c>
      <c r="P2072" s="1" t="s">
        <v>6286</v>
      </c>
      <c r="Q2072" s="1"/>
      <c r="R2072" s="1"/>
      <c r="S2072" s="54"/>
      <c r="T2072" s="1" t="s">
        <v>42</v>
      </c>
      <c r="U2072" s="1" t="s">
        <v>42</v>
      </c>
      <c r="V2072" s="1" t="s">
        <v>42</v>
      </c>
      <c r="W2072" s="1" t="s">
        <v>42</v>
      </c>
      <c r="X2072" s="1"/>
      <c r="Y2072" s="1" t="s">
        <v>6287</v>
      </c>
      <c r="Z2072" s="1"/>
      <c r="AA2072" s="1"/>
      <c r="AB2072" s="1"/>
      <c r="AC2072" s="1"/>
      <c r="AD2072" s="1"/>
      <c r="AE2072" s="1"/>
      <c r="AG2072" s="1" t="b">
        <v>0</v>
      </c>
      <c r="AJ2072" s="1" t="b">
        <v>0</v>
      </c>
      <c r="AK2072" s="1" t="b">
        <v>0</v>
      </c>
      <c r="AL2072" s="1" t="s">
        <v>86</v>
      </c>
      <c r="AM2072" s="1" t="s">
        <v>62</v>
      </c>
      <c r="AN2072" s="1" t="s">
        <v>45</v>
      </c>
      <c r="AO2072" s="1">
        <v>2083</v>
      </c>
      <c r="AP2072" s="1" t="b">
        <v>1</v>
      </c>
      <c r="AQ2072" s="1"/>
      <c r="AR2072" s="1"/>
      <c r="AS2072" s="1" t="b">
        <v>0</v>
      </c>
      <c r="AV2072" s="1" t="str">
        <f t="shared" si="340"/>
        <v>Trollius x cultorum Lemon Queen</v>
      </c>
      <c r="AW2072" s="1"/>
      <c r="AX2072" s="1"/>
    </row>
    <row r="2073" spans="1:66" ht="15" customHeight="1" x14ac:dyDescent="0.2">
      <c r="A2073" s="9" t="s">
        <v>8136</v>
      </c>
      <c r="B2073" s="18" t="b">
        <f t="shared" si="339"/>
        <v>1</v>
      </c>
      <c r="C2073" s="4" t="str">
        <f>IF(O2073="","C","")</f>
        <v/>
      </c>
      <c r="D2073" s="4" t="str">
        <f>IF(I2073="","N","")</f>
        <v/>
      </c>
      <c r="E2073" s="4" t="str">
        <f>IF(P2073="","Y","")</f>
        <v/>
      </c>
      <c r="F2073" s="4" t="str">
        <f t="shared" si="333"/>
        <v/>
      </c>
      <c r="G2073" s="4" t="str">
        <f>IF(H2073=A2073,"","I")</f>
        <v/>
      </c>
      <c r="H2073" s="4" t="str">
        <f>TRIM(TRIM(I2073) &amp; " " &amp; TRIM(J2073) &amp; " " &amp; K2073 &amp; " " &amp;S2073)</f>
        <v>Trollius x cultorum 'New Moon'</v>
      </c>
      <c r="I2073" s="1" t="s">
        <v>6257</v>
      </c>
      <c r="J2073" s="1" t="s">
        <v>6275</v>
      </c>
      <c r="K2073" s="1" t="s">
        <v>6288</v>
      </c>
      <c r="L2073" s="1">
        <v>1749</v>
      </c>
      <c r="M2073" s="1" t="s">
        <v>39</v>
      </c>
      <c r="N2073" s="18" t="b">
        <v>1</v>
      </c>
      <c r="O2073" t="s">
        <v>6289</v>
      </c>
      <c r="P2073" s="1" t="s">
        <v>6290</v>
      </c>
      <c r="S2073" s="54"/>
      <c r="T2073" s="1" t="s">
        <v>42</v>
      </c>
      <c r="U2073" s="1" t="s">
        <v>42</v>
      </c>
      <c r="V2073" s="1" t="s">
        <v>42</v>
      </c>
      <c r="W2073" s="1" t="s">
        <v>42</v>
      </c>
      <c r="X2073" s="1"/>
      <c r="Y2073" s="1" t="s">
        <v>6291</v>
      </c>
      <c r="Z2073" s="1"/>
      <c r="AA2073" s="1"/>
      <c r="AB2073" s="1"/>
      <c r="AC2073" s="1"/>
      <c r="AD2073" s="1"/>
      <c r="AE2073" s="1"/>
      <c r="AF2073" s="1"/>
      <c r="AG2073" s="1" t="b">
        <v>0</v>
      </c>
      <c r="AH2073" s="1"/>
      <c r="AI2073" s="1"/>
      <c r="AJ2073" s="1" t="b">
        <v>0</v>
      </c>
      <c r="AK2073" s="1" t="b">
        <v>0</v>
      </c>
      <c r="AL2073" s="1" t="s">
        <v>86</v>
      </c>
      <c r="AM2073" s="1" t="s">
        <v>62</v>
      </c>
      <c r="AN2073" s="1" t="s">
        <v>45</v>
      </c>
      <c r="AP2073" s="1" t="b">
        <v>0</v>
      </c>
      <c r="AQ2073" s="1"/>
      <c r="AR2073" s="1"/>
      <c r="AS2073" s="1" t="b">
        <v>0</v>
      </c>
      <c r="AT2073" s="5"/>
      <c r="AU2073" s="5"/>
      <c r="AV2073" s="1" t="str">
        <f t="shared" si="340"/>
        <v>Trollius x cultorum 'New Moon'</v>
      </c>
      <c r="AW2073" s="1"/>
      <c r="AX2073" s="1"/>
      <c r="AY2073" s="5"/>
      <c r="AZ2073" s="5"/>
      <c r="BA2073" s="5"/>
      <c r="BB2073" s="5"/>
      <c r="BC2073" s="5"/>
      <c r="BD2073" s="5"/>
      <c r="BE2073" s="5"/>
      <c r="BF2073" s="5"/>
      <c r="BG2073" s="5"/>
      <c r="BH2073" s="5"/>
      <c r="BI2073" s="5"/>
      <c r="BJ2073" s="5"/>
      <c r="BK2073" s="5"/>
      <c r="BL2073" s="5"/>
      <c r="BM2073" s="5"/>
      <c r="BN2073" s="5"/>
    </row>
    <row r="2074" spans="1:66" ht="15" customHeight="1" x14ac:dyDescent="0.2">
      <c r="A2074" s="9" t="s">
        <v>8138</v>
      </c>
      <c r="B2074" s="18" t="b">
        <f t="shared" si="339"/>
        <v>1</v>
      </c>
      <c r="C2074" s="4" t="str">
        <f>IF(O2074="","C","")</f>
        <v/>
      </c>
      <c r="D2074" s="4" t="str">
        <f>IF(I2074="","N","")</f>
        <v/>
      </c>
      <c r="E2074" s="4" t="str">
        <f>IF(P2074="","Y","")</f>
        <v/>
      </c>
      <c r="F2074" s="4" t="str">
        <f t="shared" ref="F2074:F2137" si="341">IF(Y2074="","X","")</f>
        <v/>
      </c>
      <c r="G2074" s="4" t="str">
        <f>IF(H2074=A2074,"","I")</f>
        <v/>
      </c>
      <c r="H2074" s="4" t="str">
        <f>TRIM(TRIM(I2074) &amp; " " &amp; TRIM(J2074) &amp; " " &amp; K2074 &amp; " " &amp;S2074)</f>
        <v>Trollius x cultorum 'Orange Princess'</v>
      </c>
      <c r="I2074" s="1" t="s">
        <v>6257</v>
      </c>
      <c r="J2074" s="1" t="s">
        <v>6275</v>
      </c>
      <c r="K2074" s="1" t="s">
        <v>6292</v>
      </c>
      <c r="L2074" s="1">
        <v>1750</v>
      </c>
      <c r="M2074" s="1" t="s">
        <v>39</v>
      </c>
      <c r="N2074" s="18" t="b">
        <v>1</v>
      </c>
      <c r="O2074" t="s">
        <v>6293</v>
      </c>
      <c r="P2074" s="1" t="s">
        <v>6294</v>
      </c>
      <c r="S2074" s="54"/>
      <c r="T2074" s="1" t="s">
        <v>42</v>
      </c>
      <c r="U2074" s="1" t="s">
        <v>42</v>
      </c>
      <c r="V2074" s="1" t="s">
        <v>42</v>
      </c>
      <c r="W2074" s="1" t="s">
        <v>42</v>
      </c>
      <c r="X2074" s="1"/>
      <c r="Y2074" s="1" t="s">
        <v>6295</v>
      </c>
      <c r="Z2074" s="1" t="s">
        <v>6296</v>
      </c>
      <c r="AA2074" s="1"/>
      <c r="AB2074" s="1"/>
      <c r="AC2074" s="1"/>
      <c r="AD2074" s="1"/>
      <c r="AE2074" s="1"/>
      <c r="AF2074" s="1"/>
      <c r="AG2074" s="1" t="b">
        <v>0</v>
      </c>
      <c r="AH2074" s="1"/>
      <c r="AI2074" s="1"/>
      <c r="AJ2074" s="1" t="b">
        <v>0</v>
      </c>
      <c r="AK2074" s="1" t="b">
        <v>0</v>
      </c>
      <c r="AL2074" s="1" t="s">
        <v>86</v>
      </c>
      <c r="AM2074" s="1" t="s">
        <v>62</v>
      </c>
      <c r="AN2074" s="1" t="s">
        <v>45</v>
      </c>
      <c r="AP2074" s="1" t="b">
        <v>0</v>
      </c>
      <c r="AQ2074" s="1"/>
      <c r="AR2074" s="1"/>
      <c r="AS2074" s="1" t="b">
        <v>0</v>
      </c>
      <c r="AT2074" s="5"/>
      <c r="AU2074" s="5"/>
      <c r="AV2074" s="1" t="str">
        <f t="shared" si="340"/>
        <v>Trollius x cultorum 'Orange Princess'</v>
      </c>
      <c r="AW2074" s="1"/>
      <c r="AX2074" s="1"/>
      <c r="AY2074" s="5"/>
      <c r="AZ2074" s="5"/>
      <c r="BA2074" s="5"/>
      <c r="BB2074" s="5"/>
      <c r="BC2074" s="5"/>
      <c r="BD2074" s="5"/>
      <c r="BE2074" s="5"/>
      <c r="BF2074" s="5"/>
      <c r="BG2074" s="5"/>
      <c r="BH2074" s="5"/>
      <c r="BI2074" s="5"/>
      <c r="BJ2074" s="5"/>
      <c r="BK2074" s="5"/>
      <c r="BL2074" s="5"/>
      <c r="BM2074" s="5"/>
      <c r="BN2074" s="5"/>
    </row>
    <row r="2075" spans="1:66" ht="15" customHeight="1" x14ac:dyDescent="0.2">
      <c r="B2075" s="18" t="b">
        <f t="shared" si="339"/>
        <v>1</v>
      </c>
      <c r="F2075" s="4" t="str">
        <f t="shared" si="341"/>
        <v/>
      </c>
      <c r="I2075" s="1" t="s">
        <v>6257</v>
      </c>
      <c r="J2075" s="1" t="s">
        <v>6275</v>
      </c>
      <c r="K2075" s="1" t="s">
        <v>6297</v>
      </c>
      <c r="L2075" s="1">
        <v>1751</v>
      </c>
      <c r="N2075" s="18" t="b">
        <v>1</v>
      </c>
      <c r="P2075" s="1" t="s">
        <v>6266</v>
      </c>
      <c r="S2075" s="54"/>
      <c r="T2075" s="1" t="s">
        <v>42</v>
      </c>
      <c r="U2075" s="1" t="s">
        <v>42</v>
      </c>
      <c r="V2075" s="1" t="s">
        <v>42</v>
      </c>
      <c r="W2075" s="1" t="s">
        <v>42</v>
      </c>
      <c r="X2075" s="1" t="s">
        <v>6298</v>
      </c>
      <c r="Y2075" s="1" t="s">
        <v>6299</v>
      </c>
      <c r="Z2075" s="1"/>
      <c r="AA2075" s="1"/>
      <c r="AB2075" s="1"/>
      <c r="AC2075" s="1"/>
      <c r="AD2075" s="1"/>
      <c r="AE2075" s="1"/>
      <c r="AG2075" s="1" t="b">
        <v>0</v>
      </c>
      <c r="AH2075" s="1"/>
      <c r="AI2075" s="1"/>
      <c r="AJ2075" s="1" t="b">
        <v>0</v>
      </c>
      <c r="AK2075" s="1" t="b">
        <v>0</v>
      </c>
      <c r="AL2075" s="1" t="s">
        <v>613</v>
      </c>
      <c r="AM2075" s="1" t="s">
        <v>62</v>
      </c>
      <c r="AN2075" s="1" t="s">
        <v>45</v>
      </c>
      <c r="AO2075" s="1">
        <v>1953</v>
      </c>
      <c r="AP2075" s="1" t="b">
        <v>1</v>
      </c>
      <c r="AQ2075" s="1"/>
      <c r="AR2075" s="1"/>
      <c r="AS2075" s="1" t="b">
        <v>1</v>
      </c>
      <c r="AV2075" s="1" t="str">
        <f t="shared" si="340"/>
        <v>Trollius x cultorum Prichard's Giant</v>
      </c>
      <c r="AW2075" s="1"/>
      <c r="AX2075" s="1"/>
    </row>
    <row r="2076" spans="1:66" ht="15" customHeight="1" x14ac:dyDescent="0.2">
      <c r="B2076" s="18" t="b">
        <f t="shared" si="339"/>
        <v>0</v>
      </c>
      <c r="F2076" s="4" t="str">
        <f t="shared" si="341"/>
        <v>X</v>
      </c>
      <c r="I2076" s="1" t="s">
        <v>6257</v>
      </c>
      <c r="J2076" s="1" t="s">
        <v>6275</v>
      </c>
      <c r="L2076" s="1">
        <v>1744</v>
      </c>
      <c r="N2076" s="18" t="b">
        <v>0</v>
      </c>
      <c r="P2076" s="1" t="s">
        <v>6276</v>
      </c>
      <c r="T2076" s="1" t="s">
        <v>42</v>
      </c>
      <c r="U2076" s="1" t="s">
        <v>42</v>
      </c>
      <c r="V2076" s="1" t="s">
        <v>42</v>
      </c>
      <c r="W2076" s="1" t="s">
        <v>42</v>
      </c>
      <c r="AG2076" s="1" t="b">
        <v>0</v>
      </c>
      <c r="AJ2076" s="1" t="b">
        <v>0</v>
      </c>
      <c r="AK2076" s="1" t="b">
        <v>0</v>
      </c>
      <c r="AL2076" s="1" t="s">
        <v>86</v>
      </c>
      <c r="AM2076" s="1" t="s">
        <v>62</v>
      </c>
      <c r="AN2076" s="1" t="s">
        <v>45</v>
      </c>
      <c r="AO2076" s="1">
        <v>1947</v>
      </c>
      <c r="AP2076" s="1" t="b">
        <v>0</v>
      </c>
      <c r="AQ2076" s="1"/>
      <c r="AR2076" s="1"/>
      <c r="AS2076" s="1" t="b">
        <v>0</v>
      </c>
      <c r="AV2076" s="1" t="str">
        <f t="shared" si="340"/>
        <v>Trollius x cultorum</v>
      </c>
      <c r="AW2076" s="1"/>
    </row>
    <row r="2077" spans="1:66" ht="15" customHeight="1" x14ac:dyDescent="0.2">
      <c r="A2077" s="9" t="s">
        <v>9714</v>
      </c>
      <c r="B2077" s="18" t="b">
        <f t="shared" si="339"/>
        <v>1</v>
      </c>
      <c r="C2077" s="4" t="str">
        <f>IF(O2077="","C","")</f>
        <v/>
      </c>
      <c r="D2077" s="4" t="str">
        <f>IF(I2077="","N","")</f>
        <v/>
      </c>
      <c r="E2077" s="4" t="str">
        <f>IF(P2077="","Y","")</f>
        <v/>
      </c>
      <c r="F2077" s="4" t="str">
        <f t="shared" si="341"/>
        <v/>
      </c>
      <c r="G2077" s="4" t="str">
        <f>IF(H2077=A2077,"","I")</f>
        <v/>
      </c>
      <c r="H2077" s="4" t="str">
        <f>TRIM(TRIM(I2077) &amp; " " &amp; TRIM(J2077) &amp; " " &amp; K2077 &amp; " " &amp;S2077)</f>
        <v>Uvularia grandiflora 'Lynda Windsor'</v>
      </c>
      <c r="I2077" s="24" t="s">
        <v>9917</v>
      </c>
      <c r="J2077" s="25" t="s">
        <v>1612</v>
      </c>
      <c r="K2077" s="2" t="s">
        <v>9918</v>
      </c>
      <c r="N2077" s="18" t="b">
        <v>1</v>
      </c>
      <c r="O2077" t="s">
        <v>10256</v>
      </c>
      <c r="P2077" s="2" t="s">
        <v>10435</v>
      </c>
      <c r="Y2077" t="s">
        <v>11288</v>
      </c>
      <c r="AF2077" s="1"/>
      <c r="AG2077" s="1" t="b">
        <v>0</v>
      </c>
      <c r="AH2077" s="1"/>
      <c r="AI2077" s="1"/>
      <c r="AJ2077" s="1" t="b">
        <v>0</v>
      </c>
      <c r="AK2077" s="1" t="b">
        <v>0</v>
      </c>
      <c r="AL2077" s="1" t="s">
        <v>86</v>
      </c>
      <c r="AN2077" s="1" t="s">
        <v>45</v>
      </c>
      <c r="AP2077" s="1" t="b">
        <v>0</v>
      </c>
      <c r="AQ2077" s="1"/>
      <c r="AR2077" s="1"/>
      <c r="AS2077" s="1" t="b">
        <v>0</v>
      </c>
      <c r="AV2077" s="1" t="str">
        <f t="shared" si="340"/>
        <v>Uvularia grandiflora 'Lynda Windsor'</v>
      </c>
      <c r="AW2077" s="1"/>
      <c r="AX2077" s="1"/>
      <c r="BE2077" s="5"/>
      <c r="BF2077" s="5"/>
      <c r="BG2077" s="5"/>
      <c r="BH2077" s="5"/>
      <c r="BI2077" s="5"/>
      <c r="BJ2077" s="5"/>
      <c r="BK2077" s="5"/>
      <c r="BL2077" s="5"/>
      <c r="BM2077" s="5"/>
      <c r="BN2077" s="11"/>
    </row>
    <row r="2078" spans="1:66" ht="15" customHeight="1" x14ac:dyDescent="0.2">
      <c r="A2078" s="9" t="s">
        <v>7641</v>
      </c>
      <c r="B2078" s="18" t="b">
        <f t="shared" si="339"/>
        <v>1</v>
      </c>
      <c r="C2078" s="4" t="str">
        <f>IF(O2078="","C","")</f>
        <v/>
      </c>
      <c r="D2078" s="4" t="str">
        <f>IF(I2078="","N","")</f>
        <v/>
      </c>
      <c r="E2078" s="4" t="str">
        <f>IF(P2078="","Y","")</f>
        <v/>
      </c>
      <c r="F2078" s="4" t="str">
        <f t="shared" si="341"/>
        <v/>
      </c>
      <c r="G2078" s="4" t="str">
        <f>IF(H2078=A2078,"","I")</f>
        <v/>
      </c>
      <c r="H2078" s="4" t="str">
        <f>TRIM(TRIM(I2078) &amp; " " &amp; TRIM(J2078) &amp; " " &amp; K2078 &amp; " " &amp;S2078)</f>
        <v>Valeriana phu Aurea</v>
      </c>
      <c r="I2078" s="1" t="s">
        <v>6300</v>
      </c>
      <c r="J2078" s="1" t="s">
        <v>6301</v>
      </c>
      <c r="K2078" s="1" t="s">
        <v>6302</v>
      </c>
      <c r="L2078" s="1">
        <v>1752</v>
      </c>
      <c r="M2078" s="1" t="s">
        <v>39</v>
      </c>
      <c r="N2078" s="18" t="b">
        <v>1</v>
      </c>
      <c r="O2078" t="s">
        <v>6303</v>
      </c>
      <c r="P2078" s="1" t="s">
        <v>6304</v>
      </c>
      <c r="Q2078" s="1"/>
      <c r="S2078" s="54"/>
      <c r="T2078" s="1" t="s">
        <v>42</v>
      </c>
      <c r="U2078" s="1" t="s">
        <v>42</v>
      </c>
      <c r="V2078" s="1" t="s">
        <v>42</v>
      </c>
      <c r="W2078" s="1" t="s">
        <v>42</v>
      </c>
      <c r="X2078" s="1" t="s">
        <v>6305</v>
      </c>
      <c r="Y2078" s="1" t="s">
        <v>6306</v>
      </c>
      <c r="Z2078" s="1"/>
      <c r="AA2078" s="1"/>
      <c r="AB2078" s="1"/>
      <c r="AC2078" s="1"/>
      <c r="AD2078" s="1"/>
      <c r="AE2078" s="1"/>
      <c r="AG2078" s="1" t="b">
        <v>0</v>
      </c>
      <c r="AH2078" s="1" t="s">
        <v>43</v>
      </c>
      <c r="AI2078" s="1"/>
      <c r="AJ2078" s="1" t="b">
        <v>0</v>
      </c>
      <c r="AK2078" s="1" t="b">
        <v>0</v>
      </c>
      <c r="AL2078" s="1" t="s">
        <v>86</v>
      </c>
      <c r="AN2078" s="1" t="s">
        <v>45</v>
      </c>
      <c r="AO2078" s="1">
        <v>20274</v>
      </c>
      <c r="AP2078" s="1" t="b">
        <v>0</v>
      </c>
      <c r="AQ2078" s="1"/>
      <c r="AR2078" s="1"/>
      <c r="AS2078" s="1" t="b">
        <v>0</v>
      </c>
      <c r="AT2078" s="5"/>
      <c r="AU2078" s="5"/>
      <c r="AV2078" s="1" t="str">
        <f t="shared" si="340"/>
        <v>Valeriana phu Aurea</v>
      </c>
      <c r="AW2078" s="1"/>
      <c r="AX2078" s="1"/>
      <c r="AY2078" s="5"/>
      <c r="AZ2078" s="5"/>
      <c r="BA2078" s="5"/>
      <c r="BB2078" s="5"/>
      <c r="BC2078" s="5"/>
      <c r="BD2078" s="5"/>
      <c r="BE2078" s="5"/>
      <c r="BF2078" s="5"/>
      <c r="BG2078" s="5"/>
      <c r="BH2078" s="5"/>
      <c r="BI2078" s="5"/>
      <c r="BJ2078" s="5"/>
      <c r="BK2078" s="5"/>
      <c r="BL2078" s="5"/>
      <c r="BM2078" s="5"/>
      <c r="BN2078" s="5"/>
    </row>
    <row r="2079" spans="1:66" ht="15" customHeight="1" x14ac:dyDescent="0.2">
      <c r="B2079" s="18" t="b">
        <f t="shared" si="339"/>
        <v>1</v>
      </c>
      <c r="F2079" s="4" t="str">
        <f t="shared" si="341"/>
        <v/>
      </c>
      <c r="I2079" s="1" t="s">
        <v>6307</v>
      </c>
      <c r="J2079" s="1" t="s">
        <v>424</v>
      </c>
      <c r="K2079" s="1"/>
      <c r="L2079" s="1">
        <v>1753</v>
      </c>
      <c r="N2079" s="18" t="b">
        <v>1</v>
      </c>
      <c r="P2079" s="1" t="s">
        <v>6308</v>
      </c>
      <c r="S2079" s="54"/>
      <c r="T2079" s="1" t="s">
        <v>42</v>
      </c>
      <c r="U2079" s="1" t="s">
        <v>42</v>
      </c>
      <c r="V2079" s="1" t="s">
        <v>42</v>
      </c>
      <c r="W2079" s="1" t="s">
        <v>42</v>
      </c>
      <c r="X2079" s="1"/>
      <c r="Y2079" s="1" t="s">
        <v>6309</v>
      </c>
      <c r="Z2079" s="1" t="s">
        <v>6310</v>
      </c>
      <c r="AA2079" s="1"/>
      <c r="AB2079" s="1"/>
      <c r="AC2079" s="1"/>
      <c r="AD2079" s="1"/>
      <c r="AE2079" s="1"/>
      <c r="AG2079" s="1" t="b">
        <v>1</v>
      </c>
      <c r="AH2079" s="1" t="s">
        <v>43</v>
      </c>
      <c r="AI2079" s="1"/>
      <c r="AJ2079" s="1" t="b">
        <v>0</v>
      </c>
      <c r="AK2079" s="1" t="b">
        <v>0</v>
      </c>
      <c r="AL2079" s="1" t="s">
        <v>6307</v>
      </c>
      <c r="AN2079" s="1" t="s">
        <v>45</v>
      </c>
      <c r="AO2079" s="1">
        <v>15765</v>
      </c>
      <c r="AP2079" s="1" t="b">
        <v>1</v>
      </c>
      <c r="AQ2079" s="1"/>
      <c r="AR2079" s="1"/>
      <c r="AS2079" s="1" t="b">
        <v>0</v>
      </c>
      <c r="AV2079" s="1" t="str">
        <f t="shared" si="340"/>
        <v>Veratrum nigrum</v>
      </c>
      <c r="AW2079" s="1"/>
      <c r="AX2079" s="1"/>
    </row>
    <row r="2080" spans="1:66" ht="15" customHeight="1" x14ac:dyDescent="0.2">
      <c r="B2080" s="18" t="b">
        <f t="shared" si="339"/>
        <v>1</v>
      </c>
      <c r="F2080" s="4" t="str">
        <f t="shared" si="341"/>
        <v/>
      </c>
      <c r="I2080" s="1" t="s">
        <v>6311</v>
      </c>
      <c r="J2080" s="1" t="s">
        <v>6374</v>
      </c>
      <c r="K2080" s="1" t="s">
        <v>6375</v>
      </c>
      <c r="L2080" s="1">
        <v>1772</v>
      </c>
      <c r="N2080" s="18" t="b">
        <v>1</v>
      </c>
      <c r="P2080" s="1" t="s">
        <v>6376</v>
      </c>
      <c r="S2080" s="54"/>
      <c r="T2080" s="1" t="s">
        <v>42</v>
      </c>
      <c r="U2080" s="1" t="s">
        <v>42</v>
      </c>
      <c r="V2080" s="1" t="s">
        <v>42</v>
      </c>
      <c r="W2080" s="1" t="s">
        <v>42</v>
      </c>
      <c r="X2080" s="1"/>
      <c r="Y2080" s="1" t="s">
        <v>6377</v>
      </c>
      <c r="Z2080" s="1"/>
      <c r="AA2080" s="1"/>
      <c r="AB2080" s="1"/>
      <c r="AC2080" s="1"/>
      <c r="AD2080" s="1"/>
      <c r="AE2080" s="1"/>
      <c r="AG2080" s="1" t="b">
        <v>0</v>
      </c>
      <c r="AH2080" s="1"/>
      <c r="AI2080" s="1"/>
      <c r="AJ2080" s="1" t="b">
        <v>0</v>
      </c>
      <c r="AK2080" s="1" t="b">
        <v>0</v>
      </c>
      <c r="AL2080" s="1" t="s">
        <v>86</v>
      </c>
      <c r="AM2080" s="1" t="s">
        <v>62</v>
      </c>
      <c r="AN2080" s="1" t="s">
        <v>45</v>
      </c>
      <c r="AO2080" s="1">
        <v>1960</v>
      </c>
      <c r="AP2080" s="1" t="b">
        <v>0</v>
      </c>
      <c r="AQ2080" s="1"/>
      <c r="AR2080" s="1"/>
      <c r="AS2080" s="1" t="b">
        <v>0</v>
      </c>
      <c r="AV2080" s="1" t="str">
        <f t="shared" si="340"/>
        <v>Verbascum blattaria f. albiflorum</v>
      </c>
      <c r="AW2080" s="1"/>
      <c r="AX2080" s="1"/>
    </row>
    <row r="2081" spans="1:66" ht="15" customHeight="1" x14ac:dyDescent="0.2">
      <c r="A2081" s="9" t="s">
        <v>8734</v>
      </c>
      <c r="B2081" s="18" t="b">
        <f t="shared" si="339"/>
        <v>1</v>
      </c>
      <c r="C2081" s="4" t="str">
        <f>IF(O2081="","C","")</f>
        <v/>
      </c>
      <c r="D2081" s="4" t="str">
        <f>IF(I2081="","N","")</f>
        <v/>
      </c>
      <c r="E2081" s="4" t="str">
        <f>IF(P2081="","Y","")</f>
        <v/>
      </c>
      <c r="F2081" s="4" t="str">
        <f t="shared" si="341"/>
        <v/>
      </c>
      <c r="G2081" s="4" t="str">
        <f>IF(H2081=A2081,"","I")</f>
        <v/>
      </c>
      <c r="H2081" s="4" t="str">
        <f>TRIM(TRIM(I2081) &amp; " " &amp; TRIM(J2081) &amp; " " &amp; K2081 &amp; " " &amp;S2081)</f>
        <v>Verbascum chaixii 'Album'</v>
      </c>
      <c r="I2081" s="1" t="s">
        <v>6311</v>
      </c>
      <c r="J2081" s="24" t="s">
        <v>9953</v>
      </c>
      <c r="K2081" s="2" t="s">
        <v>1590</v>
      </c>
      <c r="L2081" s="1">
        <v>1773</v>
      </c>
      <c r="M2081" s="1" t="s">
        <v>39</v>
      </c>
      <c r="N2081" s="18" t="b">
        <v>1</v>
      </c>
      <c r="O2081" t="s">
        <v>6379</v>
      </c>
      <c r="P2081" s="1" t="s">
        <v>6380</v>
      </c>
      <c r="S2081" s="54"/>
      <c r="T2081" s="1" t="s">
        <v>42</v>
      </c>
      <c r="U2081" s="1" t="s">
        <v>42</v>
      </c>
      <c r="V2081" s="1" t="s">
        <v>42</v>
      </c>
      <c r="W2081" s="1" t="s">
        <v>42</v>
      </c>
      <c r="X2081" s="1"/>
      <c r="Y2081" s="1" t="s">
        <v>6381</v>
      </c>
      <c r="Z2081" s="1"/>
      <c r="AA2081" s="1"/>
      <c r="AB2081" s="1"/>
      <c r="AC2081" s="1"/>
      <c r="AD2081" s="1"/>
      <c r="AE2081" s="1"/>
      <c r="AF2081" s="1"/>
      <c r="AG2081" s="1" t="b">
        <v>0</v>
      </c>
      <c r="AH2081" s="1" t="s">
        <v>43</v>
      </c>
      <c r="AI2081" s="1"/>
      <c r="AJ2081" s="1" t="b">
        <v>0</v>
      </c>
      <c r="AK2081" s="1" t="b">
        <v>0</v>
      </c>
      <c r="AL2081" s="1" t="s">
        <v>86</v>
      </c>
      <c r="AN2081" s="1" t="s">
        <v>45</v>
      </c>
      <c r="AO2081" s="1">
        <v>20102</v>
      </c>
      <c r="AP2081" s="1" t="b">
        <v>0</v>
      </c>
      <c r="AQ2081" s="1"/>
      <c r="AR2081" s="1"/>
      <c r="AS2081" s="1" t="b">
        <v>0</v>
      </c>
      <c r="AV2081" s="1" t="str">
        <f t="shared" si="340"/>
        <v>Verbascum chaixii 'Album'</v>
      </c>
      <c r="AW2081" s="1"/>
      <c r="AX2081" s="1"/>
      <c r="BE2081" s="5"/>
      <c r="BF2081" s="5"/>
      <c r="BG2081" s="5"/>
      <c r="BH2081" s="5"/>
      <c r="BI2081" s="5"/>
      <c r="BJ2081" s="5"/>
      <c r="BK2081" s="5"/>
      <c r="BL2081" s="5"/>
      <c r="BM2081" s="5"/>
      <c r="BN2081" s="5"/>
    </row>
    <row r="2082" spans="1:66" ht="15" customHeight="1" x14ac:dyDescent="0.2">
      <c r="A2082" s="9" t="s">
        <v>8736</v>
      </c>
      <c r="B2082" s="18" t="b">
        <f t="shared" si="339"/>
        <v>1</v>
      </c>
      <c r="C2082" s="4" t="str">
        <f>IF(O2082="","C","")</f>
        <v/>
      </c>
      <c r="D2082" s="4" t="str">
        <f>IF(I2082="","N","")</f>
        <v/>
      </c>
      <c r="E2082" s="4" t="str">
        <f>IF(P2082="","Y","")</f>
        <v/>
      </c>
      <c r="F2082" s="4" t="str">
        <f t="shared" si="341"/>
        <v/>
      </c>
      <c r="G2082" s="4" t="str">
        <f>IF(H2082=A2082,"","I")</f>
        <v/>
      </c>
      <c r="H2082" s="4" t="str">
        <f>TRIM(TRIM(I2082) &amp; " " &amp; TRIM(J2082) &amp; " " &amp; K2082 &amp; " " &amp;S2082)</f>
        <v>Verbascum phoeniceum 'Flush of White' (White Bride)</v>
      </c>
      <c r="I2082" s="1" t="s">
        <v>6311</v>
      </c>
      <c r="J2082" s="1" t="s">
        <v>6382</v>
      </c>
      <c r="K2082" s="2" t="s">
        <v>9923</v>
      </c>
      <c r="L2082" s="1">
        <v>1774</v>
      </c>
      <c r="M2082" s="1" t="s">
        <v>39</v>
      </c>
      <c r="N2082" s="18" t="b">
        <v>1</v>
      </c>
      <c r="O2082" t="s">
        <v>6384</v>
      </c>
      <c r="P2082" s="2" t="s">
        <v>10450</v>
      </c>
      <c r="S2082" s="54"/>
      <c r="T2082" s="1" t="s">
        <v>42</v>
      </c>
      <c r="U2082" s="1" t="s">
        <v>42</v>
      </c>
      <c r="V2082" s="1" t="s">
        <v>42</v>
      </c>
      <c r="W2082" s="1" t="s">
        <v>42</v>
      </c>
      <c r="X2082" s="1"/>
      <c r="Y2082" s="1" t="s">
        <v>6385</v>
      </c>
      <c r="Z2082" s="1"/>
      <c r="AA2082" s="1"/>
      <c r="AB2082" s="1"/>
      <c r="AC2082" s="1"/>
      <c r="AD2082" s="1"/>
      <c r="AE2082" s="1"/>
      <c r="AV2082" s="1" t="str">
        <f t="shared" si="340"/>
        <v>Verbascum phoeniceum 'Flush of White' (White Bride)</v>
      </c>
      <c r="BE2082" s="5"/>
      <c r="BF2082" s="5"/>
      <c r="BG2082" s="5"/>
      <c r="BH2082" s="5"/>
      <c r="BI2082" s="5"/>
      <c r="BJ2082" s="5"/>
      <c r="BK2082" s="5"/>
      <c r="BL2082" s="5"/>
      <c r="BM2082" s="5"/>
      <c r="BN2082" s="5"/>
    </row>
    <row r="2083" spans="1:66" ht="15" customHeight="1" x14ac:dyDescent="0.2">
      <c r="B2083" s="18" t="b">
        <f t="shared" si="339"/>
        <v>1</v>
      </c>
      <c r="F2083" s="4" t="str">
        <f t="shared" si="341"/>
        <v/>
      </c>
      <c r="I2083" s="1" t="s">
        <v>6311</v>
      </c>
      <c r="J2083" s="1" t="s">
        <v>6382</v>
      </c>
      <c r="K2083" s="1" t="s">
        <v>6386</v>
      </c>
      <c r="L2083" s="1">
        <v>1775</v>
      </c>
      <c r="N2083" s="18" t="b">
        <v>1</v>
      </c>
      <c r="P2083" s="1" t="s">
        <v>6387</v>
      </c>
      <c r="T2083" s="1" t="s">
        <v>42</v>
      </c>
      <c r="U2083" s="1" t="s">
        <v>42</v>
      </c>
      <c r="V2083" s="1" t="s">
        <v>42</v>
      </c>
      <c r="W2083" s="1" t="s">
        <v>42</v>
      </c>
      <c r="X2083" s="1" t="s">
        <v>6388</v>
      </c>
      <c r="Y2083" s="1" t="s">
        <v>6389</v>
      </c>
      <c r="Z2083" s="1" t="s">
        <v>6390</v>
      </c>
      <c r="AG2083" s="1" t="b">
        <v>0</v>
      </c>
      <c r="AJ2083" s="1" t="b">
        <v>0</v>
      </c>
      <c r="AK2083" s="1" t="b">
        <v>0</v>
      </c>
      <c r="AL2083" s="1" t="s">
        <v>86</v>
      </c>
      <c r="AM2083" s="1" t="s">
        <v>62</v>
      </c>
      <c r="AN2083" s="1" t="s">
        <v>45</v>
      </c>
      <c r="AO2083" s="1">
        <v>1961</v>
      </c>
      <c r="AP2083" s="1" t="b">
        <v>1</v>
      </c>
      <c r="AQ2083" s="1"/>
      <c r="AR2083" s="1"/>
      <c r="AS2083" s="1" t="b">
        <v>0</v>
      </c>
      <c r="AV2083" s="1" t="str">
        <f t="shared" si="340"/>
        <v>Verbascum phoeniceum Hybrids</v>
      </c>
      <c r="AW2083" s="1"/>
      <c r="AX2083" s="1"/>
    </row>
    <row r="2084" spans="1:66" ht="15" customHeight="1" x14ac:dyDescent="0.2">
      <c r="B2084" s="18" t="b">
        <f t="shared" si="339"/>
        <v>1</v>
      </c>
      <c r="F2084" s="4" t="str">
        <f t="shared" si="341"/>
        <v/>
      </c>
      <c r="I2084" s="1" t="s">
        <v>6311</v>
      </c>
      <c r="J2084" s="1" t="s">
        <v>6382</v>
      </c>
      <c r="K2084" s="1" t="s">
        <v>6386</v>
      </c>
      <c r="L2084" s="1">
        <v>1776</v>
      </c>
      <c r="N2084" s="18" t="b">
        <v>1</v>
      </c>
      <c r="P2084" s="1" t="s">
        <v>6387</v>
      </c>
      <c r="Q2084" s="1"/>
      <c r="R2084" s="1"/>
      <c r="S2084" s="54"/>
      <c r="T2084" s="1" t="s">
        <v>42</v>
      </c>
      <c r="U2084" s="1" t="s">
        <v>42</v>
      </c>
      <c r="V2084" s="1" t="s">
        <v>42</v>
      </c>
      <c r="W2084" s="1" t="s">
        <v>42</v>
      </c>
      <c r="X2084" s="1" t="s">
        <v>6388</v>
      </c>
      <c r="Y2084" s="1" t="s">
        <v>6389</v>
      </c>
      <c r="Z2084" s="1" t="s">
        <v>6390</v>
      </c>
      <c r="AA2084" s="1"/>
      <c r="AB2084" s="1"/>
      <c r="AC2084" s="1"/>
      <c r="AD2084" s="1"/>
      <c r="AE2084" s="1"/>
      <c r="AG2084" s="1" t="b">
        <v>0</v>
      </c>
      <c r="AJ2084" s="1" t="b">
        <v>0</v>
      </c>
      <c r="AK2084" s="1" t="b">
        <v>0</v>
      </c>
      <c r="AL2084" s="1" t="s">
        <v>86</v>
      </c>
      <c r="AM2084" s="1" t="s">
        <v>62</v>
      </c>
      <c r="AN2084" s="1" t="s">
        <v>45</v>
      </c>
      <c r="AO2084" s="1">
        <v>2162</v>
      </c>
      <c r="AP2084" s="1" t="b">
        <v>1</v>
      </c>
      <c r="AQ2084" s="1"/>
      <c r="AR2084" s="1"/>
      <c r="AS2084" s="1" t="b">
        <v>0</v>
      </c>
      <c r="AV2084" s="1" t="str">
        <f t="shared" si="340"/>
        <v>Verbascum phoeniceum Hybrids</v>
      </c>
      <c r="AW2084" s="1"/>
      <c r="AX2084" s="1"/>
    </row>
    <row r="2085" spans="1:66" ht="15" customHeight="1" x14ac:dyDescent="0.2">
      <c r="A2085" s="9" t="s">
        <v>8494</v>
      </c>
      <c r="B2085" s="18" t="b">
        <f t="shared" si="339"/>
        <v>1</v>
      </c>
      <c r="C2085" s="4" t="str">
        <f>IF(O2085="","C","")</f>
        <v/>
      </c>
      <c r="D2085" s="4" t="str">
        <f>IF(I2085="","N","")</f>
        <v/>
      </c>
      <c r="E2085" s="4" t="str">
        <f>IF(P2085="","Y","")</f>
        <v/>
      </c>
      <c r="F2085" s="4" t="str">
        <f t="shared" si="341"/>
        <v/>
      </c>
      <c r="G2085" s="4" t="str">
        <f>IF(H2085=A2085,"","I")</f>
        <v/>
      </c>
      <c r="H2085" s="4" t="str">
        <f>TRIM(TRIM(I2085) &amp; " " &amp; TRIM(J2085) &amp; " " &amp; K2085 &amp; " " &amp;S2085)</f>
        <v>Verbascum ' Cherry Helen'</v>
      </c>
      <c r="I2085" s="1" t="s">
        <v>6311</v>
      </c>
      <c r="J2085" s="1"/>
      <c r="K2085" s="2" t="s">
        <v>9919</v>
      </c>
      <c r="L2085" s="1">
        <v>1756</v>
      </c>
      <c r="M2085" s="1" t="s">
        <v>39</v>
      </c>
      <c r="N2085" s="18" t="b">
        <v>1</v>
      </c>
      <c r="O2085" t="s">
        <v>6319</v>
      </c>
      <c r="P2085" s="1" t="s">
        <v>6320</v>
      </c>
      <c r="Q2085" s="1"/>
      <c r="R2085" s="1"/>
      <c r="S2085" s="54"/>
      <c r="T2085" s="1" t="s">
        <v>42</v>
      </c>
      <c r="U2085" s="1" t="s">
        <v>42</v>
      </c>
      <c r="V2085" s="1" t="s">
        <v>42</v>
      </c>
      <c r="W2085" s="1" t="s">
        <v>42</v>
      </c>
      <c r="X2085" s="1"/>
      <c r="Y2085" s="1" t="s">
        <v>6321</v>
      </c>
      <c r="Z2085" s="1" t="s">
        <v>6322</v>
      </c>
      <c r="AA2085" s="1"/>
      <c r="AB2085" s="1"/>
      <c r="AC2085" s="1"/>
      <c r="AD2085" s="1"/>
      <c r="AE2085" s="1"/>
      <c r="AF2085" s="1"/>
      <c r="AG2085" s="1" t="b">
        <v>0</v>
      </c>
      <c r="AH2085" s="1"/>
      <c r="AI2085" s="1"/>
      <c r="AJ2085" s="1" t="b">
        <v>0</v>
      </c>
      <c r="AK2085" s="1" t="b">
        <v>0</v>
      </c>
      <c r="AL2085" s="1" t="s">
        <v>233</v>
      </c>
      <c r="AN2085" s="1" t="s">
        <v>45</v>
      </c>
      <c r="AO2085" s="1">
        <v>15783</v>
      </c>
      <c r="AP2085" s="1" t="b">
        <v>0</v>
      </c>
      <c r="AQ2085" s="1"/>
      <c r="AR2085" s="1"/>
      <c r="AS2085" s="1" t="b">
        <v>0</v>
      </c>
      <c r="AV2085" s="1" t="str">
        <f t="shared" si="340"/>
        <v>Verbascum ' Cherry Helen'</v>
      </c>
      <c r="AW2085" s="1"/>
      <c r="AX2085" s="1"/>
      <c r="BE2085" s="5"/>
      <c r="BF2085" s="5"/>
      <c r="BG2085" s="5"/>
      <c r="BH2085" s="5"/>
      <c r="BI2085" s="5"/>
      <c r="BJ2085" s="5"/>
      <c r="BK2085" s="5"/>
      <c r="BL2085" s="5"/>
      <c r="BM2085" s="5"/>
      <c r="BN2085" s="5"/>
    </row>
    <row r="2086" spans="1:66" ht="15" customHeight="1" x14ac:dyDescent="0.2">
      <c r="A2086" s="9" t="s">
        <v>8502</v>
      </c>
      <c r="B2086" s="18" t="b">
        <f t="shared" si="339"/>
        <v>1</v>
      </c>
      <c r="C2086" s="4" t="str">
        <f>IF(O2086="","C","")</f>
        <v/>
      </c>
      <c r="D2086" s="4" t="str">
        <f>IF(I2086="","N","")</f>
        <v/>
      </c>
      <c r="E2086" s="4" t="str">
        <f>IF(P2086="","Y","")</f>
        <v/>
      </c>
      <c r="F2086" s="4" t="str">
        <f t="shared" si="341"/>
        <v/>
      </c>
      <c r="G2086" s="4" t="str">
        <f>IF(H2086=A2086,"","I")</f>
        <v/>
      </c>
      <c r="H2086" s="4" t="str">
        <f>TRIM(TRIM(I2086) &amp; " " &amp; TRIM(J2086) &amp; " " &amp; K2086 &amp; " " &amp;S2086)</f>
        <v>Verbascum ' Helen Johnson'</v>
      </c>
      <c r="I2086" s="1" t="s">
        <v>6311</v>
      </c>
      <c r="J2086" s="1"/>
      <c r="K2086" s="2" t="s">
        <v>9920</v>
      </c>
      <c r="L2086" s="1">
        <v>1763</v>
      </c>
      <c r="M2086" s="1" t="s">
        <v>39</v>
      </c>
      <c r="N2086" s="18" t="b">
        <v>1</v>
      </c>
      <c r="O2086" t="s">
        <v>6350</v>
      </c>
      <c r="P2086" s="1" t="s">
        <v>6351</v>
      </c>
      <c r="Q2086" s="1"/>
      <c r="R2086" s="1"/>
      <c r="S2086" s="54"/>
      <c r="T2086" s="1" t="s">
        <v>42</v>
      </c>
      <c r="U2086" s="1" t="s">
        <v>42</v>
      </c>
      <c r="V2086" s="1" t="s">
        <v>42</v>
      </c>
      <c r="W2086" s="1" t="s">
        <v>42</v>
      </c>
      <c r="X2086" s="1" t="s">
        <v>6352</v>
      </c>
      <c r="Y2086" s="1" t="s">
        <v>6353</v>
      </c>
      <c r="Z2086" s="1"/>
      <c r="AA2086" s="1"/>
      <c r="AB2086" s="1"/>
      <c r="AC2086" s="1"/>
      <c r="AD2086" s="1"/>
      <c r="AE2086" s="1"/>
      <c r="AF2086" s="1"/>
      <c r="AG2086" s="1" t="b">
        <v>0</v>
      </c>
      <c r="AH2086" s="1"/>
      <c r="AI2086" s="1"/>
      <c r="AJ2086" s="1" t="b">
        <v>0</v>
      </c>
      <c r="AK2086" s="1" t="b">
        <v>0</v>
      </c>
      <c r="AL2086" s="1" t="s">
        <v>86</v>
      </c>
      <c r="AN2086" s="1" t="s">
        <v>45</v>
      </c>
      <c r="AP2086" s="1" t="b">
        <v>0</v>
      </c>
      <c r="AQ2086" s="1"/>
      <c r="AR2086" s="1"/>
      <c r="AS2086" s="1" t="b">
        <v>0</v>
      </c>
      <c r="AV2086" s="1" t="str">
        <f t="shared" si="340"/>
        <v>Verbascum ' Helen Johnson'</v>
      </c>
      <c r="AW2086" s="1"/>
      <c r="AX2086" s="1"/>
      <c r="BE2086" s="5"/>
      <c r="BF2086" s="5"/>
      <c r="BG2086" s="5"/>
      <c r="BH2086" s="5"/>
      <c r="BI2086" s="5"/>
      <c r="BJ2086" s="5"/>
      <c r="BK2086" s="5"/>
      <c r="BL2086" s="5"/>
      <c r="BM2086" s="5"/>
      <c r="BN2086" s="5"/>
    </row>
    <row r="2087" spans="1:66" ht="15" customHeight="1" x14ac:dyDescent="0.2">
      <c r="B2087" s="18" t="b">
        <f t="shared" si="339"/>
        <v>1</v>
      </c>
      <c r="F2087" s="4" t="str">
        <f t="shared" si="341"/>
        <v/>
      </c>
      <c r="I2087" s="1" t="s">
        <v>6311</v>
      </c>
      <c r="J2087" s="1"/>
      <c r="K2087" s="1" t="s">
        <v>6312</v>
      </c>
      <c r="L2087" s="1">
        <v>1754</v>
      </c>
      <c r="N2087" s="18" t="b">
        <v>1</v>
      </c>
      <c r="P2087" s="1" t="s">
        <v>6313</v>
      </c>
      <c r="T2087" s="1" t="s">
        <v>42</v>
      </c>
      <c r="U2087" s="1" t="s">
        <v>42</v>
      </c>
      <c r="V2087" s="1" t="s">
        <v>42</v>
      </c>
      <c r="W2087" s="1" t="s">
        <v>42</v>
      </c>
      <c r="Y2087" s="1" t="s">
        <v>6314</v>
      </c>
      <c r="AG2087" s="1" t="b">
        <v>0</v>
      </c>
      <c r="AJ2087" s="1" t="b">
        <v>0</v>
      </c>
      <c r="AK2087" s="1" t="b">
        <v>0</v>
      </c>
      <c r="AL2087" s="1" t="s">
        <v>86</v>
      </c>
      <c r="AM2087" s="1" t="s">
        <v>62</v>
      </c>
      <c r="AN2087" s="1" t="s">
        <v>45</v>
      </c>
      <c r="AO2087" s="1">
        <v>1954</v>
      </c>
      <c r="AP2087" s="1" t="b">
        <v>1</v>
      </c>
      <c r="AQ2087" s="1"/>
      <c r="AR2087" s="1"/>
      <c r="AS2087" s="1" t="b">
        <v>0</v>
      </c>
      <c r="AV2087" s="1" t="str">
        <f t="shared" si="340"/>
        <v>Verbascum 'Bridal Bouquet'</v>
      </c>
      <c r="AW2087" s="1"/>
      <c r="AX2087" s="1"/>
    </row>
    <row r="2088" spans="1:66" ht="15" customHeight="1" x14ac:dyDescent="0.2">
      <c r="A2088" s="9" t="s">
        <v>8496</v>
      </c>
      <c r="B2088" s="18" t="b">
        <f t="shared" si="339"/>
        <v>0</v>
      </c>
      <c r="C2088" s="4" t="str">
        <f>IF(O2088="","C","")</f>
        <v/>
      </c>
      <c r="D2088" s="4" t="str">
        <f>IF(I2088="","N","")</f>
        <v/>
      </c>
      <c r="E2088" s="4" t="str">
        <f>IF(P2088="","Y","")</f>
        <v/>
      </c>
      <c r="F2088" s="4" t="str">
        <f t="shared" si="341"/>
        <v>X</v>
      </c>
      <c r="G2088" s="4" t="str">
        <f>IF(H2088=A2088,"","I")</f>
        <v/>
      </c>
      <c r="H2088" s="4" t="str">
        <f>TRIM(TRIM(I2088) &amp; " " &amp; TRIM(J2088) &amp; " " &amp; K2088 &amp; " " &amp;S2088)</f>
        <v>Verbascum 'Caribbean Crush'</v>
      </c>
      <c r="I2088" s="47" t="s">
        <v>6311</v>
      </c>
      <c r="J2088" s="1"/>
      <c r="K2088" s="2" t="s">
        <v>9921</v>
      </c>
      <c r="L2088" s="1">
        <v>1755</v>
      </c>
      <c r="M2088" s="1" t="s">
        <v>39</v>
      </c>
      <c r="N2088" s="18" t="b">
        <v>0</v>
      </c>
      <c r="O2088" t="s">
        <v>6316</v>
      </c>
      <c r="P2088" s="1" t="s">
        <v>6317</v>
      </c>
      <c r="S2088" s="54"/>
      <c r="T2088" s="1" t="s">
        <v>42</v>
      </c>
      <c r="U2088" s="1" t="s">
        <v>42</v>
      </c>
      <c r="V2088" s="1" t="s">
        <v>42</v>
      </c>
      <c r="W2088" s="1" t="s">
        <v>42</v>
      </c>
      <c r="X2088" s="1"/>
      <c r="Z2088" s="1"/>
      <c r="AA2088" s="1"/>
      <c r="AB2088" s="1"/>
      <c r="AC2088" s="1"/>
      <c r="AD2088" s="1"/>
      <c r="AE2088" s="1"/>
      <c r="AV2088" s="1" t="str">
        <f t="shared" si="340"/>
        <v>Verbascum 'Caribbean Crush'</v>
      </c>
      <c r="BE2088" s="5"/>
      <c r="BF2088" s="5"/>
      <c r="BG2088" s="5"/>
      <c r="BH2088" s="5"/>
      <c r="BI2088" s="5"/>
      <c r="BJ2088" s="5"/>
      <c r="BK2088" s="5"/>
      <c r="BL2088" s="5"/>
      <c r="BM2088" s="5"/>
      <c r="BN2088" s="5"/>
    </row>
    <row r="2089" spans="1:66" ht="15" customHeight="1" x14ac:dyDescent="0.2">
      <c r="B2089" s="18" t="b">
        <f t="shared" si="339"/>
        <v>1</v>
      </c>
      <c r="F2089" s="4" t="str">
        <f t="shared" si="341"/>
        <v/>
      </c>
      <c r="I2089" s="1" t="s">
        <v>6311</v>
      </c>
      <c r="J2089" s="1"/>
      <c r="K2089" s="1" t="s">
        <v>6323</v>
      </c>
      <c r="L2089" s="1">
        <v>1757</v>
      </c>
      <c r="N2089" s="18" t="b">
        <v>1</v>
      </c>
      <c r="P2089" s="1" t="s">
        <v>6324</v>
      </c>
      <c r="S2089" s="54"/>
      <c r="T2089" s="1" t="s">
        <v>42</v>
      </c>
      <c r="U2089" s="1" t="s">
        <v>42</v>
      </c>
      <c r="V2089" s="1" t="s">
        <v>42</v>
      </c>
      <c r="W2089" s="1" t="s">
        <v>42</v>
      </c>
      <c r="X2089" s="1" t="s">
        <v>6325</v>
      </c>
      <c r="Y2089" s="1" t="s">
        <v>6326</v>
      </c>
      <c r="Z2089" s="1" t="s">
        <v>6327</v>
      </c>
      <c r="AA2089" s="1"/>
      <c r="AB2089" s="1"/>
      <c r="AC2089" s="1"/>
      <c r="AD2089" s="1"/>
      <c r="AE2089" s="1"/>
      <c r="AG2089" s="1" t="b">
        <v>1</v>
      </c>
      <c r="AH2089" s="1"/>
      <c r="AI2089" s="1"/>
      <c r="AJ2089" s="1" t="b">
        <v>0</v>
      </c>
      <c r="AK2089" s="1" t="b">
        <v>0</v>
      </c>
      <c r="AL2089" s="1" t="s">
        <v>86</v>
      </c>
      <c r="AM2089" s="1" t="s">
        <v>62</v>
      </c>
      <c r="AN2089" s="1" t="s">
        <v>45</v>
      </c>
      <c r="AO2089" s="1">
        <v>1955</v>
      </c>
      <c r="AP2089" s="1" t="b">
        <v>1</v>
      </c>
      <c r="AQ2089" s="1"/>
      <c r="AR2089" s="1"/>
      <c r="AS2089" s="1" t="b">
        <v>0</v>
      </c>
      <c r="AV2089" s="1" t="str">
        <f t="shared" si="340"/>
        <v>Verbascum 'Cotswold Beauty'</v>
      </c>
      <c r="AW2089" s="1"/>
      <c r="AX2089" s="1"/>
    </row>
    <row r="2090" spans="1:66" ht="15" customHeight="1" x14ac:dyDescent="0.2">
      <c r="B2090" s="18" t="b">
        <f t="shared" si="339"/>
        <v>1</v>
      </c>
      <c r="F2090" s="4" t="str">
        <f t="shared" si="341"/>
        <v/>
      </c>
      <c r="I2090" s="1" t="s">
        <v>6311</v>
      </c>
      <c r="J2090" s="1"/>
      <c r="K2090" s="1" t="s">
        <v>6328</v>
      </c>
      <c r="L2090" s="1">
        <v>1758</v>
      </c>
      <c r="N2090" s="18" t="b">
        <v>1</v>
      </c>
      <c r="P2090" s="1" t="s">
        <v>6329</v>
      </c>
      <c r="S2090" s="54"/>
      <c r="T2090" s="1" t="s">
        <v>42</v>
      </c>
      <c r="U2090" s="1" t="s">
        <v>42</v>
      </c>
      <c r="V2090" s="1" t="s">
        <v>42</v>
      </c>
      <c r="W2090" s="1" t="s">
        <v>42</v>
      </c>
      <c r="X2090" s="1" t="s">
        <v>6330</v>
      </c>
      <c r="Y2090" s="1" t="s">
        <v>6331</v>
      </c>
      <c r="Z2090" s="1" t="s">
        <v>6332</v>
      </c>
      <c r="AG2090" s="1" t="b">
        <v>0</v>
      </c>
      <c r="AJ2090" s="1" t="b">
        <v>0</v>
      </c>
      <c r="AK2090" s="1" t="b">
        <v>0</v>
      </c>
      <c r="AL2090" s="1" t="s">
        <v>86</v>
      </c>
      <c r="AM2090" s="1" t="s">
        <v>62</v>
      </c>
      <c r="AN2090" s="1" t="s">
        <v>45</v>
      </c>
      <c r="AO2090" s="1">
        <v>1956</v>
      </c>
      <c r="AP2090" s="1" t="b">
        <v>1</v>
      </c>
      <c r="AQ2090" s="1"/>
      <c r="AR2090" s="1"/>
      <c r="AS2090" s="1" t="b">
        <v>0</v>
      </c>
      <c r="AV2090" s="1" t="str">
        <f t="shared" si="340"/>
        <v>Verbascum 'Cotswold Queen'</v>
      </c>
      <c r="AW2090" s="1"/>
      <c r="AX2090" s="1"/>
    </row>
    <row r="2091" spans="1:66" ht="15" customHeight="1" x14ac:dyDescent="0.2">
      <c r="B2091" s="18" t="b">
        <f t="shared" si="339"/>
        <v>1</v>
      </c>
      <c r="F2091" s="4" t="str">
        <f t="shared" si="341"/>
        <v/>
      </c>
      <c r="I2091" s="1" t="s">
        <v>6311</v>
      </c>
      <c r="J2091" s="1"/>
      <c r="K2091" s="1" t="s">
        <v>6333</v>
      </c>
      <c r="L2091" s="1">
        <v>1759</v>
      </c>
      <c r="N2091" s="18" t="b">
        <v>1</v>
      </c>
      <c r="P2091" s="1" t="s">
        <v>6334</v>
      </c>
      <c r="S2091" s="54"/>
      <c r="T2091" s="1" t="s">
        <v>42</v>
      </c>
      <c r="U2091" s="1" t="s">
        <v>42</v>
      </c>
      <c r="V2091" s="1" t="s">
        <v>42</v>
      </c>
      <c r="W2091" s="1" t="s">
        <v>42</v>
      </c>
      <c r="X2091" s="1"/>
      <c r="Y2091" s="1" t="s">
        <v>6335</v>
      </c>
      <c r="Z2091" s="1" t="s">
        <v>6336</v>
      </c>
      <c r="AA2091" s="1"/>
      <c r="AB2091" s="1"/>
      <c r="AC2091" s="1"/>
      <c r="AD2091" s="1"/>
      <c r="AE2091" s="1"/>
      <c r="AG2091" s="1" t="b">
        <v>0</v>
      </c>
      <c r="AH2091" s="1"/>
      <c r="AI2091" s="1"/>
      <c r="AJ2091" s="1" t="b">
        <v>0</v>
      </c>
      <c r="AK2091" s="1" t="b">
        <v>0</v>
      </c>
      <c r="AL2091" s="1" t="s">
        <v>86</v>
      </c>
      <c r="AN2091" s="1" t="s">
        <v>45</v>
      </c>
      <c r="AO2091" s="1">
        <v>15792</v>
      </c>
      <c r="AP2091" s="1" t="b">
        <v>1</v>
      </c>
      <c r="AQ2091" s="1"/>
      <c r="AR2091" s="1"/>
      <c r="AS2091" s="1" t="b">
        <v>0</v>
      </c>
      <c r="AV2091" s="1" t="str">
        <f t="shared" si="340"/>
        <v>Verbascum 'Dark Eyes'</v>
      </c>
      <c r="AW2091" s="1"/>
      <c r="AX2091" s="1"/>
    </row>
    <row r="2092" spans="1:66" ht="15" customHeight="1" x14ac:dyDescent="0.2">
      <c r="B2092" s="18" t="b">
        <f t="shared" si="339"/>
        <v>0</v>
      </c>
      <c r="F2092" s="4" t="str">
        <f t="shared" si="341"/>
        <v>X</v>
      </c>
      <c r="I2092" s="1" t="s">
        <v>6311</v>
      </c>
      <c r="J2092" s="1"/>
      <c r="K2092" s="1" t="s">
        <v>6337</v>
      </c>
      <c r="L2092" s="1">
        <v>1760</v>
      </c>
      <c r="N2092" s="18" t="b">
        <v>0</v>
      </c>
      <c r="P2092" s="1" t="s">
        <v>6338</v>
      </c>
      <c r="Q2092" s="1"/>
      <c r="R2092" s="1"/>
      <c r="S2092" s="54"/>
      <c r="T2092" s="1" t="s">
        <v>42</v>
      </c>
      <c r="U2092" s="1" t="s">
        <v>42</v>
      </c>
      <c r="V2092" s="1" t="s">
        <v>42</v>
      </c>
      <c r="W2092" s="1" t="s">
        <v>42</v>
      </c>
      <c r="X2092" s="1"/>
      <c r="Y2092" s="1"/>
      <c r="Z2092" s="1"/>
      <c r="AA2092" s="1"/>
      <c r="AB2092" s="1"/>
      <c r="AC2092" s="1"/>
      <c r="AD2092" s="1"/>
      <c r="AE2092" s="1"/>
      <c r="AG2092" s="1" t="b">
        <v>0</v>
      </c>
      <c r="AJ2092" s="1" t="b">
        <v>0</v>
      </c>
      <c r="AK2092" s="1" t="b">
        <v>0</v>
      </c>
      <c r="AL2092" s="1" t="s">
        <v>86</v>
      </c>
      <c r="AM2092" s="1" t="s">
        <v>62</v>
      </c>
      <c r="AN2092" s="1" t="s">
        <v>45</v>
      </c>
      <c r="AO2092" s="1">
        <v>2198</v>
      </c>
      <c r="AP2092" s="1" t="b">
        <v>1</v>
      </c>
      <c r="AQ2092" s="1"/>
      <c r="AR2092" s="1"/>
      <c r="AS2092" s="1" t="b">
        <v>0</v>
      </c>
      <c r="AV2092" s="1" t="str">
        <f t="shared" si="340"/>
        <v>Verbascum 'Dijon'</v>
      </c>
      <c r="AW2092" s="1"/>
      <c r="AX2092" s="1"/>
    </row>
    <row r="2093" spans="1:66" ht="15" customHeight="1" x14ac:dyDescent="0.2">
      <c r="A2093" s="9" t="s">
        <v>8498</v>
      </c>
      <c r="B2093" s="18" t="b">
        <f t="shared" si="339"/>
        <v>1</v>
      </c>
      <c r="C2093" s="4" t="str">
        <f>IF(O2093="","C","")</f>
        <v/>
      </c>
      <c r="D2093" s="4" t="str">
        <f>IF(I2093="","N","")</f>
        <v/>
      </c>
      <c r="E2093" s="4" t="str">
        <f>IF(P2093="","Y","")</f>
        <v/>
      </c>
      <c r="F2093" s="4" t="str">
        <f t="shared" si="341"/>
        <v/>
      </c>
      <c r="G2093" s="4" t="str">
        <f>IF(H2093=A2093,"","I")</f>
        <v/>
      </c>
      <c r="H2093" s="4" t="str">
        <f>TRIM(TRIM(I2093) &amp; " " &amp; TRIM(J2093) &amp; " " &amp; K2093 &amp; " " &amp;S2093)</f>
        <v>Verbascum 'Gainsborough' - Cotswold Group</v>
      </c>
      <c r="I2093" s="1" t="s">
        <v>6311</v>
      </c>
      <c r="J2093" s="1"/>
      <c r="K2093" s="1" t="s">
        <v>9922</v>
      </c>
      <c r="L2093" s="1">
        <v>1761</v>
      </c>
      <c r="M2093" s="1" t="s">
        <v>39</v>
      </c>
      <c r="N2093" s="18" t="b">
        <v>1</v>
      </c>
      <c r="O2093" t="s">
        <v>6340</v>
      </c>
      <c r="P2093" s="1" t="s">
        <v>6341</v>
      </c>
      <c r="S2093" s="54"/>
      <c r="T2093" s="1" t="s">
        <v>42</v>
      </c>
      <c r="U2093" s="1" t="s">
        <v>42</v>
      </c>
      <c r="V2093" s="1" t="s">
        <v>42</v>
      </c>
      <c r="W2093" s="1" t="s">
        <v>42</v>
      </c>
      <c r="X2093" s="1" t="s">
        <v>6342</v>
      </c>
      <c r="Y2093" s="1" t="s">
        <v>6343</v>
      </c>
      <c r="AV2093" s="1" t="str">
        <f t="shared" si="340"/>
        <v>Verbascum 'Gainsborough' - Cotswold Group</v>
      </c>
      <c r="BE2093" s="5"/>
      <c r="BF2093" s="5"/>
      <c r="BG2093" s="5"/>
      <c r="BH2093" s="5"/>
      <c r="BI2093" s="5"/>
      <c r="BJ2093" s="5"/>
      <c r="BK2093" s="5"/>
      <c r="BL2093" s="5"/>
      <c r="BM2093" s="5"/>
      <c r="BN2093" s="5"/>
    </row>
    <row r="2094" spans="1:66" ht="15" customHeight="1" x14ac:dyDescent="0.2">
      <c r="B2094" s="18" t="b">
        <f t="shared" si="339"/>
        <v>1</v>
      </c>
      <c r="F2094" s="4" t="str">
        <f t="shared" si="341"/>
        <v/>
      </c>
      <c r="I2094" s="1" t="s">
        <v>6311</v>
      </c>
      <c r="J2094" s="1"/>
      <c r="K2094" s="1" t="s">
        <v>6344</v>
      </c>
      <c r="L2094" s="1">
        <v>1762</v>
      </c>
      <c r="N2094" s="18" t="b">
        <v>1</v>
      </c>
      <c r="P2094" s="1" t="s">
        <v>6345</v>
      </c>
      <c r="S2094" s="54"/>
      <c r="T2094" s="1" t="s">
        <v>42</v>
      </c>
      <c r="U2094" s="1" t="s">
        <v>42</v>
      </c>
      <c r="V2094" s="1" t="s">
        <v>42</v>
      </c>
      <c r="W2094" s="1" t="s">
        <v>42</v>
      </c>
      <c r="X2094" s="1" t="s">
        <v>6346</v>
      </c>
      <c r="Y2094" s="1" t="s">
        <v>6347</v>
      </c>
      <c r="Z2094" s="1" t="s">
        <v>6348</v>
      </c>
      <c r="AA2094" s="1"/>
      <c r="AB2094" s="1"/>
      <c r="AC2094" s="1"/>
      <c r="AD2094" s="1"/>
      <c r="AE2094" s="1"/>
      <c r="AG2094" s="1" t="b">
        <v>0</v>
      </c>
      <c r="AH2094" s="1"/>
      <c r="AI2094" s="1"/>
      <c r="AJ2094" s="1" t="b">
        <v>0</v>
      </c>
      <c r="AK2094" s="1" t="b">
        <v>0</v>
      </c>
      <c r="AL2094" s="1" t="s">
        <v>86</v>
      </c>
      <c r="AM2094" s="1" t="s">
        <v>62</v>
      </c>
      <c r="AN2094" s="1" t="s">
        <v>45</v>
      </c>
      <c r="AO2094" s="1">
        <v>1958</v>
      </c>
      <c r="AP2094" s="1" t="b">
        <v>0</v>
      </c>
      <c r="AQ2094" s="1"/>
      <c r="AR2094" s="1"/>
      <c r="AS2094" s="1" t="b">
        <v>0</v>
      </c>
      <c r="AV2094" s="1" t="str">
        <f t="shared" si="340"/>
        <v>Verbascum 'Hartleyi'</v>
      </c>
      <c r="AW2094" s="1"/>
      <c r="AX2094" s="1"/>
    </row>
    <row r="2095" spans="1:66" ht="15" customHeight="1" x14ac:dyDescent="0.2">
      <c r="B2095" s="18" t="b">
        <f t="shared" si="339"/>
        <v>1</v>
      </c>
      <c r="F2095" s="4" t="str">
        <f t="shared" si="341"/>
        <v/>
      </c>
      <c r="I2095" s="1" t="s">
        <v>6311</v>
      </c>
      <c r="J2095" s="1"/>
      <c r="K2095" s="1" t="s">
        <v>6354</v>
      </c>
      <c r="L2095" s="1">
        <v>1764</v>
      </c>
      <c r="N2095" s="18" t="b">
        <v>1</v>
      </c>
      <c r="P2095" s="1" t="s">
        <v>6355</v>
      </c>
      <c r="Q2095" s="1"/>
      <c r="R2095" s="1"/>
      <c r="S2095" s="54"/>
      <c r="T2095" s="1" t="s">
        <v>42</v>
      </c>
      <c r="U2095" s="1" t="s">
        <v>42</v>
      </c>
      <c r="V2095" s="1" t="s">
        <v>42</v>
      </c>
      <c r="W2095" s="1" t="s">
        <v>42</v>
      </c>
      <c r="X2095" s="1" t="s">
        <v>6356</v>
      </c>
      <c r="Y2095" s="1" t="s">
        <v>6356</v>
      </c>
      <c r="Z2095" s="1" t="s">
        <v>6357</v>
      </c>
      <c r="AA2095" s="1"/>
      <c r="AB2095" s="1"/>
      <c r="AC2095" s="1"/>
      <c r="AD2095" s="1"/>
      <c r="AE2095" s="1"/>
      <c r="AG2095" s="1" t="b">
        <v>0</v>
      </c>
      <c r="AH2095" s="1"/>
      <c r="AI2095" s="1"/>
      <c r="AJ2095" s="1" t="b">
        <v>0</v>
      </c>
      <c r="AK2095" s="1" t="b">
        <v>0</v>
      </c>
      <c r="AL2095" s="1" t="s">
        <v>86</v>
      </c>
      <c r="AM2095" s="1" t="s">
        <v>62</v>
      </c>
      <c r="AN2095" s="1" t="s">
        <v>45</v>
      </c>
      <c r="AO2095" s="1">
        <v>2189</v>
      </c>
      <c r="AP2095" s="1" t="b">
        <v>1</v>
      </c>
      <c r="AQ2095" s="1"/>
      <c r="AR2095" s="1"/>
      <c r="AS2095" s="1" t="b">
        <v>1</v>
      </c>
      <c r="AV2095" s="1" t="str">
        <f t="shared" si="340"/>
        <v>Verbascum 'Jackie'</v>
      </c>
      <c r="AW2095" s="1"/>
      <c r="AX2095" s="1"/>
    </row>
    <row r="2096" spans="1:66" ht="15" customHeight="1" x14ac:dyDescent="0.2">
      <c r="A2096" s="9" t="s">
        <v>8500</v>
      </c>
      <c r="B2096" s="18" t="b">
        <f t="shared" si="339"/>
        <v>1</v>
      </c>
      <c r="C2096" s="4" t="str">
        <f>IF(O2096="","C","")</f>
        <v/>
      </c>
      <c r="D2096" s="4" t="str">
        <f>IF(I2096="","N","")</f>
        <v/>
      </c>
      <c r="E2096" s="4" t="str">
        <f>IF(P2096="","Y","")</f>
        <v/>
      </c>
      <c r="F2096" s="4" t="str">
        <f t="shared" si="341"/>
        <v/>
      </c>
      <c r="G2096" s="4" t="str">
        <f>IF(H2096=A2096,"","I")</f>
        <v/>
      </c>
      <c r="H2096" s="4" t="str">
        <f>TRIM(TRIM(I2096) &amp; " " &amp; TRIM(J2096) &amp; " " &amp; K2096 &amp; " " &amp;S2096)</f>
        <v>Verbascum 'Jester'</v>
      </c>
      <c r="I2096" s="47" t="s">
        <v>6311</v>
      </c>
      <c r="J2096" s="1"/>
      <c r="K2096" s="1" t="s">
        <v>6358</v>
      </c>
      <c r="L2096" s="1">
        <v>1765</v>
      </c>
      <c r="M2096" s="1" t="s">
        <v>39</v>
      </c>
      <c r="N2096" s="18" t="b">
        <v>1</v>
      </c>
      <c r="O2096" t="s">
        <v>6359</v>
      </c>
      <c r="P2096" s="1" t="s">
        <v>6360</v>
      </c>
      <c r="S2096" s="54"/>
      <c r="T2096" s="1" t="s">
        <v>42</v>
      </c>
      <c r="U2096" s="1" t="s">
        <v>42</v>
      </c>
      <c r="V2096" s="1" t="s">
        <v>42</v>
      </c>
      <c r="W2096" s="1" t="s">
        <v>42</v>
      </c>
      <c r="X2096" s="1"/>
      <c r="Y2096" t="s">
        <v>11289</v>
      </c>
      <c r="Z2096" s="1"/>
      <c r="AA2096" s="1"/>
      <c r="AB2096" s="1"/>
      <c r="AC2096" s="1"/>
      <c r="AD2096" s="1"/>
      <c r="AE2096" s="1"/>
      <c r="AG2096" s="1" t="b">
        <v>0</v>
      </c>
      <c r="AH2096" s="1" t="s">
        <v>43</v>
      </c>
      <c r="AI2096" s="1"/>
      <c r="AJ2096" s="1" t="b">
        <v>0</v>
      </c>
      <c r="AK2096" s="1" t="b">
        <v>0</v>
      </c>
      <c r="AL2096" s="1" t="s">
        <v>86</v>
      </c>
      <c r="AN2096" s="1" t="s">
        <v>45</v>
      </c>
      <c r="AO2096" s="1">
        <v>20088</v>
      </c>
      <c r="AP2096" s="1" t="b">
        <v>0</v>
      </c>
      <c r="AQ2096" s="1"/>
      <c r="AR2096" s="1"/>
      <c r="AS2096" s="1" t="b">
        <v>0</v>
      </c>
      <c r="AT2096" s="5"/>
      <c r="AU2096" s="5"/>
      <c r="AV2096" s="1" t="str">
        <f t="shared" si="340"/>
        <v>Verbascum 'Jester'</v>
      </c>
      <c r="AW2096" s="1"/>
      <c r="AX2096" s="1"/>
      <c r="AY2096" s="5"/>
      <c r="AZ2096" s="5"/>
      <c r="BA2096" s="5"/>
      <c r="BB2096" s="5"/>
      <c r="BC2096" s="5"/>
      <c r="BD2096" s="5"/>
      <c r="BE2096" s="5"/>
      <c r="BF2096" s="5"/>
      <c r="BG2096" s="5"/>
      <c r="BH2096" s="5"/>
      <c r="BI2096" s="5"/>
      <c r="BJ2096" s="5"/>
      <c r="BK2096" s="5"/>
      <c r="BL2096" s="5"/>
      <c r="BM2096" s="5"/>
      <c r="BN2096" s="5"/>
    </row>
    <row r="2097" spans="1:66" ht="15" customHeight="1" x14ac:dyDescent="0.2">
      <c r="B2097" s="18" t="b">
        <f t="shared" si="339"/>
        <v>1</v>
      </c>
      <c r="F2097" s="4" t="str">
        <f t="shared" si="341"/>
        <v/>
      </c>
      <c r="I2097" s="1" t="s">
        <v>6311</v>
      </c>
      <c r="J2097" s="1"/>
      <c r="K2097" s="1" t="s">
        <v>6361</v>
      </c>
      <c r="L2097" s="1">
        <v>1766</v>
      </c>
      <c r="N2097" s="18" t="b">
        <v>1</v>
      </c>
      <c r="P2097" s="1" t="s">
        <v>6362</v>
      </c>
      <c r="Q2097" s="1"/>
      <c r="R2097" s="1"/>
      <c r="S2097" s="54"/>
      <c r="T2097" s="1" t="s">
        <v>42</v>
      </c>
      <c r="U2097" s="1" t="s">
        <v>42</v>
      </c>
      <c r="V2097" s="1" t="s">
        <v>42</v>
      </c>
      <c r="W2097" s="1" t="s">
        <v>42</v>
      </c>
      <c r="X2097" s="1"/>
      <c r="Y2097" s="1" t="s">
        <v>6363</v>
      </c>
      <c r="Z2097" s="1"/>
      <c r="AA2097" s="1"/>
      <c r="AB2097" s="1"/>
      <c r="AC2097" s="1"/>
      <c r="AD2097" s="1"/>
      <c r="AE2097" s="1"/>
      <c r="AG2097" s="1" t="b">
        <v>0</v>
      </c>
      <c r="AH2097" s="1"/>
      <c r="AI2097" s="1"/>
      <c r="AJ2097" s="1" t="b">
        <v>0</v>
      </c>
      <c r="AK2097" s="1" t="b">
        <v>0</v>
      </c>
      <c r="AL2097" s="1" t="s">
        <v>86</v>
      </c>
      <c r="AM2097" s="1" t="s">
        <v>62</v>
      </c>
      <c r="AN2097" s="1" t="s">
        <v>45</v>
      </c>
      <c r="AO2097" s="1">
        <v>2387</v>
      </c>
      <c r="AP2097" s="1" t="b">
        <v>1</v>
      </c>
      <c r="AQ2097" s="1"/>
      <c r="AR2097" s="1"/>
      <c r="AS2097" s="1" t="b">
        <v>0</v>
      </c>
      <c r="AV2097" s="1" t="str">
        <f t="shared" si="340"/>
        <v>Verbascum 'Jolly Eyes'</v>
      </c>
      <c r="AW2097" s="1"/>
      <c r="AX2097" s="1"/>
    </row>
    <row r="2098" spans="1:66" ht="15" customHeight="1" x14ac:dyDescent="0.2">
      <c r="B2098" s="18" t="b">
        <f t="shared" si="339"/>
        <v>1</v>
      </c>
      <c r="F2098" s="4" t="str">
        <f t="shared" si="341"/>
        <v/>
      </c>
      <c r="I2098" s="1" t="s">
        <v>6311</v>
      </c>
      <c r="J2098" s="1"/>
      <c r="K2098" s="1" t="s">
        <v>6364</v>
      </c>
      <c r="L2098" s="1">
        <v>1767</v>
      </c>
      <c r="N2098" s="18" t="b">
        <v>1</v>
      </c>
      <c r="P2098" s="1" t="s">
        <v>6365</v>
      </c>
      <c r="S2098" s="54"/>
      <c r="T2098" s="1" t="s">
        <v>42</v>
      </c>
      <c r="U2098" s="1" t="s">
        <v>42</v>
      </c>
      <c r="V2098" s="1" t="s">
        <v>42</v>
      </c>
      <c r="W2098" s="1" t="s">
        <v>42</v>
      </c>
      <c r="X2098" s="1"/>
      <c r="Y2098" s="1" t="s">
        <v>6366</v>
      </c>
      <c r="Z2098" s="1" t="s">
        <v>6367</v>
      </c>
      <c r="AA2098" s="1"/>
      <c r="AB2098" s="1"/>
      <c r="AC2098" s="1"/>
      <c r="AD2098" s="1"/>
      <c r="AE2098" s="1"/>
      <c r="AG2098" s="1" t="b">
        <v>1</v>
      </c>
      <c r="AH2098" s="1"/>
      <c r="AI2098" s="1"/>
      <c r="AJ2098" s="1" t="b">
        <v>0</v>
      </c>
      <c r="AK2098" s="1" t="b">
        <v>0</v>
      </c>
      <c r="AL2098" s="1" t="s">
        <v>3080</v>
      </c>
      <c r="AM2098" s="1" t="s">
        <v>62</v>
      </c>
      <c r="AN2098" s="1" t="s">
        <v>45</v>
      </c>
      <c r="AO2098" s="1">
        <v>1959</v>
      </c>
      <c r="AP2098" s="1" t="b">
        <v>0</v>
      </c>
      <c r="AQ2098" s="1"/>
      <c r="AR2098" s="1"/>
      <c r="AS2098" s="1" t="b">
        <v>1</v>
      </c>
      <c r="AV2098" s="1" t="str">
        <f t="shared" si="340"/>
        <v>Verbascum 'Pink Domino'</v>
      </c>
      <c r="AW2098" s="1"/>
      <c r="AX2098" s="1"/>
    </row>
    <row r="2099" spans="1:66" ht="15" customHeight="1" x14ac:dyDescent="0.2">
      <c r="B2099" s="18" t="b">
        <f t="shared" si="339"/>
        <v>1</v>
      </c>
      <c r="F2099" s="4" t="str">
        <f t="shared" si="341"/>
        <v/>
      </c>
      <c r="I2099" s="1" t="s">
        <v>6311</v>
      </c>
      <c r="J2099" s="1"/>
      <c r="K2099" s="1" t="s">
        <v>6368</v>
      </c>
      <c r="L2099" s="1">
        <v>1768</v>
      </c>
      <c r="N2099" s="18" t="b">
        <v>1</v>
      </c>
      <c r="P2099" s="1"/>
      <c r="S2099" s="54"/>
      <c r="T2099" s="1" t="s">
        <v>42</v>
      </c>
      <c r="U2099" s="1" t="s">
        <v>42</v>
      </c>
      <c r="V2099" s="1" t="s">
        <v>42</v>
      </c>
      <c r="W2099" s="1" t="s">
        <v>42</v>
      </c>
      <c r="X2099" s="1"/>
      <c r="Y2099" s="1" t="s">
        <v>6369</v>
      </c>
      <c r="Z2099" s="1"/>
      <c r="AA2099" s="1"/>
      <c r="AB2099" s="1"/>
      <c r="AC2099" s="1"/>
      <c r="AD2099" s="1"/>
      <c r="AE2099" s="1"/>
      <c r="AG2099" s="1" t="b">
        <v>0</v>
      </c>
      <c r="AH2099" s="1" t="s">
        <v>43</v>
      </c>
      <c r="AI2099" s="1"/>
      <c r="AJ2099" s="1" t="b">
        <v>0</v>
      </c>
      <c r="AK2099" s="1" t="b">
        <v>0</v>
      </c>
      <c r="AL2099" s="1" t="s">
        <v>86</v>
      </c>
      <c r="AM2099" s="1" t="s">
        <v>62</v>
      </c>
      <c r="AN2099" s="1" t="s">
        <v>45</v>
      </c>
      <c r="AO2099" s="1">
        <v>2444</v>
      </c>
      <c r="AP2099" s="1" t="b">
        <v>1</v>
      </c>
      <c r="AQ2099" s="1"/>
      <c r="AR2099" s="1"/>
      <c r="AS2099" s="1" t="b">
        <v>0</v>
      </c>
      <c r="AV2099" s="1" t="str">
        <f t="shared" si="340"/>
        <v>Verbascum 'Pink Petticoats'</v>
      </c>
      <c r="AW2099" s="1"/>
      <c r="AX2099" s="1"/>
    </row>
    <row r="2100" spans="1:66" ht="15" customHeight="1" x14ac:dyDescent="0.2">
      <c r="B2100" s="18" t="b">
        <f t="shared" si="339"/>
        <v>1</v>
      </c>
      <c r="F2100" s="4" t="str">
        <f t="shared" si="341"/>
        <v/>
      </c>
      <c r="I2100" s="1" t="s">
        <v>6311</v>
      </c>
      <c r="J2100" s="1"/>
      <c r="K2100" s="1" t="s">
        <v>821</v>
      </c>
      <c r="L2100" s="1">
        <v>1769</v>
      </c>
      <c r="N2100" s="18" t="b">
        <v>1</v>
      </c>
      <c r="P2100" s="1" t="s">
        <v>6370</v>
      </c>
      <c r="S2100" s="54"/>
      <c r="T2100" s="1" t="s">
        <v>42</v>
      </c>
      <c r="U2100" s="1" t="s">
        <v>42</v>
      </c>
      <c r="V2100" s="1" t="s">
        <v>42</v>
      </c>
      <c r="W2100" s="1" t="s">
        <v>42</v>
      </c>
      <c r="X2100" s="1" t="s">
        <v>6342</v>
      </c>
      <c r="Y2100" s="1" t="s">
        <v>6343</v>
      </c>
      <c r="Z2100" s="1"/>
      <c r="AA2100" s="1"/>
      <c r="AB2100" s="1"/>
      <c r="AC2100" s="1"/>
      <c r="AD2100" s="1"/>
      <c r="AE2100" s="1"/>
      <c r="AG2100" s="1" t="b">
        <v>1</v>
      </c>
      <c r="AH2100" s="1"/>
      <c r="AI2100" s="1"/>
      <c r="AJ2100" s="1" t="b">
        <v>0</v>
      </c>
      <c r="AK2100" s="1" t="b">
        <v>0</v>
      </c>
      <c r="AL2100" s="1" t="s">
        <v>86</v>
      </c>
      <c r="AM2100" s="1" t="s">
        <v>62</v>
      </c>
      <c r="AN2100" s="1" t="s">
        <v>45</v>
      </c>
      <c r="AO2100" s="1">
        <v>15683</v>
      </c>
      <c r="AP2100" s="1" t="b">
        <v>1</v>
      </c>
      <c r="AQ2100" s="1"/>
      <c r="AR2100" s="1"/>
      <c r="AS2100" s="1" t="b">
        <v>0</v>
      </c>
      <c r="AV2100" s="1" t="str">
        <f t="shared" si="340"/>
        <v>Verbascum 'Primrose Path'</v>
      </c>
      <c r="AW2100" s="1"/>
      <c r="AX2100" s="1"/>
    </row>
    <row r="2101" spans="1:66" ht="15" customHeight="1" x14ac:dyDescent="0.2">
      <c r="B2101" s="18" t="b">
        <f t="shared" si="339"/>
        <v>0</v>
      </c>
      <c r="F2101" s="4" t="str">
        <f t="shared" si="341"/>
        <v>X</v>
      </c>
      <c r="I2101" s="1" t="s">
        <v>6311</v>
      </c>
      <c r="J2101" s="1"/>
      <c r="K2101" s="1" t="s">
        <v>6371</v>
      </c>
      <c r="L2101" s="1">
        <v>1770</v>
      </c>
      <c r="N2101" s="18" t="b">
        <v>0</v>
      </c>
      <c r="P2101" s="1" t="s">
        <v>6372</v>
      </c>
      <c r="S2101" s="54"/>
      <c r="T2101" s="1" t="s">
        <v>42</v>
      </c>
      <c r="U2101" s="1" t="s">
        <v>42</v>
      </c>
      <c r="V2101" s="1" t="s">
        <v>42</v>
      </c>
      <c r="W2101" s="1" t="s">
        <v>42</v>
      </c>
      <c r="X2101" s="1"/>
      <c r="Y2101" s="1"/>
      <c r="Z2101" s="1"/>
      <c r="AA2101" s="1"/>
      <c r="AB2101" s="1"/>
      <c r="AC2101" s="1"/>
      <c r="AD2101" s="1"/>
      <c r="AE2101" s="1"/>
      <c r="AG2101" s="1" t="b">
        <v>0</v>
      </c>
      <c r="AH2101" s="1"/>
      <c r="AI2101" s="1"/>
      <c r="AJ2101" s="1" t="b">
        <v>0</v>
      </c>
      <c r="AK2101" s="1" t="b">
        <v>0</v>
      </c>
      <c r="AL2101" s="1" t="s">
        <v>86</v>
      </c>
      <c r="AN2101" s="1" t="s">
        <v>45</v>
      </c>
      <c r="AO2101" s="1">
        <v>15775</v>
      </c>
      <c r="AP2101" s="1" t="b">
        <v>1</v>
      </c>
      <c r="AQ2101" s="1"/>
      <c r="AR2101" s="1"/>
      <c r="AS2101" s="1" t="b">
        <v>0</v>
      </c>
      <c r="AV2101" s="1" t="str">
        <f t="shared" si="340"/>
        <v>Verbascum 'Sierra Sunset'</v>
      </c>
      <c r="AW2101" s="1"/>
      <c r="AX2101" s="1"/>
    </row>
    <row r="2102" spans="1:66" ht="15" customHeight="1" x14ac:dyDescent="0.2">
      <c r="B2102" s="18" t="b">
        <f t="shared" si="339"/>
        <v>1</v>
      </c>
      <c r="F2102" s="4" t="str">
        <f t="shared" si="341"/>
        <v/>
      </c>
      <c r="I2102" s="1" t="s">
        <v>6311</v>
      </c>
      <c r="J2102" s="1"/>
      <c r="K2102" s="1" t="s">
        <v>6373</v>
      </c>
      <c r="L2102" s="1">
        <v>1771</v>
      </c>
      <c r="N2102" s="18" t="b">
        <v>1</v>
      </c>
      <c r="P2102" s="1" t="s">
        <v>6313</v>
      </c>
      <c r="S2102" s="54"/>
      <c r="T2102" s="1" t="s">
        <v>42</v>
      </c>
      <c r="U2102" s="1" t="s">
        <v>42</v>
      </c>
      <c r="V2102" s="1" t="s">
        <v>42</v>
      </c>
      <c r="W2102" s="1" t="s">
        <v>42</v>
      </c>
      <c r="X2102" s="1"/>
      <c r="Y2102" s="1" t="s">
        <v>6314</v>
      </c>
      <c r="Z2102" s="1"/>
      <c r="AA2102" s="1"/>
      <c r="AB2102" s="1"/>
      <c r="AC2102" s="1"/>
      <c r="AD2102" s="1"/>
      <c r="AE2102" s="1"/>
      <c r="AG2102" s="1" t="b">
        <v>0</v>
      </c>
      <c r="AH2102" s="1"/>
      <c r="AI2102" s="1"/>
      <c r="AJ2102" s="1" t="b">
        <v>0</v>
      </c>
      <c r="AK2102" s="1" t="b">
        <v>0</v>
      </c>
      <c r="AL2102" s="1" t="s">
        <v>86</v>
      </c>
      <c r="AN2102" s="1" t="s">
        <v>45</v>
      </c>
      <c r="AO2102" s="1">
        <v>15830</v>
      </c>
      <c r="AP2102" s="1" t="b">
        <v>1</v>
      </c>
      <c r="AQ2102" s="1"/>
      <c r="AR2102" s="1"/>
      <c r="AS2102" s="1" t="b">
        <v>0</v>
      </c>
      <c r="AV2102" s="1" t="str">
        <f t="shared" si="340"/>
        <v>Verbascum 'White Domino'</v>
      </c>
      <c r="AW2102" s="1"/>
      <c r="AX2102" s="1"/>
    </row>
    <row r="2103" spans="1:66" ht="15" customHeight="1" x14ac:dyDescent="0.2">
      <c r="A2103" s="9" t="s">
        <v>7473</v>
      </c>
      <c r="B2103" s="18" t="b">
        <f t="shared" si="339"/>
        <v>1</v>
      </c>
      <c r="C2103" s="4" t="str">
        <f>IF(O2103="","C","")</f>
        <v/>
      </c>
      <c r="D2103" s="4" t="str">
        <f>IF(I2103="","N","")</f>
        <v/>
      </c>
      <c r="E2103" s="4" t="str">
        <f>IF(P2103="","Y","")</f>
        <v/>
      </c>
      <c r="F2103" s="4" t="str">
        <f t="shared" si="341"/>
        <v/>
      </c>
      <c r="G2103" s="4" t="str">
        <f>IF(H2103=A2103,"","I")</f>
        <v/>
      </c>
      <c r="H2103" s="4" t="str">
        <f>TRIM(TRIM(I2103) &amp; " " &amp; TRIM(J2103) &amp; " " &amp; K2103 &amp; " " &amp;S2103)</f>
        <v>Verbena bonariensis</v>
      </c>
      <c r="I2103" s="1" t="s">
        <v>6391</v>
      </c>
      <c r="J2103" s="1" t="s">
        <v>6392</v>
      </c>
      <c r="K2103" s="1"/>
      <c r="L2103" s="1">
        <v>1777</v>
      </c>
      <c r="M2103" s="1" t="s">
        <v>39</v>
      </c>
      <c r="N2103" s="18" t="b">
        <v>1</v>
      </c>
      <c r="O2103" t="s">
        <v>6393</v>
      </c>
      <c r="P2103" s="1" t="s">
        <v>6394</v>
      </c>
      <c r="S2103" s="54"/>
      <c r="T2103" s="1" t="s">
        <v>42</v>
      </c>
      <c r="U2103" s="1" t="s">
        <v>42</v>
      </c>
      <c r="V2103" s="1" t="s">
        <v>42</v>
      </c>
      <c r="W2103" s="1" t="s">
        <v>42</v>
      </c>
      <c r="X2103" s="1"/>
      <c r="Y2103" s="1" t="s">
        <v>6395</v>
      </c>
      <c r="Z2103" s="1"/>
      <c r="AA2103" s="1"/>
      <c r="AB2103" s="1"/>
      <c r="AC2103" s="1"/>
      <c r="AD2103" s="1"/>
      <c r="AE2103" s="1"/>
      <c r="AG2103" s="1" t="b">
        <v>1</v>
      </c>
      <c r="AH2103" s="1"/>
      <c r="AI2103" s="1"/>
      <c r="AJ2103" s="1" t="b">
        <v>0</v>
      </c>
      <c r="AK2103" s="1" t="b">
        <v>0</v>
      </c>
      <c r="AL2103" s="1" t="s">
        <v>86</v>
      </c>
      <c r="AM2103" s="1" t="s">
        <v>62</v>
      </c>
      <c r="AN2103" s="1" t="s">
        <v>45</v>
      </c>
      <c r="AO2103" s="1">
        <v>1715</v>
      </c>
      <c r="AP2103" s="1" t="b">
        <v>0</v>
      </c>
      <c r="AQ2103" s="1"/>
      <c r="AR2103" s="1"/>
      <c r="AS2103" s="1" t="b">
        <v>0</v>
      </c>
      <c r="AT2103" s="5"/>
      <c r="AU2103" s="5"/>
      <c r="AV2103" s="1" t="str">
        <f t="shared" si="340"/>
        <v>Verbena bonariensis</v>
      </c>
      <c r="AW2103" s="1"/>
      <c r="AX2103" s="1"/>
      <c r="AY2103" s="5"/>
      <c r="AZ2103" s="5"/>
      <c r="BA2103" s="5"/>
      <c r="BB2103" s="5"/>
      <c r="BC2103" s="5"/>
      <c r="BD2103" s="5"/>
      <c r="BE2103" s="5"/>
      <c r="BF2103" s="5"/>
      <c r="BG2103" s="5"/>
      <c r="BH2103" s="5"/>
      <c r="BI2103" s="5"/>
      <c r="BJ2103" s="5"/>
      <c r="BK2103" s="5"/>
      <c r="BL2103" s="5"/>
      <c r="BM2103" s="5"/>
      <c r="BN2103" s="5"/>
    </row>
    <row r="2104" spans="1:66" ht="15" customHeight="1" x14ac:dyDescent="0.2">
      <c r="B2104" s="18" t="b">
        <f t="shared" si="339"/>
        <v>1</v>
      </c>
      <c r="F2104" s="4" t="str">
        <f t="shared" si="341"/>
        <v/>
      </c>
      <c r="I2104" s="1" t="s">
        <v>6391</v>
      </c>
      <c r="J2104" s="1" t="s">
        <v>6396</v>
      </c>
      <c r="K2104" s="1" t="s">
        <v>1160</v>
      </c>
      <c r="L2104" s="1">
        <v>1779</v>
      </c>
      <c r="N2104" s="18" t="b">
        <v>1</v>
      </c>
      <c r="P2104" s="1" t="s">
        <v>6400</v>
      </c>
      <c r="Q2104" s="1"/>
      <c r="R2104" s="1"/>
      <c r="S2104" s="54" t="s">
        <v>6398</v>
      </c>
      <c r="T2104" s="1" t="s">
        <v>42</v>
      </c>
      <c r="U2104" s="1" t="s">
        <v>42</v>
      </c>
      <c r="V2104" s="1" t="s">
        <v>42</v>
      </c>
      <c r="W2104" s="1" t="s">
        <v>42</v>
      </c>
      <c r="X2104" s="1"/>
      <c r="Y2104" s="1" t="s">
        <v>6401</v>
      </c>
      <c r="Z2104" s="1"/>
      <c r="AA2104" s="1"/>
      <c r="AB2104" s="1"/>
      <c r="AC2104" s="1"/>
      <c r="AD2104" s="1"/>
      <c r="AE2104" s="1"/>
      <c r="AG2104" s="1" t="b">
        <v>0</v>
      </c>
      <c r="AJ2104" s="1" t="b">
        <v>0</v>
      </c>
      <c r="AK2104" s="1" t="b">
        <v>0</v>
      </c>
      <c r="AL2104" s="1" t="s">
        <v>86</v>
      </c>
      <c r="AM2104" s="1" t="s">
        <v>62</v>
      </c>
      <c r="AN2104" s="1" t="s">
        <v>45</v>
      </c>
      <c r="AO2104" s="1">
        <v>2291</v>
      </c>
      <c r="AP2104" s="1" t="b">
        <v>1</v>
      </c>
      <c r="AQ2104" s="1"/>
      <c r="AR2104" s="1"/>
      <c r="AS2104" s="1" t="b">
        <v>0</v>
      </c>
      <c r="AV2104" s="1" t="str">
        <f t="shared" si="340"/>
        <v>Verbena hastata 'Alba' Simpler's Joy</v>
      </c>
      <c r="AW2104" s="1"/>
      <c r="AX2104" s="1"/>
    </row>
    <row r="2105" spans="1:66" ht="15" customHeight="1" x14ac:dyDescent="0.2">
      <c r="B2105" s="18" t="b">
        <f t="shared" si="339"/>
        <v>1</v>
      </c>
      <c r="F2105" s="4" t="str">
        <f t="shared" si="341"/>
        <v/>
      </c>
      <c r="I2105" s="1" t="s">
        <v>6391</v>
      </c>
      <c r="J2105" s="1" t="s">
        <v>6396</v>
      </c>
      <c r="K2105" s="1" t="s">
        <v>1056</v>
      </c>
      <c r="L2105" s="1">
        <v>1780</v>
      </c>
      <c r="N2105" s="18" t="b">
        <v>1</v>
      </c>
      <c r="P2105" s="1" t="s">
        <v>6402</v>
      </c>
      <c r="Q2105" s="1"/>
      <c r="R2105" s="1"/>
      <c r="S2105" s="54" t="s">
        <v>6398</v>
      </c>
      <c r="T2105" s="1" t="s">
        <v>42</v>
      </c>
      <c r="U2105" s="1" t="s">
        <v>42</v>
      </c>
      <c r="V2105" s="1" t="s">
        <v>42</v>
      </c>
      <c r="W2105" s="1" t="s">
        <v>42</v>
      </c>
      <c r="X2105" s="1"/>
      <c r="Y2105" s="1" t="s">
        <v>6403</v>
      </c>
      <c r="Z2105" s="1"/>
      <c r="AA2105" s="1"/>
      <c r="AB2105" s="1"/>
      <c r="AC2105" s="1"/>
      <c r="AD2105" s="1"/>
      <c r="AE2105" s="1"/>
      <c r="AG2105" s="1" t="b">
        <v>0</v>
      </c>
      <c r="AJ2105" s="1" t="b">
        <v>0</v>
      </c>
      <c r="AK2105" s="1" t="b">
        <v>0</v>
      </c>
      <c r="AL2105" s="1" t="s">
        <v>86</v>
      </c>
      <c r="AM2105" s="1" t="s">
        <v>62</v>
      </c>
      <c r="AN2105" s="1" t="s">
        <v>45</v>
      </c>
      <c r="AO2105" s="1">
        <v>2292</v>
      </c>
      <c r="AP2105" s="1" t="b">
        <v>1</v>
      </c>
      <c r="AQ2105" s="1"/>
      <c r="AR2105" s="1"/>
      <c r="AS2105" s="1" t="b">
        <v>0</v>
      </c>
      <c r="AV2105" s="1" t="str">
        <f t="shared" si="340"/>
        <v>Verbena hastata 'Rosea' Simpler's Joy</v>
      </c>
      <c r="AW2105" s="1"/>
      <c r="AX2105" s="1"/>
    </row>
    <row r="2106" spans="1:66" ht="15" customHeight="1" x14ac:dyDescent="0.2">
      <c r="B2106" s="18" t="b">
        <f t="shared" si="339"/>
        <v>1</v>
      </c>
      <c r="F2106" s="4" t="str">
        <f t="shared" si="341"/>
        <v/>
      </c>
      <c r="I2106" s="1" t="s">
        <v>6391</v>
      </c>
      <c r="J2106" s="1" t="s">
        <v>6396</v>
      </c>
      <c r="K2106" s="1"/>
      <c r="L2106" s="1">
        <v>1778</v>
      </c>
      <c r="N2106" s="18" t="b">
        <v>1</v>
      </c>
      <c r="P2106" s="1" t="s">
        <v>6397</v>
      </c>
      <c r="Q2106" s="1"/>
      <c r="R2106" s="1"/>
      <c r="S2106" s="54" t="s">
        <v>6398</v>
      </c>
      <c r="T2106" s="1" t="s">
        <v>42</v>
      </c>
      <c r="U2106" s="1" t="s">
        <v>42</v>
      </c>
      <c r="V2106" s="1" t="s">
        <v>42</v>
      </c>
      <c r="W2106" s="1" t="s">
        <v>42</v>
      </c>
      <c r="X2106" s="1"/>
      <c r="Y2106" s="1" t="s">
        <v>6399</v>
      </c>
      <c r="Z2106" s="1"/>
      <c r="AA2106" s="1"/>
      <c r="AB2106" s="1"/>
      <c r="AC2106" s="1"/>
      <c r="AD2106" s="1"/>
      <c r="AE2106" s="1"/>
      <c r="AG2106" s="1" t="b">
        <v>0</v>
      </c>
      <c r="AJ2106" s="1" t="b">
        <v>0</v>
      </c>
      <c r="AK2106" s="1" t="b">
        <v>0</v>
      </c>
      <c r="AL2106" s="1" t="s">
        <v>86</v>
      </c>
      <c r="AM2106" s="1" t="s">
        <v>62</v>
      </c>
      <c r="AN2106" s="1" t="s">
        <v>45</v>
      </c>
      <c r="AO2106" s="1">
        <v>2290</v>
      </c>
      <c r="AP2106" s="1" t="b">
        <v>1</v>
      </c>
      <c r="AQ2106" s="1"/>
      <c r="AR2106" s="1"/>
      <c r="AS2106" s="1" t="b">
        <v>0</v>
      </c>
      <c r="AV2106" s="1" t="str">
        <f t="shared" si="340"/>
        <v>Verbena hastata Simpler's Joy</v>
      </c>
      <c r="AW2106" s="1"/>
      <c r="AX2106" s="1"/>
    </row>
    <row r="2107" spans="1:66" ht="15" customHeight="1" x14ac:dyDescent="0.2">
      <c r="B2107" s="18" t="b">
        <f t="shared" si="339"/>
        <v>0</v>
      </c>
      <c r="F2107" s="4" t="str">
        <f t="shared" si="341"/>
        <v>X</v>
      </c>
      <c r="I2107" s="1" t="s">
        <v>6391</v>
      </c>
      <c r="J2107" s="1" t="s">
        <v>6404</v>
      </c>
      <c r="K2107" s="1"/>
      <c r="L2107" s="1">
        <v>1781</v>
      </c>
      <c r="N2107" s="18" t="b">
        <v>0</v>
      </c>
      <c r="P2107" s="1" t="s">
        <v>6405</v>
      </c>
      <c r="Q2107" s="1"/>
      <c r="S2107" s="54"/>
      <c r="T2107" s="1" t="s">
        <v>42</v>
      </c>
      <c r="U2107" s="1" t="s">
        <v>42</v>
      </c>
      <c r="V2107" s="1" t="s">
        <v>42</v>
      </c>
      <c r="W2107" s="1" t="s">
        <v>42</v>
      </c>
      <c r="X2107" s="1"/>
      <c r="Y2107" s="1"/>
      <c r="Z2107" s="1"/>
      <c r="AA2107" s="1"/>
      <c r="AB2107" s="1"/>
      <c r="AC2107" s="1"/>
      <c r="AD2107" s="1"/>
      <c r="AE2107" s="1"/>
      <c r="AG2107" s="1" t="b">
        <v>0</v>
      </c>
      <c r="AJ2107" s="1" t="b">
        <v>0</v>
      </c>
      <c r="AK2107" s="1" t="b">
        <v>0</v>
      </c>
      <c r="AL2107" s="1" t="s">
        <v>86</v>
      </c>
      <c r="AM2107" s="1" t="s">
        <v>62</v>
      </c>
      <c r="AN2107" s="1" t="s">
        <v>45</v>
      </c>
      <c r="AO2107" s="1">
        <v>1500</v>
      </c>
      <c r="AP2107" s="1" t="b">
        <v>1</v>
      </c>
      <c r="AQ2107" s="1"/>
      <c r="AR2107" s="1"/>
      <c r="AS2107" s="1" t="b">
        <v>0</v>
      </c>
      <c r="AV2107" s="1" t="str">
        <f t="shared" si="340"/>
        <v>Verbena macdougallii</v>
      </c>
      <c r="AW2107" s="1"/>
      <c r="AX2107" s="1"/>
    </row>
    <row r="2108" spans="1:66" ht="15" customHeight="1" x14ac:dyDescent="0.2">
      <c r="A2108" s="9" t="s">
        <v>9221</v>
      </c>
      <c r="B2108" s="18" t="b">
        <f t="shared" si="339"/>
        <v>1</v>
      </c>
      <c r="C2108" s="4" t="str">
        <f t="shared" ref="C2108:C2114" si="342">IF(O2108="","C","")</f>
        <v/>
      </c>
      <c r="D2108" s="4" t="str">
        <f t="shared" ref="D2108:D2114" si="343">IF(I2108="","N","")</f>
        <v/>
      </c>
      <c r="E2108" s="4" t="str">
        <f t="shared" ref="E2108:E2114" si="344">IF(P2108="","Y","")</f>
        <v/>
      </c>
      <c r="F2108" s="4" t="str">
        <f t="shared" si="341"/>
        <v/>
      </c>
      <c r="G2108" s="4" t="str">
        <f>IF(H2108=A2108,"","I")</f>
        <v/>
      </c>
      <c r="H2108" s="4" t="str">
        <f t="shared" ref="H2108:H2114" si="345">TRIM(TRIM(I2108) &amp; " " &amp; TRIM(J2108) &amp; " " &amp; K2108 &amp; " " &amp;S2108)</f>
        <v>Verbena officinalis var. grandiflora 'Bampton'</v>
      </c>
      <c r="I2108" s="1" t="s">
        <v>6391</v>
      </c>
      <c r="J2108" s="1" t="s">
        <v>6721</v>
      </c>
      <c r="K2108" s="1" t="s">
        <v>6722</v>
      </c>
      <c r="L2108" s="1">
        <v>1875</v>
      </c>
      <c r="M2108" s="1" t="s">
        <v>39</v>
      </c>
      <c r="N2108" s="18" t="b">
        <v>1</v>
      </c>
      <c r="O2108" t="s">
        <v>6723</v>
      </c>
      <c r="P2108" s="1" t="s">
        <v>6724</v>
      </c>
      <c r="S2108" s="54"/>
      <c r="T2108" s="1" t="s">
        <v>42</v>
      </c>
      <c r="U2108" s="1" t="s">
        <v>42</v>
      </c>
      <c r="V2108" s="1" t="s">
        <v>42</v>
      </c>
      <c r="W2108" s="1" t="s">
        <v>42</v>
      </c>
      <c r="X2108" s="1"/>
      <c r="Y2108" t="s">
        <v>11290</v>
      </c>
      <c r="Z2108" s="1"/>
      <c r="AA2108" s="1"/>
      <c r="AB2108" s="1"/>
      <c r="AC2108" s="1"/>
      <c r="AD2108" s="1"/>
      <c r="AE2108" s="1"/>
      <c r="AG2108" s="1" t="b">
        <v>0</v>
      </c>
      <c r="AJ2108" s="1" t="b">
        <v>0</v>
      </c>
      <c r="AK2108" s="1" t="b">
        <v>0</v>
      </c>
      <c r="AL2108" s="1" t="s">
        <v>3185</v>
      </c>
      <c r="AM2108" s="1" t="s">
        <v>62</v>
      </c>
      <c r="AN2108" s="1" t="s">
        <v>45</v>
      </c>
      <c r="AO2108" s="1">
        <v>2343</v>
      </c>
      <c r="AP2108" s="1" t="b">
        <v>0</v>
      </c>
      <c r="AQ2108" s="1"/>
      <c r="AR2108" s="1"/>
      <c r="AS2108" s="1" t="b">
        <v>0</v>
      </c>
      <c r="AT2108" s="5"/>
      <c r="AU2108" s="5"/>
      <c r="AV2108" s="1" t="str">
        <f t="shared" si="340"/>
        <v>Verbena officinalis var. grandiflora 'Bampton'</v>
      </c>
      <c r="AW2108" s="1"/>
      <c r="AX2108" s="1"/>
      <c r="AY2108" s="5"/>
      <c r="AZ2108" s="5"/>
      <c r="BA2108" s="5"/>
      <c r="BB2108" s="5"/>
      <c r="BC2108" s="5"/>
      <c r="BD2108" s="5"/>
      <c r="BE2108" s="5"/>
      <c r="BF2108" s="5"/>
      <c r="BG2108" s="5"/>
      <c r="BH2108" s="5"/>
      <c r="BI2108" s="5"/>
      <c r="BJ2108" s="5"/>
      <c r="BK2108" s="5"/>
      <c r="BL2108" s="5"/>
      <c r="BM2108" s="5"/>
      <c r="BN2108" s="5"/>
    </row>
    <row r="2109" spans="1:66" ht="15" customHeight="1" x14ac:dyDescent="0.2">
      <c r="A2109" s="9" t="s">
        <v>9223</v>
      </c>
      <c r="B2109" s="18" t="b">
        <f t="shared" si="339"/>
        <v>0</v>
      </c>
      <c r="C2109" s="4" t="str">
        <f t="shared" si="342"/>
        <v/>
      </c>
      <c r="D2109" s="4" t="str">
        <f t="shared" si="343"/>
        <v/>
      </c>
      <c r="E2109" s="4" t="str">
        <f t="shared" si="344"/>
        <v/>
      </c>
      <c r="F2109" s="4" t="str">
        <f t="shared" si="341"/>
        <v>X</v>
      </c>
      <c r="G2109" s="4" t="str">
        <f>IF(H2109=A2109,"","I")</f>
        <v/>
      </c>
      <c r="H2109" s="4" t="str">
        <f t="shared" si="345"/>
        <v>Vernonia noveboracensis 'White Lightning'</v>
      </c>
      <c r="I2109" s="25" t="s">
        <v>9924</v>
      </c>
      <c r="J2109" s="24" t="s">
        <v>9951</v>
      </c>
      <c r="K2109" s="2" t="s">
        <v>9925</v>
      </c>
      <c r="N2109" s="18" t="b">
        <v>0</v>
      </c>
      <c r="O2109" t="s">
        <v>10257</v>
      </c>
      <c r="P2109" s="2" t="s">
        <v>10451</v>
      </c>
      <c r="AF2109" s="1"/>
      <c r="AG2109" s="1" t="b">
        <v>0</v>
      </c>
      <c r="AH2109" s="1" t="s">
        <v>43</v>
      </c>
      <c r="AI2109" s="1"/>
      <c r="AJ2109" s="1" t="b">
        <v>0</v>
      </c>
      <c r="AK2109" s="1" t="b">
        <v>0</v>
      </c>
      <c r="AL2109" s="1" t="s">
        <v>86</v>
      </c>
      <c r="AN2109" s="1" t="s">
        <v>45</v>
      </c>
      <c r="AO2109" s="1">
        <v>20101</v>
      </c>
      <c r="AP2109" s="1" t="b">
        <v>0</v>
      </c>
      <c r="AQ2109" s="1"/>
      <c r="AR2109" s="1"/>
      <c r="AS2109" s="1" t="b">
        <v>0</v>
      </c>
      <c r="AV2109" s="1" t="str">
        <f t="shared" si="340"/>
        <v>Vernonia noveboracensis 'White Lightning'</v>
      </c>
      <c r="AW2109" s="1"/>
      <c r="AX2109" s="1"/>
      <c r="BE2109" s="5"/>
      <c r="BF2109" s="5"/>
      <c r="BG2109" s="5"/>
      <c r="BH2109" s="5"/>
      <c r="BI2109" s="5"/>
      <c r="BJ2109" s="5"/>
      <c r="BK2109" s="5"/>
      <c r="BL2109" s="5"/>
      <c r="BM2109" s="5"/>
      <c r="BN2109" s="5"/>
    </row>
    <row r="2110" spans="1:66" ht="15" customHeight="1" x14ac:dyDescent="0.2">
      <c r="A2110" s="13" t="s">
        <v>7643</v>
      </c>
      <c r="B2110" s="18" t="b">
        <f t="shared" si="339"/>
        <v>1</v>
      </c>
      <c r="C2110" s="4" t="str">
        <f t="shared" si="342"/>
        <v/>
      </c>
      <c r="D2110" s="4" t="str">
        <f t="shared" si="343"/>
        <v/>
      </c>
      <c r="E2110" s="4" t="str">
        <f t="shared" si="344"/>
        <v/>
      </c>
      <c r="F2110" s="4" t="str">
        <f t="shared" si="341"/>
        <v/>
      </c>
      <c r="G2110" s="4"/>
      <c r="H2110" s="4" t="str">
        <f t="shared" si="345"/>
        <v>Veronica austriaca subsp. teucrium 'Crater Lake Blue' (austriaca subsp teucrium 'CLB')</v>
      </c>
      <c r="I2110" s="1" t="s">
        <v>6406</v>
      </c>
      <c r="J2110" s="1" t="s">
        <v>9952</v>
      </c>
      <c r="K2110" s="2" t="s">
        <v>6410</v>
      </c>
      <c r="L2110" s="1">
        <v>1783</v>
      </c>
      <c r="M2110" s="1" t="s">
        <v>39</v>
      </c>
      <c r="N2110" s="18" t="b">
        <v>1</v>
      </c>
      <c r="O2110" t="s">
        <v>6411</v>
      </c>
      <c r="P2110" s="1" t="s">
        <v>6412</v>
      </c>
      <c r="S2110" s="54" t="s">
        <v>6413</v>
      </c>
      <c r="T2110" s="1" t="s">
        <v>42</v>
      </c>
      <c r="U2110" s="1" t="s">
        <v>42</v>
      </c>
      <c r="V2110" s="1" t="s">
        <v>42</v>
      </c>
      <c r="W2110" s="1" t="s">
        <v>42</v>
      </c>
      <c r="X2110" s="1"/>
      <c r="Y2110" s="1" t="s">
        <v>6414</v>
      </c>
      <c r="Z2110" s="1" t="s">
        <v>6415</v>
      </c>
      <c r="AA2110" s="1"/>
      <c r="AB2110" s="1"/>
      <c r="AC2110" s="1"/>
      <c r="AD2110" s="1"/>
      <c r="AE2110" s="1"/>
      <c r="AF2110" s="1"/>
      <c r="AG2110" s="1" t="b">
        <v>0</v>
      </c>
      <c r="AH2110" s="1" t="s">
        <v>43</v>
      </c>
      <c r="AI2110" s="1"/>
      <c r="AJ2110" s="1" t="b">
        <v>0</v>
      </c>
      <c r="AK2110" s="1" t="b">
        <v>0</v>
      </c>
      <c r="AL2110" s="1" t="s">
        <v>86</v>
      </c>
      <c r="AN2110" s="1" t="s">
        <v>45</v>
      </c>
      <c r="AO2110" s="1">
        <v>20131</v>
      </c>
      <c r="AP2110" s="1" t="b">
        <v>0</v>
      </c>
      <c r="AQ2110" s="1"/>
      <c r="AR2110" s="1"/>
      <c r="AS2110" s="1" t="b">
        <v>0</v>
      </c>
      <c r="AV2110" s="1" t="str">
        <f t="shared" si="340"/>
        <v>Veronica austriaca subsp. teucrium 'Crater Lake Blue' (austriaca subsp teucrium 'CLB')</v>
      </c>
      <c r="AW2110" s="1"/>
      <c r="AX2110" s="1"/>
      <c r="BE2110" s="5"/>
      <c r="BF2110" s="5"/>
      <c r="BG2110" s="5"/>
      <c r="BH2110" s="5"/>
      <c r="BI2110" s="5"/>
      <c r="BJ2110" s="5"/>
      <c r="BK2110" s="5"/>
      <c r="BL2110" s="5"/>
      <c r="BM2110" s="5"/>
      <c r="BN2110" s="5"/>
    </row>
    <row r="2111" spans="1:66" ht="15" customHeight="1" x14ac:dyDescent="0.2">
      <c r="A2111" s="9" t="s">
        <v>7231</v>
      </c>
      <c r="B2111" s="18" t="b">
        <f t="shared" si="339"/>
        <v>1</v>
      </c>
      <c r="C2111" s="4" t="str">
        <f t="shared" si="342"/>
        <v/>
      </c>
      <c r="D2111" s="4" t="str">
        <f t="shared" si="343"/>
        <v/>
      </c>
      <c r="E2111" s="4" t="str">
        <f t="shared" si="344"/>
        <v/>
      </c>
      <c r="F2111" s="4" t="str">
        <f t="shared" si="341"/>
        <v/>
      </c>
      <c r="G2111" s="4" t="str">
        <f>IF(H2111=A2111,"","I")</f>
        <v/>
      </c>
      <c r="H2111" s="4" t="str">
        <f t="shared" si="345"/>
        <v>Veronica gentianoides</v>
      </c>
      <c r="I2111" s="1" t="s">
        <v>6406</v>
      </c>
      <c r="J2111" s="1" t="s">
        <v>6416</v>
      </c>
      <c r="K2111" s="1"/>
      <c r="L2111" s="1">
        <v>1784</v>
      </c>
      <c r="M2111" s="1" t="s">
        <v>39</v>
      </c>
      <c r="N2111" s="18" t="b">
        <v>1</v>
      </c>
      <c r="O2111" t="s">
        <v>6417</v>
      </c>
      <c r="P2111" s="1" t="s">
        <v>6418</v>
      </c>
      <c r="S2111" s="54"/>
      <c r="T2111" s="1" t="s">
        <v>42</v>
      </c>
      <c r="U2111" s="1" t="s">
        <v>42</v>
      </c>
      <c r="V2111" s="1" t="s">
        <v>42</v>
      </c>
      <c r="W2111" s="1" t="s">
        <v>42</v>
      </c>
      <c r="X2111" s="1" t="s">
        <v>6419</v>
      </c>
      <c r="Y2111" s="1" t="s">
        <v>6420</v>
      </c>
      <c r="Z2111" s="1" t="s">
        <v>6421</v>
      </c>
      <c r="AA2111" s="1"/>
      <c r="AB2111" s="1"/>
      <c r="AC2111" s="1"/>
      <c r="AD2111" s="1"/>
      <c r="AE2111" s="1"/>
      <c r="AF2111" s="1"/>
      <c r="AG2111" s="1" t="b">
        <v>0</v>
      </c>
      <c r="AH2111" s="1"/>
      <c r="AI2111" s="1"/>
      <c r="AJ2111" s="1" t="b">
        <v>0</v>
      </c>
      <c r="AK2111" s="1" t="b">
        <v>0</v>
      </c>
      <c r="AL2111" s="1" t="s">
        <v>3185</v>
      </c>
      <c r="AM2111" s="1" t="s">
        <v>62</v>
      </c>
      <c r="AN2111" s="1" t="s">
        <v>45</v>
      </c>
      <c r="AO2111" s="1">
        <v>2344</v>
      </c>
      <c r="AP2111" s="1" t="b">
        <v>0</v>
      </c>
      <c r="AQ2111" s="1"/>
      <c r="AR2111" s="1"/>
      <c r="AS2111" s="1" t="b">
        <v>0</v>
      </c>
      <c r="AT2111" s="5"/>
      <c r="AU2111" s="5"/>
      <c r="AV2111" s="1" t="str">
        <f t="shared" si="340"/>
        <v>Veronica gentianoides</v>
      </c>
      <c r="AW2111" s="1"/>
      <c r="AX2111" s="1"/>
      <c r="AY2111" s="5"/>
      <c r="AZ2111" s="5"/>
      <c r="BA2111" s="5"/>
      <c r="BB2111" s="5"/>
      <c r="BC2111" s="5"/>
      <c r="BD2111" s="5"/>
      <c r="BE2111" s="5"/>
      <c r="BF2111" s="5"/>
      <c r="BG2111" s="5"/>
      <c r="BH2111" s="5"/>
      <c r="BI2111" s="5"/>
      <c r="BJ2111" s="5"/>
      <c r="BK2111" s="5"/>
      <c r="BL2111" s="5"/>
      <c r="BM2111" s="5"/>
      <c r="BN2111" s="5"/>
    </row>
    <row r="2112" spans="1:66" ht="15" customHeight="1" x14ac:dyDescent="0.2">
      <c r="A2112" s="9" t="s">
        <v>8738</v>
      </c>
      <c r="B2112" s="18" t="b">
        <f t="shared" si="339"/>
        <v>1</v>
      </c>
      <c r="C2112" s="4" t="str">
        <f t="shared" si="342"/>
        <v/>
      </c>
      <c r="D2112" s="4" t="str">
        <f t="shared" si="343"/>
        <v/>
      </c>
      <c r="E2112" s="4" t="str">
        <f t="shared" si="344"/>
        <v/>
      </c>
      <c r="F2112" s="4" t="str">
        <f t="shared" si="341"/>
        <v/>
      </c>
      <c r="G2112" s="4" t="str">
        <f>IF(H2112=A2112,"","I")</f>
        <v/>
      </c>
      <c r="H2112" s="4" t="str">
        <f t="shared" si="345"/>
        <v>Veronica longifolia 'Charlotte'</v>
      </c>
      <c r="I2112" s="1" t="s">
        <v>6406</v>
      </c>
      <c r="J2112" s="1" t="s">
        <v>4549</v>
      </c>
      <c r="K2112" s="2" t="s">
        <v>6200</v>
      </c>
      <c r="L2112" s="1">
        <v>1785</v>
      </c>
      <c r="M2112" s="1" t="s">
        <v>39</v>
      </c>
      <c r="N2112" s="18" t="b">
        <v>1</v>
      </c>
      <c r="O2112" t="s">
        <v>6423</v>
      </c>
      <c r="P2112" s="1" t="s">
        <v>6424</v>
      </c>
      <c r="S2112" s="54"/>
      <c r="T2112" s="1" t="s">
        <v>42</v>
      </c>
      <c r="U2112" s="1" t="s">
        <v>42</v>
      </c>
      <c r="V2112" s="1" t="s">
        <v>42</v>
      </c>
      <c r="W2112" s="1" t="s">
        <v>42</v>
      </c>
      <c r="X2112" s="1"/>
      <c r="Y2112" s="1" t="s">
        <v>6425</v>
      </c>
      <c r="Z2112" s="1"/>
      <c r="AA2112" s="1"/>
      <c r="AB2112" s="1"/>
      <c r="AC2112" s="1"/>
      <c r="AD2112" s="1"/>
      <c r="AE2112" s="1"/>
      <c r="AV2112" s="1" t="str">
        <f t="shared" si="340"/>
        <v>Veronica longifolia 'Charlotte'</v>
      </c>
      <c r="BE2112" s="5"/>
      <c r="BF2112" s="5"/>
      <c r="BG2112" s="5"/>
      <c r="BH2112" s="5"/>
      <c r="BI2112" s="5"/>
      <c r="BJ2112" s="5"/>
      <c r="BK2112" s="5"/>
      <c r="BL2112" s="5"/>
      <c r="BM2112" s="5"/>
      <c r="BN2112" s="5"/>
    </row>
    <row r="2113" spans="1:66" ht="15" customHeight="1" x14ac:dyDescent="0.2">
      <c r="A2113" s="9" t="s">
        <v>8236</v>
      </c>
      <c r="B2113" s="18" t="b">
        <f t="shared" si="339"/>
        <v>1</v>
      </c>
      <c r="C2113" s="4" t="str">
        <f t="shared" si="342"/>
        <v/>
      </c>
      <c r="D2113" s="4" t="str">
        <f t="shared" si="343"/>
        <v/>
      </c>
      <c r="E2113" s="4" t="str">
        <f t="shared" si="344"/>
        <v/>
      </c>
      <c r="F2113" s="4" t="str">
        <f t="shared" si="341"/>
        <v/>
      </c>
      <c r="G2113" s="4" t="str">
        <f>IF(H2113=A2113,"","I")</f>
        <v/>
      </c>
      <c r="H2113" s="4" t="str">
        <f t="shared" si="345"/>
        <v>Veronica longifolia 'Charming Pink'</v>
      </c>
      <c r="I2113" s="1" t="s">
        <v>6406</v>
      </c>
      <c r="J2113" s="1" t="s">
        <v>4549</v>
      </c>
      <c r="K2113" s="1" t="s">
        <v>6426</v>
      </c>
      <c r="L2113" s="1">
        <v>1786</v>
      </c>
      <c r="M2113" s="1" t="s">
        <v>39</v>
      </c>
      <c r="N2113" s="18" t="b">
        <v>1</v>
      </c>
      <c r="O2113" t="s">
        <v>6427</v>
      </c>
      <c r="P2113" s="1" t="s">
        <v>6428</v>
      </c>
      <c r="S2113" s="54"/>
      <c r="T2113" s="1" t="s">
        <v>42</v>
      </c>
      <c r="U2113" s="1" t="s">
        <v>42</v>
      </c>
      <c r="V2113" s="1" t="s">
        <v>42</v>
      </c>
      <c r="W2113" s="1" t="s">
        <v>42</v>
      </c>
      <c r="X2113" s="1"/>
      <c r="Y2113" s="1" t="s">
        <v>6429</v>
      </c>
      <c r="Z2113" s="1"/>
      <c r="AA2113" s="1"/>
      <c r="AB2113" s="1"/>
      <c r="AC2113" s="1"/>
      <c r="AD2113" s="1"/>
      <c r="AE2113" s="1"/>
      <c r="AF2113" s="1"/>
      <c r="AG2113" s="1" t="b">
        <v>0</v>
      </c>
      <c r="AH2113" s="1"/>
      <c r="AI2113" s="1"/>
      <c r="AJ2113" s="1" t="b">
        <v>0</v>
      </c>
      <c r="AK2113" s="1" t="b">
        <v>0</v>
      </c>
      <c r="AL2113" s="1" t="s">
        <v>86</v>
      </c>
      <c r="AN2113" s="1" t="s">
        <v>45</v>
      </c>
      <c r="AP2113" s="1" t="b">
        <v>0</v>
      </c>
      <c r="AQ2113" s="1"/>
      <c r="AR2113" s="1"/>
      <c r="AS2113" s="1" t="b">
        <v>0</v>
      </c>
      <c r="AT2113" s="5"/>
      <c r="AU2113" s="5"/>
      <c r="AV2113" s="1" t="str">
        <f t="shared" si="340"/>
        <v>Veronica longifolia 'Charming Pink'</v>
      </c>
      <c r="AW2113" s="1"/>
      <c r="AX2113" s="1"/>
      <c r="AY2113" s="5"/>
      <c r="AZ2113" s="5"/>
      <c r="BA2113" s="5"/>
      <c r="BB2113" s="5"/>
      <c r="BC2113" s="5"/>
      <c r="BD2113" s="5"/>
      <c r="BE2113" s="5"/>
      <c r="BF2113" s="5"/>
      <c r="BG2113" s="5"/>
      <c r="BH2113" s="5"/>
      <c r="BI2113" s="5"/>
      <c r="BJ2113" s="5"/>
      <c r="BK2113" s="5"/>
      <c r="BL2113" s="5"/>
      <c r="BM2113" s="5"/>
      <c r="BN2113" s="5"/>
    </row>
    <row r="2114" spans="1:66" ht="15" customHeight="1" x14ac:dyDescent="0.2">
      <c r="A2114" s="9" t="s">
        <v>8740</v>
      </c>
      <c r="B2114" s="18" t="b">
        <f t="shared" si="339"/>
        <v>1</v>
      </c>
      <c r="C2114" s="4" t="str">
        <f t="shared" si="342"/>
        <v/>
      </c>
      <c r="D2114" s="4" t="str">
        <f t="shared" si="343"/>
        <v/>
      </c>
      <c r="E2114" s="4" t="str">
        <f t="shared" si="344"/>
        <v/>
      </c>
      <c r="F2114" s="4" t="str">
        <f t="shared" si="341"/>
        <v/>
      </c>
      <c r="G2114" s="4" t="str">
        <f>IF(H2114=A2114,"","I")</f>
        <v/>
      </c>
      <c r="H2114" s="4" t="str">
        <f t="shared" si="345"/>
        <v>Veronica longifolia 'Marietta'</v>
      </c>
      <c r="I2114" s="1" t="s">
        <v>6406</v>
      </c>
      <c r="J2114" s="1" t="s">
        <v>4549</v>
      </c>
      <c r="K2114" s="2" t="s">
        <v>9926</v>
      </c>
      <c r="L2114" s="1">
        <v>1787</v>
      </c>
      <c r="M2114" s="1" t="s">
        <v>39</v>
      </c>
      <c r="N2114" s="18" t="b">
        <v>1</v>
      </c>
      <c r="O2114" t="s">
        <v>6431</v>
      </c>
      <c r="P2114" s="2" t="s">
        <v>10452</v>
      </c>
      <c r="S2114" s="54"/>
      <c r="T2114" s="1" t="s">
        <v>42</v>
      </c>
      <c r="U2114" s="1" t="s">
        <v>42</v>
      </c>
      <c r="V2114" s="1" t="s">
        <v>42</v>
      </c>
      <c r="W2114" s="1" t="s">
        <v>42</v>
      </c>
      <c r="X2114" s="1"/>
      <c r="Y2114" s="1" t="s">
        <v>6432</v>
      </c>
      <c r="Z2114" s="1"/>
      <c r="AA2114" s="1"/>
      <c r="AB2114" s="1"/>
      <c r="AC2114" s="1"/>
      <c r="AD2114" s="1"/>
      <c r="AE2114" s="1"/>
      <c r="AF2114" s="1"/>
      <c r="AG2114" s="1" t="b">
        <v>0</v>
      </c>
      <c r="AH2114" s="1"/>
      <c r="AI2114" s="1"/>
      <c r="AJ2114" s="1" t="b">
        <v>0</v>
      </c>
      <c r="AK2114" s="1" t="b">
        <v>0</v>
      </c>
      <c r="AL2114" s="1" t="s">
        <v>86</v>
      </c>
      <c r="AN2114" s="1" t="s">
        <v>45</v>
      </c>
      <c r="AP2114" s="1" t="b">
        <v>0</v>
      </c>
      <c r="AQ2114" s="1"/>
      <c r="AR2114" s="1"/>
      <c r="AS2114" s="1" t="b">
        <v>0</v>
      </c>
      <c r="AV2114" s="1" t="str">
        <f t="shared" si="340"/>
        <v>Veronica longifolia 'Marietta'</v>
      </c>
      <c r="AW2114" s="1"/>
      <c r="AX2114" s="1"/>
      <c r="BE2114" s="5"/>
      <c r="BF2114" s="5"/>
      <c r="BG2114" s="5"/>
      <c r="BH2114" s="5"/>
      <c r="BI2114" s="5"/>
      <c r="BJ2114" s="5"/>
      <c r="BK2114" s="5"/>
      <c r="BL2114" s="5"/>
      <c r="BM2114" s="5"/>
      <c r="BN2114" s="5"/>
    </row>
    <row r="2115" spans="1:66" ht="15" customHeight="1" x14ac:dyDescent="0.2">
      <c r="B2115" s="18" t="b">
        <f t="shared" ref="B2115:B2177" si="346">IF(F2115="X",FALSE,TRUE)</f>
        <v>1</v>
      </c>
      <c r="F2115" s="4" t="str">
        <f t="shared" si="341"/>
        <v/>
      </c>
      <c r="I2115" s="1" t="s">
        <v>6406</v>
      </c>
      <c r="J2115" s="1" t="s">
        <v>6433</v>
      </c>
      <c r="K2115" s="1" t="s">
        <v>6434</v>
      </c>
      <c r="L2115" s="1">
        <v>1788</v>
      </c>
      <c r="N2115" s="18" t="b">
        <v>1</v>
      </c>
      <c r="P2115" s="1" t="s">
        <v>6408</v>
      </c>
      <c r="T2115" s="1" t="s">
        <v>42</v>
      </c>
      <c r="U2115" s="1" t="s">
        <v>42</v>
      </c>
      <c r="V2115" s="1" t="s">
        <v>42</v>
      </c>
      <c r="W2115" s="1" t="s">
        <v>42</v>
      </c>
      <c r="Y2115" s="1" t="s">
        <v>6435</v>
      </c>
      <c r="AG2115" s="1" t="b">
        <v>0</v>
      </c>
      <c r="AJ2115" s="1" t="b">
        <v>0</v>
      </c>
      <c r="AK2115" s="1" t="b">
        <v>0</v>
      </c>
      <c r="AL2115" s="1" t="s">
        <v>86</v>
      </c>
      <c r="AM2115" s="1" t="s">
        <v>62</v>
      </c>
      <c r="AN2115" s="1" t="s">
        <v>45</v>
      </c>
      <c r="AO2115" s="1">
        <v>1965</v>
      </c>
      <c r="AP2115" s="1" t="b">
        <v>1</v>
      </c>
      <c r="AQ2115" s="1"/>
      <c r="AR2115" s="1"/>
      <c r="AS2115" s="1" t="b">
        <v>0</v>
      </c>
      <c r="AV2115" s="1" t="str">
        <f t="shared" si="340"/>
        <v>Veronica peduncularis 'Nyman's Variety'</v>
      </c>
      <c r="AW2115" s="1"/>
      <c r="AX2115" s="1"/>
    </row>
    <row r="2116" spans="1:66" ht="15" customHeight="1" x14ac:dyDescent="0.2">
      <c r="A2116" s="13" t="s">
        <v>8742</v>
      </c>
      <c r="B2116" s="18" t="b">
        <f t="shared" si="346"/>
        <v>1</v>
      </c>
      <c r="C2116" s="4" t="str">
        <f>IF(O2116="","C","")</f>
        <v/>
      </c>
      <c r="D2116" s="4" t="str">
        <f>IF(I2116="","N","")</f>
        <v/>
      </c>
      <c r="E2116" s="4" t="str">
        <f>IF(P2116="","Y","")</f>
        <v/>
      </c>
      <c r="F2116" s="4" t="str">
        <f t="shared" si="341"/>
        <v/>
      </c>
      <c r="G2116" s="4" t="str">
        <f>IF(H2116=A2116,"","I")</f>
        <v/>
      </c>
      <c r="H2116" s="4" t="str">
        <f>TRIM(TRIM(I2116) &amp; " " &amp; TRIM(J2116) &amp; " " &amp; K2116 &amp; " " &amp;S2116)</f>
        <v>Veronica spicata 'Glory' ('Royal Candles', 'Ulster Dwarf Blue')</v>
      </c>
      <c r="I2116" s="1" t="s">
        <v>6406</v>
      </c>
      <c r="J2116" s="1" t="s">
        <v>4274</v>
      </c>
      <c r="K2116" s="1" t="s">
        <v>10741</v>
      </c>
      <c r="L2116" s="1">
        <v>1789</v>
      </c>
      <c r="M2116" s="1" t="s">
        <v>39</v>
      </c>
      <c r="N2116" s="18" t="b">
        <v>1</v>
      </c>
      <c r="O2116" t="s">
        <v>6437</v>
      </c>
      <c r="P2116" s="1" t="s">
        <v>6438</v>
      </c>
      <c r="S2116" s="54" t="s">
        <v>10742</v>
      </c>
      <c r="T2116" s="1" t="s">
        <v>42</v>
      </c>
      <c r="U2116" s="1" t="s">
        <v>42</v>
      </c>
      <c r="V2116" s="1" t="s">
        <v>42</v>
      </c>
      <c r="W2116" s="1" t="s">
        <v>42</v>
      </c>
      <c r="X2116" s="1"/>
      <c r="Y2116" s="1" t="s">
        <v>6440</v>
      </c>
      <c r="Z2116" s="1"/>
      <c r="AA2116" s="1"/>
      <c r="AB2116" s="1"/>
      <c r="AC2116" s="1"/>
      <c r="AD2116" s="1"/>
      <c r="AE2116" s="1"/>
      <c r="AG2116" s="1" t="b">
        <v>0</v>
      </c>
      <c r="AH2116" s="1"/>
      <c r="AI2116" s="1"/>
      <c r="AJ2116" s="1" t="b">
        <v>0</v>
      </c>
      <c r="AK2116" s="1" t="b">
        <v>0</v>
      </c>
      <c r="AL2116" s="1" t="s">
        <v>86</v>
      </c>
      <c r="AN2116" s="1" t="s">
        <v>45</v>
      </c>
      <c r="AO2116" s="1">
        <v>20107</v>
      </c>
      <c r="AP2116" s="1" t="b">
        <v>0</v>
      </c>
      <c r="AQ2116" s="1"/>
      <c r="AR2116" s="1"/>
      <c r="AS2116" s="1" t="b">
        <v>0</v>
      </c>
      <c r="AV2116" s="1" t="str">
        <f t="shared" ref="AV2116:AW2179" si="347">TRIM(TRIM(I2116) &amp; " " &amp; TRIM(J2116) &amp; " " &amp; K2116 &amp; " " &amp;S2116)</f>
        <v>Veronica spicata 'Glory' ('Royal Candles', 'Ulster Dwarf Blue')</v>
      </c>
      <c r="AW2116" s="1"/>
      <c r="AX2116" s="1"/>
      <c r="BE2116" s="5"/>
      <c r="BF2116" s="5"/>
      <c r="BG2116" s="5"/>
      <c r="BH2116" s="5"/>
      <c r="BI2116" s="5"/>
      <c r="BJ2116" s="5"/>
      <c r="BK2116" s="5"/>
      <c r="BL2116" s="5"/>
      <c r="BM2116" s="5"/>
      <c r="BN2116" s="5"/>
    </row>
    <row r="2117" spans="1:66" ht="15" customHeight="1" x14ac:dyDescent="0.2">
      <c r="B2117" s="18" t="b">
        <f t="shared" si="346"/>
        <v>0</v>
      </c>
      <c r="F2117" s="4" t="str">
        <f t="shared" si="341"/>
        <v>X</v>
      </c>
      <c r="I2117" s="1" t="s">
        <v>6406</v>
      </c>
      <c r="J2117" s="1" t="s">
        <v>4274</v>
      </c>
      <c r="K2117" s="1" t="s">
        <v>6441</v>
      </c>
      <c r="L2117" s="1">
        <v>1790</v>
      </c>
      <c r="N2117" s="18" t="b">
        <v>0</v>
      </c>
      <c r="T2117" s="1" t="s">
        <v>42</v>
      </c>
      <c r="U2117" s="1" t="s">
        <v>42</v>
      </c>
      <c r="V2117" s="1" t="s">
        <v>42</v>
      </c>
      <c r="W2117" s="1" t="s">
        <v>42</v>
      </c>
      <c r="AG2117" s="1" t="b">
        <v>0</v>
      </c>
      <c r="AJ2117" s="1" t="b">
        <v>0</v>
      </c>
      <c r="AK2117" s="1" t="b">
        <v>0</v>
      </c>
      <c r="AL2117" s="1" t="s">
        <v>86</v>
      </c>
      <c r="AM2117" s="1" t="s">
        <v>62</v>
      </c>
      <c r="AN2117" s="1" t="s">
        <v>45</v>
      </c>
      <c r="AO2117" s="1">
        <v>1966</v>
      </c>
      <c r="AP2117" s="1" t="b">
        <v>1</v>
      </c>
      <c r="AQ2117" s="1"/>
      <c r="AR2117" s="1"/>
      <c r="AS2117" s="1" t="b">
        <v>0</v>
      </c>
      <c r="AV2117" s="1" t="str">
        <f t="shared" si="347"/>
        <v>Veronica spicata 'Sightseeing Mixed'</v>
      </c>
      <c r="AW2117" s="1"/>
      <c r="AX2117" s="1"/>
    </row>
    <row r="2118" spans="1:66" ht="15" customHeight="1" x14ac:dyDescent="0.2">
      <c r="B2118" s="18" t="b">
        <f t="shared" si="346"/>
        <v>0</v>
      </c>
      <c r="F2118" s="4" t="str">
        <f t="shared" si="341"/>
        <v>X</v>
      </c>
      <c r="I2118" s="1" t="s">
        <v>6406</v>
      </c>
      <c r="K2118" s="1" t="s">
        <v>6407</v>
      </c>
      <c r="L2118" s="1">
        <v>1782</v>
      </c>
      <c r="N2118" s="18" t="b">
        <v>0</v>
      </c>
      <c r="P2118" s="1" t="s">
        <v>6408</v>
      </c>
      <c r="T2118" s="1" t="s">
        <v>42</v>
      </c>
      <c r="U2118" s="1" t="s">
        <v>42</v>
      </c>
      <c r="V2118" s="1" t="s">
        <v>42</v>
      </c>
      <c r="W2118" s="1" t="s">
        <v>42</v>
      </c>
      <c r="AG2118" s="1" t="b">
        <v>0</v>
      </c>
      <c r="AJ2118" s="1" t="b">
        <v>0</v>
      </c>
      <c r="AK2118" s="1" t="b">
        <v>0</v>
      </c>
      <c r="AL2118" s="1" t="s">
        <v>86</v>
      </c>
      <c r="AM2118" s="1" t="s">
        <v>62</v>
      </c>
      <c r="AN2118" s="1" t="s">
        <v>45</v>
      </c>
      <c r="AO2118" s="1">
        <v>1963</v>
      </c>
      <c r="AP2118" s="1" t="b">
        <v>1</v>
      </c>
      <c r="AQ2118" s="1"/>
      <c r="AR2118" s="1"/>
      <c r="AS2118" s="1" t="b">
        <v>0</v>
      </c>
      <c r="AV2118" s="1" t="str">
        <f t="shared" si="347"/>
        <v>Veronica 'Georgia Blue'</v>
      </c>
      <c r="AX2118" s="1"/>
    </row>
    <row r="2119" spans="1:66" ht="15" customHeight="1" x14ac:dyDescent="0.2">
      <c r="A2119" s="9" t="s">
        <v>7899</v>
      </c>
      <c r="B2119" s="18" t="b">
        <f t="shared" si="346"/>
        <v>1</v>
      </c>
      <c r="C2119" s="4" t="str">
        <f>IF(O2119="","C","")</f>
        <v/>
      </c>
      <c r="D2119" s="4" t="str">
        <f>IF(I2119="","N","")</f>
        <v/>
      </c>
      <c r="E2119" s="4" t="str">
        <f>IF(P2119="","Y","")</f>
        <v/>
      </c>
      <c r="F2119" s="4" t="str">
        <f t="shared" si="341"/>
        <v/>
      </c>
      <c r="G2119" s="4" t="str">
        <f>IF(H2119=A2119,"","I")</f>
        <v/>
      </c>
      <c r="H2119" s="4" t="str">
        <f>TRIM(TRIM(I2119) &amp; " " &amp; TRIM(J2119) &amp; " " &amp; K2119 &amp; " " &amp;S2119)</f>
        <v>Veronicastrum virginicum 'Album'</v>
      </c>
      <c r="I2119" s="1" t="s">
        <v>6442</v>
      </c>
      <c r="J2119" s="1" t="s">
        <v>6446</v>
      </c>
      <c r="K2119" s="1" t="s">
        <v>1590</v>
      </c>
      <c r="L2119" s="1">
        <v>1792</v>
      </c>
      <c r="M2119" s="1" t="s">
        <v>39</v>
      </c>
      <c r="N2119" s="18" t="b">
        <v>1</v>
      </c>
      <c r="O2119" t="s">
        <v>6447</v>
      </c>
      <c r="P2119" s="1" t="s">
        <v>6448</v>
      </c>
      <c r="Q2119" s="1"/>
      <c r="R2119" s="1"/>
      <c r="S2119" s="54"/>
      <c r="T2119" s="1" t="s">
        <v>42</v>
      </c>
      <c r="U2119" s="1" t="s">
        <v>42</v>
      </c>
      <c r="V2119" s="1" t="s">
        <v>42</v>
      </c>
      <c r="W2119" s="1" t="s">
        <v>42</v>
      </c>
      <c r="X2119" s="1"/>
      <c r="Y2119" s="1" t="s">
        <v>6449</v>
      </c>
      <c r="Z2119" s="1"/>
      <c r="AA2119" s="1"/>
      <c r="AB2119" s="1"/>
      <c r="AC2119" s="1"/>
      <c r="AD2119" s="1"/>
      <c r="AE2119" s="1"/>
      <c r="AG2119" s="1" t="b">
        <v>0</v>
      </c>
      <c r="AJ2119" s="1" t="b">
        <v>0</v>
      </c>
      <c r="AK2119" s="1" t="b">
        <v>0</v>
      </c>
      <c r="AL2119" s="1" t="s">
        <v>86</v>
      </c>
      <c r="AM2119" s="1" t="s">
        <v>62</v>
      </c>
      <c r="AN2119" s="1" t="s">
        <v>45</v>
      </c>
      <c r="AP2119" s="1" t="b">
        <v>0</v>
      </c>
      <c r="AQ2119" s="1"/>
      <c r="AR2119" s="1"/>
      <c r="AS2119" s="1" t="b">
        <v>0</v>
      </c>
      <c r="AT2119" s="5"/>
      <c r="AU2119" s="5"/>
      <c r="AV2119" s="1" t="str">
        <f t="shared" si="347"/>
        <v>Veronicastrum virginicum 'Album'</v>
      </c>
      <c r="AX2119" s="1"/>
      <c r="AY2119" s="5"/>
      <c r="AZ2119" s="5"/>
      <c r="BA2119" s="5"/>
      <c r="BB2119" s="5"/>
      <c r="BC2119" s="5"/>
      <c r="BD2119" s="5"/>
      <c r="BE2119" s="5"/>
      <c r="BF2119" s="5"/>
      <c r="BG2119" s="5"/>
      <c r="BH2119" s="5"/>
      <c r="BI2119" s="5"/>
      <c r="BJ2119" s="5"/>
      <c r="BK2119" s="5"/>
      <c r="BL2119" s="5"/>
      <c r="BM2119" s="5"/>
      <c r="BN2119" s="5"/>
    </row>
    <row r="2120" spans="1:66" ht="15" customHeight="1" x14ac:dyDescent="0.2">
      <c r="A2120" s="9" t="s">
        <v>9331</v>
      </c>
      <c r="B2120" s="18" t="b">
        <f t="shared" si="346"/>
        <v>1</v>
      </c>
      <c r="C2120" s="4" t="str">
        <f>IF(O2120="","C","")</f>
        <v/>
      </c>
      <c r="D2120" s="4" t="str">
        <f>IF(I2120="","N","")</f>
        <v/>
      </c>
      <c r="E2120" s="4" t="str">
        <f>IF(P2120="","Y","")</f>
        <v/>
      </c>
      <c r="F2120" s="4" t="str">
        <f t="shared" si="341"/>
        <v/>
      </c>
      <c r="G2120" s="4" t="str">
        <f>IF(H2120=A2120,"","I")</f>
        <v/>
      </c>
      <c r="H2120" s="4" t="str">
        <f>TRIM(TRIM(I2120) &amp; " " &amp; TRIM(J2120) &amp; " " &amp; K2120 &amp; " " &amp;S2120)</f>
        <v>Veronicastrum virginicum 'Cupid'</v>
      </c>
      <c r="I2120" s="1" t="s">
        <v>6442</v>
      </c>
      <c r="J2120" s="1" t="s">
        <v>6446</v>
      </c>
      <c r="K2120" s="1" t="s">
        <v>6969</v>
      </c>
      <c r="L2120" s="1">
        <v>1992</v>
      </c>
      <c r="M2120" s="1"/>
      <c r="N2120" s="18" t="b">
        <v>1</v>
      </c>
      <c r="O2120" t="s">
        <v>6970</v>
      </c>
      <c r="P2120" s="1" t="s">
        <v>6971</v>
      </c>
      <c r="S2120" s="54"/>
      <c r="T2120" s="1" t="s">
        <v>42</v>
      </c>
      <c r="U2120" s="1" t="s">
        <v>42</v>
      </c>
      <c r="V2120" s="1" t="s">
        <v>42</v>
      </c>
      <c r="W2120" s="1" t="s">
        <v>42</v>
      </c>
      <c r="X2120" s="1"/>
      <c r="Y2120" t="s">
        <v>11291</v>
      </c>
      <c r="Z2120" s="1"/>
      <c r="AA2120" s="1"/>
      <c r="AB2120" s="1"/>
      <c r="AC2120" s="1"/>
      <c r="AD2120" s="1"/>
      <c r="AE2120" s="1"/>
      <c r="AG2120" s="1" t="b">
        <v>1</v>
      </c>
      <c r="AH2120" s="1"/>
      <c r="AI2120" s="1"/>
      <c r="AJ2120" s="1" t="b">
        <v>0</v>
      </c>
      <c r="AK2120" s="1" t="b">
        <v>0</v>
      </c>
      <c r="AL2120" s="1" t="s">
        <v>447</v>
      </c>
      <c r="AM2120" s="1" t="s">
        <v>62</v>
      </c>
      <c r="AN2120" s="1" t="s">
        <v>45</v>
      </c>
      <c r="AO2120" s="1">
        <v>1683</v>
      </c>
      <c r="AP2120" s="1" t="b">
        <v>0</v>
      </c>
      <c r="AQ2120" s="1"/>
      <c r="AR2120" s="1"/>
      <c r="AS2120" s="1" t="b">
        <v>0</v>
      </c>
      <c r="AT2120" s="5"/>
      <c r="AU2120" s="5"/>
      <c r="AV2120" s="1" t="str">
        <f t="shared" si="347"/>
        <v>Veronicastrum virginicum 'Cupid'</v>
      </c>
      <c r="AW2120" s="1"/>
      <c r="AX2120" s="1"/>
      <c r="AY2120" s="5"/>
      <c r="AZ2120" s="5"/>
      <c r="BA2120" s="5"/>
      <c r="BB2120" s="5"/>
      <c r="BC2120" s="5"/>
      <c r="BD2120" s="5"/>
      <c r="BE2120" s="5"/>
      <c r="BF2120" s="5"/>
      <c r="BG2120" s="5"/>
      <c r="BH2120" s="5"/>
      <c r="BI2120" s="5"/>
      <c r="BJ2120" s="5"/>
      <c r="BK2120" s="5"/>
      <c r="BL2120" s="5"/>
      <c r="BM2120" s="5"/>
      <c r="BN2120" s="5"/>
    </row>
    <row r="2121" spans="1:66" ht="15" customHeight="1" x14ac:dyDescent="0.2">
      <c r="A2121" s="9" t="s">
        <v>8987</v>
      </c>
      <c r="B2121" s="18" t="b">
        <f t="shared" si="346"/>
        <v>1</v>
      </c>
      <c r="C2121" s="4" t="str">
        <f>IF(O2121="","C","")</f>
        <v/>
      </c>
      <c r="D2121" s="4" t="str">
        <f>IF(I2121="","N","")</f>
        <v/>
      </c>
      <c r="E2121" s="4" t="str">
        <f>IF(P2121="","Y","")</f>
        <v/>
      </c>
      <c r="F2121" s="4" t="str">
        <f t="shared" si="341"/>
        <v/>
      </c>
      <c r="G2121" s="4" t="str">
        <f>IF(H2121=A2121,"","I")</f>
        <v/>
      </c>
      <c r="H2121" s="4" t="str">
        <f>TRIM(TRIM(I2121) &amp; " " &amp; TRIM(J2121) &amp; " " &amp; K2121 &amp; " " &amp;S2121)</f>
        <v>Veronicastrum virginicum 'Diane'</v>
      </c>
      <c r="I2121" s="1" t="s">
        <v>6442</v>
      </c>
      <c r="J2121" s="1" t="s">
        <v>6446</v>
      </c>
      <c r="K2121" s="1" t="s">
        <v>6648</v>
      </c>
      <c r="L2121" s="1">
        <v>1855</v>
      </c>
      <c r="M2121" s="1" t="s">
        <v>39</v>
      </c>
      <c r="N2121" s="18" t="b">
        <v>1</v>
      </c>
      <c r="O2121" t="s">
        <v>6649</v>
      </c>
      <c r="P2121" s="1" t="s">
        <v>6448</v>
      </c>
      <c r="S2121" s="54"/>
      <c r="T2121" s="1" t="s">
        <v>42</v>
      </c>
      <c r="U2121" s="1" t="s">
        <v>42</v>
      </c>
      <c r="V2121" s="1" t="s">
        <v>42</v>
      </c>
      <c r="W2121" s="1" t="s">
        <v>42</v>
      </c>
      <c r="X2121" s="1"/>
      <c r="Y2121" s="1" t="s">
        <v>6449</v>
      </c>
      <c r="Z2121" s="1"/>
      <c r="AA2121" s="1"/>
      <c r="AB2121" s="1"/>
      <c r="AC2121" s="1"/>
      <c r="AD2121" s="1"/>
      <c r="AE2121" s="1"/>
      <c r="AG2121" s="1" t="b">
        <v>1</v>
      </c>
      <c r="AH2121" s="1"/>
      <c r="AI2121" s="1"/>
      <c r="AJ2121" s="1" t="b">
        <v>0</v>
      </c>
      <c r="AK2121" s="1" t="b">
        <v>0</v>
      </c>
      <c r="AL2121" s="1" t="s">
        <v>2691</v>
      </c>
      <c r="AM2121" s="1" t="s">
        <v>62</v>
      </c>
      <c r="AN2121" s="1" t="s">
        <v>45</v>
      </c>
      <c r="AO2121" s="1">
        <v>1681</v>
      </c>
      <c r="AP2121" s="1" t="b">
        <v>0</v>
      </c>
      <c r="AQ2121" s="1"/>
      <c r="AR2121" s="1"/>
      <c r="AS2121" s="1" t="b">
        <v>0</v>
      </c>
      <c r="AT2121" s="5"/>
      <c r="AU2121" s="5"/>
      <c r="AV2121" s="1" t="str">
        <f t="shared" si="347"/>
        <v>Veronicastrum virginicum 'Diane'</v>
      </c>
      <c r="AW2121" s="1"/>
      <c r="AX2121" s="1"/>
      <c r="AY2121" s="5"/>
      <c r="AZ2121" s="5"/>
      <c r="BA2121" s="5"/>
      <c r="BB2121" s="5"/>
      <c r="BC2121" s="5"/>
      <c r="BD2121" s="5"/>
      <c r="BE2121" s="5"/>
      <c r="BF2121" s="5"/>
      <c r="BG2121" s="5"/>
      <c r="BH2121" s="5"/>
      <c r="BI2121" s="5"/>
      <c r="BJ2121" s="5"/>
      <c r="BK2121" s="5"/>
      <c r="BL2121" s="5"/>
      <c r="BM2121" s="5"/>
      <c r="BN2121" s="5"/>
    </row>
    <row r="2122" spans="1:66" ht="15" customHeight="1" x14ac:dyDescent="0.2">
      <c r="B2122" s="18" t="b">
        <f t="shared" si="346"/>
        <v>1</v>
      </c>
      <c r="F2122" s="4" t="str">
        <f t="shared" si="341"/>
        <v/>
      </c>
      <c r="I2122" s="1" t="s">
        <v>6442</v>
      </c>
      <c r="J2122" s="1" t="s">
        <v>6446</v>
      </c>
      <c r="K2122" s="1" t="s">
        <v>6450</v>
      </c>
      <c r="L2122" s="1">
        <v>1793</v>
      </c>
      <c r="N2122" s="18" t="b">
        <v>1</v>
      </c>
      <c r="P2122" s="1" t="s">
        <v>6451</v>
      </c>
      <c r="S2122" s="54"/>
      <c r="T2122" s="1" t="s">
        <v>42</v>
      </c>
      <c r="U2122" s="1" t="s">
        <v>42</v>
      </c>
      <c r="V2122" s="1" t="s">
        <v>42</v>
      </c>
      <c r="W2122" s="1" t="s">
        <v>42</v>
      </c>
      <c r="X2122" s="1"/>
      <c r="Y2122" s="1" t="s">
        <v>6452</v>
      </c>
      <c r="Z2122" s="1"/>
      <c r="AA2122" s="1"/>
      <c r="AB2122" s="1"/>
      <c r="AC2122" s="1"/>
      <c r="AD2122" s="1"/>
      <c r="AE2122" s="1"/>
      <c r="AG2122" s="1" t="b">
        <v>0</v>
      </c>
      <c r="AH2122" s="1"/>
      <c r="AI2122" s="1"/>
      <c r="AJ2122" s="1" t="b">
        <v>0</v>
      </c>
      <c r="AK2122" s="1" t="b">
        <v>0</v>
      </c>
      <c r="AL2122" s="1" t="s">
        <v>86</v>
      </c>
      <c r="AM2122" s="1" t="s">
        <v>62</v>
      </c>
      <c r="AN2122" s="1" t="s">
        <v>45</v>
      </c>
      <c r="AO2122" s="1">
        <v>2635</v>
      </c>
      <c r="AP2122" s="1" t="b">
        <v>0</v>
      </c>
      <c r="AQ2122" s="1"/>
      <c r="AR2122" s="1"/>
      <c r="AS2122" s="1" t="b">
        <v>1</v>
      </c>
      <c r="AV2122" s="1" t="str">
        <f t="shared" si="347"/>
        <v>Veronicastrum virginicum 'Erica'</v>
      </c>
      <c r="AW2122" s="1"/>
      <c r="AX2122" s="1"/>
    </row>
    <row r="2123" spans="1:66" ht="15" customHeight="1" x14ac:dyDescent="0.2">
      <c r="A2123" s="9" t="s">
        <v>9351</v>
      </c>
      <c r="B2123" s="18" t="b">
        <f t="shared" si="346"/>
        <v>1</v>
      </c>
      <c r="C2123" s="4" t="str">
        <f>IF(O2123="","C","")</f>
        <v/>
      </c>
      <c r="D2123" s="4" t="str">
        <f>IF(I2123="","N","")</f>
        <v/>
      </c>
      <c r="E2123" s="4" t="str">
        <f>IF(P2123="","Y","")</f>
        <v/>
      </c>
      <c r="F2123" s="4" t="str">
        <f t="shared" si="341"/>
        <v/>
      </c>
      <c r="G2123" s="4" t="str">
        <f>IF(H2123=A2123,"","I")</f>
        <v/>
      </c>
      <c r="H2123" s="4" t="str">
        <f>TRIM(TRIM(I2123) &amp; " " &amp; TRIM(J2123) &amp; " " &amp; K2123 &amp; " " &amp;S2123)</f>
        <v>Veronicastrum virginicum 'Fascination'</v>
      </c>
      <c r="I2123" s="1" t="s">
        <v>6442</v>
      </c>
      <c r="J2123" s="1" t="s">
        <v>6446</v>
      </c>
      <c r="K2123" s="1" t="s">
        <v>6453</v>
      </c>
      <c r="L2123" s="1">
        <v>1794</v>
      </c>
      <c r="M2123" s="1"/>
      <c r="N2123" s="18" t="b">
        <v>1</v>
      </c>
      <c r="O2123" t="s">
        <v>6454</v>
      </c>
      <c r="P2123" s="1" t="s">
        <v>6455</v>
      </c>
      <c r="S2123" s="54"/>
      <c r="T2123" s="1" t="s">
        <v>42</v>
      </c>
      <c r="U2123" s="1" t="s">
        <v>42</v>
      </c>
      <c r="V2123" s="1" t="s">
        <v>42</v>
      </c>
      <c r="W2123" s="1" t="s">
        <v>42</v>
      </c>
      <c r="X2123" s="1"/>
      <c r="Y2123" t="s">
        <v>11292</v>
      </c>
      <c r="Z2123" s="1"/>
      <c r="AA2123" s="1"/>
      <c r="AB2123" s="1"/>
      <c r="AC2123" s="1"/>
      <c r="AD2123" s="1"/>
      <c r="AE2123" s="1"/>
      <c r="AF2123" s="1"/>
      <c r="AG2123" s="1" t="b">
        <v>0</v>
      </c>
      <c r="AH2123" s="1"/>
      <c r="AI2123" s="1"/>
      <c r="AJ2123" s="1" t="b">
        <v>0</v>
      </c>
      <c r="AK2123" s="1" t="b">
        <v>0</v>
      </c>
      <c r="AL2123" s="1" t="s">
        <v>86</v>
      </c>
      <c r="AN2123" s="1" t="s">
        <v>45</v>
      </c>
      <c r="AP2123" s="1" t="b">
        <v>0</v>
      </c>
      <c r="AQ2123" s="1"/>
      <c r="AR2123" s="1"/>
      <c r="AS2123" s="1" t="b">
        <v>0</v>
      </c>
      <c r="AT2123" s="5"/>
      <c r="AU2123" s="5"/>
      <c r="AV2123" s="1" t="str">
        <f t="shared" si="347"/>
        <v>Veronicastrum virginicum 'Fascination'</v>
      </c>
      <c r="AW2123" s="1"/>
      <c r="AX2123" s="1"/>
      <c r="AY2123" s="5"/>
      <c r="AZ2123" s="5"/>
      <c r="BA2123" s="5"/>
      <c r="BB2123" s="5"/>
      <c r="BC2123" s="5"/>
      <c r="BD2123" s="5"/>
      <c r="BE2123" s="5"/>
      <c r="BF2123" s="5"/>
      <c r="BG2123" s="5"/>
      <c r="BH2123" s="5"/>
      <c r="BI2123" s="5"/>
      <c r="BJ2123" s="5"/>
      <c r="BK2123" s="5"/>
      <c r="BL2123" s="5"/>
      <c r="BM2123" s="5"/>
      <c r="BN2123" s="5"/>
    </row>
    <row r="2124" spans="1:66" ht="15" customHeight="1" x14ac:dyDescent="0.2">
      <c r="A2124" s="9" t="s">
        <v>8979</v>
      </c>
      <c r="B2124" s="18" t="b">
        <f t="shared" si="346"/>
        <v>1</v>
      </c>
      <c r="C2124" s="4" t="str">
        <f>IF(O2124="","C","")</f>
        <v/>
      </c>
      <c r="D2124" s="4" t="str">
        <f>IF(I2124="","N","")</f>
        <v/>
      </c>
      <c r="E2124" s="4" t="str">
        <f>IF(P2124="","Y","")</f>
        <v/>
      </c>
      <c r="F2124" s="4" t="str">
        <f t="shared" si="341"/>
        <v/>
      </c>
      <c r="G2124" s="4" t="str">
        <f>IF(H2124=A2124,"","I")</f>
        <v/>
      </c>
      <c r="H2124" s="4" t="str">
        <f>TRIM(TRIM(I2124) &amp; " " &amp; TRIM(J2124) &amp; " " &amp; K2124 &amp; " " &amp;S2124)</f>
        <v>Veronicastrum virginicum 'Kleine Erica'</v>
      </c>
      <c r="I2124" s="1" t="s">
        <v>6442</v>
      </c>
      <c r="J2124" s="1" t="s">
        <v>6446</v>
      </c>
      <c r="K2124" s="1" t="s">
        <v>6754</v>
      </c>
      <c r="L2124" s="1">
        <v>1886</v>
      </c>
      <c r="M2124" s="1"/>
      <c r="N2124" s="18" t="b">
        <v>1</v>
      </c>
      <c r="O2124" t="s">
        <v>6755</v>
      </c>
      <c r="P2124" s="1" t="s">
        <v>6756</v>
      </c>
      <c r="S2124" s="54"/>
      <c r="T2124" s="1" t="s">
        <v>42</v>
      </c>
      <c r="U2124" s="1" t="s">
        <v>42</v>
      </c>
      <c r="V2124" s="1" t="s">
        <v>42</v>
      </c>
      <c r="W2124" s="1" t="s">
        <v>42</v>
      </c>
      <c r="X2124" s="1"/>
      <c r="Y2124" s="1" t="s">
        <v>6452</v>
      </c>
      <c r="Z2124" s="1"/>
      <c r="AA2124" s="1"/>
      <c r="AB2124" s="1"/>
      <c r="AC2124" s="1"/>
      <c r="AD2124" s="1"/>
      <c r="AE2124" s="1"/>
      <c r="AF2124" s="1"/>
      <c r="AG2124" s="1" t="b">
        <v>0</v>
      </c>
      <c r="AH2124" s="1"/>
      <c r="AI2124" s="1"/>
      <c r="AJ2124" s="1" t="b">
        <v>0</v>
      </c>
      <c r="AK2124" s="1" t="b">
        <v>0</v>
      </c>
      <c r="AL2124" s="1" t="s">
        <v>86</v>
      </c>
      <c r="AN2124" s="1" t="s">
        <v>45</v>
      </c>
      <c r="AO2124" s="1">
        <v>20181</v>
      </c>
      <c r="AP2124" s="1" t="b">
        <v>0</v>
      </c>
      <c r="AQ2124" s="1"/>
      <c r="AR2124" s="1"/>
      <c r="AS2124" s="1" t="b">
        <v>0</v>
      </c>
      <c r="AT2124" s="5"/>
      <c r="AU2124" s="5"/>
      <c r="AV2124" s="1" t="str">
        <f t="shared" si="347"/>
        <v>Veronicastrum virginicum 'Kleine Erica'</v>
      </c>
      <c r="AW2124" s="1"/>
      <c r="AX2124" s="1"/>
      <c r="AY2124" s="5"/>
      <c r="AZ2124" s="5"/>
      <c r="BA2124" s="5"/>
      <c r="BB2124" s="5"/>
      <c r="BC2124" s="5"/>
      <c r="BD2124" s="5"/>
      <c r="BE2124" s="5"/>
      <c r="BF2124" s="5"/>
      <c r="BG2124" s="5"/>
      <c r="BH2124" s="5"/>
      <c r="BI2124" s="5"/>
      <c r="BJ2124" s="5"/>
      <c r="BK2124" s="5"/>
      <c r="BL2124" s="5"/>
      <c r="BM2124" s="5"/>
      <c r="BN2124" s="5"/>
    </row>
    <row r="2125" spans="1:66" ht="15" customHeight="1" x14ac:dyDescent="0.2">
      <c r="B2125" s="18" t="b">
        <f t="shared" si="346"/>
        <v>1</v>
      </c>
      <c r="F2125" s="4" t="str">
        <f t="shared" si="341"/>
        <v/>
      </c>
      <c r="I2125" s="1" t="s">
        <v>6442</v>
      </c>
      <c r="J2125" s="1" t="s">
        <v>6446</v>
      </c>
      <c r="K2125" s="1" t="s">
        <v>6456</v>
      </c>
      <c r="L2125" s="1">
        <v>1795</v>
      </c>
      <c r="N2125" s="18" t="b">
        <v>1</v>
      </c>
      <c r="P2125" s="1" t="s">
        <v>6457</v>
      </c>
      <c r="S2125" s="54"/>
      <c r="T2125" s="1" t="s">
        <v>42</v>
      </c>
      <c r="U2125" s="1" t="s">
        <v>42</v>
      </c>
      <c r="V2125" s="1" t="s">
        <v>42</v>
      </c>
      <c r="W2125" s="1" t="s">
        <v>42</v>
      </c>
      <c r="X2125" s="1"/>
      <c r="Y2125" s="1" t="s">
        <v>6458</v>
      </c>
      <c r="Z2125" s="1"/>
      <c r="AA2125" s="1"/>
      <c r="AB2125" s="1"/>
      <c r="AC2125" s="1"/>
      <c r="AD2125" s="1"/>
      <c r="AE2125" s="1"/>
      <c r="AG2125" s="1" t="b">
        <v>0</v>
      </c>
      <c r="AH2125" s="1"/>
      <c r="AI2125" s="1"/>
      <c r="AJ2125" s="1" t="b">
        <v>0</v>
      </c>
      <c r="AK2125" s="1" t="b">
        <v>0</v>
      </c>
      <c r="AL2125" s="1" t="s">
        <v>617</v>
      </c>
      <c r="AN2125" s="1" t="s">
        <v>45</v>
      </c>
      <c r="AO2125" s="1">
        <v>15851</v>
      </c>
      <c r="AP2125" s="1" t="b">
        <v>0</v>
      </c>
      <c r="AQ2125" s="1"/>
      <c r="AR2125" s="1"/>
      <c r="AS2125" s="1" t="b">
        <v>0</v>
      </c>
      <c r="AV2125" s="1" t="str">
        <f t="shared" si="347"/>
        <v>Veronicastrum virginicum 'Lavendelturm'</v>
      </c>
      <c r="AW2125" s="1"/>
      <c r="AX2125" s="1"/>
    </row>
    <row r="2126" spans="1:66" ht="15" customHeight="1" x14ac:dyDescent="0.2">
      <c r="A2126" s="9" t="s">
        <v>8902</v>
      </c>
      <c r="B2126" s="18" t="b">
        <f t="shared" si="346"/>
        <v>0</v>
      </c>
      <c r="C2126" s="4" t="str">
        <f>IF(O2126="","C","")</f>
        <v/>
      </c>
      <c r="D2126" s="4" t="str">
        <f>IF(I2126="","N","")</f>
        <v/>
      </c>
      <c r="E2126" s="4" t="str">
        <f>IF(P2126="","Y","")</f>
        <v/>
      </c>
      <c r="F2126" s="4" t="str">
        <f t="shared" si="341"/>
        <v>X</v>
      </c>
      <c r="G2126" s="4" t="str">
        <f>IF(H2126=A2126,"","I")</f>
        <v/>
      </c>
      <c r="H2126" s="4" t="str">
        <f>TRIM(TRIM(I2126) &amp; " " &amp; TRIM(J2126) &amp; " " &amp; K2126 &amp; " " &amp;S2126)</f>
        <v>Veronicastrum 'Red Arrows'</v>
      </c>
      <c r="I2126" s="1" t="s">
        <v>6442</v>
      </c>
      <c r="J2126" s="1"/>
      <c r="K2126" s="1" t="s">
        <v>6443</v>
      </c>
      <c r="L2126" s="1">
        <v>1791</v>
      </c>
      <c r="M2126" s="1" t="s">
        <v>39</v>
      </c>
      <c r="N2126" s="18" t="b">
        <v>0</v>
      </c>
      <c r="O2126" t="s">
        <v>6444</v>
      </c>
      <c r="P2126" s="1" t="s">
        <v>6445</v>
      </c>
      <c r="S2126" s="54"/>
      <c r="T2126" s="1" t="s">
        <v>42</v>
      </c>
      <c r="U2126" s="1" t="s">
        <v>42</v>
      </c>
      <c r="V2126" s="1" t="s">
        <v>42</v>
      </c>
      <c r="W2126" s="1" t="s">
        <v>42</v>
      </c>
      <c r="X2126" s="1"/>
      <c r="Z2126" s="1"/>
      <c r="AA2126" s="1"/>
      <c r="AB2126" s="1"/>
      <c r="AC2126" s="1"/>
      <c r="AD2126" s="1"/>
      <c r="AE2126" s="1"/>
      <c r="AF2126" s="1"/>
      <c r="AG2126" s="1" t="b">
        <v>0</v>
      </c>
      <c r="AH2126" s="1" t="s">
        <v>43</v>
      </c>
      <c r="AI2126" s="1"/>
      <c r="AJ2126" s="1" t="b">
        <v>0</v>
      </c>
      <c r="AK2126" s="1" t="b">
        <v>0</v>
      </c>
      <c r="AL2126" s="1" t="s">
        <v>112</v>
      </c>
      <c r="AN2126" s="1" t="s">
        <v>45</v>
      </c>
      <c r="AO2126" s="1">
        <v>15756</v>
      </c>
      <c r="AP2126" s="1" t="b">
        <v>0</v>
      </c>
      <c r="AQ2126" s="1"/>
      <c r="AR2126" s="1"/>
      <c r="AS2126" s="1" t="b">
        <v>1</v>
      </c>
      <c r="AT2126" s="5"/>
      <c r="AU2126" s="5"/>
      <c r="AV2126" s="1" t="str">
        <f t="shared" si="347"/>
        <v>Veronicastrum 'Red Arrows'</v>
      </c>
      <c r="AW2126" s="1"/>
      <c r="AX2126" s="1"/>
      <c r="AY2126" s="5"/>
      <c r="AZ2126" s="5"/>
      <c r="BA2126" s="5"/>
      <c r="BB2126" s="5"/>
      <c r="BC2126" s="5"/>
      <c r="BD2126" s="5"/>
      <c r="BE2126" s="5"/>
      <c r="BF2126" s="5"/>
      <c r="BG2126" s="5"/>
      <c r="BH2126" s="5"/>
      <c r="BI2126" s="5"/>
      <c r="BJ2126" s="5"/>
      <c r="BK2126" s="5"/>
      <c r="BL2126" s="5"/>
      <c r="BM2126" s="5"/>
      <c r="BN2126" s="5"/>
    </row>
    <row r="2127" spans="1:66" ht="15" customHeight="1" x14ac:dyDescent="0.2">
      <c r="B2127" s="18" t="b">
        <f t="shared" si="346"/>
        <v>0</v>
      </c>
      <c r="F2127" s="4" t="str">
        <f t="shared" si="341"/>
        <v>X</v>
      </c>
      <c r="I2127" s="1" t="s">
        <v>6459</v>
      </c>
      <c r="J2127" s="1" t="s">
        <v>6460</v>
      </c>
      <c r="K2127" s="1" t="s">
        <v>1160</v>
      </c>
      <c r="L2127" s="1">
        <v>1916</v>
      </c>
      <c r="M2127" s="1" t="s">
        <v>39</v>
      </c>
      <c r="N2127" s="18" t="b">
        <v>0</v>
      </c>
      <c r="O2127" s="1" t="s">
        <v>6825</v>
      </c>
      <c r="P2127" s="1" t="s">
        <v>6826</v>
      </c>
      <c r="S2127" s="54"/>
      <c r="T2127" s="1" t="s">
        <v>42</v>
      </c>
      <c r="U2127" s="1" t="s">
        <v>42</v>
      </c>
      <c r="V2127" s="1" t="s">
        <v>42</v>
      </c>
      <c r="W2127" s="1" t="s">
        <v>42</v>
      </c>
      <c r="X2127" s="1"/>
      <c r="Y2127" s="1"/>
      <c r="Z2127" s="1"/>
      <c r="AA2127" s="1"/>
      <c r="AB2127" s="1"/>
      <c r="AC2127" s="1"/>
      <c r="AD2127" s="1"/>
      <c r="AE2127" s="1"/>
      <c r="AF2127" s="1"/>
      <c r="AG2127" s="1" t="b">
        <v>0</v>
      </c>
      <c r="AH2127" s="1" t="s">
        <v>43</v>
      </c>
      <c r="AI2127" s="1"/>
      <c r="AJ2127" s="1" t="b">
        <v>0</v>
      </c>
      <c r="AK2127" s="1" t="b">
        <v>0</v>
      </c>
      <c r="AL2127" s="1" t="s">
        <v>86</v>
      </c>
      <c r="AN2127" s="1" t="s">
        <v>45</v>
      </c>
      <c r="AP2127" s="1" t="b">
        <v>0</v>
      </c>
      <c r="AQ2127" s="1"/>
      <c r="AR2127" s="1"/>
      <c r="AS2127" s="1" t="b">
        <v>0</v>
      </c>
      <c r="AV2127" s="1" t="str">
        <f t="shared" si="347"/>
        <v>Vinca difformis 'Alba'</v>
      </c>
      <c r="AW2127" s="1"/>
      <c r="AX2127" s="1"/>
    </row>
    <row r="2128" spans="1:66" ht="15" customHeight="1" x14ac:dyDescent="0.2">
      <c r="A2128" s="9" t="s">
        <v>8238</v>
      </c>
      <c r="B2128" s="18" t="b">
        <f t="shared" si="346"/>
        <v>1</v>
      </c>
      <c r="C2128" s="4" t="str">
        <f t="shared" ref="C2128:C2144" si="348">IF(O2128="","C","")</f>
        <v/>
      </c>
      <c r="D2128" s="4" t="str">
        <f t="shared" ref="D2128:D2144" si="349">IF(I2128="","N","")</f>
        <v/>
      </c>
      <c r="E2128" s="4" t="str">
        <f t="shared" ref="E2128:E2144" si="350">IF(P2128="","Y","")</f>
        <v/>
      </c>
      <c r="F2128" s="4" t="str">
        <f t="shared" si="341"/>
        <v/>
      </c>
      <c r="G2128" s="4" t="str">
        <f>IF(H2128=A2128,"","I")</f>
        <v/>
      </c>
      <c r="H2128" s="4" t="str">
        <f t="shared" ref="H2128:H2144" si="351">TRIM(TRIM(I2128) &amp; " " &amp; TRIM(J2128) &amp; " " &amp; K2128 &amp; " " &amp;S2128)</f>
        <v>Vinca difformis 'Jenny Pym'</v>
      </c>
      <c r="I2128" s="1" t="s">
        <v>6459</v>
      </c>
      <c r="J2128" s="1" t="s">
        <v>6460</v>
      </c>
      <c r="K2128" s="1" t="s">
        <v>6461</v>
      </c>
      <c r="L2128" s="1">
        <v>1796</v>
      </c>
      <c r="M2128" s="1" t="s">
        <v>39</v>
      </c>
      <c r="N2128" s="18" t="b">
        <v>1</v>
      </c>
      <c r="O2128" t="s">
        <v>6462</v>
      </c>
      <c r="P2128" s="1" t="s">
        <v>6463</v>
      </c>
      <c r="S2128" s="54"/>
      <c r="T2128" s="1" t="s">
        <v>42</v>
      </c>
      <c r="U2128" s="1" t="s">
        <v>42</v>
      </c>
      <c r="V2128" s="1" t="s">
        <v>42</v>
      </c>
      <c r="W2128" s="1" t="s">
        <v>42</v>
      </c>
      <c r="X2128" s="1"/>
      <c r="Y2128" s="1" t="s">
        <v>6464</v>
      </c>
      <c r="Z2128" s="1"/>
      <c r="AA2128" s="1"/>
      <c r="AB2128" s="1"/>
      <c r="AC2128" s="1"/>
      <c r="AD2128" s="1"/>
      <c r="AE2128" s="1"/>
      <c r="AG2128" s="1" t="b">
        <v>0</v>
      </c>
      <c r="AJ2128" s="1" t="b">
        <v>0</v>
      </c>
      <c r="AK2128" s="1" t="b">
        <v>0</v>
      </c>
      <c r="AL2128" s="1" t="s">
        <v>86</v>
      </c>
      <c r="AM2128" s="1" t="s">
        <v>62</v>
      </c>
      <c r="AN2128" s="1" t="s">
        <v>45</v>
      </c>
      <c r="AP2128" s="1" t="b">
        <v>0</v>
      </c>
      <c r="AQ2128" s="1"/>
      <c r="AR2128" s="1"/>
      <c r="AS2128" s="1" t="b">
        <v>0</v>
      </c>
      <c r="AT2128" s="5"/>
      <c r="AU2128" s="5"/>
      <c r="AV2128" s="1" t="str">
        <f t="shared" si="347"/>
        <v>Vinca difformis 'Jenny Pym'</v>
      </c>
      <c r="AX2128" s="1"/>
      <c r="AY2128" s="5"/>
      <c r="AZ2128" s="5"/>
      <c r="BA2128" s="5"/>
      <c r="BB2128" s="5"/>
      <c r="BC2128" s="5"/>
      <c r="BD2128" s="5"/>
      <c r="BE2128" s="5"/>
      <c r="BF2128" s="5"/>
      <c r="BG2128" s="5"/>
      <c r="BH2128" s="5"/>
      <c r="BI2128" s="5"/>
      <c r="BJ2128" s="5"/>
      <c r="BK2128" s="5"/>
      <c r="BL2128" s="5"/>
      <c r="BM2128" s="5"/>
      <c r="BN2128" s="5"/>
    </row>
    <row r="2129" spans="1:66" ht="15" customHeight="1" x14ac:dyDescent="0.2">
      <c r="A2129" s="9" t="s">
        <v>9089</v>
      </c>
      <c r="B2129" s="18" t="b">
        <f t="shared" si="346"/>
        <v>1</v>
      </c>
      <c r="C2129" s="4" t="str">
        <f t="shared" si="348"/>
        <v/>
      </c>
      <c r="D2129" s="4" t="str">
        <f t="shared" si="349"/>
        <v/>
      </c>
      <c r="E2129" s="4" t="str">
        <f t="shared" si="350"/>
        <v/>
      </c>
      <c r="F2129" s="4" t="str">
        <f t="shared" si="341"/>
        <v/>
      </c>
      <c r="G2129" s="4" t="str">
        <f>IF(H2129=A2129,"","I")</f>
        <v/>
      </c>
      <c r="H2129" s="4" t="str">
        <f t="shared" si="351"/>
        <v>Vinca difformis</v>
      </c>
      <c r="I2129" s="1" t="s">
        <v>6459</v>
      </c>
      <c r="J2129" s="25" t="s">
        <v>6460</v>
      </c>
      <c r="K2129" s="1"/>
      <c r="N2129" s="18" t="b">
        <v>1</v>
      </c>
      <c r="O2129" t="s">
        <v>6825</v>
      </c>
      <c r="P2129" s="2" t="s">
        <v>10453</v>
      </c>
      <c r="Y2129" t="s">
        <v>11293</v>
      </c>
      <c r="AG2129" s="1" t="b">
        <v>0</v>
      </c>
      <c r="AH2129" s="1"/>
      <c r="AI2129" s="1"/>
      <c r="AJ2129" s="1" t="b">
        <v>0</v>
      </c>
      <c r="AK2129" s="1" t="b">
        <v>0</v>
      </c>
      <c r="AL2129" s="1" t="s">
        <v>407</v>
      </c>
      <c r="AM2129" s="1" t="s">
        <v>62</v>
      </c>
      <c r="AN2129" s="1" t="s">
        <v>45</v>
      </c>
      <c r="AO2129" s="1">
        <v>2231</v>
      </c>
      <c r="AP2129" s="1" t="b">
        <v>0</v>
      </c>
      <c r="AQ2129" s="1"/>
      <c r="AR2129" s="1"/>
      <c r="AS2129" s="1" t="b">
        <v>0</v>
      </c>
      <c r="AV2129" s="1" t="str">
        <f t="shared" si="347"/>
        <v>Vinca difformis</v>
      </c>
      <c r="AW2129" s="1"/>
      <c r="AX2129" s="1"/>
      <c r="BE2129" s="5"/>
      <c r="BF2129" s="5"/>
      <c r="BG2129" s="5"/>
      <c r="BH2129" s="5"/>
      <c r="BI2129" s="5"/>
      <c r="BJ2129" s="5"/>
      <c r="BK2129" s="5"/>
      <c r="BL2129" s="5"/>
      <c r="BM2129" s="5"/>
      <c r="BN2129" s="5"/>
    </row>
    <row r="2130" spans="1:66" ht="15" customHeight="1" x14ac:dyDescent="0.2">
      <c r="A2130" s="9" t="s">
        <v>9682</v>
      </c>
      <c r="B2130" s="18" t="b">
        <f t="shared" si="346"/>
        <v>1</v>
      </c>
      <c r="C2130" s="4" t="str">
        <f t="shared" si="348"/>
        <v/>
      </c>
      <c r="D2130" s="4" t="str">
        <f t="shared" si="349"/>
        <v/>
      </c>
      <c r="E2130" s="4" t="str">
        <f t="shared" si="350"/>
        <v/>
      </c>
      <c r="F2130" s="4" t="str">
        <f t="shared" si="341"/>
        <v/>
      </c>
      <c r="G2130" s="4" t="str">
        <f>IF(H2130=A2130,"","I")</f>
        <v/>
      </c>
      <c r="H2130" s="4" t="str">
        <f t="shared" si="351"/>
        <v>Vinca minor 'Argenteovariegata'</v>
      </c>
      <c r="I2130" s="1" t="s">
        <v>6459</v>
      </c>
      <c r="J2130" s="25" t="s">
        <v>6465</v>
      </c>
      <c r="K2130" s="2" t="s">
        <v>9927</v>
      </c>
      <c r="N2130" s="18" t="b">
        <v>1</v>
      </c>
      <c r="O2130" t="s">
        <v>10258</v>
      </c>
      <c r="P2130" s="23" t="s">
        <v>10454</v>
      </c>
      <c r="Y2130" t="s">
        <v>11296</v>
      </c>
      <c r="AV2130" s="1" t="str">
        <f t="shared" si="347"/>
        <v>Vinca minor 'Argenteovariegata'</v>
      </c>
      <c r="BE2130" s="5"/>
      <c r="BF2130" s="5"/>
      <c r="BG2130" s="5"/>
      <c r="BH2130" s="5"/>
      <c r="BI2130" s="5"/>
      <c r="BJ2130" s="5"/>
      <c r="BK2130" s="5"/>
      <c r="BL2130" s="5"/>
      <c r="BM2130" s="5"/>
      <c r="BN2130" s="5"/>
    </row>
    <row r="2131" spans="1:66" ht="15" customHeight="1" x14ac:dyDescent="0.2">
      <c r="A2131" s="9" t="s">
        <v>9684</v>
      </c>
      <c r="B2131" s="18" t="b">
        <f t="shared" si="346"/>
        <v>1</v>
      </c>
      <c r="C2131" s="4" t="str">
        <f t="shared" si="348"/>
        <v/>
      </c>
      <c r="D2131" s="4" t="str">
        <f t="shared" si="349"/>
        <v/>
      </c>
      <c r="E2131" s="4" t="str">
        <f t="shared" si="350"/>
        <v/>
      </c>
      <c r="F2131" s="4" t="str">
        <f t="shared" si="341"/>
        <v/>
      </c>
      <c r="G2131" s="4" t="str">
        <f>IF(H2131=A2131,"","I")</f>
        <v/>
      </c>
      <c r="H2131" s="4" t="str">
        <f t="shared" si="351"/>
        <v>Vinca minor 'Atropurpurea' ('Purpurea')</v>
      </c>
      <c r="I2131" s="1" t="s">
        <v>6459</v>
      </c>
      <c r="J2131" s="25" t="s">
        <v>6465</v>
      </c>
      <c r="K2131" s="2" t="s">
        <v>9928</v>
      </c>
      <c r="N2131" s="18" t="b">
        <v>1</v>
      </c>
      <c r="O2131" t="s">
        <v>10259</v>
      </c>
      <c r="P2131" s="23" t="s">
        <v>10455</v>
      </c>
      <c r="Y2131" t="s">
        <v>11294</v>
      </c>
      <c r="AF2131" s="1"/>
      <c r="AG2131" s="1" t="b">
        <v>0</v>
      </c>
      <c r="AH2131" s="1"/>
      <c r="AI2131" s="1"/>
      <c r="AJ2131" s="1" t="b">
        <v>0</v>
      </c>
      <c r="AK2131" s="1" t="b">
        <v>0</v>
      </c>
      <c r="AL2131" s="1" t="s">
        <v>4606</v>
      </c>
      <c r="AM2131" s="1" t="s">
        <v>62</v>
      </c>
      <c r="AN2131" s="1" t="s">
        <v>45</v>
      </c>
      <c r="AO2131" s="1">
        <v>1968</v>
      </c>
      <c r="AP2131" s="1" t="b">
        <v>0</v>
      </c>
      <c r="AQ2131" s="1"/>
      <c r="AR2131" s="1"/>
      <c r="AS2131" s="1" t="b">
        <v>0</v>
      </c>
      <c r="AV2131" s="1" t="str">
        <f t="shared" si="347"/>
        <v>Vinca minor 'Atropurpurea' ('Purpurea')</v>
      </c>
      <c r="AW2131" s="1"/>
      <c r="AX2131" s="1"/>
      <c r="BE2131" s="5"/>
      <c r="BF2131" s="5"/>
      <c r="BG2131" s="5"/>
      <c r="BH2131" s="5"/>
      <c r="BI2131" s="5"/>
      <c r="BJ2131" s="5"/>
      <c r="BK2131" s="5"/>
      <c r="BL2131" s="5"/>
      <c r="BM2131" s="5"/>
      <c r="BN2131" s="11"/>
    </row>
    <row r="2132" spans="1:66" ht="15" customHeight="1" x14ac:dyDescent="0.2">
      <c r="A2132" s="9" t="s">
        <v>8242</v>
      </c>
      <c r="B2132" s="18" t="b">
        <f t="shared" si="346"/>
        <v>1</v>
      </c>
      <c r="C2132" s="4" t="str">
        <f t="shared" si="348"/>
        <v/>
      </c>
      <c r="D2132" s="4" t="str">
        <f t="shared" si="349"/>
        <v/>
      </c>
      <c r="E2132" s="4" t="str">
        <f t="shared" si="350"/>
        <v/>
      </c>
      <c r="F2132" s="4" t="str">
        <f t="shared" si="341"/>
        <v/>
      </c>
      <c r="G2132" s="4"/>
      <c r="H2132" s="4" t="str">
        <f t="shared" si="351"/>
        <v>Vinca minor La Grave' 'Bowles's Variety'</v>
      </c>
      <c r="I2132" s="1" t="s">
        <v>6459</v>
      </c>
      <c r="J2132" s="1" t="s">
        <v>6465</v>
      </c>
      <c r="K2132" s="49" t="s">
        <v>10729</v>
      </c>
      <c r="L2132" s="1">
        <v>1797</v>
      </c>
      <c r="M2132" s="1" t="s">
        <v>39</v>
      </c>
      <c r="N2132" s="18" t="b">
        <v>1</v>
      </c>
      <c r="O2132" t="s">
        <v>6467</v>
      </c>
      <c r="P2132" s="1" t="s">
        <v>6468</v>
      </c>
      <c r="S2132" s="54" t="s">
        <v>6469</v>
      </c>
      <c r="T2132" s="1" t="s">
        <v>42</v>
      </c>
      <c r="U2132" s="1" t="s">
        <v>42</v>
      </c>
      <c r="V2132" s="1" t="s">
        <v>42</v>
      </c>
      <c r="W2132" s="1" t="s">
        <v>42</v>
      </c>
      <c r="X2132" s="1"/>
      <c r="Y2132" s="1" t="s">
        <v>6470</v>
      </c>
      <c r="Z2132" s="1"/>
      <c r="AA2132" s="1"/>
      <c r="AB2132" s="1"/>
      <c r="AC2132" s="1"/>
      <c r="AD2132" s="1"/>
      <c r="AE2132" s="1"/>
      <c r="AF2132" s="1"/>
      <c r="AG2132" s="1" t="b">
        <v>0</v>
      </c>
      <c r="AH2132" s="1"/>
      <c r="AI2132" s="1"/>
      <c r="AJ2132" s="1" t="b">
        <v>0</v>
      </c>
      <c r="AK2132" s="1" t="b">
        <v>0</v>
      </c>
      <c r="AL2132" s="1" t="s">
        <v>86</v>
      </c>
      <c r="AM2132" s="1" t="s">
        <v>62</v>
      </c>
      <c r="AN2132" s="1" t="s">
        <v>45</v>
      </c>
      <c r="AO2132" s="1">
        <v>1978</v>
      </c>
      <c r="AP2132" s="1" t="b">
        <v>0</v>
      </c>
      <c r="AQ2132" s="1"/>
      <c r="AR2132" s="1"/>
      <c r="AS2132" s="1" t="b">
        <v>0</v>
      </c>
      <c r="AV2132" s="1" t="str">
        <f t="shared" si="347"/>
        <v>Vinca minor La Grave' 'Bowles's Variety'</v>
      </c>
      <c r="AW2132" s="1"/>
      <c r="AX2132" s="1"/>
      <c r="BE2132" s="5"/>
      <c r="BF2132" s="5"/>
      <c r="BG2132" s="5"/>
      <c r="BH2132" s="5"/>
      <c r="BI2132" s="5"/>
      <c r="BJ2132" s="5"/>
      <c r="BK2132" s="5"/>
      <c r="BL2132" s="5"/>
      <c r="BM2132" s="5"/>
      <c r="BN2132" s="5"/>
    </row>
    <row r="2133" spans="1:66" ht="15" customHeight="1" x14ac:dyDescent="0.2">
      <c r="A2133" s="9" t="s">
        <v>9686</v>
      </c>
      <c r="B2133" s="18" t="b">
        <f t="shared" si="346"/>
        <v>1</v>
      </c>
      <c r="C2133" s="4" t="str">
        <f t="shared" si="348"/>
        <v/>
      </c>
      <c r="D2133" s="4" t="str">
        <f t="shared" si="349"/>
        <v/>
      </c>
      <c r="E2133" s="4" t="str">
        <f t="shared" si="350"/>
        <v/>
      </c>
      <c r="F2133" s="4" t="str">
        <f t="shared" si="341"/>
        <v/>
      </c>
      <c r="G2133" s="4" t="str">
        <f t="shared" ref="G2133:G2138" si="352">IF(H2133=A2133,"","I")</f>
        <v/>
      </c>
      <c r="H2133" s="4" t="str">
        <f t="shared" si="351"/>
        <v>Vinca minor 'Ralph Shugert'</v>
      </c>
      <c r="I2133" s="1" t="s">
        <v>6459</v>
      </c>
      <c r="J2133" s="25" t="s">
        <v>6465</v>
      </c>
      <c r="K2133" s="2" t="s">
        <v>9929</v>
      </c>
      <c r="N2133" s="18" t="b">
        <v>1</v>
      </c>
      <c r="O2133" t="s">
        <v>10260</v>
      </c>
      <c r="P2133" s="23" t="s">
        <v>10456</v>
      </c>
      <c r="Y2133" t="s">
        <v>11295</v>
      </c>
      <c r="AF2133" s="1"/>
      <c r="AG2133" s="1" t="b">
        <v>0</v>
      </c>
      <c r="AH2133" s="1"/>
      <c r="AI2133" s="1"/>
      <c r="AJ2133" s="1" t="b">
        <v>0</v>
      </c>
      <c r="AK2133" s="1" t="b">
        <v>0</v>
      </c>
      <c r="AL2133" s="1" t="s">
        <v>86</v>
      </c>
      <c r="AM2133" s="1" t="s">
        <v>62</v>
      </c>
      <c r="AN2133" s="1" t="s">
        <v>45</v>
      </c>
      <c r="AO2133" s="1">
        <v>1967</v>
      </c>
      <c r="AP2133" s="1" t="b">
        <v>0</v>
      </c>
      <c r="AQ2133" s="1"/>
      <c r="AR2133" s="1"/>
      <c r="AS2133" s="1" t="b">
        <v>0</v>
      </c>
      <c r="AV2133" s="1" t="str">
        <f t="shared" si="347"/>
        <v>Vinca minor 'Ralph Shugert'</v>
      </c>
      <c r="AW2133" s="1"/>
      <c r="AX2133" s="1"/>
      <c r="BE2133" s="5"/>
      <c r="BF2133" s="5"/>
      <c r="BG2133" s="5"/>
      <c r="BH2133" s="5"/>
      <c r="BI2133" s="5"/>
      <c r="BJ2133" s="5"/>
      <c r="BK2133" s="5"/>
      <c r="BL2133" s="5"/>
      <c r="BM2133" s="5"/>
      <c r="BN2133" s="5"/>
    </row>
    <row r="2134" spans="1:66" ht="15" customHeight="1" x14ac:dyDescent="0.2">
      <c r="A2134" s="9" t="s">
        <v>8240</v>
      </c>
      <c r="B2134" s="18" t="b">
        <f t="shared" si="346"/>
        <v>1</v>
      </c>
      <c r="C2134" s="4" t="str">
        <f t="shared" si="348"/>
        <v/>
      </c>
      <c r="D2134" s="4" t="str">
        <f t="shared" si="349"/>
        <v/>
      </c>
      <c r="E2134" s="4" t="str">
        <f t="shared" si="350"/>
        <v/>
      </c>
      <c r="F2134" s="4" t="str">
        <f t="shared" si="341"/>
        <v/>
      </c>
      <c r="G2134" s="4" t="str">
        <f t="shared" si="352"/>
        <v/>
      </c>
      <c r="H2134" s="4" t="str">
        <f t="shared" si="351"/>
        <v>Vinca minor f. alba 'Gertrude Jekyll'</v>
      </c>
      <c r="I2134" s="1" t="s">
        <v>6459</v>
      </c>
      <c r="J2134" s="24" t="s">
        <v>9949</v>
      </c>
      <c r="K2134" s="2" t="s">
        <v>6472</v>
      </c>
      <c r="L2134" s="1">
        <v>1798</v>
      </c>
      <c r="M2134" s="1" t="s">
        <v>39</v>
      </c>
      <c r="N2134" s="18" t="b">
        <v>1</v>
      </c>
      <c r="O2134" t="s">
        <v>6473</v>
      </c>
      <c r="P2134" s="1" t="s">
        <v>6474</v>
      </c>
      <c r="S2134" s="54"/>
      <c r="T2134" s="1" t="s">
        <v>42</v>
      </c>
      <c r="U2134" s="1" t="s">
        <v>42</v>
      </c>
      <c r="V2134" s="1" t="s">
        <v>42</v>
      </c>
      <c r="W2134" s="1" t="s">
        <v>42</v>
      </c>
      <c r="X2134" s="1"/>
      <c r="Y2134" s="1" t="s">
        <v>6475</v>
      </c>
      <c r="Z2134" s="1"/>
      <c r="AA2134" s="1"/>
      <c r="AB2134" s="1"/>
      <c r="AC2134" s="1"/>
      <c r="AD2134" s="1"/>
      <c r="AE2134" s="1"/>
      <c r="AG2134" s="1" t="b">
        <v>0</v>
      </c>
      <c r="AH2134" s="1" t="s">
        <v>43</v>
      </c>
      <c r="AI2134" s="1"/>
      <c r="AJ2134" s="1" t="b">
        <v>0</v>
      </c>
      <c r="AK2134" s="1" t="b">
        <v>0</v>
      </c>
      <c r="AL2134" s="1" t="s">
        <v>1047</v>
      </c>
      <c r="AN2134" s="1" t="s">
        <v>45</v>
      </c>
      <c r="AO2134" s="1">
        <v>20106</v>
      </c>
      <c r="AP2134" s="1" t="b">
        <v>0</v>
      </c>
      <c r="AQ2134" s="1"/>
      <c r="AR2134" s="1"/>
      <c r="AS2134" s="1" t="b">
        <v>0</v>
      </c>
      <c r="AV2134" s="1" t="str">
        <f t="shared" si="347"/>
        <v>Vinca minor f. alba 'Gertrude Jekyll'</v>
      </c>
      <c r="AW2134" s="1"/>
      <c r="AX2134" s="1"/>
      <c r="BE2134" s="5"/>
      <c r="BF2134" s="5"/>
      <c r="BG2134" s="5"/>
      <c r="BH2134" s="5"/>
      <c r="BI2134" s="5"/>
      <c r="BJ2134" s="5"/>
      <c r="BK2134" s="5"/>
      <c r="BL2134" s="5"/>
      <c r="BM2134" s="5"/>
      <c r="BN2134" s="5"/>
    </row>
    <row r="2135" spans="1:66" ht="15" customHeight="1" x14ac:dyDescent="0.2">
      <c r="A2135" s="9" t="s">
        <v>8981</v>
      </c>
      <c r="B2135" s="18" t="b">
        <f t="shared" si="346"/>
        <v>1</v>
      </c>
      <c r="C2135" s="4" t="str">
        <f t="shared" si="348"/>
        <v/>
      </c>
      <c r="D2135" s="4" t="str">
        <f t="shared" si="349"/>
        <v/>
      </c>
      <c r="E2135" s="4" t="str">
        <f t="shared" si="350"/>
        <v/>
      </c>
      <c r="F2135" s="4" t="str">
        <f t="shared" si="341"/>
        <v/>
      </c>
      <c r="G2135" s="4" t="str">
        <f t="shared" si="352"/>
        <v/>
      </c>
      <c r="H2135" s="4" t="str">
        <f t="shared" si="351"/>
        <v>Viola cornuta Alba Group</v>
      </c>
      <c r="I2135" s="1" t="s">
        <v>407</v>
      </c>
      <c r="J2135" s="1" t="s">
        <v>6540</v>
      </c>
      <c r="K2135" s="24" t="s">
        <v>9948</v>
      </c>
      <c r="L2135" s="1">
        <v>1817</v>
      </c>
      <c r="M2135" s="1"/>
      <c r="N2135" s="18" t="b">
        <v>1</v>
      </c>
      <c r="O2135" t="s">
        <v>6544</v>
      </c>
      <c r="P2135" s="1" t="s">
        <v>6545</v>
      </c>
      <c r="S2135" s="54"/>
      <c r="T2135" s="1" t="s">
        <v>42</v>
      </c>
      <c r="U2135" s="1" t="s">
        <v>42</v>
      </c>
      <c r="V2135" s="1" t="s">
        <v>42</v>
      </c>
      <c r="W2135" s="1" t="s">
        <v>42</v>
      </c>
      <c r="X2135" s="1"/>
      <c r="Y2135" s="1" t="s">
        <v>6546</v>
      </c>
      <c r="Z2135" s="1"/>
      <c r="AA2135" s="1"/>
      <c r="AB2135" s="1"/>
      <c r="AC2135" s="1"/>
      <c r="AD2135" s="1"/>
      <c r="AE2135" s="1"/>
      <c r="AV2135" s="1" t="str">
        <f t="shared" si="347"/>
        <v>Viola cornuta Alba Group</v>
      </c>
      <c r="BE2135" s="5"/>
      <c r="BF2135" s="5"/>
      <c r="BG2135" s="5"/>
      <c r="BH2135" s="5"/>
      <c r="BI2135" s="5"/>
      <c r="BJ2135" s="5"/>
      <c r="BK2135" s="5"/>
      <c r="BL2135" s="5"/>
      <c r="BM2135" s="5"/>
      <c r="BN2135" s="5"/>
    </row>
    <row r="2136" spans="1:66" ht="15" customHeight="1" x14ac:dyDescent="0.2">
      <c r="A2136" s="9" t="s">
        <v>9093</v>
      </c>
      <c r="B2136" s="18" t="b">
        <f t="shared" si="346"/>
        <v>1</v>
      </c>
      <c r="C2136" s="4" t="str">
        <f t="shared" si="348"/>
        <v/>
      </c>
      <c r="D2136" s="4" t="str">
        <f t="shared" si="349"/>
        <v/>
      </c>
      <c r="E2136" s="4" t="str">
        <f t="shared" si="350"/>
        <v/>
      </c>
      <c r="F2136" s="4" t="str">
        <f t="shared" si="341"/>
        <v/>
      </c>
      <c r="G2136" s="4" t="str">
        <f t="shared" si="352"/>
        <v/>
      </c>
      <c r="H2136" s="4" t="str">
        <f t="shared" si="351"/>
        <v>Viola cornuta 'Ulla'</v>
      </c>
      <c r="I2136" s="1" t="s">
        <v>407</v>
      </c>
      <c r="J2136" s="1" t="s">
        <v>6540</v>
      </c>
      <c r="K2136" s="1" t="s">
        <v>6639</v>
      </c>
      <c r="L2136" s="1">
        <v>1850</v>
      </c>
      <c r="M2136" s="1" t="s">
        <v>302</v>
      </c>
      <c r="N2136" s="18" t="b">
        <v>1</v>
      </c>
      <c r="O2136" t="s">
        <v>6640</v>
      </c>
      <c r="P2136" s="1" t="s">
        <v>6641</v>
      </c>
      <c r="S2136" s="54"/>
      <c r="T2136" s="1" t="s">
        <v>42</v>
      </c>
      <c r="U2136" s="1" t="s">
        <v>42</v>
      </c>
      <c r="V2136" s="1" t="s">
        <v>42</v>
      </c>
      <c r="W2136" s="1" t="s">
        <v>42</v>
      </c>
      <c r="X2136" s="1"/>
      <c r="Y2136" s="1" t="s">
        <v>6642</v>
      </c>
      <c r="Z2136" s="1"/>
      <c r="AA2136" s="1"/>
      <c r="AB2136" s="1"/>
      <c r="AC2136" s="1"/>
      <c r="AD2136" s="1"/>
      <c r="AE2136" s="1"/>
      <c r="AG2136" s="1" t="b">
        <v>0</v>
      </c>
      <c r="AJ2136" s="1" t="b">
        <v>0</v>
      </c>
      <c r="AK2136" s="1" t="b">
        <v>0</v>
      </c>
      <c r="AL2136" s="1" t="s">
        <v>86</v>
      </c>
      <c r="AM2136" s="1" t="s">
        <v>62</v>
      </c>
      <c r="AN2136" s="1" t="s">
        <v>45</v>
      </c>
      <c r="AP2136" s="1" t="b">
        <v>0</v>
      </c>
      <c r="AQ2136" s="1"/>
      <c r="AR2136" s="1"/>
      <c r="AS2136" s="1" t="b">
        <v>0</v>
      </c>
      <c r="AT2136" s="5"/>
      <c r="AU2136" s="5"/>
      <c r="AV2136" s="1" t="str">
        <f t="shared" si="347"/>
        <v>Viola cornuta 'Ulla'</v>
      </c>
      <c r="AX2136" s="1"/>
      <c r="AY2136" s="5"/>
      <c r="AZ2136" s="5"/>
      <c r="BA2136" s="5"/>
      <c r="BB2136" s="5"/>
      <c r="BC2136" s="5"/>
      <c r="BD2136" s="5"/>
      <c r="BE2136" s="5"/>
      <c r="BF2136" s="5"/>
      <c r="BG2136" s="5"/>
      <c r="BH2136" s="5"/>
      <c r="BI2136" s="5"/>
      <c r="BJ2136" s="5"/>
      <c r="BK2136" s="5"/>
      <c r="BL2136" s="5"/>
      <c r="BM2136" s="5"/>
      <c r="BN2136" s="5"/>
    </row>
    <row r="2137" spans="1:66" ht="15" customHeight="1" x14ac:dyDescent="0.2">
      <c r="A2137" s="9" t="s">
        <v>9095</v>
      </c>
      <c r="B2137" s="18" t="b">
        <f t="shared" si="346"/>
        <v>1</v>
      </c>
      <c r="C2137" s="4" t="str">
        <f t="shared" si="348"/>
        <v/>
      </c>
      <c r="D2137" s="4" t="str">
        <f t="shared" si="349"/>
        <v/>
      </c>
      <c r="E2137" s="4" t="str">
        <f t="shared" si="350"/>
        <v/>
      </c>
      <c r="F2137" s="4" t="str">
        <f t="shared" si="341"/>
        <v/>
      </c>
      <c r="G2137" s="4" t="str">
        <f t="shared" si="352"/>
        <v/>
      </c>
      <c r="H2137" s="4" t="str">
        <f t="shared" si="351"/>
        <v>Viola cornuta 'Victoria's Blush'</v>
      </c>
      <c r="I2137" s="1" t="s">
        <v>407</v>
      </c>
      <c r="J2137" s="1" t="s">
        <v>6540</v>
      </c>
      <c r="K2137" s="1" t="s">
        <v>6654</v>
      </c>
      <c r="L2137" s="1">
        <v>1857</v>
      </c>
      <c r="M2137" s="1" t="s">
        <v>302</v>
      </c>
      <c r="N2137" s="18" t="b">
        <v>1</v>
      </c>
      <c r="O2137" t="s">
        <v>6655</v>
      </c>
      <c r="P2137" s="1" t="s">
        <v>6656</v>
      </c>
      <c r="S2137" s="54"/>
      <c r="T2137" s="1" t="s">
        <v>42</v>
      </c>
      <c r="U2137" s="1" t="s">
        <v>42</v>
      </c>
      <c r="V2137" s="1" t="s">
        <v>42</v>
      </c>
      <c r="W2137" s="1" t="s">
        <v>42</v>
      </c>
      <c r="X2137" s="1"/>
      <c r="Y2137" s="1" t="s">
        <v>6657</v>
      </c>
      <c r="Z2137" s="1"/>
      <c r="AA2137" s="1"/>
      <c r="AB2137" s="1"/>
      <c r="AC2137" s="1"/>
      <c r="AD2137" s="1"/>
      <c r="AE2137" s="1"/>
      <c r="AG2137" s="1" t="b">
        <v>0</v>
      </c>
      <c r="AH2137" s="1" t="s">
        <v>43</v>
      </c>
      <c r="AI2137" s="1"/>
      <c r="AJ2137" s="1" t="b">
        <v>0</v>
      </c>
      <c r="AK2137" s="1" t="b">
        <v>0</v>
      </c>
      <c r="AL2137" s="1" t="s">
        <v>101</v>
      </c>
      <c r="AN2137" s="1" t="s">
        <v>45</v>
      </c>
      <c r="AO2137" s="1">
        <v>20075</v>
      </c>
      <c r="AP2137" s="1" t="b">
        <v>0</v>
      </c>
      <c r="AQ2137" s="1"/>
      <c r="AR2137" s="1"/>
      <c r="AS2137" s="1" t="b">
        <v>0</v>
      </c>
      <c r="AT2137" s="5"/>
      <c r="AU2137" s="5"/>
      <c r="AV2137" s="1" t="str">
        <f t="shared" si="347"/>
        <v>Viola cornuta 'Victoria's Blush'</v>
      </c>
      <c r="AW2137" s="1"/>
      <c r="AX2137" s="1"/>
      <c r="AY2137" s="5"/>
      <c r="AZ2137" s="5"/>
      <c r="BA2137" s="5"/>
      <c r="BB2137" s="5"/>
      <c r="BC2137" s="5"/>
      <c r="BD2137" s="5"/>
      <c r="BE2137" s="5"/>
      <c r="BF2137" s="5"/>
      <c r="BG2137" s="5"/>
      <c r="BH2137" s="5"/>
      <c r="BI2137" s="5"/>
      <c r="BJ2137" s="5"/>
      <c r="BK2137" s="5"/>
      <c r="BL2137" s="5"/>
      <c r="BM2137" s="5"/>
      <c r="BN2137" s="5"/>
    </row>
    <row r="2138" spans="1:66" ht="15" customHeight="1" x14ac:dyDescent="0.2">
      <c r="A2138" s="9" t="s">
        <v>9091</v>
      </c>
      <c r="B2138" s="18" t="b">
        <f t="shared" si="346"/>
        <v>1</v>
      </c>
      <c r="C2138" s="4" t="str">
        <f t="shared" si="348"/>
        <v/>
      </c>
      <c r="D2138" s="4" t="str">
        <f t="shared" si="349"/>
        <v/>
      </c>
      <c r="E2138" s="4" t="str">
        <f t="shared" si="350"/>
        <v/>
      </c>
      <c r="F2138" s="4" t="str">
        <f t="shared" ref="F2138:F2188" si="353">IF(Y2138="","X","")</f>
        <v/>
      </c>
      <c r="G2138" s="4" t="str">
        <f t="shared" si="352"/>
        <v/>
      </c>
      <c r="H2138" s="4" t="str">
        <f t="shared" si="351"/>
        <v>Viola cornuta</v>
      </c>
      <c r="I2138" s="1" t="s">
        <v>407</v>
      </c>
      <c r="J2138" s="1" t="s">
        <v>6540</v>
      </c>
      <c r="K2138" s="1"/>
      <c r="L2138" s="1">
        <v>1816</v>
      </c>
      <c r="M2138" s="1"/>
      <c r="N2138" s="18" t="b">
        <v>1</v>
      </c>
      <c r="O2138" t="s">
        <v>6541</v>
      </c>
      <c r="P2138" s="1" t="s">
        <v>6542</v>
      </c>
      <c r="S2138" s="54"/>
      <c r="T2138" s="1" t="s">
        <v>42</v>
      </c>
      <c r="U2138" s="1" t="s">
        <v>42</v>
      </c>
      <c r="V2138" s="1" t="s">
        <v>42</v>
      </c>
      <c r="W2138" s="1" t="s">
        <v>42</v>
      </c>
      <c r="X2138" s="1"/>
      <c r="Y2138" s="1" t="s">
        <v>6543</v>
      </c>
      <c r="Z2138" s="1"/>
      <c r="AA2138" s="1"/>
      <c r="AB2138" s="1"/>
      <c r="AC2138" s="1"/>
      <c r="AD2138" s="1"/>
      <c r="AE2138" s="1"/>
      <c r="AF2138" s="1"/>
      <c r="AG2138" s="1" t="b">
        <v>0</v>
      </c>
      <c r="AH2138" s="1"/>
      <c r="AI2138" s="1"/>
      <c r="AJ2138" s="1" t="b">
        <v>0</v>
      </c>
      <c r="AK2138" s="1" t="b">
        <v>0</v>
      </c>
      <c r="AL2138" s="1" t="s">
        <v>86</v>
      </c>
      <c r="AN2138" s="1" t="s">
        <v>45</v>
      </c>
      <c r="AO2138" s="1">
        <v>20303</v>
      </c>
      <c r="AP2138" s="1" t="b">
        <v>0</v>
      </c>
      <c r="AQ2138" s="1"/>
      <c r="AR2138" s="1"/>
      <c r="AS2138" s="1" t="b">
        <v>0</v>
      </c>
      <c r="AT2138" s="5"/>
      <c r="AU2138" s="5"/>
      <c r="AV2138" s="1" t="str">
        <f t="shared" si="347"/>
        <v>Viola cornuta</v>
      </c>
      <c r="AW2138" s="1"/>
      <c r="AX2138" s="1"/>
      <c r="AY2138" s="5"/>
      <c r="AZ2138" s="5"/>
      <c r="BA2138" s="5"/>
      <c r="BB2138" s="5"/>
      <c r="BC2138" s="5"/>
      <c r="BD2138" s="5"/>
      <c r="BE2138" s="5"/>
      <c r="BF2138" s="5"/>
      <c r="BG2138" s="5"/>
      <c r="BH2138" s="5"/>
      <c r="BI2138" s="5"/>
      <c r="BJ2138" s="5"/>
      <c r="BK2138" s="5"/>
      <c r="BL2138" s="5"/>
      <c r="BM2138" s="5"/>
      <c r="BN2138" s="5"/>
    </row>
    <row r="2139" spans="1:66" ht="15" customHeight="1" x14ac:dyDescent="0.2">
      <c r="A2139" s="9" t="s">
        <v>9237</v>
      </c>
      <c r="B2139" s="18" t="b">
        <f t="shared" si="346"/>
        <v>1</v>
      </c>
      <c r="C2139" s="4" t="str">
        <f t="shared" si="348"/>
        <v/>
      </c>
      <c r="D2139" s="4" t="str">
        <f t="shared" si="349"/>
        <v/>
      </c>
      <c r="E2139" s="4" t="str">
        <f t="shared" si="350"/>
        <v/>
      </c>
      <c r="F2139" s="4" t="str">
        <f t="shared" si="353"/>
        <v/>
      </c>
      <c r="G2139" s="4"/>
      <c r="H2139" s="4" t="str">
        <f t="shared" si="351"/>
        <v>Viola odorata 'Alba' - sweet Violet</v>
      </c>
      <c r="I2139" s="1" t="s">
        <v>407</v>
      </c>
      <c r="J2139" s="1" t="s">
        <v>6547</v>
      </c>
      <c r="K2139" s="1" t="s">
        <v>1160</v>
      </c>
      <c r="L2139" s="1">
        <v>1924</v>
      </c>
      <c r="M2139" s="1" t="s">
        <v>302</v>
      </c>
      <c r="N2139" s="18" t="b">
        <v>1</v>
      </c>
      <c r="O2139" t="s">
        <v>6848</v>
      </c>
      <c r="P2139" s="1" t="s">
        <v>6849</v>
      </c>
      <c r="S2139" s="54" t="s">
        <v>10333</v>
      </c>
      <c r="T2139" s="1" t="s">
        <v>42</v>
      </c>
      <c r="U2139" s="1" t="s">
        <v>42</v>
      </c>
      <c r="V2139" s="1" t="s">
        <v>42</v>
      </c>
      <c r="W2139" s="1" t="s">
        <v>42</v>
      </c>
      <c r="X2139" s="1"/>
      <c r="Y2139" s="1" t="s">
        <v>6850</v>
      </c>
      <c r="Z2139" s="1"/>
      <c r="AA2139" s="1"/>
      <c r="AB2139" s="1"/>
      <c r="AC2139" s="1"/>
      <c r="AD2139" s="1"/>
      <c r="AE2139" s="1"/>
      <c r="AG2139" s="1" t="b">
        <v>0</v>
      </c>
      <c r="AJ2139" s="1" t="b">
        <v>0</v>
      </c>
      <c r="AK2139" s="1" t="b">
        <v>0</v>
      </c>
      <c r="AL2139" s="1" t="s">
        <v>86</v>
      </c>
      <c r="AM2139" s="1" t="s">
        <v>62</v>
      </c>
      <c r="AN2139" s="1" t="s">
        <v>45</v>
      </c>
      <c r="AP2139" s="1" t="b">
        <v>0</v>
      </c>
      <c r="AQ2139" s="1"/>
      <c r="AR2139" s="1"/>
      <c r="AS2139" s="1" t="b">
        <v>0</v>
      </c>
      <c r="AT2139" s="5"/>
      <c r="AU2139" s="5"/>
      <c r="AV2139" s="1" t="str">
        <f t="shared" si="347"/>
        <v>Viola odorata 'Alba' - sweet Violet</v>
      </c>
      <c r="AX2139" s="1"/>
      <c r="AY2139" s="5"/>
      <c r="AZ2139" s="5"/>
      <c r="BA2139" s="5"/>
      <c r="BB2139" s="5"/>
      <c r="BC2139" s="5"/>
      <c r="BD2139" s="5"/>
      <c r="BE2139" s="5"/>
      <c r="BF2139" s="5"/>
      <c r="BG2139" s="5"/>
      <c r="BH2139" s="5"/>
      <c r="BI2139" s="5"/>
      <c r="BJ2139" s="5"/>
      <c r="BK2139" s="5"/>
      <c r="BL2139" s="5"/>
      <c r="BM2139" s="5"/>
      <c r="BN2139" s="5"/>
    </row>
    <row r="2140" spans="1:66" ht="15" customHeight="1" x14ac:dyDescent="0.2">
      <c r="A2140" s="9" t="s">
        <v>9239</v>
      </c>
      <c r="B2140" s="18" t="b">
        <f t="shared" si="346"/>
        <v>1</v>
      </c>
      <c r="C2140" s="4" t="str">
        <f t="shared" si="348"/>
        <v/>
      </c>
      <c r="D2140" s="4" t="str">
        <f t="shared" si="349"/>
        <v/>
      </c>
      <c r="E2140" s="4" t="str">
        <f t="shared" si="350"/>
        <v/>
      </c>
      <c r="F2140" s="4" t="str">
        <f t="shared" si="353"/>
        <v/>
      </c>
      <c r="G2140" s="4" t="str">
        <f>IF(H2140=A2140,"","I")</f>
        <v/>
      </c>
      <c r="H2140" s="4" t="str">
        <f t="shared" si="351"/>
        <v>Viola odorata 'Empress Augusta'</v>
      </c>
      <c r="I2140" s="1" t="s">
        <v>407</v>
      </c>
      <c r="J2140" s="24" t="s">
        <v>6547</v>
      </c>
      <c r="K2140" s="2" t="s">
        <v>9935</v>
      </c>
      <c r="N2140" s="18" t="b">
        <v>1</v>
      </c>
      <c r="O2140" t="s">
        <v>10266</v>
      </c>
      <c r="P2140" s="23" t="s">
        <v>10462</v>
      </c>
      <c r="Y2140" t="s">
        <v>11300</v>
      </c>
      <c r="AG2140" s="1" t="b">
        <v>0</v>
      </c>
      <c r="AH2140" s="1" t="s">
        <v>43</v>
      </c>
      <c r="AI2140" s="1"/>
      <c r="AJ2140" s="1" t="b">
        <v>0</v>
      </c>
      <c r="AK2140" s="1" t="b">
        <v>0</v>
      </c>
      <c r="AL2140" s="1" t="s">
        <v>1047</v>
      </c>
      <c r="AN2140" s="1" t="s">
        <v>45</v>
      </c>
      <c r="AO2140" s="1">
        <v>15854</v>
      </c>
      <c r="AP2140" s="1" t="b">
        <v>0</v>
      </c>
      <c r="AQ2140" s="1"/>
      <c r="AR2140" s="1"/>
      <c r="AS2140" s="1" t="b">
        <v>0</v>
      </c>
      <c r="AV2140" s="1" t="str">
        <f t="shared" si="347"/>
        <v>Viola odorata 'Empress Augusta'</v>
      </c>
      <c r="AW2140" s="1"/>
      <c r="AX2140" s="1"/>
      <c r="BE2140" s="5"/>
      <c r="BF2140" s="5"/>
      <c r="BG2140" s="5"/>
      <c r="BH2140" s="5"/>
      <c r="BI2140" s="5"/>
      <c r="BJ2140" s="5"/>
      <c r="BK2140" s="5"/>
      <c r="BL2140" s="5"/>
      <c r="BM2140" s="5"/>
      <c r="BN2140" s="5"/>
    </row>
    <row r="2141" spans="1:66" ht="15" customHeight="1" x14ac:dyDescent="0.2">
      <c r="A2141" s="9" t="s">
        <v>8312</v>
      </c>
      <c r="B2141" s="18" t="b">
        <f t="shared" si="346"/>
        <v>1</v>
      </c>
      <c r="C2141" s="4" t="str">
        <f t="shared" si="348"/>
        <v/>
      </c>
      <c r="D2141" s="4" t="str">
        <f t="shared" si="349"/>
        <v/>
      </c>
      <c r="E2141" s="4" t="str">
        <f t="shared" si="350"/>
        <v/>
      </c>
      <c r="F2141" s="4" t="str">
        <f t="shared" si="353"/>
        <v/>
      </c>
      <c r="G2141" s="4"/>
      <c r="H2141" s="4" t="str">
        <f t="shared" si="351"/>
        <v>Viola odorata 'Mrs R.O.Barton' - sweet Violet</v>
      </c>
      <c r="I2141" s="1" t="s">
        <v>407</v>
      </c>
      <c r="J2141" s="1" t="s">
        <v>6547</v>
      </c>
      <c r="K2141" s="2" t="s">
        <v>9936</v>
      </c>
      <c r="L2141" s="1">
        <v>1819</v>
      </c>
      <c r="M2141" s="1" t="s">
        <v>302</v>
      </c>
      <c r="N2141" s="18" t="b">
        <v>1</v>
      </c>
      <c r="O2141" t="s">
        <v>6554</v>
      </c>
      <c r="P2141" s="1" t="s">
        <v>6555</v>
      </c>
      <c r="S2141" s="54" t="s">
        <v>10333</v>
      </c>
      <c r="T2141" s="1" t="s">
        <v>42</v>
      </c>
      <c r="U2141" s="1" t="s">
        <v>42</v>
      </c>
      <c r="V2141" s="1" t="s">
        <v>42</v>
      </c>
      <c r="W2141" s="1" t="s">
        <v>42</v>
      </c>
      <c r="X2141" s="1"/>
      <c r="Y2141" s="1" t="s">
        <v>6556</v>
      </c>
      <c r="Z2141" s="1"/>
      <c r="AA2141" s="1"/>
      <c r="AB2141" s="1"/>
      <c r="AC2141" s="1"/>
      <c r="AD2141" s="1"/>
      <c r="AE2141" s="1"/>
      <c r="AG2141" s="1" t="b">
        <v>0</v>
      </c>
      <c r="AH2141" s="1"/>
      <c r="AI2141" s="1"/>
      <c r="AJ2141" s="1" t="b">
        <v>0</v>
      </c>
      <c r="AK2141" s="1" t="b">
        <v>0</v>
      </c>
      <c r="AL2141" s="1" t="s">
        <v>86</v>
      </c>
      <c r="AM2141" s="1" t="s">
        <v>62</v>
      </c>
      <c r="AN2141" s="1" t="s">
        <v>45</v>
      </c>
      <c r="AO2141" s="1">
        <v>1976</v>
      </c>
      <c r="AP2141" s="1" t="b">
        <v>0</v>
      </c>
      <c r="AQ2141" s="1"/>
      <c r="AR2141" s="1"/>
      <c r="AS2141" s="1" t="b">
        <v>0</v>
      </c>
      <c r="AV2141" s="1" t="str">
        <f t="shared" si="347"/>
        <v>Viola odorata 'Mrs R.O.Barton' - sweet Violet</v>
      </c>
      <c r="AW2141" s="1"/>
      <c r="AX2141" s="1"/>
      <c r="BE2141" s="5"/>
      <c r="BF2141" s="5"/>
      <c r="BG2141" s="5"/>
      <c r="BH2141" s="5"/>
      <c r="BI2141" s="5"/>
      <c r="BJ2141" s="5"/>
      <c r="BK2141" s="5"/>
      <c r="BL2141" s="5"/>
      <c r="BM2141" s="5"/>
      <c r="BN2141" s="5"/>
    </row>
    <row r="2142" spans="1:66" ht="15" customHeight="1" x14ac:dyDescent="0.2">
      <c r="A2142" s="9" t="s">
        <v>8314</v>
      </c>
      <c r="B2142" s="18" t="b">
        <f t="shared" si="346"/>
        <v>1</v>
      </c>
      <c r="C2142" s="4" t="str">
        <f t="shared" si="348"/>
        <v/>
      </c>
      <c r="D2142" s="4" t="str">
        <f t="shared" si="349"/>
        <v/>
      </c>
      <c r="E2142" s="4" t="str">
        <f t="shared" si="350"/>
        <v/>
      </c>
      <c r="F2142" s="4" t="str">
        <f t="shared" si="353"/>
        <v/>
      </c>
      <c r="G2142" s="4"/>
      <c r="H2142" s="4" t="str">
        <f t="shared" si="351"/>
        <v>Viola odorata Rosea Group - Pale - sweet Violet</v>
      </c>
      <c r="I2142" s="1" t="s">
        <v>407</v>
      </c>
      <c r="J2142" s="1" t="s">
        <v>6547</v>
      </c>
      <c r="K2142" s="24" t="s">
        <v>9946</v>
      </c>
      <c r="L2142" s="1">
        <v>1821</v>
      </c>
      <c r="M2142" s="1" t="s">
        <v>302</v>
      </c>
      <c r="N2142" s="18" t="b">
        <v>1</v>
      </c>
      <c r="O2142" t="s">
        <v>6563</v>
      </c>
      <c r="P2142" s="1" t="s">
        <v>6507</v>
      </c>
      <c r="S2142" s="54" t="s">
        <v>10333</v>
      </c>
      <c r="T2142" s="1" t="s">
        <v>42</v>
      </c>
      <c r="U2142" s="1" t="s">
        <v>42</v>
      </c>
      <c r="V2142" s="1" t="s">
        <v>42</v>
      </c>
      <c r="W2142" s="1" t="s">
        <v>42</v>
      </c>
      <c r="X2142" s="1"/>
      <c r="Y2142" s="1" t="s">
        <v>6564</v>
      </c>
      <c r="Z2142" s="1" t="s">
        <v>6561</v>
      </c>
      <c r="AA2142" s="1"/>
      <c r="AB2142" s="1"/>
      <c r="AC2142" s="1"/>
      <c r="AD2142" s="1"/>
      <c r="AE2142" s="1"/>
      <c r="AV2142" s="1" t="str">
        <f t="shared" si="347"/>
        <v>Viola odorata Rosea Group - Pale - sweet Violet</v>
      </c>
      <c r="BE2142" s="5"/>
      <c r="BF2142" s="5"/>
      <c r="BG2142" s="5"/>
      <c r="BH2142" s="5"/>
      <c r="BI2142" s="5"/>
      <c r="BJ2142" s="5"/>
      <c r="BK2142" s="5"/>
      <c r="BL2142" s="5"/>
      <c r="BM2142" s="5"/>
      <c r="BN2142" s="5"/>
    </row>
    <row r="2143" spans="1:66" ht="15" customHeight="1" x14ac:dyDescent="0.2">
      <c r="A2143" s="13" t="s">
        <v>7471</v>
      </c>
      <c r="B2143" s="18" t="b">
        <f t="shared" si="346"/>
        <v>1</v>
      </c>
      <c r="C2143" s="4" t="str">
        <f t="shared" si="348"/>
        <v/>
      </c>
      <c r="D2143" s="4" t="str">
        <f t="shared" si="349"/>
        <v/>
      </c>
      <c r="E2143" s="4" t="str">
        <f t="shared" si="350"/>
        <v/>
      </c>
      <c r="F2143" s="4" t="str">
        <f t="shared" si="353"/>
        <v/>
      </c>
      <c r="G2143" s="4"/>
      <c r="H2143" s="4" t="str">
        <f t="shared" si="351"/>
        <v>Viola odorata Rosea Group (dark form) - sweet Violet</v>
      </c>
      <c r="I2143" s="1" t="s">
        <v>407</v>
      </c>
      <c r="J2143" s="1" t="s">
        <v>6547</v>
      </c>
      <c r="K2143" s="24" t="s">
        <v>9947</v>
      </c>
      <c r="L2143" s="1">
        <v>1820</v>
      </c>
      <c r="M2143" s="1" t="s">
        <v>302</v>
      </c>
      <c r="N2143" s="18" t="b">
        <v>1</v>
      </c>
      <c r="O2143" t="s">
        <v>6558</v>
      </c>
      <c r="P2143" s="1" t="s">
        <v>6559</v>
      </c>
      <c r="S2143" s="54" t="s">
        <v>10333</v>
      </c>
      <c r="T2143" s="1" t="s">
        <v>42</v>
      </c>
      <c r="U2143" s="1" t="s">
        <v>42</v>
      </c>
      <c r="V2143" s="1" t="s">
        <v>42</v>
      </c>
      <c r="W2143" s="1" t="s">
        <v>42</v>
      </c>
      <c r="X2143" s="1"/>
      <c r="Y2143" s="1" t="s">
        <v>6560</v>
      </c>
      <c r="Z2143" s="1" t="s">
        <v>6561</v>
      </c>
      <c r="AA2143" s="1"/>
      <c r="AB2143" s="1"/>
      <c r="AC2143" s="1"/>
      <c r="AD2143" s="1"/>
      <c r="AE2143" s="1"/>
      <c r="AG2143" s="1" t="b">
        <v>0</v>
      </c>
      <c r="AH2143" s="1" t="s">
        <v>43</v>
      </c>
      <c r="AI2143" s="1"/>
      <c r="AJ2143" s="1" t="b">
        <v>0</v>
      </c>
      <c r="AK2143" s="1" t="b">
        <v>0</v>
      </c>
      <c r="AL2143" s="1" t="s">
        <v>1047</v>
      </c>
      <c r="AN2143" s="1" t="s">
        <v>45</v>
      </c>
      <c r="AO2143" s="1">
        <v>20137</v>
      </c>
      <c r="AP2143" s="1" t="b">
        <v>0</v>
      </c>
      <c r="AQ2143" s="1"/>
      <c r="AR2143" s="1"/>
      <c r="AS2143" s="1" t="b">
        <v>0</v>
      </c>
      <c r="AV2143" s="1" t="str">
        <f t="shared" si="347"/>
        <v>Viola odorata Rosea Group (dark form) - sweet Violet</v>
      </c>
      <c r="AX2143" s="1"/>
      <c r="BE2143" s="5"/>
      <c r="BF2143" s="5"/>
      <c r="BG2143" s="5"/>
      <c r="BH2143" s="5"/>
      <c r="BI2143" s="5"/>
      <c r="BJ2143" s="5"/>
      <c r="BK2143" s="5"/>
      <c r="BL2143" s="5"/>
      <c r="BM2143" s="5"/>
      <c r="BN2143" s="5"/>
    </row>
    <row r="2144" spans="1:66" ht="15" customHeight="1" x14ac:dyDescent="0.2">
      <c r="A2144" s="9" t="s">
        <v>7469</v>
      </c>
      <c r="B2144" s="18" t="b">
        <f t="shared" si="346"/>
        <v>1</v>
      </c>
      <c r="C2144" s="4" t="str">
        <f t="shared" si="348"/>
        <v/>
      </c>
      <c r="D2144" s="4" t="str">
        <f t="shared" si="349"/>
        <v/>
      </c>
      <c r="E2144" s="4" t="str">
        <f t="shared" si="350"/>
        <v/>
      </c>
      <c r="F2144" s="4" t="str">
        <f t="shared" si="353"/>
        <v/>
      </c>
      <c r="G2144" s="4" t="str">
        <f>IF(H2144=A2144,"","I")</f>
        <v/>
      </c>
      <c r="H2144" s="4" t="str">
        <f t="shared" si="351"/>
        <v>Viola odorata - sweet Violet</v>
      </c>
      <c r="I2144" s="1" t="s">
        <v>407</v>
      </c>
      <c r="J2144" s="1" t="s">
        <v>6547</v>
      </c>
      <c r="K2144" s="26"/>
      <c r="L2144" s="1">
        <v>1818</v>
      </c>
      <c r="M2144" s="1" t="s">
        <v>302</v>
      </c>
      <c r="N2144" s="18" t="b">
        <v>1</v>
      </c>
      <c r="O2144" t="s">
        <v>6548</v>
      </c>
      <c r="P2144" s="1" t="s">
        <v>6549</v>
      </c>
      <c r="S2144" s="54" t="s">
        <v>10333</v>
      </c>
      <c r="T2144" s="1" t="s">
        <v>42</v>
      </c>
      <c r="U2144" s="1" t="s">
        <v>42</v>
      </c>
      <c r="V2144" s="1" t="s">
        <v>42</v>
      </c>
      <c r="W2144" s="1" t="s">
        <v>42</v>
      </c>
      <c r="X2144" s="1" t="s">
        <v>6550</v>
      </c>
      <c r="Y2144" s="1" t="s">
        <v>6551</v>
      </c>
      <c r="Z2144" s="1" t="s">
        <v>6552</v>
      </c>
      <c r="AG2144" s="1" t="b">
        <v>0</v>
      </c>
      <c r="AH2144" s="1" t="s">
        <v>43</v>
      </c>
      <c r="AI2144" s="1"/>
      <c r="AJ2144" s="1" t="b">
        <v>0</v>
      </c>
      <c r="AK2144" s="1" t="b">
        <v>0</v>
      </c>
      <c r="AL2144" s="1" t="s">
        <v>1047</v>
      </c>
      <c r="AM2144" s="1" t="s">
        <v>62</v>
      </c>
      <c r="AN2144" s="1" t="s">
        <v>45</v>
      </c>
      <c r="AO2144" s="1">
        <v>2608</v>
      </c>
      <c r="AP2144" s="1" t="b">
        <v>0</v>
      </c>
      <c r="AQ2144" s="1"/>
      <c r="AR2144" s="1"/>
      <c r="AS2144" s="1" t="b">
        <v>1</v>
      </c>
      <c r="AV2144" s="1" t="str">
        <f t="shared" si="347"/>
        <v>Viola odorata - sweet Violet</v>
      </c>
      <c r="AW2144" s="1"/>
      <c r="AX2144" s="1"/>
      <c r="BE2144" s="5"/>
      <c r="BF2144" s="5"/>
      <c r="BG2144" s="5"/>
      <c r="BH2144" s="5"/>
      <c r="BI2144" s="5"/>
      <c r="BJ2144" s="5"/>
      <c r="BK2144" s="5"/>
      <c r="BL2144" s="5"/>
      <c r="BM2144" s="5"/>
      <c r="BN2144" s="5"/>
    </row>
    <row r="2145" spans="1:66" ht="15" customHeight="1" x14ac:dyDescent="0.2">
      <c r="B2145" s="18" t="b">
        <f t="shared" si="346"/>
        <v>1</v>
      </c>
      <c r="F2145" s="4" t="str">
        <f t="shared" si="353"/>
        <v/>
      </c>
      <c r="I2145" s="1" t="s">
        <v>407</v>
      </c>
      <c r="J2145" s="1" t="s">
        <v>6565</v>
      </c>
      <c r="K2145" s="1"/>
      <c r="L2145" s="1">
        <v>1822</v>
      </c>
      <c r="N2145" s="18" t="b">
        <v>1</v>
      </c>
      <c r="P2145" s="1" t="s">
        <v>6566</v>
      </c>
      <c r="Q2145" s="1"/>
      <c r="R2145" s="1"/>
      <c r="S2145" s="54" t="s">
        <v>6567</v>
      </c>
      <c r="T2145" s="1" t="s">
        <v>42</v>
      </c>
      <c r="U2145" s="1" t="s">
        <v>42</v>
      </c>
      <c r="V2145" s="1" t="s">
        <v>42</v>
      </c>
      <c r="W2145" s="1" t="s">
        <v>42</v>
      </c>
      <c r="X2145" s="1"/>
      <c r="Y2145" s="1" t="s">
        <v>6568</v>
      </c>
      <c r="Z2145" s="1"/>
      <c r="AA2145" s="1"/>
      <c r="AB2145" s="1"/>
      <c r="AC2145" s="1"/>
      <c r="AD2145" s="1"/>
      <c r="AE2145" s="1"/>
      <c r="AG2145" s="1" t="b">
        <v>0</v>
      </c>
      <c r="AJ2145" s="1" t="b">
        <v>0</v>
      </c>
      <c r="AK2145" s="1" t="b">
        <v>0</v>
      </c>
      <c r="AL2145" s="1" t="s">
        <v>86</v>
      </c>
      <c r="AM2145" s="1" t="s">
        <v>62</v>
      </c>
      <c r="AN2145" s="1" t="s">
        <v>45</v>
      </c>
      <c r="AO2145" s="1">
        <v>2157</v>
      </c>
      <c r="AP2145" s="1" t="b">
        <v>0</v>
      </c>
      <c r="AQ2145" s="1"/>
      <c r="AR2145" s="1"/>
      <c r="AS2145" s="1" t="b">
        <v>0</v>
      </c>
      <c r="AV2145" s="1" t="str">
        <f t="shared" si="347"/>
        <v>Viola pensylvanicum yellow violet</v>
      </c>
      <c r="AW2145" s="1"/>
      <c r="AX2145" s="1"/>
    </row>
    <row r="2146" spans="1:66" ht="15" customHeight="1" x14ac:dyDescent="0.2">
      <c r="A2146" s="9" t="s">
        <v>9241</v>
      </c>
      <c r="B2146" s="18" t="b">
        <f t="shared" si="346"/>
        <v>1</v>
      </c>
      <c r="C2146" s="4" t="str">
        <f>IF(O2146="","C","")</f>
        <v/>
      </c>
      <c r="D2146" s="4" t="str">
        <f>IF(I2146="","N","")</f>
        <v/>
      </c>
      <c r="E2146" s="4" t="str">
        <f>IF(P2146="","Y","")</f>
        <v/>
      </c>
      <c r="F2146" s="4" t="str">
        <f t="shared" si="353"/>
        <v/>
      </c>
      <c r="G2146" s="4" t="str">
        <f>IF(H2146=A2146,"","I")</f>
        <v/>
      </c>
      <c r="H2146" s="4" t="str">
        <f>TRIM(TRIM(I2146) &amp; " " &amp; TRIM(J2146) &amp; " " &amp; K2146 &amp; " " &amp;S2146)</f>
        <v>Viola riviniana 'Alba'</v>
      </c>
      <c r="I2146" s="1" t="s">
        <v>407</v>
      </c>
      <c r="J2146" s="1" t="s">
        <v>6569</v>
      </c>
      <c r="K2146" s="2" t="s">
        <v>1160</v>
      </c>
      <c r="N2146" s="18" t="b">
        <v>1</v>
      </c>
      <c r="O2146" t="s">
        <v>10267</v>
      </c>
      <c r="P2146" s="23" t="s">
        <v>10463</v>
      </c>
      <c r="Y2146" t="s">
        <v>11304</v>
      </c>
      <c r="AG2146" s="1" t="b">
        <v>0</v>
      </c>
      <c r="AH2146" s="1" t="s">
        <v>43</v>
      </c>
      <c r="AI2146" s="1"/>
      <c r="AJ2146" s="1" t="b">
        <v>0</v>
      </c>
      <c r="AK2146" s="1" t="b">
        <v>0</v>
      </c>
      <c r="AL2146" s="1" t="s">
        <v>363</v>
      </c>
      <c r="AM2146" s="1" t="s">
        <v>62</v>
      </c>
      <c r="AN2146" s="1" t="s">
        <v>45</v>
      </c>
      <c r="AO2146" s="1">
        <v>2609</v>
      </c>
      <c r="AP2146" s="1" t="b">
        <v>0</v>
      </c>
      <c r="AQ2146" s="1"/>
      <c r="AR2146" s="1"/>
      <c r="AS2146" s="1" t="b">
        <v>0</v>
      </c>
      <c r="AV2146" s="1" t="str">
        <f t="shared" si="347"/>
        <v>Viola riviniana 'Alba'</v>
      </c>
      <c r="AW2146" s="1"/>
      <c r="AX2146" s="1"/>
      <c r="BE2146" s="5"/>
      <c r="BF2146" s="5"/>
      <c r="BG2146" s="5"/>
      <c r="BH2146" s="5"/>
      <c r="BI2146" s="5"/>
      <c r="BJ2146" s="5"/>
      <c r="BK2146" s="5"/>
      <c r="BL2146" s="5"/>
      <c r="BM2146" s="5"/>
      <c r="BN2146" s="5"/>
    </row>
    <row r="2147" spans="1:66" ht="15" customHeight="1" x14ac:dyDescent="0.2">
      <c r="A2147" s="13" t="s">
        <v>8318</v>
      </c>
      <c r="B2147" s="18" t="b">
        <f t="shared" si="346"/>
        <v>1</v>
      </c>
      <c r="C2147" s="4" t="str">
        <f>IF(O2147="","C","")</f>
        <v/>
      </c>
      <c r="D2147" s="4" t="str">
        <f>IF(I2147="","N","")</f>
        <v/>
      </c>
      <c r="E2147" s="4" t="str">
        <f>IF(P2147="","Y","")</f>
        <v/>
      </c>
      <c r="F2147" s="4" t="str">
        <f t="shared" si="353"/>
        <v/>
      </c>
      <c r="G2147" s="4" t="str">
        <f>IF(H2147=A2147,"","I")</f>
        <v/>
      </c>
      <c r="H2147" s="4" t="str">
        <f>TRIM(TRIM(I2147) &amp; " " &amp; TRIM(J2147) &amp; " " &amp; K2147 &amp; " " &amp;S2147)</f>
        <v>Viola riviniana Purpurea Group ( Viola labradorica )</v>
      </c>
      <c r="I2147" s="47" t="s">
        <v>407</v>
      </c>
      <c r="J2147" s="1" t="s">
        <v>6569</v>
      </c>
      <c r="K2147" s="1" t="s">
        <v>10739</v>
      </c>
      <c r="L2147" s="1">
        <v>1823</v>
      </c>
      <c r="M2147" s="1" t="s">
        <v>302</v>
      </c>
      <c r="N2147" s="18" t="b">
        <v>1</v>
      </c>
      <c r="O2147" t="s">
        <v>6571</v>
      </c>
      <c r="P2147" s="1" t="s">
        <v>6572</v>
      </c>
      <c r="Q2147" s="1"/>
      <c r="R2147" s="1"/>
      <c r="S2147" s="54" t="s">
        <v>10740</v>
      </c>
      <c r="T2147" s="1" t="s">
        <v>42</v>
      </c>
      <c r="U2147" s="1" t="s">
        <v>42</v>
      </c>
      <c r="V2147" s="1" t="s">
        <v>42</v>
      </c>
      <c r="W2147" s="1" t="s">
        <v>42</v>
      </c>
      <c r="X2147" s="1"/>
      <c r="Y2147" s="1" t="s">
        <v>6573</v>
      </c>
      <c r="Z2147" s="1"/>
      <c r="AA2147" s="1"/>
      <c r="AB2147" s="1"/>
      <c r="AC2147" s="1"/>
      <c r="AD2147" s="1"/>
      <c r="AE2147" s="1"/>
      <c r="AV2147" s="1" t="str">
        <f t="shared" si="347"/>
        <v>Viola riviniana Purpurea Group ( Viola labradorica )</v>
      </c>
      <c r="BE2147" s="5"/>
      <c r="BF2147" s="5"/>
      <c r="BG2147" s="5"/>
      <c r="BH2147" s="5"/>
      <c r="BI2147" s="5"/>
      <c r="BJ2147" s="5"/>
      <c r="BK2147" s="5"/>
      <c r="BL2147" s="5"/>
      <c r="BM2147" s="5"/>
      <c r="BN2147" s="5"/>
    </row>
    <row r="2148" spans="1:66" ht="15" customHeight="1" x14ac:dyDescent="0.2">
      <c r="B2148" s="18" t="b">
        <f t="shared" si="346"/>
        <v>0</v>
      </c>
      <c r="F2148" s="4" t="str">
        <f t="shared" si="353"/>
        <v>X</v>
      </c>
      <c r="I2148" s="1" t="s">
        <v>407</v>
      </c>
      <c r="J2148" s="1" t="s">
        <v>6574</v>
      </c>
      <c r="K2148" s="1" t="s">
        <v>6575</v>
      </c>
      <c r="L2148" s="1">
        <v>1824</v>
      </c>
      <c r="N2148" s="18" t="b">
        <v>0</v>
      </c>
      <c r="P2148" s="1"/>
      <c r="S2148" s="54"/>
      <c r="T2148" s="1" t="s">
        <v>42</v>
      </c>
      <c r="U2148" s="1" t="s">
        <v>42</v>
      </c>
      <c r="V2148" s="1" t="s">
        <v>42</v>
      </c>
      <c r="W2148" s="1" t="s">
        <v>42</v>
      </c>
      <c r="X2148" s="1"/>
      <c r="Y2148" s="1"/>
      <c r="Z2148" s="1"/>
      <c r="AA2148" s="1"/>
      <c r="AB2148" s="1"/>
      <c r="AC2148" s="1"/>
      <c r="AD2148" s="1"/>
      <c r="AE2148" s="1"/>
      <c r="AG2148" s="1" t="b">
        <v>0</v>
      </c>
      <c r="AH2148" s="1" t="s">
        <v>43</v>
      </c>
      <c r="AI2148" s="1"/>
      <c r="AJ2148" s="1" t="b">
        <v>0</v>
      </c>
      <c r="AK2148" s="1" t="b">
        <v>0</v>
      </c>
      <c r="AL2148" s="1" t="s">
        <v>1047</v>
      </c>
      <c r="AN2148" s="1" t="s">
        <v>45</v>
      </c>
      <c r="AO2148" s="1">
        <v>20150</v>
      </c>
      <c r="AP2148" s="1" t="b">
        <v>0</v>
      </c>
      <c r="AQ2148" s="1"/>
      <c r="AR2148" s="1"/>
      <c r="AS2148" s="1" t="b">
        <v>0</v>
      </c>
      <c r="AV2148" s="1" t="str">
        <f t="shared" si="347"/>
        <v>Viola rupestris Rosea</v>
      </c>
      <c r="AW2148" s="1"/>
      <c r="AX2148" s="1"/>
    </row>
    <row r="2149" spans="1:66" ht="15" customHeight="1" x14ac:dyDescent="0.2">
      <c r="B2149" s="18" t="b">
        <f t="shared" si="346"/>
        <v>1</v>
      </c>
      <c r="F2149" s="4" t="str">
        <f t="shared" si="353"/>
        <v/>
      </c>
      <c r="I2149" s="1" t="s">
        <v>407</v>
      </c>
      <c r="J2149" s="1" t="s">
        <v>6576</v>
      </c>
      <c r="K2149" s="1" t="s">
        <v>1400</v>
      </c>
      <c r="L2149" s="1">
        <v>1826</v>
      </c>
      <c r="N2149" s="18" t="b">
        <v>1</v>
      </c>
      <c r="P2149" s="1" t="s">
        <v>6582</v>
      </c>
      <c r="Q2149" s="1"/>
      <c r="S2149" s="54"/>
      <c r="T2149" s="1" t="s">
        <v>42</v>
      </c>
      <c r="U2149" s="1" t="s">
        <v>42</v>
      </c>
      <c r="V2149" s="1" t="s">
        <v>42</v>
      </c>
      <c r="W2149" s="1" t="s">
        <v>42</v>
      </c>
      <c r="X2149" s="1"/>
      <c r="Y2149" s="1" t="s">
        <v>6583</v>
      </c>
      <c r="Z2149" s="1"/>
      <c r="AA2149" s="1"/>
      <c r="AB2149" s="1"/>
      <c r="AC2149" s="1"/>
      <c r="AD2149" s="1"/>
      <c r="AE2149" s="1"/>
      <c r="AG2149" s="1" t="b">
        <v>0</v>
      </c>
      <c r="AJ2149" s="1" t="b">
        <v>0</v>
      </c>
      <c r="AK2149" s="1" t="b">
        <v>0</v>
      </c>
      <c r="AL2149" s="1" t="s">
        <v>86</v>
      </c>
      <c r="AM2149" s="1" t="s">
        <v>62</v>
      </c>
      <c r="AN2149" s="1" t="s">
        <v>45</v>
      </c>
      <c r="AO2149" s="1">
        <v>2039</v>
      </c>
      <c r="AP2149" s="1" t="b">
        <v>1</v>
      </c>
      <c r="AQ2149" s="1"/>
      <c r="AR2149" s="1"/>
      <c r="AS2149" s="1" t="b">
        <v>0</v>
      </c>
      <c r="AV2149" s="1" t="str">
        <f t="shared" si="347"/>
        <v>Viola sororia Alba</v>
      </c>
      <c r="AW2149" s="1"/>
      <c r="AX2149" s="1"/>
    </row>
    <row r="2150" spans="1:66" ht="15" customHeight="1" x14ac:dyDescent="0.2">
      <c r="B2150" s="18" t="b">
        <f t="shared" si="346"/>
        <v>0</v>
      </c>
      <c r="F2150" s="4" t="str">
        <f t="shared" si="353"/>
        <v>X</v>
      </c>
      <c r="I2150" s="1" t="s">
        <v>407</v>
      </c>
      <c r="J2150" s="1" t="s">
        <v>6576</v>
      </c>
      <c r="K2150" s="1" t="s">
        <v>6584</v>
      </c>
      <c r="L2150" s="1">
        <v>1827</v>
      </c>
      <c r="N2150" s="18" t="b">
        <v>0</v>
      </c>
      <c r="P2150" s="1" t="s">
        <v>6585</v>
      </c>
      <c r="Q2150" s="1"/>
      <c r="R2150" s="1"/>
      <c r="S2150" s="54"/>
      <c r="T2150" s="1" t="s">
        <v>42</v>
      </c>
      <c r="U2150" s="1" t="s">
        <v>42</v>
      </c>
      <c r="V2150" s="1" t="s">
        <v>42</v>
      </c>
      <c r="W2150" s="1" t="s">
        <v>42</v>
      </c>
      <c r="X2150" s="1"/>
      <c r="Y2150" s="1"/>
      <c r="Z2150" s="1"/>
      <c r="AA2150" s="1"/>
      <c r="AB2150" s="1"/>
      <c r="AC2150" s="1"/>
      <c r="AD2150" s="1"/>
      <c r="AE2150" s="1"/>
      <c r="AG2150" s="1" t="b">
        <v>0</v>
      </c>
      <c r="AJ2150" s="1" t="b">
        <v>0</v>
      </c>
      <c r="AK2150" s="1" t="b">
        <v>0</v>
      </c>
      <c r="AL2150" s="1" t="s">
        <v>86</v>
      </c>
      <c r="AM2150" s="1" t="s">
        <v>62</v>
      </c>
      <c r="AN2150" s="1" t="s">
        <v>45</v>
      </c>
      <c r="AO2150" s="1">
        <v>2037</v>
      </c>
      <c r="AP2150" s="1" t="b">
        <v>0</v>
      </c>
      <c r="AQ2150" s="1"/>
      <c r="AR2150" s="1"/>
      <c r="AS2150" s="1" t="b">
        <v>0</v>
      </c>
      <c r="AV2150" s="1" t="str">
        <f t="shared" si="347"/>
        <v>Viola sororia 'Freckles'</v>
      </c>
      <c r="AW2150" s="1"/>
      <c r="AX2150" s="1"/>
    </row>
    <row r="2151" spans="1:66" ht="15" customHeight="1" x14ac:dyDescent="0.2">
      <c r="B2151" s="18" t="b">
        <f t="shared" si="346"/>
        <v>1</v>
      </c>
      <c r="F2151" s="4" t="str">
        <f t="shared" si="353"/>
        <v/>
      </c>
      <c r="I2151" s="1" t="s">
        <v>407</v>
      </c>
      <c r="J2151" s="1" t="s">
        <v>6576</v>
      </c>
      <c r="K2151" s="1"/>
      <c r="L2151" s="1">
        <v>1825</v>
      </c>
      <c r="N2151" s="18" t="b">
        <v>1</v>
      </c>
      <c r="P2151" s="1" t="s">
        <v>6577</v>
      </c>
      <c r="S2151" s="54" t="s">
        <v>6578</v>
      </c>
      <c r="T2151" s="1" t="s">
        <v>42</v>
      </c>
      <c r="U2151" s="1" t="s">
        <v>42</v>
      </c>
      <c r="V2151" s="1" t="s">
        <v>42</v>
      </c>
      <c r="W2151" s="1" t="s">
        <v>42</v>
      </c>
      <c r="X2151" s="1"/>
      <c r="Y2151" s="1" t="s">
        <v>6579</v>
      </c>
      <c r="Z2151" s="1" t="s">
        <v>6580</v>
      </c>
      <c r="AA2151" s="1" t="s">
        <v>6581</v>
      </c>
      <c r="AB2151" s="1"/>
      <c r="AC2151" s="1"/>
      <c r="AD2151" s="1"/>
      <c r="AE2151" s="1"/>
      <c r="AG2151" s="1" t="b">
        <v>0</v>
      </c>
      <c r="AH2151" s="1"/>
      <c r="AI2151" s="1"/>
      <c r="AJ2151" s="1" t="b">
        <v>0</v>
      </c>
      <c r="AK2151" s="1" t="b">
        <v>0</v>
      </c>
      <c r="AL2151" s="1" t="s">
        <v>86</v>
      </c>
      <c r="AN2151" s="1" t="s">
        <v>45</v>
      </c>
      <c r="AO2151" s="1">
        <v>15753</v>
      </c>
      <c r="AP2151" s="1" t="b">
        <v>0</v>
      </c>
      <c r="AQ2151" s="1"/>
      <c r="AR2151" s="1"/>
      <c r="AS2151" s="1" t="b">
        <v>0</v>
      </c>
      <c r="AV2151" s="1" t="str">
        <f t="shared" si="347"/>
        <v>Viola sororia syn papilionacea</v>
      </c>
      <c r="AW2151" s="1"/>
      <c r="AX2151" s="1"/>
    </row>
    <row r="2152" spans="1:66" ht="15" customHeight="1" x14ac:dyDescent="0.2">
      <c r="A2152" s="9" t="s">
        <v>9225</v>
      </c>
      <c r="B2152" s="18" t="b">
        <f t="shared" si="346"/>
        <v>1</v>
      </c>
      <c r="C2152" s="4" t="str">
        <f>IF(O2152="","C","")</f>
        <v/>
      </c>
      <c r="D2152" s="4" t="str">
        <f>IF(I2152="","N","")</f>
        <v/>
      </c>
      <c r="E2152" s="4" t="str">
        <f>IF(P2152="","Y","")</f>
        <v/>
      </c>
      <c r="F2152" s="4" t="str">
        <f t="shared" si="353"/>
        <v/>
      </c>
      <c r="G2152" s="4"/>
      <c r="H2152" s="4" t="str">
        <f>TRIM(TRIM(I2152) &amp; " " &amp; TRIM(J2152) &amp; " " &amp; K2152 &amp; " " &amp;S2152)</f>
        <v>Viola 'Amiral Avellan'</v>
      </c>
      <c r="I2152" s="1" t="s">
        <v>407</v>
      </c>
      <c r="J2152" s="1"/>
      <c r="K2152" s="1" t="s">
        <v>7080</v>
      </c>
      <c r="L2152" s="1">
        <v>2040</v>
      </c>
      <c r="M2152" s="1" t="s">
        <v>302</v>
      </c>
      <c r="N2152" s="18" t="b">
        <v>1</v>
      </c>
      <c r="O2152" t="s">
        <v>7081</v>
      </c>
      <c r="P2152" s="1" t="s">
        <v>7082</v>
      </c>
      <c r="S2152" s="54"/>
      <c r="T2152" s="1" t="s">
        <v>42</v>
      </c>
      <c r="U2152" s="1" t="s">
        <v>42</v>
      </c>
      <c r="V2152" s="1" t="s">
        <v>42</v>
      </c>
      <c r="W2152" s="1" t="s">
        <v>42</v>
      </c>
      <c r="X2152" s="1"/>
      <c r="Y2152" s="1" t="s">
        <v>7083</v>
      </c>
      <c r="Z2152" s="1"/>
      <c r="AA2152" s="1"/>
      <c r="AB2152" s="1"/>
      <c r="AC2152" s="1"/>
      <c r="AD2152" s="1"/>
      <c r="AE2152" s="1"/>
      <c r="AG2152" s="1" t="b">
        <v>0</v>
      </c>
      <c r="AJ2152" s="1" t="b">
        <v>0</v>
      </c>
      <c r="AK2152" s="1" t="b">
        <v>0</v>
      </c>
      <c r="AL2152" s="1" t="s">
        <v>86</v>
      </c>
      <c r="AM2152" s="1" t="s">
        <v>62</v>
      </c>
      <c r="AN2152" s="1" t="s">
        <v>45</v>
      </c>
      <c r="AP2152" s="1" t="b">
        <v>0</v>
      </c>
      <c r="AQ2152" s="1"/>
      <c r="AR2152" s="1"/>
      <c r="AS2152" s="1" t="b">
        <v>0</v>
      </c>
      <c r="AT2152" s="5"/>
      <c r="AU2152" s="5"/>
      <c r="AV2152" s="1" t="str">
        <f t="shared" si="347"/>
        <v>Viola 'Amiral Avellan'</v>
      </c>
      <c r="AX2152" s="1"/>
      <c r="AY2152" s="5"/>
      <c r="AZ2152" s="5"/>
      <c r="BA2152" s="5"/>
      <c r="BB2152" s="5"/>
      <c r="BC2152" s="5"/>
      <c r="BD2152" s="5"/>
      <c r="BE2152" s="5"/>
      <c r="BF2152" s="5"/>
      <c r="BG2152" s="5"/>
      <c r="BH2152" s="5"/>
      <c r="BI2152" s="5"/>
      <c r="BJ2152" s="5"/>
      <c r="BK2152" s="5"/>
      <c r="BL2152" s="5"/>
      <c r="BM2152" s="5"/>
      <c r="BN2152" s="5"/>
    </row>
    <row r="2153" spans="1:66" ht="15" customHeight="1" x14ac:dyDescent="0.2">
      <c r="B2153" s="18" t="b">
        <f t="shared" si="346"/>
        <v>0</v>
      </c>
      <c r="F2153" s="4" t="str">
        <f t="shared" si="353"/>
        <v>X</v>
      </c>
      <c r="I2153" s="1" t="s">
        <v>407</v>
      </c>
      <c r="K2153" s="1" t="s">
        <v>6476</v>
      </c>
      <c r="L2153" s="1">
        <v>1799</v>
      </c>
      <c r="N2153" s="18" t="b">
        <v>0</v>
      </c>
      <c r="P2153" s="1" t="s">
        <v>6477</v>
      </c>
      <c r="T2153" s="1" t="s">
        <v>42</v>
      </c>
      <c r="U2153" s="1" t="s">
        <v>42</v>
      </c>
      <c r="V2153" s="1" t="s">
        <v>42</v>
      </c>
      <c r="W2153" s="1" t="s">
        <v>42</v>
      </c>
      <c r="AG2153" s="1" t="b">
        <v>0</v>
      </c>
      <c r="AJ2153" s="1" t="b">
        <v>0</v>
      </c>
      <c r="AK2153" s="1" t="b">
        <v>0</v>
      </c>
      <c r="AL2153" s="1" t="s">
        <v>86</v>
      </c>
      <c r="AM2153" s="1" t="s">
        <v>62</v>
      </c>
      <c r="AN2153" s="1" t="s">
        <v>45</v>
      </c>
      <c r="AO2153" s="1">
        <v>1969</v>
      </c>
      <c r="AP2153" s="1" t="b">
        <v>1</v>
      </c>
      <c r="AQ2153" s="1"/>
      <c r="AR2153" s="1"/>
      <c r="AS2153" s="1" t="b">
        <v>0</v>
      </c>
      <c r="AV2153" s="1" t="str">
        <f t="shared" si="347"/>
        <v>Viola 'Arabella'</v>
      </c>
      <c r="AX2153" s="1"/>
    </row>
    <row r="2154" spans="1:66" ht="15" customHeight="1" x14ac:dyDescent="0.2">
      <c r="A2154" s="9" t="s">
        <v>8306</v>
      </c>
      <c r="B2154" s="18" t="b">
        <f t="shared" si="346"/>
        <v>1</v>
      </c>
      <c r="C2154" s="4" t="str">
        <f>IF(O2154="","C","")</f>
        <v/>
      </c>
      <c r="D2154" s="4" t="str">
        <f>IF(I2154="","N","")</f>
        <v/>
      </c>
      <c r="E2154" s="4" t="str">
        <f>IF(P2154="","Y","")</f>
        <v/>
      </c>
      <c r="F2154" s="4" t="str">
        <f t="shared" si="353"/>
        <v/>
      </c>
      <c r="G2154" s="4"/>
      <c r="H2154" s="4" t="str">
        <f>TRIM(TRIM(I2154) &amp; " " &amp; TRIM(J2154) &amp; " " &amp; K2154 &amp; " " &amp;S2154)</f>
        <v>Viola Baronne Alice de Rothschild' Sweet Violet</v>
      </c>
      <c r="I2154" s="1" t="s">
        <v>407</v>
      </c>
      <c r="J2154" s="1"/>
      <c r="K2154" s="49" t="s">
        <v>10730</v>
      </c>
      <c r="L2154" s="1">
        <v>1805</v>
      </c>
      <c r="M2154" s="1" t="s">
        <v>302</v>
      </c>
      <c r="N2154" s="18" t="b">
        <v>1</v>
      </c>
      <c r="O2154" t="s">
        <v>6490</v>
      </c>
      <c r="P2154" s="1" t="s">
        <v>6491</v>
      </c>
      <c r="S2154" s="54" t="s">
        <v>6492</v>
      </c>
      <c r="T2154" s="1" t="s">
        <v>42</v>
      </c>
      <c r="U2154" s="1" t="s">
        <v>42</v>
      </c>
      <c r="V2154" s="1" t="s">
        <v>42</v>
      </c>
      <c r="W2154" s="1" t="s">
        <v>42</v>
      </c>
      <c r="X2154" s="1"/>
      <c r="Y2154" s="1" t="s">
        <v>6493</v>
      </c>
      <c r="Z2154" s="1"/>
      <c r="AA2154" s="1"/>
      <c r="AB2154" s="1"/>
      <c r="AC2154" s="1"/>
      <c r="AD2154" s="1"/>
      <c r="AE2154" s="1"/>
      <c r="AF2154" s="1"/>
      <c r="AG2154" s="1" t="b">
        <v>0</v>
      </c>
      <c r="AH2154" s="1"/>
      <c r="AI2154" s="1"/>
      <c r="AJ2154" s="1" t="b">
        <v>0</v>
      </c>
      <c r="AK2154" s="1" t="b">
        <v>0</v>
      </c>
      <c r="AL2154" s="1" t="s">
        <v>86</v>
      </c>
      <c r="AN2154" s="1" t="s">
        <v>45</v>
      </c>
      <c r="AP2154" s="1" t="b">
        <v>0</v>
      </c>
      <c r="AQ2154" s="1"/>
      <c r="AR2154" s="1"/>
      <c r="AS2154" s="1" t="b">
        <v>0</v>
      </c>
      <c r="AV2154" s="1" t="str">
        <f t="shared" si="347"/>
        <v>Viola Baronne Alice de Rothschild' Sweet Violet</v>
      </c>
      <c r="AW2154" s="1"/>
      <c r="AX2154" s="1"/>
      <c r="BE2154" s="5"/>
      <c r="BF2154" s="5"/>
      <c r="BG2154" s="5"/>
      <c r="BH2154" s="5"/>
      <c r="BI2154" s="5"/>
      <c r="BJ2154" s="5"/>
      <c r="BK2154" s="5"/>
      <c r="BL2154" s="5"/>
      <c r="BM2154" s="5"/>
      <c r="BN2154" s="5"/>
    </row>
    <row r="2155" spans="1:66" ht="15" customHeight="1" x14ac:dyDescent="0.2">
      <c r="B2155" s="18" t="b">
        <f t="shared" si="346"/>
        <v>1</v>
      </c>
      <c r="F2155" s="4" t="str">
        <f t="shared" si="353"/>
        <v/>
      </c>
      <c r="I2155" s="1" t="s">
        <v>407</v>
      </c>
      <c r="K2155" s="1" t="s">
        <v>6478</v>
      </c>
      <c r="L2155" s="1">
        <v>1800</v>
      </c>
      <c r="N2155" s="18" t="b">
        <v>1</v>
      </c>
      <c r="P2155" s="1" t="s">
        <v>6479</v>
      </c>
      <c r="T2155" s="1" t="s">
        <v>42</v>
      </c>
      <c r="U2155" s="1" t="s">
        <v>42</v>
      </c>
      <c r="V2155" s="1" t="s">
        <v>42</v>
      </c>
      <c r="W2155" s="1" t="s">
        <v>42</v>
      </c>
      <c r="Y2155" s="1" t="s">
        <v>6480</v>
      </c>
      <c r="AG2155" s="1" t="b">
        <v>0</v>
      </c>
      <c r="AJ2155" s="1" t="b">
        <v>0</v>
      </c>
      <c r="AK2155" s="1" t="b">
        <v>0</v>
      </c>
      <c r="AL2155" s="1" t="s">
        <v>86</v>
      </c>
      <c r="AM2155" s="1" t="s">
        <v>62</v>
      </c>
      <c r="AN2155" s="1" t="s">
        <v>45</v>
      </c>
      <c r="AO2155" s="1">
        <v>1970</v>
      </c>
      <c r="AP2155" s="1" t="b">
        <v>1</v>
      </c>
      <c r="AQ2155" s="1"/>
      <c r="AR2155" s="1"/>
      <c r="AS2155" s="1" t="b">
        <v>0</v>
      </c>
      <c r="AV2155" s="1" t="str">
        <f t="shared" si="347"/>
        <v>Viola 'Boughton Blue' ('Belmont Blue')</v>
      </c>
      <c r="AX2155" s="1"/>
    </row>
    <row r="2156" spans="1:66" ht="15" customHeight="1" x14ac:dyDescent="0.2">
      <c r="A2156" s="9" t="s">
        <v>8308</v>
      </c>
      <c r="B2156" s="18" t="b">
        <f t="shared" si="346"/>
        <v>1</v>
      </c>
      <c r="C2156" s="4" t="str">
        <f t="shared" ref="C2156:C2163" si="354">IF(O2156="","C","")</f>
        <v/>
      </c>
      <c r="D2156" s="4" t="str">
        <f t="shared" ref="D2156:D2163" si="355">IF(I2156="","N","")</f>
        <v/>
      </c>
      <c r="E2156" s="4" t="str">
        <f t="shared" ref="E2156:E2163" si="356">IF(P2156="","Y","")</f>
        <v/>
      </c>
      <c r="F2156" s="4" t="str">
        <f t="shared" si="353"/>
        <v/>
      </c>
      <c r="G2156" s="4"/>
      <c r="H2156" s="4" t="str">
        <f t="shared" ref="H2156:H2163" si="357">TRIM(TRIM(I2156) &amp; " " &amp; TRIM(J2156) &amp; " " &amp; K2156 &amp; " " &amp;S2156)</f>
        <v>Viola Bournemouth Gem' Sweet Violet</v>
      </c>
      <c r="I2156" s="1" t="s">
        <v>407</v>
      </c>
      <c r="J2156" s="1"/>
      <c r="K2156" s="49" t="s">
        <v>10731</v>
      </c>
      <c r="L2156" s="1">
        <v>1806</v>
      </c>
      <c r="M2156" s="1" t="s">
        <v>302</v>
      </c>
      <c r="N2156" s="18" t="b">
        <v>1</v>
      </c>
      <c r="O2156" t="s">
        <v>6495</v>
      </c>
      <c r="P2156" s="1" t="s">
        <v>6496</v>
      </c>
      <c r="Q2156" s="1"/>
      <c r="R2156" s="1"/>
      <c r="S2156" s="54" t="s">
        <v>6492</v>
      </c>
      <c r="T2156" s="1" t="s">
        <v>42</v>
      </c>
      <c r="U2156" s="1" t="s">
        <v>42</v>
      </c>
      <c r="V2156" s="1" t="s">
        <v>42</v>
      </c>
      <c r="W2156" s="1" t="s">
        <v>42</v>
      </c>
      <c r="X2156" s="1" t="s">
        <v>6497</v>
      </c>
      <c r="Y2156" s="1" t="s">
        <v>6498</v>
      </c>
      <c r="Z2156" s="1"/>
      <c r="AA2156" s="1"/>
      <c r="AB2156" s="1"/>
      <c r="AC2156" s="1"/>
      <c r="AD2156" s="1"/>
      <c r="AE2156" s="1"/>
      <c r="AF2156" s="1"/>
      <c r="AG2156" s="1" t="b">
        <v>0</v>
      </c>
      <c r="AH2156" s="1"/>
      <c r="AI2156" s="1"/>
      <c r="AJ2156" s="1" t="b">
        <v>0</v>
      </c>
      <c r="AK2156" s="1" t="b">
        <v>0</v>
      </c>
      <c r="AL2156" s="1" t="s">
        <v>86</v>
      </c>
      <c r="AN2156" s="1" t="s">
        <v>45</v>
      </c>
      <c r="AP2156" s="1" t="b">
        <v>0</v>
      </c>
      <c r="AQ2156" s="1"/>
      <c r="AR2156" s="1"/>
      <c r="AS2156" s="1" t="b">
        <v>0</v>
      </c>
      <c r="AV2156" s="1" t="str">
        <f t="shared" si="347"/>
        <v>Viola Bournemouth Gem' Sweet Violet</v>
      </c>
      <c r="AW2156" s="1"/>
      <c r="AX2156" s="1"/>
      <c r="BE2156" s="5"/>
      <c r="BF2156" s="5"/>
      <c r="BG2156" s="5"/>
      <c r="BH2156" s="5"/>
      <c r="BI2156" s="5"/>
      <c r="BJ2156" s="5"/>
      <c r="BK2156" s="5"/>
      <c r="BL2156" s="5"/>
      <c r="BM2156" s="5"/>
      <c r="BN2156" s="5"/>
    </row>
    <row r="2157" spans="1:66" ht="15" customHeight="1" x14ac:dyDescent="0.2">
      <c r="A2157" s="9" t="s">
        <v>9227</v>
      </c>
      <c r="B2157" s="18" t="b">
        <f t="shared" si="346"/>
        <v>1</v>
      </c>
      <c r="C2157" s="4" t="str">
        <f t="shared" si="354"/>
        <v/>
      </c>
      <c r="D2157" s="4" t="str">
        <f t="shared" si="355"/>
        <v/>
      </c>
      <c r="E2157" s="4" t="str">
        <f t="shared" si="356"/>
        <v/>
      </c>
      <c r="F2157" s="4" t="str">
        <f t="shared" si="353"/>
        <v/>
      </c>
      <c r="G2157" s="4" t="str">
        <f>IF(H2157=A2157,"","I")</f>
        <v/>
      </c>
      <c r="H2157" s="4" t="str">
        <f t="shared" si="357"/>
        <v>Viola 'Clive Groves'</v>
      </c>
      <c r="I2157" s="1" t="s">
        <v>407</v>
      </c>
      <c r="J2157" s="1"/>
      <c r="K2157" s="2" t="s">
        <v>9930</v>
      </c>
      <c r="N2157" s="18" t="b">
        <v>1</v>
      </c>
      <c r="O2157" t="s">
        <v>10261</v>
      </c>
      <c r="P2157" s="23" t="s">
        <v>10457</v>
      </c>
      <c r="Y2157" t="s">
        <v>11297</v>
      </c>
      <c r="AF2157" s="1"/>
      <c r="AG2157" s="1" t="b">
        <v>0</v>
      </c>
      <c r="AH2157" s="1"/>
      <c r="AI2157" s="1"/>
      <c r="AJ2157" s="1" t="b">
        <v>0</v>
      </c>
      <c r="AK2157" s="1" t="b">
        <v>0</v>
      </c>
      <c r="AL2157" s="1" t="s">
        <v>86</v>
      </c>
      <c r="AM2157" s="1" t="s">
        <v>62</v>
      </c>
      <c r="AN2157" s="1" t="s">
        <v>45</v>
      </c>
      <c r="AO2157" s="1">
        <v>1971</v>
      </c>
      <c r="AP2157" s="1" t="b">
        <v>0</v>
      </c>
      <c r="AQ2157" s="1"/>
      <c r="AR2157" s="1"/>
      <c r="AS2157" s="1" t="b">
        <v>0</v>
      </c>
      <c r="AV2157" s="1" t="str">
        <f t="shared" si="347"/>
        <v>Viola 'Clive Groves'</v>
      </c>
      <c r="AW2157" s="1"/>
      <c r="AX2157" s="1"/>
      <c r="BE2157" s="5"/>
      <c r="BF2157" s="5"/>
      <c r="BG2157" s="5"/>
      <c r="BH2157" s="5"/>
      <c r="BI2157" s="5"/>
      <c r="BJ2157" s="5"/>
      <c r="BK2157" s="5"/>
      <c r="BL2157" s="5"/>
      <c r="BM2157" s="5"/>
      <c r="BN2157" s="5"/>
    </row>
    <row r="2158" spans="1:66" ht="15" customHeight="1" x14ac:dyDescent="0.2">
      <c r="A2158" s="9" t="s">
        <v>9317</v>
      </c>
      <c r="B2158" s="18" t="b">
        <f t="shared" si="346"/>
        <v>1</v>
      </c>
      <c r="C2158" s="4" t="str">
        <f t="shared" si="354"/>
        <v/>
      </c>
      <c r="D2158" s="4" t="str">
        <f t="shared" si="355"/>
        <v/>
      </c>
      <c r="E2158" s="4" t="str">
        <f t="shared" si="356"/>
        <v/>
      </c>
      <c r="F2158" s="4" t="str">
        <f t="shared" si="353"/>
        <v/>
      </c>
      <c r="G2158" s="4"/>
      <c r="H2158" s="4" t="str">
        <f t="shared" si="357"/>
        <v>Viola Columbine' (viola)</v>
      </c>
      <c r="I2158" s="1" t="s">
        <v>407</v>
      </c>
      <c r="J2158" s="1"/>
      <c r="K2158" s="49" t="s">
        <v>10738</v>
      </c>
      <c r="L2158" s="1">
        <v>1807</v>
      </c>
      <c r="M2158" s="1"/>
      <c r="N2158" s="18" t="b">
        <v>1</v>
      </c>
      <c r="O2158" t="s">
        <v>6500</v>
      </c>
      <c r="P2158" s="1" t="s">
        <v>6501</v>
      </c>
      <c r="S2158" s="54" t="s">
        <v>10737</v>
      </c>
      <c r="T2158" s="1" t="s">
        <v>42</v>
      </c>
      <c r="U2158" s="1" t="s">
        <v>42</v>
      </c>
      <c r="V2158" s="1" t="s">
        <v>42</v>
      </c>
      <c r="W2158" s="1" t="s">
        <v>42</v>
      </c>
      <c r="X2158" s="1" t="s">
        <v>6502</v>
      </c>
      <c r="Y2158" s="1" t="s">
        <v>6503</v>
      </c>
      <c r="Z2158" s="1" t="s">
        <v>6504</v>
      </c>
      <c r="AA2158" s="1"/>
      <c r="AB2158" s="1"/>
      <c r="AC2158" s="1"/>
      <c r="AD2158" s="1"/>
      <c r="AE2158" s="1"/>
      <c r="AV2158" s="1" t="str">
        <f t="shared" si="347"/>
        <v>Viola Columbine' (viola)</v>
      </c>
      <c r="BE2158" s="5"/>
      <c r="BF2158" s="5"/>
      <c r="BG2158" s="5"/>
      <c r="BH2158" s="5"/>
      <c r="BI2158" s="5"/>
      <c r="BJ2158" s="5"/>
      <c r="BK2158" s="5"/>
      <c r="BL2158" s="5"/>
      <c r="BM2158" s="5"/>
      <c r="BN2158" s="5"/>
    </row>
    <row r="2159" spans="1:66" ht="15" customHeight="1" x14ac:dyDescent="0.2">
      <c r="A2159" s="9" t="s">
        <v>8310</v>
      </c>
      <c r="B2159" s="18" t="b">
        <f t="shared" si="346"/>
        <v>1</v>
      </c>
      <c r="C2159" s="4" t="str">
        <f t="shared" si="354"/>
        <v/>
      </c>
      <c r="D2159" s="4" t="str">
        <f t="shared" si="355"/>
        <v/>
      </c>
      <c r="E2159" s="4" t="str">
        <f t="shared" si="356"/>
        <v/>
      </c>
      <c r="F2159" s="4" t="str">
        <f t="shared" si="353"/>
        <v/>
      </c>
      <c r="G2159" s="4"/>
      <c r="H2159" s="4" t="str">
        <f t="shared" si="357"/>
        <v>Viola Cordelia' Sweet Violet</v>
      </c>
      <c r="I2159" s="1" t="s">
        <v>407</v>
      </c>
      <c r="J2159" s="1"/>
      <c r="K2159" s="49" t="s">
        <v>10732</v>
      </c>
      <c r="L2159" s="1">
        <v>1808</v>
      </c>
      <c r="M2159" s="1" t="s">
        <v>302</v>
      </c>
      <c r="N2159" s="18" t="b">
        <v>1</v>
      </c>
      <c r="O2159" t="s">
        <v>6506</v>
      </c>
      <c r="P2159" s="1" t="s">
        <v>6507</v>
      </c>
      <c r="S2159" s="54" t="s">
        <v>6492</v>
      </c>
      <c r="T2159" s="1" t="s">
        <v>42</v>
      </c>
      <c r="U2159" s="1" t="s">
        <v>42</v>
      </c>
      <c r="V2159" s="1" t="s">
        <v>42</v>
      </c>
      <c r="W2159" s="1" t="s">
        <v>42</v>
      </c>
      <c r="X2159" s="1"/>
      <c r="Y2159" s="1" t="s">
        <v>6508</v>
      </c>
      <c r="Z2159" s="1"/>
      <c r="AA2159" s="1"/>
      <c r="AB2159" s="1"/>
      <c r="AC2159" s="1"/>
      <c r="AD2159" s="1"/>
      <c r="AE2159" s="1"/>
      <c r="AV2159" s="1" t="str">
        <f t="shared" si="347"/>
        <v>Viola Cordelia' Sweet Violet</v>
      </c>
      <c r="BE2159" s="5"/>
      <c r="BF2159" s="5"/>
      <c r="BG2159" s="5"/>
      <c r="BH2159" s="5"/>
      <c r="BI2159" s="5"/>
      <c r="BJ2159" s="5"/>
      <c r="BK2159" s="5"/>
      <c r="BL2159" s="5"/>
      <c r="BM2159" s="5"/>
      <c r="BN2159" s="5"/>
    </row>
    <row r="2160" spans="1:66" ht="15" customHeight="1" x14ac:dyDescent="0.2">
      <c r="A2160" s="9" t="s">
        <v>9319</v>
      </c>
      <c r="B2160" s="18" t="b">
        <f t="shared" si="346"/>
        <v>1</v>
      </c>
      <c r="C2160" s="4" t="str">
        <f t="shared" si="354"/>
        <v/>
      </c>
      <c r="D2160" s="4" t="str">
        <f t="shared" si="355"/>
        <v/>
      </c>
      <c r="E2160" s="4" t="str">
        <f t="shared" si="356"/>
        <v/>
      </c>
      <c r="F2160" s="4" t="str">
        <f t="shared" si="353"/>
        <v/>
      </c>
      <c r="G2160" s="4"/>
      <c r="H2160" s="4" t="str">
        <f t="shared" si="357"/>
        <v>Viola Dawn' (violetta)</v>
      </c>
      <c r="I2160" s="1" t="s">
        <v>407</v>
      </c>
      <c r="J2160" s="1"/>
      <c r="K2160" s="49" t="s">
        <v>10735</v>
      </c>
      <c r="L2160" s="1">
        <v>1809</v>
      </c>
      <c r="M2160" s="1"/>
      <c r="N2160" s="18" t="b">
        <v>1</v>
      </c>
      <c r="O2160" t="s">
        <v>6510</v>
      </c>
      <c r="P2160" s="1" t="s">
        <v>6511</v>
      </c>
      <c r="S2160" s="54" t="s">
        <v>10736</v>
      </c>
      <c r="T2160" s="1" t="s">
        <v>42</v>
      </c>
      <c r="U2160" s="1" t="s">
        <v>42</v>
      </c>
      <c r="V2160" s="1" t="s">
        <v>42</v>
      </c>
      <c r="W2160" s="1" t="s">
        <v>42</v>
      </c>
      <c r="X2160" s="1"/>
      <c r="Y2160" s="1" t="s">
        <v>6512</v>
      </c>
      <c r="Z2160" s="1" t="s">
        <v>6513</v>
      </c>
      <c r="AA2160" s="1"/>
      <c r="AB2160" s="1"/>
      <c r="AC2160" s="1"/>
      <c r="AD2160" s="1"/>
      <c r="AE2160" s="1"/>
      <c r="AV2160" s="1" t="str">
        <f t="shared" si="347"/>
        <v>Viola Dawn' (violetta)</v>
      </c>
      <c r="BE2160" s="5"/>
      <c r="BF2160" s="5"/>
      <c r="BG2160" s="5"/>
      <c r="BH2160" s="5"/>
      <c r="BI2160" s="5"/>
      <c r="BJ2160" s="5"/>
      <c r="BK2160" s="5"/>
      <c r="BL2160" s="5"/>
      <c r="BM2160" s="5"/>
      <c r="BN2160" s="5"/>
    </row>
    <row r="2161" spans="1:66" ht="15" customHeight="1" x14ac:dyDescent="0.2">
      <c r="A2161" s="9" t="s">
        <v>9229</v>
      </c>
      <c r="B2161" s="18" t="b">
        <f t="shared" si="346"/>
        <v>1</v>
      </c>
      <c r="C2161" s="4" t="str">
        <f t="shared" si="354"/>
        <v/>
      </c>
      <c r="D2161" s="4" t="str">
        <f t="shared" si="355"/>
        <v/>
      </c>
      <c r="E2161" s="4" t="str">
        <f t="shared" si="356"/>
        <v/>
      </c>
      <c r="F2161" s="4" t="str">
        <f t="shared" si="353"/>
        <v/>
      </c>
      <c r="G2161" s="4" t="str">
        <f>IF(H2161=A2161,"","I")</f>
        <v/>
      </c>
      <c r="H2161" s="4" t="str">
        <f t="shared" si="357"/>
        <v>Viola 'Dick o' the Hills'</v>
      </c>
      <c r="I2161" s="1" t="s">
        <v>407</v>
      </c>
      <c r="J2161" s="1"/>
      <c r="K2161" s="2" t="s">
        <v>9931</v>
      </c>
      <c r="N2161" s="18" t="b">
        <v>1</v>
      </c>
      <c r="O2161" t="s">
        <v>10262</v>
      </c>
      <c r="P2161" s="23" t="s">
        <v>10458</v>
      </c>
      <c r="Y2161" t="s">
        <v>11298</v>
      </c>
      <c r="AG2161" s="1" t="b">
        <v>0</v>
      </c>
      <c r="AJ2161" s="1" t="b">
        <v>0</v>
      </c>
      <c r="AK2161" s="1" t="b">
        <v>0</v>
      </c>
      <c r="AL2161" s="1" t="s">
        <v>86</v>
      </c>
      <c r="AM2161" s="1" t="s">
        <v>62</v>
      </c>
      <c r="AN2161" s="1" t="s">
        <v>45</v>
      </c>
      <c r="AP2161" s="1" t="b">
        <v>0</v>
      </c>
      <c r="AQ2161" s="1"/>
      <c r="AR2161" s="1"/>
      <c r="AS2161" s="1" t="b">
        <v>0</v>
      </c>
      <c r="AV2161" s="1" t="str">
        <f t="shared" si="347"/>
        <v>Viola 'Dick o' the Hills'</v>
      </c>
      <c r="AX2161" s="1"/>
      <c r="BE2161" s="5"/>
      <c r="BF2161" s="5"/>
      <c r="BG2161" s="5"/>
      <c r="BH2161" s="5"/>
      <c r="BI2161" s="5"/>
      <c r="BJ2161" s="5"/>
      <c r="BK2161" s="5"/>
      <c r="BL2161" s="5"/>
      <c r="BM2161" s="5"/>
      <c r="BN2161" s="5"/>
    </row>
    <row r="2162" spans="1:66" ht="15" customHeight="1" x14ac:dyDescent="0.2">
      <c r="A2162" s="9" t="s">
        <v>9231</v>
      </c>
      <c r="B2162" s="18" t="b">
        <f t="shared" si="346"/>
        <v>1</v>
      </c>
      <c r="C2162" s="4" t="str">
        <f t="shared" si="354"/>
        <v/>
      </c>
      <c r="D2162" s="4" t="str">
        <f t="shared" si="355"/>
        <v/>
      </c>
      <c r="E2162" s="4" t="str">
        <f t="shared" si="356"/>
        <v/>
      </c>
      <c r="F2162" s="4" t="str">
        <f t="shared" si="353"/>
        <v/>
      </c>
      <c r="G2162" s="4" t="str">
        <f>IF(H2162=A2162,"","I")</f>
        <v/>
      </c>
      <c r="H2162" s="4" t="str">
        <f t="shared" si="357"/>
        <v>Viola 'Elizabeth Bailes'</v>
      </c>
      <c r="I2162" s="1" t="s">
        <v>407</v>
      </c>
      <c r="J2162" s="1"/>
      <c r="K2162" s="2" t="s">
        <v>9932</v>
      </c>
      <c r="N2162" s="18" t="b">
        <v>1</v>
      </c>
      <c r="O2162" t="s">
        <v>10263</v>
      </c>
      <c r="P2162" s="23" t="s">
        <v>10459</v>
      </c>
      <c r="Y2162" t="s">
        <v>11299</v>
      </c>
      <c r="AF2162" s="1"/>
      <c r="AG2162" s="1" t="b">
        <v>0</v>
      </c>
      <c r="AH2162" s="1"/>
      <c r="AI2162" s="1"/>
      <c r="AJ2162" s="1" t="b">
        <v>0</v>
      </c>
      <c r="AK2162" s="1" t="b">
        <v>0</v>
      </c>
      <c r="AL2162" s="1" t="s">
        <v>86</v>
      </c>
      <c r="AM2162" s="1" t="s">
        <v>62</v>
      </c>
      <c r="AN2162" s="1" t="s">
        <v>45</v>
      </c>
      <c r="AP2162" s="1" t="b">
        <v>0</v>
      </c>
      <c r="AQ2162" s="1"/>
      <c r="AR2162" s="1"/>
      <c r="AS2162" s="1" t="b">
        <v>0</v>
      </c>
      <c r="AV2162" s="1" t="str">
        <f t="shared" si="347"/>
        <v>Viola 'Elizabeth Bailes'</v>
      </c>
      <c r="AW2162" s="1"/>
      <c r="AX2162" s="1"/>
      <c r="BE2162" s="5"/>
      <c r="BF2162" s="5"/>
      <c r="BG2162" s="5"/>
      <c r="BH2162" s="5"/>
      <c r="BI2162" s="5"/>
      <c r="BJ2162" s="5"/>
      <c r="BK2162" s="5"/>
      <c r="BL2162" s="5"/>
      <c r="BM2162" s="5"/>
      <c r="BN2162" s="5"/>
    </row>
    <row r="2163" spans="1:66" ht="15" customHeight="1" x14ac:dyDescent="0.2">
      <c r="A2163" s="9" t="s">
        <v>9233</v>
      </c>
      <c r="B2163" s="18" t="b">
        <f t="shared" si="346"/>
        <v>1</v>
      </c>
      <c r="C2163" s="4" t="str">
        <f t="shared" si="354"/>
        <v/>
      </c>
      <c r="D2163" s="4" t="str">
        <f t="shared" si="355"/>
        <v/>
      </c>
      <c r="E2163" s="4" t="str">
        <f t="shared" si="356"/>
        <v/>
      </c>
      <c r="F2163" s="4" t="str">
        <f t="shared" si="353"/>
        <v/>
      </c>
      <c r="G2163" s="4" t="str">
        <f>IF(H2163=A2163,"","I")</f>
        <v/>
      </c>
      <c r="H2163" s="4" t="str">
        <f t="shared" si="357"/>
        <v>Viola 'Fred Morey'</v>
      </c>
      <c r="I2163" s="1" t="s">
        <v>407</v>
      </c>
      <c r="J2163" s="1"/>
      <c r="K2163" s="2" t="s">
        <v>9933</v>
      </c>
      <c r="N2163" s="18" t="b">
        <v>1</v>
      </c>
      <c r="O2163" t="s">
        <v>10264</v>
      </c>
      <c r="P2163" s="23" t="s">
        <v>10460</v>
      </c>
      <c r="Y2163" t="s">
        <v>11301</v>
      </c>
      <c r="AG2163" s="1" t="b">
        <v>0</v>
      </c>
      <c r="AJ2163" s="1" t="b">
        <v>0</v>
      </c>
      <c r="AK2163" s="1" t="b">
        <v>0</v>
      </c>
      <c r="AL2163" s="1" t="s">
        <v>86</v>
      </c>
      <c r="AM2163" s="1" t="s">
        <v>62</v>
      </c>
      <c r="AN2163" s="1" t="s">
        <v>45</v>
      </c>
      <c r="AO2163" s="1">
        <v>1980</v>
      </c>
      <c r="AP2163" s="1" t="b">
        <v>0</v>
      </c>
      <c r="AQ2163" s="1"/>
      <c r="AR2163" s="1"/>
      <c r="AS2163" s="1" t="b">
        <v>1</v>
      </c>
      <c r="AV2163" s="1" t="str">
        <f t="shared" si="347"/>
        <v>Viola 'Fred Morey'</v>
      </c>
      <c r="AW2163" s="1"/>
      <c r="BE2163" s="5"/>
      <c r="BF2163" s="5"/>
      <c r="BG2163" s="5"/>
      <c r="BH2163" s="5"/>
      <c r="BI2163" s="5"/>
      <c r="BJ2163" s="5"/>
      <c r="BK2163" s="5"/>
      <c r="BL2163" s="5"/>
      <c r="BM2163" s="5"/>
      <c r="BN2163" s="5"/>
    </row>
    <row r="2164" spans="1:66" ht="15" customHeight="1" x14ac:dyDescent="0.2">
      <c r="B2164" s="18" t="b">
        <f t="shared" si="346"/>
        <v>1</v>
      </c>
      <c r="F2164" s="4" t="str">
        <f t="shared" si="353"/>
        <v/>
      </c>
      <c r="I2164" s="1" t="s">
        <v>407</v>
      </c>
      <c r="J2164" s="1"/>
      <c r="K2164" s="1" t="s">
        <v>6514</v>
      </c>
      <c r="L2164" s="1">
        <v>1810</v>
      </c>
      <c r="N2164" s="18" t="b">
        <v>1</v>
      </c>
      <c r="P2164" s="1" t="s">
        <v>6515</v>
      </c>
      <c r="S2164" s="54"/>
      <c r="T2164" s="1" t="s">
        <v>42</v>
      </c>
      <c r="U2164" s="1" t="s">
        <v>42</v>
      </c>
      <c r="V2164" s="1" t="s">
        <v>42</v>
      </c>
      <c r="W2164" s="1" t="s">
        <v>42</v>
      </c>
      <c r="X2164" s="1"/>
      <c r="Y2164" s="1" t="s">
        <v>6516</v>
      </c>
      <c r="Z2164" s="1" t="s">
        <v>6517</v>
      </c>
      <c r="AA2164" s="1"/>
      <c r="AB2164" s="1"/>
      <c r="AC2164" s="1"/>
      <c r="AD2164" s="1"/>
      <c r="AE2164" s="1"/>
      <c r="AG2164" s="1" t="b">
        <v>0</v>
      </c>
      <c r="AH2164" s="1"/>
      <c r="AI2164" s="1"/>
      <c r="AJ2164" s="1" t="b">
        <v>0</v>
      </c>
      <c r="AK2164" s="1" t="b">
        <v>0</v>
      </c>
      <c r="AL2164" s="1" t="s">
        <v>86</v>
      </c>
      <c r="AM2164" s="1" t="s">
        <v>62</v>
      </c>
      <c r="AN2164" s="1" t="s">
        <v>45</v>
      </c>
      <c r="AO2164" s="1">
        <v>15688</v>
      </c>
      <c r="AP2164" s="1" t="b">
        <v>1</v>
      </c>
      <c r="AQ2164" s="1"/>
      <c r="AR2164" s="1"/>
      <c r="AS2164" s="1" t="b">
        <v>0</v>
      </c>
      <c r="AV2164" s="1" t="str">
        <f t="shared" si="347"/>
        <v>Viola 'Irish Molly'</v>
      </c>
      <c r="AW2164" s="1"/>
      <c r="AX2164" s="1"/>
    </row>
    <row r="2165" spans="1:66" ht="15" customHeight="1" x14ac:dyDescent="0.2">
      <c r="B2165" s="18" t="b">
        <f t="shared" si="346"/>
        <v>1</v>
      </c>
      <c r="F2165" s="4" t="str">
        <f t="shared" si="353"/>
        <v/>
      </c>
      <c r="I2165" s="1" t="s">
        <v>407</v>
      </c>
      <c r="J2165" s="1"/>
      <c r="K2165" s="1" t="s">
        <v>6518</v>
      </c>
      <c r="L2165" s="1">
        <v>1811</v>
      </c>
      <c r="N2165" s="18" t="b">
        <v>1</v>
      </c>
      <c r="P2165" s="1" t="s">
        <v>6519</v>
      </c>
      <c r="S2165" s="54"/>
      <c r="T2165" s="1" t="s">
        <v>42</v>
      </c>
      <c r="U2165" s="1" t="s">
        <v>42</v>
      </c>
      <c r="V2165" s="1" t="s">
        <v>42</v>
      </c>
      <c r="W2165" s="1" t="s">
        <v>42</v>
      </c>
      <c r="X2165" s="1"/>
      <c r="Y2165" s="1" t="s">
        <v>6520</v>
      </c>
      <c r="Z2165" s="1"/>
      <c r="AA2165" s="1"/>
      <c r="AB2165" s="1"/>
      <c r="AC2165" s="1"/>
      <c r="AD2165" s="1"/>
      <c r="AE2165" s="1"/>
      <c r="AG2165" s="1" t="b">
        <v>1</v>
      </c>
      <c r="AH2165" s="1"/>
      <c r="AI2165" s="1"/>
      <c r="AJ2165" s="1" t="b">
        <v>0</v>
      </c>
      <c r="AK2165" s="1" t="b">
        <v>0</v>
      </c>
      <c r="AL2165" s="1" t="s">
        <v>482</v>
      </c>
      <c r="AM2165" s="1" t="s">
        <v>62</v>
      </c>
      <c r="AN2165" s="1" t="s">
        <v>45</v>
      </c>
      <c r="AO2165" s="1">
        <v>15686</v>
      </c>
      <c r="AP2165" s="1" t="b">
        <v>1</v>
      </c>
      <c r="AQ2165" s="1"/>
      <c r="AR2165" s="1"/>
      <c r="AS2165" s="1" t="b">
        <v>1</v>
      </c>
      <c r="AV2165" s="1" t="str">
        <f t="shared" si="347"/>
        <v>Viola 'Jackanapes'</v>
      </c>
      <c r="AW2165" s="1"/>
      <c r="AX2165" s="1"/>
    </row>
    <row r="2166" spans="1:66" ht="15" customHeight="1" x14ac:dyDescent="0.2">
      <c r="B2166" s="18" t="b">
        <f t="shared" si="346"/>
        <v>0</v>
      </c>
      <c r="F2166" s="4" t="str">
        <f t="shared" si="353"/>
        <v>X</v>
      </c>
      <c r="I2166" s="1" t="s">
        <v>407</v>
      </c>
      <c r="K2166" s="1" t="s">
        <v>6481</v>
      </c>
      <c r="L2166" s="1">
        <v>1801</v>
      </c>
      <c r="N2166" s="18" t="b">
        <v>0</v>
      </c>
      <c r="P2166" s="1" t="s">
        <v>6482</v>
      </c>
      <c r="T2166" s="1" t="s">
        <v>42</v>
      </c>
      <c r="U2166" s="1" t="s">
        <v>42</v>
      </c>
      <c r="V2166" s="1" t="s">
        <v>42</v>
      </c>
      <c r="W2166" s="1" t="s">
        <v>42</v>
      </c>
      <c r="AG2166" s="1" t="b">
        <v>0</v>
      </c>
      <c r="AJ2166" s="1" t="b">
        <v>0</v>
      </c>
      <c r="AK2166" s="1" t="b">
        <v>0</v>
      </c>
      <c r="AL2166" s="1" t="s">
        <v>86</v>
      </c>
      <c r="AM2166" s="1" t="s">
        <v>62</v>
      </c>
      <c r="AN2166" s="1" t="s">
        <v>45</v>
      </c>
      <c r="AO2166" s="1">
        <v>1972</v>
      </c>
      <c r="AP2166" s="1" t="b">
        <v>1</v>
      </c>
      <c r="AQ2166" s="1"/>
      <c r="AR2166" s="1"/>
      <c r="AS2166" s="1" t="b">
        <v>0</v>
      </c>
      <c r="AV2166" s="1" t="str">
        <f t="shared" si="347"/>
        <v>Viola 'Jeannie Bellew'</v>
      </c>
      <c r="AX2166" s="1"/>
    </row>
    <row r="2167" spans="1:66" ht="15" customHeight="1" x14ac:dyDescent="0.2">
      <c r="A2167" s="9" t="s">
        <v>9235</v>
      </c>
      <c r="B2167" s="18" t="b">
        <f t="shared" si="346"/>
        <v>1</v>
      </c>
      <c r="C2167" s="4" t="str">
        <f>IF(O2167="","C","")</f>
        <v/>
      </c>
      <c r="D2167" s="4" t="str">
        <f>IF(I2167="","N","")</f>
        <v/>
      </c>
      <c r="E2167" s="4" t="str">
        <f>IF(P2167="","Y","")</f>
        <v/>
      </c>
      <c r="F2167" s="4" t="str">
        <f t="shared" si="353"/>
        <v/>
      </c>
      <c r="G2167" s="4" t="str">
        <f>IF(H2167=A2167,"","I")</f>
        <v/>
      </c>
      <c r="H2167" s="4" t="str">
        <f>TRIM(TRIM(I2167) &amp; " " &amp; TRIM(J2167) &amp; " " &amp; K2167 &amp; " " &amp;S2167)</f>
        <v>Viola 'Lavender Lights'</v>
      </c>
      <c r="I2167" s="1" t="s">
        <v>407</v>
      </c>
      <c r="K2167" s="2" t="s">
        <v>9934</v>
      </c>
      <c r="N2167" s="18" t="b">
        <v>1</v>
      </c>
      <c r="O2167" t="s">
        <v>10265</v>
      </c>
      <c r="P2167" s="23" t="s">
        <v>10461</v>
      </c>
      <c r="Y2167" t="s">
        <v>11302</v>
      </c>
      <c r="AF2167" s="1"/>
      <c r="AG2167" s="1" t="b">
        <v>0</v>
      </c>
      <c r="AH2167" s="1"/>
      <c r="AI2167" s="1"/>
      <c r="AJ2167" s="1" t="b">
        <v>0</v>
      </c>
      <c r="AK2167" s="1" t="b">
        <v>0</v>
      </c>
      <c r="AL2167" s="1" t="s">
        <v>86</v>
      </c>
      <c r="AN2167" s="1" t="s">
        <v>45</v>
      </c>
      <c r="AP2167" s="1" t="b">
        <v>0</v>
      </c>
      <c r="AQ2167" s="1"/>
      <c r="AR2167" s="1"/>
      <c r="AS2167" s="1" t="b">
        <v>0</v>
      </c>
      <c r="AV2167" s="1" t="str">
        <f t="shared" si="347"/>
        <v>Viola 'Lavender Lights'</v>
      </c>
      <c r="AW2167" s="1"/>
      <c r="AX2167" s="1"/>
      <c r="BE2167" s="5"/>
      <c r="BF2167" s="5"/>
      <c r="BG2167" s="5"/>
      <c r="BH2167" s="5"/>
      <c r="BI2167" s="5"/>
      <c r="BJ2167" s="5"/>
      <c r="BK2167" s="5"/>
      <c r="BL2167" s="5"/>
      <c r="BM2167" s="5"/>
      <c r="BN2167" s="5"/>
    </row>
    <row r="2168" spans="1:66" ht="15" customHeight="1" x14ac:dyDescent="0.2">
      <c r="A2168" s="9" t="s">
        <v>8320</v>
      </c>
      <c r="B2168" s="18" t="b">
        <f t="shared" si="346"/>
        <v>1</v>
      </c>
      <c r="C2168" s="4" t="str">
        <f>IF(O2168="","C","")</f>
        <v/>
      </c>
      <c r="D2168" s="4" t="str">
        <f>IF(I2168="","N","")</f>
        <v/>
      </c>
      <c r="E2168" s="4" t="str">
        <f>IF(P2168="","Y","")</f>
        <v/>
      </c>
      <c r="F2168" s="4" t="str">
        <f t="shared" si="353"/>
        <v/>
      </c>
      <c r="G2168" s="4"/>
      <c r="H2168" s="4" t="str">
        <f>TRIM(TRIM(I2168) &amp; " " &amp; TRIM(J2168) &amp; " " &amp; K2168 &amp; " " &amp;S2168)</f>
        <v>Viola Lydia Groves' (violet)</v>
      </c>
      <c r="I2168" s="1" t="s">
        <v>407</v>
      </c>
      <c r="K2168" s="49" t="s">
        <v>6586</v>
      </c>
      <c r="L2168" s="1">
        <v>1828</v>
      </c>
      <c r="M2168" s="1" t="s">
        <v>302</v>
      </c>
      <c r="N2168" s="18" t="b">
        <v>1</v>
      </c>
      <c r="O2168" t="s">
        <v>6587</v>
      </c>
      <c r="P2168" s="1" t="s">
        <v>6588</v>
      </c>
      <c r="S2168" s="54" t="s">
        <v>10734</v>
      </c>
      <c r="T2168" s="1" t="s">
        <v>42</v>
      </c>
      <c r="U2168" s="1" t="s">
        <v>42</v>
      </c>
      <c r="V2168" s="1" t="s">
        <v>42</v>
      </c>
      <c r="W2168" s="1" t="s">
        <v>42</v>
      </c>
      <c r="Y2168" s="1" t="s">
        <v>6589</v>
      </c>
      <c r="AV2168" s="1" t="str">
        <f t="shared" si="347"/>
        <v>Viola Lydia Groves' (violet)</v>
      </c>
      <c r="BE2168" s="5"/>
      <c r="BF2168" s="5"/>
      <c r="BG2168" s="5"/>
      <c r="BH2168" s="5"/>
      <c r="BI2168" s="5"/>
      <c r="BJ2168" s="5"/>
      <c r="BK2168" s="5"/>
      <c r="BL2168" s="5"/>
      <c r="BM2168" s="5"/>
      <c r="BN2168" s="5"/>
    </row>
    <row r="2169" spans="1:66" ht="15" customHeight="1" x14ac:dyDescent="0.2">
      <c r="B2169" s="18" t="b">
        <f t="shared" si="346"/>
        <v>0</v>
      </c>
      <c r="F2169" s="4" t="str">
        <f t="shared" si="353"/>
        <v>X</v>
      </c>
      <c r="I2169" s="1" t="s">
        <v>407</v>
      </c>
      <c r="K2169" s="1" t="s">
        <v>6483</v>
      </c>
      <c r="L2169" s="1">
        <v>1802</v>
      </c>
      <c r="N2169" s="18" t="b">
        <v>0</v>
      </c>
      <c r="P2169" s="1" t="s">
        <v>6484</v>
      </c>
      <c r="T2169" s="1" t="s">
        <v>42</v>
      </c>
      <c r="U2169" s="1" t="s">
        <v>42</v>
      </c>
      <c r="V2169" s="1" t="s">
        <v>42</v>
      </c>
      <c r="W2169" s="1" t="s">
        <v>42</v>
      </c>
      <c r="AG2169" s="1" t="b">
        <v>1</v>
      </c>
      <c r="AJ2169" s="1" t="b">
        <v>0</v>
      </c>
      <c r="AK2169" s="1" t="b">
        <v>0</v>
      </c>
      <c r="AL2169" s="1" t="s">
        <v>86</v>
      </c>
      <c r="AM2169" s="1" t="s">
        <v>62</v>
      </c>
      <c r="AN2169" s="1" t="s">
        <v>45</v>
      </c>
      <c r="AO2169" s="1">
        <v>1973</v>
      </c>
      <c r="AP2169" s="1" t="b">
        <v>1</v>
      </c>
      <c r="AQ2169" s="1"/>
      <c r="AR2169" s="1"/>
      <c r="AS2169" s="1" t="b">
        <v>0</v>
      </c>
      <c r="AV2169" s="1" t="str">
        <f t="shared" si="347"/>
        <v>Viola 'Maggie Mott'</v>
      </c>
      <c r="AX2169" s="1"/>
    </row>
    <row r="2170" spans="1:66" ht="15" customHeight="1" x14ac:dyDescent="0.2">
      <c r="A2170" s="9" t="s">
        <v>8322</v>
      </c>
      <c r="B2170" s="18" t="b">
        <f t="shared" si="346"/>
        <v>1</v>
      </c>
      <c r="C2170" s="4" t="str">
        <f>IF(O2170="","C","")</f>
        <v/>
      </c>
      <c r="D2170" s="4" t="str">
        <f>IF(I2170="","N","")</f>
        <v/>
      </c>
      <c r="E2170" s="4" t="str">
        <f>IF(P2170="","Y","")</f>
        <v/>
      </c>
      <c r="F2170" s="4" t="str">
        <f t="shared" si="353"/>
        <v/>
      </c>
      <c r="G2170" s="4"/>
      <c r="H2170" s="4" t="str">
        <f>TRIM(TRIM(I2170) &amp; " " &amp; TRIM(J2170) &amp; " " &amp; K2170 &amp; " " &amp;S2170)</f>
        <v>Viola Melanie' (violet)</v>
      </c>
      <c r="I2170" s="1" t="s">
        <v>407</v>
      </c>
      <c r="J2170" s="1"/>
      <c r="K2170" s="49" t="s">
        <v>10733</v>
      </c>
      <c r="L2170" s="1">
        <v>1829</v>
      </c>
      <c r="M2170" s="1" t="s">
        <v>302</v>
      </c>
      <c r="N2170" s="18" t="b">
        <v>1</v>
      </c>
      <c r="O2170" t="s">
        <v>6591</v>
      </c>
      <c r="P2170" s="1" t="s">
        <v>6592</v>
      </c>
      <c r="S2170" s="54" t="s">
        <v>10734</v>
      </c>
      <c r="T2170" s="1" t="s">
        <v>42</v>
      </c>
      <c r="U2170" s="1" t="s">
        <v>42</v>
      </c>
      <c r="V2170" s="1" t="s">
        <v>42</v>
      </c>
      <c r="W2170" s="1" t="s">
        <v>42</v>
      </c>
      <c r="X2170" s="1"/>
      <c r="Y2170" s="1" t="s">
        <v>6593</v>
      </c>
      <c r="Z2170" s="1"/>
      <c r="AA2170" s="1"/>
      <c r="AB2170" s="1"/>
      <c r="AC2170" s="1"/>
      <c r="AD2170" s="1"/>
      <c r="AE2170" s="1"/>
      <c r="AF2170" s="1"/>
      <c r="AG2170" s="1" t="b">
        <v>0</v>
      </c>
      <c r="AH2170" s="1"/>
      <c r="AI2170" s="1"/>
      <c r="AJ2170" s="1" t="b">
        <v>0</v>
      </c>
      <c r="AK2170" s="1" t="b">
        <v>0</v>
      </c>
      <c r="AL2170" s="1" t="s">
        <v>233</v>
      </c>
      <c r="AN2170" s="1" t="s">
        <v>45</v>
      </c>
      <c r="AO2170" s="1">
        <v>15810</v>
      </c>
      <c r="AP2170" s="1" t="b">
        <v>0</v>
      </c>
      <c r="AQ2170" s="1"/>
      <c r="AR2170" s="1"/>
      <c r="AS2170" s="1" t="b">
        <v>0</v>
      </c>
      <c r="AV2170" s="1" t="str">
        <f t="shared" si="347"/>
        <v>Viola Melanie' (violet)</v>
      </c>
      <c r="AW2170" s="1"/>
      <c r="AX2170" s="1"/>
      <c r="BE2170" s="5"/>
      <c r="BF2170" s="5"/>
      <c r="BG2170" s="5"/>
      <c r="BH2170" s="5"/>
      <c r="BI2170" s="5"/>
      <c r="BJ2170" s="5"/>
      <c r="BK2170" s="5"/>
      <c r="BL2170" s="5"/>
      <c r="BM2170" s="5"/>
      <c r="BN2170" s="5"/>
    </row>
    <row r="2171" spans="1:66" ht="15" customHeight="1" x14ac:dyDescent="0.2">
      <c r="B2171" s="18" t="b">
        <f t="shared" si="346"/>
        <v>1</v>
      </c>
      <c r="F2171" s="4" t="str">
        <f t="shared" si="353"/>
        <v/>
      </c>
      <c r="I2171" s="1" t="s">
        <v>407</v>
      </c>
      <c r="J2171" s="1"/>
      <c r="K2171" s="1" t="s">
        <v>6521</v>
      </c>
      <c r="L2171" s="1">
        <v>1812</v>
      </c>
      <c r="N2171" s="18" t="b">
        <v>1</v>
      </c>
      <c r="P2171" s="1" t="s">
        <v>6522</v>
      </c>
      <c r="T2171" s="1" t="s">
        <v>42</v>
      </c>
      <c r="U2171" s="1" t="s">
        <v>42</v>
      </c>
      <c r="V2171" s="1" t="s">
        <v>42</v>
      </c>
      <c r="W2171" s="1" t="s">
        <v>42</v>
      </c>
      <c r="X2171" s="1" t="s">
        <v>6523</v>
      </c>
      <c r="Y2171" s="1" t="s">
        <v>6524</v>
      </c>
      <c r="AG2171" s="1" t="b">
        <v>1</v>
      </c>
      <c r="AJ2171" s="1" t="b">
        <v>0</v>
      </c>
      <c r="AK2171" s="1" t="b">
        <v>0</v>
      </c>
      <c r="AL2171" s="1" t="s">
        <v>86</v>
      </c>
      <c r="AM2171" s="1" t="s">
        <v>62</v>
      </c>
      <c r="AN2171" s="1" t="s">
        <v>45</v>
      </c>
      <c r="AO2171" s="1">
        <v>1974</v>
      </c>
      <c r="AP2171" s="1" t="b">
        <v>1</v>
      </c>
      <c r="AQ2171" s="1"/>
      <c r="AR2171" s="1"/>
      <c r="AS2171" s="1" t="b">
        <v>0</v>
      </c>
      <c r="AV2171" s="1" t="str">
        <f t="shared" si="347"/>
        <v>Viola 'Molly Sanderson'</v>
      </c>
      <c r="AW2171" s="1"/>
      <c r="AX2171" s="1"/>
    </row>
    <row r="2172" spans="1:66" ht="15" customHeight="1" x14ac:dyDescent="0.2">
      <c r="B2172" s="18" t="b">
        <f t="shared" si="346"/>
        <v>1</v>
      </c>
      <c r="F2172" s="4" t="str">
        <f t="shared" si="353"/>
        <v/>
      </c>
      <c r="I2172" s="1" t="s">
        <v>407</v>
      </c>
      <c r="J2172" s="1"/>
      <c r="K2172" s="1" t="s">
        <v>6525</v>
      </c>
      <c r="L2172" s="1">
        <v>1813</v>
      </c>
      <c r="N2172" s="18" t="b">
        <v>1</v>
      </c>
      <c r="P2172" s="1" t="s">
        <v>6526</v>
      </c>
      <c r="Q2172" s="1"/>
      <c r="S2172" s="54"/>
      <c r="T2172" s="1" t="s">
        <v>42</v>
      </c>
      <c r="U2172" s="1" t="s">
        <v>42</v>
      </c>
      <c r="V2172" s="1" t="s">
        <v>42</v>
      </c>
      <c r="W2172" s="1" t="s">
        <v>42</v>
      </c>
      <c r="X2172" s="1" t="s">
        <v>6527</v>
      </c>
      <c r="Y2172" s="1" t="s">
        <v>6528</v>
      </c>
      <c r="Z2172" s="1"/>
      <c r="AA2172" s="1"/>
      <c r="AB2172" s="1"/>
      <c r="AC2172" s="1"/>
      <c r="AD2172" s="1"/>
      <c r="AE2172" s="1"/>
      <c r="AG2172" s="1" t="b">
        <v>0</v>
      </c>
      <c r="AJ2172" s="1" t="b">
        <v>0</v>
      </c>
      <c r="AK2172" s="1" t="b">
        <v>0</v>
      </c>
      <c r="AL2172" s="1" t="s">
        <v>86</v>
      </c>
      <c r="AM2172" s="1" t="s">
        <v>62</v>
      </c>
      <c r="AN2172" s="1" t="s">
        <v>45</v>
      </c>
      <c r="AO2172" s="1">
        <v>2040</v>
      </c>
      <c r="AP2172" s="1" t="b">
        <v>1</v>
      </c>
      <c r="AS2172" s="1" t="b">
        <v>0</v>
      </c>
      <c r="AV2172" s="1" t="str">
        <f t="shared" si="347"/>
        <v>Viola 'Myfawnny'</v>
      </c>
      <c r="AW2172" s="1"/>
      <c r="AX2172" s="1"/>
    </row>
    <row r="2173" spans="1:66" ht="15" customHeight="1" x14ac:dyDescent="0.2">
      <c r="B2173" s="18" t="b">
        <f t="shared" si="346"/>
        <v>0</v>
      </c>
      <c r="F2173" s="4" t="str">
        <f t="shared" si="353"/>
        <v>X</v>
      </c>
      <c r="I2173" s="1" t="s">
        <v>407</v>
      </c>
      <c r="K2173" s="1" t="s">
        <v>6485</v>
      </c>
      <c r="L2173" s="1">
        <v>1803</v>
      </c>
      <c r="N2173" s="18" t="b">
        <v>0</v>
      </c>
      <c r="P2173" s="1" t="s">
        <v>6486</v>
      </c>
      <c r="T2173" s="1" t="s">
        <v>42</v>
      </c>
      <c r="U2173" s="1" t="s">
        <v>42</v>
      </c>
      <c r="V2173" s="1" t="s">
        <v>42</v>
      </c>
      <c r="W2173" s="1" t="s">
        <v>42</v>
      </c>
      <c r="AG2173" s="1" t="b">
        <v>1</v>
      </c>
      <c r="AJ2173" s="1" t="b">
        <v>0</v>
      </c>
      <c r="AK2173" s="1" t="b">
        <v>0</v>
      </c>
      <c r="AL2173" s="1" t="s">
        <v>86</v>
      </c>
      <c r="AM2173" s="1" t="s">
        <v>62</v>
      </c>
      <c r="AN2173" s="1" t="s">
        <v>45</v>
      </c>
      <c r="AO2173" s="1">
        <v>1975</v>
      </c>
      <c r="AP2173" s="1" t="b">
        <v>1</v>
      </c>
      <c r="AQ2173" s="1"/>
      <c r="AR2173" s="1"/>
      <c r="AS2173" s="1" t="b">
        <v>0</v>
      </c>
      <c r="AV2173" s="1" t="str">
        <f t="shared" si="347"/>
        <v>Viola 'Nellie Britten' (Haselmere)</v>
      </c>
      <c r="AX2173" s="1"/>
    </row>
    <row r="2174" spans="1:66" ht="15" customHeight="1" x14ac:dyDescent="0.2">
      <c r="A2174" s="9" t="s">
        <v>8244</v>
      </c>
      <c r="B2174" s="18" t="b">
        <f t="shared" si="346"/>
        <v>1</v>
      </c>
      <c r="C2174" s="4" t="str">
        <f>IF(O2174="","C","")</f>
        <v/>
      </c>
      <c r="D2174" s="4" t="str">
        <f>IF(I2174="","N","")</f>
        <v/>
      </c>
      <c r="E2174" s="4" t="str">
        <f>IF(P2174="","Y","")</f>
        <v/>
      </c>
      <c r="F2174" s="4" t="str">
        <f t="shared" si="353"/>
        <v/>
      </c>
      <c r="G2174" s="4" t="str">
        <f>IF(H2174=A2174,"","I")</f>
        <v/>
      </c>
      <c r="H2174" s="4" t="str">
        <f>TRIM(TRIM(I2174) &amp; " " &amp; TRIM(J2174) &amp; " " &amp; K2174 &amp; " " &amp;S2174)</f>
        <v>Viola 'Rebecca'</v>
      </c>
      <c r="I2174" s="1" t="s">
        <v>407</v>
      </c>
      <c r="J2174" s="1"/>
      <c r="K2174" s="1" t="s">
        <v>6529</v>
      </c>
      <c r="L2174" s="1">
        <v>1814</v>
      </c>
      <c r="M2174" s="1" t="s">
        <v>302</v>
      </c>
      <c r="N2174" s="18" t="b">
        <v>1</v>
      </c>
      <c r="O2174" t="s">
        <v>6530</v>
      </c>
      <c r="P2174" s="1" t="s">
        <v>6531</v>
      </c>
      <c r="S2174" s="54"/>
      <c r="T2174" s="1" t="s">
        <v>42</v>
      </c>
      <c r="U2174" s="1" t="s">
        <v>42</v>
      </c>
      <c r="V2174" s="1" t="s">
        <v>42</v>
      </c>
      <c r="W2174" s="1" t="s">
        <v>42</v>
      </c>
      <c r="X2174" s="1" t="s">
        <v>6532</v>
      </c>
      <c r="Y2174" s="1" t="s">
        <v>6533</v>
      </c>
      <c r="Z2174" s="1"/>
      <c r="AA2174" s="1"/>
      <c r="AB2174" s="1"/>
      <c r="AC2174" s="1"/>
      <c r="AD2174" s="1"/>
      <c r="AE2174" s="1"/>
      <c r="AG2174" s="1" t="b">
        <v>0</v>
      </c>
      <c r="AH2174" s="1"/>
      <c r="AI2174" s="1"/>
      <c r="AJ2174" s="1" t="b">
        <v>0</v>
      </c>
      <c r="AK2174" s="1" t="b">
        <v>0</v>
      </c>
      <c r="AL2174" s="1" t="s">
        <v>86</v>
      </c>
      <c r="AN2174" s="1" t="s">
        <v>45</v>
      </c>
      <c r="AO2174" s="1">
        <v>20296</v>
      </c>
      <c r="AP2174" s="1" t="b">
        <v>0</v>
      </c>
      <c r="AQ2174" s="1"/>
      <c r="AR2174" s="1"/>
      <c r="AS2174" s="1" t="b">
        <v>0</v>
      </c>
      <c r="AT2174" s="5"/>
      <c r="AU2174" s="5"/>
      <c r="AV2174" s="1" t="str">
        <f t="shared" si="347"/>
        <v>Viola 'Rebecca'</v>
      </c>
      <c r="AW2174" s="1"/>
      <c r="AX2174" s="1"/>
      <c r="AY2174" s="5"/>
      <c r="AZ2174" s="5"/>
      <c r="BA2174" s="5"/>
      <c r="BB2174" s="5"/>
      <c r="BC2174" s="5"/>
      <c r="BD2174" s="5"/>
      <c r="BE2174" s="5"/>
      <c r="BF2174" s="5"/>
      <c r="BG2174" s="5"/>
      <c r="BH2174" s="5"/>
      <c r="BI2174" s="5"/>
      <c r="BJ2174" s="5"/>
      <c r="BK2174" s="5"/>
      <c r="BL2174" s="5"/>
      <c r="BM2174" s="5"/>
      <c r="BN2174" s="5"/>
    </row>
    <row r="2175" spans="1:66" ht="15" customHeight="1" x14ac:dyDescent="0.2">
      <c r="A2175" s="9" t="s">
        <v>8316</v>
      </c>
      <c r="B2175" s="18" t="b">
        <f t="shared" si="346"/>
        <v>1</v>
      </c>
      <c r="C2175" s="4" t="str">
        <f>IF(O2175="","C","")</f>
        <v/>
      </c>
      <c r="D2175" s="4" t="str">
        <f>IF(I2175="","N","")</f>
        <v/>
      </c>
      <c r="E2175" s="4" t="str">
        <f>IF(P2175="","Y","")</f>
        <v/>
      </c>
      <c r="F2175" s="4" t="str">
        <f t="shared" si="353"/>
        <v/>
      </c>
      <c r="G2175" s="4"/>
      <c r="H2175" s="4" t="str">
        <f>TRIM(TRIM(I2175) &amp; " " &amp; TRIM(J2175) &amp; " " &amp; K2175 &amp; " " &amp;S2175)</f>
        <v>Viola Reine des Neiges' Sweet Violet</v>
      </c>
      <c r="I2175" s="1" t="s">
        <v>407</v>
      </c>
      <c r="K2175" s="49" t="s">
        <v>10728</v>
      </c>
      <c r="L2175" s="1">
        <v>1830</v>
      </c>
      <c r="M2175" s="1" t="s">
        <v>302</v>
      </c>
      <c r="N2175" s="18" t="b">
        <v>1</v>
      </c>
      <c r="O2175" t="s">
        <v>6595</v>
      </c>
      <c r="P2175" s="1" t="s">
        <v>6596</v>
      </c>
      <c r="S2175" s="54" t="s">
        <v>6492</v>
      </c>
      <c r="T2175" s="1" t="s">
        <v>42</v>
      </c>
      <c r="U2175" s="1" t="s">
        <v>42</v>
      </c>
      <c r="V2175" s="1" t="s">
        <v>42</v>
      </c>
      <c r="W2175" s="1" t="s">
        <v>42</v>
      </c>
      <c r="X2175" s="1"/>
      <c r="Y2175" s="1" t="s">
        <v>6597</v>
      </c>
      <c r="Z2175" s="1"/>
      <c r="AA2175" s="1"/>
      <c r="AB2175" s="1"/>
      <c r="AC2175" s="1"/>
      <c r="AD2175" s="1"/>
      <c r="AE2175" s="1"/>
      <c r="AG2175" s="1" t="b">
        <v>0</v>
      </c>
      <c r="AJ2175" s="1" t="b">
        <v>0</v>
      </c>
      <c r="AK2175" s="1" t="b">
        <v>0</v>
      </c>
      <c r="AL2175" s="1" t="s">
        <v>86</v>
      </c>
      <c r="AM2175" s="1" t="s">
        <v>62</v>
      </c>
      <c r="AN2175" s="1" t="s">
        <v>45</v>
      </c>
      <c r="AO2175" s="1">
        <v>2241</v>
      </c>
      <c r="AP2175" s="1" t="b">
        <v>0</v>
      </c>
      <c r="AQ2175" s="1"/>
      <c r="AR2175" s="1"/>
      <c r="AS2175" s="1" t="b">
        <v>1</v>
      </c>
      <c r="AV2175" s="1" t="str">
        <f t="shared" si="347"/>
        <v>Viola Reine des Neiges' Sweet Violet</v>
      </c>
      <c r="AW2175" s="1"/>
      <c r="AX2175" s="1"/>
      <c r="BE2175" s="5"/>
      <c r="BF2175" s="5"/>
      <c r="BG2175" s="5"/>
      <c r="BH2175" s="5"/>
      <c r="BI2175" s="5"/>
      <c r="BJ2175" s="5"/>
      <c r="BK2175" s="5"/>
      <c r="BL2175" s="5"/>
      <c r="BM2175" s="5"/>
      <c r="BN2175" s="5"/>
    </row>
    <row r="2176" spans="1:66" ht="15" customHeight="1" x14ac:dyDescent="0.2">
      <c r="A2176" s="13" t="s">
        <v>7297</v>
      </c>
      <c r="B2176" s="18" t="b">
        <f t="shared" si="346"/>
        <v>1</v>
      </c>
      <c r="C2176" s="4" t="str">
        <f>IF(O2176="","C","")</f>
        <v/>
      </c>
      <c r="D2176" s="4" t="str">
        <f>IF(I2176="","N","")</f>
        <v/>
      </c>
      <c r="E2176" s="4" t="str">
        <f>IF(P2176="","Y","")</f>
        <v/>
      </c>
      <c r="F2176" s="4" t="str">
        <f t="shared" si="353"/>
        <v/>
      </c>
      <c r="G2176" s="4"/>
      <c r="H2176" s="4" t="str">
        <f>TRIM(TRIM(I2176) &amp; " " &amp; TRIM(J2176) &amp; " " &amp; K2176 &amp; " " &amp;S2176)</f>
        <v>Viola 'Sulfurea' odorata 'Irish Elegance' - sweet violet</v>
      </c>
      <c r="I2176" s="47" t="s">
        <v>407</v>
      </c>
      <c r="J2176" s="1"/>
      <c r="K2176" s="1" t="s">
        <v>6534</v>
      </c>
      <c r="L2176" s="1">
        <v>1815</v>
      </c>
      <c r="M2176" s="1" t="s">
        <v>302</v>
      </c>
      <c r="N2176" s="18" t="b">
        <v>1</v>
      </c>
      <c r="O2176" t="s">
        <v>6535</v>
      </c>
      <c r="P2176" s="1" t="s">
        <v>6536</v>
      </c>
      <c r="S2176" s="54" t="s">
        <v>10727</v>
      </c>
      <c r="T2176" s="1" t="s">
        <v>42</v>
      </c>
      <c r="U2176" s="1" t="s">
        <v>42</v>
      </c>
      <c r="V2176" s="1" t="s">
        <v>42</v>
      </c>
      <c r="W2176" s="1" t="s">
        <v>42</v>
      </c>
      <c r="X2176" s="1"/>
      <c r="Y2176" s="1" t="s">
        <v>6538</v>
      </c>
      <c r="Z2176" s="1" t="s">
        <v>6539</v>
      </c>
      <c r="AA2176" s="1"/>
      <c r="AB2176" s="1"/>
      <c r="AC2176" s="1"/>
      <c r="AD2176" s="1"/>
      <c r="AE2176" s="1"/>
      <c r="AF2176" s="1"/>
      <c r="AG2176" s="1" t="b">
        <v>0</v>
      </c>
      <c r="AH2176" s="1" t="s">
        <v>43</v>
      </c>
      <c r="AI2176" s="1"/>
      <c r="AJ2176" s="1" t="b">
        <v>0</v>
      </c>
      <c r="AK2176" s="1" t="b">
        <v>0</v>
      </c>
      <c r="AL2176" s="1" t="s">
        <v>86</v>
      </c>
      <c r="AN2176" s="1" t="s">
        <v>45</v>
      </c>
      <c r="AO2176" s="1">
        <v>20162</v>
      </c>
      <c r="AP2176" s="1" t="b">
        <v>0</v>
      </c>
      <c r="AQ2176" s="1"/>
      <c r="AR2176" s="1"/>
      <c r="AS2176" s="1" t="b">
        <v>0</v>
      </c>
      <c r="AV2176" s="1" t="str">
        <f t="shared" si="347"/>
        <v>Viola 'Sulfurea' odorata 'Irish Elegance' - sweet violet</v>
      </c>
      <c r="AW2176" s="1"/>
      <c r="AX2176" s="1"/>
      <c r="BE2176" s="5"/>
      <c r="BF2176" s="5"/>
      <c r="BG2176" s="5"/>
      <c r="BH2176" s="5"/>
      <c r="BI2176" s="5"/>
      <c r="BJ2176" s="5"/>
      <c r="BK2176" s="5"/>
      <c r="BL2176" s="5"/>
      <c r="BM2176" s="5"/>
      <c r="BN2176" s="5"/>
    </row>
    <row r="2177" spans="1:66" ht="15" customHeight="1" x14ac:dyDescent="0.2">
      <c r="A2177" s="9" t="s">
        <v>9243</v>
      </c>
      <c r="B2177" s="18" t="b">
        <f t="shared" si="346"/>
        <v>1</v>
      </c>
      <c r="C2177" s="4" t="str">
        <f>IF(O2177="","C","")</f>
        <v/>
      </c>
      <c r="D2177" s="4" t="str">
        <f>IF(I2177="","N","")</f>
        <v/>
      </c>
      <c r="E2177" s="4" t="str">
        <f>IF(P2177="","Y","")</f>
        <v/>
      </c>
      <c r="F2177" s="4" t="str">
        <f t="shared" si="353"/>
        <v/>
      </c>
      <c r="G2177" s="4" t="str">
        <f>IF(H2177=A2177,"","I")</f>
        <v/>
      </c>
      <c r="H2177" s="4" t="str">
        <f>TRIM(TRIM(I2177) &amp; " " &amp; TRIM(J2177) &amp; " " &amp; K2177 &amp; " " &amp;S2177)</f>
        <v>Viola 'Sultan'</v>
      </c>
      <c r="I2177" s="1" t="s">
        <v>407</v>
      </c>
      <c r="J2177" s="1"/>
      <c r="K2177" s="25" t="s">
        <v>9937</v>
      </c>
      <c r="N2177" s="18" t="b">
        <v>1</v>
      </c>
      <c r="O2177" t="s">
        <v>10268</v>
      </c>
      <c r="P2177" s="23" t="s">
        <v>10464</v>
      </c>
      <c r="Y2177" t="s">
        <v>11303</v>
      </c>
      <c r="AV2177" s="1" t="str">
        <f t="shared" si="347"/>
        <v>Viola 'Sultan'</v>
      </c>
      <c r="BE2177" s="5"/>
      <c r="BF2177" s="5"/>
      <c r="BG2177" s="5"/>
      <c r="BH2177" s="5"/>
      <c r="BI2177" s="5"/>
      <c r="BJ2177" s="5"/>
      <c r="BK2177" s="5"/>
      <c r="BL2177" s="5"/>
      <c r="BM2177" s="5"/>
      <c r="BN2177" s="5"/>
    </row>
    <row r="2178" spans="1:66" ht="15" customHeight="1" x14ac:dyDescent="0.2">
      <c r="B2178" s="18" t="b">
        <f t="shared" ref="B2178:B2187" si="358">IF(F2178="X",FALSE,TRUE)</f>
        <v>0</v>
      </c>
      <c r="F2178" s="4" t="str">
        <f t="shared" si="353"/>
        <v>X</v>
      </c>
      <c r="I2178" s="1" t="s">
        <v>407</v>
      </c>
      <c r="K2178" s="1" t="s">
        <v>6487</v>
      </c>
      <c r="L2178" s="1">
        <v>1804</v>
      </c>
      <c r="N2178" s="18" t="b">
        <v>0</v>
      </c>
      <c r="P2178" s="1" t="s">
        <v>6488</v>
      </c>
      <c r="T2178" s="1" t="s">
        <v>42</v>
      </c>
      <c r="U2178" s="1" t="s">
        <v>42</v>
      </c>
      <c r="V2178" s="1" t="s">
        <v>42</v>
      </c>
      <c r="W2178" s="1" t="s">
        <v>42</v>
      </c>
      <c r="AG2178" s="1" t="b">
        <v>0</v>
      </c>
      <c r="AJ2178" s="1" t="b">
        <v>0</v>
      </c>
      <c r="AK2178" s="1" t="b">
        <v>0</v>
      </c>
      <c r="AL2178" s="1" t="s">
        <v>86</v>
      </c>
      <c r="AM2178" s="1" t="s">
        <v>62</v>
      </c>
      <c r="AN2178" s="1" t="s">
        <v>45</v>
      </c>
      <c r="AO2178" s="1">
        <v>1977</v>
      </c>
      <c r="AP2178" s="1" t="b">
        <v>1</v>
      </c>
      <c r="AQ2178" s="1"/>
      <c r="AR2178" s="1"/>
      <c r="AS2178" s="1" t="b">
        <v>0</v>
      </c>
      <c r="AV2178" s="1" t="str">
        <f t="shared" si="347"/>
        <v>Viola 'Vita'</v>
      </c>
      <c r="AX2178" s="1"/>
    </row>
    <row r="2179" spans="1:66" ht="15" customHeight="1" x14ac:dyDescent="0.2">
      <c r="B2179" s="18" t="b">
        <f t="shared" si="358"/>
        <v>0</v>
      </c>
      <c r="F2179" s="4" t="str">
        <f t="shared" si="353"/>
        <v>X</v>
      </c>
      <c r="I2179" s="1" t="s">
        <v>6598</v>
      </c>
      <c r="J2179" s="1" t="s">
        <v>6599</v>
      </c>
      <c r="K2179" s="1"/>
      <c r="L2179" s="1">
        <v>1831</v>
      </c>
      <c r="N2179" s="18" t="b">
        <v>0</v>
      </c>
      <c r="P2179" s="1" t="s">
        <v>6600</v>
      </c>
      <c r="S2179" s="54" t="s">
        <v>6601</v>
      </c>
      <c r="T2179" s="1" t="s">
        <v>42</v>
      </c>
      <c r="U2179" s="1" t="s">
        <v>42</v>
      </c>
      <c r="V2179" s="1" t="s">
        <v>42</v>
      </c>
      <c r="W2179" s="1" t="s">
        <v>42</v>
      </c>
      <c r="X2179" s="1"/>
      <c r="Y2179" s="1"/>
      <c r="Z2179" s="1"/>
      <c r="AA2179" s="1"/>
      <c r="AB2179" s="1"/>
      <c r="AC2179" s="1"/>
      <c r="AD2179" s="1"/>
      <c r="AE2179" s="1"/>
      <c r="AG2179" s="1" t="b">
        <v>0</v>
      </c>
      <c r="AH2179" s="1" t="s">
        <v>43</v>
      </c>
      <c r="AI2179" s="1"/>
      <c r="AJ2179" s="1" t="b">
        <v>0</v>
      </c>
      <c r="AK2179" s="1" t="b">
        <v>0</v>
      </c>
      <c r="AL2179" s="1" t="s">
        <v>86</v>
      </c>
      <c r="AM2179" s="1" t="s">
        <v>240</v>
      </c>
      <c r="AN2179" s="1" t="s">
        <v>45</v>
      </c>
      <c r="AO2179" s="1">
        <v>15696</v>
      </c>
      <c r="AP2179" s="1" t="b">
        <v>1</v>
      </c>
      <c r="AQ2179" s="1"/>
      <c r="AR2179" s="1"/>
      <c r="AS2179" s="1" t="b">
        <v>0</v>
      </c>
      <c r="AV2179" s="1" t="str">
        <f t="shared" si="347"/>
        <v>Woodwardia fimbriata Giant Chain Fern</v>
      </c>
      <c r="AW2179" s="1"/>
      <c r="AX2179" s="1"/>
    </row>
    <row r="2180" spans="1:66" ht="15" customHeight="1" x14ac:dyDescent="0.2">
      <c r="A2180" s="9" t="s">
        <v>8904</v>
      </c>
      <c r="B2180" s="18" t="b">
        <f t="shared" si="358"/>
        <v>1</v>
      </c>
      <c r="C2180" s="4" t="str">
        <f t="shared" ref="C2180:C2188" si="359">IF(O2180="","C","")</f>
        <v/>
      </c>
      <c r="D2180" s="4" t="str">
        <f t="shared" ref="D2180:D2188" si="360">IF(I2180="","N","")</f>
        <v/>
      </c>
      <c r="E2180" s="4" t="str">
        <f t="shared" ref="E2180:E2188" si="361">IF(P2180="","Y","")</f>
        <v/>
      </c>
      <c r="F2180" s="4" t="str">
        <f t="shared" si="353"/>
        <v/>
      </c>
      <c r="G2180" s="4" t="str">
        <f t="shared" ref="G2180:G2187" si="362">IF(H2180=A2180,"","I")</f>
        <v/>
      </c>
      <c r="H2180" s="4" t="str">
        <f t="shared" ref="H2180:H2243" si="363">TRIM(TRIM(I2180) &amp; " " &amp; TRIM(J2180) &amp; " " &amp; K2180 &amp; " " &amp;S2180)</f>
        <v>Wulfenia x schwarzii</v>
      </c>
      <c r="I2180" s="47" t="s">
        <v>6602</v>
      </c>
      <c r="J2180" s="1" t="s">
        <v>6603</v>
      </c>
      <c r="K2180" s="1"/>
      <c r="L2180" s="1">
        <v>1832</v>
      </c>
      <c r="M2180" s="1" t="s">
        <v>39</v>
      </c>
      <c r="N2180" s="18" t="b">
        <v>1</v>
      </c>
      <c r="O2180" t="s">
        <v>6604</v>
      </c>
      <c r="P2180" s="23" t="s">
        <v>10374</v>
      </c>
      <c r="S2180" s="54"/>
      <c r="T2180" s="1" t="s">
        <v>42</v>
      </c>
      <c r="U2180" s="1" t="s">
        <v>42</v>
      </c>
      <c r="V2180" s="1" t="s">
        <v>42</v>
      </c>
      <c r="W2180" s="1" t="s">
        <v>42</v>
      </c>
      <c r="X2180" s="1"/>
      <c r="Y2180" s="1" t="s">
        <v>6605</v>
      </c>
      <c r="Z2180" s="1"/>
      <c r="AA2180" s="1"/>
      <c r="AB2180" s="1"/>
      <c r="AC2180" s="1"/>
      <c r="AD2180" s="1"/>
      <c r="AE2180" s="1"/>
      <c r="AF2180" s="1"/>
      <c r="AG2180" s="1" t="b">
        <v>0</v>
      </c>
      <c r="AH2180" s="1"/>
      <c r="AI2180" s="1"/>
      <c r="AJ2180" s="1" t="b">
        <v>0</v>
      </c>
      <c r="AK2180" s="1" t="b">
        <v>0</v>
      </c>
      <c r="AL2180" s="1" t="s">
        <v>86</v>
      </c>
      <c r="AN2180" s="1" t="s">
        <v>45</v>
      </c>
      <c r="AP2180" s="1" t="b">
        <v>0</v>
      </c>
      <c r="AQ2180" s="1"/>
      <c r="AR2180" s="1"/>
      <c r="AS2180" s="1" t="b">
        <v>0</v>
      </c>
      <c r="AT2180" s="5"/>
      <c r="AU2180" s="5"/>
      <c r="AV2180" s="1" t="str">
        <f t="shared" ref="AV2180:AW2188" si="364">TRIM(TRIM(I2180) &amp; " " &amp; TRIM(J2180) &amp; " " &amp; K2180 &amp; " " &amp;S2180)</f>
        <v>Wulfenia x schwarzii</v>
      </c>
      <c r="AW2180" s="1"/>
      <c r="AX2180" s="1"/>
      <c r="AY2180" s="5"/>
      <c r="AZ2180" s="5"/>
      <c r="BA2180" s="5"/>
      <c r="BB2180" s="5"/>
      <c r="BC2180" s="5"/>
      <c r="BD2180" s="5"/>
      <c r="BE2180" s="5"/>
      <c r="BF2180" s="5"/>
      <c r="BG2180" s="5"/>
      <c r="BH2180" s="5"/>
      <c r="BI2180" s="5"/>
      <c r="BJ2180" s="5"/>
      <c r="BK2180" s="5"/>
      <c r="BL2180" s="5"/>
      <c r="BM2180" s="5"/>
      <c r="BN2180" s="5"/>
    </row>
    <row r="2181" spans="1:66" ht="15" customHeight="1" x14ac:dyDescent="0.2">
      <c r="A2181" s="9" t="s">
        <v>9716</v>
      </c>
      <c r="B2181" s="18" t="b">
        <f t="shared" si="358"/>
        <v>1</v>
      </c>
      <c r="C2181" s="4" t="str">
        <f t="shared" si="359"/>
        <v/>
      </c>
      <c r="D2181" s="4" t="str">
        <f t="shared" si="360"/>
        <v/>
      </c>
      <c r="E2181" s="4" t="str">
        <f t="shared" si="361"/>
        <v/>
      </c>
      <c r="F2181" s="4" t="str">
        <f t="shared" si="353"/>
        <v/>
      </c>
      <c r="G2181" s="4" t="str">
        <f t="shared" si="362"/>
        <v/>
      </c>
      <c r="H2181" s="4" t="str">
        <f t="shared" si="363"/>
        <v>x Alcalthaea suffrutescens 'Parkallee'</v>
      </c>
      <c r="I2181" s="42" t="s">
        <v>9944</v>
      </c>
      <c r="J2181" s="24" t="s">
        <v>9945</v>
      </c>
      <c r="K2181" s="24" t="s">
        <v>9938</v>
      </c>
      <c r="N2181" s="18" t="b">
        <v>1</v>
      </c>
      <c r="O2181" t="s">
        <v>10269</v>
      </c>
      <c r="P2181" s="23" t="s">
        <v>10379</v>
      </c>
      <c r="Y2181" t="s">
        <v>11041</v>
      </c>
      <c r="AV2181" s="1" t="str">
        <f t="shared" si="364"/>
        <v>x Alcalthaea suffrutescens 'Parkallee'</v>
      </c>
      <c r="BE2181" s="5"/>
      <c r="BF2181" s="5"/>
      <c r="BG2181" s="5"/>
      <c r="BH2181" s="5"/>
      <c r="BI2181" s="5"/>
      <c r="BJ2181" s="5"/>
      <c r="BK2181" s="5"/>
      <c r="BL2181" s="5"/>
      <c r="BM2181" s="5"/>
      <c r="BN2181" s="5"/>
    </row>
    <row r="2182" spans="1:66" ht="15" customHeight="1" x14ac:dyDescent="0.2">
      <c r="A2182" s="9" t="s">
        <v>9718</v>
      </c>
      <c r="B2182" s="18" t="b">
        <f t="shared" si="358"/>
        <v>1</v>
      </c>
      <c r="C2182" s="4" t="str">
        <f t="shared" si="359"/>
        <v/>
      </c>
      <c r="D2182" s="4" t="str">
        <f t="shared" si="360"/>
        <v/>
      </c>
      <c r="E2182" s="4" t="str">
        <f t="shared" si="361"/>
        <v/>
      </c>
      <c r="F2182" s="4" t="str">
        <f t="shared" si="353"/>
        <v/>
      </c>
      <c r="G2182" s="4" t="str">
        <f t="shared" si="362"/>
        <v/>
      </c>
      <c r="H2182" s="4" t="str">
        <f t="shared" si="363"/>
        <v>x Alcalthaea suffrutescens 'Parkrondell'</v>
      </c>
      <c r="I2182" s="42" t="s">
        <v>9944</v>
      </c>
      <c r="J2182" s="24" t="s">
        <v>9945</v>
      </c>
      <c r="K2182" s="24" t="s">
        <v>9939</v>
      </c>
      <c r="N2182" s="18" t="b">
        <v>1</v>
      </c>
      <c r="O2182" t="s">
        <v>10270</v>
      </c>
      <c r="P2182" s="23" t="s">
        <v>10378</v>
      </c>
      <c r="Y2182" t="s">
        <v>11042</v>
      </c>
      <c r="AG2182" s="1" t="b">
        <v>0</v>
      </c>
      <c r="AH2182" s="1"/>
      <c r="AI2182" s="1"/>
      <c r="AJ2182" s="1" t="b">
        <v>0</v>
      </c>
      <c r="AK2182" s="1" t="b">
        <v>0</v>
      </c>
      <c r="AL2182" s="1" t="s">
        <v>86</v>
      </c>
      <c r="AM2182" s="1" t="s">
        <v>62</v>
      </c>
      <c r="AN2182" s="1" t="s">
        <v>45</v>
      </c>
      <c r="AO2182" s="1">
        <v>2056</v>
      </c>
      <c r="AP2182" s="1" t="b">
        <v>1</v>
      </c>
      <c r="AQ2182" s="1"/>
      <c r="AR2182" s="1"/>
      <c r="AS2182" s="1" t="b">
        <v>0</v>
      </c>
      <c r="AT2182" s="5"/>
      <c r="AU2182" s="5"/>
      <c r="AV2182" s="1" t="str">
        <f t="shared" si="364"/>
        <v>x Alcalthaea suffrutescens 'Parkrondell'</v>
      </c>
      <c r="AW2182" s="1"/>
      <c r="AX2182" s="1"/>
      <c r="AY2182" s="5"/>
      <c r="AZ2182" s="5"/>
      <c r="BA2182" s="5"/>
      <c r="BB2182" s="5"/>
      <c r="BC2182" s="5"/>
      <c r="BD2182" s="5"/>
      <c r="BE2182" s="5"/>
      <c r="BF2182" s="5"/>
      <c r="BG2182" s="5"/>
      <c r="BH2182" s="5"/>
      <c r="BI2182" s="5"/>
      <c r="BJ2182" s="5"/>
      <c r="BK2182" s="5"/>
      <c r="BL2182" s="5"/>
      <c r="BM2182" s="5"/>
      <c r="BN2182" s="5"/>
    </row>
    <row r="2183" spans="1:66" ht="15" customHeight="1" x14ac:dyDescent="0.2">
      <c r="A2183" s="9" t="s">
        <v>8248</v>
      </c>
      <c r="B2183" s="18" t="b">
        <f t="shared" si="358"/>
        <v>1</v>
      </c>
      <c r="C2183" s="4" t="str">
        <f t="shared" si="359"/>
        <v/>
      </c>
      <c r="D2183" s="4" t="str">
        <f t="shared" si="360"/>
        <v/>
      </c>
      <c r="E2183" s="4" t="str">
        <f t="shared" si="361"/>
        <v/>
      </c>
      <c r="F2183" s="4" t="str">
        <f t="shared" si="353"/>
        <v/>
      </c>
      <c r="G2183" s="4" t="str">
        <f t="shared" si="362"/>
        <v/>
      </c>
      <c r="H2183" s="4" t="str">
        <f t="shared" si="363"/>
        <v>x Heucherella 'Dayglow Pink'</v>
      </c>
      <c r="I2183" s="43" t="s">
        <v>9943</v>
      </c>
      <c r="J2183" s="6"/>
      <c r="K2183" s="6" t="s">
        <v>3642</v>
      </c>
      <c r="L2183" s="1">
        <v>977</v>
      </c>
      <c r="M2183" s="1" t="s">
        <v>39</v>
      </c>
      <c r="N2183" s="18" t="b">
        <v>1</v>
      </c>
      <c r="O2183" t="s">
        <v>3643</v>
      </c>
      <c r="P2183" s="1" t="s">
        <v>3644</v>
      </c>
      <c r="Q2183" s="1"/>
      <c r="R2183" s="1"/>
      <c r="S2183" s="54"/>
      <c r="T2183" s="1" t="s">
        <v>42</v>
      </c>
      <c r="U2183" s="1" t="s">
        <v>42</v>
      </c>
      <c r="V2183" s="1" t="s">
        <v>42</v>
      </c>
      <c r="W2183" s="1" t="s">
        <v>42</v>
      </c>
      <c r="X2183" s="1"/>
      <c r="Y2183" s="1" t="s">
        <v>3638</v>
      </c>
      <c r="Z2183" s="1" t="s">
        <v>3645</v>
      </c>
      <c r="AA2183" s="1" t="s">
        <v>3646</v>
      </c>
      <c r="AB2183" s="1"/>
      <c r="AC2183" s="1"/>
      <c r="AD2183" s="1"/>
      <c r="AE2183" s="1"/>
      <c r="AG2183" s="1" t="b">
        <v>0</v>
      </c>
      <c r="AH2183" s="1"/>
      <c r="AI2183" s="1"/>
      <c r="AJ2183" s="1" t="b">
        <v>0</v>
      </c>
      <c r="AK2183" s="1" t="b">
        <v>0</v>
      </c>
      <c r="AL2183" s="1" t="s">
        <v>363</v>
      </c>
      <c r="AN2183" s="1" t="s">
        <v>45</v>
      </c>
      <c r="AO2183" s="1">
        <v>15833</v>
      </c>
      <c r="AP2183" s="1" t="b">
        <v>0</v>
      </c>
      <c r="AQ2183" s="1"/>
      <c r="AR2183" s="1"/>
      <c r="AS2183" s="1" t="b">
        <v>0</v>
      </c>
      <c r="AT2183" s="5"/>
      <c r="AU2183" s="5"/>
      <c r="AV2183" s="1" t="str">
        <f t="shared" si="364"/>
        <v>x Heucherella 'Dayglow Pink'</v>
      </c>
      <c r="AW2183" s="1"/>
      <c r="AX2183" s="1"/>
      <c r="AY2183" s="5"/>
      <c r="AZ2183" s="5"/>
      <c r="BA2183" s="5"/>
      <c r="BB2183" s="5"/>
      <c r="BC2183" s="5"/>
      <c r="BD2183" s="5"/>
      <c r="BE2183" s="5"/>
      <c r="BF2183" s="5"/>
      <c r="BG2183" s="5"/>
      <c r="BH2183" s="5"/>
      <c r="BI2183" s="5"/>
      <c r="BJ2183" s="5"/>
      <c r="BK2183" s="5"/>
      <c r="BL2183" s="5"/>
      <c r="BM2183" s="5"/>
      <c r="BN2183" s="5"/>
    </row>
    <row r="2184" spans="1:66" ht="15" customHeight="1" x14ac:dyDescent="0.2">
      <c r="A2184" s="9" t="s">
        <v>8246</v>
      </c>
      <c r="B2184" s="18" t="b">
        <f t="shared" si="358"/>
        <v>1</v>
      </c>
      <c r="C2184" s="4" t="str">
        <f t="shared" si="359"/>
        <v/>
      </c>
      <c r="D2184" s="4" t="str">
        <f t="shared" si="360"/>
        <v/>
      </c>
      <c r="E2184" s="4" t="str">
        <f t="shared" si="361"/>
        <v/>
      </c>
      <c r="F2184" s="4" t="str">
        <f t="shared" si="353"/>
        <v/>
      </c>
      <c r="G2184" s="4" t="str">
        <f t="shared" si="362"/>
        <v/>
      </c>
      <c r="H2184" s="4" t="str">
        <f t="shared" si="363"/>
        <v>x Heucherella 'Sweet Tea'</v>
      </c>
      <c r="I2184" s="43" t="s">
        <v>9943</v>
      </c>
      <c r="J2184" s="6"/>
      <c r="K2184" s="6" t="s">
        <v>3658</v>
      </c>
      <c r="L2184" s="1">
        <v>982</v>
      </c>
      <c r="M2184" s="1" t="s">
        <v>39</v>
      </c>
      <c r="N2184" s="18" t="b">
        <v>1</v>
      </c>
      <c r="O2184" t="s">
        <v>3659</v>
      </c>
      <c r="P2184" s="1" t="s">
        <v>3660</v>
      </c>
      <c r="S2184" s="54"/>
      <c r="T2184" s="1" t="s">
        <v>42</v>
      </c>
      <c r="U2184" s="1" t="s">
        <v>42</v>
      </c>
      <c r="V2184" s="1" t="s">
        <v>42</v>
      </c>
      <c r="W2184" s="1" t="s">
        <v>42</v>
      </c>
      <c r="X2184" s="1"/>
      <c r="Y2184" s="1" t="s">
        <v>3661</v>
      </c>
      <c r="Z2184" s="1"/>
      <c r="AA2184" s="1"/>
      <c r="AB2184" s="1"/>
      <c r="AC2184" s="1"/>
      <c r="AD2184" s="1"/>
      <c r="AE2184" s="1"/>
      <c r="AF2184" s="1"/>
      <c r="AG2184" s="1" t="b">
        <v>1</v>
      </c>
      <c r="AH2184" s="1"/>
      <c r="AI2184" s="1"/>
      <c r="AJ2184" s="1" t="b">
        <v>0</v>
      </c>
      <c r="AK2184" s="1" t="b">
        <v>0</v>
      </c>
      <c r="AL2184" s="1" t="s">
        <v>86</v>
      </c>
      <c r="AM2184" s="1" t="s">
        <v>62</v>
      </c>
      <c r="AN2184" s="1" t="s">
        <v>45</v>
      </c>
      <c r="AO2184" s="1">
        <v>1981</v>
      </c>
      <c r="AP2184" s="1" t="b">
        <v>0</v>
      </c>
      <c r="AQ2184" s="1"/>
      <c r="AR2184" s="1"/>
      <c r="AS2184" s="1" t="b">
        <v>0</v>
      </c>
      <c r="AV2184" s="1" t="str">
        <f t="shared" si="364"/>
        <v>x Heucherella 'Sweet Tea'</v>
      </c>
      <c r="AW2184" s="1"/>
      <c r="AX2184" s="1"/>
      <c r="BE2184" s="5"/>
      <c r="BF2184" s="5"/>
      <c r="BG2184" s="5"/>
      <c r="BH2184" s="5"/>
      <c r="BI2184" s="5"/>
      <c r="BJ2184" s="5"/>
      <c r="BK2184" s="5"/>
      <c r="BL2184" s="5"/>
      <c r="BM2184" s="5"/>
      <c r="BN2184" s="5"/>
    </row>
    <row r="2185" spans="1:66" ht="15" customHeight="1" x14ac:dyDescent="0.2">
      <c r="A2185" s="13" t="s">
        <v>7791</v>
      </c>
      <c r="B2185" s="18" t="b">
        <f t="shared" si="358"/>
        <v>1</v>
      </c>
      <c r="C2185" s="4" t="str">
        <f t="shared" si="359"/>
        <v/>
      </c>
      <c r="D2185" s="4" t="str">
        <f t="shared" si="360"/>
        <v/>
      </c>
      <c r="E2185" s="4" t="str">
        <f t="shared" si="361"/>
        <v/>
      </c>
      <c r="F2185" s="4" t="str">
        <f t="shared" si="353"/>
        <v/>
      </c>
      <c r="G2185" s="4" t="str">
        <f t="shared" si="362"/>
        <v/>
      </c>
      <c r="H2185" s="4" t="str">
        <f t="shared" si="363"/>
        <v>Zantedeschia aethiopica 'Green Goddess' (Lily of the Nile)</v>
      </c>
      <c r="I2185" s="1" t="s">
        <v>6606</v>
      </c>
      <c r="J2185" s="1" t="s">
        <v>6607</v>
      </c>
      <c r="K2185" s="1" t="s">
        <v>6612</v>
      </c>
      <c r="L2185" s="1">
        <v>1834</v>
      </c>
      <c r="M2185" s="1" t="s">
        <v>39</v>
      </c>
      <c r="N2185" s="18" t="b">
        <v>1</v>
      </c>
      <c r="O2185" t="s">
        <v>6613</v>
      </c>
      <c r="P2185" s="1" t="s">
        <v>6614</v>
      </c>
      <c r="S2185" s="54" t="s">
        <v>10332</v>
      </c>
      <c r="T2185" s="1" t="s">
        <v>42</v>
      </c>
      <c r="U2185" s="1" t="s">
        <v>42</v>
      </c>
      <c r="V2185" s="1" t="s">
        <v>42</v>
      </c>
      <c r="W2185" s="1" t="s">
        <v>42</v>
      </c>
      <c r="X2185" s="1"/>
      <c r="Y2185" s="1" t="s">
        <v>6615</v>
      </c>
      <c r="Z2185" s="1"/>
      <c r="AA2185" s="1"/>
      <c r="AB2185" s="1"/>
      <c r="AC2185" s="1"/>
      <c r="AD2185" s="1"/>
      <c r="AE2185" s="1"/>
      <c r="AF2185" s="1"/>
      <c r="AG2185" s="1" t="b">
        <v>0</v>
      </c>
      <c r="AH2185" s="1"/>
      <c r="AI2185" s="1"/>
      <c r="AJ2185" s="1" t="b">
        <v>0</v>
      </c>
      <c r="AK2185" s="1" t="b">
        <v>0</v>
      </c>
      <c r="AL2185" s="1" t="s">
        <v>86</v>
      </c>
      <c r="AN2185" s="1" t="s">
        <v>45</v>
      </c>
      <c r="AP2185" s="1" t="b">
        <v>0</v>
      </c>
      <c r="AQ2185" s="1"/>
      <c r="AR2185" s="1"/>
      <c r="AS2185" s="1" t="b">
        <v>0</v>
      </c>
      <c r="AV2185" s="1" t="str">
        <f t="shared" si="364"/>
        <v>Zantedeschia aethiopica 'Green Goddess' (Lily of the Nile)</v>
      </c>
      <c r="AW2185" s="1"/>
      <c r="AX2185" s="1"/>
      <c r="BE2185" s="5"/>
      <c r="BF2185" s="5"/>
      <c r="BG2185" s="5"/>
      <c r="BH2185" s="5"/>
      <c r="BI2185" s="34"/>
      <c r="BJ2185" s="34"/>
      <c r="BK2185" s="5"/>
      <c r="BL2185" s="5"/>
      <c r="BM2185" s="5"/>
      <c r="BN2185" s="5"/>
    </row>
    <row r="2186" spans="1:66" ht="15" customHeight="1" x14ac:dyDescent="0.2">
      <c r="A2186" s="9" t="s">
        <v>7789</v>
      </c>
      <c r="B2186" s="18" t="b">
        <f t="shared" si="358"/>
        <v>1</v>
      </c>
      <c r="C2186" s="4" t="str">
        <f t="shared" si="359"/>
        <v/>
      </c>
      <c r="D2186" s="4" t="str">
        <f t="shared" si="360"/>
        <v/>
      </c>
      <c r="E2186" s="4" t="str">
        <f t="shared" si="361"/>
        <v/>
      </c>
      <c r="F2186" s="4" t="str">
        <f t="shared" si="353"/>
        <v/>
      </c>
      <c r="G2186" s="4" t="str">
        <f t="shared" si="362"/>
        <v/>
      </c>
      <c r="H2186" s="4" t="str">
        <f t="shared" si="363"/>
        <v>Zantedeschia aethiopica (Lily of the Nile)</v>
      </c>
      <c r="I2186" s="1" t="s">
        <v>6606</v>
      </c>
      <c r="J2186" s="1" t="s">
        <v>6607</v>
      </c>
      <c r="K2186" s="1"/>
      <c r="L2186" s="1">
        <v>1833</v>
      </c>
      <c r="M2186" s="1" t="s">
        <v>39</v>
      </c>
      <c r="N2186" s="18" t="b">
        <v>1</v>
      </c>
      <c r="O2186" t="s">
        <v>6608</v>
      </c>
      <c r="P2186" s="1" t="s">
        <v>6609</v>
      </c>
      <c r="S2186" s="54" t="s">
        <v>10332</v>
      </c>
      <c r="T2186" s="1" t="s">
        <v>42</v>
      </c>
      <c r="U2186" s="1" t="s">
        <v>42</v>
      </c>
      <c r="V2186" s="1" t="s">
        <v>42</v>
      </c>
      <c r="W2186" s="1" t="s">
        <v>42</v>
      </c>
      <c r="X2186" s="1" t="s">
        <v>6610</v>
      </c>
      <c r="Y2186" s="1" t="s">
        <v>6611</v>
      </c>
      <c r="Z2186" s="1"/>
      <c r="AA2186" s="1"/>
      <c r="AB2186" s="1"/>
      <c r="AC2186" s="1"/>
      <c r="AD2186" s="1"/>
      <c r="AE2186" s="1"/>
      <c r="AF2186" s="1"/>
      <c r="AG2186" s="1" t="b">
        <v>0</v>
      </c>
      <c r="AH2186" s="1"/>
      <c r="AI2186" s="1"/>
      <c r="AJ2186" s="1" t="b">
        <v>0</v>
      </c>
      <c r="AK2186" s="1" t="b">
        <v>0</v>
      </c>
      <c r="AL2186" s="1" t="s">
        <v>86</v>
      </c>
      <c r="AN2186" s="1" t="s">
        <v>45</v>
      </c>
      <c r="AO2186" s="1">
        <v>19959</v>
      </c>
      <c r="AP2186" s="1" t="b">
        <v>0</v>
      </c>
      <c r="AQ2186" s="1"/>
      <c r="AR2186" s="1"/>
      <c r="AS2186" s="1" t="b">
        <v>1</v>
      </c>
      <c r="AV2186" s="1" t="str">
        <f t="shared" si="364"/>
        <v>Zantedeschia aethiopica (Lily of the Nile)</v>
      </c>
      <c r="AW2186" s="1"/>
      <c r="AX2186" s="1"/>
      <c r="BE2186" s="5"/>
      <c r="BF2186" s="5"/>
      <c r="BG2186" s="5"/>
      <c r="BH2186" s="5"/>
      <c r="BI2186" s="5"/>
      <c r="BJ2186" s="5"/>
      <c r="BK2186" s="5"/>
      <c r="BL2186" s="5"/>
      <c r="BM2186" s="5"/>
      <c r="BN2186" s="5"/>
    </row>
    <row r="2187" spans="1:66" ht="15" customHeight="1" x14ac:dyDescent="0.2">
      <c r="A2187" s="9" t="s">
        <v>9688</v>
      </c>
      <c r="B2187" s="18" t="b">
        <f t="shared" si="358"/>
        <v>1</v>
      </c>
      <c r="C2187" s="4" t="str">
        <f t="shared" si="359"/>
        <v/>
      </c>
      <c r="D2187" s="4" t="str">
        <f t="shared" si="360"/>
        <v/>
      </c>
      <c r="E2187" s="4" t="str">
        <f t="shared" si="361"/>
        <v/>
      </c>
      <c r="F2187" s="4" t="str">
        <f t="shared" si="353"/>
        <v/>
      </c>
      <c r="G2187" s="4" t="str">
        <f t="shared" si="362"/>
        <v/>
      </c>
      <c r="H2187" s="4" t="str">
        <f t="shared" si="363"/>
        <v>Zantedeschia 'Kiwi Blush'</v>
      </c>
      <c r="I2187" s="1" t="s">
        <v>6606</v>
      </c>
      <c r="J2187" s="1"/>
      <c r="K2187" s="1" t="s">
        <v>6868</v>
      </c>
      <c r="L2187" s="1">
        <v>1931</v>
      </c>
      <c r="M2187" s="1" t="s">
        <v>39</v>
      </c>
      <c r="N2187" s="18" t="b">
        <v>1</v>
      </c>
      <c r="O2187" t="s">
        <v>10271</v>
      </c>
      <c r="P2187" s="23" t="s">
        <v>10377</v>
      </c>
      <c r="S2187" s="54"/>
      <c r="T2187" s="1" t="s">
        <v>42</v>
      </c>
      <c r="U2187" s="1" t="s">
        <v>42</v>
      </c>
      <c r="V2187" s="1" t="s">
        <v>42</v>
      </c>
      <c r="W2187" s="1" t="s">
        <v>42</v>
      </c>
      <c r="X2187" s="1"/>
      <c r="Y2187" t="s">
        <v>11305</v>
      </c>
      <c r="Z2187" s="1"/>
      <c r="AA2187" s="1"/>
      <c r="AB2187" s="1"/>
      <c r="AC2187" s="1"/>
      <c r="AD2187" s="1"/>
      <c r="AE2187" s="1"/>
      <c r="AF2187" s="1"/>
      <c r="AG2187" s="1" t="b">
        <v>0</v>
      </c>
      <c r="AH2187" s="1"/>
      <c r="AI2187" s="1"/>
      <c r="AJ2187" s="1" t="b">
        <v>0</v>
      </c>
      <c r="AK2187" s="1" t="b">
        <v>0</v>
      </c>
      <c r="AL2187" s="1" t="s">
        <v>86</v>
      </c>
      <c r="AM2187" s="1" t="s">
        <v>62</v>
      </c>
      <c r="AN2187" s="1" t="s">
        <v>45</v>
      </c>
      <c r="AP2187" s="1" t="b">
        <v>0</v>
      </c>
      <c r="AQ2187" s="1"/>
      <c r="AR2187" s="1"/>
      <c r="AS2187" s="1" t="b">
        <v>0</v>
      </c>
      <c r="AV2187" s="1" t="str">
        <f t="shared" si="364"/>
        <v>Zantedeschia 'Kiwi Blush'</v>
      </c>
      <c r="AW2187" s="1"/>
      <c r="AX2187" s="1"/>
      <c r="BE2187" s="5"/>
      <c r="BF2187" s="5"/>
      <c r="BG2187" s="5"/>
      <c r="BH2187" s="5"/>
      <c r="BI2187" s="5"/>
      <c r="BJ2187" s="5"/>
      <c r="BK2187" s="5"/>
      <c r="BL2187" s="5"/>
      <c r="BM2187" s="5"/>
      <c r="BN2187" s="5"/>
    </row>
    <row r="2188" spans="1:66" ht="15" customHeight="1" x14ac:dyDescent="0.2">
      <c r="A2188" s="9" t="s">
        <v>8906</v>
      </c>
      <c r="B2188" s="18" t="b">
        <f>IF(F2188="X",FALSE,TRUE)</f>
        <v>1</v>
      </c>
      <c r="C2188" s="4" t="str">
        <f t="shared" si="359"/>
        <v/>
      </c>
      <c r="D2188" s="4" t="str">
        <f t="shared" si="360"/>
        <v/>
      </c>
      <c r="E2188" s="4" t="str">
        <f t="shared" si="361"/>
        <v/>
      </c>
      <c r="F2188" s="4" t="str">
        <f t="shared" si="353"/>
        <v/>
      </c>
      <c r="G2188" s="4"/>
      <c r="H2188" s="4" t="str">
        <f t="shared" si="363"/>
        <v>Zigadenus elegans Mountain Death Camas, Alkali Grass</v>
      </c>
      <c r="I2188" s="1" t="s">
        <v>6616</v>
      </c>
      <c r="J2188" s="1" t="s">
        <v>6617</v>
      </c>
      <c r="K2188" s="1"/>
      <c r="L2188" s="1">
        <v>1835</v>
      </c>
      <c r="M2188" s="1" t="s">
        <v>39</v>
      </c>
      <c r="N2188" s="18" t="b">
        <v>1</v>
      </c>
      <c r="O2188" t="s">
        <v>6618</v>
      </c>
      <c r="P2188" s="28" t="s">
        <v>10376</v>
      </c>
      <c r="S2188" s="54" t="s">
        <v>10375</v>
      </c>
      <c r="T2188" s="1" t="s">
        <v>42</v>
      </c>
      <c r="U2188" s="1" t="s">
        <v>42</v>
      </c>
      <c r="V2188" s="1" t="s">
        <v>42</v>
      </c>
      <c r="W2188" s="1" t="s">
        <v>42</v>
      </c>
      <c r="X2188" s="1"/>
      <c r="Y2188" t="s">
        <v>11306</v>
      </c>
      <c r="Z2188" s="1"/>
      <c r="AA2188" s="1"/>
      <c r="AB2188" s="1"/>
      <c r="AC2188" s="1"/>
      <c r="AD2188" s="1"/>
      <c r="AE2188" s="1"/>
      <c r="AF2188" s="1"/>
      <c r="AG2188" s="1" t="b">
        <v>0</v>
      </c>
      <c r="AH2188" s="1" t="s">
        <v>43</v>
      </c>
      <c r="AI2188" s="1"/>
      <c r="AJ2188" s="1" t="b">
        <v>0</v>
      </c>
      <c r="AK2188" s="1" t="b">
        <v>0</v>
      </c>
      <c r="AL2188" s="1" t="s">
        <v>86</v>
      </c>
      <c r="AN2188" s="1" t="s">
        <v>45</v>
      </c>
      <c r="AO2188" s="1">
        <v>20179</v>
      </c>
      <c r="AP2188" s="1" t="b">
        <v>0</v>
      </c>
      <c r="AQ2188" s="1"/>
      <c r="AR2188" s="1"/>
      <c r="AS2188" s="1" t="b">
        <v>0</v>
      </c>
      <c r="AT2188" s="5"/>
      <c r="AU2188" s="5"/>
      <c r="AV2188" s="1" t="str">
        <f t="shared" si="364"/>
        <v>Zigadenus elegans Mountain Death Camas, Alkali Grass</v>
      </c>
      <c r="AW2188" s="1"/>
      <c r="AX2188" s="1"/>
      <c r="AY2188" s="5"/>
      <c r="AZ2188" s="5"/>
      <c r="BA2188" s="5"/>
      <c r="BB2188" s="5"/>
      <c r="BC2188" s="5"/>
      <c r="BD2188" s="5"/>
      <c r="BE2188" s="5"/>
      <c r="BF2188" s="5"/>
      <c r="BG2188" s="5"/>
      <c r="BH2188" s="5"/>
      <c r="BI2188" s="5"/>
      <c r="BJ2188" s="5"/>
      <c r="BK2188" s="5"/>
      <c r="BL2188" s="5"/>
      <c r="BM2188" s="5"/>
      <c r="BN2188" s="5"/>
    </row>
    <row r="2189" spans="1:66" ht="15" customHeight="1" x14ac:dyDescent="0.2">
      <c r="H2189" s="4" t="str">
        <f t="shared" si="363"/>
        <v/>
      </c>
    </row>
    <row r="2190" spans="1:66" ht="15" customHeight="1" x14ac:dyDescent="0.2">
      <c r="A2190" s="8"/>
      <c r="B2190" s="20"/>
      <c r="C2190" s="21"/>
      <c r="D2190" s="4"/>
      <c r="E2190" s="4"/>
      <c r="F2190" s="4"/>
      <c r="G2190" s="4"/>
      <c r="H2190" s="4" t="str">
        <f t="shared" si="363"/>
        <v>Generic Species Variety Common</v>
      </c>
      <c r="I2190" s="69" t="s">
        <v>1</v>
      </c>
      <c r="J2190" s="69" t="s">
        <v>2</v>
      </c>
      <c r="K2190" s="69" t="s">
        <v>3</v>
      </c>
      <c r="L2190" s="69"/>
      <c r="M2190" s="69" t="s">
        <v>4</v>
      </c>
      <c r="N2190" s="69" t="s">
        <v>5</v>
      </c>
      <c r="O2190" s="69" t="s">
        <v>6</v>
      </c>
      <c r="P2190" s="69" t="s">
        <v>7</v>
      </c>
      <c r="Q2190" s="69" t="s">
        <v>8</v>
      </c>
      <c r="R2190" s="69" t="s">
        <v>9</v>
      </c>
      <c r="S2190" s="69" t="s">
        <v>10</v>
      </c>
      <c r="T2190" s="69" t="s">
        <v>11</v>
      </c>
      <c r="U2190" s="69" t="s">
        <v>12</v>
      </c>
      <c r="V2190" s="69" t="s">
        <v>13</v>
      </c>
      <c r="W2190" s="69" t="s">
        <v>14</v>
      </c>
      <c r="X2190" s="69" t="s">
        <v>15</v>
      </c>
      <c r="Y2190" s="69" t="s">
        <v>16</v>
      </c>
      <c r="Z2190" s="69" t="s">
        <v>17</v>
      </c>
      <c r="AA2190" s="69" t="s">
        <v>18</v>
      </c>
      <c r="AB2190" s="69" t="s">
        <v>19</v>
      </c>
      <c r="AC2190" s="69" t="s">
        <v>20</v>
      </c>
      <c r="AD2190" s="69" t="s">
        <v>21</v>
      </c>
      <c r="AE2190" s="69" t="s">
        <v>22</v>
      </c>
      <c r="AF2190" s="69" t="s">
        <v>23</v>
      </c>
      <c r="AG2190" s="69" t="s">
        <v>24</v>
      </c>
      <c r="AH2190" s="69" t="s">
        <v>25</v>
      </c>
      <c r="AI2190" s="69" t="s">
        <v>26</v>
      </c>
      <c r="AJ2190" s="69" t="s">
        <v>27</v>
      </c>
      <c r="AK2190" s="69" t="s">
        <v>28</v>
      </c>
      <c r="AL2190" s="69" t="s">
        <v>29</v>
      </c>
      <c r="AM2190" s="69" t="s">
        <v>30</v>
      </c>
      <c r="AN2190" s="69" t="s">
        <v>31</v>
      </c>
      <c r="AO2190" s="69" t="s">
        <v>32</v>
      </c>
      <c r="AP2190" s="69" t="s">
        <v>33</v>
      </c>
      <c r="AQ2190" s="69" t="s">
        <v>34</v>
      </c>
      <c r="AR2190" s="69" t="s">
        <v>35</v>
      </c>
      <c r="AS2190" s="69" t="s">
        <v>36</v>
      </c>
    </row>
    <row r="2191" spans="1:66" ht="15" customHeight="1" x14ac:dyDescent="0.2">
      <c r="H2191" s="4" t="str">
        <f t="shared" si="363"/>
        <v>Agapanthus 'Midnight Star' = Navy Blue</v>
      </c>
      <c r="I2191" s="70" t="s">
        <v>250</v>
      </c>
      <c r="J2191" s="70" t="s">
        <v>11405</v>
      </c>
      <c r="K2191" s="70" t="s">
        <v>11406</v>
      </c>
      <c r="L2191" s="70"/>
      <c r="M2191" s="70" t="s">
        <v>39</v>
      </c>
      <c r="N2191" s="70" t="b">
        <v>1</v>
      </c>
      <c r="O2191" s="70" t="s">
        <v>11407</v>
      </c>
      <c r="P2191" s="70" t="s">
        <v>11405</v>
      </c>
      <c r="Q2191" s="70" t="s">
        <v>11408</v>
      </c>
      <c r="R2191" s="70" t="s">
        <v>11408</v>
      </c>
      <c r="S2191" s="70" t="s">
        <v>11405</v>
      </c>
      <c r="T2191" s="70" t="s">
        <v>42</v>
      </c>
      <c r="U2191" s="70" t="s">
        <v>42</v>
      </c>
      <c r="V2191" s="70" t="s">
        <v>42</v>
      </c>
      <c r="W2191" s="70" t="s">
        <v>42</v>
      </c>
      <c r="X2191" s="70" t="s">
        <v>11405</v>
      </c>
      <c r="Y2191" s="70" t="s">
        <v>11409</v>
      </c>
      <c r="Z2191" s="70" t="s">
        <v>11405</v>
      </c>
      <c r="AA2191" s="70" t="s">
        <v>11405</v>
      </c>
      <c r="AB2191" s="70" t="s">
        <v>11405</v>
      </c>
      <c r="AC2191" s="70" t="s">
        <v>11405</v>
      </c>
      <c r="AD2191" s="70" t="s">
        <v>11405</v>
      </c>
      <c r="AE2191" s="70" t="s">
        <v>11405</v>
      </c>
      <c r="AF2191" s="70" t="s">
        <v>11405</v>
      </c>
      <c r="AG2191" s="70" t="b">
        <v>0</v>
      </c>
      <c r="AH2191" s="70" t="s">
        <v>43</v>
      </c>
      <c r="AI2191" s="70" t="s">
        <v>11405</v>
      </c>
      <c r="AJ2191" s="70" t="b">
        <v>0</v>
      </c>
      <c r="AK2191" s="70" t="b">
        <v>0</v>
      </c>
      <c r="AL2191" s="70" t="s">
        <v>250</v>
      </c>
      <c r="AM2191" s="70" t="s">
        <v>11408</v>
      </c>
      <c r="AN2191" s="70" t="s">
        <v>45</v>
      </c>
      <c r="AO2191" s="70" t="s">
        <v>11408</v>
      </c>
      <c r="AP2191" s="70" t="b">
        <v>0</v>
      </c>
      <c r="AQ2191" s="70" t="s">
        <v>11405</v>
      </c>
      <c r="AR2191" s="70" t="s">
        <v>11405</v>
      </c>
      <c r="AS2191" s="70" t="b">
        <v>0</v>
      </c>
    </row>
    <row r="2192" spans="1:66" ht="15" customHeight="1" x14ac:dyDescent="0.2">
      <c r="H2192" s="4" t="str">
        <f t="shared" si="363"/>
        <v>Alstroemeria hybrid Red</v>
      </c>
      <c r="I2192" s="70" t="s">
        <v>434</v>
      </c>
      <c r="J2192" s="70" t="s">
        <v>437</v>
      </c>
      <c r="K2192" s="70" t="s">
        <v>4995</v>
      </c>
      <c r="L2192" s="70"/>
      <c r="M2192" s="70" t="s">
        <v>39</v>
      </c>
      <c r="N2192" s="70" t="b">
        <v>0</v>
      </c>
      <c r="O2192" s="70" t="s">
        <v>449</v>
      </c>
      <c r="P2192" s="70" t="s">
        <v>11410</v>
      </c>
      <c r="Q2192" s="70" t="s">
        <v>11408</v>
      </c>
      <c r="R2192" s="70" t="s">
        <v>11408</v>
      </c>
      <c r="S2192" s="70" t="s">
        <v>11405</v>
      </c>
      <c r="T2192" s="70" t="s">
        <v>42</v>
      </c>
      <c r="U2192" s="70" t="s">
        <v>42</v>
      </c>
      <c r="V2192" s="70" t="s">
        <v>42</v>
      </c>
      <c r="W2192" s="70" t="s">
        <v>42</v>
      </c>
      <c r="X2192" s="70" t="s">
        <v>11405</v>
      </c>
      <c r="Y2192" s="70" t="s">
        <v>11405</v>
      </c>
      <c r="Z2192" s="70" t="s">
        <v>11405</v>
      </c>
      <c r="AA2192" s="70" t="s">
        <v>11405</v>
      </c>
      <c r="AB2192" s="70" t="s">
        <v>11405</v>
      </c>
      <c r="AC2192" s="70" t="s">
        <v>11405</v>
      </c>
      <c r="AD2192" s="70" t="s">
        <v>11405</v>
      </c>
      <c r="AE2192" s="70" t="s">
        <v>11405</v>
      </c>
      <c r="AF2192" s="70" t="s">
        <v>11405</v>
      </c>
      <c r="AG2192" s="70" t="b">
        <v>0</v>
      </c>
      <c r="AH2192" s="70" t="s">
        <v>11405</v>
      </c>
      <c r="AI2192" s="70" t="s">
        <v>11405</v>
      </c>
      <c r="AJ2192" s="70" t="b">
        <v>0</v>
      </c>
      <c r="AK2192" s="70" t="b">
        <v>0</v>
      </c>
      <c r="AL2192" s="70" t="s">
        <v>397</v>
      </c>
      <c r="AM2192" s="70" t="s">
        <v>11408</v>
      </c>
      <c r="AN2192" s="70" t="s">
        <v>45</v>
      </c>
      <c r="AO2192" s="70" t="s">
        <v>11408</v>
      </c>
      <c r="AP2192" s="70" t="b">
        <v>0</v>
      </c>
      <c r="AQ2192" s="70" t="s">
        <v>11405</v>
      </c>
      <c r="AR2192" s="70" t="s">
        <v>11405</v>
      </c>
      <c r="AS2192" s="70" t="b">
        <v>0</v>
      </c>
    </row>
    <row r="2193" spans="8:45" ht="15" customHeight="1" x14ac:dyDescent="0.2">
      <c r="H2193" s="4" t="str">
        <f t="shared" si="363"/>
        <v>Astrantia 'Ruby Wedding'</v>
      </c>
      <c r="I2193" s="70" t="s">
        <v>979</v>
      </c>
      <c r="J2193" s="70" t="s">
        <v>11405</v>
      </c>
      <c r="K2193" s="70" t="s">
        <v>11411</v>
      </c>
      <c r="L2193" s="70"/>
      <c r="M2193" s="70" t="s">
        <v>39</v>
      </c>
      <c r="N2193" s="70" t="b">
        <v>0</v>
      </c>
      <c r="O2193" s="70" t="s">
        <v>1028</v>
      </c>
      <c r="P2193" s="70" t="s">
        <v>11412</v>
      </c>
      <c r="Q2193" s="70" t="s">
        <v>11408</v>
      </c>
      <c r="R2193" s="70" t="s">
        <v>11408</v>
      </c>
      <c r="S2193" s="70" t="s">
        <v>11405</v>
      </c>
      <c r="T2193" s="70" t="s">
        <v>42</v>
      </c>
      <c r="U2193" s="70" t="s">
        <v>42</v>
      </c>
      <c r="V2193" s="70" t="s">
        <v>42</v>
      </c>
      <c r="W2193" s="70" t="s">
        <v>42</v>
      </c>
      <c r="X2193" s="70" t="s">
        <v>11405</v>
      </c>
      <c r="Y2193" s="70" t="s">
        <v>11405</v>
      </c>
      <c r="Z2193" s="70" t="s">
        <v>11405</v>
      </c>
      <c r="AA2193" s="70" t="s">
        <v>11405</v>
      </c>
      <c r="AB2193" s="70" t="s">
        <v>11405</v>
      </c>
      <c r="AC2193" s="70" t="s">
        <v>11405</v>
      </c>
      <c r="AD2193" s="70" t="s">
        <v>11405</v>
      </c>
      <c r="AE2193" s="70" t="s">
        <v>11405</v>
      </c>
      <c r="AF2193" s="70" t="s">
        <v>11405</v>
      </c>
      <c r="AG2193" s="70" t="b">
        <v>0</v>
      </c>
      <c r="AH2193" s="70" t="s">
        <v>11405</v>
      </c>
      <c r="AI2193" s="70" t="s">
        <v>11405</v>
      </c>
      <c r="AJ2193" s="70" t="b">
        <v>0</v>
      </c>
      <c r="AK2193" s="70" t="b">
        <v>0</v>
      </c>
      <c r="AL2193" s="70" t="s">
        <v>86</v>
      </c>
      <c r="AM2193" s="70" t="s">
        <v>11408</v>
      </c>
      <c r="AN2193" s="70" t="s">
        <v>45</v>
      </c>
      <c r="AO2193" s="70" t="s">
        <v>11408</v>
      </c>
      <c r="AP2193" s="70" t="b">
        <v>0</v>
      </c>
      <c r="AQ2193" s="70" t="s">
        <v>11405</v>
      </c>
      <c r="AR2193" s="70" t="s">
        <v>11405</v>
      </c>
      <c r="AS2193" s="70" t="b">
        <v>0</v>
      </c>
    </row>
    <row r="2194" spans="8:45" ht="15" customHeight="1" x14ac:dyDescent="0.2">
      <c r="H2194" s="4" t="str">
        <f t="shared" si="363"/>
        <v>Athyrium nipponicum</v>
      </c>
      <c r="I2194" s="70" t="s">
        <v>1064</v>
      </c>
      <c r="J2194" s="70" t="s">
        <v>1073</v>
      </c>
      <c r="K2194" s="70" t="s">
        <v>11405</v>
      </c>
      <c r="L2194" s="70"/>
      <c r="M2194" s="70" t="s">
        <v>39</v>
      </c>
      <c r="N2194" s="70" t="b">
        <v>1</v>
      </c>
      <c r="O2194" s="70" t="s">
        <v>11405</v>
      </c>
      <c r="P2194" s="70" t="s">
        <v>11413</v>
      </c>
      <c r="Q2194" s="70" t="s">
        <v>11408</v>
      </c>
      <c r="R2194" s="70" t="s">
        <v>11408</v>
      </c>
      <c r="S2194" s="70" t="s">
        <v>11405</v>
      </c>
      <c r="T2194" s="70" t="s">
        <v>42</v>
      </c>
      <c r="U2194" s="70" t="s">
        <v>42</v>
      </c>
      <c r="V2194" s="70" t="s">
        <v>42</v>
      </c>
      <c r="W2194" s="70" t="s">
        <v>42</v>
      </c>
      <c r="X2194" s="70" t="s">
        <v>11405</v>
      </c>
      <c r="Y2194" s="70" t="s">
        <v>11405</v>
      </c>
      <c r="Z2194" s="70" t="s">
        <v>11405</v>
      </c>
      <c r="AA2194" s="70" t="s">
        <v>11405</v>
      </c>
      <c r="AB2194" s="70" t="s">
        <v>11405</v>
      </c>
      <c r="AC2194" s="70" t="s">
        <v>11405</v>
      </c>
      <c r="AD2194" s="70" t="s">
        <v>11405</v>
      </c>
      <c r="AE2194" s="70" t="s">
        <v>11405</v>
      </c>
      <c r="AF2194" s="70" t="s">
        <v>11405</v>
      </c>
      <c r="AG2194" s="70" t="b">
        <v>0</v>
      </c>
      <c r="AH2194" s="70" t="s">
        <v>11405</v>
      </c>
      <c r="AI2194" s="70" t="s">
        <v>572</v>
      </c>
      <c r="AJ2194" s="70" t="b">
        <v>0</v>
      </c>
      <c r="AK2194" s="70" t="b">
        <v>0</v>
      </c>
      <c r="AL2194" s="70" t="s">
        <v>86</v>
      </c>
      <c r="AM2194" s="70" t="s">
        <v>11408</v>
      </c>
      <c r="AN2194" s="70" t="s">
        <v>45</v>
      </c>
      <c r="AO2194" s="70" t="s">
        <v>11408</v>
      </c>
      <c r="AP2194" s="70" t="b">
        <v>0</v>
      </c>
      <c r="AQ2194" s="70" t="s">
        <v>11405</v>
      </c>
      <c r="AR2194" s="70" t="s">
        <v>11405</v>
      </c>
      <c r="AS2194" s="70" t="b">
        <v>0</v>
      </c>
    </row>
    <row r="2195" spans="8:45" ht="15" customHeight="1" x14ac:dyDescent="0.2">
      <c r="H2195" s="4" t="str">
        <f t="shared" si="363"/>
        <v>Big Square Box CDW181812M 45 x 45 x 30 cm 16</v>
      </c>
      <c r="I2195" s="70" t="s">
        <v>11414</v>
      </c>
      <c r="J2195" s="70" t="s">
        <v>11415</v>
      </c>
      <c r="K2195" s="70" t="s">
        <v>11416</v>
      </c>
      <c r="L2195" s="70"/>
      <c r="M2195" s="70" t="s">
        <v>39</v>
      </c>
      <c r="N2195" s="70" t="b">
        <v>1</v>
      </c>
      <c r="O2195" s="70" t="s">
        <v>11405</v>
      </c>
      <c r="P2195" s="70" t="s">
        <v>11417</v>
      </c>
      <c r="Q2195" s="70" t="s">
        <v>11408</v>
      </c>
      <c r="R2195" s="70" t="s">
        <v>11408</v>
      </c>
      <c r="S2195" s="70" t="s">
        <v>11418</v>
      </c>
      <c r="T2195" s="70" t="s">
        <v>42</v>
      </c>
      <c r="U2195" s="70" t="s">
        <v>42</v>
      </c>
      <c r="V2195" s="70" t="s">
        <v>42</v>
      </c>
      <c r="W2195" s="70" t="s">
        <v>42</v>
      </c>
      <c r="X2195" s="70" t="s">
        <v>11405</v>
      </c>
      <c r="Y2195" s="70" t="s">
        <v>80</v>
      </c>
      <c r="Z2195" s="70" t="s">
        <v>11405</v>
      </c>
      <c r="AA2195" s="70" t="s">
        <v>11405</v>
      </c>
      <c r="AB2195" s="70" t="s">
        <v>11405</v>
      </c>
      <c r="AC2195" s="70" t="s">
        <v>11405</v>
      </c>
      <c r="AD2195" s="70" t="s">
        <v>11405</v>
      </c>
      <c r="AE2195" s="70" t="s">
        <v>11405</v>
      </c>
      <c r="AF2195" s="70" t="s">
        <v>11405</v>
      </c>
      <c r="AG2195" s="70" t="b">
        <v>0</v>
      </c>
      <c r="AH2195" s="70" t="s">
        <v>11405</v>
      </c>
      <c r="AI2195" s="70" t="s">
        <v>11405</v>
      </c>
      <c r="AJ2195" s="70" t="b">
        <v>0</v>
      </c>
      <c r="AK2195" s="70" t="b">
        <v>0</v>
      </c>
      <c r="AL2195" s="70" t="s">
        <v>37</v>
      </c>
      <c r="AM2195" s="70" t="s">
        <v>11408</v>
      </c>
      <c r="AN2195" s="70" t="s">
        <v>6623</v>
      </c>
      <c r="AO2195" s="70" t="s">
        <v>11408</v>
      </c>
      <c r="AP2195" s="70" t="b">
        <v>0</v>
      </c>
      <c r="AQ2195" s="70" t="s">
        <v>11405</v>
      </c>
      <c r="AR2195" s="70" t="s">
        <v>11405</v>
      </c>
      <c r="AS2195" s="70" t="b">
        <v>0</v>
      </c>
    </row>
    <row r="2196" spans="8:45" ht="15" customHeight="1" x14ac:dyDescent="0.2">
      <c r="H2196" s="4" t="str">
        <f t="shared" si="363"/>
        <v>Bit Bigger Box CSW201514M 51 x 38 x 35 cm 15 +</v>
      </c>
      <c r="I2196" s="70" t="s">
        <v>11419</v>
      </c>
      <c r="J2196" s="70" t="s">
        <v>11420</v>
      </c>
      <c r="K2196" s="70" t="s">
        <v>11421</v>
      </c>
      <c r="L2196" s="70"/>
      <c r="M2196" s="70" t="s">
        <v>39</v>
      </c>
      <c r="N2196" s="70" t="b">
        <v>1</v>
      </c>
      <c r="O2196" s="70" t="s">
        <v>11405</v>
      </c>
      <c r="P2196" s="70" t="s">
        <v>11422</v>
      </c>
      <c r="Q2196" s="70" t="s">
        <v>11408</v>
      </c>
      <c r="R2196" s="70" t="s">
        <v>11408</v>
      </c>
      <c r="S2196" s="70" t="s">
        <v>11423</v>
      </c>
      <c r="T2196" s="70" t="s">
        <v>42</v>
      </c>
      <c r="U2196" s="70" t="s">
        <v>42</v>
      </c>
      <c r="V2196" s="70" t="s">
        <v>42</v>
      </c>
      <c r="W2196" s="70" t="s">
        <v>42</v>
      </c>
      <c r="X2196" s="70" t="s">
        <v>11405</v>
      </c>
      <c r="Y2196" s="70" t="s">
        <v>80</v>
      </c>
      <c r="Z2196" s="70" t="s">
        <v>11405</v>
      </c>
      <c r="AA2196" s="70" t="s">
        <v>11405</v>
      </c>
      <c r="AB2196" s="70" t="s">
        <v>11405</v>
      </c>
      <c r="AC2196" s="70" t="s">
        <v>11405</v>
      </c>
      <c r="AD2196" s="70" t="s">
        <v>11405</v>
      </c>
      <c r="AE2196" s="70" t="s">
        <v>11405</v>
      </c>
      <c r="AF2196" s="70" t="s">
        <v>11405</v>
      </c>
      <c r="AG2196" s="70" t="b">
        <v>0</v>
      </c>
      <c r="AH2196" s="70" t="s">
        <v>11405</v>
      </c>
      <c r="AI2196" s="70" t="s">
        <v>11405</v>
      </c>
      <c r="AJ2196" s="70" t="b">
        <v>0</v>
      </c>
      <c r="AK2196" s="70" t="b">
        <v>0</v>
      </c>
      <c r="AL2196" s="70" t="s">
        <v>37</v>
      </c>
      <c r="AM2196" s="70" t="s">
        <v>11408</v>
      </c>
      <c r="AN2196" s="70" t="s">
        <v>6623</v>
      </c>
      <c r="AO2196" s="70" t="s">
        <v>11408</v>
      </c>
      <c r="AP2196" s="70" t="b">
        <v>0</v>
      </c>
      <c r="AQ2196" s="70" t="s">
        <v>11405</v>
      </c>
      <c r="AR2196" s="70" t="s">
        <v>11405</v>
      </c>
      <c r="AS2196" s="70" t="b">
        <v>0</v>
      </c>
    </row>
    <row r="2197" spans="8:45" ht="15" customHeight="1" x14ac:dyDescent="0.2">
      <c r="H2197" s="4" t="str">
        <f t="shared" si="363"/>
        <v>Blechnum penna-marina</v>
      </c>
      <c r="I2197" s="70" t="s">
        <v>1181</v>
      </c>
      <c r="J2197" s="70" t="s">
        <v>11424</v>
      </c>
      <c r="K2197" s="70" t="s">
        <v>11405</v>
      </c>
      <c r="L2197" s="70"/>
      <c r="M2197" s="70" t="s">
        <v>39</v>
      </c>
      <c r="N2197" s="70" t="b">
        <v>1</v>
      </c>
      <c r="O2197" s="70" t="s">
        <v>11425</v>
      </c>
      <c r="P2197" s="70" t="s">
        <v>11405</v>
      </c>
      <c r="Q2197" s="70" t="s">
        <v>11408</v>
      </c>
      <c r="R2197" s="70" t="s">
        <v>11408</v>
      </c>
      <c r="S2197" s="70" t="s">
        <v>11405</v>
      </c>
      <c r="T2197" s="70" t="s">
        <v>42</v>
      </c>
      <c r="U2197" s="70" t="s">
        <v>42</v>
      </c>
      <c r="V2197" s="70" t="s">
        <v>42</v>
      </c>
      <c r="W2197" s="70" t="s">
        <v>42</v>
      </c>
      <c r="X2197" s="70" t="s">
        <v>11405</v>
      </c>
      <c r="Y2197" s="70" t="s">
        <v>11405</v>
      </c>
      <c r="Z2197" s="70" t="s">
        <v>11405</v>
      </c>
      <c r="AA2197" s="70" t="s">
        <v>11405</v>
      </c>
      <c r="AB2197" s="70" t="s">
        <v>11405</v>
      </c>
      <c r="AC2197" s="70" t="s">
        <v>11405</v>
      </c>
      <c r="AD2197" s="70" t="s">
        <v>11405</v>
      </c>
      <c r="AE2197" s="70" t="s">
        <v>11405</v>
      </c>
      <c r="AF2197" s="70" t="s">
        <v>11405</v>
      </c>
      <c r="AG2197" s="70" t="b">
        <v>0</v>
      </c>
      <c r="AH2197" s="70" t="s">
        <v>43</v>
      </c>
      <c r="AI2197" s="70" t="s">
        <v>11405</v>
      </c>
      <c r="AJ2197" s="70" t="b">
        <v>0</v>
      </c>
      <c r="AK2197" s="70" t="b">
        <v>0</v>
      </c>
      <c r="AL2197" s="70" t="s">
        <v>407</v>
      </c>
      <c r="AM2197" s="70" t="s">
        <v>11408</v>
      </c>
      <c r="AN2197" s="70" t="s">
        <v>45</v>
      </c>
      <c r="AO2197" s="70" t="s">
        <v>11408</v>
      </c>
      <c r="AP2197" s="70" t="b">
        <v>0</v>
      </c>
      <c r="AQ2197" s="70" t="s">
        <v>11405</v>
      </c>
      <c r="AR2197" s="70" t="s">
        <v>11405</v>
      </c>
      <c r="AS2197" s="70" t="b">
        <v>0</v>
      </c>
    </row>
    <row r="2198" spans="8:45" ht="15" customHeight="1" x14ac:dyDescent="0.2">
      <c r="H2198" s="4" t="str">
        <f t="shared" si="363"/>
        <v>Calamagrostis x acutiflora 'Karl Foerster'</v>
      </c>
      <c r="I2198" s="70" t="s">
        <v>1228</v>
      </c>
      <c r="J2198" s="70" t="s">
        <v>1229</v>
      </c>
      <c r="K2198" s="70" t="s">
        <v>11426</v>
      </c>
      <c r="L2198" s="70"/>
      <c r="M2198" s="70" t="s">
        <v>39</v>
      </c>
      <c r="N2198" s="70" t="b">
        <v>1</v>
      </c>
      <c r="O2198" s="70" t="s">
        <v>11427</v>
      </c>
      <c r="P2198" s="70" t="s">
        <v>11428</v>
      </c>
      <c r="Q2198" s="70" t="s">
        <v>11408</v>
      </c>
      <c r="R2198" s="70" t="s">
        <v>11408</v>
      </c>
      <c r="S2198" s="70" t="s">
        <v>11405</v>
      </c>
      <c r="T2198" s="70" t="s">
        <v>42</v>
      </c>
      <c r="U2198" s="70" t="s">
        <v>42</v>
      </c>
      <c r="V2198" s="70" t="s">
        <v>42</v>
      </c>
      <c r="W2198" s="70" t="s">
        <v>42</v>
      </c>
      <c r="X2198" s="70" t="s">
        <v>11405</v>
      </c>
      <c r="Y2198" s="70" t="s">
        <v>11405</v>
      </c>
      <c r="Z2198" s="70" t="s">
        <v>11405</v>
      </c>
      <c r="AA2198" s="70" t="s">
        <v>11405</v>
      </c>
      <c r="AB2198" s="70" t="s">
        <v>11405</v>
      </c>
      <c r="AC2198" s="70" t="s">
        <v>11405</v>
      </c>
      <c r="AD2198" s="70" t="s">
        <v>11405</v>
      </c>
      <c r="AE2198" s="70" t="s">
        <v>11405</v>
      </c>
      <c r="AF2198" s="70" t="s">
        <v>11405</v>
      </c>
      <c r="AG2198" s="70" t="b">
        <v>0</v>
      </c>
      <c r="AH2198" s="70" t="s">
        <v>43</v>
      </c>
      <c r="AI2198" s="70" t="s">
        <v>11405</v>
      </c>
      <c r="AJ2198" s="70" t="b">
        <v>0</v>
      </c>
      <c r="AK2198" s="70" t="b">
        <v>0</v>
      </c>
      <c r="AL2198" s="70" t="s">
        <v>86</v>
      </c>
      <c r="AM2198" s="70" t="s">
        <v>11408</v>
      </c>
      <c r="AN2198" s="70" t="s">
        <v>45</v>
      </c>
      <c r="AO2198" s="70" t="s">
        <v>11408</v>
      </c>
      <c r="AP2198" s="70" t="b">
        <v>0</v>
      </c>
      <c r="AQ2198" s="70" t="s">
        <v>11405</v>
      </c>
      <c r="AR2198" s="70" t="s">
        <v>11405</v>
      </c>
      <c r="AS2198" s="70" t="b">
        <v>0</v>
      </c>
    </row>
    <row r="2199" spans="8:45" ht="15" customHeight="1" x14ac:dyDescent="0.2">
      <c r="H2199" s="4" t="str">
        <f t="shared" si="363"/>
        <v>Camassia leitchlinii Avon's Stellar Hybrids</v>
      </c>
      <c r="I2199" s="70" t="s">
        <v>11429</v>
      </c>
      <c r="J2199" s="70" t="s">
        <v>11430</v>
      </c>
      <c r="K2199" s="70" t="s">
        <v>11431</v>
      </c>
      <c r="L2199" s="70"/>
      <c r="M2199" s="70" t="s">
        <v>11405</v>
      </c>
      <c r="N2199" s="70" t="b">
        <v>1</v>
      </c>
      <c r="O2199" s="70" t="s">
        <v>11432</v>
      </c>
      <c r="P2199" s="70" t="s">
        <v>11433</v>
      </c>
      <c r="Q2199" s="70" t="s">
        <v>11408</v>
      </c>
      <c r="R2199" s="70" t="s">
        <v>11408</v>
      </c>
      <c r="S2199" s="70" t="s">
        <v>11405</v>
      </c>
      <c r="T2199" s="70" t="s">
        <v>42</v>
      </c>
      <c r="U2199" s="70" t="s">
        <v>42</v>
      </c>
      <c r="V2199" s="70" t="s">
        <v>42</v>
      </c>
      <c r="W2199" s="70" t="s">
        <v>42</v>
      </c>
      <c r="X2199" s="70" t="s">
        <v>11405</v>
      </c>
      <c r="Y2199" s="70" t="s">
        <v>11405</v>
      </c>
      <c r="Z2199" s="70" t="s">
        <v>11405</v>
      </c>
      <c r="AA2199" s="70" t="s">
        <v>11405</v>
      </c>
      <c r="AB2199" s="70" t="s">
        <v>11405</v>
      </c>
      <c r="AC2199" s="70" t="s">
        <v>11405</v>
      </c>
      <c r="AD2199" s="70" t="s">
        <v>11405</v>
      </c>
      <c r="AE2199" s="70" t="s">
        <v>11405</v>
      </c>
      <c r="AF2199" s="70" t="s">
        <v>11405</v>
      </c>
      <c r="AG2199" s="70" t="b">
        <v>0</v>
      </c>
      <c r="AH2199" s="70" t="s">
        <v>11405</v>
      </c>
      <c r="AI2199" s="70" t="s">
        <v>11405</v>
      </c>
      <c r="AJ2199" s="70" t="b">
        <v>0</v>
      </c>
      <c r="AK2199" s="70" t="b">
        <v>0</v>
      </c>
      <c r="AL2199" s="70" t="s">
        <v>86</v>
      </c>
      <c r="AM2199" s="70" t="s">
        <v>11408</v>
      </c>
      <c r="AN2199" s="70" t="s">
        <v>45</v>
      </c>
      <c r="AO2199" s="70" t="s">
        <v>11408</v>
      </c>
      <c r="AP2199" s="70" t="b">
        <v>0</v>
      </c>
      <c r="AQ2199" s="70" t="s">
        <v>11405</v>
      </c>
      <c r="AR2199" s="70" t="s">
        <v>11405</v>
      </c>
      <c r="AS2199" s="70" t="b">
        <v>0</v>
      </c>
    </row>
    <row r="2200" spans="8:45" ht="15" customHeight="1" x14ac:dyDescent="0.2">
      <c r="H2200" s="4" t="str">
        <f t="shared" si="363"/>
        <v>Campanula persicifolia 'Cornish Mist'</v>
      </c>
      <c r="I2200" s="70" t="s">
        <v>1250</v>
      </c>
      <c r="J2200" s="70" t="s">
        <v>1330</v>
      </c>
      <c r="K2200" s="70" t="s">
        <v>11434</v>
      </c>
      <c r="L2200" s="70"/>
      <c r="M2200" s="70" t="s">
        <v>302</v>
      </c>
      <c r="N2200" s="70" t="b">
        <v>0</v>
      </c>
      <c r="O2200" s="70" t="s">
        <v>11435</v>
      </c>
      <c r="P2200" s="70" t="s">
        <v>11436</v>
      </c>
      <c r="Q2200" s="70" t="s">
        <v>11408</v>
      </c>
      <c r="R2200" s="70" t="s">
        <v>11408</v>
      </c>
      <c r="S2200" s="70" t="s">
        <v>11405</v>
      </c>
      <c r="T2200" s="70" t="s">
        <v>42</v>
      </c>
      <c r="U2200" s="70" t="s">
        <v>42</v>
      </c>
      <c r="V2200" s="70" t="s">
        <v>42</v>
      </c>
      <c r="W2200" s="70" t="s">
        <v>42</v>
      </c>
      <c r="X2200" s="70" t="s">
        <v>11405</v>
      </c>
      <c r="Y2200" s="70" t="s">
        <v>11405</v>
      </c>
      <c r="Z2200" s="70" t="s">
        <v>11405</v>
      </c>
      <c r="AA2200" s="70" t="s">
        <v>11405</v>
      </c>
      <c r="AB2200" s="70" t="s">
        <v>11405</v>
      </c>
      <c r="AC2200" s="70" t="s">
        <v>11405</v>
      </c>
      <c r="AD2200" s="70" t="s">
        <v>11405</v>
      </c>
      <c r="AE2200" s="70" t="s">
        <v>11405</v>
      </c>
      <c r="AF2200" s="70" t="s">
        <v>11405</v>
      </c>
      <c r="AG2200" s="70" t="b">
        <v>0</v>
      </c>
      <c r="AH2200" s="70" t="s">
        <v>11405</v>
      </c>
      <c r="AI2200" s="70" t="s">
        <v>11405</v>
      </c>
      <c r="AJ2200" s="70" t="b">
        <v>0</v>
      </c>
      <c r="AK2200" s="70" t="b">
        <v>0</v>
      </c>
      <c r="AL2200" s="70" t="s">
        <v>86</v>
      </c>
      <c r="AM2200" s="70" t="s">
        <v>11408</v>
      </c>
      <c r="AN2200" s="70" t="s">
        <v>45</v>
      </c>
      <c r="AO2200" s="70" t="s">
        <v>11408</v>
      </c>
      <c r="AP2200" s="70" t="b">
        <v>0</v>
      </c>
      <c r="AQ2200" s="70" t="s">
        <v>11405</v>
      </c>
      <c r="AR2200" s="70" t="s">
        <v>11405</v>
      </c>
      <c r="AS2200" s="70" t="b">
        <v>0</v>
      </c>
    </row>
    <row r="2201" spans="8:45" ht="15" customHeight="1" x14ac:dyDescent="0.2">
      <c r="H2201" s="4" t="str">
        <f t="shared" si="363"/>
        <v>Cardamine bulbifera Coral Root</v>
      </c>
      <c r="I2201" s="70" t="s">
        <v>1409</v>
      </c>
      <c r="J2201" s="70" t="s">
        <v>11437</v>
      </c>
      <c r="K2201" s="70" t="s">
        <v>11405</v>
      </c>
      <c r="L2201" s="70"/>
      <c r="M2201" s="70" t="s">
        <v>302</v>
      </c>
      <c r="N2201" s="70" t="b">
        <v>1</v>
      </c>
      <c r="O2201" s="70" t="s">
        <v>10059</v>
      </c>
      <c r="P2201" s="70" t="s">
        <v>11438</v>
      </c>
      <c r="Q2201" s="70" t="s">
        <v>11408</v>
      </c>
      <c r="R2201" s="70" t="s">
        <v>11408</v>
      </c>
      <c r="S2201" s="70" t="s">
        <v>11439</v>
      </c>
      <c r="T2201" s="70" t="s">
        <v>42</v>
      </c>
      <c r="U2201" s="70" t="s">
        <v>42</v>
      </c>
      <c r="V2201" s="70" t="s">
        <v>42</v>
      </c>
      <c r="W2201" s="70" t="s">
        <v>42</v>
      </c>
      <c r="X2201" s="70" t="s">
        <v>11405</v>
      </c>
      <c r="Y2201" s="70" t="s">
        <v>11405</v>
      </c>
      <c r="Z2201" s="70" t="s">
        <v>11405</v>
      </c>
      <c r="AA2201" s="70" t="s">
        <v>11405</v>
      </c>
      <c r="AB2201" s="70" t="s">
        <v>11405</v>
      </c>
      <c r="AC2201" s="70" t="s">
        <v>11405</v>
      </c>
      <c r="AD2201" s="70" t="s">
        <v>11405</v>
      </c>
      <c r="AE2201" s="70" t="s">
        <v>11405</v>
      </c>
      <c r="AF2201" s="70" t="s">
        <v>11405</v>
      </c>
      <c r="AG2201" s="70" t="b">
        <v>0</v>
      </c>
      <c r="AH2201" s="70" t="s">
        <v>43</v>
      </c>
      <c r="AI2201" s="70" t="s">
        <v>11405</v>
      </c>
      <c r="AJ2201" s="70" t="b">
        <v>0</v>
      </c>
      <c r="AK2201" s="70" t="b">
        <v>0</v>
      </c>
      <c r="AL2201" s="70" t="s">
        <v>86</v>
      </c>
      <c r="AM2201" s="70" t="s">
        <v>11408</v>
      </c>
      <c r="AN2201" s="70" t="s">
        <v>45</v>
      </c>
      <c r="AO2201" s="70" t="s">
        <v>11408</v>
      </c>
      <c r="AP2201" s="70" t="b">
        <v>0</v>
      </c>
      <c r="AQ2201" s="70" t="s">
        <v>11405</v>
      </c>
      <c r="AR2201" s="70" t="s">
        <v>11405</v>
      </c>
      <c r="AS2201" s="70" t="b">
        <v>0</v>
      </c>
    </row>
    <row r="2202" spans="8:45" ht="15" customHeight="1" x14ac:dyDescent="0.2">
      <c r="H2202" s="4" t="str">
        <f t="shared" si="363"/>
        <v>Cardiocrinum giganteum</v>
      </c>
      <c r="I2202" s="70" t="s">
        <v>11440</v>
      </c>
      <c r="J2202" s="70" t="s">
        <v>2474</v>
      </c>
      <c r="K2202" s="70" t="s">
        <v>11405</v>
      </c>
      <c r="L2202" s="70"/>
      <c r="M2202" s="70" t="s">
        <v>302</v>
      </c>
      <c r="N2202" s="70" t="b">
        <v>1</v>
      </c>
      <c r="O2202" s="70" t="s">
        <v>11441</v>
      </c>
      <c r="P2202" s="70" t="s">
        <v>11442</v>
      </c>
      <c r="Q2202" s="70" t="s">
        <v>11408</v>
      </c>
      <c r="R2202" s="70" t="s">
        <v>11408</v>
      </c>
      <c r="S2202" s="70" t="s">
        <v>11405</v>
      </c>
      <c r="T2202" s="70" t="s">
        <v>42</v>
      </c>
      <c r="U2202" s="70" t="s">
        <v>42</v>
      </c>
      <c r="V2202" s="70" t="s">
        <v>42</v>
      </c>
      <c r="W2202" s="70" t="s">
        <v>42</v>
      </c>
      <c r="X2202" s="70" t="s">
        <v>11405</v>
      </c>
      <c r="Y2202" s="70" t="s">
        <v>11443</v>
      </c>
      <c r="Z2202" s="70" t="s">
        <v>11405</v>
      </c>
      <c r="AA2202" s="70" t="s">
        <v>11405</v>
      </c>
      <c r="AB2202" s="70" t="s">
        <v>11405</v>
      </c>
      <c r="AC2202" s="70" t="s">
        <v>11405</v>
      </c>
      <c r="AD2202" s="70" t="s">
        <v>11405</v>
      </c>
      <c r="AE2202" s="70" t="s">
        <v>11405</v>
      </c>
      <c r="AF2202" s="70" t="s">
        <v>11405</v>
      </c>
      <c r="AG2202" s="70" t="b">
        <v>0</v>
      </c>
      <c r="AH2202" s="70" t="s">
        <v>43</v>
      </c>
      <c r="AI2202" s="70" t="s">
        <v>11405</v>
      </c>
      <c r="AJ2202" s="70" t="b">
        <v>0</v>
      </c>
      <c r="AK2202" s="70" t="b">
        <v>0</v>
      </c>
      <c r="AL2202" s="70" t="s">
        <v>86</v>
      </c>
      <c r="AM2202" s="70" t="s">
        <v>11408</v>
      </c>
      <c r="AN2202" s="70" t="s">
        <v>45</v>
      </c>
      <c r="AO2202" s="70" t="s">
        <v>11408</v>
      </c>
      <c r="AP2202" s="70" t="b">
        <v>0</v>
      </c>
      <c r="AQ2202" s="70" t="s">
        <v>11405</v>
      </c>
      <c r="AR2202" s="70" t="s">
        <v>11405</v>
      </c>
      <c r="AS2202" s="70" t="b">
        <v>0</v>
      </c>
    </row>
    <row r="2203" spans="8:45" ht="15" customHeight="1" x14ac:dyDescent="0.2">
      <c r="H2203" s="4" t="str">
        <f t="shared" si="363"/>
        <v>Convallaria majalis 'Bordeaux' Lily-of-the-Valley</v>
      </c>
      <c r="I2203" s="70" t="s">
        <v>1592</v>
      </c>
      <c r="J2203" s="70" t="s">
        <v>1593</v>
      </c>
      <c r="K2203" s="70" t="s">
        <v>9893</v>
      </c>
      <c r="L2203" s="70"/>
      <c r="M2203" s="70" t="s">
        <v>302</v>
      </c>
      <c r="N2203" s="70" t="b">
        <v>1</v>
      </c>
      <c r="O2203" s="70" t="s">
        <v>11444</v>
      </c>
      <c r="P2203" s="70" t="s">
        <v>11405</v>
      </c>
      <c r="Q2203" s="70" t="s">
        <v>11408</v>
      </c>
      <c r="R2203" s="70" t="s">
        <v>11408</v>
      </c>
      <c r="S2203" s="70" t="s">
        <v>1596</v>
      </c>
      <c r="T2203" s="70" t="s">
        <v>42</v>
      </c>
      <c r="U2203" s="70" t="s">
        <v>42</v>
      </c>
      <c r="V2203" s="70" t="s">
        <v>42</v>
      </c>
      <c r="W2203" s="70" t="s">
        <v>42</v>
      </c>
      <c r="X2203" s="70" t="s">
        <v>11405</v>
      </c>
      <c r="Y2203" s="70" t="s">
        <v>11445</v>
      </c>
      <c r="Z2203" s="70" t="s">
        <v>11405</v>
      </c>
      <c r="AA2203" s="70" t="s">
        <v>11405</v>
      </c>
      <c r="AB2203" s="70" t="s">
        <v>11405</v>
      </c>
      <c r="AC2203" s="70" t="s">
        <v>11405</v>
      </c>
      <c r="AD2203" s="70" t="s">
        <v>11405</v>
      </c>
      <c r="AE2203" s="70" t="s">
        <v>11405</v>
      </c>
      <c r="AF2203" s="70" t="s">
        <v>11405</v>
      </c>
      <c r="AG2203" s="70" t="b">
        <v>0</v>
      </c>
      <c r="AH2203" s="70" t="s">
        <v>43</v>
      </c>
      <c r="AI2203" s="70" t="s">
        <v>11405</v>
      </c>
      <c r="AJ2203" s="70" t="b">
        <v>0</v>
      </c>
      <c r="AK2203" s="70" t="b">
        <v>0</v>
      </c>
      <c r="AL2203" s="70" t="s">
        <v>86</v>
      </c>
      <c r="AM2203" s="70" t="s">
        <v>11408</v>
      </c>
      <c r="AN2203" s="70" t="s">
        <v>45</v>
      </c>
      <c r="AO2203" s="70" t="s">
        <v>11408</v>
      </c>
      <c r="AP2203" s="70" t="b">
        <v>0</v>
      </c>
      <c r="AQ2203" s="70" t="s">
        <v>11405</v>
      </c>
      <c r="AR2203" s="70" t="s">
        <v>11405</v>
      </c>
      <c r="AS2203" s="70" t="b">
        <v>0</v>
      </c>
    </row>
    <row r="2204" spans="8:45" ht="15" customHeight="1" x14ac:dyDescent="0.2">
      <c r="H2204" s="4" t="str">
        <f t="shared" si="363"/>
        <v>Convallaria majalis var. rosea Lily-of-the-Valley</v>
      </c>
      <c r="I2204" s="70" t="s">
        <v>1592</v>
      </c>
      <c r="J2204" s="70" t="s">
        <v>1593</v>
      </c>
      <c r="K2204" s="70" t="s">
        <v>11446</v>
      </c>
      <c r="L2204" s="70"/>
      <c r="M2204" s="70" t="s">
        <v>302</v>
      </c>
      <c r="N2204" s="70" t="b">
        <v>0</v>
      </c>
      <c r="O2204" s="70" t="s">
        <v>1594</v>
      </c>
      <c r="P2204" s="70" t="s">
        <v>11447</v>
      </c>
      <c r="Q2204" s="70" t="s">
        <v>11408</v>
      </c>
      <c r="R2204" s="70" t="s">
        <v>11408</v>
      </c>
      <c r="S2204" s="70" t="s">
        <v>1596</v>
      </c>
      <c r="T2204" s="70" t="s">
        <v>42</v>
      </c>
      <c r="U2204" s="70" t="s">
        <v>42</v>
      </c>
      <c r="V2204" s="70" t="s">
        <v>42</v>
      </c>
      <c r="W2204" s="70" t="s">
        <v>42</v>
      </c>
      <c r="X2204" s="70" t="s">
        <v>11405</v>
      </c>
      <c r="Y2204" s="70" t="s">
        <v>11405</v>
      </c>
      <c r="Z2204" s="70" t="s">
        <v>11405</v>
      </c>
      <c r="AA2204" s="70" t="s">
        <v>11405</v>
      </c>
      <c r="AB2204" s="70" t="s">
        <v>11405</v>
      </c>
      <c r="AC2204" s="70" t="s">
        <v>11405</v>
      </c>
      <c r="AD2204" s="70" t="s">
        <v>11405</v>
      </c>
      <c r="AE2204" s="70" t="s">
        <v>11405</v>
      </c>
      <c r="AF2204" s="70" t="s">
        <v>11405</v>
      </c>
      <c r="AG2204" s="70" t="b">
        <v>0</v>
      </c>
      <c r="AH2204" s="70" t="s">
        <v>43</v>
      </c>
      <c r="AI2204" s="70" t="s">
        <v>11405</v>
      </c>
      <c r="AJ2204" s="70" t="b">
        <v>0</v>
      </c>
      <c r="AK2204" s="70" t="b">
        <v>0</v>
      </c>
      <c r="AL2204" s="70" t="s">
        <v>86</v>
      </c>
      <c r="AM2204" s="70" t="s">
        <v>11408</v>
      </c>
      <c r="AN2204" s="70" t="s">
        <v>45</v>
      </c>
      <c r="AO2204" s="70" t="s">
        <v>11408</v>
      </c>
      <c r="AP2204" s="70" t="b">
        <v>0</v>
      </c>
      <c r="AQ2204" s="70" t="s">
        <v>11405</v>
      </c>
      <c r="AR2204" s="70" t="s">
        <v>11405</v>
      </c>
      <c r="AS2204" s="70" t="b">
        <v>0</v>
      </c>
    </row>
    <row r="2205" spans="8:45" ht="15" customHeight="1" x14ac:dyDescent="0.2">
      <c r="H2205" s="4" t="str">
        <f t="shared" si="363"/>
        <v>Corydalis 'Craighton Blue'</v>
      </c>
      <c r="I2205" s="70" t="s">
        <v>1632</v>
      </c>
      <c r="J2205" s="70" t="s">
        <v>11405</v>
      </c>
      <c r="K2205" s="70" t="s">
        <v>11448</v>
      </c>
      <c r="L2205" s="70"/>
      <c r="M2205" s="70" t="s">
        <v>39</v>
      </c>
      <c r="N2205" s="70" t="b">
        <v>1</v>
      </c>
      <c r="O2205" s="70" t="s">
        <v>11449</v>
      </c>
      <c r="P2205" s="70" t="s">
        <v>11405</v>
      </c>
      <c r="Q2205" s="70" t="s">
        <v>11408</v>
      </c>
      <c r="R2205" s="70" t="s">
        <v>11408</v>
      </c>
      <c r="S2205" s="70" t="s">
        <v>11405</v>
      </c>
      <c r="T2205" s="70" t="s">
        <v>42</v>
      </c>
      <c r="U2205" s="70" t="s">
        <v>42</v>
      </c>
      <c r="V2205" s="70" t="s">
        <v>42</v>
      </c>
      <c r="W2205" s="70" t="s">
        <v>42</v>
      </c>
      <c r="X2205" s="70" t="s">
        <v>11405</v>
      </c>
      <c r="Y2205" s="70" t="s">
        <v>11450</v>
      </c>
      <c r="Z2205" s="70" t="s">
        <v>11405</v>
      </c>
      <c r="AA2205" s="70" t="s">
        <v>11405</v>
      </c>
      <c r="AB2205" s="70" t="s">
        <v>11405</v>
      </c>
      <c r="AC2205" s="70" t="s">
        <v>11405</v>
      </c>
      <c r="AD2205" s="70" t="s">
        <v>11405</v>
      </c>
      <c r="AE2205" s="70" t="s">
        <v>11405</v>
      </c>
      <c r="AF2205" s="70" t="s">
        <v>11405</v>
      </c>
      <c r="AG2205" s="70" t="b">
        <v>0</v>
      </c>
      <c r="AH2205" s="70" t="s">
        <v>11405</v>
      </c>
      <c r="AI2205" s="70" t="s">
        <v>11405</v>
      </c>
      <c r="AJ2205" s="70" t="b">
        <v>0</v>
      </c>
      <c r="AK2205" s="70" t="b">
        <v>0</v>
      </c>
      <c r="AL2205" s="70" t="s">
        <v>86</v>
      </c>
      <c r="AM2205" s="70" t="s">
        <v>11408</v>
      </c>
      <c r="AN2205" s="70" t="s">
        <v>45</v>
      </c>
      <c r="AO2205" s="70" t="s">
        <v>11408</v>
      </c>
      <c r="AP2205" s="70" t="b">
        <v>0</v>
      </c>
      <c r="AQ2205" s="70" t="s">
        <v>11405</v>
      </c>
      <c r="AR2205" s="70" t="s">
        <v>11405</v>
      </c>
      <c r="AS2205" s="70" t="b">
        <v>0</v>
      </c>
    </row>
    <row r="2206" spans="8:45" ht="15" customHeight="1" x14ac:dyDescent="0.2">
      <c r="H2206" s="4" t="str">
        <f t="shared" si="363"/>
        <v>Delphinium elatum 'Cobalt Dreams' New Millenium F1 Series</v>
      </c>
      <c r="I2206" s="70" t="s">
        <v>1820</v>
      </c>
      <c r="J2206" s="70" t="s">
        <v>1878</v>
      </c>
      <c r="K2206" s="70" t="s">
        <v>11451</v>
      </c>
      <c r="L2206" s="70"/>
      <c r="M2206" s="70" t="s">
        <v>39</v>
      </c>
      <c r="N2206" s="70" t="b">
        <v>1</v>
      </c>
      <c r="O2206" s="70" t="s">
        <v>11452</v>
      </c>
      <c r="P2206" s="70" t="s">
        <v>1881</v>
      </c>
      <c r="Q2206" s="70" t="s">
        <v>11408</v>
      </c>
      <c r="R2206" s="70" t="s">
        <v>11408</v>
      </c>
      <c r="S2206" s="70" t="s">
        <v>1882</v>
      </c>
      <c r="T2206" s="70" t="s">
        <v>42</v>
      </c>
      <c r="U2206" s="70" t="s">
        <v>42</v>
      </c>
      <c r="V2206" s="70" t="s">
        <v>42</v>
      </c>
      <c r="W2206" s="70" t="s">
        <v>42</v>
      </c>
      <c r="X2206" s="70" t="s">
        <v>11405</v>
      </c>
      <c r="Y2206" s="70" t="s">
        <v>1883</v>
      </c>
      <c r="Z2206" s="70" t="s">
        <v>11405</v>
      </c>
      <c r="AA2206" s="70" t="s">
        <v>11405</v>
      </c>
      <c r="AB2206" s="70" t="s">
        <v>11405</v>
      </c>
      <c r="AC2206" s="70" t="s">
        <v>11405</v>
      </c>
      <c r="AD2206" s="70" t="s">
        <v>11405</v>
      </c>
      <c r="AE2206" s="70" t="s">
        <v>11405</v>
      </c>
      <c r="AF2206" s="70" t="s">
        <v>11405</v>
      </c>
      <c r="AG2206" s="70" t="b">
        <v>0</v>
      </c>
      <c r="AH2206" s="70" t="s">
        <v>11405</v>
      </c>
      <c r="AI2206" s="70" t="s">
        <v>11405</v>
      </c>
      <c r="AJ2206" s="70" t="b">
        <v>0</v>
      </c>
      <c r="AK2206" s="70" t="b">
        <v>0</v>
      </c>
      <c r="AL2206" s="70" t="s">
        <v>86</v>
      </c>
      <c r="AM2206" s="70" t="s">
        <v>11408</v>
      </c>
      <c r="AN2206" s="70" t="s">
        <v>45</v>
      </c>
      <c r="AO2206" s="70" t="s">
        <v>11408</v>
      </c>
      <c r="AP2206" s="70" t="b">
        <v>0</v>
      </c>
      <c r="AQ2206" s="70" t="s">
        <v>11405</v>
      </c>
      <c r="AR2206" s="70" t="s">
        <v>11405</v>
      </c>
      <c r="AS2206" s="70" t="b">
        <v>0</v>
      </c>
    </row>
    <row r="2207" spans="8:45" ht="15" customHeight="1" x14ac:dyDescent="0.2">
      <c r="H2207" s="4" t="str">
        <f t="shared" si="363"/>
        <v>Dianthus 'Coconut Sundae'</v>
      </c>
      <c r="I2207" s="70" t="s">
        <v>1934</v>
      </c>
      <c r="J2207" s="70" t="s">
        <v>11405</v>
      </c>
      <c r="K2207" s="70" t="s">
        <v>11453</v>
      </c>
      <c r="L2207" s="70"/>
      <c r="M2207" s="70" t="s">
        <v>11405</v>
      </c>
      <c r="N2207" s="70" t="b">
        <v>0</v>
      </c>
      <c r="O2207" s="70" t="s">
        <v>11405</v>
      </c>
      <c r="P2207" s="70" t="s">
        <v>11405</v>
      </c>
      <c r="Q2207" s="70" t="s">
        <v>11408</v>
      </c>
      <c r="R2207" s="70" t="s">
        <v>11408</v>
      </c>
      <c r="S2207" s="70" t="s">
        <v>11405</v>
      </c>
      <c r="T2207" s="70" t="s">
        <v>42</v>
      </c>
      <c r="U2207" s="70" t="s">
        <v>42</v>
      </c>
      <c r="V2207" s="70" t="s">
        <v>42</v>
      </c>
      <c r="W2207" s="70" t="s">
        <v>42</v>
      </c>
      <c r="X2207" s="70" t="s">
        <v>11405</v>
      </c>
      <c r="Y2207" s="70" t="s">
        <v>11405</v>
      </c>
      <c r="Z2207" s="70" t="s">
        <v>11405</v>
      </c>
      <c r="AA2207" s="70" t="s">
        <v>11405</v>
      </c>
      <c r="AB2207" s="70" t="s">
        <v>11405</v>
      </c>
      <c r="AC2207" s="70" t="s">
        <v>11405</v>
      </c>
      <c r="AD2207" s="70" t="s">
        <v>11405</v>
      </c>
      <c r="AE2207" s="70" t="s">
        <v>11405</v>
      </c>
      <c r="AF2207" s="70" t="s">
        <v>11405</v>
      </c>
      <c r="AG2207" s="70" t="b">
        <v>0</v>
      </c>
      <c r="AH2207" s="70" t="s">
        <v>11405</v>
      </c>
      <c r="AI2207" s="70" t="s">
        <v>11405</v>
      </c>
      <c r="AJ2207" s="70" t="b">
        <v>0</v>
      </c>
      <c r="AK2207" s="70" t="b">
        <v>0</v>
      </c>
      <c r="AL2207" s="70" t="s">
        <v>86</v>
      </c>
      <c r="AM2207" s="70" t="s">
        <v>11408</v>
      </c>
      <c r="AN2207" s="70" t="s">
        <v>45</v>
      </c>
      <c r="AO2207" s="70" t="s">
        <v>11408</v>
      </c>
      <c r="AP2207" s="70" t="b">
        <v>1</v>
      </c>
      <c r="AQ2207" s="70" t="s">
        <v>11405</v>
      </c>
      <c r="AR2207" s="70" t="s">
        <v>11405</v>
      </c>
      <c r="AS2207" s="70" t="b">
        <v>0</v>
      </c>
    </row>
    <row r="2208" spans="8:45" ht="15" customHeight="1" x14ac:dyDescent="0.2">
      <c r="H2208" s="4" t="str">
        <f t="shared" si="363"/>
        <v>Dicentra 'Spring Morning'</v>
      </c>
      <c r="I2208" s="70" t="s">
        <v>1987</v>
      </c>
      <c r="J2208" s="70" t="s">
        <v>11405</v>
      </c>
      <c r="K2208" s="70" t="s">
        <v>9802</v>
      </c>
      <c r="L2208" s="70"/>
      <c r="M2208" s="70" t="s">
        <v>11405</v>
      </c>
      <c r="N2208" s="70" t="b">
        <v>1</v>
      </c>
      <c r="O2208" s="70" t="s">
        <v>10081</v>
      </c>
      <c r="P2208" s="70" t="s">
        <v>11454</v>
      </c>
      <c r="Q2208" s="70" t="s">
        <v>11408</v>
      </c>
      <c r="R2208" s="70" t="s">
        <v>11408</v>
      </c>
      <c r="S2208" s="70" t="s">
        <v>11405</v>
      </c>
      <c r="T2208" s="70" t="s">
        <v>42</v>
      </c>
      <c r="U2208" s="70" t="s">
        <v>42</v>
      </c>
      <c r="V2208" s="70" t="s">
        <v>42</v>
      </c>
      <c r="W2208" s="70" t="s">
        <v>42</v>
      </c>
      <c r="X2208" s="70" t="s">
        <v>11405</v>
      </c>
      <c r="Y2208" s="70" t="s">
        <v>11107</v>
      </c>
      <c r="Z2208" s="70" t="s">
        <v>11405</v>
      </c>
      <c r="AA2208" s="70" t="s">
        <v>11405</v>
      </c>
      <c r="AB2208" s="70" t="s">
        <v>11405</v>
      </c>
      <c r="AC2208" s="70" t="s">
        <v>11405</v>
      </c>
      <c r="AD2208" s="70" t="s">
        <v>11405</v>
      </c>
      <c r="AE2208" s="70" t="s">
        <v>11405</v>
      </c>
      <c r="AF2208" s="70" t="s">
        <v>11405</v>
      </c>
      <c r="AG2208" s="70" t="b">
        <v>0</v>
      </c>
      <c r="AH2208" s="70" t="s">
        <v>11405</v>
      </c>
      <c r="AI2208" s="70" t="s">
        <v>11405</v>
      </c>
      <c r="AJ2208" s="70" t="b">
        <v>0</v>
      </c>
      <c r="AK2208" s="70" t="b">
        <v>0</v>
      </c>
      <c r="AL2208" s="70" t="s">
        <v>86</v>
      </c>
      <c r="AM2208" s="70" t="s">
        <v>11408</v>
      </c>
      <c r="AN2208" s="70" t="s">
        <v>45</v>
      </c>
      <c r="AO2208" s="70" t="s">
        <v>11408</v>
      </c>
      <c r="AP2208" s="70" t="b">
        <v>0</v>
      </c>
      <c r="AQ2208" s="70" t="s">
        <v>11405</v>
      </c>
      <c r="AR2208" s="70" t="s">
        <v>11405</v>
      </c>
      <c r="AS2208" s="70" t="b">
        <v>0</v>
      </c>
    </row>
    <row r="2209" spans="8:45" ht="15" customHeight="1" x14ac:dyDescent="0.2">
      <c r="H2209" s="4" t="str">
        <f t="shared" si="363"/>
        <v>Echinacea 'Mellow Yellows'</v>
      </c>
      <c r="I2209" s="70" t="s">
        <v>2228</v>
      </c>
      <c r="J2209" s="70" t="s">
        <v>11405</v>
      </c>
      <c r="K2209" s="70" t="s">
        <v>11455</v>
      </c>
      <c r="L2209" s="70"/>
      <c r="M2209" s="70" t="s">
        <v>39</v>
      </c>
      <c r="N2209" s="70" t="b">
        <v>1</v>
      </c>
      <c r="O2209" s="70" t="s">
        <v>11456</v>
      </c>
      <c r="P2209" s="70" t="s">
        <v>11457</v>
      </c>
      <c r="Q2209" s="70" t="s">
        <v>11408</v>
      </c>
      <c r="R2209" s="70" t="s">
        <v>11408</v>
      </c>
      <c r="S2209" s="70" t="s">
        <v>11405</v>
      </c>
      <c r="T2209" s="70" t="s">
        <v>42</v>
      </c>
      <c r="U2209" s="70" t="s">
        <v>42</v>
      </c>
      <c r="V2209" s="70" t="s">
        <v>42</v>
      </c>
      <c r="W2209" s="70" t="s">
        <v>42</v>
      </c>
      <c r="X2209" s="70" t="s">
        <v>11405</v>
      </c>
      <c r="Y2209" s="70" t="s">
        <v>2259</v>
      </c>
      <c r="Z2209" s="70" t="s">
        <v>11405</v>
      </c>
      <c r="AA2209" s="70" t="s">
        <v>11405</v>
      </c>
      <c r="AB2209" s="70" t="s">
        <v>11405</v>
      </c>
      <c r="AC2209" s="70" t="s">
        <v>11405</v>
      </c>
      <c r="AD2209" s="70" t="s">
        <v>11405</v>
      </c>
      <c r="AE2209" s="70" t="s">
        <v>11405</v>
      </c>
      <c r="AF2209" s="70" t="s">
        <v>11405</v>
      </c>
      <c r="AG2209" s="70" t="b">
        <v>0</v>
      </c>
      <c r="AH2209" s="70" t="s">
        <v>11405</v>
      </c>
      <c r="AI2209" s="70" t="s">
        <v>11405</v>
      </c>
      <c r="AJ2209" s="70" t="b">
        <v>0</v>
      </c>
      <c r="AK2209" s="70" t="b">
        <v>0</v>
      </c>
      <c r="AL2209" s="70" t="s">
        <v>86</v>
      </c>
      <c r="AM2209" s="70" t="s">
        <v>11408</v>
      </c>
      <c r="AN2209" s="70" t="s">
        <v>45</v>
      </c>
      <c r="AO2209" s="70" t="s">
        <v>11408</v>
      </c>
      <c r="AP2209" s="70" t="b">
        <v>0</v>
      </c>
      <c r="AQ2209" s="70" t="s">
        <v>11405</v>
      </c>
      <c r="AR2209" s="70" t="s">
        <v>11405</v>
      </c>
      <c r="AS2209" s="70" t="b">
        <v>0</v>
      </c>
    </row>
    <row r="2210" spans="8:45" ht="15" customHeight="1" x14ac:dyDescent="0.2">
      <c r="H2210" s="4" t="str">
        <f t="shared" si="363"/>
        <v>Echinacea purpurea 'Green Twister</v>
      </c>
      <c r="I2210" s="70" t="s">
        <v>2228</v>
      </c>
      <c r="J2210" s="70" t="s">
        <v>1175</v>
      </c>
      <c r="K2210" s="70" t="s">
        <v>11458</v>
      </c>
      <c r="L2210" s="70"/>
      <c r="M2210" s="70" t="s">
        <v>39</v>
      </c>
      <c r="N2210" s="70" t="b">
        <v>1</v>
      </c>
      <c r="O2210" s="70" t="s">
        <v>11459</v>
      </c>
      <c r="P2210" s="70" t="s">
        <v>11460</v>
      </c>
      <c r="Q2210" s="70" t="s">
        <v>11408</v>
      </c>
      <c r="R2210" s="70" t="s">
        <v>11408</v>
      </c>
      <c r="S2210" s="70" t="s">
        <v>11405</v>
      </c>
      <c r="T2210" s="70" t="s">
        <v>42</v>
      </c>
      <c r="U2210" s="70" t="s">
        <v>42</v>
      </c>
      <c r="V2210" s="70" t="s">
        <v>42</v>
      </c>
      <c r="W2210" s="70" t="s">
        <v>42</v>
      </c>
      <c r="X2210" s="70" t="s">
        <v>11405</v>
      </c>
      <c r="Y2210" s="70" t="s">
        <v>11405</v>
      </c>
      <c r="Z2210" s="70" t="s">
        <v>11405</v>
      </c>
      <c r="AA2210" s="70" t="s">
        <v>11405</v>
      </c>
      <c r="AB2210" s="70" t="s">
        <v>11405</v>
      </c>
      <c r="AC2210" s="70" t="s">
        <v>11405</v>
      </c>
      <c r="AD2210" s="70" t="s">
        <v>11405</v>
      </c>
      <c r="AE2210" s="70" t="s">
        <v>11405</v>
      </c>
      <c r="AF2210" s="70" t="s">
        <v>11405</v>
      </c>
      <c r="AG2210" s="70" t="b">
        <v>0</v>
      </c>
      <c r="AH2210" s="70" t="s">
        <v>43</v>
      </c>
      <c r="AI2210" s="70" t="s">
        <v>11405</v>
      </c>
      <c r="AJ2210" s="70" t="b">
        <v>0</v>
      </c>
      <c r="AK2210" s="70" t="b">
        <v>0</v>
      </c>
      <c r="AL2210" s="70" t="s">
        <v>86</v>
      </c>
      <c r="AM2210" s="70" t="s">
        <v>11408</v>
      </c>
      <c r="AN2210" s="70" t="s">
        <v>45</v>
      </c>
      <c r="AO2210" s="70" t="s">
        <v>11408</v>
      </c>
      <c r="AP2210" s="70" t="b">
        <v>0</v>
      </c>
      <c r="AQ2210" s="70" t="s">
        <v>11405</v>
      </c>
      <c r="AR2210" s="70" t="s">
        <v>11405</v>
      </c>
      <c r="AS2210" s="70" t="b">
        <v>0</v>
      </c>
    </row>
    <row r="2211" spans="8:45" ht="15" customHeight="1" x14ac:dyDescent="0.2">
      <c r="H2211" s="4" t="str">
        <f t="shared" si="363"/>
        <v>Epimedium 'Arctic Wings'</v>
      </c>
      <c r="I2211" s="70" t="s">
        <v>2351</v>
      </c>
      <c r="J2211" s="70" t="s">
        <v>11405</v>
      </c>
      <c r="K2211" s="70" t="s">
        <v>11461</v>
      </c>
      <c r="L2211" s="70"/>
      <c r="M2211" s="70" t="s">
        <v>39</v>
      </c>
      <c r="N2211" s="70" t="b">
        <v>0</v>
      </c>
      <c r="O2211" s="70" t="s">
        <v>11405</v>
      </c>
      <c r="P2211" s="70" t="s">
        <v>11405</v>
      </c>
      <c r="Q2211" s="70" t="s">
        <v>11408</v>
      </c>
      <c r="R2211" s="70" t="s">
        <v>11408</v>
      </c>
      <c r="S2211" s="70" t="s">
        <v>11405</v>
      </c>
      <c r="T2211" s="70" t="s">
        <v>42</v>
      </c>
      <c r="U2211" s="70" t="s">
        <v>42</v>
      </c>
      <c r="V2211" s="70" t="s">
        <v>42</v>
      </c>
      <c r="W2211" s="70" t="s">
        <v>42</v>
      </c>
      <c r="X2211" s="70" t="s">
        <v>11405</v>
      </c>
      <c r="Y2211" s="70" t="s">
        <v>11405</v>
      </c>
      <c r="Z2211" s="70" t="s">
        <v>11405</v>
      </c>
      <c r="AA2211" s="70" t="s">
        <v>11405</v>
      </c>
      <c r="AB2211" s="70" t="s">
        <v>11405</v>
      </c>
      <c r="AC2211" s="70" t="s">
        <v>11405</v>
      </c>
      <c r="AD2211" s="70" t="s">
        <v>11405</v>
      </c>
      <c r="AE2211" s="70" t="s">
        <v>11405</v>
      </c>
      <c r="AF2211" s="70" t="s">
        <v>11405</v>
      </c>
      <c r="AG2211" s="70" t="b">
        <v>0</v>
      </c>
      <c r="AH2211" s="70" t="s">
        <v>43</v>
      </c>
      <c r="AI2211" s="70" t="s">
        <v>11405</v>
      </c>
      <c r="AJ2211" s="70" t="b">
        <v>0</v>
      </c>
      <c r="AK2211" s="70" t="b">
        <v>0</v>
      </c>
      <c r="AL2211" s="70" t="s">
        <v>86</v>
      </c>
      <c r="AM2211" s="70" t="s">
        <v>11408</v>
      </c>
      <c r="AN2211" s="70" t="s">
        <v>45</v>
      </c>
      <c r="AO2211" s="70" t="s">
        <v>11408</v>
      </c>
      <c r="AP2211" s="70" t="b">
        <v>1</v>
      </c>
      <c r="AQ2211" s="70" t="s">
        <v>11405</v>
      </c>
      <c r="AR2211" s="70" t="s">
        <v>11405</v>
      </c>
      <c r="AS2211" s="70" t="b">
        <v>0</v>
      </c>
    </row>
    <row r="2212" spans="8:45" ht="15" customHeight="1" x14ac:dyDescent="0.2">
      <c r="H2212" s="4" t="str">
        <f t="shared" si="363"/>
        <v>Epimedium 'Kaguyahime'</v>
      </c>
      <c r="I2212" s="70" t="s">
        <v>2351</v>
      </c>
      <c r="J2212" s="70" t="s">
        <v>11405</v>
      </c>
      <c r="K2212" s="70" t="s">
        <v>11462</v>
      </c>
      <c r="L2212" s="70"/>
      <c r="M2212" s="70" t="s">
        <v>39</v>
      </c>
      <c r="N2212" s="70" t="b">
        <v>0</v>
      </c>
      <c r="O2212" s="70" t="s">
        <v>11405</v>
      </c>
      <c r="P2212" s="70" t="s">
        <v>11405</v>
      </c>
      <c r="Q2212" s="70" t="s">
        <v>11408</v>
      </c>
      <c r="R2212" s="70" t="s">
        <v>11408</v>
      </c>
      <c r="S2212" s="70" t="s">
        <v>11405</v>
      </c>
      <c r="T2212" s="70" t="s">
        <v>42</v>
      </c>
      <c r="U2212" s="70" t="s">
        <v>42</v>
      </c>
      <c r="V2212" s="70" t="s">
        <v>42</v>
      </c>
      <c r="W2212" s="70" t="s">
        <v>42</v>
      </c>
      <c r="X2212" s="70" t="s">
        <v>11405</v>
      </c>
      <c r="Y2212" s="70" t="s">
        <v>11405</v>
      </c>
      <c r="Z2212" s="70" t="s">
        <v>11405</v>
      </c>
      <c r="AA2212" s="70" t="s">
        <v>11405</v>
      </c>
      <c r="AB2212" s="70" t="s">
        <v>11405</v>
      </c>
      <c r="AC2212" s="70" t="s">
        <v>11405</v>
      </c>
      <c r="AD2212" s="70" t="s">
        <v>11405</v>
      </c>
      <c r="AE2212" s="70" t="s">
        <v>11405</v>
      </c>
      <c r="AF2212" s="70" t="s">
        <v>11405</v>
      </c>
      <c r="AG2212" s="70" t="b">
        <v>0</v>
      </c>
      <c r="AH2212" s="70" t="s">
        <v>43</v>
      </c>
      <c r="AI2212" s="70" t="s">
        <v>11405</v>
      </c>
      <c r="AJ2212" s="70" t="b">
        <v>0</v>
      </c>
      <c r="AK2212" s="70" t="b">
        <v>0</v>
      </c>
      <c r="AL2212" s="70" t="s">
        <v>86</v>
      </c>
      <c r="AM2212" s="70" t="s">
        <v>11408</v>
      </c>
      <c r="AN2212" s="70" t="s">
        <v>45</v>
      </c>
      <c r="AO2212" s="70" t="s">
        <v>11408</v>
      </c>
      <c r="AP2212" s="70" t="b">
        <v>1</v>
      </c>
      <c r="AQ2212" s="70" t="s">
        <v>11405</v>
      </c>
      <c r="AR2212" s="70" t="s">
        <v>11405</v>
      </c>
      <c r="AS2212" s="70" t="b">
        <v>0</v>
      </c>
    </row>
    <row r="2213" spans="8:45" ht="15" customHeight="1" x14ac:dyDescent="0.2">
      <c r="H2213" s="4" t="str">
        <f t="shared" si="363"/>
        <v>Epimedium 'King Prawn'</v>
      </c>
      <c r="I2213" s="70" t="s">
        <v>2351</v>
      </c>
      <c r="J2213" s="70" t="s">
        <v>11405</v>
      </c>
      <c r="K2213" s="70" t="s">
        <v>11463</v>
      </c>
      <c r="L2213" s="70"/>
      <c r="M2213" s="70" t="s">
        <v>39</v>
      </c>
      <c r="N2213" s="70" t="b">
        <v>0</v>
      </c>
      <c r="O2213" s="70" t="s">
        <v>11405</v>
      </c>
      <c r="P2213" s="70" t="s">
        <v>11405</v>
      </c>
      <c r="Q2213" s="70" t="s">
        <v>11408</v>
      </c>
      <c r="R2213" s="70" t="s">
        <v>11408</v>
      </c>
      <c r="S2213" s="70" t="s">
        <v>11405</v>
      </c>
      <c r="T2213" s="70" t="s">
        <v>42</v>
      </c>
      <c r="U2213" s="70" t="s">
        <v>42</v>
      </c>
      <c r="V2213" s="70" t="s">
        <v>42</v>
      </c>
      <c r="W2213" s="70" t="s">
        <v>42</v>
      </c>
      <c r="X2213" s="70" t="s">
        <v>11405</v>
      </c>
      <c r="Y2213" s="70" t="s">
        <v>11405</v>
      </c>
      <c r="Z2213" s="70" t="s">
        <v>11405</v>
      </c>
      <c r="AA2213" s="70" t="s">
        <v>11405</v>
      </c>
      <c r="AB2213" s="70" t="s">
        <v>11405</v>
      </c>
      <c r="AC2213" s="70" t="s">
        <v>11405</v>
      </c>
      <c r="AD2213" s="70" t="s">
        <v>11405</v>
      </c>
      <c r="AE2213" s="70" t="s">
        <v>11405</v>
      </c>
      <c r="AF2213" s="70" t="s">
        <v>11405</v>
      </c>
      <c r="AG2213" s="70" t="b">
        <v>0</v>
      </c>
      <c r="AH2213" s="70" t="s">
        <v>43</v>
      </c>
      <c r="AI2213" s="70" t="s">
        <v>11405</v>
      </c>
      <c r="AJ2213" s="70" t="b">
        <v>0</v>
      </c>
      <c r="AK2213" s="70" t="b">
        <v>0</v>
      </c>
      <c r="AL2213" s="70" t="s">
        <v>86</v>
      </c>
      <c r="AM2213" s="70" t="s">
        <v>11408</v>
      </c>
      <c r="AN2213" s="70" t="s">
        <v>45</v>
      </c>
      <c r="AO2213" s="70" t="s">
        <v>11408</v>
      </c>
      <c r="AP2213" s="70" t="b">
        <v>1</v>
      </c>
      <c r="AQ2213" s="70" t="s">
        <v>11405</v>
      </c>
      <c r="AR2213" s="70" t="s">
        <v>11405</v>
      </c>
      <c r="AS2213" s="70" t="b">
        <v>0</v>
      </c>
    </row>
    <row r="2214" spans="8:45" ht="15" customHeight="1" x14ac:dyDescent="0.2">
      <c r="H2214" s="4" t="str">
        <f t="shared" si="363"/>
        <v>Epimedium 'Madame Butterfly'</v>
      </c>
      <c r="I2214" s="70" t="s">
        <v>2351</v>
      </c>
      <c r="J2214" s="70" t="s">
        <v>11405</v>
      </c>
      <c r="K2214" s="70" t="s">
        <v>11464</v>
      </c>
      <c r="L2214" s="70"/>
      <c r="M2214" s="70" t="s">
        <v>39</v>
      </c>
      <c r="N2214" s="70" t="b">
        <v>0</v>
      </c>
      <c r="O2214" s="70" t="s">
        <v>11405</v>
      </c>
      <c r="P2214" s="70" t="s">
        <v>11405</v>
      </c>
      <c r="Q2214" s="70" t="s">
        <v>11408</v>
      </c>
      <c r="R2214" s="70" t="s">
        <v>11408</v>
      </c>
      <c r="S2214" s="70" t="s">
        <v>11405</v>
      </c>
      <c r="T2214" s="70" t="s">
        <v>42</v>
      </c>
      <c r="U2214" s="70" t="s">
        <v>42</v>
      </c>
      <c r="V2214" s="70" t="s">
        <v>42</v>
      </c>
      <c r="W2214" s="70" t="s">
        <v>42</v>
      </c>
      <c r="X2214" s="70" t="s">
        <v>11405</v>
      </c>
      <c r="Y2214" s="70" t="s">
        <v>11405</v>
      </c>
      <c r="Z2214" s="70" t="s">
        <v>11405</v>
      </c>
      <c r="AA2214" s="70" t="s">
        <v>11405</v>
      </c>
      <c r="AB2214" s="70" t="s">
        <v>11405</v>
      </c>
      <c r="AC2214" s="70" t="s">
        <v>11405</v>
      </c>
      <c r="AD2214" s="70" t="s">
        <v>11405</v>
      </c>
      <c r="AE2214" s="70" t="s">
        <v>11405</v>
      </c>
      <c r="AF2214" s="70" t="s">
        <v>11405</v>
      </c>
      <c r="AG2214" s="70" t="b">
        <v>0</v>
      </c>
      <c r="AH2214" s="70" t="s">
        <v>43</v>
      </c>
      <c r="AI2214" s="70" t="s">
        <v>11405</v>
      </c>
      <c r="AJ2214" s="70" t="b">
        <v>0</v>
      </c>
      <c r="AK2214" s="70" t="b">
        <v>0</v>
      </c>
      <c r="AL2214" s="70" t="s">
        <v>86</v>
      </c>
      <c r="AM2214" s="70" t="s">
        <v>11408</v>
      </c>
      <c r="AN2214" s="70" t="s">
        <v>45</v>
      </c>
      <c r="AO2214" s="70" t="s">
        <v>11408</v>
      </c>
      <c r="AP2214" s="70" t="b">
        <v>1</v>
      </c>
      <c r="AQ2214" s="70" t="s">
        <v>11405</v>
      </c>
      <c r="AR2214" s="70" t="s">
        <v>11405</v>
      </c>
      <c r="AS2214" s="70" t="b">
        <v>0</v>
      </c>
    </row>
    <row r="2215" spans="8:45" ht="15" customHeight="1" x14ac:dyDescent="0.2">
      <c r="H2215" s="4" t="str">
        <f t="shared" si="363"/>
        <v>Epimedium 'Pink Champagne'</v>
      </c>
      <c r="I2215" s="70" t="s">
        <v>2351</v>
      </c>
      <c r="J2215" s="70" t="s">
        <v>11405</v>
      </c>
      <c r="K2215" s="70" t="s">
        <v>11465</v>
      </c>
      <c r="L2215" s="70"/>
      <c r="M2215" s="70" t="s">
        <v>39</v>
      </c>
      <c r="N2215" s="70" t="b">
        <v>0</v>
      </c>
      <c r="O2215" s="70" t="s">
        <v>11405</v>
      </c>
      <c r="P2215" s="70" t="s">
        <v>11405</v>
      </c>
      <c r="Q2215" s="70" t="s">
        <v>11408</v>
      </c>
      <c r="R2215" s="70" t="s">
        <v>11408</v>
      </c>
      <c r="S2215" s="70" t="s">
        <v>11405</v>
      </c>
      <c r="T2215" s="70" t="s">
        <v>42</v>
      </c>
      <c r="U2215" s="70" t="s">
        <v>42</v>
      </c>
      <c r="V2215" s="70" t="s">
        <v>42</v>
      </c>
      <c r="W2215" s="70" t="s">
        <v>42</v>
      </c>
      <c r="X2215" s="70" t="s">
        <v>11405</v>
      </c>
      <c r="Y2215" s="70" t="s">
        <v>11405</v>
      </c>
      <c r="Z2215" s="70" t="s">
        <v>11405</v>
      </c>
      <c r="AA2215" s="70" t="s">
        <v>11405</v>
      </c>
      <c r="AB2215" s="70" t="s">
        <v>11405</v>
      </c>
      <c r="AC2215" s="70" t="s">
        <v>11405</v>
      </c>
      <c r="AD2215" s="70" t="s">
        <v>11405</v>
      </c>
      <c r="AE2215" s="70" t="s">
        <v>11405</v>
      </c>
      <c r="AF2215" s="70" t="s">
        <v>11405</v>
      </c>
      <c r="AG2215" s="70" t="b">
        <v>0</v>
      </c>
      <c r="AH2215" s="70" t="s">
        <v>43</v>
      </c>
      <c r="AI2215" s="70" t="s">
        <v>11405</v>
      </c>
      <c r="AJ2215" s="70" t="b">
        <v>0</v>
      </c>
      <c r="AK2215" s="70" t="b">
        <v>0</v>
      </c>
      <c r="AL2215" s="70" t="s">
        <v>86</v>
      </c>
      <c r="AM2215" s="70" t="s">
        <v>11408</v>
      </c>
      <c r="AN2215" s="70" t="s">
        <v>45</v>
      </c>
      <c r="AO2215" s="70" t="s">
        <v>11408</v>
      </c>
      <c r="AP2215" s="70" t="b">
        <v>1</v>
      </c>
      <c r="AQ2215" s="70" t="s">
        <v>11405</v>
      </c>
      <c r="AR2215" s="70" t="s">
        <v>11405</v>
      </c>
      <c r="AS2215" s="70" t="b">
        <v>0</v>
      </c>
    </row>
    <row r="2216" spans="8:45" ht="15" customHeight="1" x14ac:dyDescent="0.2">
      <c r="H2216" s="4" t="str">
        <f t="shared" si="363"/>
        <v>Epimedium 'Red Maximum'</v>
      </c>
      <c r="I2216" s="70" t="s">
        <v>2351</v>
      </c>
      <c r="J2216" s="70" t="s">
        <v>11405</v>
      </c>
      <c r="K2216" s="70" t="s">
        <v>11466</v>
      </c>
      <c r="L2216" s="70"/>
      <c r="M2216" s="70" t="s">
        <v>39</v>
      </c>
      <c r="N2216" s="70" t="b">
        <v>0</v>
      </c>
      <c r="O2216" s="70" t="s">
        <v>11405</v>
      </c>
      <c r="P2216" s="70" t="s">
        <v>11405</v>
      </c>
      <c r="Q2216" s="70" t="s">
        <v>11408</v>
      </c>
      <c r="R2216" s="70" t="s">
        <v>11408</v>
      </c>
      <c r="S2216" s="70" t="s">
        <v>11405</v>
      </c>
      <c r="T2216" s="70" t="s">
        <v>42</v>
      </c>
      <c r="U2216" s="70" t="s">
        <v>42</v>
      </c>
      <c r="V2216" s="70" t="s">
        <v>42</v>
      </c>
      <c r="W2216" s="70" t="s">
        <v>42</v>
      </c>
      <c r="X2216" s="70" t="s">
        <v>11405</v>
      </c>
      <c r="Y2216" s="70" t="s">
        <v>11405</v>
      </c>
      <c r="Z2216" s="70" t="s">
        <v>11405</v>
      </c>
      <c r="AA2216" s="70" t="s">
        <v>11405</v>
      </c>
      <c r="AB2216" s="70" t="s">
        <v>11405</v>
      </c>
      <c r="AC2216" s="70" t="s">
        <v>11405</v>
      </c>
      <c r="AD2216" s="70" t="s">
        <v>11405</v>
      </c>
      <c r="AE2216" s="70" t="s">
        <v>11405</v>
      </c>
      <c r="AF2216" s="70" t="s">
        <v>11405</v>
      </c>
      <c r="AG2216" s="70" t="b">
        <v>0</v>
      </c>
      <c r="AH2216" s="70" t="s">
        <v>43</v>
      </c>
      <c r="AI2216" s="70" t="s">
        <v>11405</v>
      </c>
      <c r="AJ2216" s="70" t="b">
        <v>0</v>
      </c>
      <c r="AK2216" s="70" t="b">
        <v>0</v>
      </c>
      <c r="AL2216" s="70" t="s">
        <v>86</v>
      </c>
      <c r="AM2216" s="70" t="s">
        <v>11408</v>
      </c>
      <c r="AN2216" s="70" t="s">
        <v>45</v>
      </c>
      <c r="AO2216" s="70" t="s">
        <v>11408</v>
      </c>
      <c r="AP2216" s="70" t="b">
        <v>1</v>
      </c>
      <c r="AQ2216" s="70" t="s">
        <v>11405</v>
      </c>
      <c r="AR2216" s="70" t="s">
        <v>11405</v>
      </c>
      <c r="AS2216" s="70" t="b">
        <v>0</v>
      </c>
    </row>
    <row r="2217" spans="8:45" ht="15" customHeight="1" x14ac:dyDescent="0.2">
      <c r="H2217" s="4" t="str">
        <f t="shared" si="363"/>
        <v>Epimedium 'Sasaki' E.sempervirens x E.setosum</v>
      </c>
      <c r="I2217" s="70" t="s">
        <v>2351</v>
      </c>
      <c r="J2217" s="70" t="s">
        <v>11405</v>
      </c>
      <c r="K2217" s="70" t="s">
        <v>11467</v>
      </c>
      <c r="L2217" s="70"/>
      <c r="M2217" s="70" t="s">
        <v>39</v>
      </c>
      <c r="N2217" s="70" t="b">
        <v>0</v>
      </c>
      <c r="O2217" s="70" t="s">
        <v>11405</v>
      </c>
      <c r="P2217" s="70" t="s">
        <v>11405</v>
      </c>
      <c r="Q2217" s="70" t="s">
        <v>11408</v>
      </c>
      <c r="R2217" s="70" t="s">
        <v>11408</v>
      </c>
      <c r="S2217" s="70" t="s">
        <v>11468</v>
      </c>
      <c r="T2217" s="70" t="s">
        <v>42</v>
      </c>
      <c r="U2217" s="70" t="s">
        <v>42</v>
      </c>
      <c r="V2217" s="70" t="s">
        <v>42</v>
      </c>
      <c r="W2217" s="70" t="s">
        <v>42</v>
      </c>
      <c r="X2217" s="70" t="s">
        <v>11405</v>
      </c>
      <c r="Y2217" s="70" t="s">
        <v>11405</v>
      </c>
      <c r="Z2217" s="70" t="s">
        <v>11405</v>
      </c>
      <c r="AA2217" s="70" t="s">
        <v>11405</v>
      </c>
      <c r="AB2217" s="70" t="s">
        <v>11405</v>
      </c>
      <c r="AC2217" s="70" t="s">
        <v>11405</v>
      </c>
      <c r="AD2217" s="70" t="s">
        <v>11405</v>
      </c>
      <c r="AE2217" s="70" t="s">
        <v>11405</v>
      </c>
      <c r="AF2217" s="70" t="s">
        <v>11405</v>
      </c>
      <c r="AG2217" s="70" t="b">
        <v>0</v>
      </c>
      <c r="AH2217" s="70" t="s">
        <v>43</v>
      </c>
      <c r="AI2217" s="70" t="s">
        <v>11405</v>
      </c>
      <c r="AJ2217" s="70" t="b">
        <v>0</v>
      </c>
      <c r="AK2217" s="70" t="b">
        <v>0</v>
      </c>
      <c r="AL2217" s="70" t="s">
        <v>86</v>
      </c>
      <c r="AM2217" s="70" t="s">
        <v>11408</v>
      </c>
      <c r="AN2217" s="70" t="s">
        <v>45</v>
      </c>
      <c r="AO2217" s="70" t="s">
        <v>11408</v>
      </c>
      <c r="AP2217" s="70" t="b">
        <v>1</v>
      </c>
      <c r="AQ2217" s="70" t="s">
        <v>11405</v>
      </c>
      <c r="AR2217" s="70" t="s">
        <v>11405</v>
      </c>
      <c r="AS2217" s="70" t="b">
        <v>0</v>
      </c>
    </row>
    <row r="2218" spans="8:45" ht="15" customHeight="1" x14ac:dyDescent="0.2">
      <c r="H2218" s="4" t="str">
        <f t="shared" si="363"/>
        <v>Epimedium 'Spinners'</v>
      </c>
      <c r="I2218" s="70" t="s">
        <v>2351</v>
      </c>
      <c r="J2218" s="70" t="s">
        <v>11405</v>
      </c>
      <c r="K2218" s="70" t="s">
        <v>1633</v>
      </c>
      <c r="L2218" s="70"/>
      <c r="M2218" s="70" t="s">
        <v>39</v>
      </c>
      <c r="N2218" s="70" t="b">
        <v>0</v>
      </c>
      <c r="O2218" s="70" t="s">
        <v>11405</v>
      </c>
      <c r="P2218" s="70" t="s">
        <v>11405</v>
      </c>
      <c r="Q2218" s="70" t="s">
        <v>11408</v>
      </c>
      <c r="R2218" s="70" t="s">
        <v>11408</v>
      </c>
      <c r="S2218" s="70" t="s">
        <v>11405</v>
      </c>
      <c r="T2218" s="70" t="s">
        <v>42</v>
      </c>
      <c r="U2218" s="70" t="s">
        <v>42</v>
      </c>
      <c r="V2218" s="70" t="s">
        <v>42</v>
      </c>
      <c r="W2218" s="70" t="s">
        <v>42</v>
      </c>
      <c r="X2218" s="70" t="s">
        <v>11405</v>
      </c>
      <c r="Y2218" s="70" t="s">
        <v>11405</v>
      </c>
      <c r="Z2218" s="70" t="s">
        <v>11405</v>
      </c>
      <c r="AA2218" s="70" t="s">
        <v>11405</v>
      </c>
      <c r="AB2218" s="70" t="s">
        <v>11405</v>
      </c>
      <c r="AC2218" s="70" t="s">
        <v>11405</v>
      </c>
      <c r="AD2218" s="70" t="s">
        <v>11405</v>
      </c>
      <c r="AE2218" s="70" t="s">
        <v>11405</v>
      </c>
      <c r="AF2218" s="70" t="s">
        <v>11405</v>
      </c>
      <c r="AG2218" s="70" t="b">
        <v>0</v>
      </c>
      <c r="AH2218" s="70" t="s">
        <v>43</v>
      </c>
      <c r="AI2218" s="70" t="s">
        <v>11405</v>
      </c>
      <c r="AJ2218" s="70" t="b">
        <v>0</v>
      </c>
      <c r="AK2218" s="70" t="b">
        <v>0</v>
      </c>
      <c r="AL2218" s="70" t="s">
        <v>86</v>
      </c>
      <c r="AM2218" s="70" t="s">
        <v>11408</v>
      </c>
      <c r="AN2218" s="70" t="s">
        <v>45</v>
      </c>
      <c r="AO2218" s="70" t="s">
        <v>11408</v>
      </c>
      <c r="AP2218" s="70" t="b">
        <v>1</v>
      </c>
      <c r="AQ2218" s="70" t="s">
        <v>11405</v>
      </c>
      <c r="AR2218" s="70" t="s">
        <v>11405</v>
      </c>
      <c r="AS2218" s="70" t="b">
        <v>0</v>
      </c>
    </row>
    <row r="2219" spans="8:45" ht="15" customHeight="1" x14ac:dyDescent="0.2">
      <c r="H2219" s="4" t="str">
        <f t="shared" si="363"/>
        <v>Epimedium 'Totnes Turbo'</v>
      </c>
      <c r="I2219" s="70" t="s">
        <v>2351</v>
      </c>
      <c r="J2219" s="70" t="s">
        <v>11405</v>
      </c>
      <c r="K2219" s="70" t="s">
        <v>11469</v>
      </c>
      <c r="L2219" s="70"/>
      <c r="M2219" s="70" t="s">
        <v>39</v>
      </c>
      <c r="N2219" s="70" t="b">
        <v>0</v>
      </c>
      <c r="O2219" s="70" t="s">
        <v>11405</v>
      </c>
      <c r="P2219" s="70" t="s">
        <v>11405</v>
      </c>
      <c r="Q2219" s="70" t="s">
        <v>11408</v>
      </c>
      <c r="R2219" s="70" t="s">
        <v>11408</v>
      </c>
      <c r="S2219" s="70" t="s">
        <v>11405</v>
      </c>
      <c r="T2219" s="70" t="s">
        <v>42</v>
      </c>
      <c r="U2219" s="70" t="s">
        <v>42</v>
      </c>
      <c r="V2219" s="70" t="s">
        <v>42</v>
      </c>
      <c r="W2219" s="70" t="s">
        <v>42</v>
      </c>
      <c r="X2219" s="70" t="s">
        <v>11405</v>
      </c>
      <c r="Y2219" s="70" t="s">
        <v>11405</v>
      </c>
      <c r="Z2219" s="70" t="s">
        <v>11405</v>
      </c>
      <c r="AA2219" s="70" t="s">
        <v>11405</v>
      </c>
      <c r="AB2219" s="70" t="s">
        <v>11405</v>
      </c>
      <c r="AC2219" s="70" t="s">
        <v>11405</v>
      </c>
      <c r="AD2219" s="70" t="s">
        <v>11405</v>
      </c>
      <c r="AE2219" s="70" t="s">
        <v>11405</v>
      </c>
      <c r="AF2219" s="70" t="s">
        <v>11405</v>
      </c>
      <c r="AG2219" s="70" t="b">
        <v>0</v>
      </c>
      <c r="AH2219" s="70" t="s">
        <v>43</v>
      </c>
      <c r="AI2219" s="70" t="s">
        <v>11405</v>
      </c>
      <c r="AJ2219" s="70" t="b">
        <v>0</v>
      </c>
      <c r="AK2219" s="70" t="b">
        <v>0</v>
      </c>
      <c r="AL2219" s="70" t="s">
        <v>86</v>
      </c>
      <c r="AM2219" s="70" t="s">
        <v>11408</v>
      </c>
      <c r="AN2219" s="70" t="s">
        <v>45</v>
      </c>
      <c r="AO2219" s="70" t="s">
        <v>11408</v>
      </c>
      <c r="AP2219" s="70" t="b">
        <v>1</v>
      </c>
      <c r="AQ2219" s="70" t="s">
        <v>11405</v>
      </c>
      <c r="AR2219" s="70" t="s">
        <v>11405</v>
      </c>
      <c r="AS2219" s="70" t="b">
        <v>0</v>
      </c>
    </row>
    <row r="2220" spans="8:45" ht="15" customHeight="1" x14ac:dyDescent="0.2">
      <c r="H2220" s="4" t="str">
        <f t="shared" si="363"/>
        <v>Epimedium acuminatum L575</v>
      </c>
      <c r="I2220" s="70" t="s">
        <v>2351</v>
      </c>
      <c r="J2220" s="70" t="s">
        <v>11470</v>
      </c>
      <c r="K2220" s="70" t="s">
        <v>11471</v>
      </c>
      <c r="L2220" s="70"/>
      <c r="M2220" s="70" t="s">
        <v>39</v>
      </c>
      <c r="N2220" s="70" t="b">
        <v>0</v>
      </c>
      <c r="O2220" s="70" t="s">
        <v>11405</v>
      </c>
      <c r="P2220" s="70" t="s">
        <v>11405</v>
      </c>
      <c r="Q2220" s="70" t="s">
        <v>11408</v>
      </c>
      <c r="R2220" s="70" t="s">
        <v>11408</v>
      </c>
      <c r="S2220" s="70" t="s">
        <v>11405</v>
      </c>
      <c r="T2220" s="70" t="s">
        <v>42</v>
      </c>
      <c r="U2220" s="70" t="s">
        <v>42</v>
      </c>
      <c r="V2220" s="70" t="s">
        <v>42</v>
      </c>
      <c r="W2220" s="70" t="s">
        <v>42</v>
      </c>
      <c r="X2220" s="70" t="s">
        <v>11405</v>
      </c>
      <c r="Y2220" s="70" t="s">
        <v>11405</v>
      </c>
      <c r="Z2220" s="70" t="s">
        <v>11405</v>
      </c>
      <c r="AA2220" s="70" t="s">
        <v>11405</v>
      </c>
      <c r="AB2220" s="70" t="s">
        <v>11405</v>
      </c>
      <c r="AC2220" s="70" t="s">
        <v>11405</v>
      </c>
      <c r="AD2220" s="70" t="s">
        <v>11405</v>
      </c>
      <c r="AE2220" s="70" t="s">
        <v>11405</v>
      </c>
      <c r="AF2220" s="70" t="s">
        <v>11405</v>
      </c>
      <c r="AG2220" s="70" t="b">
        <v>0</v>
      </c>
      <c r="AH2220" s="70" t="s">
        <v>43</v>
      </c>
      <c r="AI2220" s="70" t="s">
        <v>11405</v>
      </c>
      <c r="AJ2220" s="70" t="b">
        <v>0</v>
      </c>
      <c r="AK2220" s="70" t="b">
        <v>0</v>
      </c>
      <c r="AL2220" s="70" t="s">
        <v>86</v>
      </c>
      <c r="AM2220" s="70" t="s">
        <v>11408</v>
      </c>
      <c r="AN2220" s="70" t="s">
        <v>45</v>
      </c>
      <c r="AO2220" s="70" t="s">
        <v>11408</v>
      </c>
      <c r="AP2220" s="70" t="b">
        <v>1</v>
      </c>
      <c r="AQ2220" s="70" t="s">
        <v>11405</v>
      </c>
      <c r="AR2220" s="70" t="s">
        <v>11405</v>
      </c>
      <c r="AS2220" s="70" t="b">
        <v>0</v>
      </c>
    </row>
    <row r="2221" spans="8:45" ht="15" customHeight="1" x14ac:dyDescent="0.2">
      <c r="H2221" s="4" t="str">
        <f t="shared" si="363"/>
        <v>Epimedium acuminatum 'Night Mistress'</v>
      </c>
      <c r="I2221" s="70" t="s">
        <v>2351</v>
      </c>
      <c r="J2221" s="70" t="s">
        <v>11470</v>
      </c>
      <c r="K2221" s="70" t="s">
        <v>11472</v>
      </c>
      <c r="L2221" s="70"/>
      <c r="M2221" s="70" t="s">
        <v>39</v>
      </c>
      <c r="N2221" s="70" t="b">
        <v>0</v>
      </c>
      <c r="O2221" s="70" t="s">
        <v>11405</v>
      </c>
      <c r="P2221" s="70" t="s">
        <v>11405</v>
      </c>
      <c r="Q2221" s="70" t="s">
        <v>11408</v>
      </c>
      <c r="R2221" s="70" t="s">
        <v>11408</v>
      </c>
      <c r="S2221" s="70" t="s">
        <v>11405</v>
      </c>
      <c r="T2221" s="70" t="s">
        <v>42</v>
      </c>
      <c r="U2221" s="70" t="s">
        <v>42</v>
      </c>
      <c r="V2221" s="70" t="s">
        <v>42</v>
      </c>
      <c r="W2221" s="70" t="s">
        <v>42</v>
      </c>
      <c r="X2221" s="70" t="s">
        <v>11405</v>
      </c>
      <c r="Y2221" s="70" t="s">
        <v>11405</v>
      </c>
      <c r="Z2221" s="70" t="s">
        <v>11405</v>
      </c>
      <c r="AA2221" s="70" t="s">
        <v>11405</v>
      </c>
      <c r="AB2221" s="70" t="s">
        <v>11405</v>
      </c>
      <c r="AC2221" s="70" t="s">
        <v>11405</v>
      </c>
      <c r="AD2221" s="70" t="s">
        <v>11405</v>
      </c>
      <c r="AE2221" s="70" t="s">
        <v>11405</v>
      </c>
      <c r="AF2221" s="70" t="s">
        <v>11405</v>
      </c>
      <c r="AG2221" s="70" t="b">
        <v>0</v>
      </c>
      <c r="AH2221" s="70" t="s">
        <v>43</v>
      </c>
      <c r="AI2221" s="70" t="s">
        <v>11405</v>
      </c>
      <c r="AJ2221" s="70" t="b">
        <v>0</v>
      </c>
      <c r="AK2221" s="70" t="b">
        <v>0</v>
      </c>
      <c r="AL2221" s="70" t="s">
        <v>86</v>
      </c>
      <c r="AM2221" s="70" t="s">
        <v>11408</v>
      </c>
      <c r="AN2221" s="70" t="s">
        <v>45</v>
      </c>
      <c r="AO2221" s="70" t="s">
        <v>11408</v>
      </c>
      <c r="AP2221" s="70" t="b">
        <v>1</v>
      </c>
      <c r="AQ2221" s="70" t="s">
        <v>11405</v>
      </c>
      <c r="AR2221" s="70" t="s">
        <v>11405</v>
      </c>
      <c r="AS2221" s="70" t="b">
        <v>0</v>
      </c>
    </row>
    <row r="2222" spans="8:45" ht="15" customHeight="1" x14ac:dyDescent="0.2">
      <c r="H2222" s="4" t="str">
        <f t="shared" si="363"/>
        <v>Epimedium acuminatum pink form</v>
      </c>
      <c r="I2222" s="70" t="s">
        <v>2351</v>
      </c>
      <c r="J2222" s="70" t="s">
        <v>11470</v>
      </c>
      <c r="K2222" s="70" t="s">
        <v>7117</v>
      </c>
      <c r="L2222" s="70"/>
      <c r="M2222" s="70" t="s">
        <v>39</v>
      </c>
      <c r="N2222" s="70" t="b">
        <v>0</v>
      </c>
      <c r="O2222" s="70" t="s">
        <v>11405</v>
      </c>
      <c r="P2222" s="70" t="s">
        <v>11405</v>
      </c>
      <c r="Q2222" s="70" t="s">
        <v>11408</v>
      </c>
      <c r="R2222" s="70" t="s">
        <v>11408</v>
      </c>
      <c r="S2222" s="70" t="s">
        <v>11405</v>
      </c>
      <c r="T2222" s="70" t="s">
        <v>42</v>
      </c>
      <c r="U2222" s="70" t="s">
        <v>42</v>
      </c>
      <c r="V2222" s="70" t="s">
        <v>42</v>
      </c>
      <c r="W2222" s="70" t="s">
        <v>42</v>
      </c>
      <c r="X2222" s="70" t="s">
        <v>11405</v>
      </c>
      <c r="Y2222" s="70" t="s">
        <v>11405</v>
      </c>
      <c r="Z2222" s="70" t="s">
        <v>11405</v>
      </c>
      <c r="AA2222" s="70" t="s">
        <v>11405</v>
      </c>
      <c r="AB2222" s="70" t="s">
        <v>11405</v>
      </c>
      <c r="AC2222" s="70" t="s">
        <v>11405</v>
      </c>
      <c r="AD2222" s="70" t="s">
        <v>11405</v>
      </c>
      <c r="AE2222" s="70" t="s">
        <v>11405</v>
      </c>
      <c r="AF2222" s="70" t="s">
        <v>11405</v>
      </c>
      <c r="AG2222" s="70" t="b">
        <v>0</v>
      </c>
      <c r="AH2222" s="70" t="s">
        <v>43</v>
      </c>
      <c r="AI2222" s="70" t="s">
        <v>11405</v>
      </c>
      <c r="AJ2222" s="70" t="b">
        <v>0</v>
      </c>
      <c r="AK2222" s="70" t="b">
        <v>0</v>
      </c>
      <c r="AL2222" s="70" t="s">
        <v>86</v>
      </c>
      <c r="AM2222" s="70" t="s">
        <v>11408</v>
      </c>
      <c r="AN2222" s="70" t="s">
        <v>45</v>
      </c>
      <c r="AO2222" s="70" t="s">
        <v>11408</v>
      </c>
      <c r="AP2222" s="70" t="b">
        <v>1</v>
      </c>
      <c r="AQ2222" s="70" t="s">
        <v>11405</v>
      </c>
      <c r="AR2222" s="70" t="s">
        <v>11405</v>
      </c>
      <c r="AS2222" s="70" t="b">
        <v>0</v>
      </c>
    </row>
    <row r="2223" spans="8:45" ht="15" customHeight="1" x14ac:dyDescent="0.2">
      <c r="H2223" s="4" t="str">
        <f t="shared" si="363"/>
        <v>Epimedium acuminatum white form</v>
      </c>
      <c r="I2223" s="70" t="s">
        <v>2351</v>
      </c>
      <c r="J2223" s="70" t="s">
        <v>11470</v>
      </c>
      <c r="K2223" s="70" t="s">
        <v>11473</v>
      </c>
      <c r="L2223" s="70"/>
      <c r="M2223" s="70" t="s">
        <v>39</v>
      </c>
      <c r="N2223" s="70" t="b">
        <v>1</v>
      </c>
      <c r="O2223" s="70" t="s">
        <v>11405</v>
      </c>
      <c r="P2223" s="70" t="s">
        <v>11405</v>
      </c>
      <c r="Q2223" s="70" t="s">
        <v>11408</v>
      </c>
      <c r="R2223" s="70" t="s">
        <v>11408</v>
      </c>
      <c r="S2223" s="70" t="s">
        <v>11405</v>
      </c>
      <c r="T2223" s="70" t="s">
        <v>42</v>
      </c>
      <c r="U2223" s="70" t="s">
        <v>42</v>
      </c>
      <c r="V2223" s="70" t="s">
        <v>42</v>
      </c>
      <c r="W2223" s="70" t="s">
        <v>42</v>
      </c>
      <c r="X2223" s="70" t="s">
        <v>11405</v>
      </c>
      <c r="Y2223" s="70" t="s">
        <v>11405</v>
      </c>
      <c r="Z2223" s="70" t="s">
        <v>11405</v>
      </c>
      <c r="AA2223" s="70" t="s">
        <v>11405</v>
      </c>
      <c r="AB2223" s="70" t="s">
        <v>11405</v>
      </c>
      <c r="AC2223" s="70" t="s">
        <v>11405</v>
      </c>
      <c r="AD2223" s="70" t="s">
        <v>11405</v>
      </c>
      <c r="AE2223" s="70" t="s">
        <v>11405</v>
      </c>
      <c r="AF2223" s="70" t="s">
        <v>11405</v>
      </c>
      <c r="AG2223" s="70" t="b">
        <v>0</v>
      </c>
      <c r="AH2223" s="70" t="s">
        <v>43</v>
      </c>
      <c r="AI2223" s="70" t="s">
        <v>11405</v>
      </c>
      <c r="AJ2223" s="70" t="b">
        <v>0</v>
      </c>
      <c r="AK2223" s="70" t="b">
        <v>0</v>
      </c>
      <c r="AL2223" s="70" t="s">
        <v>86</v>
      </c>
      <c r="AM2223" s="70" t="s">
        <v>11408</v>
      </c>
      <c r="AN2223" s="70" t="s">
        <v>45</v>
      </c>
      <c r="AO2223" s="70" t="s">
        <v>11408</v>
      </c>
      <c r="AP2223" s="70" t="b">
        <v>0</v>
      </c>
      <c r="AQ2223" s="70" t="s">
        <v>11405</v>
      </c>
      <c r="AR2223" s="70" t="s">
        <v>11405</v>
      </c>
      <c r="AS2223" s="70" t="b">
        <v>0</v>
      </c>
    </row>
    <row r="2224" spans="8:45" ht="15" customHeight="1" x14ac:dyDescent="0.2">
      <c r="H2224" s="4" t="str">
        <f t="shared" si="363"/>
        <v>Epimedium brachyrrhizum</v>
      </c>
      <c r="I2224" s="70" t="s">
        <v>2351</v>
      </c>
      <c r="J2224" s="70" t="s">
        <v>11474</v>
      </c>
      <c r="K2224" s="70" t="s">
        <v>11405</v>
      </c>
      <c r="L2224" s="70"/>
      <c r="M2224" s="70" t="s">
        <v>39</v>
      </c>
      <c r="N2224" s="70" t="b">
        <v>0</v>
      </c>
      <c r="O2224" s="70" t="s">
        <v>11405</v>
      </c>
      <c r="P2224" s="70" t="s">
        <v>11405</v>
      </c>
      <c r="Q2224" s="70" t="s">
        <v>11408</v>
      </c>
      <c r="R2224" s="70" t="s">
        <v>11408</v>
      </c>
      <c r="S2224" s="70" t="s">
        <v>11405</v>
      </c>
      <c r="T2224" s="70" t="s">
        <v>42</v>
      </c>
      <c r="U2224" s="70" t="s">
        <v>42</v>
      </c>
      <c r="V2224" s="70" t="s">
        <v>42</v>
      </c>
      <c r="W2224" s="70" t="s">
        <v>42</v>
      </c>
      <c r="X2224" s="70" t="s">
        <v>11405</v>
      </c>
      <c r="Y2224" s="70" t="s">
        <v>11405</v>
      </c>
      <c r="Z2224" s="70" t="s">
        <v>11405</v>
      </c>
      <c r="AA2224" s="70" t="s">
        <v>11405</v>
      </c>
      <c r="AB2224" s="70" t="s">
        <v>11405</v>
      </c>
      <c r="AC2224" s="70" t="s">
        <v>11405</v>
      </c>
      <c r="AD2224" s="70" t="s">
        <v>11405</v>
      </c>
      <c r="AE2224" s="70" t="s">
        <v>11405</v>
      </c>
      <c r="AF2224" s="70" t="s">
        <v>11405</v>
      </c>
      <c r="AG2224" s="70" t="b">
        <v>0</v>
      </c>
      <c r="AH2224" s="70" t="s">
        <v>43</v>
      </c>
      <c r="AI2224" s="70" t="s">
        <v>11405</v>
      </c>
      <c r="AJ2224" s="70" t="b">
        <v>0</v>
      </c>
      <c r="AK2224" s="70" t="b">
        <v>0</v>
      </c>
      <c r="AL2224" s="70" t="s">
        <v>86</v>
      </c>
      <c r="AM2224" s="70" t="s">
        <v>11408</v>
      </c>
      <c r="AN2224" s="70" t="s">
        <v>45</v>
      </c>
      <c r="AO2224" s="70" t="s">
        <v>11408</v>
      </c>
      <c r="AP2224" s="70" t="b">
        <v>1</v>
      </c>
      <c r="AQ2224" s="70" t="s">
        <v>11405</v>
      </c>
      <c r="AR2224" s="70" t="s">
        <v>11405</v>
      </c>
      <c r="AS2224" s="70" t="b">
        <v>0</v>
      </c>
    </row>
    <row r="2225" spans="8:45" ht="15" customHeight="1" x14ac:dyDescent="0.2">
      <c r="H2225" s="4" t="str">
        <f t="shared" si="363"/>
        <v>Epimedium dolichostemon</v>
      </c>
      <c r="I2225" s="70" t="s">
        <v>2351</v>
      </c>
      <c r="J2225" s="70" t="s">
        <v>11475</v>
      </c>
      <c r="K2225" s="70" t="s">
        <v>11405</v>
      </c>
      <c r="L2225" s="70"/>
      <c r="M2225" s="70" t="s">
        <v>11405</v>
      </c>
      <c r="N2225" s="70" t="b">
        <v>0</v>
      </c>
      <c r="O2225" s="70" t="s">
        <v>11476</v>
      </c>
      <c r="P2225" s="70" t="s">
        <v>11477</v>
      </c>
      <c r="Q2225" s="70" t="s">
        <v>11408</v>
      </c>
      <c r="R2225" s="70" t="s">
        <v>11408</v>
      </c>
      <c r="S2225" s="70" t="s">
        <v>11405</v>
      </c>
      <c r="T2225" s="70" t="s">
        <v>42</v>
      </c>
      <c r="U2225" s="70" t="s">
        <v>42</v>
      </c>
      <c r="V2225" s="70" t="s">
        <v>42</v>
      </c>
      <c r="W2225" s="70" t="s">
        <v>42</v>
      </c>
      <c r="X2225" s="70" t="s">
        <v>11405</v>
      </c>
      <c r="Y2225" s="70" t="s">
        <v>11405</v>
      </c>
      <c r="Z2225" s="70" t="s">
        <v>11405</v>
      </c>
      <c r="AA2225" s="70" t="s">
        <v>11405</v>
      </c>
      <c r="AB2225" s="70" t="s">
        <v>11405</v>
      </c>
      <c r="AC2225" s="70" t="s">
        <v>11405</v>
      </c>
      <c r="AD2225" s="70" t="s">
        <v>11405</v>
      </c>
      <c r="AE2225" s="70" t="s">
        <v>11405</v>
      </c>
      <c r="AF2225" s="70" t="s">
        <v>11405</v>
      </c>
      <c r="AG2225" s="70" t="b">
        <v>0</v>
      </c>
      <c r="AH2225" s="70" t="s">
        <v>43</v>
      </c>
      <c r="AI2225" s="70" t="s">
        <v>11405</v>
      </c>
      <c r="AJ2225" s="70" t="b">
        <v>0</v>
      </c>
      <c r="AK2225" s="70" t="b">
        <v>0</v>
      </c>
      <c r="AL2225" s="70" t="s">
        <v>86</v>
      </c>
      <c r="AM2225" s="70" t="s">
        <v>11408</v>
      </c>
      <c r="AN2225" s="70" t="s">
        <v>45</v>
      </c>
      <c r="AO2225" s="70" t="s">
        <v>11408</v>
      </c>
      <c r="AP2225" s="70" t="b">
        <v>0</v>
      </c>
      <c r="AQ2225" s="70" t="s">
        <v>11405</v>
      </c>
      <c r="AR2225" s="70" t="s">
        <v>11405</v>
      </c>
      <c r="AS2225" s="70" t="b">
        <v>0</v>
      </c>
    </row>
    <row r="2226" spans="8:45" ht="15" customHeight="1" x14ac:dyDescent="0.2">
      <c r="H2226" s="4" t="str">
        <f t="shared" si="363"/>
        <v>Epimedium grandiflorum 'La Rocaille'</v>
      </c>
      <c r="I2226" s="70" t="s">
        <v>2351</v>
      </c>
      <c r="J2226" s="70" t="s">
        <v>1906</v>
      </c>
      <c r="K2226" s="70" t="s">
        <v>11478</v>
      </c>
      <c r="L2226" s="70"/>
      <c r="M2226" s="70" t="s">
        <v>39</v>
      </c>
      <c r="N2226" s="70" t="b">
        <v>0</v>
      </c>
      <c r="O2226" s="70" t="s">
        <v>11405</v>
      </c>
      <c r="P2226" s="70" t="s">
        <v>11405</v>
      </c>
      <c r="Q2226" s="70" t="s">
        <v>11408</v>
      </c>
      <c r="R2226" s="70" t="s">
        <v>11408</v>
      </c>
      <c r="S2226" s="70" t="s">
        <v>11405</v>
      </c>
      <c r="T2226" s="70" t="s">
        <v>42</v>
      </c>
      <c r="U2226" s="70" t="s">
        <v>42</v>
      </c>
      <c r="V2226" s="70" t="s">
        <v>42</v>
      </c>
      <c r="W2226" s="70" t="s">
        <v>42</v>
      </c>
      <c r="X2226" s="70" t="s">
        <v>11405</v>
      </c>
      <c r="Y2226" s="70" t="s">
        <v>11405</v>
      </c>
      <c r="Z2226" s="70" t="s">
        <v>11405</v>
      </c>
      <c r="AA2226" s="70" t="s">
        <v>11405</v>
      </c>
      <c r="AB2226" s="70" t="s">
        <v>11405</v>
      </c>
      <c r="AC2226" s="70" t="s">
        <v>11405</v>
      </c>
      <c r="AD2226" s="70" t="s">
        <v>11405</v>
      </c>
      <c r="AE2226" s="70" t="s">
        <v>11405</v>
      </c>
      <c r="AF2226" s="70" t="s">
        <v>11405</v>
      </c>
      <c r="AG2226" s="70" t="b">
        <v>0</v>
      </c>
      <c r="AH2226" s="70" t="s">
        <v>43</v>
      </c>
      <c r="AI2226" s="70" t="s">
        <v>11405</v>
      </c>
      <c r="AJ2226" s="70" t="b">
        <v>0</v>
      </c>
      <c r="AK2226" s="70" t="b">
        <v>0</v>
      </c>
      <c r="AL2226" s="70" t="s">
        <v>86</v>
      </c>
      <c r="AM2226" s="70" t="s">
        <v>11408</v>
      </c>
      <c r="AN2226" s="70" t="s">
        <v>45</v>
      </c>
      <c r="AO2226" s="70" t="s">
        <v>11408</v>
      </c>
      <c r="AP2226" s="70" t="b">
        <v>1</v>
      </c>
      <c r="AQ2226" s="70" t="s">
        <v>11405</v>
      </c>
      <c r="AR2226" s="70" t="s">
        <v>11405</v>
      </c>
      <c r="AS2226" s="70" t="b">
        <v>0</v>
      </c>
    </row>
    <row r="2227" spans="8:45" ht="15" customHeight="1" x14ac:dyDescent="0.2">
      <c r="H2227" s="4" t="str">
        <f t="shared" si="363"/>
        <v>Epimedium grandiflorum 'Queen Esta'</v>
      </c>
      <c r="I2227" s="70" t="s">
        <v>2351</v>
      </c>
      <c r="J2227" s="70" t="s">
        <v>1906</v>
      </c>
      <c r="K2227" s="70" t="s">
        <v>11479</v>
      </c>
      <c r="L2227" s="70"/>
      <c r="M2227" s="70" t="s">
        <v>39</v>
      </c>
      <c r="N2227" s="70" t="b">
        <v>0</v>
      </c>
      <c r="O2227" s="70" t="s">
        <v>11405</v>
      </c>
      <c r="P2227" s="70" t="s">
        <v>11405</v>
      </c>
      <c r="Q2227" s="70" t="s">
        <v>11408</v>
      </c>
      <c r="R2227" s="70" t="s">
        <v>11408</v>
      </c>
      <c r="S2227" s="70" t="s">
        <v>11405</v>
      </c>
      <c r="T2227" s="70" t="s">
        <v>42</v>
      </c>
      <c r="U2227" s="70" t="s">
        <v>42</v>
      </c>
      <c r="V2227" s="70" t="s">
        <v>42</v>
      </c>
      <c r="W2227" s="70" t="s">
        <v>42</v>
      </c>
      <c r="X2227" s="70" t="s">
        <v>11405</v>
      </c>
      <c r="Y2227" s="70" t="s">
        <v>11405</v>
      </c>
      <c r="Z2227" s="70" t="s">
        <v>11405</v>
      </c>
      <c r="AA2227" s="70" t="s">
        <v>11405</v>
      </c>
      <c r="AB2227" s="70" t="s">
        <v>11405</v>
      </c>
      <c r="AC2227" s="70" t="s">
        <v>11405</v>
      </c>
      <c r="AD2227" s="70" t="s">
        <v>11405</v>
      </c>
      <c r="AE2227" s="70" t="s">
        <v>11405</v>
      </c>
      <c r="AF2227" s="70" t="s">
        <v>11405</v>
      </c>
      <c r="AG2227" s="70" t="b">
        <v>0</v>
      </c>
      <c r="AH2227" s="70" t="s">
        <v>43</v>
      </c>
      <c r="AI2227" s="70" t="s">
        <v>11405</v>
      </c>
      <c r="AJ2227" s="70" t="b">
        <v>0</v>
      </c>
      <c r="AK2227" s="70" t="b">
        <v>0</v>
      </c>
      <c r="AL2227" s="70" t="s">
        <v>86</v>
      </c>
      <c r="AM2227" s="70" t="s">
        <v>11408</v>
      </c>
      <c r="AN2227" s="70" t="s">
        <v>45</v>
      </c>
      <c r="AO2227" s="70" t="s">
        <v>11408</v>
      </c>
      <c r="AP2227" s="70" t="b">
        <v>1</v>
      </c>
      <c r="AQ2227" s="70" t="s">
        <v>11405</v>
      </c>
      <c r="AR2227" s="70" t="s">
        <v>11405</v>
      </c>
      <c r="AS2227" s="70" t="b">
        <v>0</v>
      </c>
    </row>
    <row r="2228" spans="8:45" ht="15" customHeight="1" x14ac:dyDescent="0.2">
      <c r="H2228" s="4" t="str">
        <f t="shared" si="363"/>
        <v>Epimedium grandiflorum 'Yellow Princess'</v>
      </c>
      <c r="I2228" s="70" t="s">
        <v>2351</v>
      </c>
      <c r="J2228" s="70" t="s">
        <v>1906</v>
      </c>
      <c r="K2228" s="70" t="s">
        <v>11480</v>
      </c>
      <c r="L2228" s="70"/>
      <c r="M2228" s="70" t="s">
        <v>39</v>
      </c>
      <c r="N2228" s="70" t="b">
        <v>0</v>
      </c>
      <c r="O2228" s="70" t="s">
        <v>11405</v>
      </c>
      <c r="P2228" s="70" t="s">
        <v>11405</v>
      </c>
      <c r="Q2228" s="70" t="s">
        <v>11408</v>
      </c>
      <c r="R2228" s="70" t="s">
        <v>11408</v>
      </c>
      <c r="S2228" s="70" t="s">
        <v>11405</v>
      </c>
      <c r="T2228" s="70" t="s">
        <v>42</v>
      </c>
      <c r="U2228" s="70" t="s">
        <v>42</v>
      </c>
      <c r="V2228" s="70" t="s">
        <v>42</v>
      </c>
      <c r="W2228" s="70" t="s">
        <v>42</v>
      </c>
      <c r="X2228" s="70" t="s">
        <v>11405</v>
      </c>
      <c r="Y2228" s="70" t="s">
        <v>11405</v>
      </c>
      <c r="Z2228" s="70" t="s">
        <v>11405</v>
      </c>
      <c r="AA2228" s="70" t="s">
        <v>11405</v>
      </c>
      <c r="AB2228" s="70" t="s">
        <v>11405</v>
      </c>
      <c r="AC2228" s="70" t="s">
        <v>11405</v>
      </c>
      <c r="AD2228" s="70" t="s">
        <v>11405</v>
      </c>
      <c r="AE2228" s="70" t="s">
        <v>11405</v>
      </c>
      <c r="AF2228" s="70" t="s">
        <v>11405</v>
      </c>
      <c r="AG2228" s="70" t="b">
        <v>0</v>
      </c>
      <c r="AH2228" s="70" t="s">
        <v>43</v>
      </c>
      <c r="AI2228" s="70" t="s">
        <v>11405</v>
      </c>
      <c r="AJ2228" s="70" t="b">
        <v>0</v>
      </c>
      <c r="AK2228" s="70" t="b">
        <v>0</v>
      </c>
      <c r="AL2228" s="70" t="s">
        <v>86</v>
      </c>
      <c r="AM2228" s="70" t="s">
        <v>11408</v>
      </c>
      <c r="AN2228" s="70" t="s">
        <v>45</v>
      </c>
      <c r="AO2228" s="70" t="s">
        <v>11408</v>
      </c>
      <c r="AP2228" s="70" t="b">
        <v>1</v>
      </c>
      <c r="AQ2228" s="70" t="s">
        <v>11405</v>
      </c>
      <c r="AR2228" s="70" t="s">
        <v>11405</v>
      </c>
      <c r="AS2228" s="70" t="b">
        <v>0</v>
      </c>
    </row>
    <row r="2229" spans="8:45" ht="15" customHeight="1" x14ac:dyDescent="0.2">
      <c r="H2229" s="4" t="str">
        <f t="shared" si="363"/>
        <v>Epimedium grandiflorum ssp. koreanum 'La Rocaille'</v>
      </c>
      <c r="I2229" s="70" t="s">
        <v>2351</v>
      </c>
      <c r="J2229" s="70" t="s">
        <v>11481</v>
      </c>
      <c r="K2229" s="70" t="s">
        <v>11478</v>
      </c>
      <c r="L2229" s="70"/>
      <c r="M2229" s="70" t="s">
        <v>39</v>
      </c>
      <c r="N2229" s="70" t="b">
        <v>1</v>
      </c>
      <c r="O2229" s="70" t="s">
        <v>11405</v>
      </c>
      <c r="P2229" s="70" t="s">
        <v>11405</v>
      </c>
      <c r="Q2229" s="70" t="s">
        <v>11408</v>
      </c>
      <c r="R2229" s="70" t="s">
        <v>11408</v>
      </c>
      <c r="S2229" s="70" t="s">
        <v>11405</v>
      </c>
      <c r="T2229" s="70" t="s">
        <v>42</v>
      </c>
      <c r="U2229" s="70" t="s">
        <v>42</v>
      </c>
      <c r="V2229" s="70" t="s">
        <v>42</v>
      </c>
      <c r="W2229" s="70" t="s">
        <v>42</v>
      </c>
      <c r="X2229" s="70" t="s">
        <v>11405</v>
      </c>
      <c r="Y2229" s="70" t="s">
        <v>11405</v>
      </c>
      <c r="Z2229" s="70" t="s">
        <v>11405</v>
      </c>
      <c r="AA2229" s="70" t="s">
        <v>11405</v>
      </c>
      <c r="AB2229" s="70" t="s">
        <v>11405</v>
      </c>
      <c r="AC2229" s="70" t="s">
        <v>11405</v>
      </c>
      <c r="AD2229" s="70" t="s">
        <v>11405</v>
      </c>
      <c r="AE2229" s="70" t="s">
        <v>11405</v>
      </c>
      <c r="AF2229" s="70" t="s">
        <v>11405</v>
      </c>
      <c r="AG2229" s="70" t="b">
        <v>0</v>
      </c>
      <c r="AH2229" s="70" t="s">
        <v>11405</v>
      </c>
      <c r="AI2229" s="70" t="s">
        <v>11405</v>
      </c>
      <c r="AJ2229" s="70" t="b">
        <v>0</v>
      </c>
      <c r="AK2229" s="70" t="b">
        <v>0</v>
      </c>
      <c r="AL2229" s="70" t="s">
        <v>86</v>
      </c>
      <c r="AM2229" s="70" t="s">
        <v>11408</v>
      </c>
      <c r="AN2229" s="70" t="s">
        <v>45</v>
      </c>
      <c r="AO2229" s="70" t="s">
        <v>11408</v>
      </c>
      <c r="AP2229" s="70" t="b">
        <v>0</v>
      </c>
      <c r="AQ2229" s="70" t="s">
        <v>11405</v>
      </c>
      <c r="AR2229" s="70" t="s">
        <v>11405</v>
      </c>
      <c r="AS2229" s="70" t="b">
        <v>0</v>
      </c>
    </row>
    <row r="2230" spans="8:45" ht="15" customHeight="1" x14ac:dyDescent="0.2">
      <c r="H2230" s="4" t="str">
        <f t="shared" si="363"/>
        <v>Epimedium leptorrhizum 'Mariko'</v>
      </c>
      <c r="I2230" s="70" t="s">
        <v>2351</v>
      </c>
      <c r="J2230" s="70" t="s">
        <v>2362</v>
      </c>
      <c r="K2230" s="70" t="s">
        <v>11482</v>
      </c>
      <c r="L2230" s="70"/>
      <c r="M2230" s="70" t="s">
        <v>39</v>
      </c>
      <c r="N2230" s="70" t="b">
        <v>1</v>
      </c>
      <c r="O2230" s="70" t="s">
        <v>11405</v>
      </c>
      <c r="P2230" s="70" t="s">
        <v>11405</v>
      </c>
      <c r="Q2230" s="70" t="s">
        <v>11408</v>
      </c>
      <c r="R2230" s="70" t="s">
        <v>11408</v>
      </c>
      <c r="S2230" s="70" t="s">
        <v>11405</v>
      </c>
      <c r="T2230" s="70" t="s">
        <v>42</v>
      </c>
      <c r="U2230" s="70" t="s">
        <v>42</v>
      </c>
      <c r="V2230" s="70" t="s">
        <v>42</v>
      </c>
      <c r="W2230" s="70" t="s">
        <v>42</v>
      </c>
      <c r="X2230" s="70" t="s">
        <v>11405</v>
      </c>
      <c r="Y2230" s="70" t="s">
        <v>11405</v>
      </c>
      <c r="Z2230" s="70" t="s">
        <v>11405</v>
      </c>
      <c r="AA2230" s="70" t="s">
        <v>11405</v>
      </c>
      <c r="AB2230" s="70" t="s">
        <v>11405</v>
      </c>
      <c r="AC2230" s="70" t="s">
        <v>11405</v>
      </c>
      <c r="AD2230" s="70" t="s">
        <v>11405</v>
      </c>
      <c r="AE2230" s="70" t="s">
        <v>11405</v>
      </c>
      <c r="AF2230" s="70" t="s">
        <v>11405</v>
      </c>
      <c r="AG2230" s="70" t="b">
        <v>0</v>
      </c>
      <c r="AH2230" s="70" t="s">
        <v>43</v>
      </c>
      <c r="AI2230" s="70" t="s">
        <v>11405</v>
      </c>
      <c r="AJ2230" s="70" t="b">
        <v>0</v>
      </c>
      <c r="AK2230" s="70" t="b">
        <v>0</v>
      </c>
      <c r="AL2230" s="70" t="s">
        <v>86</v>
      </c>
      <c r="AM2230" s="70" t="s">
        <v>11408</v>
      </c>
      <c r="AN2230" s="70" t="s">
        <v>45</v>
      </c>
      <c r="AO2230" s="70" t="s">
        <v>11408</v>
      </c>
      <c r="AP2230" s="70" t="b">
        <v>1</v>
      </c>
      <c r="AQ2230" s="70" t="s">
        <v>11405</v>
      </c>
      <c r="AR2230" s="70" t="s">
        <v>11405</v>
      </c>
      <c r="AS2230" s="70" t="b">
        <v>0</v>
      </c>
    </row>
    <row r="2231" spans="8:45" ht="15" customHeight="1" x14ac:dyDescent="0.2">
      <c r="H2231" s="4" t="str">
        <f t="shared" si="363"/>
        <v>Epimedium perraldianum 'Weihenstephan'</v>
      </c>
      <c r="I2231" s="70" t="s">
        <v>2351</v>
      </c>
      <c r="J2231" s="70" t="s">
        <v>11483</v>
      </c>
      <c r="K2231" s="70" t="s">
        <v>11484</v>
      </c>
      <c r="L2231" s="70"/>
      <c r="M2231" s="70" t="s">
        <v>39</v>
      </c>
      <c r="N2231" s="70" t="b">
        <v>0</v>
      </c>
      <c r="O2231" s="70" t="s">
        <v>11405</v>
      </c>
      <c r="P2231" s="70" t="s">
        <v>11405</v>
      </c>
      <c r="Q2231" s="70" t="s">
        <v>11408</v>
      </c>
      <c r="R2231" s="70" t="s">
        <v>11408</v>
      </c>
      <c r="S2231" s="70" t="s">
        <v>11405</v>
      </c>
      <c r="T2231" s="70" t="s">
        <v>42</v>
      </c>
      <c r="U2231" s="70" t="s">
        <v>42</v>
      </c>
      <c r="V2231" s="70" t="s">
        <v>42</v>
      </c>
      <c r="W2231" s="70" t="s">
        <v>42</v>
      </c>
      <c r="X2231" s="70" t="s">
        <v>11405</v>
      </c>
      <c r="Y2231" s="70" t="s">
        <v>11405</v>
      </c>
      <c r="Z2231" s="70" t="s">
        <v>11405</v>
      </c>
      <c r="AA2231" s="70" t="s">
        <v>11405</v>
      </c>
      <c r="AB2231" s="70" t="s">
        <v>11405</v>
      </c>
      <c r="AC2231" s="70" t="s">
        <v>11405</v>
      </c>
      <c r="AD2231" s="70" t="s">
        <v>11405</v>
      </c>
      <c r="AE2231" s="70" t="s">
        <v>11405</v>
      </c>
      <c r="AF2231" s="70" t="s">
        <v>11405</v>
      </c>
      <c r="AG2231" s="70" t="b">
        <v>0</v>
      </c>
      <c r="AH2231" s="70" t="s">
        <v>43</v>
      </c>
      <c r="AI2231" s="70" t="s">
        <v>11405</v>
      </c>
      <c r="AJ2231" s="70" t="b">
        <v>0</v>
      </c>
      <c r="AK2231" s="70" t="b">
        <v>0</v>
      </c>
      <c r="AL2231" s="70" t="s">
        <v>86</v>
      </c>
      <c r="AM2231" s="70" t="s">
        <v>11408</v>
      </c>
      <c r="AN2231" s="70" t="s">
        <v>45</v>
      </c>
      <c r="AO2231" s="70" t="s">
        <v>11408</v>
      </c>
      <c r="AP2231" s="70" t="b">
        <v>1</v>
      </c>
      <c r="AQ2231" s="70" t="s">
        <v>11405</v>
      </c>
      <c r="AR2231" s="70" t="s">
        <v>11405</v>
      </c>
      <c r="AS2231" s="70" t="b">
        <v>0</v>
      </c>
    </row>
    <row r="2232" spans="8:45" ht="15" customHeight="1" x14ac:dyDescent="0.2">
      <c r="H2232" s="4" t="str">
        <f t="shared" si="363"/>
        <v>Epimedium platypetalum</v>
      </c>
      <c r="I2232" s="70" t="s">
        <v>2351</v>
      </c>
      <c r="J2232" s="70" t="s">
        <v>11485</v>
      </c>
      <c r="K2232" s="70" t="s">
        <v>11405</v>
      </c>
      <c r="L2232" s="70"/>
      <c r="M2232" s="70" t="s">
        <v>11405</v>
      </c>
      <c r="N2232" s="70" t="b">
        <v>1</v>
      </c>
      <c r="O2232" s="70" t="s">
        <v>11405</v>
      </c>
      <c r="P2232" s="70" t="s">
        <v>11405</v>
      </c>
      <c r="Q2232" s="70" t="s">
        <v>11408</v>
      </c>
      <c r="R2232" s="70" t="s">
        <v>11408</v>
      </c>
      <c r="S2232" s="70" t="s">
        <v>11405</v>
      </c>
      <c r="T2232" s="70" t="s">
        <v>42</v>
      </c>
      <c r="U2232" s="70" t="s">
        <v>42</v>
      </c>
      <c r="V2232" s="70" t="s">
        <v>42</v>
      </c>
      <c r="W2232" s="70" t="s">
        <v>42</v>
      </c>
      <c r="X2232" s="70" t="s">
        <v>11405</v>
      </c>
      <c r="Y2232" s="70" t="s">
        <v>11405</v>
      </c>
      <c r="Z2232" s="70" t="s">
        <v>11405</v>
      </c>
      <c r="AA2232" s="70" t="s">
        <v>11405</v>
      </c>
      <c r="AB2232" s="70" t="s">
        <v>11405</v>
      </c>
      <c r="AC2232" s="70" t="s">
        <v>11405</v>
      </c>
      <c r="AD2232" s="70" t="s">
        <v>11405</v>
      </c>
      <c r="AE2232" s="70" t="s">
        <v>11405</v>
      </c>
      <c r="AF2232" s="70" t="s">
        <v>11405</v>
      </c>
      <c r="AG2232" s="70" t="b">
        <v>0</v>
      </c>
      <c r="AH2232" s="70" t="s">
        <v>43</v>
      </c>
      <c r="AI2232" s="70" t="s">
        <v>11405</v>
      </c>
      <c r="AJ2232" s="70" t="b">
        <v>0</v>
      </c>
      <c r="AK2232" s="70" t="b">
        <v>0</v>
      </c>
      <c r="AL2232" s="70" t="s">
        <v>86</v>
      </c>
      <c r="AM2232" s="70" t="s">
        <v>11408</v>
      </c>
      <c r="AN2232" s="70" t="s">
        <v>45</v>
      </c>
      <c r="AO2232" s="70" t="s">
        <v>11408</v>
      </c>
      <c r="AP2232" s="70" t="b">
        <v>1</v>
      </c>
      <c r="AQ2232" s="70" t="s">
        <v>11405</v>
      </c>
      <c r="AR2232" s="70" t="s">
        <v>11405</v>
      </c>
      <c r="AS2232" s="70" t="b">
        <v>0</v>
      </c>
    </row>
    <row r="2233" spans="8:45" ht="15" customHeight="1" x14ac:dyDescent="0.2">
      <c r="H2233" s="4" t="str">
        <f t="shared" si="363"/>
        <v>Epimedium wushanense 'Caramel'</v>
      </c>
      <c r="I2233" s="70" t="s">
        <v>2351</v>
      </c>
      <c r="J2233" s="70" t="s">
        <v>7033</v>
      </c>
      <c r="K2233" s="70" t="s">
        <v>11486</v>
      </c>
      <c r="L2233" s="70"/>
      <c r="M2233" s="70" t="s">
        <v>39</v>
      </c>
      <c r="N2233" s="70" t="b">
        <v>0</v>
      </c>
      <c r="O2233" s="70" t="s">
        <v>11405</v>
      </c>
      <c r="P2233" s="70" t="s">
        <v>11405</v>
      </c>
      <c r="Q2233" s="70" t="s">
        <v>11408</v>
      </c>
      <c r="R2233" s="70" t="s">
        <v>11408</v>
      </c>
      <c r="S2233" s="70" t="s">
        <v>11405</v>
      </c>
      <c r="T2233" s="70" t="s">
        <v>42</v>
      </c>
      <c r="U2233" s="70" t="s">
        <v>42</v>
      </c>
      <c r="V2233" s="70" t="s">
        <v>42</v>
      </c>
      <c r="W2233" s="70" t="s">
        <v>42</v>
      </c>
      <c r="X2233" s="70" t="s">
        <v>11405</v>
      </c>
      <c r="Y2233" s="70" t="s">
        <v>11405</v>
      </c>
      <c r="Z2233" s="70" t="s">
        <v>11405</v>
      </c>
      <c r="AA2233" s="70" t="s">
        <v>11405</v>
      </c>
      <c r="AB2233" s="70" t="s">
        <v>11405</v>
      </c>
      <c r="AC2233" s="70" t="s">
        <v>11405</v>
      </c>
      <c r="AD2233" s="70" t="s">
        <v>11405</v>
      </c>
      <c r="AE2233" s="70" t="s">
        <v>11405</v>
      </c>
      <c r="AF2233" s="70" t="s">
        <v>11405</v>
      </c>
      <c r="AG2233" s="70" t="b">
        <v>0</v>
      </c>
      <c r="AH2233" s="70" t="s">
        <v>43</v>
      </c>
      <c r="AI2233" s="70" t="s">
        <v>11405</v>
      </c>
      <c r="AJ2233" s="70" t="b">
        <v>0</v>
      </c>
      <c r="AK2233" s="70" t="b">
        <v>0</v>
      </c>
      <c r="AL2233" s="70" t="s">
        <v>86</v>
      </c>
      <c r="AM2233" s="70" t="s">
        <v>11408</v>
      </c>
      <c r="AN2233" s="70" t="s">
        <v>45</v>
      </c>
      <c r="AO2233" s="70" t="s">
        <v>11408</v>
      </c>
      <c r="AP2233" s="70" t="b">
        <v>1</v>
      </c>
      <c r="AQ2233" s="70" t="s">
        <v>11405</v>
      </c>
      <c r="AR2233" s="70" t="s">
        <v>11405</v>
      </c>
      <c r="AS2233" s="70" t="b">
        <v>0</v>
      </c>
    </row>
    <row r="2234" spans="8:45" ht="15" customHeight="1" x14ac:dyDescent="0.2">
      <c r="H2234" s="4" t="str">
        <f t="shared" si="363"/>
        <v>Epimedium x omeiense 'Stormcloud'</v>
      </c>
      <c r="I2234" s="70" t="s">
        <v>2351</v>
      </c>
      <c r="J2234" s="70" t="s">
        <v>11487</v>
      </c>
      <c r="K2234" s="70" t="s">
        <v>11488</v>
      </c>
      <c r="L2234" s="70"/>
      <c r="M2234" s="70" t="s">
        <v>39</v>
      </c>
      <c r="N2234" s="70" t="b">
        <v>0</v>
      </c>
      <c r="O2234" s="70" t="s">
        <v>11405</v>
      </c>
      <c r="P2234" s="70" t="s">
        <v>11405</v>
      </c>
      <c r="Q2234" s="70" t="s">
        <v>11408</v>
      </c>
      <c r="R2234" s="70" t="s">
        <v>11408</v>
      </c>
      <c r="S2234" s="70" t="s">
        <v>11405</v>
      </c>
      <c r="T2234" s="70" t="s">
        <v>42</v>
      </c>
      <c r="U2234" s="70" t="s">
        <v>42</v>
      </c>
      <c r="V2234" s="70" t="s">
        <v>42</v>
      </c>
      <c r="W2234" s="70" t="s">
        <v>42</v>
      </c>
      <c r="X2234" s="70" t="s">
        <v>11405</v>
      </c>
      <c r="Y2234" s="70" t="s">
        <v>11405</v>
      </c>
      <c r="Z2234" s="70" t="s">
        <v>11405</v>
      </c>
      <c r="AA2234" s="70" t="s">
        <v>11405</v>
      </c>
      <c r="AB2234" s="70" t="s">
        <v>11405</v>
      </c>
      <c r="AC2234" s="70" t="s">
        <v>11405</v>
      </c>
      <c r="AD2234" s="70" t="s">
        <v>11405</v>
      </c>
      <c r="AE2234" s="70" t="s">
        <v>11405</v>
      </c>
      <c r="AF2234" s="70" t="s">
        <v>11405</v>
      </c>
      <c r="AG2234" s="70" t="b">
        <v>0</v>
      </c>
      <c r="AH2234" s="70" t="s">
        <v>43</v>
      </c>
      <c r="AI2234" s="70" t="s">
        <v>11405</v>
      </c>
      <c r="AJ2234" s="70" t="b">
        <v>0</v>
      </c>
      <c r="AK2234" s="70" t="b">
        <v>0</v>
      </c>
      <c r="AL2234" s="70" t="s">
        <v>86</v>
      </c>
      <c r="AM2234" s="70" t="s">
        <v>11408</v>
      </c>
      <c r="AN2234" s="70" t="s">
        <v>45</v>
      </c>
      <c r="AO2234" s="70" t="s">
        <v>11408</v>
      </c>
      <c r="AP2234" s="70" t="b">
        <v>1</v>
      </c>
      <c r="AQ2234" s="70" t="s">
        <v>11405</v>
      </c>
      <c r="AR2234" s="70" t="s">
        <v>11405</v>
      </c>
      <c r="AS2234" s="70" t="b">
        <v>0</v>
      </c>
    </row>
    <row r="2235" spans="8:45" ht="15" customHeight="1" x14ac:dyDescent="0.2">
      <c r="H2235" s="4" t="str">
        <f t="shared" si="363"/>
        <v>Epimedium x versicolor 'Cherry Tart'</v>
      </c>
      <c r="I2235" s="70" t="s">
        <v>2351</v>
      </c>
      <c r="J2235" s="70" t="s">
        <v>11489</v>
      </c>
      <c r="K2235" s="70" t="s">
        <v>11490</v>
      </c>
      <c r="L2235" s="70"/>
      <c r="M2235" s="70" t="s">
        <v>39</v>
      </c>
      <c r="N2235" s="70" t="b">
        <v>1</v>
      </c>
      <c r="O2235" s="70" t="s">
        <v>11405</v>
      </c>
      <c r="P2235" s="70" t="s">
        <v>11491</v>
      </c>
      <c r="Q2235" s="70" t="s">
        <v>11408</v>
      </c>
      <c r="R2235" s="70" t="s">
        <v>11408</v>
      </c>
      <c r="S2235" s="70" t="s">
        <v>11405</v>
      </c>
      <c r="T2235" s="70" t="s">
        <v>42</v>
      </c>
      <c r="U2235" s="70" t="s">
        <v>42</v>
      </c>
      <c r="V2235" s="70" t="s">
        <v>42</v>
      </c>
      <c r="W2235" s="70" t="s">
        <v>42</v>
      </c>
      <c r="X2235" s="70" t="s">
        <v>11405</v>
      </c>
      <c r="Y2235" s="70" t="s">
        <v>11492</v>
      </c>
      <c r="Z2235" s="70" t="s">
        <v>11493</v>
      </c>
      <c r="AA2235" s="70" t="s">
        <v>11405</v>
      </c>
      <c r="AB2235" s="70" t="s">
        <v>11405</v>
      </c>
      <c r="AC2235" s="70" t="s">
        <v>11405</v>
      </c>
      <c r="AD2235" s="70" t="s">
        <v>11405</v>
      </c>
      <c r="AE2235" s="70" t="s">
        <v>11405</v>
      </c>
      <c r="AF2235" s="70" t="s">
        <v>11405</v>
      </c>
      <c r="AG2235" s="70" t="b">
        <v>0</v>
      </c>
      <c r="AH2235" s="70" t="s">
        <v>11405</v>
      </c>
      <c r="AI2235" s="70" t="s">
        <v>11405</v>
      </c>
      <c r="AJ2235" s="70" t="b">
        <v>0</v>
      </c>
      <c r="AK2235" s="70" t="b">
        <v>0</v>
      </c>
      <c r="AL2235" s="70" t="s">
        <v>86</v>
      </c>
      <c r="AM2235" s="70" t="s">
        <v>11408</v>
      </c>
      <c r="AN2235" s="70" t="s">
        <v>45</v>
      </c>
      <c r="AO2235" s="70" t="s">
        <v>11408</v>
      </c>
      <c r="AP2235" s="70" t="b">
        <v>0</v>
      </c>
      <c r="AQ2235" s="70" t="s">
        <v>11405</v>
      </c>
      <c r="AR2235" s="70" t="s">
        <v>11405</v>
      </c>
      <c r="AS2235" s="70" t="b">
        <v>0</v>
      </c>
    </row>
    <row r="2236" spans="8:45" ht="15" customHeight="1" x14ac:dyDescent="0.2">
      <c r="H2236" s="4" t="str">
        <f t="shared" si="363"/>
        <v>Epimedium x versicolor 'Cupreum'</v>
      </c>
      <c r="I2236" s="70" t="s">
        <v>2351</v>
      </c>
      <c r="J2236" s="70" t="s">
        <v>11489</v>
      </c>
      <c r="K2236" s="70" t="s">
        <v>11494</v>
      </c>
      <c r="L2236" s="70"/>
      <c r="M2236" s="70" t="s">
        <v>39</v>
      </c>
      <c r="N2236" s="70" t="b">
        <v>0</v>
      </c>
      <c r="O2236" s="70" t="s">
        <v>11405</v>
      </c>
      <c r="P2236" s="70" t="s">
        <v>11405</v>
      </c>
      <c r="Q2236" s="70" t="s">
        <v>11408</v>
      </c>
      <c r="R2236" s="70" t="s">
        <v>11408</v>
      </c>
      <c r="S2236" s="70" t="s">
        <v>11405</v>
      </c>
      <c r="T2236" s="70" t="s">
        <v>42</v>
      </c>
      <c r="U2236" s="70" t="s">
        <v>42</v>
      </c>
      <c r="V2236" s="70" t="s">
        <v>42</v>
      </c>
      <c r="W2236" s="70" t="s">
        <v>42</v>
      </c>
      <c r="X2236" s="70" t="s">
        <v>11405</v>
      </c>
      <c r="Y2236" s="70" t="s">
        <v>11405</v>
      </c>
      <c r="Z2236" s="70" t="s">
        <v>11405</v>
      </c>
      <c r="AA2236" s="70" t="s">
        <v>11405</v>
      </c>
      <c r="AB2236" s="70" t="s">
        <v>11405</v>
      </c>
      <c r="AC2236" s="70" t="s">
        <v>11405</v>
      </c>
      <c r="AD2236" s="70" t="s">
        <v>11405</v>
      </c>
      <c r="AE2236" s="70" t="s">
        <v>11405</v>
      </c>
      <c r="AF2236" s="70" t="s">
        <v>11405</v>
      </c>
      <c r="AG2236" s="70" t="b">
        <v>0</v>
      </c>
      <c r="AH2236" s="70" t="s">
        <v>11405</v>
      </c>
      <c r="AI2236" s="70" t="s">
        <v>11405</v>
      </c>
      <c r="AJ2236" s="70" t="b">
        <v>0</v>
      </c>
      <c r="AK2236" s="70" t="b">
        <v>0</v>
      </c>
      <c r="AL2236" s="70" t="s">
        <v>86</v>
      </c>
      <c r="AM2236" s="70" t="s">
        <v>11408</v>
      </c>
      <c r="AN2236" s="70" t="s">
        <v>45</v>
      </c>
      <c r="AO2236" s="70" t="s">
        <v>11408</v>
      </c>
      <c r="AP2236" s="70" t="b">
        <v>1</v>
      </c>
      <c r="AQ2236" s="70" t="s">
        <v>11405</v>
      </c>
      <c r="AR2236" s="70" t="s">
        <v>11405</v>
      </c>
      <c r="AS2236" s="70" t="b">
        <v>0</v>
      </c>
    </row>
    <row r="2237" spans="8:45" ht="15" customHeight="1" x14ac:dyDescent="0.2">
      <c r="H2237" s="4" t="str">
        <f t="shared" si="363"/>
        <v>Epimedium x versicolor 'Discolor' syn Epimedium versicolor 'Versicolor'</v>
      </c>
      <c r="I2237" s="70" t="s">
        <v>2351</v>
      </c>
      <c r="J2237" s="70" t="s">
        <v>11489</v>
      </c>
      <c r="K2237" s="70" t="s">
        <v>11495</v>
      </c>
      <c r="L2237" s="70"/>
      <c r="M2237" s="70" t="s">
        <v>39</v>
      </c>
      <c r="N2237" s="70" t="b">
        <v>0</v>
      </c>
      <c r="O2237" s="70" t="s">
        <v>11405</v>
      </c>
      <c r="P2237" s="70" t="s">
        <v>11405</v>
      </c>
      <c r="Q2237" s="70" t="s">
        <v>11408</v>
      </c>
      <c r="R2237" s="70" t="s">
        <v>11408</v>
      </c>
      <c r="S2237" s="70" t="s">
        <v>11496</v>
      </c>
      <c r="T2237" s="70" t="s">
        <v>42</v>
      </c>
      <c r="U2237" s="70" t="s">
        <v>42</v>
      </c>
      <c r="V2237" s="70" t="s">
        <v>42</v>
      </c>
      <c r="W2237" s="70" t="s">
        <v>42</v>
      </c>
      <c r="X2237" s="70" t="s">
        <v>11405</v>
      </c>
      <c r="Y2237" s="70" t="s">
        <v>11405</v>
      </c>
      <c r="Z2237" s="70" t="s">
        <v>11405</v>
      </c>
      <c r="AA2237" s="70" t="s">
        <v>11405</v>
      </c>
      <c r="AB2237" s="70" t="s">
        <v>11405</v>
      </c>
      <c r="AC2237" s="70" t="s">
        <v>11405</v>
      </c>
      <c r="AD2237" s="70" t="s">
        <v>11405</v>
      </c>
      <c r="AE2237" s="70" t="s">
        <v>11405</v>
      </c>
      <c r="AF2237" s="70" t="s">
        <v>11405</v>
      </c>
      <c r="AG2237" s="70" t="b">
        <v>0</v>
      </c>
      <c r="AH2237" s="70" t="s">
        <v>11405</v>
      </c>
      <c r="AI2237" s="70" t="s">
        <v>11405</v>
      </c>
      <c r="AJ2237" s="70" t="b">
        <v>0</v>
      </c>
      <c r="AK2237" s="70" t="b">
        <v>0</v>
      </c>
      <c r="AL2237" s="70" t="s">
        <v>86</v>
      </c>
      <c r="AM2237" s="70" t="s">
        <v>11408</v>
      </c>
      <c r="AN2237" s="70" t="s">
        <v>45</v>
      </c>
      <c r="AO2237" s="70" t="s">
        <v>11408</v>
      </c>
      <c r="AP2237" s="70" t="b">
        <v>1</v>
      </c>
      <c r="AQ2237" s="70" t="s">
        <v>11405</v>
      </c>
      <c r="AR2237" s="70" t="s">
        <v>11405</v>
      </c>
      <c r="AS2237" s="70" t="b">
        <v>0</v>
      </c>
    </row>
    <row r="2238" spans="8:45" ht="15" customHeight="1" x14ac:dyDescent="0.2">
      <c r="H2238" s="4" t="str">
        <f t="shared" si="363"/>
        <v>Epimedium x versicolor 'Neosulphureum'</v>
      </c>
      <c r="I2238" s="70" t="s">
        <v>2351</v>
      </c>
      <c r="J2238" s="70" t="s">
        <v>11489</v>
      </c>
      <c r="K2238" s="70" t="s">
        <v>11497</v>
      </c>
      <c r="L2238" s="70"/>
      <c r="M2238" s="70" t="s">
        <v>39</v>
      </c>
      <c r="N2238" s="70" t="b">
        <v>0</v>
      </c>
      <c r="O2238" s="70" t="s">
        <v>11405</v>
      </c>
      <c r="P2238" s="70" t="s">
        <v>11405</v>
      </c>
      <c r="Q2238" s="70" t="s">
        <v>11408</v>
      </c>
      <c r="R2238" s="70" t="s">
        <v>11408</v>
      </c>
      <c r="S2238" s="70" t="s">
        <v>11405</v>
      </c>
      <c r="T2238" s="70" t="s">
        <v>42</v>
      </c>
      <c r="U2238" s="70" t="s">
        <v>42</v>
      </c>
      <c r="V2238" s="70" t="s">
        <v>42</v>
      </c>
      <c r="W2238" s="70" t="s">
        <v>42</v>
      </c>
      <c r="X2238" s="70" t="s">
        <v>11405</v>
      </c>
      <c r="Y2238" s="70" t="s">
        <v>11405</v>
      </c>
      <c r="Z2238" s="70" t="s">
        <v>11405</v>
      </c>
      <c r="AA2238" s="70" t="s">
        <v>11405</v>
      </c>
      <c r="AB2238" s="70" t="s">
        <v>11405</v>
      </c>
      <c r="AC2238" s="70" t="s">
        <v>11405</v>
      </c>
      <c r="AD2238" s="70" t="s">
        <v>11405</v>
      </c>
      <c r="AE2238" s="70" t="s">
        <v>11405</v>
      </c>
      <c r="AF2238" s="70" t="s">
        <v>11405</v>
      </c>
      <c r="AG2238" s="70" t="b">
        <v>0</v>
      </c>
      <c r="AH2238" s="70" t="s">
        <v>11405</v>
      </c>
      <c r="AI2238" s="70" t="s">
        <v>11405</v>
      </c>
      <c r="AJ2238" s="70" t="b">
        <v>0</v>
      </c>
      <c r="AK2238" s="70" t="b">
        <v>0</v>
      </c>
      <c r="AL2238" s="70" t="s">
        <v>86</v>
      </c>
      <c r="AM2238" s="70" t="s">
        <v>11408</v>
      </c>
      <c r="AN2238" s="70" t="s">
        <v>45</v>
      </c>
      <c r="AO2238" s="70" t="s">
        <v>11408</v>
      </c>
      <c r="AP2238" s="70" t="b">
        <v>1</v>
      </c>
      <c r="AQ2238" s="70" t="s">
        <v>11405</v>
      </c>
      <c r="AR2238" s="70" t="s">
        <v>11405</v>
      </c>
      <c r="AS2238" s="70" t="b">
        <v>0</v>
      </c>
    </row>
    <row r="2239" spans="8:45" ht="15" customHeight="1" x14ac:dyDescent="0.2">
      <c r="H2239" s="4" t="str">
        <f t="shared" si="363"/>
        <v>Epimedium x youngianum 'Beni-Kujaku' E.diphyllum x E.grandiflorum</v>
      </c>
      <c r="I2239" s="70" t="s">
        <v>2351</v>
      </c>
      <c r="J2239" s="70" t="s">
        <v>2412</v>
      </c>
      <c r="K2239" s="70" t="s">
        <v>11498</v>
      </c>
      <c r="L2239" s="70"/>
      <c r="M2239" s="70" t="s">
        <v>39</v>
      </c>
      <c r="N2239" s="70" t="b">
        <v>0</v>
      </c>
      <c r="O2239" s="70" t="s">
        <v>11405</v>
      </c>
      <c r="P2239" s="70" t="s">
        <v>11405</v>
      </c>
      <c r="Q2239" s="70" t="s">
        <v>11408</v>
      </c>
      <c r="R2239" s="70" t="s">
        <v>11408</v>
      </c>
      <c r="S2239" s="70" t="s">
        <v>2415</v>
      </c>
      <c r="T2239" s="70" t="s">
        <v>42</v>
      </c>
      <c r="U2239" s="70" t="s">
        <v>42</v>
      </c>
      <c r="V2239" s="70" t="s">
        <v>42</v>
      </c>
      <c r="W2239" s="70" t="s">
        <v>42</v>
      </c>
      <c r="X2239" s="70" t="s">
        <v>11405</v>
      </c>
      <c r="Y2239" s="70" t="s">
        <v>11405</v>
      </c>
      <c r="Z2239" s="70" t="s">
        <v>11405</v>
      </c>
      <c r="AA2239" s="70" t="s">
        <v>11405</v>
      </c>
      <c r="AB2239" s="70" t="s">
        <v>11405</v>
      </c>
      <c r="AC2239" s="70" t="s">
        <v>11405</v>
      </c>
      <c r="AD2239" s="70" t="s">
        <v>11405</v>
      </c>
      <c r="AE2239" s="70" t="s">
        <v>11405</v>
      </c>
      <c r="AF2239" s="70" t="s">
        <v>11405</v>
      </c>
      <c r="AG2239" s="70" t="b">
        <v>0</v>
      </c>
      <c r="AH2239" s="70" t="s">
        <v>43</v>
      </c>
      <c r="AI2239" s="70" t="s">
        <v>11405</v>
      </c>
      <c r="AJ2239" s="70" t="b">
        <v>0</v>
      </c>
      <c r="AK2239" s="70" t="b">
        <v>0</v>
      </c>
      <c r="AL2239" s="70" t="s">
        <v>86</v>
      </c>
      <c r="AM2239" s="70" t="s">
        <v>11408</v>
      </c>
      <c r="AN2239" s="70" t="s">
        <v>45</v>
      </c>
      <c r="AO2239" s="70" t="s">
        <v>11408</v>
      </c>
      <c r="AP2239" s="70" t="b">
        <v>1</v>
      </c>
      <c r="AQ2239" s="70" t="s">
        <v>11405</v>
      </c>
      <c r="AR2239" s="70" t="s">
        <v>11405</v>
      </c>
      <c r="AS2239" s="70" t="b">
        <v>0</v>
      </c>
    </row>
    <row r="2240" spans="8:45" ht="15" customHeight="1" x14ac:dyDescent="0.2">
      <c r="H2240" s="4" t="str">
        <f t="shared" si="363"/>
        <v>Epimedium x youngianum 'Tamabotan' E.diphyllum x E.grandiflorum</v>
      </c>
      <c r="I2240" s="70" t="s">
        <v>2351</v>
      </c>
      <c r="J2240" s="70" t="s">
        <v>2412</v>
      </c>
      <c r="K2240" s="70" t="s">
        <v>11499</v>
      </c>
      <c r="L2240" s="70"/>
      <c r="M2240" s="70" t="s">
        <v>39</v>
      </c>
      <c r="N2240" s="70" t="b">
        <v>0</v>
      </c>
      <c r="O2240" s="70" t="s">
        <v>11405</v>
      </c>
      <c r="P2240" s="70" t="s">
        <v>11405</v>
      </c>
      <c r="Q2240" s="70" t="s">
        <v>11408</v>
      </c>
      <c r="R2240" s="70" t="s">
        <v>11408</v>
      </c>
      <c r="S2240" s="70" t="s">
        <v>2415</v>
      </c>
      <c r="T2240" s="70" t="s">
        <v>42</v>
      </c>
      <c r="U2240" s="70" t="s">
        <v>42</v>
      </c>
      <c r="V2240" s="70" t="s">
        <v>42</v>
      </c>
      <c r="W2240" s="70" t="s">
        <v>42</v>
      </c>
      <c r="X2240" s="70" t="s">
        <v>11405</v>
      </c>
      <c r="Y2240" s="70" t="s">
        <v>11405</v>
      </c>
      <c r="Z2240" s="70" t="s">
        <v>11405</v>
      </c>
      <c r="AA2240" s="70" t="s">
        <v>11405</v>
      </c>
      <c r="AB2240" s="70" t="s">
        <v>11405</v>
      </c>
      <c r="AC2240" s="70" t="s">
        <v>11405</v>
      </c>
      <c r="AD2240" s="70" t="s">
        <v>11405</v>
      </c>
      <c r="AE2240" s="70" t="s">
        <v>11405</v>
      </c>
      <c r="AF2240" s="70" t="s">
        <v>11405</v>
      </c>
      <c r="AG2240" s="70" t="b">
        <v>0</v>
      </c>
      <c r="AH2240" s="70" t="s">
        <v>43</v>
      </c>
      <c r="AI2240" s="70" t="s">
        <v>11405</v>
      </c>
      <c r="AJ2240" s="70" t="b">
        <v>0</v>
      </c>
      <c r="AK2240" s="70" t="b">
        <v>0</v>
      </c>
      <c r="AL2240" s="70" t="s">
        <v>86</v>
      </c>
      <c r="AM2240" s="70" t="s">
        <v>11408</v>
      </c>
      <c r="AN2240" s="70" t="s">
        <v>45</v>
      </c>
      <c r="AO2240" s="70" t="s">
        <v>11408</v>
      </c>
      <c r="AP2240" s="70" t="b">
        <v>1</v>
      </c>
      <c r="AQ2240" s="70" t="s">
        <v>11405</v>
      </c>
      <c r="AR2240" s="70" t="s">
        <v>11405</v>
      </c>
      <c r="AS2240" s="70" t="b">
        <v>0</v>
      </c>
    </row>
    <row r="2241" spans="8:45" ht="15" customHeight="1" x14ac:dyDescent="0.2">
      <c r="H2241" s="4" t="str">
        <f t="shared" si="363"/>
        <v>Eryngium giganteum 'Silver Ghost'</v>
      </c>
      <c r="I2241" s="70" t="s">
        <v>676</v>
      </c>
      <c r="J2241" s="70" t="s">
        <v>2474</v>
      </c>
      <c r="K2241" s="70" t="s">
        <v>11500</v>
      </c>
      <c r="L2241" s="70"/>
      <c r="M2241" s="70" t="s">
        <v>39</v>
      </c>
      <c r="N2241" s="70" t="b">
        <v>1</v>
      </c>
      <c r="O2241" s="70" t="s">
        <v>11501</v>
      </c>
      <c r="P2241" s="70" t="s">
        <v>11502</v>
      </c>
      <c r="Q2241" s="70" t="s">
        <v>11408</v>
      </c>
      <c r="R2241" s="70" t="s">
        <v>11408</v>
      </c>
      <c r="S2241" s="70" t="s">
        <v>11405</v>
      </c>
      <c r="T2241" s="70" t="s">
        <v>42</v>
      </c>
      <c r="U2241" s="70" t="s">
        <v>42</v>
      </c>
      <c r="V2241" s="70" t="s">
        <v>42</v>
      </c>
      <c r="W2241" s="70" t="s">
        <v>42</v>
      </c>
      <c r="X2241" s="70" t="s">
        <v>11405</v>
      </c>
      <c r="Y2241" s="70" t="s">
        <v>11503</v>
      </c>
      <c r="Z2241" s="70" t="s">
        <v>11405</v>
      </c>
      <c r="AA2241" s="70" t="s">
        <v>11405</v>
      </c>
      <c r="AB2241" s="70" t="s">
        <v>11405</v>
      </c>
      <c r="AC2241" s="70" t="s">
        <v>11405</v>
      </c>
      <c r="AD2241" s="70" t="s">
        <v>11405</v>
      </c>
      <c r="AE2241" s="70" t="s">
        <v>11405</v>
      </c>
      <c r="AF2241" s="70" t="s">
        <v>11405</v>
      </c>
      <c r="AG2241" s="70" t="b">
        <v>0</v>
      </c>
      <c r="AH2241" s="70" t="s">
        <v>11405</v>
      </c>
      <c r="AI2241" s="70" t="s">
        <v>11405</v>
      </c>
      <c r="AJ2241" s="70" t="b">
        <v>0</v>
      </c>
      <c r="AK2241" s="70" t="b">
        <v>0</v>
      </c>
      <c r="AL2241" s="70" t="s">
        <v>86</v>
      </c>
      <c r="AM2241" s="70" t="s">
        <v>11408</v>
      </c>
      <c r="AN2241" s="70" t="s">
        <v>45</v>
      </c>
      <c r="AO2241" s="70" t="s">
        <v>11408</v>
      </c>
      <c r="AP2241" s="70" t="b">
        <v>0</v>
      </c>
      <c r="AQ2241" s="70" t="s">
        <v>11405</v>
      </c>
      <c r="AR2241" s="70" t="s">
        <v>11405</v>
      </c>
      <c r="AS2241" s="70" t="b">
        <v>0</v>
      </c>
    </row>
    <row r="2242" spans="8:45" ht="15" customHeight="1" x14ac:dyDescent="0.2">
      <c r="H2242" s="4" t="str">
        <f t="shared" si="363"/>
        <v>Eryngium x zabelii 'Violetta' Sea Holly</v>
      </c>
      <c r="I2242" s="70" t="s">
        <v>676</v>
      </c>
      <c r="J2242" s="70" t="s">
        <v>2508</v>
      </c>
      <c r="K2242" s="70" t="s">
        <v>11504</v>
      </c>
      <c r="L2242" s="70"/>
      <c r="M2242" s="70" t="s">
        <v>39</v>
      </c>
      <c r="N2242" s="70" t="b">
        <v>1</v>
      </c>
      <c r="O2242" s="70" t="s">
        <v>11505</v>
      </c>
      <c r="P2242" s="70" t="s">
        <v>11506</v>
      </c>
      <c r="Q2242" s="70" t="s">
        <v>11408</v>
      </c>
      <c r="R2242" s="70" t="s">
        <v>11408</v>
      </c>
      <c r="S2242" s="70" t="s">
        <v>2468</v>
      </c>
      <c r="T2242" s="70" t="s">
        <v>42</v>
      </c>
      <c r="U2242" s="70" t="s">
        <v>42</v>
      </c>
      <c r="V2242" s="70" t="s">
        <v>42</v>
      </c>
      <c r="W2242" s="70" t="s">
        <v>42</v>
      </c>
      <c r="X2242" s="70" t="s">
        <v>11405</v>
      </c>
      <c r="Y2242" s="70" t="s">
        <v>11507</v>
      </c>
      <c r="Z2242" s="70" t="s">
        <v>11405</v>
      </c>
      <c r="AA2242" s="70" t="s">
        <v>11405</v>
      </c>
      <c r="AB2242" s="70" t="s">
        <v>11405</v>
      </c>
      <c r="AC2242" s="70" t="s">
        <v>11405</v>
      </c>
      <c r="AD2242" s="70" t="s">
        <v>11405</v>
      </c>
      <c r="AE2242" s="70" t="s">
        <v>11405</v>
      </c>
      <c r="AF2242" s="70" t="s">
        <v>11405</v>
      </c>
      <c r="AG2242" s="70" t="b">
        <v>0</v>
      </c>
      <c r="AH2242" s="70" t="s">
        <v>11405</v>
      </c>
      <c r="AI2242" s="70" t="s">
        <v>11405</v>
      </c>
      <c r="AJ2242" s="70" t="b">
        <v>0</v>
      </c>
      <c r="AK2242" s="70" t="b">
        <v>0</v>
      </c>
      <c r="AL2242" s="70" t="s">
        <v>676</v>
      </c>
      <c r="AM2242" s="70" t="s">
        <v>11408</v>
      </c>
      <c r="AN2242" s="70" t="s">
        <v>45</v>
      </c>
      <c r="AO2242" s="70" t="s">
        <v>11408</v>
      </c>
      <c r="AP2242" s="70" t="b">
        <v>0</v>
      </c>
      <c r="AQ2242" s="70" t="s">
        <v>11405</v>
      </c>
      <c r="AR2242" s="70" t="s">
        <v>11405</v>
      </c>
      <c r="AS2242" s="70" t="b">
        <v>0</v>
      </c>
    </row>
    <row r="2243" spans="8:45" ht="15" customHeight="1" x14ac:dyDescent="0.2">
      <c r="H2243" s="4" t="str">
        <f t="shared" si="363"/>
        <v>Festuca glauca 'Azurit'</v>
      </c>
      <c r="I2243" s="70" t="s">
        <v>2621</v>
      </c>
      <c r="J2243" s="70" t="s">
        <v>11508</v>
      </c>
      <c r="K2243" s="70" t="s">
        <v>11509</v>
      </c>
      <c r="L2243" s="70"/>
      <c r="M2243" s="70" t="s">
        <v>11405</v>
      </c>
      <c r="N2243" s="70" t="b">
        <v>0</v>
      </c>
      <c r="O2243" s="70" t="s">
        <v>11405</v>
      </c>
      <c r="P2243" s="70" t="s">
        <v>11510</v>
      </c>
      <c r="Q2243" s="70" t="s">
        <v>11408</v>
      </c>
      <c r="R2243" s="70" t="s">
        <v>11408</v>
      </c>
      <c r="S2243" s="70" t="s">
        <v>11405</v>
      </c>
      <c r="T2243" s="70" t="s">
        <v>42</v>
      </c>
      <c r="U2243" s="70" t="s">
        <v>42</v>
      </c>
      <c r="V2243" s="70" t="s">
        <v>42</v>
      </c>
      <c r="W2243" s="70" t="s">
        <v>42</v>
      </c>
      <c r="X2243" s="70" t="s">
        <v>11405</v>
      </c>
      <c r="Y2243" s="70" t="s">
        <v>11405</v>
      </c>
      <c r="Z2243" s="70" t="s">
        <v>11405</v>
      </c>
      <c r="AA2243" s="70" t="s">
        <v>11405</v>
      </c>
      <c r="AB2243" s="70" t="s">
        <v>11405</v>
      </c>
      <c r="AC2243" s="70" t="s">
        <v>11405</v>
      </c>
      <c r="AD2243" s="70" t="s">
        <v>11405</v>
      </c>
      <c r="AE2243" s="70" t="s">
        <v>11405</v>
      </c>
      <c r="AF2243" s="70" t="s">
        <v>11405</v>
      </c>
      <c r="AG2243" s="70" t="b">
        <v>0</v>
      </c>
      <c r="AH2243" s="70" t="s">
        <v>11405</v>
      </c>
      <c r="AI2243" s="70" t="s">
        <v>11405</v>
      </c>
      <c r="AJ2243" s="70" t="b">
        <v>0</v>
      </c>
      <c r="AK2243" s="70" t="b">
        <v>0</v>
      </c>
      <c r="AL2243" s="70" t="s">
        <v>447</v>
      </c>
      <c r="AM2243" s="70" t="s">
        <v>11408</v>
      </c>
      <c r="AN2243" s="70" t="s">
        <v>45</v>
      </c>
      <c r="AO2243" s="70" t="s">
        <v>11408</v>
      </c>
      <c r="AP2243" s="70" t="b">
        <v>0</v>
      </c>
      <c r="AQ2243" s="70" t="s">
        <v>11405</v>
      </c>
      <c r="AR2243" s="70" t="s">
        <v>11405</v>
      </c>
      <c r="AS2243" s="70" t="b">
        <v>0</v>
      </c>
    </row>
    <row r="2244" spans="8:45" ht="15" customHeight="1" x14ac:dyDescent="0.2">
      <c r="H2244" s="4" t="str">
        <f t="shared" ref="H2244:H2303" si="365">TRIM(TRIM(I2244) &amp; " " &amp; TRIM(J2244) &amp; " " &amp; K2244 &amp; " " &amp;S2244)</f>
        <v>Fragaria vesca - wild strawberry</v>
      </c>
      <c r="I2244" s="70" t="s">
        <v>11511</v>
      </c>
      <c r="J2244" s="70" t="s">
        <v>11512</v>
      </c>
      <c r="K2244" s="70" t="s">
        <v>11513</v>
      </c>
      <c r="L2244" s="70"/>
      <c r="M2244" s="70" t="s">
        <v>11405</v>
      </c>
      <c r="N2244" s="70" t="b">
        <v>1</v>
      </c>
      <c r="O2244" s="70" t="s">
        <v>11514</v>
      </c>
      <c r="P2244" s="70" t="s">
        <v>11405</v>
      </c>
      <c r="Q2244" s="70" t="s">
        <v>11408</v>
      </c>
      <c r="R2244" s="70" t="s">
        <v>11408</v>
      </c>
      <c r="S2244" s="70" t="s">
        <v>11405</v>
      </c>
      <c r="T2244" s="70" t="s">
        <v>42</v>
      </c>
      <c r="U2244" s="70" t="s">
        <v>42</v>
      </c>
      <c r="V2244" s="70" t="s">
        <v>42</v>
      </c>
      <c r="W2244" s="70" t="s">
        <v>42</v>
      </c>
      <c r="X2244" s="70" t="s">
        <v>11405</v>
      </c>
      <c r="Y2244" s="70" t="s">
        <v>11405</v>
      </c>
      <c r="Z2244" s="70" t="s">
        <v>11405</v>
      </c>
      <c r="AA2244" s="70" t="s">
        <v>11405</v>
      </c>
      <c r="AB2244" s="70" t="s">
        <v>11405</v>
      </c>
      <c r="AC2244" s="70" t="s">
        <v>11405</v>
      </c>
      <c r="AD2244" s="70" t="s">
        <v>11405</v>
      </c>
      <c r="AE2244" s="70" t="s">
        <v>11405</v>
      </c>
      <c r="AF2244" s="70" t="s">
        <v>11405</v>
      </c>
      <c r="AG2244" s="70" t="b">
        <v>0</v>
      </c>
      <c r="AH2244" s="70" t="s">
        <v>11405</v>
      </c>
      <c r="AI2244" s="70" t="s">
        <v>11405</v>
      </c>
      <c r="AJ2244" s="70" t="b">
        <v>0</v>
      </c>
      <c r="AK2244" s="70" t="b">
        <v>0</v>
      </c>
      <c r="AL2244" s="70" t="s">
        <v>86</v>
      </c>
      <c r="AM2244" s="70" t="s">
        <v>11408</v>
      </c>
      <c r="AN2244" s="70" t="s">
        <v>45</v>
      </c>
      <c r="AO2244" s="70" t="s">
        <v>11408</v>
      </c>
      <c r="AP2244" s="70" t="b">
        <v>0</v>
      </c>
      <c r="AQ2244" s="70" t="s">
        <v>11405</v>
      </c>
      <c r="AR2244" s="70" t="s">
        <v>11405</v>
      </c>
      <c r="AS2244" s="70" t="b">
        <v>0</v>
      </c>
    </row>
    <row r="2245" spans="8:45" ht="15" customHeight="1" x14ac:dyDescent="0.2">
      <c r="H2245" s="4" t="str">
        <f t="shared" si="365"/>
        <v>Francoa sonchifolia ex Rogerson's Form</v>
      </c>
      <c r="I2245" s="70" t="s">
        <v>2675</v>
      </c>
      <c r="J2245" s="70" t="s">
        <v>11515</v>
      </c>
      <c r="K2245" s="70" t="s">
        <v>11516</v>
      </c>
      <c r="L2245" s="70"/>
      <c r="M2245" s="70" t="s">
        <v>11405</v>
      </c>
      <c r="N2245" s="70" t="b">
        <v>0</v>
      </c>
      <c r="O2245" s="70" t="s">
        <v>11405</v>
      </c>
      <c r="P2245" s="70" t="s">
        <v>2680</v>
      </c>
      <c r="Q2245" s="70" t="s">
        <v>11408</v>
      </c>
      <c r="R2245" s="70" t="s">
        <v>11408</v>
      </c>
      <c r="S2245" s="70" t="s">
        <v>11405</v>
      </c>
      <c r="T2245" s="70" t="s">
        <v>42</v>
      </c>
      <c r="U2245" s="70" t="s">
        <v>42</v>
      </c>
      <c r="V2245" s="70" t="s">
        <v>42</v>
      </c>
      <c r="W2245" s="70" t="s">
        <v>42</v>
      </c>
      <c r="X2245" s="70" t="s">
        <v>11405</v>
      </c>
      <c r="Y2245" s="70" t="s">
        <v>2681</v>
      </c>
      <c r="Z2245" s="70" t="s">
        <v>11405</v>
      </c>
      <c r="AA2245" s="70" t="s">
        <v>11405</v>
      </c>
      <c r="AB2245" s="70" t="s">
        <v>11405</v>
      </c>
      <c r="AC2245" s="70" t="s">
        <v>11405</v>
      </c>
      <c r="AD2245" s="70" t="s">
        <v>11405</v>
      </c>
      <c r="AE2245" s="70" t="s">
        <v>11405</v>
      </c>
      <c r="AF2245" s="70" t="s">
        <v>11405</v>
      </c>
      <c r="AG2245" s="70" t="b">
        <v>0</v>
      </c>
      <c r="AH2245" s="70" t="s">
        <v>11405</v>
      </c>
      <c r="AI2245" s="70" t="s">
        <v>11405</v>
      </c>
      <c r="AJ2245" s="70" t="b">
        <v>0</v>
      </c>
      <c r="AK2245" s="70" t="b">
        <v>0</v>
      </c>
      <c r="AL2245" s="70" t="s">
        <v>86</v>
      </c>
      <c r="AM2245" s="70" t="s">
        <v>11408</v>
      </c>
      <c r="AN2245" s="70" t="s">
        <v>45</v>
      </c>
      <c r="AO2245" s="70" t="s">
        <v>11408</v>
      </c>
      <c r="AP2245" s="70" t="b">
        <v>0</v>
      </c>
      <c r="AQ2245" s="70" t="s">
        <v>11405</v>
      </c>
      <c r="AR2245" s="70" t="s">
        <v>11405</v>
      </c>
      <c r="AS2245" s="70" t="b">
        <v>0</v>
      </c>
    </row>
    <row r="2246" spans="8:45" ht="15" customHeight="1" x14ac:dyDescent="0.2">
      <c r="H2246" s="4" t="str">
        <f t="shared" si="365"/>
        <v>Gaura lindheimeri 'Cool Breeze'</v>
      </c>
      <c r="I2246" s="70" t="s">
        <v>2718</v>
      </c>
      <c r="J2246" s="70" t="s">
        <v>2719</v>
      </c>
      <c r="K2246" s="70" t="s">
        <v>11517</v>
      </c>
      <c r="L2246" s="70"/>
      <c r="M2246" s="70" t="s">
        <v>39</v>
      </c>
      <c r="N2246" s="70" t="b">
        <v>1</v>
      </c>
      <c r="O2246" s="70" t="s">
        <v>11518</v>
      </c>
      <c r="P2246" s="70" t="s">
        <v>11519</v>
      </c>
      <c r="Q2246" s="70" t="s">
        <v>11408</v>
      </c>
      <c r="R2246" s="70" t="s">
        <v>11408</v>
      </c>
      <c r="S2246" s="70" t="s">
        <v>11405</v>
      </c>
      <c r="T2246" s="70" t="s">
        <v>42</v>
      </c>
      <c r="U2246" s="70" t="s">
        <v>42</v>
      </c>
      <c r="V2246" s="70" t="s">
        <v>42</v>
      </c>
      <c r="W2246" s="70" t="s">
        <v>42</v>
      </c>
      <c r="X2246" s="70" t="s">
        <v>11405</v>
      </c>
      <c r="Y2246" s="70" t="s">
        <v>11520</v>
      </c>
      <c r="Z2246" s="70" t="s">
        <v>11405</v>
      </c>
      <c r="AA2246" s="70" t="s">
        <v>11405</v>
      </c>
      <c r="AB2246" s="70" t="s">
        <v>11405</v>
      </c>
      <c r="AC2246" s="70" t="s">
        <v>11405</v>
      </c>
      <c r="AD2246" s="70" t="s">
        <v>11405</v>
      </c>
      <c r="AE2246" s="70" t="s">
        <v>11405</v>
      </c>
      <c r="AF2246" s="70" t="s">
        <v>11405</v>
      </c>
      <c r="AG2246" s="70" t="b">
        <v>0</v>
      </c>
      <c r="AH2246" s="70" t="s">
        <v>11405</v>
      </c>
      <c r="AI2246" s="70" t="s">
        <v>11405</v>
      </c>
      <c r="AJ2246" s="70" t="b">
        <v>0</v>
      </c>
      <c r="AK2246" s="70" t="b">
        <v>0</v>
      </c>
      <c r="AL2246" s="70" t="s">
        <v>86</v>
      </c>
      <c r="AM2246" s="70" t="s">
        <v>11408</v>
      </c>
      <c r="AN2246" s="70" t="s">
        <v>45</v>
      </c>
      <c r="AO2246" s="70" t="s">
        <v>11408</v>
      </c>
      <c r="AP2246" s="70" t="b">
        <v>0</v>
      </c>
      <c r="AQ2246" s="70" t="s">
        <v>11405</v>
      </c>
      <c r="AR2246" s="70" t="s">
        <v>11405</v>
      </c>
      <c r="AS2246" s="70" t="b">
        <v>0</v>
      </c>
    </row>
    <row r="2247" spans="8:45" ht="15" customHeight="1" x14ac:dyDescent="0.2">
      <c r="H2247" s="4" t="str">
        <f t="shared" si="365"/>
        <v>Geranium 'Red Admiral'</v>
      </c>
      <c r="I2247" s="70" t="s">
        <v>2730</v>
      </c>
      <c r="J2247" s="70" t="s">
        <v>11405</v>
      </c>
      <c r="K2247" s="70" t="s">
        <v>11521</v>
      </c>
      <c r="L2247" s="70"/>
      <c r="M2247" s="70" t="s">
        <v>39</v>
      </c>
      <c r="N2247" s="70" t="b">
        <v>0</v>
      </c>
      <c r="O2247" s="71" t="s">
        <v>11522</v>
      </c>
      <c r="P2247" s="70" t="s">
        <v>11523</v>
      </c>
      <c r="Q2247" s="70" t="s">
        <v>11408</v>
      </c>
      <c r="R2247" s="70" t="s">
        <v>11408</v>
      </c>
      <c r="S2247" s="70" t="s">
        <v>11405</v>
      </c>
      <c r="T2247" s="70" t="s">
        <v>42</v>
      </c>
      <c r="U2247" s="70" t="s">
        <v>42</v>
      </c>
      <c r="V2247" s="70" t="s">
        <v>42</v>
      </c>
      <c r="W2247" s="70" t="s">
        <v>42</v>
      </c>
      <c r="X2247" s="70" t="s">
        <v>11405</v>
      </c>
      <c r="Y2247" s="70" t="s">
        <v>11405</v>
      </c>
      <c r="Z2247" s="70" t="s">
        <v>11405</v>
      </c>
      <c r="AA2247" s="70" t="s">
        <v>11405</v>
      </c>
      <c r="AB2247" s="70" t="s">
        <v>11405</v>
      </c>
      <c r="AC2247" s="70" t="s">
        <v>11405</v>
      </c>
      <c r="AD2247" s="70" t="s">
        <v>11405</v>
      </c>
      <c r="AE2247" s="70" t="s">
        <v>11405</v>
      </c>
      <c r="AF2247" s="70" t="s">
        <v>11405</v>
      </c>
      <c r="AG2247" s="70" t="b">
        <v>0</v>
      </c>
      <c r="AH2247" s="70" t="s">
        <v>11405</v>
      </c>
      <c r="AI2247" s="70" t="s">
        <v>11405</v>
      </c>
      <c r="AJ2247" s="70" t="b">
        <v>0</v>
      </c>
      <c r="AK2247" s="70" t="b">
        <v>0</v>
      </c>
      <c r="AL2247" s="70" t="s">
        <v>617</v>
      </c>
      <c r="AM2247" s="70" t="s">
        <v>11408</v>
      </c>
      <c r="AN2247" s="70" t="s">
        <v>45</v>
      </c>
      <c r="AO2247" s="70" t="s">
        <v>11408</v>
      </c>
      <c r="AP2247" s="70" t="b">
        <v>0</v>
      </c>
      <c r="AQ2247" s="70" t="s">
        <v>11405</v>
      </c>
      <c r="AR2247" s="70" t="s">
        <v>11405</v>
      </c>
      <c r="AS2247" s="70" t="b">
        <v>0</v>
      </c>
    </row>
    <row r="2248" spans="8:45" ht="15" customHeight="1" x14ac:dyDescent="0.2">
      <c r="H2248" s="4" t="str">
        <f t="shared" si="365"/>
        <v>Helleborus argutifolius 'Pacific Frost' [syn. H.corsicus]</v>
      </c>
      <c r="I2248" s="70" t="s">
        <v>3347</v>
      </c>
      <c r="J2248" s="70" t="s">
        <v>3381</v>
      </c>
      <c r="K2248" s="70" t="s">
        <v>11524</v>
      </c>
      <c r="L2248" s="70"/>
      <c r="M2248" s="70" t="s">
        <v>11405</v>
      </c>
      <c r="N2248" s="70" t="b">
        <v>1</v>
      </c>
      <c r="O2248" s="70" t="s">
        <v>11525</v>
      </c>
      <c r="P2248" s="70" t="s">
        <v>11526</v>
      </c>
      <c r="Q2248" s="70" t="s">
        <v>11408</v>
      </c>
      <c r="R2248" s="70" t="s">
        <v>11408</v>
      </c>
      <c r="S2248" s="70" t="s">
        <v>3382</v>
      </c>
      <c r="T2248" s="70" t="s">
        <v>42</v>
      </c>
      <c r="U2248" s="70" t="s">
        <v>42</v>
      </c>
      <c r="V2248" s="70" t="s">
        <v>42</v>
      </c>
      <c r="W2248" s="70" t="s">
        <v>42</v>
      </c>
      <c r="X2248" s="70" t="s">
        <v>11405</v>
      </c>
      <c r="Y2248" s="70" t="s">
        <v>3384</v>
      </c>
      <c r="Z2248" s="70" t="s">
        <v>3385</v>
      </c>
      <c r="AA2248" s="70" t="s">
        <v>3386</v>
      </c>
      <c r="AB2248" s="70" t="s">
        <v>11405</v>
      </c>
      <c r="AC2248" s="70" t="s">
        <v>11405</v>
      </c>
      <c r="AD2248" s="70" t="s">
        <v>11405</v>
      </c>
      <c r="AE2248" s="70" t="s">
        <v>11405</v>
      </c>
      <c r="AF2248" s="70" t="s">
        <v>11405</v>
      </c>
      <c r="AG2248" s="70" t="b">
        <v>0</v>
      </c>
      <c r="AH2248" s="70" t="s">
        <v>11405</v>
      </c>
      <c r="AI2248" s="70" t="s">
        <v>11405</v>
      </c>
      <c r="AJ2248" s="70" t="b">
        <v>0</v>
      </c>
      <c r="AK2248" s="70" t="b">
        <v>0</v>
      </c>
      <c r="AL2248" s="70" t="s">
        <v>86</v>
      </c>
      <c r="AM2248" s="70" t="s">
        <v>11408</v>
      </c>
      <c r="AN2248" s="70" t="s">
        <v>45</v>
      </c>
      <c r="AO2248" s="70" t="s">
        <v>11408</v>
      </c>
      <c r="AP2248" s="70" t="b">
        <v>0</v>
      </c>
      <c r="AQ2248" s="70" t="s">
        <v>11405</v>
      </c>
      <c r="AR2248" s="70" t="s">
        <v>11405</v>
      </c>
      <c r="AS2248" s="70" t="b">
        <v>0</v>
      </c>
    </row>
    <row r="2249" spans="8:45" ht="15" customHeight="1" x14ac:dyDescent="0.2">
      <c r="H2249" s="4" t="str">
        <f t="shared" si="365"/>
        <v>Helleborus orientalis ( anemone - Black and White spotted)</v>
      </c>
      <c r="I2249" s="70" t="s">
        <v>3347</v>
      </c>
      <c r="J2249" s="70" t="s">
        <v>3411</v>
      </c>
      <c r="K2249" s="70" t="s">
        <v>11527</v>
      </c>
      <c r="L2249" s="70"/>
      <c r="M2249" s="70" t="s">
        <v>39</v>
      </c>
      <c r="N2249" s="70" t="b">
        <v>1</v>
      </c>
      <c r="O2249" s="70" t="s">
        <v>3425</v>
      </c>
      <c r="P2249" s="70" t="s">
        <v>11405</v>
      </c>
      <c r="Q2249" s="70" t="s">
        <v>11408</v>
      </c>
      <c r="R2249" s="70" t="s">
        <v>11408</v>
      </c>
      <c r="S2249" s="70" t="s">
        <v>11405</v>
      </c>
      <c r="T2249" s="70" t="s">
        <v>42</v>
      </c>
      <c r="U2249" s="70" t="s">
        <v>42</v>
      </c>
      <c r="V2249" s="70" t="s">
        <v>42</v>
      </c>
      <c r="W2249" s="70" t="s">
        <v>42</v>
      </c>
      <c r="X2249" s="70" t="s">
        <v>3426</v>
      </c>
      <c r="Y2249" s="70" t="s">
        <v>3427</v>
      </c>
      <c r="Z2249" s="70" t="s">
        <v>11405</v>
      </c>
      <c r="AA2249" s="70" t="s">
        <v>11405</v>
      </c>
      <c r="AB2249" s="70" t="s">
        <v>11405</v>
      </c>
      <c r="AC2249" s="70" t="s">
        <v>11405</v>
      </c>
      <c r="AD2249" s="70" t="s">
        <v>11405</v>
      </c>
      <c r="AE2249" s="70" t="s">
        <v>11405</v>
      </c>
      <c r="AF2249" s="70" t="s">
        <v>11405</v>
      </c>
      <c r="AG2249" s="70" t="b">
        <v>0</v>
      </c>
      <c r="AH2249" s="70" t="s">
        <v>11405</v>
      </c>
      <c r="AI2249" s="70" t="s">
        <v>11405</v>
      </c>
      <c r="AJ2249" s="70" t="b">
        <v>0</v>
      </c>
      <c r="AK2249" s="70" t="b">
        <v>0</v>
      </c>
      <c r="AL2249" s="70" t="s">
        <v>86</v>
      </c>
      <c r="AM2249" s="70" t="s">
        <v>11408</v>
      </c>
      <c r="AN2249" s="70" t="s">
        <v>45</v>
      </c>
      <c r="AO2249" s="70" t="s">
        <v>11408</v>
      </c>
      <c r="AP2249" s="70" t="b">
        <v>0</v>
      </c>
      <c r="AQ2249" s="70" t="s">
        <v>11405</v>
      </c>
      <c r="AR2249" s="70" t="s">
        <v>11405</v>
      </c>
      <c r="AS2249" s="70" t="b">
        <v>0</v>
      </c>
    </row>
    <row r="2250" spans="8:45" ht="15" customHeight="1" x14ac:dyDescent="0.2">
      <c r="H2250" s="4" t="str">
        <f t="shared" si="365"/>
        <v>Helleborus orientalis ( anemone - White)</v>
      </c>
      <c r="I2250" s="70" t="s">
        <v>3347</v>
      </c>
      <c r="J2250" s="70" t="s">
        <v>3411</v>
      </c>
      <c r="K2250" s="70" t="s">
        <v>11528</v>
      </c>
      <c r="L2250" s="70"/>
      <c r="M2250" s="70" t="s">
        <v>39</v>
      </c>
      <c r="N2250" s="70" t="b">
        <v>1</v>
      </c>
      <c r="O2250" s="70" t="s">
        <v>3425</v>
      </c>
      <c r="P2250" s="70" t="s">
        <v>11405</v>
      </c>
      <c r="Q2250" s="70" t="s">
        <v>11408</v>
      </c>
      <c r="R2250" s="70" t="s">
        <v>11408</v>
      </c>
      <c r="S2250" s="70" t="s">
        <v>11405</v>
      </c>
      <c r="T2250" s="70" t="s">
        <v>42</v>
      </c>
      <c r="U2250" s="70" t="s">
        <v>42</v>
      </c>
      <c r="V2250" s="70" t="s">
        <v>42</v>
      </c>
      <c r="W2250" s="70" t="s">
        <v>42</v>
      </c>
      <c r="X2250" s="70" t="s">
        <v>3426</v>
      </c>
      <c r="Y2250" s="70" t="s">
        <v>3427</v>
      </c>
      <c r="Z2250" s="70" t="s">
        <v>11405</v>
      </c>
      <c r="AA2250" s="70" t="s">
        <v>11405</v>
      </c>
      <c r="AB2250" s="70" t="s">
        <v>11405</v>
      </c>
      <c r="AC2250" s="70" t="s">
        <v>11405</v>
      </c>
      <c r="AD2250" s="70" t="s">
        <v>11405</v>
      </c>
      <c r="AE2250" s="70" t="s">
        <v>11405</v>
      </c>
      <c r="AF2250" s="70" t="s">
        <v>11405</v>
      </c>
      <c r="AG2250" s="70" t="b">
        <v>0</v>
      </c>
      <c r="AH2250" s="70" t="s">
        <v>11405</v>
      </c>
      <c r="AI2250" s="70" t="s">
        <v>11405</v>
      </c>
      <c r="AJ2250" s="70" t="b">
        <v>0</v>
      </c>
      <c r="AK2250" s="70" t="b">
        <v>0</v>
      </c>
      <c r="AL2250" s="70" t="s">
        <v>86</v>
      </c>
      <c r="AM2250" s="70" t="s">
        <v>11408</v>
      </c>
      <c r="AN2250" s="70" t="s">
        <v>45</v>
      </c>
      <c r="AO2250" s="70" t="s">
        <v>11408</v>
      </c>
      <c r="AP2250" s="70" t="b">
        <v>0</v>
      </c>
      <c r="AQ2250" s="70" t="s">
        <v>11405</v>
      </c>
      <c r="AR2250" s="70" t="s">
        <v>11405</v>
      </c>
      <c r="AS2250" s="70" t="b">
        <v>0</v>
      </c>
    </row>
    <row r="2251" spans="8:45" ht="15" customHeight="1" x14ac:dyDescent="0.2">
      <c r="H2251" s="4" t="str">
        <f t="shared" si="365"/>
        <v>Helleborus orientalis ( double - cream: spotted )</v>
      </c>
      <c r="I2251" s="70" t="s">
        <v>3347</v>
      </c>
      <c r="J2251" s="70" t="s">
        <v>3411</v>
      </c>
      <c r="K2251" s="70" t="s">
        <v>11529</v>
      </c>
      <c r="L2251" s="70"/>
      <c r="M2251" s="70" t="s">
        <v>39</v>
      </c>
      <c r="N2251" s="70" t="b">
        <v>1</v>
      </c>
      <c r="O2251" s="70" t="s">
        <v>3425</v>
      </c>
      <c r="P2251" s="70" t="s">
        <v>11405</v>
      </c>
      <c r="Q2251" s="70" t="s">
        <v>11408</v>
      </c>
      <c r="R2251" s="70" t="s">
        <v>11408</v>
      </c>
      <c r="S2251" s="70" t="s">
        <v>11405</v>
      </c>
      <c r="T2251" s="70" t="s">
        <v>42</v>
      </c>
      <c r="U2251" s="70" t="s">
        <v>42</v>
      </c>
      <c r="V2251" s="70" t="s">
        <v>42</v>
      </c>
      <c r="W2251" s="70" t="s">
        <v>42</v>
      </c>
      <c r="X2251" s="70" t="s">
        <v>3426</v>
      </c>
      <c r="Y2251" s="70" t="s">
        <v>3427</v>
      </c>
      <c r="Z2251" s="70" t="s">
        <v>11405</v>
      </c>
      <c r="AA2251" s="70" t="s">
        <v>11405</v>
      </c>
      <c r="AB2251" s="70" t="s">
        <v>11405</v>
      </c>
      <c r="AC2251" s="70" t="s">
        <v>11405</v>
      </c>
      <c r="AD2251" s="70" t="s">
        <v>11405</v>
      </c>
      <c r="AE2251" s="70" t="s">
        <v>11405</v>
      </c>
      <c r="AF2251" s="70" t="s">
        <v>11405</v>
      </c>
      <c r="AG2251" s="70" t="b">
        <v>0</v>
      </c>
      <c r="AH2251" s="70" t="s">
        <v>11405</v>
      </c>
      <c r="AI2251" s="70" t="s">
        <v>11405</v>
      </c>
      <c r="AJ2251" s="70" t="b">
        <v>0</v>
      </c>
      <c r="AK2251" s="70" t="b">
        <v>0</v>
      </c>
      <c r="AL2251" s="70" t="s">
        <v>86</v>
      </c>
      <c r="AM2251" s="70" t="s">
        <v>11408</v>
      </c>
      <c r="AN2251" s="70" t="s">
        <v>45</v>
      </c>
      <c r="AO2251" s="70" t="s">
        <v>11408</v>
      </c>
      <c r="AP2251" s="70" t="b">
        <v>0</v>
      </c>
      <c r="AQ2251" s="70" t="s">
        <v>11405</v>
      </c>
      <c r="AR2251" s="70" t="s">
        <v>11405</v>
      </c>
      <c r="AS2251" s="70" t="b">
        <v>0</v>
      </c>
    </row>
    <row r="2252" spans="8:45" ht="15" customHeight="1" x14ac:dyDescent="0.2">
      <c r="H2252" s="4" t="str">
        <f t="shared" si="365"/>
        <v>Helleborus orientalis ( single - Cream : spotty ) Lenten Rose</v>
      </c>
      <c r="I2252" s="70" t="s">
        <v>3347</v>
      </c>
      <c r="J2252" s="70" t="s">
        <v>3411</v>
      </c>
      <c r="K2252" s="70" t="s">
        <v>11530</v>
      </c>
      <c r="L2252" s="70"/>
      <c r="M2252" s="70" t="s">
        <v>39</v>
      </c>
      <c r="N2252" s="70" t="b">
        <v>1</v>
      </c>
      <c r="O2252" s="70" t="s">
        <v>3432</v>
      </c>
      <c r="P2252" s="70" t="s">
        <v>11405</v>
      </c>
      <c r="Q2252" s="70" t="s">
        <v>11408</v>
      </c>
      <c r="R2252" s="70" t="s">
        <v>11408</v>
      </c>
      <c r="S2252" s="70" t="s">
        <v>3421</v>
      </c>
      <c r="T2252" s="70" t="s">
        <v>42</v>
      </c>
      <c r="U2252" s="70" t="s">
        <v>42</v>
      </c>
      <c r="V2252" s="70" t="s">
        <v>42</v>
      </c>
      <c r="W2252" s="70" t="s">
        <v>42</v>
      </c>
      <c r="X2252" s="70" t="s">
        <v>11405</v>
      </c>
      <c r="Y2252" s="70" t="s">
        <v>3416</v>
      </c>
      <c r="Z2252" s="70" t="s">
        <v>3415</v>
      </c>
      <c r="AA2252" s="70" t="s">
        <v>3416</v>
      </c>
      <c r="AB2252" s="70" t="s">
        <v>3417</v>
      </c>
      <c r="AC2252" s="70" t="s">
        <v>3423</v>
      </c>
      <c r="AD2252" s="70" t="s">
        <v>11405</v>
      </c>
      <c r="AE2252" s="70" t="s">
        <v>11405</v>
      </c>
      <c r="AF2252" s="70" t="s">
        <v>11405</v>
      </c>
      <c r="AG2252" s="70" t="b">
        <v>0</v>
      </c>
      <c r="AH2252" s="70" t="s">
        <v>11405</v>
      </c>
      <c r="AI2252" s="70" t="s">
        <v>11405</v>
      </c>
      <c r="AJ2252" s="70" t="b">
        <v>0</v>
      </c>
      <c r="AK2252" s="70" t="b">
        <v>0</v>
      </c>
      <c r="AL2252" s="70" t="s">
        <v>86</v>
      </c>
      <c r="AM2252" s="70" t="s">
        <v>11408</v>
      </c>
      <c r="AN2252" s="70" t="s">
        <v>45</v>
      </c>
      <c r="AO2252" s="70" t="s">
        <v>11408</v>
      </c>
      <c r="AP2252" s="70" t="b">
        <v>0</v>
      </c>
      <c r="AQ2252" s="70" t="s">
        <v>11405</v>
      </c>
      <c r="AR2252" s="70" t="s">
        <v>11405</v>
      </c>
      <c r="AS2252" s="70" t="b">
        <v>0</v>
      </c>
    </row>
    <row r="2253" spans="8:45" ht="15" customHeight="1" x14ac:dyDescent="0.2">
      <c r="H2253" s="4" t="str">
        <f t="shared" si="365"/>
        <v>Helleborus orientalis ( single - Rhubarb and Custard) Lenten Rose</v>
      </c>
      <c r="I2253" s="70" t="s">
        <v>3347</v>
      </c>
      <c r="J2253" s="70" t="s">
        <v>3411</v>
      </c>
      <c r="K2253" s="70" t="s">
        <v>11531</v>
      </c>
      <c r="L2253" s="70"/>
      <c r="M2253" s="70" t="s">
        <v>39</v>
      </c>
      <c r="N2253" s="70" t="b">
        <v>1</v>
      </c>
      <c r="O2253" s="70" t="s">
        <v>3432</v>
      </c>
      <c r="P2253" s="70" t="s">
        <v>11405</v>
      </c>
      <c r="Q2253" s="70" t="s">
        <v>11408</v>
      </c>
      <c r="R2253" s="70" t="s">
        <v>11408</v>
      </c>
      <c r="S2253" s="70" t="s">
        <v>3421</v>
      </c>
      <c r="T2253" s="70" t="s">
        <v>42</v>
      </c>
      <c r="U2253" s="70" t="s">
        <v>42</v>
      </c>
      <c r="V2253" s="70" t="s">
        <v>42</v>
      </c>
      <c r="W2253" s="70" t="s">
        <v>42</v>
      </c>
      <c r="X2253" s="70" t="s">
        <v>11405</v>
      </c>
      <c r="Y2253" s="70" t="s">
        <v>3416</v>
      </c>
      <c r="Z2253" s="70" t="s">
        <v>3415</v>
      </c>
      <c r="AA2253" s="70" t="s">
        <v>3416</v>
      </c>
      <c r="AB2253" s="70" t="s">
        <v>3417</v>
      </c>
      <c r="AC2253" s="70" t="s">
        <v>3423</v>
      </c>
      <c r="AD2253" s="70" t="s">
        <v>11405</v>
      </c>
      <c r="AE2253" s="70" t="s">
        <v>11405</v>
      </c>
      <c r="AF2253" s="70" t="s">
        <v>11405</v>
      </c>
      <c r="AG2253" s="70" t="b">
        <v>0</v>
      </c>
      <c r="AH2253" s="70" t="s">
        <v>11405</v>
      </c>
      <c r="AI2253" s="70" t="s">
        <v>11405</v>
      </c>
      <c r="AJ2253" s="70" t="b">
        <v>0</v>
      </c>
      <c r="AK2253" s="70" t="b">
        <v>0</v>
      </c>
      <c r="AL2253" s="70" t="s">
        <v>86</v>
      </c>
      <c r="AM2253" s="70" t="s">
        <v>11408</v>
      </c>
      <c r="AN2253" s="70" t="s">
        <v>45</v>
      </c>
      <c r="AO2253" s="70" t="s">
        <v>11408</v>
      </c>
      <c r="AP2253" s="70" t="b">
        <v>0</v>
      </c>
      <c r="AQ2253" s="70" t="s">
        <v>11405</v>
      </c>
      <c r="AR2253" s="70" t="s">
        <v>11405</v>
      </c>
      <c r="AS2253" s="70" t="b">
        <v>0</v>
      </c>
    </row>
    <row r="2254" spans="8:45" ht="15" customHeight="1" x14ac:dyDescent="0.2">
      <c r="H2254" s="4" t="str">
        <f t="shared" si="365"/>
        <v>Helleborus orientalis ( Tu Tu Anemone centred - White spotted)</v>
      </c>
      <c r="I2254" s="70" t="s">
        <v>3347</v>
      </c>
      <c r="J2254" s="70" t="s">
        <v>3411</v>
      </c>
      <c r="K2254" s="70" t="s">
        <v>11532</v>
      </c>
      <c r="L2254" s="70"/>
      <c r="M2254" s="70" t="s">
        <v>39</v>
      </c>
      <c r="N2254" s="70" t="b">
        <v>1</v>
      </c>
      <c r="O2254" s="70" t="s">
        <v>3425</v>
      </c>
      <c r="P2254" s="70" t="s">
        <v>11405</v>
      </c>
      <c r="Q2254" s="70" t="s">
        <v>11408</v>
      </c>
      <c r="R2254" s="70" t="s">
        <v>11408</v>
      </c>
      <c r="S2254" s="70" t="s">
        <v>11405</v>
      </c>
      <c r="T2254" s="70" t="s">
        <v>42</v>
      </c>
      <c r="U2254" s="70" t="s">
        <v>42</v>
      </c>
      <c r="V2254" s="70" t="s">
        <v>42</v>
      </c>
      <c r="W2254" s="70" t="s">
        <v>42</v>
      </c>
      <c r="X2254" s="70" t="s">
        <v>3426</v>
      </c>
      <c r="Y2254" s="70" t="s">
        <v>3427</v>
      </c>
      <c r="Z2254" s="70" t="s">
        <v>11405</v>
      </c>
      <c r="AA2254" s="70" t="s">
        <v>11405</v>
      </c>
      <c r="AB2254" s="70" t="s">
        <v>11405</v>
      </c>
      <c r="AC2254" s="70" t="s">
        <v>11405</v>
      </c>
      <c r="AD2254" s="70" t="s">
        <v>11405</v>
      </c>
      <c r="AE2254" s="70" t="s">
        <v>11405</v>
      </c>
      <c r="AF2254" s="70" t="s">
        <v>11405</v>
      </c>
      <c r="AG2254" s="70" t="b">
        <v>0</v>
      </c>
      <c r="AH2254" s="70" t="s">
        <v>11405</v>
      </c>
      <c r="AI2254" s="70" t="s">
        <v>11405</v>
      </c>
      <c r="AJ2254" s="70" t="b">
        <v>0</v>
      </c>
      <c r="AK2254" s="70" t="b">
        <v>0</v>
      </c>
      <c r="AL2254" s="70" t="s">
        <v>86</v>
      </c>
      <c r="AM2254" s="70" t="s">
        <v>11408</v>
      </c>
      <c r="AN2254" s="70" t="s">
        <v>45</v>
      </c>
      <c r="AO2254" s="70" t="s">
        <v>11408</v>
      </c>
      <c r="AP2254" s="70" t="b">
        <v>0</v>
      </c>
      <c r="AQ2254" s="70" t="s">
        <v>11405</v>
      </c>
      <c r="AR2254" s="70" t="s">
        <v>11405</v>
      </c>
      <c r="AS2254" s="70" t="b">
        <v>0</v>
      </c>
    </row>
    <row r="2255" spans="8:45" ht="15" customHeight="1" x14ac:dyDescent="0.2">
      <c r="H2255" s="4" t="str">
        <f t="shared" si="365"/>
        <v>Helleborus orientalis (black) Lenten Rose</v>
      </c>
      <c r="I2255" s="70" t="s">
        <v>3347</v>
      </c>
      <c r="J2255" s="70" t="s">
        <v>3411</v>
      </c>
      <c r="K2255" s="70" t="s">
        <v>11533</v>
      </c>
      <c r="L2255" s="70"/>
      <c r="M2255" s="70" t="s">
        <v>39</v>
      </c>
      <c r="N2255" s="70" t="b">
        <v>1</v>
      </c>
      <c r="O2255" s="70" t="s">
        <v>3432</v>
      </c>
      <c r="P2255" s="70" t="s">
        <v>11405</v>
      </c>
      <c r="Q2255" s="70" t="s">
        <v>11408</v>
      </c>
      <c r="R2255" s="70" t="s">
        <v>11408</v>
      </c>
      <c r="S2255" s="70" t="s">
        <v>3421</v>
      </c>
      <c r="T2255" s="70" t="s">
        <v>42</v>
      </c>
      <c r="U2255" s="70" t="s">
        <v>42</v>
      </c>
      <c r="V2255" s="70" t="s">
        <v>42</v>
      </c>
      <c r="W2255" s="70" t="s">
        <v>42</v>
      </c>
      <c r="X2255" s="70" t="s">
        <v>11405</v>
      </c>
      <c r="Y2255" s="70" t="s">
        <v>3416</v>
      </c>
      <c r="Z2255" s="70" t="s">
        <v>3415</v>
      </c>
      <c r="AA2255" s="70" t="s">
        <v>3416</v>
      </c>
      <c r="AB2255" s="70" t="s">
        <v>3417</v>
      </c>
      <c r="AC2255" s="70" t="s">
        <v>3423</v>
      </c>
      <c r="AD2255" s="70" t="s">
        <v>11405</v>
      </c>
      <c r="AE2255" s="70" t="s">
        <v>11405</v>
      </c>
      <c r="AF2255" s="70" t="s">
        <v>11405</v>
      </c>
      <c r="AG2255" s="70" t="b">
        <v>0</v>
      </c>
      <c r="AH2255" s="70" t="s">
        <v>11405</v>
      </c>
      <c r="AI2255" s="70" t="s">
        <v>11405</v>
      </c>
      <c r="AJ2255" s="70" t="b">
        <v>0</v>
      </c>
      <c r="AK2255" s="70" t="b">
        <v>0</v>
      </c>
      <c r="AL2255" s="70" t="s">
        <v>86</v>
      </c>
      <c r="AM2255" s="70" t="s">
        <v>11408</v>
      </c>
      <c r="AN2255" s="70" t="s">
        <v>45</v>
      </c>
      <c r="AO2255" s="70" t="s">
        <v>11408</v>
      </c>
      <c r="AP2255" s="70" t="b">
        <v>0</v>
      </c>
      <c r="AQ2255" s="70" t="s">
        <v>11405</v>
      </c>
      <c r="AR2255" s="70" t="s">
        <v>11405</v>
      </c>
      <c r="AS2255" s="70" t="b">
        <v>0</v>
      </c>
    </row>
    <row r="2256" spans="8:45" ht="15" customHeight="1" x14ac:dyDescent="0.2">
      <c r="H2256" s="4" t="str">
        <f t="shared" si="365"/>
        <v>Helleborus orientalis (double cream) Lenten Rose</v>
      </c>
      <c r="I2256" s="70" t="s">
        <v>3347</v>
      </c>
      <c r="J2256" s="70" t="s">
        <v>3411</v>
      </c>
      <c r="K2256" s="70" t="s">
        <v>11534</v>
      </c>
      <c r="L2256" s="70"/>
      <c r="M2256" s="70" t="s">
        <v>39</v>
      </c>
      <c r="N2256" s="70" t="b">
        <v>1</v>
      </c>
      <c r="O2256" s="70" t="s">
        <v>3432</v>
      </c>
      <c r="P2256" s="70" t="s">
        <v>11405</v>
      </c>
      <c r="Q2256" s="70" t="s">
        <v>11408</v>
      </c>
      <c r="R2256" s="70" t="s">
        <v>11408</v>
      </c>
      <c r="S2256" s="70" t="s">
        <v>3421</v>
      </c>
      <c r="T2256" s="70" t="s">
        <v>42</v>
      </c>
      <c r="U2256" s="70" t="s">
        <v>42</v>
      </c>
      <c r="V2256" s="70" t="s">
        <v>42</v>
      </c>
      <c r="W2256" s="70" t="s">
        <v>42</v>
      </c>
      <c r="X2256" s="70" t="s">
        <v>11405</v>
      </c>
      <c r="Y2256" s="70" t="s">
        <v>3416</v>
      </c>
      <c r="Z2256" s="70" t="s">
        <v>3415</v>
      </c>
      <c r="AA2256" s="70" t="s">
        <v>3416</v>
      </c>
      <c r="AB2256" s="70" t="s">
        <v>3417</v>
      </c>
      <c r="AC2256" s="70" t="s">
        <v>3423</v>
      </c>
      <c r="AD2256" s="70" t="s">
        <v>11405</v>
      </c>
      <c r="AE2256" s="70" t="s">
        <v>11405</v>
      </c>
      <c r="AF2256" s="70" t="s">
        <v>11405</v>
      </c>
      <c r="AG2256" s="70" t="b">
        <v>0</v>
      </c>
      <c r="AH2256" s="70" t="s">
        <v>11405</v>
      </c>
      <c r="AI2256" s="70" t="s">
        <v>11405</v>
      </c>
      <c r="AJ2256" s="70" t="b">
        <v>0</v>
      </c>
      <c r="AK2256" s="70" t="b">
        <v>0</v>
      </c>
      <c r="AL2256" s="70" t="s">
        <v>86</v>
      </c>
      <c r="AM2256" s="70" t="s">
        <v>11408</v>
      </c>
      <c r="AN2256" s="70" t="s">
        <v>45</v>
      </c>
      <c r="AO2256" s="70" t="s">
        <v>11408</v>
      </c>
      <c r="AP2256" s="70" t="b">
        <v>0</v>
      </c>
      <c r="AQ2256" s="70" t="s">
        <v>11405</v>
      </c>
      <c r="AR2256" s="70" t="s">
        <v>11405</v>
      </c>
      <c r="AS2256" s="70" t="b">
        <v>0</v>
      </c>
    </row>
    <row r="2257" spans="8:45" ht="15" customHeight="1" x14ac:dyDescent="0.2">
      <c r="H2257" s="4" t="str">
        <f t="shared" si="365"/>
        <v>Helleborus orientalis (single white pink edge) Lenten Rose</v>
      </c>
      <c r="I2257" s="70" t="s">
        <v>3347</v>
      </c>
      <c r="J2257" s="70" t="s">
        <v>3411</v>
      </c>
      <c r="K2257" s="70" t="s">
        <v>11535</v>
      </c>
      <c r="L2257" s="70"/>
      <c r="M2257" s="70" t="s">
        <v>39</v>
      </c>
      <c r="N2257" s="70" t="b">
        <v>1</v>
      </c>
      <c r="O2257" s="70" t="s">
        <v>3432</v>
      </c>
      <c r="P2257" s="70" t="s">
        <v>11405</v>
      </c>
      <c r="Q2257" s="70" t="s">
        <v>11408</v>
      </c>
      <c r="R2257" s="70" t="s">
        <v>11408</v>
      </c>
      <c r="S2257" s="70" t="s">
        <v>3421</v>
      </c>
      <c r="T2257" s="70" t="s">
        <v>42</v>
      </c>
      <c r="U2257" s="70" t="s">
        <v>42</v>
      </c>
      <c r="V2257" s="70" t="s">
        <v>42</v>
      </c>
      <c r="W2257" s="70" t="s">
        <v>42</v>
      </c>
      <c r="X2257" s="70" t="s">
        <v>11405</v>
      </c>
      <c r="Y2257" s="70" t="s">
        <v>3416</v>
      </c>
      <c r="Z2257" s="70" t="s">
        <v>3415</v>
      </c>
      <c r="AA2257" s="70" t="s">
        <v>3416</v>
      </c>
      <c r="AB2257" s="70" t="s">
        <v>3417</v>
      </c>
      <c r="AC2257" s="70" t="s">
        <v>3423</v>
      </c>
      <c r="AD2257" s="70" t="s">
        <v>11405</v>
      </c>
      <c r="AE2257" s="70" t="s">
        <v>11405</v>
      </c>
      <c r="AF2257" s="70" t="s">
        <v>11405</v>
      </c>
      <c r="AG2257" s="70" t="b">
        <v>0</v>
      </c>
      <c r="AH2257" s="70" t="s">
        <v>11405</v>
      </c>
      <c r="AI2257" s="70" t="s">
        <v>11405</v>
      </c>
      <c r="AJ2257" s="70" t="b">
        <v>0</v>
      </c>
      <c r="AK2257" s="70" t="b">
        <v>0</v>
      </c>
      <c r="AL2257" s="70" t="s">
        <v>86</v>
      </c>
      <c r="AM2257" s="70" t="s">
        <v>11408</v>
      </c>
      <c r="AN2257" s="70" t="s">
        <v>45</v>
      </c>
      <c r="AO2257" s="70" t="s">
        <v>11408</v>
      </c>
      <c r="AP2257" s="70" t="b">
        <v>0</v>
      </c>
      <c r="AQ2257" s="70" t="s">
        <v>11405</v>
      </c>
      <c r="AR2257" s="70" t="s">
        <v>11405</v>
      </c>
      <c r="AS2257" s="70" t="b">
        <v>0</v>
      </c>
    </row>
    <row r="2258" spans="8:45" ht="15" customHeight="1" x14ac:dyDescent="0.2">
      <c r="H2258" s="4" t="str">
        <f t="shared" si="365"/>
        <v>Hepatica nobilis pink form</v>
      </c>
      <c r="I2258" s="70" t="s">
        <v>3487</v>
      </c>
      <c r="J2258" s="70" t="s">
        <v>3488</v>
      </c>
      <c r="K2258" s="70" t="s">
        <v>11536</v>
      </c>
      <c r="L2258" s="70"/>
      <c r="M2258" s="70" t="s">
        <v>11405</v>
      </c>
      <c r="N2258" s="70" t="b">
        <v>0</v>
      </c>
      <c r="O2258" s="70" t="s">
        <v>11405</v>
      </c>
      <c r="P2258" s="70" t="s">
        <v>3489</v>
      </c>
      <c r="Q2258" s="70" t="s">
        <v>11408</v>
      </c>
      <c r="R2258" s="70" t="s">
        <v>11408</v>
      </c>
      <c r="S2258" s="70" t="s">
        <v>11405</v>
      </c>
      <c r="T2258" s="70" t="s">
        <v>42</v>
      </c>
      <c r="U2258" s="70" t="s">
        <v>42</v>
      </c>
      <c r="V2258" s="70" t="s">
        <v>42</v>
      </c>
      <c r="W2258" s="70" t="s">
        <v>42</v>
      </c>
      <c r="X2258" s="70" t="s">
        <v>11405</v>
      </c>
      <c r="Y2258" s="70" t="s">
        <v>3490</v>
      </c>
      <c r="Z2258" s="70" t="s">
        <v>11405</v>
      </c>
      <c r="AA2258" s="70" t="s">
        <v>11405</v>
      </c>
      <c r="AB2258" s="70" t="s">
        <v>11405</v>
      </c>
      <c r="AC2258" s="70" t="s">
        <v>11405</v>
      </c>
      <c r="AD2258" s="70" t="s">
        <v>11405</v>
      </c>
      <c r="AE2258" s="70" t="s">
        <v>11405</v>
      </c>
      <c r="AF2258" s="70" t="s">
        <v>11405</v>
      </c>
      <c r="AG2258" s="70" t="b">
        <v>1</v>
      </c>
      <c r="AH2258" s="70" t="s">
        <v>11405</v>
      </c>
      <c r="AI2258" s="70" t="s">
        <v>11405</v>
      </c>
      <c r="AJ2258" s="70" t="b">
        <v>0</v>
      </c>
      <c r="AK2258" s="70" t="b">
        <v>0</v>
      </c>
      <c r="AL2258" s="70" t="s">
        <v>86</v>
      </c>
      <c r="AM2258" s="70" t="s">
        <v>11408</v>
      </c>
      <c r="AN2258" s="70" t="s">
        <v>45</v>
      </c>
      <c r="AO2258" s="70" t="s">
        <v>11408</v>
      </c>
      <c r="AP2258" s="70" t="b">
        <v>1</v>
      </c>
      <c r="AQ2258" s="70" t="s">
        <v>11405</v>
      </c>
      <c r="AR2258" s="70" t="s">
        <v>11405</v>
      </c>
      <c r="AS2258" s="70" t="b">
        <v>0</v>
      </c>
    </row>
    <row r="2259" spans="8:45" ht="15" customHeight="1" x14ac:dyDescent="0.2">
      <c r="H2259" s="4" t="str">
        <f t="shared" si="365"/>
        <v>Hepatica nobilis white foirm</v>
      </c>
      <c r="I2259" s="70" t="s">
        <v>3487</v>
      </c>
      <c r="J2259" s="70" t="s">
        <v>3488</v>
      </c>
      <c r="K2259" s="70" t="s">
        <v>11537</v>
      </c>
      <c r="L2259" s="70"/>
      <c r="M2259" s="70" t="s">
        <v>11405</v>
      </c>
      <c r="N2259" s="70" t="b">
        <v>0</v>
      </c>
      <c r="O2259" s="70" t="s">
        <v>11405</v>
      </c>
      <c r="P2259" s="70" t="s">
        <v>3489</v>
      </c>
      <c r="Q2259" s="70" t="s">
        <v>11408</v>
      </c>
      <c r="R2259" s="70" t="s">
        <v>11408</v>
      </c>
      <c r="S2259" s="70" t="s">
        <v>11405</v>
      </c>
      <c r="T2259" s="70" t="s">
        <v>42</v>
      </c>
      <c r="U2259" s="70" t="s">
        <v>42</v>
      </c>
      <c r="V2259" s="70" t="s">
        <v>42</v>
      </c>
      <c r="W2259" s="70" t="s">
        <v>42</v>
      </c>
      <c r="X2259" s="70" t="s">
        <v>11405</v>
      </c>
      <c r="Y2259" s="70" t="s">
        <v>3490</v>
      </c>
      <c r="Z2259" s="70" t="s">
        <v>11405</v>
      </c>
      <c r="AA2259" s="70" t="s">
        <v>11405</v>
      </c>
      <c r="AB2259" s="70" t="s">
        <v>11405</v>
      </c>
      <c r="AC2259" s="70" t="s">
        <v>11405</v>
      </c>
      <c r="AD2259" s="70" t="s">
        <v>11405</v>
      </c>
      <c r="AE2259" s="70" t="s">
        <v>11405</v>
      </c>
      <c r="AF2259" s="70" t="s">
        <v>11405</v>
      </c>
      <c r="AG2259" s="70" t="b">
        <v>1</v>
      </c>
      <c r="AH2259" s="70" t="s">
        <v>11405</v>
      </c>
      <c r="AI2259" s="70" t="s">
        <v>11405</v>
      </c>
      <c r="AJ2259" s="70" t="b">
        <v>0</v>
      </c>
      <c r="AK2259" s="70" t="b">
        <v>0</v>
      </c>
      <c r="AL2259" s="70" t="s">
        <v>86</v>
      </c>
      <c r="AM2259" s="70" t="s">
        <v>11408</v>
      </c>
      <c r="AN2259" s="70" t="s">
        <v>45</v>
      </c>
      <c r="AO2259" s="70" t="s">
        <v>11408</v>
      </c>
      <c r="AP2259" s="70" t="b">
        <v>0</v>
      </c>
      <c r="AQ2259" s="70" t="s">
        <v>11405</v>
      </c>
      <c r="AR2259" s="70" t="s">
        <v>11405</v>
      </c>
      <c r="AS2259" s="70" t="b">
        <v>0</v>
      </c>
    </row>
    <row r="2260" spans="8:45" ht="15" customHeight="1" x14ac:dyDescent="0.2">
      <c r="H2260" s="4" t="str">
        <f t="shared" si="365"/>
        <v>Hesperantha coccinea Kaffir Lily</v>
      </c>
      <c r="I2260" s="70" t="s">
        <v>3491</v>
      </c>
      <c r="J2260" s="70" t="s">
        <v>3492</v>
      </c>
      <c r="K2260" s="70" t="s">
        <v>11405</v>
      </c>
      <c r="L2260" s="70"/>
      <c r="M2260" s="70" t="s">
        <v>39</v>
      </c>
      <c r="N2260" s="70" t="b">
        <v>1</v>
      </c>
      <c r="O2260" s="70" t="s">
        <v>11405</v>
      </c>
      <c r="P2260" s="70" t="s">
        <v>11538</v>
      </c>
      <c r="Q2260" s="70" t="s">
        <v>11408</v>
      </c>
      <c r="R2260" s="70" t="s">
        <v>11408</v>
      </c>
      <c r="S2260" s="70" t="s">
        <v>3496</v>
      </c>
      <c r="T2260" s="70" t="s">
        <v>42</v>
      </c>
      <c r="U2260" s="70" t="s">
        <v>42</v>
      </c>
      <c r="V2260" s="70" t="s">
        <v>42</v>
      </c>
      <c r="W2260" s="70" t="s">
        <v>42</v>
      </c>
      <c r="X2260" s="70" t="s">
        <v>3508</v>
      </c>
      <c r="Y2260" s="70" t="s">
        <v>3509</v>
      </c>
      <c r="Z2260" s="70" t="s">
        <v>3510</v>
      </c>
      <c r="AA2260" s="70" t="s">
        <v>11405</v>
      </c>
      <c r="AB2260" s="70" t="s">
        <v>11405</v>
      </c>
      <c r="AC2260" s="70" t="s">
        <v>11405</v>
      </c>
      <c r="AD2260" s="70" t="s">
        <v>11405</v>
      </c>
      <c r="AE2260" s="70" t="s">
        <v>11405</v>
      </c>
      <c r="AF2260" s="70" t="s">
        <v>11405</v>
      </c>
      <c r="AG2260" s="70" t="b">
        <v>0</v>
      </c>
      <c r="AH2260" s="70" t="s">
        <v>11405</v>
      </c>
      <c r="AI2260" s="70" t="s">
        <v>11405</v>
      </c>
      <c r="AJ2260" s="70" t="b">
        <v>0</v>
      </c>
      <c r="AK2260" s="70" t="b">
        <v>0</v>
      </c>
      <c r="AL2260" s="70" t="s">
        <v>181</v>
      </c>
      <c r="AM2260" s="70" t="s">
        <v>11408</v>
      </c>
      <c r="AN2260" s="70" t="s">
        <v>45</v>
      </c>
      <c r="AO2260" s="70" t="s">
        <v>11408</v>
      </c>
      <c r="AP2260" s="70" t="b">
        <v>0</v>
      </c>
      <c r="AQ2260" s="70" t="s">
        <v>11405</v>
      </c>
      <c r="AR2260" s="70" t="s">
        <v>11405</v>
      </c>
      <c r="AS2260" s="70" t="b">
        <v>0</v>
      </c>
    </row>
    <row r="2261" spans="8:45" ht="15" customHeight="1" x14ac:dyDescent="0.2">
      <c r="H2261" s="4" t="str">
        <f t="shared" si="365"/>
        <v>Heuchera 'Binoche'</v>
      </c>
      <c r="I2261" s="70" t="s">
        <v>3528</v>
      </c>
      <c r="J2261" s="70" t="s">
        <v>11405</v>
      </c>
      <c r="K2261" s="70" t="s">
        <v>11539</v>
      </c>
      <c r="L2261" s="70"/>
      <c r="M2261" s="70" t="s">
        <v>39</v>
      </c>
      <c r="N2261" s="70" t="b">
        <v>0</v>
      </c>
      <c r="O2261" s="70" t="s">
        <v>11405</v>
      </c>
      <c r="P2261" s="70" t="s">
        <v>11405</v>
      </c>
      <c r="Q2261" s="70" t="s">
        <v>11408</v>
      </c>
      <c r="R2261" s="70" t="s">
        <v>11408</v>
      </c>
      <c r="S2261" s="70" t="s">
        <v>11405</v>
      </c>
      <c r="T2261" s="70" t="s">
        <v>42</v>
      </c>
      <c r="U2261" s="70" t="s">
        <v>42</v>
      </c>
      <c r="V2261" s="70" t="s">
        <v>42</v>
      </c>
      <c r="W2261" s="70" t="s">
        <v>42</v>
      </c>
      <c r="X2261" s="70" t="s">
        <v>11405</v>
      </c>
      <c r="Y2261" s="70" t="s">
        <v>3544</v>
      </c>
      <c r="Z2261" s="70" t="s">
        <v>11405</v>
      </c>
      <c r="AA2261" s="70" t="s">
        <v>11405</v>
      </c>
      <c r="AB2261" s="70" t="s">
        <v>11405</v>
      </c>
      <c r="AC2261" s="70" t="s">
        <v>11405</v>
      </c>
      <c r="AD2261" s="70" t="s">
        <v>11405</v>
      </c>
      <c r="AE2261" s="70" t="s">
        <v>11405</v>
      </c>
      <c r="AF2261" s="70" t="s">
        <v>11405</v>
      </c>
      <c r="AG2261" s="70" t="b">
        <v>0</v>
      </c>
      <c r="AH2261" s="70" t="s">
        <v>11405</v>
      </c>
      <c r="AI2261" s="70" t="s">
        <v>11405</v>
      </c>
      <c r="AJ2261" s="70" t="b">
        <v>0</v>
      </c>
      <c r="AK2261" s="70" t="b">
        <v>0</v>
      </c>
      <c r="AL2261" s="70" t="s">
        <v>86</v>
      </c>
      <c r="AM2261" s="70" t="s">
        <v>11408</v>
      </c>
      <c r="AN2261" s="70" t="s">
        <v>45</v>
      </c>
      <c r="AO2261" s="70" t="s">
        <v>11408</v>
      </c>
      <c r="AP2261" s="70" t="b">
        <v>0</v>
      </c>
      <c r="AQ2261" s="70" t="s">
        <v>11405</v>
      </c>
      <c r="AR2261" s="70" t="s">
        <v>11405</v>
      </c>
      <c r="AS2261" s="70" t="b">
        <v>0</v>
      </c>
    </row>
    <row r="2262" spans="8:45" ht="15" customHeight="1" x14ac:dyDescent="0.2">
      <c r="H2262" s="4" t="str">
        <f t="shared" si="365"/>
        <v>Heuchera 'Paris'</v>
      </c>
      <c r="I2262" s="70" t="s">
        <v>3528</v>
      </c>
      <c r="J2262" s="70" t="s">
        <v>11405</v>
      </c>
      <c r="K2262" s="70" t="s">
        <v>11540</v>
      </c>
      <c r="L2262" s="70"/>
      <c r="M2262" s="70" t="s">
        <v>39</v>
      </c>
      <c r="N2262" s="70" t="b">
        <v>0</v>
      </c>
      <c r="O2262" s="70" t="s">
        <v>11541</v>
      </c>
      <c r="P2262" s="70" t="s">
        <v>11405</v>
      </c>
      <c r="Q2262" s="70" t="s">
        <v>11408</v>
      </c>
      <c r="R2262" s="70" t="s">
        <v>11408</v>
      </c>
      <c r="S2262" s="70" t="s">
        <v>11405</v>
      </c>
      <c r="T2262" s="70" t="s">
        <v>42</v>
      </c>
      <c r="U2262" s="70" t="s">
        <v>42</v>
      </c>
      <c r="V2262" s="70" t="s">
        <v>42</v>
      </c>
      <c r="W2262" s="70" t="s">
        <v>42</v>
      </c>
      <c r="X2262" s="70" t="s">
        <v>11405</v>
      </c>
      <c r="Y2262" s="70" t="s">
        <v>11405</v>
      </c>
      <c r="Z2262" s="70" t="s">
        <v>11405</v>
      </c>
      <c r="AA2262" s="70" t="s">
        <v>11405</v>
      </c>
      <c r="AB2262" s="70" t="s">
        <v>11405</v>
      </c>
      <c r="AC2262" s="70" t="s">
        <v>11405</v>
      </c>
      <c r="AD2262" s="70" t="s">
        <v>11405</v>
      </c>
      <c r="AE2262" s="70" t="s">
        <v>11405</v>
      </c>
      <c r="AF2262" s="70" t="s">
        <v>11405</v>
      </c>
      <c r="AG2262" s="70" t="b">
        <v>0</v>
      </c>
      <c r="AH2262" s="70" t="s">
        <v>11405</v>
      </c>
      <c r="AI2262" s="70" t="s">
        <v>11405</v>
      </c>
      <c r="AJ2262" s="70" t="b">
        <v>0</v>
      </c>
      <c r="AK2262" s="70" t="b">
        <v>0</v>
      </c>
      <c r="AL2262" s="70" t="s">
        <v>86</v>
      </c>
      <c r="AM2262" s="70" t="s">
        <v>11408</v>
      </c>
      <c r="AN2262" s="70" t="s">
        <v>45</v>
      </c>
      <c r="AO2262" s="70" t="s">
        <v>11408</v>
      </c>
      <c r="AP2262" s="70" t="b">
        <v>0</v>
      </c>
      <c r="AQ2262" s="70" t="s">
        <v>11405</v>
      </c>
      <c r="AR2262" s="70" t="s">
        <v>11405</v>
      </c>
      <c r="AS2262" s="70" t="b">
        <v>0</v>
      </c>
    </row>
    <row r="2263" spans="8:45" ht="15" customHeight="1" x14ac:dyDescent="0.2">
      <c r="H2263" s="4" t="str">
        <f t="shared" si="365"/>
        <v>Heuchera 'Rave On'</v>
      </c>
      <c r="I2263" s="70" t="s">
        <v>3528</v>
      </c>
      <c r="J2263" s="70" t="s">
        <v>11405</v>
      </c>
      <c r="K2263" s="70" t="s">
        <v>11542</v>
      </c>
      <c r="L2263" s="70"/>
      <c r="M2263" s="70" t="s">
        <v>39</v>
      </c>
      <c r="N2263" s="70" t="b">
        <v>0</v>
      </c>
      <c r="O2263" s="70" t="s">
        <v>11405</v>
      </c>
      <c r="P2263" s="70" t="s">
        <v>11405</v>
      </c>
      <c r="Q2263" s="70" t="s">
        <v>11408</v>
      </c>
      <c r="R2263" s="70" t="s">
        <v>11408</v>
      </c>
      <c r="S2263" s="70" t="s">
        <v>11405</v>
      </c>
      <c r="T2263" s="70" t="s">
        <v>42</v>
      </c>
      <c r="U2263" s="70" t="s">
        <v>42</v>
      </c>
      <c r="V2263" s="70" t="s">
        <v>42</v>
      </c>
      <c r="W2263" s="70" t="s">
        <v>42</v>
      </c>
      <c r="X2263" s="70" t="s">
        <v>11405</v>
      </c>
      <c r="Y2263" s="70" t="s">
        <v>11405</v>
      </c>
      <c r="Z2263" s="70" t="s">
        <v>11405</v>
      </c>
      <c r="AA2263" s="70" t="s">
        <v>11405</v>
      </c>
      <c r="AB2263" s="70" t="s">
        <v>11405</v>
      </c>
      <c r="AC2263" s="70" t="s">
        <v>11405</v>
      </c>
      <c r="AD2263" s="70" t="s">
        <v>11405</v>
      </c>
      <c r="AE2263" s="70" t="s">
        <v>11405</v>
      </c>
      <c r="AF2263" s="70" t="s">
        <v>11405</v>
      </c>
      <c r="AG2263" s="70" t="b">
        <v>0</v>
      </c>
      <c r="AH2263" s="70" t="s">
        <v>11405</v>
      </c>
      <c r="AI2263" s="70" t="s">
        <v>11405</v>
      </c>
      <c r="AJ2263" s="70" t="b">
        <v>0</v>
      </c>
      <c r="AK2263" s="70" t="b">
        <v>0</v>
      </c>
      <c r="AL2263" s="70" t="s">
        <v>86</v>
      </c>
      <c r="AM2263" s="70" t="s">
        <v>11408</v>
      </c>
      <c r="AN2263" s="70" t="s">
        <v>45</v>
      </c>
      <c r="AO2263" s="70" t="s">
        <v>11408</v>
      </c>
      <c r="AP2263" s="70" t="b">
        <v>0</v>
      </c>
      <c r="AQ2263" s="70" t="s">
        <v>11405</v>
      </c>
      <c r="AR2263" s="70" t="s">
        <v>11405</v>
      </c>
      <c r="AS2263" s="70" t="b">
        <v>0</v>
      </c>
    </row>
    <row r="2264" spans="8:45" ht="15" customHeight="1" x14ac:dyDescent="0.2">
      <c r="H2264" s="4" t="str">
        <f t="shared" si="365"/>
        <v>Hosta 'Sea Gold Star'</v>
      </c>
      <c r="I2264" s="70" t="s">
        <v>11543</v>
      </c>
      <c r="J2264" s="70" t="s">
        <v>11405</v>
      </c>
      <c r="K2264" s="70" t="s">
        <v>6951</v>
      </c>
      <c r="L2264" s="70"/>
      <c r="M2264" s="70" t="s">
        <v>11405</v>
      </c>
      <c r="N2264" s="70" t="b">
        <v>0</v>
      </c>
      <c r="O2264" s="70" t="s">
        <v>10174</v>
      </c>
      <c r="P2264" s="70" t="s">
        <v>11405</v>
      </c>
      <c r="Q2264" s="70" t="s">
        <v>11408</v>
      </c>
      <c r="R2264" s="70" t="s">
        <v>11408</v>
      </c>
      <c r="S2264" s="70" t="s">
        <v>11405</v>
      </c>
      <c r="T2264" s="70" t="s">
        <v>6913</v>
      </c>
      <c r="U2264" s="70" t="s">
        <v>6913</v>
      </c>
      <c r="V2264" s="70" t="s">
        <v>6913</v>
      </c>
      <c r="W2264" s="70" t="s">
        <v>6913</v>
      </c>
      <c r="X2264" s="70" t="s">
        <v>11405</v>
      </c>
      <c r="Y2264" s="70" t="s">
        <v>11201</v>
      </c>
      <c r="Z2264" s="70" t="s">
        <v>11405</v>
      </c>
      <c r="AA2264" s="70" t="s">
        <v>11405</v>
      </c>
      <c r="AB2264" s="70" t="s">
        <v>11405</v>
      </c>
      <c r="AC2264" s="70" t="s">
        <v>11405</v>
      </c>
      <c r="AD2264" s="70" t="s">
        <v>11405</v>
      </c>
      <c r="AE2264" s="70" t="s">
        <v>11405</v>
      </c>
      <c r="AF2264" s="70" t="s">
        <v>11405</v>
      </c>
      <c r="AG2264" s="70" t="b">
        <v>0</v>
      </c>
      <c r="AH2264" s="70" t="s">
        <v>11405</v>
      </c>
      <c r="AI2264" s="70" t="s">
        <v>11405</v>
      </c>
      <c r="AJ2264" s="70" t="b">
        <v>0</v>
      </c>
      <c r="AK2264" s="70" t="b">
        <v>0</v>
      </c>
      <c r="AL2264" s="70" t="s">
        <v>86</v>
      </c>
      <c r="AM2264" s="70" t="s">
        <v>11408</v>
      </c>
      <c r="AN2264" s="70" t="s">
        <v>45</v>
      </c>
      <c r="AO2264" s="70" t="s">
        <v>11408</v>
      </c>
      <c r="AP2264" s="70" t="b">
        <v>0</v>
      </c>
      <c r="AQ2264" s="70" t="s">
        <v>11405</v>
      </c>
      <c r="AR2264" s="70" t="s">
        <v>11405</v>
      </c>
      <c r="AS2264" s="70" t="b">
        <v>0</v>
      </c>
    </row>
    <row r="2265" spans="8:45" ht="15" customHeight="1" x14ac:dyDescent="0.2">
      <c r="H2265" s="4" t="str">
        <f t="shared" si="365"/>
        <v>Liriope muscari 'Amethyst'</v>
      </c>
      <c r="I2265" s="70" t="s">
        <v>4357</v>
      </c>
      <c r="J2265" s="70" t="s">
        <v>4358</v>
      </c>
      <c r="K2265" s="70" t="s">
        <v>11544</v>
      </c>
      <c r="L2265" s="70"/>
      <c r="M2265" s="70" t="s">
        <v>302</v>
      </c>
      <c r="N2265" s="70" t="b">
        <v>0</v>
      </c>
      <c r="O2265" s="70" t="s">
        <v>11545</v>
      </c>
      <c r="P2265" s="70" t="s">
        <v>11546</v>
      </c>
      <c r="Q2265" s="70" t="s">
        <v>11408</v>
      </c>
      <c r="R2265" s="70" t="s">
        <v>11408</v>
      </c>
      <c r="S2265" s="70" t="s">
        <v>11405</v>
      </c>
      <c r="T2265" s="70" t="s">
        <v>42</v>
      </c>
      <c r="U2265" s="70" t="s">
        <v>42</v>
      </c>
      <c r="V2265" s="70" t="s">
        <v>42</v>
      </c>
      <c r="W2265" s="70" t="s">
        <v>42</v>
      </c>
      <c r="X2265" s="70" t="s">
        <v>11405</v>
      </c>
      <c r="Y2265" s="70" t="s">
        <v>11405</v>
      </c>
      <c r="Z2265" s="70" t="s">
        <v>11405</v>
      </c>
      <c r="AA2265" s="70" t="s">
        <v>11405</v>
      </c>
      <c r="AB2265" s="70" t="s">
        <v>11405</v>
      </c>
      <c r="AC2265" s="70" t="s">
        <v>11405</v>
      </c>
      <c r="AD2265" s="70" t="s">
        <v>11405</v>
      </c>
      <c r="AE2265" s="70" t="s">
        <v>11405</v>
      </c>
      <c r="AF2265" s="70" t="s">
        <v>11405</v>
      </c>
      <c r="AG2265" s="70" t="b">
        <v>0</v>
      </c>
      <c r="AH2265" s="70" t="s">
        <v>43</v>
      </c>
      <c r="AI2265" s="70" t="s">
        <v>11405</v>
      </c>
      <c r="AJ2265" s="70" t="b">
        <v>0</v>
      </c>
      <c r="AK2265" s="70" t="b">
        <v>0</v>
      </c>
      <c r="AL2265" s="70" t="s">
        <v>86</v>
      </c>
      <c r="AM2265" s="70" t="s">
        <v>11408</v>
      </c>
      <c r="AN2265" s="70" t="s">
        <v>45</v>
      </c>
      <c r="AO2265" s="70" t="s">
        <v>11408</v>
      </c>
      <c r="AP2265" s="70" t="b">
        <v>0</v>
      </c>
      <c r="AQ2265" s="70" t="s">
        <v>11405</v>
      </c>
      <c r="AR2265" s="70" t="s">
        <v>11405</v>
      </c>
      <c r="AS2265" s="70" t="b">
        <v>0</v>
      </c>
    </row>
    <row r="2266" spans="8:45" ht="15" customHeight="1" x14ac:dyDescent="0.2">
      <c r="H2266" s="4" t="str">
        <f t="shared" si="365"/>
        <v>Liriope muscari 'Moneyaker'</v>
      </c>
      <c r="I2266" s="70" t="s">
        <v>4357</v>
      </c>
      <c r="J2266" s="70" t="s">
        <v>4358</v>
      </c>
      <c r="K2266" s="70" t="s">
        <v>11547</v>
      </c>
      <c r="L2266" s="70"/>
      <c r="M2266" s="70" t="s">
        <v>302</v>
      </c>
      <c r="N2266" s="70" t="b">
        <v>0</v>
      </c>
      <c r="O2266" s="70" t="s">
        <v>11548</v>
      </c>
      <c r="P2266" s="70" t="s">
        <v>11549</v>
      </c>
      <c r="Q2266" s="70" t="s">
        <v>11408</v>
      </c>
      <c r="R2266" s="70" t="s">
        <v>11408</v>
      </c>
      <c r="S2266" s="70" t="s">
        <v>11405</v>
      </c>
      <c r="T2266" s="70" t="s">
        <v>42</v>
      </c>
      <c r="U2266" s="70" t="s">
        <v>42</v>
      </c>
      <c r="V2266" s="70" t="s">
        <v>42</v>
      </c>
      <c r="W2266" s="70" t="s">
        <v>42</v>
      </c>
      <c r="X2266" s="70" t="s">
        <v>11405</v>
      </c>
      <c r="Y2266" s="70" t="s">
        <v>11405</v>
      </c>
      <c r="Z2266" s="70" t="s">
        <v>11405</v>
      </c>
      <c r="AA2266" s="70" t="s">
        <v>11405</v>
      </c>
      <c r="AB2266" s="70" t="s">
        <v>11405</v>
      </c>
      <c r="AC2266" s="70" t="s">
        <v>11405</v>
      </c>
      <c r="AD2266" s="70" t="s">
        <v>11405</v>
      </c>
      <c r="AE2266" s="70" t="s">
        <v>11405</v>
      </c>
      <c r="AF2266" s="70" t="s">
        <v>11405</v>
      </c>
      <c r="AG2266" s="70" t="b">
        <v>0</v>
      </c>
      <c r="AH2266" s="70" t="s">
        <v>43</v>
      </c>
      <c r="AI2266" s="70" t="s">
        <v>11405</v>
      </c>
      <c r="AJ2266" s="70" t="b">
        <v>0</v>
      </c>
      <c r="AK2266" s="70" t="b">
        <v>0</v>
      </c>
      <c r="AL2266" s="70" t="s">
        <v>86</v>
      </c>
      <c r="AM2266" s="70" t="s">
        <v>11408</v>
      </c>
      <c r="AN2266" s="70" t="s">
        <v>45</v>
      </c>
      <c r="AO2266" s="70" t="s">
        <v>11408</v>
      </c>
      <c r="AP2266" s="70" t="b">
        <v>0</v>
      </c>
      <c r="AQ2266" s="70" t="s">
        <v>11405</v>
      </c>
      <c r="AR2266" s="70" t="s">
        <v>11405</v>
      </c>
      <c r="AS2266" s="70" t="b">
        <v>0</v>
      </c>
    </row>
    <row r="2267" spans="8:45" ht="15" customHeight="1" x14ac:dyDescent="0.2">
      <c r="H2267" s="4" t="str">
        <f t="shared" si="365"/>
        <v>Liriope muscari 'Royal Purple'</v>
      </c>
      <c r="I2267" s="70" t="s">
        <v>4357</v>
      </c>
      <c r="J2267" s="70" t="s">
        <v>4358</v>
      </c>
      <c r="K2267" s="70" t="s">
        <v>11550</v>
      </c>
      <c r="L2267" s="70"/>
      <c r="M2267" s="70" t="s">
        <v>302</v>
      </c>
      <c r="N2267" s="70" t="b">
        <v>0</v>
      </c>
      <c r="O2267" s="70" t="s">
        <v>11551</v>
      </c>
      <c r="P2267" s="70" t="s">
        <v>11552</v>
      </c>
      <c r="Q2267" s="70" t="s">
        <v>11408</v>
      </c>
      <c r="R2267" s="70" t="s">
        <v>11408</v>
      </c>
      <c r="S2267" s="70" t="s">
        <v>11405</v>
      </c>
      <c r="T2267" s="70" t="s">
        <v>42</v>
      </c>
      <c r="U2267" s="70" t="s">
        <v>42</v>
      </c>
      <c r="V2267" s="70" t="s">
        <v>42</v>
      </c>
      <c r="W2267" s="70" t="s">
        <v>42</v>
      </c>
      <c r="X2267" s="70" t="s">
        <v>11405</v>
      </c>
      <c r="Y2267" s="70" t="s">
        <v>11405</v>
      </c>
      <c r="Z2267" s="70" t="s">
        <v>11405</v>
      </c>
      <c r="AA2267" s="70" t="s">
        <v>11405</v>
      </c>
      <c r="AB2267" s="70" t="s">
        <v>11405</v>
      </c>
      <c r="AC2267" s="70" t="s">
        <v>11405</v>
      </c>
      <c r="AD2267" s="70" t="s">
        <v>11405</v>
      </c>
      <c r="AE2267" s="70" t="s">
        <v>11405</v>
      </c>
      <c r="AF2267" s="70" t="s">
        <v>11405</v>
      </c>
      <c r="AG2267" s="70" t="b">
        <v>0</v>
      </c>
      <c r="AH2267" s="70" t="s">
        <v>43</v>
      </c>
      <c r="AI2267" s="70" t="s">
        <v>11405</v>
      </c>
      <c r="AJ2267" s="70" t="b">
        <v>0</v>
      </c>
      <c r="AK2267" s="70" t="b">
        <v>0</v>
      </c>
      <c r="AL2267" s="70" t="s">
        <v>86</v>
      </c>
      <c r="AM2267" s="70" t="s">
        <v>11408</v>
      </c>
      <c r="AN2267" s="70" t="s">
        <v>45</v>
      </c>
      <c r="AO2267" s="70" t="s">
        <v>11408</v>
      </c>
      <c r="AP2267" s="70" t="b">
        <v>0</v>
      </c>
      <c r="AQ2267" s="70" t="s">
        <v>11405</v>
      </c>
      <c r="AR2267" s="70" t="s">
        <v>11405</v>
      </c>
      <c r="AS2267" s="70" t="b">
        <v>0</v>
      </c>
    </row>
    <row r="2268" spans="8:45" ht="15" customHeight="1" x14ac:dyDescent="0.2">
      <c r="H2268" s="4" t="str">
        <f t="shared" si="365"/>
        <v>Long Box CSW124.50910.25 61 x 23 x 26 cm 4-6</v>
      </c>
      <c r="I2268" s="70" t="s">
        <v>11553</v>
      </c>
      <c r="J2268" s="70" t="s">
        <v>11554</v>
      </c>
      <c r="K2268" s="70" t="s">
        <v>11555</v>
      </c>
      <c r="L2268" s="70"/>
      <c r="M2268" s="70" t="s">
        <v>39</v>
      </c>
      <c r="N2268" s="70" t="b">
        <v>1</v>
      </c>
      <c r="O2268" s="70" t="s">
        <v>11405</v>
      </c>
      <c r="P2268" s="70" t="s">
        <v>11556</v>
      </c>
      <c r="Q2268" s="70" t="s">
        <v>11408</v>
      </c>
      <c r="R2268" s="70" t="s">
        <v>11408</v>
      </c>
      <c r="S2268" s="70" t="s">
        <v>11557</v>
      </c>
      <c r="T2268" s="70" t="s">
        <v>42</v>
      </c>
      <c r="U2268" s="70" t="s">
        <v>42</v>
      </c>
      <c r="V2268" s="70" t="s">
        <v>42</v>
      </c>
      <c r="W2268" s="70" t="s">
        <v>42</v>
      </c>
      <c r="X2268" s="70" t="s">
        <v>11405</v>
      </c>
      <c r="Y2268" s="70" t="s">
        <v>80</v>
      </c>
      <c r="Z2268" s="70" t="s">
        <v>11405</v>
      </c>
      <c r="AA2268" s="70" t="s">
        <v>11405</v>
      </c>
      <c r="AB2268" s="70" t="s">
        <v>11405</v>
      </c>
      <c r="AC2268" s="70" t="s">
        <v>11405</v>
      </c>
      <c r="AD2268" s="70" t="s">
        <v>11405</v>
      </c>
      <c r="AE2268" s="70" t="s">
        <v>11405</v>
      </c>
      <c r="AF2268" s="70" t="s">
        <v>11405</v>
      </c>
      <c r="AG2268" s="70" t="b">
        <v>0</v>
      </c>
      <c r="AH2268" s="70" t="s">
        <v>11405</v>
      </c>
      <c r="AI2268" s="70" t="s">
        <v>11405</v>
      </c>
      <c r="AJ2268" s="70" t="b">
        <v>0</v>
      </c>
      <c r="AK2268" s="70" t="b">
        <v>0</v>
      </c>
      <c r="AL2268" s="70" t="s">
        <v>37</v>
      </c>
      <c r="AM2268" s="70" t="s">
        <v>11408</v>
      </c>
      <c r="AN2268" s="70" t="s">
        <v>6623</v>
      </c>
      <c r="AO2268" s="70" t="s">
        <v>11408</v>
      </c>
      <c r="AP2268" s="70" t="b">
        <v>0</v>
      </c>
      <c r="AQ2268" s="70" t="s">
        <v>11405</v>
      </c>
      <c r="AR2268" s="70" t="s">
        <v>11405</v>
      </c>
      <c r="AS2268" s="70" t="b">
        <v>0</v>
      </c>
    </row>
    <row r="2269" spans="8:45" ht="15" customHeight="1" x14ac:dyDescent="0.2">
      <c r="H2269" s="4" t="str">
        <f t="shared" si="365"/>
        <v>Mathiasella bupleuroides</v>
      </c>
      <c r="I2269" s="70" t="s">
        <v>11558</v>
      </c>
      <c r="J2269" s="70" t="s">
        <v>11559</v>
      </c>
      <c r="K2269" s="70" t="s">
        <v>11405</v>
      </c>
      <c r="L2269" s="70"/>
      <c r="M2269" s="70" t="s">
        <v>11405</v>
      </c>
      <c r="N2269" s="70" t="b">
        <v>1</v>
      </c>
      <c r="O2269" s="70" t="s">
        <v>11405</v>
      </c>
      <c r="P2269" s="70" t="s">
        <v>11405</v>
      </c>
      <c r="Q2269" s="70" t="s">
        <v>11408</v>
      </c>
      <c r="R2269" s="70" t="s">
        <v>11408</v>
      </c>
      <c r="S2269" s="70" t="s">
        <v>11405</v>
      </c>
      <c r="T2269" s="70" t="s">
        <v>6913</v>
      </c>
      <c r="U2269" s="70" t="s">
        <v>6913</v>
      </c>
      <c r="V2269" s="70" t="s">
        <v>6913</v>
      </c>
      <c r="W2269" s="70" t="s">
        <v>6913</v>
      </c>
      <c r="X2269" s="70" t="s">
        <v>11405</v>
      </c>
      <c r="Y2269" s="70" t="s">
        <v>11405</v>
      </c>
      <c r="Z2269" s="70" t="s">
        <v>11405</v>
      </c>
      <c r="AA2269" s="70" t="s">
        <v>11405</v>
      </c>
      <c r="AB2269" s="70" t="s">
        <v>11405</v>
      </c>
      <c r="AC2269" s="70" t="s">
        <v>11405</v>
      </c>
      <c r="AD2269" s="70" t="s">
        <v>11405</v>
      </c>
      <c r="AE2269" s="70" t="s">
        <v>11405</v>
      </c>
      <c r="AF2269" s="70" t="s">
        <v>11405</v>
      </c>
      <c r="AG2269" s="70" t="b">
        <v>0</v>
      </c>
      <c r="AH2269" s="70" t="s">
        <v>11405</v>
      </c>
      <c r="AI2269" s="70" t="s">
        <v>11405</v>
      </c>
      <c r="AJ2269" s="70" t="b">
        <v>0</v>
      </c>
      <c r="AK2269" s="70" t="b">
        <v>0</v>
      </c>
      <c r="AL2269" s="70" t="s">
        <v>86</v>
      </c>
      <c r="AM2269" s="70" t="s">
        <v>11408</v>
      </c>
      <c r="AN2269" s="70" t="s">
        <v>45</v>
      </c>
      <c r="AO2269" s="70" t="s">
        <v>11408</v>
      </c>
      <c r="AP2269" s="70" t="b">
        <v>0</v>
      </c>
      <c r="AQ2269" s="70" t="s">
        <v>11405</v>
      </c>
      <c r="AR2269" s="70" t="s">
        <v>11405</v>
      </c>
      <c r="AS2269" s="70" t="b">
        <v>0</v>
      </c>
    </row>
    <row r="2270" spans="8:45" ht="15" customHeight="1" x14ac:dyDescent="0.2">
      <c r="H2270" s="4" t="str">
        <f t="shared" si="365"/>
        <v>Mecanopsis cambrica var. aurantiaca Welsh Poppy</v>
      </c>
      <c r="I2270" s="70" t="s">
        <v>4499</v>
      </c>
      <c r="J2270" s="70" t="s">
        <v>6890</v>
      </c>
      <c r="K2270" s="70" t="s">
        <v>11560</v>
      </c>
      <c r="L2270" s="70"/>
      <c r="M2270" s="70" t="s">
        <v>11405</v>
      </c>
      <c r="N2270" s="70" t="b">
        <v>0</v>
      </c>
      <c r="O2270" s="70" t="s">
        <v>11561</v>
      </c>
      <c r="P2270" s="70" t="s">
        <v>11562</v>
      </c>
      <c r="Q2270" s="70" t="s">
        <v>11408</v>
      </c>
      <c r="R2270" s="70" t="s">
        <v>11408</v>
      </c>
      <c r="S2270" s="70" t="s">
        <v>6893</v>
      </c>
      <c r="T2270" s="70" t="s">
        <v>42</v>
      </c>
      <c r="U2270" s="70" t="s">
        <v>42</v>
      </c>
      <c r="V2270" s="70" t="s">
        <v>42</v>
      </c>
      <c r="W2270" s="70" t="s">
        <v>42</v>
      </c>
      <c r="X2270" s="70" t="s">
        <v>11405</v>
      </c>
      <c r="Y2270" s="70" t="s">
        <v>11405</v>
      </c>
      <c r="Z2270" s="70" t="s">
        <v>11405</v>
      </c>
      <c r="AA2270" s="70" t="s">
        <v>11405</v>
      </c>
      <c r="AB2270" s="70" t="s">
        <v>11405</v>
      </c>
      <c r="AC2270" s="70" t="s">
        <v>11405</v>
      </c>
      <c r="AD2270" s="70" t="s">
        <v>11405</v>
      </c>
      <c r="AE2270" s="70" t="s">
        <v>11405</v>
      </c>
      <c r="AF2270" s="70" t="s">
        <v>11405</v>
      </c>
      <c r="AG2270" s="70" t="b">
        <v>1</v>
      </c>
      <c r="AH2270" s="70" t="s">
        <v>11405</v>
      </c>
      <c r="AI2270" s="70" t="s">
        <v>11405</v>
      </c>
      <c r="AJ2270" s="70" t="b">
        <v>0</v>
      </c>
      <c r="AK2270" s="70" t="b">
        <v>0</v>
      </c>
      <c r="AL2270" s="70" t="s">
        <v>86</v>
      </c>
      <c r="AM2270" s="70" t="s">
        <v>11408</v>
      </c>
      <c r="AN2270" s="70" t="s">
        <v>45</v>
      </c>
      <c r="AO2270" s="70" t="s">
        <v>11408</v>
      </c>
      <c r="AP2270" s="70" t="b">
        <v>0</v>
      </c>
      <c r="AQ2270" s="70" t="s">
        <v>11405</v>
      </c>
      <c r="AR2270" s="70" t="s">
        <v>11405</v>
      </c>
      <c r="AS2270" s="70" t="b">
        <v>0</v>
      </c>
    </row>
    <row r="2271" spans="8:45" ht="15" customHeight="1" x14ac:dyDescent="0.2">
      <c r="H2271" s="4" t="str">
        <f t="shared" si="365"/>
        <v>Miscanthus sinensis 'Ferner Osten'</v>
      </c>
      <c r="I2271" s="70" t="s">
        <v>6772</v>
      </c>
      <c r="J2271" s="70" t="s">
        <v>6773</v>
      </c>
      <c r="K2271" s="70" t="s">
        <v>11563</v>
      </c>
      <c r="L2271" s="70"/>
      <c r="M2271" s="70" t="s">
        <v>39</v>
      </c>
      <c r="N2271" s="70" t="b">
        <v>1</v>
      </c>
      <c r="O2271" s="70" t="s">
        <v>11405</v>
      </c>
      <c r="P2271" s="70" t="s">
        <v>11405</v>
      </c>
      <c r="Q2271" s="70" t="s">
        <v>11408</v>
      </c>
      <c r="R2271" s="70" t="s">
        <v>11408</v>
      </c>
      <c r="S2271" s="70" t="s">
        <v>11405</v>
      </c>
      <c r="T2271" s="70" t="s">
        <v>42</v>
      </c>
      <c r="U2271" s="70" t="s">
        <v>42</v>
      </c>
      <c r="V2271" s="70" t="s">
        <v>42</v>
      </c>
      <c r="W2271" s="70" t="s">
        <v>42</v>
      </c>
      <c r="X2271" s="70" t="s">
        <v>11405</v>
      </c>
      <c r="Y2271" s="70" t="s">
        <v>11405</v>
      </c>
      <c r="Z2271" s="70" t="s">
        <v>11405</v>
      </c>
      <c r="AA2271" s="70" t="s">
        <v>11405</v>
      </c>
      <c r="AB2271" s="70" t="s">
        <v>11405</v>
      </c>
      <c r="AC2271" s="70" t="s">
        <v>11405</v>
      </c>
      <c r="AD2271" s="70" t="s">
        <v>11405</v>
      </c>
      <c r="AE2271" s="70" t="s">
        <v>11405</v>
      </c>
      <c r="AF2271" s="70" t="s">
        <v>11405</v>
      </c>
      <c r="AG2271" s="70" t="b">
        <v>0</v>
      </c>
      <c r="AH2271" s="70" t="s">
        <v>11405</v>
      </c>
      <c r="AI2271" s="70" t="s">
        <v>11405</v>
      </c>
      <c r="AJ2271" s="70" t="b">
        <v>0</v>
      </c>
      <c r="AK2271" s="70" t="b">
        <v>0</v>
      </c>
      <c r="AL2271" s="70" t="s">
        <v>86</v>
      </c>
      <c r="AM2271" s="70" t="s">
        <v>11408</v>
      </c>
      <c r="AN2271" s="70" t="s">
        <v>45</v>
      </c>
      <c r="AO2271" s="70" t="s">
        <v>11408</v>
      </c>
      <c r="AP2271" s="70" t="b">
        <v>0</v>
      </c>
      <c r="AQ2271" s="70" t="s">
        <v>11405</v>
      </c>
      <c r="AR2271" s="70" t="s">
        <v>11405</v>
      </c>
      <c r="AS2271" s="70" t="b">
        <v>0</v>
      </c>
    </row>
    <row r="2272" spans="8:45" ht="15" customHeight="1" x14ac:dyDescent="0.2">
      <c r="H2272" s="4" t="str">
        <f t="shared" si="365"/>
        <v>Mitella breweri Mitrewort, Bishop's Cap</v>
      </c>
      <c r="I2272" s="70" t="s">
        <v>11564</v>
      </c>
      <c r="J2272" s="70" t="s">
        <v>11565</v>
      </c>
      <c r="K2272" s="70" t="s">
        <v>11405</v>
      </c>
      <c r="L2272" s="70"/>
      <c r="M2272" s="70" t="s">
        <v>39</v>
      </c>
      <c r="N2272" s="70" t="b">
        <v>1</v>
      </c>
      <c r="O2272" s="70" t="s">
        <v>11566</v>
      </c>
      <c r="P2272" s="70" t="s">
        <v>11567</v>
      </c>
      <c r="Q2272" s="70" t="s">
        <v>11408</v>
      </c>
      <c r="R2272" s="70" t="s">
        <v>11408</v>
      </c>
      <c r="S2272" s="70" t="s">
        <v>11568</v>
      </c>
      <c r="T2272" s="70" t="s">
        <v>42</v>
      </c>
      <c r="U2272" s="70" t="s">
        <v>42</v>
      </c>
      <c r="V2272" s="70" t="s">
        <v>42</v>
      </c>
      <c r="W2272" s="70" t="s">
        <v>42</v>
      </c>
      <c r="X2272" s="70" t="s">
        <v>11405</v>
      </c>
      <c r="Y2272" s="70" t="s">
        <v>11569</v>
      </c>
      <c r="Z2272" s="70" t="s">
        <v>11405</v>
      </c>
      <c r="AA2272" s="70" t="s">
        <v>11405</v>
      </c>
      <c r="AB2272" s="70" t="s">
        <v>11405</v>
      </c>
      <c r="AC2272" s="70" t="s">
        <v>11405</v>
      </c>
      <c r="AD2272" s="70" t="s">
        <v>11405</v>
      </c>
      <c r="AE2272" s="70" t="s">
        <v>11405</v>
      </c>
      <c r="AF2272" s="70" t="s">
        <v>11405</v>
      </c>
      <c r="AG2272" s="70" t="b">
        <v>0</v>
      </c>
      <c r="AH2272" s="70" t="s">
        <v>11405</v>
      </c>
      <c r="AI2272" s="70" t="s">
        <v>11405</v>
      </c>
      <c r="AJ2272" s="70" t="b">
        <v>0</v>
      </c>
      <c r="AK2272" s="70" t="b">
        <v>0</v>
      </c>
      <c r="AL2272" s="70" t="s">
        <v>86</v>
      </c>
      <c r="AM2272" s="70" t="s">
        <v>11408</v>
      </c>
      <c r="AN2272" s="70" t="s">
        <v>45</v>
      </c>
      <c r="AO2272" s="70" t="s">
        <v>11408</v>
      </c>
      <c r="AP2272" s="70" t="b">
        <v>0</v>
      </c>
      <c r="AQ2272" s="70" t="s">
        <v>11405</v>
      </c>
      <c r="AR2272" s="70" t="s">
        <v>11405</v>
      </c>
      <c r="AS2272" s="70" t="b">
        <v>0</v>
      </c>
    </row>
    <row r="2273" spans="8:45" ht="15" customHeight="1" x14ac:dyDescent="0.2">
      <c r="H2273" s="4" t="str">
        <f t="shared" si="365"/>
        <v>Molinia caerulea subsp. arundinacea 'Karl Foerster'</v>
      </c>
      <c r="I2273" s="70" t="s">
        <v>11570</v>
      </c>
      <c r="J2273" s="70" t="s">
        <v>11571</v>
      </c>
      <c r="K2273" s="70" t="s">
        <v>11572</v>
      </c>
      <c r="L2273" s="70"/>
      <c r="M2273" s="70" t="s">
        <v>11405</v>
      </c>
      <c r="N2273" s="70" t="b">
        <v>0</v>
      </c>
      <c r="O2273" s="70" t="s">
        <v>11573</v>
      </c>
      <c r="P2273" s="70" t="s">
        <v>11405</v>
      </c>
      <c r="Q2273" s="70" t="s">
        <v>11408</v>
      </c>
      <c r="R2273" s="70" t="s">
        <v>11408</v>
      </c>
      <c r="S2273" s="70" t="s">
        <v>11405</v>
      </c>
      <c r="T2273" s="70" t="s">
        <v>42</v>
      </c>
      <c r="U2273" s="70" t="s">
        <v>42</v>
      </c>
      <c r="V2273" s="70" t="s">
        <v>42</v>
      </c>
      <c r="W2273" s="70" t="s">
        <v>42</v>
      </c>
      <c r="X2273" s="70" t="s">
        <v>11405</v>
      </c>
      <c r="Y2273" s="70" t="s">
        <v>11405</v>
      </c>
      <c r="Z2273" s="70" t="s">
        <v>11405</v>
      </c>
      <c r="AA2273" s="70" t="s">
        <v>11405</v>
      </c>
      <c r="AB2273" s="70" t="s">
        <v>11405</v>
      </c>
      <c r="AC2273" s="70" t="s">
        <v>11405</v>
      </c>
      <c r="AD2273" s="70" t="s">
        <v>11405</v>
      </c>
      <c r="AE2273" s="70" t="s">
        <v>11405</v>
      </c>
      <c r="AF2273" s="70" t="s">
        <v>11405</v>
      </c>
      <c r="AG2273" s="70" t="b">
        <v>0</v>
      </c>
      <c r="AH2273" s="70" t="s">
        <v>11405</v>
      </c>
      <c r="AI2273" s="70" t="s">
        <v>11405</v>
      </c>
      <c r="AJ2273" s="70" t="b">
        <v>0</v>
      </c>
      <c r="AK2273" s="70" t="b">
        <v>0</v>
      </c>
      <c r="AL2273" s="70" t="s">
        <v>86</v>
      </c>
      <c r="AM2273" s="70" t="s">
        <v>11408</v>
      </c>
      <c r="AN2273" s="70" t="s">
        <v>45</v>
      </c>
      <c r="AO2273" s="70" t="s">
        <v>11408</v>
      </c>
      <c r="AP2273" s="70" t="b">
        <v>0</v>
      </c>
      <c r="AQ2273" s="70" t="s">
        <v>11405</v>
      </c>
      <c r="AR2273" s="70" t="s">
        <v>11405</v>
      </c>
      <c r="AS2273" s="70" t="b">
        <v>0</v>
      </c>
    </row>
    <row r="2274" spans="8:45" ht="15" customHeight="1" x14ac:dyDescent="0.2">
      <c r="H2274" s="4" t="str">
        <f t="shared" si="365"/>
        <v>Molinia caerulea subsp. arundinacea 'Transparent'</v>
      </c>
      <c r="I2274" s="70" t="s">
        <v>11570</v>
      </c>
      <c r="J2274" s="70" t="s">
        <v>11571</v>
      </c>
      <c r="K2274" s="70" t="s">
        <v>11574</v>
      </c>
      <c r="L2274" s="70"/>
      <c r="M2274" s="70" t="s">
        <v>11405</v>
      </c>
      <c r="N2274" s="70" t="b">
        <v>0</v>
      </c>
      <c r="O2274" s="70" t="s">
        <v>11575</v>
      </c>
      <c r="P2274" s="70" t="s">
        <v>11405</v>
      </c>
      <c r="Q2274" s="70" t="s">
        <v>11408</v>
      </c>
      <c r="R2274" s="70" t="s">
        <v>11408</v>
      </c>
      <c r="S2274" s="70" t="s">
        <v>11405</v>
      </c>
      <c r="T2274" s="70" t="s">
        <v>42</v>
      </c>
      <c r="U2274" s="70" t="s">
        <v>42</v>
      </c>
      <c r="V2274" s="70" t="s">
        <v>42</v>
      </c>
      <c r="W2274" s="70" t="s">
        <v>42</v>
      </c>
      <c r="X2274" s="70" t="s">
        <v>11405</v>
      </c>
      <c r="Y2274" s="70" t="s">
        <v>11405</v>
      </c>
      <c r="Z2274" s="70" t="s">
        <v>11405</v>
      </c>
      <c r="AA2274" s="70" t="s">
        <v>11405</v>
      </c>
      <c r="AB2274" s="70" t="s">
        <v>11405</v>
      </c>
      <c r="AC2274" s="70" t="s">
        <v>11405</v>
      </c>
      <c r="AD2274" s="70" t="s">
        <v>11405</v>
      </c>
      <c r="AE2274" s="70" t="s">
        <v>11405</v>
      </c>
      <c r="AF2274" s="70" t="s">
        <v>11405</v>
      </c>
      <c r="AG2274" s="70" t="b">
        <v>0</v>
      </c>
      <c r="AH2274" s="70" t="s">
        <v>11405</v>
      </c>
      <c r="AI2274" s="70" t="s">
        <v>11405</v>
      </c>
      <c r="AJ2274" s="70" t="b">
        <v>0</v>
      </c>
      <c r="AK2274" s="70" t="b">
        <v>0</v>
      </c>
      <c r="AL2274" s="70" t="s">
        <v>86</v>
      </c>
      <c r="AM2274" s="70" t="s">
        <v>11408</v>
      </c>
      <c r="AN2274" s="70" t="s">
        <v>45</v>
      </c>
      <c r="AO2274" s="70" t="s">
        <v>11408</v>
      </c>
      <c r="AP2274" s="70" t="b">
        <v>0</v>
      </c>
      <c r="AQ2274" s="70" t="s">
        <v>11405</v>
      </c>
      <c r="AR2274" s="70" t="s">
        <v>11405</v>
      </c>
      <c r="AS2274" s="70" t="b">
        <v>0</v>
      </c>
    </row>
    <row r="2275" spans="8:45" ht="15" customHeight="1" x14ac:dyDescent="0.2">
      <c r="H2275" s="4" t="str">
        <f t="shared" si="365"/>
        <v>Monarda 'Marshall's Delight'</v>
      </c>
      <c r="I2275" s="70" t="s">
        <v>4535</v>
      </c>
      <c r="J2275" s="70" t="s">
        <v>11405</v>
      </c>
      <c r="K2275" s="70" t="s">
        <v>11576</v>
      </c>
      <c r="L2275" s="70"/>
      <c r="M2275" s="70" t="s">
        <v>11405</v>
      </c>
      <c r="N2275" s="70" t="b">
        <v>1</v>
      </c>
      <c r="O2275" s="70" t="s">
        <v>11577</v>
      </c>
      <c r="P2275" s="70" t="s">
        <v>11578</v>
      </c>
      <c r="Q2275" s="70" t="s">
        <v>11408</v>
      </c>
      <c r="R2275" s="70" t="s">
        <v>11408</v>
      </c>
      <c r="S2275" s="70" t="s">
        <v>11405</v>
      </c>
      <c r="T2275" s="70" t="s">
        <v>42</v>
      </c>
      <c r="U2275" s="70" t="s">
        <v>42</v>
      </c>
      <c r="V2275" s="70" t="s">
        <v>42</v>
      </c>
      <c r="W2275" s="70" t="s">
        <v>42</v>
      </c>
      <c r="X2275" s="70" t="s">
        <v>11405</v>
      </c>
      <c r="Y2275" s="70" t="s">
        <v>11579</v>
      </c>
      <c r="Z2275" s="70" t="s">
        <v>11405</v>
      </c>
      <c r="AA2275" s="70" t="s">
        <v>11405</v>
      </c>
      <c r="AB2275" s="70" t="s">
        <v>11405</v>
      </c>
      <c r="AC2275" s="70" t="s">
        <v>11405</v>
      </c>
      <c r="AD2275" s="70" t="s">
        <v>11405</v>
      </c>
      <c r="AE2275" s="70" t="s">
        <v>11405</v>
      </c>
      <c r="AF2275" s="70" t="s">
        <v>11405</v>
      </c>
      <c r="AG2275" s="70" t="b">
        <v>1</v>
      </c>
      <c r="AH2275" s="70" t="s">
        <v>11405</v>
      </c>
      <c r="AI2275" s="70" t="s">
        <v>11405</v>
      </c>
      <c r="AJ2275" s="70" t="b">
        <v>0</v>
      </c>
      <c r="AK2275" s="70" t="b">
        <v>0</v>
      </c>
      <c r="AL2275" s="70" t="s">
        <v>86</v>
      </c>
      <c r="AM2275" s="70" t="s">
        <v>11408</v>
      </c>
      <c r="AN2275" s="70" t="s">
        <v>45</v>
      </c>
      <c r="AO2275" s="70" t="s">
        <v>11408</v>
      </c>
      <c r="AP2275" s="70" t="b">
        <v>0</v>
      </c>
      <c r="AQ2275" s="70" t="s">
        <v>11405</v>
      </c>
      <c r="AR2275" s="70" t="s">
        <v>11405</v>
      </c>
      <c r="AS2275" s="70" t="b">
        <v>0</v>
      </c>
    </row>
    <row r="2276" spans="8:45" ht="15" customHeight="1" x14ac:dyDescent="0.2">
      <c r="H2276" s="4" t="str">
        <f t="shared" si="365"/>
        <v>Nepeta racemosa 'Felix'</v>
      </c>
      <c r="I2276" s="70" t="s">
        <v>4557</v>
      </c>
      <c r="J2276" s="70" t="s">
        <v>1529</v>
      </c>
      <c r="K2276" s="70" t="s">
        <v>11580</v>
      </c>
      <c r="L2276" s="70"/>
      <c r="M2276" s="70" t="s">
        <v>39</v>
      </c>
      <c r="N2276" s="70" t="b">
        <v>1</v>
      </c>
      <c r="O2276" s="70" t="s">
        <v>11581</v>
      </c>
      <c r="P2276" s="70" t="s">
        <v>11405</v>
      </c>
      <c r="Q2276" s="70" t="s">
        <v>11408</v>
      </c>
      <c r="R2276" s="70" t="s">
        <v>11408</v>
      </c>
      <c r="S2276" s="70" t="s">
        <v>11405</v>
      </c>
      <c r="T2276" s="70" t="s">
        <v>42</v>
      </c>
      <c r="U2276" s="70" t="s">
        <v>42</v>
      </c>
      <c r="V2276" s="70" t="s">
        <v>42</v>
      </c>
      <c r="W2276" s="70" t="s">
        <v>42</v>
      </c>
      <c r="X2276" s="70" t="s">
        <v>11405</v>
      </c>
      <c r="Y2276" s="70" t="s">
        <v>11232</v>
      </c>
      <c r="Z2276" s="70" t="s">
        <v>11405</v>
      </c>
      <c r="AA2276" s="70" t="s">
        <v>11405</v>
      </c>
      <c r="AB2276" s="70" t="s">
        <v>11405</v>
      </c>
      <c r="AC2276" s="70" t="s">
        <v>11405</v>
      </c>
      <c r="AD2276" s="70" t="s">
        <v>11405</v>
      </c>
      <c r="AE2276" s="70" t="s">
        <v>11405</v>
      </c>
      <c r="AF2276" s="70" t="s">
        <v>11405</v>
      </c>
      <c r="AG2276" s="70" t="b">
        <v>0</v>
      </c>
      <c r="AH2276" s="70" t="s">
        <v>11405</v>
      </c>
      <c r="AI2276" s="70" t="s">
        <v>11405</v>
      </c>
      <c r="AJ2276" s="70" t="b">
        <v>0</v>
      </c>
      <c r="AK2276" s="70" t="b">
        <v>0</v>
      </c>
      <c r="AL2276" s="70" t="s">
        <v>86</v>
      </c>
      <c r="AM2276" s="70" t="s">
        <v>11408</v>
      </c>
      <c r="AN2276" s="70" t="s">
        <v>45</v>
      </c>
      <c r="AO2276" s="70" t="s">
        <v>11408</v>
      </c>
      <c r="AP2276" s="70" t="b">
        <v>0</v>
      </c>
      <c r="AQ2276" s="70" t="s">
        <v>11405</v>
      </c>
      <c r="AR2276" s="70" t="s">
        <v>11405</v>
      </c>
      <c r="AS2276" s="70" t="b">
        <v>0</v>
      </c>
    </row>
    <row r="2277" spans="8:45" ht="15" customHeight="1" x14ac:dyDescent="0.2">
      <c r="H2277" s="4" t="str">
        <f t="shared" si="365"/>
        <v>Nigel's Shrub Box CSW241218 61 x 30 x 45 cm 15 +</v>
      </c>
      <c r="I2277" s="70" t="s">
        <v>11582</v>
      </c>
      <c r="J2277" s="70" t="s">
        <v>11583</v>
      </c>
      <c r="K2277" s="70" t="s">
        <v>11584</v>
      </c>
      <c r="L2277" s="70"/>
      <c r="M2277" s="70" t="s">
        <v>39</v>
      </c>
      <c r="N2277" s="70" t="b">
        <v>1</v>
      </c>
      <c r="O2277" s="70" t="s">
        <v>11405</v>
      </c>
      <c r="P2277" s="70" t="s">
        <v>11585</v>
      </c>
      <c r="Q2277" s="70" t="s">
        <v>11408</v>
      </c>
      <c r="R2277" s="70" t="s">
        <v>11408</v>
      </c>
      <c r="S2277" s="70" t="s">
        <v>11423</v>
      </c>
      <c r="T2277" s="70" t="s">
        <v>42</v>
      </c>
      <c r="U2277" s="70" t="s">
        <v>42</v>
      </c>
      <c r="V2277" s="70" t="s">
        <v>42</v>
      </c>
      <c r="W2277" s="70" t="s">
        <v>42</v>
      </c>
      <c r="X2277" s="70" t="s">
        <v>11405</v>
      </c>
      <c r="Y2277" s="70" t="s">
        <v>80</v>
      </c>
      <c r="Z2277" s="70" t="s">
        <v>11405</v>
      </c>
      <c r="AA2277" s="70" t="s">
        <v>11405</v>
      </c>
      <c r="AB2277" s="70" t="s">
        <v>11405</v>
      </c>
      <c r="AC2277" s="70" t="s">
        <v>11405</v>
      </c>
      <c r="AD2277" s="70" t="s">
        <v>11405</v>
      </c>
      <c r="AE2277" s="70" t="s">
        <v>11405</v>
      </c>
      <c r="AF2277" s="70" t="s">
        <v>11405</v>
      </c>
      <c r="AG2277" s="70" t="b">
        <v>0</v>
      </c>
      <c r="AH2277" s="70" t="s">
        <v>11405</v>
      </c>
      <c r="AI2277" s="70" t="s">
        <v>11405</v>
      </c>
      <c r="AJ2277" s="70" t="b">
        <v>0</v>
      </c>
      <c r="AK2277" s="70" t="b">
        <v>0</v>
      </c>
      <c r="AL2277" s="70" t="s">
        <v>37</v>
      </c>
      <c r="AM2277" s="70" t="s">
        <v>11408</v>
      </c>
      <c r="AN2277" s="70" t="s">
        <v>6623</v>
      </c>
      <c r="AO2277" s="70" t="s">
        <v>11408</v>
      </c>
      <c r="AP2277" s="70" t="b">
        <v>0</v>
      </c>
      <c r="AQ2277" s="70" t="s">
        <v>11405</v>
      </c>
      <c r="AR2277" s="70" t="s">
        <v>11405</v>
      </c>
      <c r="AS2277" s="70" t="b">
        <v>0</v>
      </c>
    </row>
    <row r="2278" spans="8:45" ht="15" customHeight="1" x14ac:dyDescent="0.2">
      <c r="H2278" s="4" t="str">
        <f t="shared" si="365"/>
        <v>Omphalodes verna</v>
      </c>
      <c r="I2278" s="70" t="s">
        <v>4654</v>
      </c>
      <c r="J2278" s="70" t="s">
        <v>2625</v>
      </c>
      <c r="K2278" s="70" t="s">
        <v>11405</v>
      </c>
      <c r="L2278" s="70"/>
      <c r="M2278" s="70" t="s">
        <v>11405</v>
      </c>
      <c r="N2278" s="70" t="b">
        <v>0</v>
      </c>
      <c r="O2278" s="70" t="s">
        <v>11586</v>
      </c>
      <c r="P2278" s="70" t="s">
        <v>4666</v>
      </c>
      <c r="Q2278" s="70" t="s">
        <v>11408</v>
      </c>
      <c r="R2278" s="70" t="s">
        <v>11408</v>
      </c>
      <c r="S2278" s="70" t="s">
        <v>11405</v>
      </c>
      <c r="T2278" s="70" t="s">
        <v>42</v>
      </c>
      <c r="U2278" s="70" t="s">
        <v>42</v>
      </c>
      <c r="V2278" s="70" t="s">
        <v>42</v>
      </c>
      <c r="W2278" s="70" t="s">
        <v>42</v>
      </c>
      <c r="X2278" s="70" t="s">
        <v>11405</v>
      </c>
      <c r="Y2278" s="70" t="s">
        <v>11405</v>
      </c>
      <c r="Z2278" s="70" t="s">
        <v>11405</v>
      </c>
      <c r="AA2278" s="70" t="s">
        <v>11405</v>
      </c>
      <c r="AB2278" s="70" t="s">
        <v>11405</v>
      </c>
      <c r="AC2278" s="70" t="s">
        <v>11405</v>
      </c>
      <c r="AD2278" s="70" t="s">
        <v>11405</v>
      </c>
      <c r="AE2278" s="70" t="s">
        <v>11405</v>
      </c>
      <c r="AF2278" s="70" t="s">
        <v>11405</v>
      </c>
      <c r="AG2278" s="70" t="b">
        <v>0</v>
      </c>
      <c r="AH2278" s="70" t="s">
        <v>11405</v>
      </c>
      <c r="AI2278" s="70" t="s">
        <v>11405</v>
      </c>
      <c r="AJ2278" s="70" t="b">
        <v>0</v>
      </c>
      <c r="AK2278" s="70" t="b">
        <v>0</v>
      </c>
      <c r="AL2278" s="70" t="s">
        <v>86</v>
      </c>
      <c r="AM2278" s="70" t="s">
        <v>11408</v>
      </c>
      <c r="AN2278" s="70" t="s">
        <v>45</v>
      </c>
      <c r="AO2278" s="70" t="s">
        <v>11408</v>
      </c>
      <c r="AP2278" s="70" t="b">
        <v>0</v>
      </c>
      <c r="AQ2278" s="70" t="s">
        <v>11405</v>
      </c>
      <c r="AR2278" s="70" t="s">
        <v>11405</v>
      </c>
      <c r="AS2278" s="70" t="b">
        <v>0</v>
      </c>
    </row>
    <row r="2279" spans="8:45" ht="15" customHeight="1" x14ac:dyDescent="0.2">
      <c r="H2279" s="4" t="str">
        <f t="shared" si="365"/>
        <v>Omphalodes verna 'Alba'</v>
      </c>
      <c r="I2279" s="70" t="s">
        <v>4654</v>
      </c>
      <c r="J2279" s="70" t="s">
        <v>2625</v>
      </c>
      <c r="K2279" s="70" t="s">
        <v>1160</v>
      </c>
      <c r="L2279" s="70"/>
      <c r="M2279" s="70" t="s">
        <v>11405</v>
      </c>
      <c r="N2279" s="70" t="b">
        <v>0</v>
      </c>
      <c r="O2279" s="70" t="s">
        <v>11587</v>
      </c>
      <c r="P2279" s="70" t="s">
        <v>11588</v>
      </c>
      <c r="Q2279" s="70" t="s">
        <v>11408</v>
      </c>
      <c r="R2279" s="70" t="s">
        <v>11408</v>
      </c>
      <c r="S2279" s="70" t="s">
        <v>11405</v>
      </c>
      <c r="T2279" s="70" t="s">
        <v>42</v>
      </c>
      <c r="U2279" s="70" t="s">
        <v>42</v>
      </c>
      <c r="V2279" s="70" t="s">
        <v>42</v>
      </c>
      <c r="W2279" s="70" t="s">
        <v>42</v>
      </c>
      <c r="X2279" s="70" t="s">
        <v>11405</v>
      </c>
      <c r="Y2279" s="70" t="s">
        <v>11405</v>
      </c>
      <c r="Z2279" s="70" t="s">
        <v>11405</v>
      </c>
      <c r="AA2279" s="70" t="s">
        <v>11405</v>
      </c>
      <c r="AB2279" s="70" t="s">
        <v>11405</v>
      </c>
      <c r="AC2279" s="70" t="s">
        <v>11405</v>
      </c>
      <c r="AD2279" s="70" t="s">
        <v>11405</v>
      </c>
      <c r="AE2279" s="70" t="s">
        <v>11405</v>
      </c>
      <c r="AF2279" s="70" t="s">
        <v>11405</v>
      </c>
      <c r="AG2279" s="70" t="b">
        <v>0</v>
      </c>
      <c r="AH2279" s="70" t="s">
        <v>11405</v>
      </c>
      <c r="AI2279" s="70" t="s">
        <v>11405</v>
      </c>
      <c r="AJ2279" s="70" t="b">
        <v>0</v>
      </c>
      <c r="AK2279" s="70" t="b">
        <v>0</v>
      </c>
      <c r="AL2279" s="70" t="s">
        <v>86</v>
      </c>
      <c r="AM2279" s="70" t="s">
        <v>11408</v>
      </c>
      <c r="AN2279" s="70" t="s">
        <v>45</v>
      </c>
      <c r="AO2279" s="70" t="s">
        <v>11408</v>
      </c>
      <c r="AP2279" s="70" t="b">
        <v>0</v>
      </c>
      <c r="AQ2279" s="70" t="s">
        <v>11405</v>
      </c>
      <c r="AR2279" s="70" t="s">
        <v>11405</v>
      </c>
      <c r="AS2279" s="70" t="b">
        <v>0</v>
      </c>
    </row>
    <row r="2280" spans="8:45" ht="15" customHeight="1" x14ac:dyDescent="0.2">
      <c r="H2280" s="4" t="str">
        <f t="shared" si="365"/>
        <v>Paeonia mascula subsp. mascula (P. caucasica)</v>
      </c>
      <c r="I2280" s="70" t="s">
        <v>4718</v>
      </c>
      <c r="J2280" s="70" t="s">
        <v>11589</v>
      </c>
      <c r="K2280" s="70" t="s">
        <v>11590</v>
      </c>
      <c r="L2280" s="70"/>
      <c r="M2280" s="70" t="s">
        <v>11405</v>
      </c>
      <c r="N2280" s="70" t="b">
        <v>0</v>
      </c>
      <c r="O2280" s="70" t="s">
        <v>11405</v>
      </c>
      <c r="P2280" s="70" t="s">
        <v>11405</v>
      </c>
      <c r="Q2280" s="70" t="s">
        <v>11408</v>
      </c>
      <c r="R2280" s="70" t="s">
        <v>11408</v>
      </c>
      <c r="S2280" s="70" t="s">
        <v>11591</v>
      </c>
      <c r="T2280" s="70" t="s">
        <v>42</v>
      </c>
      <c r="U2280" s="70" t="s">
        <v>42</v>
      </c>
      <c r="V2280" s="70" t="s">
        <v>42</v>
      </c>
      <c r="W2280" s="70" t="s">
        <v>42</v>
      </c>
      <c r="X2280" s="70" t="s">
        <v>11405</v>
      </c>
      <c r="Y2280" s="70" t="s">
        <v>11405</v>
      </c>
      <c r="Z2280" s="70" t="s">
        <v>11405</v>
      </c>
      <c r="AA2280" s="70" t="s">
        <v>11405</v>
      </c>
      <c r="AB2280" s="70" t="s">
        <v>11405</v>
      </c>
      <c r="AC2280" s="70" t="s">
        <v>11405</v>
      </c>
      <c r="AD2280" s="70" t="s">
        <v>11405</v>
      </c>
      <c r="AE2280" s="70" t="s">
        <v>11405</v>
      </c>
      <c r="AF2280" s="70" t="s">
        <v>11405</v>
      </c>
      <c r="AG2280" s="70" t="b">
        <v>0</v>
      </c>
      <c r="AH2280" s="70" t="s">
        <v>11405</v>
      </c>
      <c r="AI2280" s="70" t="s">
        <v>11405</v>
      </c>
      <c r="AJ2280" s="70" t="b">
        <v>0</v>
      </c>
      <c r="AK2280" s="70" t="b">
        <v>0</v>
      </c>
      <c r="AL2280" s="70" t="s">
        <v>86</v>
      </c>
      <c r="AM2280" s="70" t="s">
        <v>11408</v>
      </c>
      <c r="AN2280" s="70" t="s">
        <v>45</v>
      </c>
      <c r="AO2280" s="70" t="s">
        <v>11408</v>
      </c>
      <c r="AP2280" s="70" t="b">
        <v>0</v>
      </c>
      <c r="AQ2280" s="70" t="s">
        <v>11405</v>
      </c>
      <c r="AR2280" s="70" t="s">
        <v>11405</v>
      </c>
      <c r="AS2280" s="70" t="b">
        <v>0</v>
      </c>
    </row>
    <row r="2281" spans="8:45" ht="15" customHeight="1" x14ac:dyDescent="0.2">
      <c r="H2281" s="4" t="str">
        <f t="shared" si="365"/>
        <v>Pennisetum alopecuroides 'Moudry'</v>
      </c>
      <c r="I2281" s="70" t="s">
        <v>4873</v>
      </c>
      <c r="J2281" s="70" t="s">
        <v>11592</v>
      </c>
      <c r="K2281" s="70" t="s">
        <v>11593</v>
      </c>
      <c r="L2281" s="70"/>
      <c r="M2281" s="70" t="s">
        <v>39</v>
      </c>
      <c r="N2281" s="70" t="b">
        <v>1</v>
      </c>
      <c r="O2281" s="70" t="s">
        <v>11594</v>
      </c>
      <c r="P2281" s="70" t="s">
        <v>11405</v>
      </c>
      <c r="Q2281" s="70" t="s">
        <v>11408</v>
      </c>
      <c r="R2281" s="70" t="s">
        <v>11408</v>
      </c>
      <c r="S2281" s="70" t="s">
        <v>11405</v>
      </c>
      <c r="T2281" s="70" t="s">
        <v>42</v>
      </c>
      <c r="U2281" s="70" t="s">
        <v>42</v>
      </c>
      <c r="V2281" s="70" t="s">
        <v>42</v>
      </c>
      <c r="W2281" s="70" t="s">
        <v>42</v>
      </c>
      <c r="X2281" s="70" t="s">
        <v>11405</v>
      </c>
      <c r="Y2281" s="70" t="s">
        <v>11595</v>
      </c>
      <c r="Z2281" s="70" t="s">
        <v>11405</v>
      </c>
      <c r="AA2281" s="70" t="s">
        <v>11405</v>
      </c>
      <c r="AB2281" s="70" t="s">
        <v>11405</v>
      </c>
      <c r="AC2281" s="70" t="s">
        <v>11405</v>
      </c>
      <c r="AD2281" s="70" t="s">
        <v>11405</v>
      </c>
      <c r="AE2281" s="70" t="s">
        <v>11405</v>
      </c>
      <c r="AF2281" s="70" t="s">
        <v>11405</v>
      </c>
      <c r="AG2281" s="70" t="b">
        <v>0</v>
      </c>
      <c r="AH2281" s="70" t="s">
        <v>11405</v>
      </c>
      <c r="AI2281" s="70" t="s">
        <v>11405</v>
      </c>
      <c r="AJ2281" s="70" t="b">
        <v>0</v>
      </c>
      <c r="AK2281" s="70" t="b">
        <v>0</v>
      </c>
      <c r="AL2281" s="70" t="s">
        <v>86</v>
      </c>
      <c r="AM2281" s="70" t="s">
        <v>11408</v>
      </c>
      <c r="AN2281" s="70" t="s">
        <v>45</v>
      </c>
      <c r="AO2281" s="70" t="s">
        <v>11408</v>
      </c>
      <c r="AP2281" s="70" t="b">
        <v>0</v>
      </c>
      <c r="AQ2281" s="70" t="s">
        <v>11405</v>
      </c>
      <c r="AR2281" s="70" t="s">
        <v>11405</v>
      </c>
      <c r="AS2281" s="70" t="b">
        <v>0</v>
      </c>
    </row>
    <row r="2282" spans="8:45" ht="15" customHeight="1" x14ac:dyDescent="0.2">
      <c r="H2282" s="4" t="str">
        <f t="shared" si="365"/>
        <v>Penstemon digitalis 'Huskers Red'</v>
      </c>
      <c r="I2282" s="70" t="s">
        <v>4876</v>
      </c>
      <c r="J2282" s="70" t="s">
        <v>11596</v>
      </c>
      <c r="K2282" s="70" t="s">
        <v>11597</v>
      </c>
      <c r="L2282" s="70"/>
      <c r="M2282" s="70" t="s">
        <v>11405</v>
      </c>
      <c r="N2282" s="70" t="b">
        <v>0</v>
      </c>
      <c r="O2282" s="70" t="s">
        <v>11405</v>
      </c>
      <c r="P2282" s="70" t="s">
        <v>11405</v>
      </c>
      <c r="Q2282" s="70" t="s">
        <v>11408</v>
      </c>
      <c r="R2282" s="70" t="s">
        <v>11408</v>
      </c>
      <c r="S2282" s="70" t="s">
        <v>11405</v>
      </c>
      <c r="T2282" s="70" t="s">
        <v>42</v>
      </c>
      <c r="U2282" s="70" t="s">
        <v>42</v>
      </c>
      <c r="V2282" s="70" t="s">
        <v>42</v>
      </c>
      <c r="W2282" s="70" t="s">
        <v>42</v>
      </c>
      <c r="X2282" s="70" t="s">
        <v>11405</v>
      </c>
      <c r="Y2282" s="70" t="s">
        <v>11405</v>
      </c>
      <c r="Z2282" s="70" t="s">
        <v>11405</v>
      </c>
      <c r="AA2282" s="70" t="s">
        <v>11405</v>
      </c>
      <c r="AB2282" s="70" t="s">
        <v>11405</v>
      </c>
      <c r="AC2282" s="70" t="s">
        <v>11405</v>
      </c>
      <c r="AD2282" s="70" t="s">
        <v>11405</v>
      </c>
      <c r="AE2282" s="70" t="s">
        <v>11405</v>
      </c>
      <c r="AF2282" s="70" t="s">
        <v>11405</v>
      </c>
      <c r="AG2282" s="70" t="b">
        <v>0</v>
      </c>
      <c r="AH2282" s="70" t="s">
        <v>11405</v>
      </c>
      <c r="AI2282" s="70" t="s">
        <v>11405</v>
      </c>
      <c r="AJ2282" s="70" t="b">
        <v>0</v>
      </c>
      <c r="AK2282" s="70" t="b">
        <v>0</v>
      </c>
      <c r="AL2282" s="70" t="s">
        <v>86</v>
      </c>
      <c r="AM2282" s="70" t="s">
        <v>11408</v>
      </c>
      <c r="AN2282" s="70" t="s">
        <v>45</v>
      </c>
      <c r="AO2282" s="70" t="s">
        <v>11408</v>
      </c>
      <c r="AP2282" s="70" t="b">
        <v>0</v>
      </c>
      <c r="AQ2282" s="70" t="s">
        <v>11405</v>
      </c>
      <c r="AR2282" s="70" t="s">
        <v>11405</v>
      </c>
      <c r="AS2282" s="70" t="b">
        <v>0</v>
      </c>
    </row>
    <row r="2283" spans="8:45" ht="15" customHeight="1" x14ac:dyDescent="0.2">
      <c r="H2283" s="4" t="str">
        <f t="shared" si="365"/>
        <v>Persicaria Blackfield'</v>
      </c>
      <c r="I2283" s="70" t="s">
        <v>5036</v>
      </c>
      <c r="J2283" s="70" t="s">
        <v>11405</v>
      </c>
      <c r="K2283" s="70" t="s">
        <v>11598</v>
      </c>
      <c r="L2283" s="70"/>
      <c r="M2283" s="70" t="s">
        <v>39</v>
      </c>
      <c r="N2283" s="70" t="b">
        <v>0</v>
      </c>
      <c r="O2283" s="70" t="s">
        <v>11599</v>
      </c>
      <c r="P2283" s="70" t="s">
        <v>11405</v>
      </c>
      <c r="Q2283" s="70" t="s">
        <v>11408</v>
      </c>
      <c r="R2283" s="70" t="s">
        <v>11408</v>
      </c>
      <c r="S2283" s="70" t="s">
        <v>11405</v>
      </c>
      <c r="T2283" s="70" t="s">
        <v>42</v>
      </c>
      <c r="U2283" s="70" t="s">
        <v>42</v>
      </c>
      <c r="V2283" s="70" t="s">
        <v>42</v>
      </c>
      <c r="W2283" s="70" t="s">
        <v>42</v>
      </c>
      <c r="X2283" s="70" t="s">
        <v>11405</v>
      </c>
      <c r="Y2283" s="70" t="s">
        <v>11405</v>
      </c>
      <c r="Z2283" s="70" t="s">
        <v>11405</v>
      </c>
      <c r="AA2283" s="70" t="s">
        <v>11405</v>
      </c>
      <c r="AB2283" s="70" t="s">
        <v>11405</v>
      </c>
      <c r="AC2283" s="70" t="s">
        <v>11405</v>
      </c>
      <c r="AD2283" s="70" t="s">
        <v>11405</v>
      </c>
      <c r="AE2283" s="70" t="s">
        <v>11405</v>
      </c>
      <c r="AF2283" s="70" t="s">
        <v>11405</v>
      </c>
      <c r="AG2283" s="70" t="b">
        <v>0</v>
      </c>
      <c r="AH2283" s="70" t="s">
        <v>11405</v>
      </c>
      <c r="AI2283" s="70" t="s">
        <v>11405</v>
      </c>
      <c r="AJ2283" s="70" t="b">
        <v>0</v>
      </c>
      <c r="AK2283" s="70" t="b">
        <v>0</v>
      </c>
      <c r="AL2283" s="70" t="s">
        <v>86</v>
      </c>
      <c r="AM2283" s="70" t="s">
        <v>11408</v>
      </c>
      <c r="AN2283" s="70" t="s">
        <v>45</v>
      </c>
      <c r="AO2283" s="70" t="s">
        <v>11408</v>
      </c>
      <c r="AP2283" s="70" t="b">
        <v>0</v>
      </c>
      <c r="AQ2283" s="70" t="s">
        <v>11405</v>
      </c>
      <c r="AR2283" s="70" t="s">
        <v>11405</v>
      </c>
      <c r="AS2283" s="70" t="b">
        <v>0</v>
      </c>
    </row>
    <row r="2284" spans="8:45" ht="15" customHeight="1" x14ac:dyDescent="0.2">
      <c r="H2284" s="4" t="str">
        <f t="shared" si="365"/>
        <v>Persicaria Pink Elephant'</v>
      </c>
      <c r="I2284" s="70" t="s">
        <v>5036</v>
      </c>
      <c r="J2284" s="70" t="s">
        <v>11405</v>
      </c>
      <c r="K2284" s="70" t="s">
        <v>11600</v>
      </c>
      <c r="L2284" s="70"/>
      <c r="M2284" s="70" t="s">
        <v>39</v>
      </c>
      <c r="N2284" s="70" t="b">
        <v>0</v>
      </c>
      <c r="O2284" s="70" t="s">
        <v>11601</v>
      </c>
      <c r="P2284" s="70" t="s">
        <v>11405</v>
      </c>
      <c r="Q2284" s="70" t="s">
        <v>11408</v>
      </c>
      <c r="R2284" s="70" t="s">
        <v>11408</v>
      </c>
      <c r="S2284" s="70" t="s">
        <v>11405</v>
      </c>
      <c r="T2284" s="70" t="s">
        <v>42</v>
      </c>
      <c r="U2284" s="70" t="s">
        <v>42</v>
      </c>
      <c r="V2284" s="70" t="s">
        <v>42</v>
      </c>
      <c r="W2284" s="70" t="s">
        <v>42</v>
      </c>
      <c r="X2284" s="70" t="s">
        <v>11405</v>
      </c>
      <c r="Y2284" s="70" t="s">
        <v>11405</v>
      </c>
      <c r="Z2284" s="70" t="s">
        <v>11405</v>
      </c>
      <c r="AA2284" s="70" t="s">
        <v>11405</v>
      </c>
      <c r="AB2284" s="70" t="s">
        <v>11405</v>
      </c>
      <c r="AC2284" s="70" t="s">
        <v>11405</v>
      </c>
      <c r="AD2284" s="70" t="s">
        <v>11405</v>
      </c>
      <c r="AE2284" s="70" t="s">
        <v>11405</v>
      </c>
      <c r="AF2284" s="70" t="s">
        <v>11405</v>
      </c>
      <c r="AG2284" s="70" t="b">
        <v>0</v>
      </c>
      <c r="AH2284" s="70" t="s">
        <v>11405</v>
      </c>
      <c r="AI2284" s="70" t="s">
        <v>11405</v>
      </c>
      <c r="AJ2284" s="70" t="b">
        <v>0</v>
      </c>
      <c r="AK2284" s="70" t="b">
        <v>0</v>
      </c>
      <c r="AL2284" s="70" t="s">
        <v>86</v>
      </c>
      <c r="AM2284" s="70" t="s">
        <v>11408</v>
      </c>
      <c r="AN2284" s="70" t="s">
        <v>45</v>
      </c>
      <c r="AO2284" s="70" t="s">
        <v>11408</v>
      </c>
      <c r="AP2284" s="70" t="b">
        <v>0</v>
      </c>
      <c r="AQ2284" s="70" t="s">
        <v>11405</v>
      </c>
      <c r="AR2284" s="70" t="s">
        <v>11405</v>
      </c>
      <c r="AS2284" s="70" t="b">
        <v>0</v>
      </c>
    </row>
    <row r="2285" spans="8:45" ht="15" customHeight="1" x14ac:dyDescent="0.2">
      <c r="H2285" s="4" t="str">
        <f t="shared" si="365"/>
        <v>Persicaria amplexicaule White Eastfield'</v>
      </c>
      <c r="I2285" s="70" t="s">
        <v>5036</v>
      </c>
      <c r="J2285" s="70" t="s">
        <v>5037</v>
      </c>
      <c r="K2285" s="70" t="s">
        <v>11602</v>
      </c>
      <c r="L2285" s="70"/>
      <c r="M2285" s="70" t="s">
        <v>39</v>
      </c>
      <c r="N2285" s="70" t="b">
        <v>1</v>
      </c>
      <c r="O2285" s="70" t="s">
        <v>11603</v>
      </c>
      <c r="P2285" s="70" t="s">
        <v>11405</v>
      </c>
      <c r="Q2285" s="70" t="s">
        <v>11408</v>
      </c>
      <c r="R2285" s="70" t="s">
        <v>11408</v>
      </c>
      <c r="S2285" s="70" t="s">
        <v>11405</v>
      </c>
      <c r="T2285" s="70" t="s">
        <v>42</v>
      </c>
      <c r="U2285" s="70" t="s">
        <v>42</v>
      </c>
      <c r="V2285" s="70" t="s">
        <v>42</v>
      </c>
      <c r="W2285" s="70" t="s">
        <v>42</v>
      </c>
      <c r="X2285" s="70" t="s">
        <v>11405</v>
      </c>
      <c r="Y2285" s="70" t="s">
        <v>5040</v>
      </c>
      <c r="Z2285" s="70" t="s">
        <v>11405</v>
      </c>
      <c r="AA2285" s="70" t="s">
        <v>11405</v>
      </c>
      <c r="AB2285" s="70" t="s">
        <v>11405</v>
      </c>
      <c r="AC2285" s="70" t="s">
        <v>11405</v>
      </c>
      <c r="AD2285" s="70" t="s">
        <v>11405</v>
      </c>
      <c r="AE2285" s="70" t="s">
        <v>11405</v>
      </c>
      <c r="AF2285" s="70" t="s">
        <v>11405</v>
      </c>
      <c r="AG2285" s="70" t="b">
        <v>0</v>
      </c>
      <c r="AH2285" s="70" t="s">
        <v>11405</v>
      </c>
      <c r="AI2285" s="70" t="s">
        <v>11405</v>
      </c>
      <c r="AJ2285" s="70" t="b">
        <v>0</v>
      </c>
      <c r="AK2285" s="70" t="b">
        <v>0</v>
      </c>
      <c r="AL2285" s="70" t="s">
        <v>86</v>
      </c>
      <c r="AM2285" s="70" t="s">
        <v>11408</v>
      </c>
      <c r="AN2285" s="70" t="s">
        <v>45</v>
      </c>
      <c r="AO2285" s="70" t="s">
        <v>11408</v>
      </c>
      <c r="AP2285" s="70" t="b">
        <v>0</v>
      </c>
      <c r="AQ2285" s="70" t="s">
        <v>11405</v>
      </c>
      <c r="AR2285" s="70" t="s">
        <v>11405</v>
      </c>
      <c r="AS2285" s="70" t="b">
        <v>0</v>
      </c>
    </row>
    <row r="2286" spans="8:45" ht="15" customHeight="1" x14ac:dyDescent="0.2">
      <c r="H2286" s="4" t="str">
        <f t="shared" si="365"/>
        <v>Persicaria amplexicaulis 'Taurus</v>
      </c>
      <c r="I2286" s="70" t="s">
        <v>5036</v>
      </c>
      <c r="J2286" s="70" t="s">
        <v>9963</v>
      </c>
      <c r="K2286" s="70" t="s">
        <v>11604</v>
      </c>
      <c r="L2286" s="70"/>
      <c r="M2286" s="70" t="s">
        <v>39</v>
      </c>
      <c r="N2286" s="70" t="b">
        <v>0</v>
      </c>
      <c r="O2286" s="70" t="s">
        <v>11605</v>
      </c>
      <c r="P2286" s="70" t="s">
        <v>11405</v>
      </c>
      <c r="Q2286" s="70" t="s">
        <v>11408</v>
      </c>
      <c r="R2286" s="70" t="s">
        <v>11408</v>
      </c>
      <c r="S2286" s="70" t="s">
        <v>11405</v>
      </c>
      <c r="T2286" s="70" t="s">
        <v>42</v>
      </c>
      <c r="U2286" s="70" t="s">
        <v>42</v>
      </c>
      <c r="V2286" s="70" t="s">
        <v>42</v>
      </c>
      <c r="W2286" s="70" t="s">
        <v>42</v>
      </c>
      <c r="X2286" s="70" t="s">
        <v>11405</v>
      </c>
      <c r="Y2286" s="70" t="s">
        <v>11405</v>
      </c>
      <c r="Z2286" s="70" t="s">
        <v>11405</v>
      </c>
      <c r="AA2286" s="70" t="s">
        <v>11405</v>
      </c>
      <c r="AB2286" s="70" t="s">
        <v>11405</v>
      </c>
      <c r="AC2286" s="70" t="s">
        <v>11405</v>
      </c>
      <c r="AD2286" s="70" t="s">
        <v>11405</v>
      </c>
      <c r="AE2286" s="70" t="s">
        <v>11405</v>
      </c>
      <c r="AF2286" s="70" t="s">
        <v>11405</v>
      </c>
      <c r="AG2286" s="70" t="b">
        <v>0</v>
      </c>
      <c r="AH2286" s="70" t="s">
        <v>11405</v>
      </c>
      <c r="AI2286" s="70" t="s">
        <v>11405</v>
      </c>
      <c r="AJ2286" s="70" t="b">
        <v>0</v>
      </c>
      <c r="AK2286" s="70" t="b">
        <v>0</v>
      </c>
      <c r="AL2286" s="70" t="s">
        <v>86</v>
      </c>
      <c r="AM2286" s="70" t="s">
        <v>11408</v>
      </c>
      <c r="AN2286" s="70" t="s">
        <v>45</v>
      </c>
      <c r="AO2286" s="70" t="s">
        <v>11408</v>
      </c>
      <c r="AP2286" s="70" t="b">
        <v>0</v>
      </c>
      <c r="AQ2286" s="70" t="s">
        <v>11405</v>
      </c>
      <c r="AR2286" s="70" t="s">
        <v>11405</v>
      </c>
      <c r="AS2286" s="70" t="b">
        <v>0</v>
      </c>
    </row>
    <row r="2287" spans="8:45" ht="15" customHeight="1" x14ac:dyDescent="0.2">
      <c r="H2287" s="4" t="str">
        <f t="shared" si="365"/>
        <v>Phlox paniculata Younique Old Blue</v>
      </c>
      <c r="I2287" s="70" t="s">
        <v>5062</v>
      </c>
      <c r="J2287" s="70" t="s">
        <v>3276</v>
      </c>
      <c r="K2287" s="70" t="s">
        <v>11606</v>
      </c>
      <c r="L2287" s="70"/>
      <c r="M2287" s="70" t="s">
        <v>11405</v>
      </c>
      <c r="N2287" s="70" t="b">
        <v>1</v>
      </c>
      <c r="O2287" s="70" t="s">
        <v>11607</v>
      </c>
      <c r="P2287" s="70" t="s">
        <v>11405</v>
      </c>
      <c r="Q2287" s="70" t="s">
        <v>11408</v>
      </c>
      <c r="R2287" s="70" t="s">
        <v>11408</v>
      </c>
      <c r="S2287" s="70" t="s">
        <v>11405</v>
      </c>
      <c r="T2287" s="70" t="s">
        <v>42</v>
      </c>
      <c r="U2287" s="70" t="s">
        <v>42</v>
      </c>
      <c r="V2287" s="70" t="s">
        <v>42</v>
      </c>
      <c r="W2287" s="70" t="s">
        <v>42</v>
      </c>
      <c r="X2287" s="70" t="s">
        <v>11405</v>
      </c>
      <c r="Y2287" s="70" t="s">
        <v>11608</v>
      </c>
      <c r="Z2287" s="70" t="s">
        <v>11405</v>
      </c>
      <c r="AA2287" s="70" t="s">
        <v>11405</v>
      </c>
      <c r="AB2287" s="70" t="s">
        <v>11405</v>
      </c>
      <c r="AC2287" s="70" t="s">
        <v>11405</v>
      </c>
      <c r="AD2287" s="70" t="s">
        <v>11405</v>
      </c>
      <c r="AE2287" s="70" t="s">
        <v>11405</v>
      </c>
      <c r="AF2287" s="70" t="s">
        <v>11405</v>
      </c>
      <c r="AG2287" s="70" t="b">
        <v>0</v>
      </c>
      <c r="AH2287" s="70" t="s">
        <v>11405</v>
      </c>
      <c r="AI2287" s="70" t="s">
        <v>11405</v>
      </c>
      <c r="AJ2287" s="70" t="b">
        <v>0</v>
      </c>
      <c r="AK2287" s="70" t="b">
        <v>0</v>
      </c>
      <c r="AL2287" s="70" t="s">
        <v>86</v>
      </c>
      <c r="AM2287" s="70" t="s">
        <v>11408</v>
      </c>
      <c r="AN2287" s="70" t="s">
        <v>45</v>
      </c>
      <c r="AO2287" s="70" t="s">
        <v>11408</v>
      </c>
      <c r="AP2287" s="70" t="b">
        <v>0</v>
      </c>
      <c r="AQ2287" s="70" t="s">
        <v>11405</v>
      </c>
      <c r="AR2287" s="70" t="s">
        <v>11405</v>
      </c>
      <c r="AS2287" s="70" t="b">
        <v>0</v>
      </c>
    </row>
    <row r="2288" spans="8:45" ht="15" customHeight="1" x14ac:dyDescent="0.2">
      <c r="H2288" s="4" t="str">
        <f t="shared" si="365"/>
        <v>Polystichum setiferum Divisilobum Group</v>
      </c>
      <c r="I2288" s="70" t="s">
        <v>5239</v>
      </c>
      <c r="J2288" s="70" t="s">
        <v>5261</v>
      </c>
      <c r="K2288" s="70" t="s">
        <v>11609</v>
      </c>
      <c r="L2288" s="70"/>
      <c r="M2288" s="70" t="s">
        <v>11405</v>
      </c>
      <c r="N2288" s="70" t="b">
        <v>1</v>
      </c>
      <c r="O2288" s="70" t="s">
        <v>11610</v>
      </c>
      <c r="P2288" s="70" t="s">
        <v>11405</v>
      </c>
      <c r="Q2288" s="70" t="s">
        <v>11408</v>
      </c>
      <c r="R2288" s="70" t="s">
        <v>11408</v>
      </c>
      <c r="S2288" s="70" t="s">
        <v>11405</v>
      </c>
      <c r="T2288" s="70" t="s">
        <v>42</v>
      </c>
      <c r="U2288" s="70" t="s">
        <v>42</v>
      </c>
      <c r="V2288" s="70" t="s">
        <v>42</v>
      </c>
      <c r="W2288" s="70" t="s">
        <v>42</v>
      </c>
      <c r="X2288" s="70" t="s">
        <v>11405</v>
      </c>
      <c r="Y2288" s="70" t="s">
        <v>11405</v>
      </c>
      <c r="Z2288" s="70" t="s">
        <v>11405</v>
      </c>
      <c r="AA2288" s="70" t="s">
        <v>11405</v>
      </c>
      <c r="AB2288" s="70" t="s">
        <v>11405</v>
      </c>
      <c r="AC2288" s="70" t="s">
        <v>11405</v>
      </c>
      <c r="AD2288" s="70" t="s">
        <v>11405</v>
      </c>
      <c r="AE2288" s="70" t="s">
        <v>11405</v>
      </c>
      <c r="AF2288" s="70" t="s">
        <v>11405</v>
      </c>
      <c r="AG2288" s="70" t="b">
        <v>0</v>
      </c>
      <c r="AH2288" s="70" t="s">
        <v>11405</v>
      </c>
      <c r="AI2288" s="70" t="s">
        <v>11405</v>
      </c>
      <c r="AJ2288" s="70" t="b">
        <v>0</v>
      </c>
      <c r="AK2288" s="70" t="b">
        <v>0</v>
      </c>
      <c r="AL2288" s="70" t="s">
        <v>86</v>
      </c>
      <c r="AM2288" s="70" t="s">
        <v>11408</v>
      </c>
      <c r="AN2288" s="70" t="s">
        <v>45</v>
      </c>
      <c r="AO2288" s="70" t="s">
        <v>11408</v>
      </c>
      <c r="AP2288" s="70" t="b">
        <v>0</v>
      </c>
      <c r="AQ2288" s="70" t="s">
        <v>11405</v>
      </c>
      <c r="AR2288" s="70" t="s">
        <v>11405</v>
      </c>
      <c r="AS2288" s="70" t="b">
        <v>0</v>
      </c>
    </row>
    <row r="2289" spans="8:45" ht="15" customHeight="1" x14ac:dyDescent="0.2">
      <c r="H2289" s="4" t="str">
        <f t="shared" si="365"/>
        <v>Post Office 3 Box CSW430x120x365 430 x 120 x 365 cm 2 - 3</v>
      </c>
      <c r="I2289" s="70" t="s">
        <v>11611</v>
      </c>
      <c r="J2289" s="70" t="s">
        <v>11612</v>
      </c>
      <c r="K2289" s="70" t="s">
        <v>11613</v>
      </c>
      <c r="L2289" s="70"/>
      <c r="M2289" s="70" t="s">
        <v>39</v>
      </c>
      <c r="N2289" s="70" t="b">
        <v>1</v>
      </c>
      <c r="O2289" s="70" t="s">
        <v>11405</v>
      </c>
      <c r="P2289" s="70" t="s">
        <v>11614</v>
      </c>
      <c r="Q2289" s="70" t="s">
        <v>11408</v>
      </c>
      <c r="R2289" s="70" t="s">
        <v>11408</v>
      </c>
      <c r="S2289" s="70" t="s">
        <v>11615</v>
      </c>
      <c r="T2289" s="70" t="s">
        <v>42</v>
      </c>
      <c r="U2289" s="70" t="s">
        <v>42</v>
      </c>
      <c r="V2289" s="70" t="s">
        <v>42</v>
      </c>
      <c r="W2289" s="70" t="s">
        <v>42</v>
      </c>
      <c r="X2289" s="70" t="s">
        <v>11405</v>
      </c>
      <c r="Y2289" s="70" t="s">
        <v>80</v>
      </c>
      <c r="Z2289" s="70" t="s">
        <v>11405</v>
      </c>
      <c r="AA2289" s="70" t="s">
        <v>11405</v>
      </c>
      <c r="AB2289" s="70" t="s">
        <v>11405</v>
      </c>
      <c r="AC2289" s="70" t="s">
        <v>11405</v>
      </c>
      <c r="AD2289" s="70" t="s">
        <v>11405</v>
      </c>
      <c r="AE2289" s="70" t="s">
        <v>11405</v>
      </c>
      <c r="AF2289" s="70" t="s">
        <v>11405</v>
      </c>
      <c r="AG2289" s="70" t="b">
        <v>0</v>
      </c>
      <c r="AH2289" s="70" t="s">
        <v>11405</v>
      </c>
      <c r="AI2289" s="70" t="s">
        <v>11405</v>
      </c>
      <c r="AJ2289" s="70" t="b">
        <v>0</v>
      </c>
      <c r="AK2289" s="70" t="b">
        <v>0</v>
      </c>
      <c r="AL2289" s="70" t="s">
        <v>37</v>
      </c>
      <c r="AM2289" s="70" t="s">
        <v>11408</v>
      </c>
      <c r="AN2289" s="70" t="s">
        <v>6623</v>
      </c>
      <c r="AO2289" s="70" t="s">
        <v>11408</v>
      </c>
      <c r="AP2289" s="70" t="b">
        <v>0</v>
      </c>
      <c r="AQ2289" s="70" t="s">
        <v>11405</v>
      </c>
      <c r="AR2289" s="70" t="s">
        <v>11405</v>
      </c>
      <c r="AS2289" s="70" t="b">
        <v>0</v>
      </c>
    </row>
    <row r="2290" spans="8:45" ht="15" customHeight="1" x14ac:dyDescent="0.2">
      <c r="H2290" s="4" t="str">
        <f t="shared" si="365"/>
        <v>Post Office Box CSW120906M-P30 30 x 23 x 15 cm 2 - 3</v>
      </c>
      <c r="I2290" s="70" t="s">
        <v>11616</v>
      </c>
      <c r="J2290" s="70" t="s">
        <v>11617</v>
      </c>
      <c r="K2290" s="70" t="s">
        <v>11618</v>
      </c>
      <c r="L2290" s="70"/>
      <c r="M2290" s="70" t="s">
        <v>39</v>
      </c>
      <c r="N2290" s="70" t="b">
        <v>1</v>
      </c>
      <c r="O2290" s="70" t="s">
        <v>11405</v>
      </c>
      <c r="P2290" s="70" t="s">
        <v>11619</v>
      </c>
      <c r="Q2290" s="70" t="s">
        <v>11408</v>
      </c>
      <c r="R2290" s="70" t="s">
        <v>11408</v>
      </c>
      <c r="S2290" s="70" t="s">
        <v>11615</v>
      </c>
      <c r="T2290" s="70" t="s">
        <v>42</v>
      </c>
      <c r="U2290" s="70" t="s">
        <v>42</v>
      </c>
      <c r="V2290" s="70" t="s">
        <v>42</v>
      </c>
      <c r="W2290" s="70" t="s">
        <v>42</v>
      </c>
      <c r="X2290" s="70" t="s">
        <v>11405</v>
      </c>
      <c r="Y2290" s="70" t="s">
        <v>80</v>
      </c>
      <c r="Z2290" s="70" t="s">
        <v>11405</v>
      </c>
      <c r="AA2290" s="70" t="s">
        <v>11405</v>
      </c>
      <c r="AB2290" s="70" t="s">
        <v>11405</v>
      </c>
      <c r="AC2290" s="70" t="s">
        <v>11405</v>
      </c>
      <c r="AD2290" s="70" t="s">
        <v>11405</v>
      </c>
      <c r="AE2290" s="70" t="s">
        <v>11405</v>
      </c>
      <c r="AF2290" s="70" t="s">
        <v>11405</v>
      </c>
      <c r="AG2290" s="70" t="b">
        <v>0</v>
      </c>
      <c r="AH2290" s="70" t="s">
        <v>11405</v>
      </c>
      <c r="AI2290" s="70" t="s">
        <v>11405</v>
      </c>
      <c r="AJ2290" s="70" t="b">
        <v>0</v>
      </c>
      <c r="AK2290" s="70" t="b">
        <v>0</v>
      </c>
      <c r="AL2290" s="70" t="s">
        <v>37</v>
      </c>
      <c r="AM2290" s="70" t="s">
        <v>11408</v>
      </c>
      <c r="AN2290" s="70" t="s">
        <v>6623</v>
      </c>
      <c r="AO2290" s="70" t="s">
        <v>11408</v>
      </c>
      <c r="AP2290" s="70" t="b">
        <v>0</v>
      </c>
      <c r="AQ2290" s="70" t="s">
        <v>11405</v>
      </c>
      <c r="AR2290" s="70" t="s">
        <v>11405</v>
      </c>
      <c r="AS2290" s="70" t="b">
        <v>0</v>
      </c>
    </row>
    <row r="2291" spans="8:45" ht="15" customHeight="1" x14ac:dyDescent="0.2">
      <c r="H2291" s="4" t="str">
        <f t="shared" si="365"/>
        <v>Primula veris mixed shades</v>
      </c>
      <c r="I2291" s="70" t="s">
        <v>5306</v>
      </c>
      <c r="J2291" s="70" t="s">
        <v>5428</v>
      </c>
      <c r="K2291" s="70" t="s">
        <v>11620</v>
      </c>
      <c r="L2291" s="70"/>
      <c r="M2291" s="70" t="s">
        <v>302</v>
      </c>
      <c r="N2291" s="70" t="b">
        <v>1</v>
      </c>
      <c r="O2291" s="70" t="s">
        <v>11405</v>
      </c>
      <c r="P2291" s="70" t="s">
        <v>11621</v>
      </c>
      <c r="Q2291" s="70" t="s">
        <v>11408</v>
      </c>
      <c r="R2291" s="70" t="s">
        <v>11408</v>
      </c>
      <c r="S2291" s="70" t="s">
        <v>11405</v>
      </c>
      <c r="T2291" s="70" t="s">
        <v>42</v>
      </c>
      <c r="U2291" s="70" t="s">
        <v>42</v>
      </c>
      <c r="V2291" s="70" t="s">
        <v>42</v>
      </c>
      <c r="W2291" s="70" t="s">
        <v>42</v>
      </c>
      <c r="X2291" s="70" t="s">
        <v>11405</v>
      </c>
      <c r="Y2291" s="70" t="s">
        <v>5439</v>
      </c>
      <c r="Z2291" s="70" t="s">
        <v>11405</v>
      </c>
      <c r="AA2291" s="70" t="s">
        <v>11405</v>
      </c>
      <c r="AB2291" s="70" t="s">
        <v>11405</v>
      </c>
      <c r="AC2291" s="70" t="s">
        <v>11405</v>
      </c>
      <c r="AD2291" s="70" t="s">
        <v>11405</v>
      </c>
      <c r="AE2291" s="70" t="s">
        <v>11405</v>
      </c>
      <c r="AF2291" s="70" t="s">
        <v>11405</v>
      </c>
      <c r="AG2291" s="70" t="b">
        <v>0</v>
      </c>
      <c r="AH2291" s="70" t="s">
        <v>11405</v>
      </c>
      <c r="AI2291" s="70" t="s">
        <v>11405</v>
      </c>
      <c r="AJ2291" s="70" t="b">
        <v>0</v>
      </c>
      <c r="AK2291" s="70" t="b">
        <v>0</v>
      </c>
      <c r="AL2291" s="70" t="s">
        <v>363</v>
      </c>
      <c r="AM2291" s="70" t="s">
        <v>11408</v>
      </c>
      <c r="AN2291" s="70" t="s">
        <v>45</v>
      </c>
      <c r="AO2291" s="70" t="s">
        <v>11408</v>
      </c>
      <c r="AP2291" s="70" t="b">
        <v>0</v>
      </c>
      <c r="AQ2291" s="70" t="s">
        <v>11405</v>
      </c>
      <c r="AR2291" s="70" t="s">
        <v>11405</v>
      </c>
      <c r="AS2291" s="70" t="b">
        <v>0</v>
      </c>
    </row>
    <row r="2292" spans="8:45" ht="15" customHeight="1" x14ac:dyDescent="0.2">
      <c r="H2292" s="4" t="str">
        <f t="shared" si="365"/>
        <v>Primula vulgaris (pink) Red form Primrose</v>
      </c>
      <c r="I2292" s="70" t="s">
        <v>5306</v>
      </c>
      <c r="J2292" s="70" t="s">
        <v>11622</v>
      </c>
      <c r="K2292" s="70" t="s">
        <v>11405</v>
      </c>
      <c r="L2292" s="70"/>
      <c r="M2292" s="70" t="s">
        <v>302</v>
      </c>
      <c r="N2292" s="70" t="b">
        <v>1</v>
      </c>
      <c r="O2292" s="70" t="s">
        <v>11405</v>
      </c>
      <c r="P2292" s="70" t="s">
        <v>5445</v>
      </c>
      <c r="Q2292" s="70" t="s">
        <v>11408</v>
      </c>
      <c r="R2292" s="70" t="s">
        <v>11408</v>
      </c>
      <c r="S2292" s="70" t="s">
        <v>11623</v>
      </c>
      <c r="T2292" s="70" t="s">
        <v>42</v>
      </c>
      <c r="U2292" s="70" t="s">
        <v>42</v>
      </c>
      <c r="V2292" s="70" t="s">
        <v>42</v>
      </c>
      <c r="W2292" s="70" t="s">
        <v>42</v>
      </c>
      <c r="X2292" s="70" t="s">
        <v>11405</v>
      </c>
      <c r="Y2292" s="70" t="s">
        <v>5447</v>
      </c>
      <c r="Z2292" s="70" t="s">
        <v>11405</v>
      </c>
      <c r="AA2292" s="70" t="s">
        <v>11405</v>
      </c>
      <c r="AB2292" s="70" t="s">
        <v>11405</v>
      </c>
      <c r="AC2292" s="70" t="s">
        <v>11405</v>
      </c>
      <c r="AD2292" s="70" t="s">
        <v>11405</v>
      </c>
      <c r="AE2292" s="70" t="s">
        <v>11405</v>
      </c>
      <c r="AF2292" s="70" t="s">
        <v>11405</v>
      </c>
      <c r="AG2292" s="70" t="b">
        <v>0</v>
      </c>
      <c r="AH2292" s="70" t="s">
        <v>11405</v>
      </c>
      <c r="AI2292" s="70" t="s">
        <v>11405</v>
      </c>
      <c r="AJ2292" s="70" t="b">
        <v>0</v>
      </c>
      <c r="AK2292" s="70" t="b">
        <v>0</v>
      </c>
      <c r="AL2292" s="70" t="s">
        <v>86</v>
      </c>
      <c r="AM2292" s="70" t="s">
        <v>11408</v>
      </c>
      <c r="AN2292" s="70" t="s">
        <v>45</v>
      </c>
      <c r="AO2292" s="70" t="s">
        <v>11408</v>
      </c>
      <c r="AP2292" s="70" t="b">
        <v>0</v>
      </c>
      <c r="AQ2292" s="70" t="s">
        <v>11405</v>
      </c>
      <c r="AR2292" s="70" t="s">
        <v>11405</v>
      </c>
      <c r="AS2292" s="70" t="b">
        <v>0</v>
      </c>
    </row>
    <row r="2293" spans="8:45" ht="15" customHeight="1" x14ac:dyDescent="0.2">
      <c r="H2293" s="4" t="str">
        <f t="shared" si="365"/>
        <v>Rheum palmatum var. tanguticum</v>
      </c>
      <c r="I2293" s="70" t="s">
        <v>5651</v>
      </c>
      <c r="J2293" s="70" t="s">
        <v>5656</v>
      </c>
      <c r="K2293" s="70" t="s">
        <v>11624</v>
      </c>
      <c r="L2293" s="70"/>
      <c r="M2293" s="70" t="s">
        <v>39</v>
      </c>
      <c r="N2293" s="70" t="b">
        <v>1</v>
      </c>
      <c r="O2293" s="70" t="s">
        <v>11625</v>
      </c>
      <c r="P2293" s="70" t="s">
        <v>11626</v>
      </c>
      <c r="Q2293" s="70" t="s">
        <v>11408</v>
      </c>
      <c r="R2293" s="70" t="s">
        <v>11408</v>
      </c>
      <c r="S2293" s="70" t="s">
        <v>11405</v>
      </c>
      <c r="T2293" s="70" t="s">
        <v>42</v>
      </c>
      <c r="U2293" s="70" t="s">
        <v>42</v>
      </c>
      <c r="V2293" s="70" t="s">
        <v>42</v>
      </c>
      <c r="W2293" s="70" t="s">
        <v>42</v>
      </c>
      <c r="X2293" s="70" t="s">
        <v>11405</v>
      </c>
      <c r="Y2293" s="70" t="s">
        <v>11405</v>
      </c>
      <c r="Z2293" s="70" t="s">
        <v>11405</v>
      </c>
      <c r="AA2293" s="70" t="s">
        <v>11405</v>
      </c>
      <c r="AB2293" s="70" t="s">
        <v>11405</v>
      </c>
      <c r="AC2293" s="70" t="s">
        <v>11405</v>
      </c>
      <c r="AD2293" s="70" t="s">
        <v>11405</v>
      </c>
      <c r="AE2293" s="70" t="s">
        <v>11405</v>
      </c>
      <c r="AF2293" s="70" t="s">
        <v>11405</v>
      </c>
      <c r="AG2293" s="70" t="b">
        <v>0</v>
      </c>
      <c r="AH2293" s="70" t="s">
        <v>11405</v>
      </c>
      <c r="AI2293" s="70" t="s">
        <v>11405</v>
      </c>
      <c r="AJ2293" s="70" t="b">
        <v>0</v>
      </c>
      <c r="AK2293" s="70" t="b">
        <v>0</v>
      </c>
      <c r="AL2293" s="70" t="s">
        <v>86</v>
      </c>
      <c r="AM2293" s="70" t="s">
        <v>11408</v>
      </c>
      <c r="AN2293" s="70" t="s">
        <v>45</v>
      </c>
      <c r="AO2293" s="70" t="s">
        <v>11408</v>
      </c>
      <c r="AP2293" s="70" t="b">
        <v>0</v>
      </c>
      <c r="AQ2293" s="70" t="s">
        <v>11405</v>
      </c>
      <c r="AR2293" s="70" t="s">
        <v>11405</v>
      </c>
      <c r="AS2293" s="70" t="b">
        <v>0</v>
      </c>
    </row>
    <row r="2294" spans="8:45" ht="15" customHeight="1" x14ac:dyDescent="0.2">
      <c r="H2294" s="4" t="str">
        <f t="shared" si="365"/>
        <v>Salvia nemorosa 'Amethyst'</v>
      </c>
      <c r="I2294" s="70" t="s">
        <v>5716</v>
      </c>
      <c r="J2294" s="70" t="s">
        <v>507</v>
      </c>
      <c r="K2294" s="70" t="s">
        <v>11544</v>
      </c>
      <c r="L2294" s="70"/>
      <c r="M2294" s="70" t="s">
        <v>39</v>
      </c>
      <c r="N2294" s="70" t="b">
        <v>1</v>
      </c>
      <c r="O2294" s="70" t="s">
        <v>11627</v>
      </c>
      <c r="P2294" s="70" t="s">
        <v>11628</v>
      </c>
      <c r="Q2294" s="70" t="s">
        <v>11408</v>
      </c>
      <c r="R2294" s="70" t="s">
        <v>11408</v>
      </c>
      <c r="S2294" s="70" t="s">
        <v>11405</v>
      </c>
      <c r="T2294" s="70" t="s">
        <v>42</v>
      </c>
      <c r="U2294" s="70" t="s">
        <v>42</v>
      </c>
      <c r="V2294" s="70" t="s">
        <v>42</v>
      </c>
      <c r="W2294" s="70" t="s">
        <v>42</v>
      </c>
      <c r="X2294" s="70" t="s">
        <v>11405</v>
      </c>
      <c r="Y2294" s="70" t="s">
        <v>11405</v>
      </c>
      <c r="Z2294" s="70" t="s">
        <v>11405</v>
      </c>
      <c r="AA2294" s="70" t="s">
        <v>11405</v>
      </c>
      <c r="AB2294" s="70" t="s">
        <v>11405</v>
      </c>
      <c r="AC2294" s="70" t="s">
        <v>11405</v>
      </c>
      <c r="AD2294" s="70" t="s">
        <v>11405</v>
      </c>
      <c r="AE2294" s="70" t="s">
        <v>11405</v>
      </c>
      <c r="AF2294" s="70" t="s">
        <v>11405</v>
      </c>
      <c r="AG2294" s="70" t="b">
        <v>0</v>
      </c>
      <c r="AH2294" s="70" t="s">
        <v>11405</v>
      </c>
      <c r="AI2294" s="70" t="s">
        <v>11405</v>
      </c>
      <c r="AJ2294" s="70" t="b">
        <v>0</v>
      </c>
      <c r="AK2294" s="70" t="b">
        <v>0</v>
      </c>
      <c r="AL2294" s="70" t="s">
        <v>86</v>
      </c>
      <c r="AM2294" s="70" t="s">
        <v>11408</v>
      </c>
      <c r="AN2294" s="70" t="s">
        <v>45</v>
      </c>
      <c r="AO2294" s="70" t="s">
        <v>11408</v>
      </c>
      <c r="AP2294" s="70" t="b">
        <v>0</v>
      </c>
      <c r="AQ2294" s="70" t="s">
        <v>11405</v>
      </c>
      <c r="AR2294" s="70" t="s">
        <v>11405</v>
      </c>
      <c r="AS2294" s="70" t="b">
        <v>0</v>
      </c>
    </row>
    <row r="2295" spans="8:45" ht="15" customHeight="1" x14ac:dyDescent="0.2">
      <c r="H2295" s="4" t="str">
        <f t="shared" si="365"/>
        <v>Saxifraga 'Miss Chambers' ( x urbium group )</v>
      </c>
      <c r="I2295" s="70" t="s">
        <v>5833</v>
      </c>
      <c r="J2295" s="70" t="s">
        <v>11405</v>
      </c>
      <c r="K2295" s="70" t="s">
        <v>11629</v>
      </c>
      <c r="L2295" s="70"/>
      <c r="M2295" s="70" t="s">
        <v>39</v>
      </c>
      <c r="N2295" s="70" t="b">
        <v>0</v>
      </c>
      <c r="O2295" s="70" t="s">
        <v>11405</v>
      </c>
      <c r="P2295" s="70" t="s">
        <v>11405</v>
      </c>
      <c r="Q2295" s="70" t="s">
        <v>11408</v>
      </c>
      <c r="R2295" s="70" t="s">
        <v>11408</v>
      </c>
      <c r="S2295" s="70" t="s">
        <v>11630</v>
      </c>
      <c r="T2295" s="70" t="s">
        <v>42</v>
      </c>
      <c r="U2295" s="70" t="s">
        <v>42</v>
      </c>
      <c r="V2295" s="70" t="s">
        <v>42</v>
      </c>
      <c r="W2295" s="70" t="s">
        <v>42</v>
      </c>
      <c r="X2295" s="70" t="s">
        <v>11405</v>
      </c>
      <c r="Y2295" s="70" t="s">
        <v>11405</v>
      </c>
      <c r="Z2295" s="70" t="s">
        <v>11405</v>
      </c>
      <c r="AA2295" s="70" t="s">
        <v>11405</v>
      </c>
      <c r="AB2295" s="70" t="s">
        <v>11405</v>
      </c>
      <c r="AC2295" s="70" t="s">
        <v>11405</v>
      </c>
      <c r="AD2295" s="70" t="s">
        <v>11405</v>
      </c>
      <c r="AE2295" s="70" t="s">
        <v>11405</v>
      </c>
      <c r="AF2295" s="70" t="s">
        <v>11405</v>
      </c>
      <c r="AG2295" s="70" t="b">
        <v>0</v>
      </c>
      <c r="AH2295" s="70" t="s">
        <v>11405</v>
      </c>
      <c r="AI2295" s="70" t="s">
        <v>11405</v>
      </c>
      <c r="AJ2295" s="70" t="b">
        <v>0</v>
      </c>
      <c r="AK2295" s="70" t="b">
        <v>0</v>
      </c>
      <c r="AL2295" s="70" t="s">
        <v>407</v>
      </c>
      <c r="AM2295" s="70" t="s">
        <v>11408</v>
      </c>
      <c r="AN2295" s="70" t="s">
        <v>45</v>
      </c>
      <c r="AO2295" s="70" t="s">
        <v>11408</v>
      </c>
      <c r="AP2295" s="70" t="b">
        <v>0</v>
      </c>
      <c r="AQ2295" s="70" t="s">
        <v>11405</v>
      </c>
      <c r="AR2295" s="70" t="s">
        <v>11405</v>
      </c>
      <c r="AS2295" s="70" t="b">
        <v>0</v>
      </c>
    </row>
    <row r="2296" spans="8:45" ht="15" customHeight="1" x14ac:dyDescent="0.2">
      <c r="H2296" s="4" t="str">
        <f t="shared" si="365"/>
        <v>Saxifraga x urbium</v>
      </c>
      <c r="I2296" s="70" t="s">
        <v>5833</v>
      </c>
      <c r="J2296" s="70" t="s">
        <v>11631</v>
      </c>
      <c r="K2296" s="70" t="s">
        <v>11405</v>
      </c>
      <c r="L2296" s="70"/>
      <c r="M2296" s="70" t="s">
        <v>39</v>
      </c>
      <c r="N2296" s="70" t="b">
        <v>0</v>
      </c>
      <c r="O2296" s="70" t="s">
        <v>11632</v>
      </c>
      <c r="P2296" s="70" t="s">
        <v>11405</v>
      </c>
      <c r="Q2296" s="70" t="s">
        <v>11408</v>
      </c>
      <c r="R2296" s="70" t="s">
        <v>11408</v>
      </c>
      <c r="S2296" s="70" t="s">
        <v>11405</v>
      </c>
      <c r="T2296" s="70" t="s">
        <v>42</v>
      </c>
      <c r="U2296" s="70" t="s">
        <v>42</v>
      </c>
      <c r="V2296" s="70" t="s">
        <v>42</v>
      </c>
      <c r="W2296" s="70" t="s">
        <v>42</v>
      </c>
      <c r="X2296" s="70" t="s">
        <v>11405</v>
      </c>
      <c r="Y2296" s="70" t="s">
        <v>11405</v>
      </c>
      <c r="Z2296" s="70" t="s">
        <v>11405</v>
      </c>
      <c r="AA2296" s="70" t="s">
        <v>11405</v>
      </c>
      <c r="AB2296" s="70" t="s">
        <v>11405</v>
      </c>
      <c r="AC2296" s="70" t="s">
        <v>11405</v>
      </c>
      <c r="AD2296" s="70" t="s">
        <v>11405</v>
      </c>
      <c r="AE2296" s="70" t="s">
        <v>11405</v>
      </c>
      <c r="AF2296" s="70" t="s">
        <v>11405</v>
      </c>
      <c r="AG2296" s="70" t="b">
        <v>1</v>
      </c>
      <c r="AH2296" s="70" t="s">
        <v>11405</v>
      </c>
      <c r="AI2296" s="70" t="s">
        <v>11405</v>
      </c>
      <c r="AJ2296" s="70" t="b">
        <v>0</v>
      </c>
      <c r="AK2296" s="70" t="b">
        <v>0</v>
      </c>
      <c r="AL2296" s="70" t="s">
        <v>407</v>
      </c>
      <c r="AM2296" s="70" t="s">
        <v>11408</v>
      </c>
      <c r="AN2296" s="70" t="s">
        <v>45</v>
      </c>
      <c r="AO2296" s="70" t="s">
        <v>11408</v>
      </c>
      <c r="AP2296" s="70" t="b">
        <v>0</v>
      </c>
      <c r="AQ2296" s="70" t="s">
        <v>11405</v>
      </c>
      <c r="AR2296" s="70" t="s">
        <v>11405</v>
      </c>
      <c r="AS2296" s="70" t="b">
        <v>0</v>
      </c>
    </row>
    <row r="2297" spans="8:45" ht="15" customHeight="1" x14ac:dyDescent="0.2">
      <c r="H2297" s="4" t="str">
        <f t="shared" si="365"/>
        <v>Small Box CSW120909M-P30 30 x 23 x 23 cm 1 (4)</v>
      </c>
      <c r="I2297" s="70" t="s">
        <v>11633</v>
      </c>
      <c r="J2297" s="70" t="s">
        <v>11634</v>
      </c>
      <c r="K2297" s="70" t="s">
        <v>11635</v>
      </c>
      <c r="L2297" s="70"/>
      <c r="M2297" s="70" t="s">
        <v>39</v>
      </c>
      <c r="N2297" s="70" t="b">
        <v>1</v>
      </c>
      <c r="O2297" s="70" t="s">
        <v>11405</v>
      </c>
      <c r="P2297" s="70" t="s">
        <v>11636</v>
      </c>
      <c r="Q2297" s="70" t="s">
        <v>11408</v>
      </c>
      <c r="R2297" s="70" t="s">
        <v>11408</v>
      </c>
      <c r="S2297" s="70" t="s">
        <v>11637</v>
      </c>
      <c r="T2297" s="70" t="s">
        <v>42</v>
      </c>
      <c r="U2297" s="70" t="s">
        <v>42</v>
      </c>
      <c r="V2297" s="70" t="s">
        <v>42</v>
      </c>
      <c r="W2297" s="70" t="s">
        <v>42</v>
      </c>
      <c r="X2297" s="70" t="s">
        <v>11405</v>
      </c>
      <c r="Y2297" s="70" t="s">
        <v>80</v>
      </c>
      <c r="Z2297" s="70" t="s">
        <v>11405</v>
      </c>
      <c r="AA2297" s="70" t="s">
        <v>11405</v>
      </c>
      <c r="AB2297" s="70" t="s">
        <v>11405</v>
      </c>
      <c r="AC2297" s="70" t="s">
        <v>11405</v>
      </c>
      <c r="AD2297" s="70" t="s">
        <v>11405</v>
      </c>
      <c r="AE2297" s="70" t="s">
        <v>11405</v>
      </c>
      <c r="AF2297" s="70" t="s">
        <v>11405</v>
      </c>
      <c r="AG2297" s="70" t="b">
        <v>0</v>
      </c>
      <c r="AH2297" s="70" t="s">
        <v>11405</v>
      </c>
      <c r="AI2297" s="70" t="s">
        <v>11405</v>
      </c>
      <c r="AJ2297" s="70" t="b">
        <v>0</v>
      </c>
      <c r="AK2297" s="70" t="b">
        <v>0</v>
      </c>
      <c r="AL2297" s="70" t="s">
        <v>37</v>
      </c>
      <c r="AM2297" s="70" t="s">
        <v>11408</v>
      </c>
      <c r="AN2297" s="70" t="s">
        <v>6623</v>
      </c>
      <c r="AO2297" s="70" t="s">
        <v>11408</v>
      </c>
      <c r="AP2297" s="70" t="b">
        <v>0</v>
      </c>
      <c r="AQ2297" s="70" t="s">
        <v>11405</v>
      </c>
      <c r="AR2297" s="70" t="s">
        <v>11405</v>
      </c>
      <c r="AS2297" s="70" t="b">
        <v>0</v>
      </c>
    </row>
    <row r="2298" spans="8:45" ht="15" customHeight="1" x14ac:dyDescent="0.2">
      <c r="H2298" s="4" t="str">
        <f t="shared" si="365"/>
        <v>Standard Box CDW181212M 45 x 30 x 30 cm 8 - 11</v>
      </c>
      <c r="I2298" s="70" t="s">
        <v>11638</v>
      </c>
      <c r="J2298" s="70" t="s">
        <v>11639</v>
      </c>
      <c r="K2298" s="70" t="s">
        <v>11640</v>
      </c>
      <c r="L2298" s="70"/>
      <c r="M2298" s="70" t="s">
        <v>39</v>
      </c>
      <c r="N2298" s="70" t="b">
        <v>1</v>
      </c>
      <c r="O2298" s="70" t="s">
        <v>11405</v>
      </c>
      <c r="P2298" s="70" t="s">
        <v>11641</v>
      </c>
      <c r="Q2298" s="70" t="s">
        <v>11408</v>
      </c>
      <c r="R2298" s="70" t="s">
        <v>11408</v>
      </c>
      <c r="S2298" s="70" t="s">
        <v>11642</v>
      </c>
      <c r="T2298" s="70" t="s">
        <v>42</v>
      </c>
      <c r="U2298" s="70" t="s">
        <v>42</v>
      </c>
      <c r="V2298" s="70" t="s">
        <v>42</v>
      </c>
      <c r="W2298" s="70" t="s">
        <v>42</v>
      </c>
      <c r="X2298" s="70" t="s">
        <v>11405</v>
      </c>
      <c r="Y2298" s="70" t="s">
        <v>80</v>
      </c>
      <c r="Z2298" s="70" t="s">
        <v>11405</v>
      </c>
      <c r="AA2298" s="70" t="s">
        <v>11405</v>
      </c>
      <c r="AB2298" s="70" t="s">
        <v>11405</v>
      </c>
      <c r="AC2298" s="70" t="s">
        <v>11405</v>
      </c>
      <c r="AD2298" s="70" t="s">
        <v>11405</v>
      </c>
      <c r="AE2298" s="70" t="s">
        <v>11405</v>
      </c>
      <c r="AF2298" s="70" t="s">
        <v>11405</v>
      </c>
      <c r="AG2298" s="70" t="b">
        <v>0</v>
      </c>
      <c r="AH2298" s="70" t="s">
        <v>11405</v>
      </c>
      <c r="AI2298" s="70" t="s">
        <v>11405</v>
      </c>
      <c r="AJ2298" s="70" t="b">
        <v>0</v>
      </c>
      <c r="AK2298" s="70" t="b">
        <v>0</v>
      </c>
      <c r="AL2298" s="70" t="s">
        <v>37</v>
      </c>
      <c r="AM2298" s="70" t="s">
        <v>11408</v>
      </c>
      <c r="AN2298" s="70" t="s">
        <v>6623</v>
      </c>
      <c r="AO2298" s="70" t="s">
        <v>11408</v>
      </c>
      <c r="AP2298" s="70" t="b">
        <v>0</v>
      </c>
      <c r="AQ2298" s="70" t="s">
        <v>11405</v>
      </c>
      <c r="AR2298" s="70" t="s">
        <v>11405</v>
      </c>
      <c r="AS2298" s="70" t="b">
        <v>0</v>
      </c>
    </row>
    <row r="2299" spans="8:45" ht="15" customHeight="1" x14ac:dyDescent="0.2">
      <c r="H2299" s="4" t="str">
        <f t="shared" si="365"/>
        <v>Standard Square Box CDW121212M 30 x 30 x 30 cm 5 - 7</v>
      </c>
      <c r="I2299" s="70" t="s">
        <v>11643</v>
      </c>
      <c r="J2299" s="70" t="s">
        <v>11644</v>
      </c>
      <c r="K2299" s="70" t="s">
        <v>11645</v>
      </c>
      <c r="L2299" s="70"/>
      <c r="M2299" s="70" t="s">
        <v>39</v>
      </c>
      <c r="N2299" s="70" t="b">
        <v>1</v>
      </c>
      <c r="O2299" s="70" t="s">
        <v>11405</v>
      </c>
      <c r="P2299" s="70" t="s">
        <v>11417</v>
      </c>
      <c r="Q2299" s="70" t="s">
        <v>11408</v>
      </c>
      <c r="R2299" s="70" t="s">
        <v>11408</v>
      </c>
      <c r="S2299" s="70" t="s">
        <v>11646</v>
      </c>
      <c r="T2299" s="70" t="s">
        <v>42</v>
      </c>
      <c r="U2299" s="70" t="s">
        <v>42</v>
      </c>
      <c r="V2299" s="70" t="s">
        <v>42</v>
      </c>
      <c r="W2299" s="70" t="s">
        <v>42</v>
      </c>
      <c r="X2299" s="70" t="s">
        <v>11405</v>
      </c>
      <c r="Y2299" s="70" t="s">
        <v>80</v>
      </c>
      <c r="Z2299" s="70" t="s">
        <v>11405</v>
      </c>
      <c r="AA2299" s="70" t="s">
        <v>11405</v>
      </c>
      <c r="AB2299" s="70" t="s">
        <v>11405</v>
      </c>
      <c r="AC2299" s="70" t="s">
        <v>11405</v>
      </c>
      <c r="AD2299" s="70" t="s">
        <v>11405</v>
      </c>
      <c r="AE2299" s="70" t="s">
        <v>11405</v>
      </c>
      <c r="AF2299" s="70" t="s">
        <v>11405</v>
      </c>
      <c r="AG2299" s="70" t="b">
        <v>0</v>
      </c>
      <c r="AH2299" s="70" t="s">
        <v>11405</v>
      </c>
      <c r="AI2299" s="70" t="s">
        <v>11405</v>
      </c>
      <c r="AJ2299" s="70" t="b">
        <v>0</v>
      </c>
      <c r="AK2299" s="70" t="b">
        <v>0</v>
      </c>
      <c r="AL2299" s="70" t="s">
        <v>37</v>
      </c>
      <c r="AM2299" s="70" t="s">
        <v>11408</v>
      </c>
      <c r="AN2299" s="70" t="s">
        <v>6623</v>
      </c>
      <c r="AO2299" s="70" t="s">
        <v>11408</v>
      </c>
      <c r="AP2299" s="70" t="b">
        <v>0</v>
      </c>
      <c r="AQ2299" s="70" t="s">
        <v>11405</v>
      </c>
      <c r="AR2299" s="70" t="s">
        <v>11405</v>
      </c>
      <c r="AS2299" s="70" t="b">
        <v>0</v>
      </c>
    </row>
    <row r="2300" spans="8:45" ht="15" customHeight="1" x14ac:dyDescent="0.2">
      <c r="H2300" s="4" t="str">
        <f t="shared" si="365"/>
        <v>Tall Big Square Box CDW181818M 45 x 45 x 45 cm 16 +</v>
      </c>
      <c r="I2300" s="70" t="s">
        <v>11647</v>
      </c>
      <c r="J2300" s="70" t="s">
        <v>11648</v>
      </c>
      <c r="K2300" s="70" t="s">
        <v>11649</v>
      </c>
      <c r="L2300" s="70"/>
      <c r="M2300" s="70" t="s">
        <v>39</v>
      </c>
      <c r="N2300" s="70" t="b">
        <v>1</v>
      </c>
      <c r="O2300" s="70" t="s">
        <v>11405</v>
      </c>
      <c r="P2300" s="70" t="s">
        <v>11650</v>
      </c>
      <c r="Q2300" s="70" t="s">
        <v>11408</v>
      </c>
      <c r="R2300" s="70" t="s">
        <v>11408</v>
      </c>
      <c r="S2300" s="70" t="s">
        <v>11651</v>
      </c>
      <c r="T2300" s="70" t="s">
        <v>42</v>
      </c>
      <c r="U2300" s="70" t="s">
        <v>42</v>
      </c>
      <c r="V2300" s="70" t="s">
        <v>42</v>
      </c>
      <c r="W2300" s="70" t="s">
        <v>42</v>
      </c>
      <c r="X2300" s="70" t="s">
        <v>11405</v>
      </c>
      <c r="Y2300" s="70" t="s">
        <v>80</v>
      </c>
      <c r="Z2300" s="70" t="s">
        <v>11405</v>
      </c>
      <c r="AA2300" s="70" t="s">
        <v>11405</v>
      </c>
      <c r="AB2300" s="70" t="s">
        <v>11405</v>
      </c>
      <c r="AC2300" s="70" t="s">
        <v>11405</v>
      </c>
      <c r="AD2300" s="70" t="s">
        <v>11405</v>
      </c>
      <c r="AE2300" s="70" t="s">
        <v>11405</v>
      </c>
      <c r="AF2300" s="70" t="s">
        <v>11405</v>
      </c>
      <c r="AG2300" s="70" t="b">
        <v>0</v>
      </c>
      <c r="AH2300" s="70" t="s">
        <v>11405</v>
      </c>
      <c r="AI2300" s="70" t="s">
        <v>11405</v>
      </c>
      <c r="AJ2300" s="70" t="b">
        <v>0</v>
      </c>
      <c r="AK2300" s="70" t="b">
        <v>0</v>
      </c>
      <c r="AL2300" s="70" t="s">
        <v>37</v>
      </c>
      <c r="AM2300" s="70" t="s">
        <v>11408</v>
      </c>
      <c r="AN2300" s="70" t="s">
        <v>6623</v>
      </c>
      <c r="AO2300" s="70" t="s">
        <v>11408</v>
      </c>
      <c r="AP2300" s="70" t="b">
        <v>0</v>
      </c>
      <c r="AQ2300" s="70" t="s">
        <v>11405</v>
      </c>
      <c r="AR2300" s="70" t="s">
        <v>11405</v>
      </c>
      <c r="AS2300" s="70" t="b">
        <v>0</v>
      </c>
    </row>
    <row r="2301" spans="8:45" ht="15" customHeight="1" x14ac:dyDescent="0.2">
      <c r="H2301" s="4" t="str">
        <f t="shared" si="365"/>
        <v>Veronica longifolia Purpleicious Harmony</v>
      </c>
      <c r="I2301" s="70" t="s">
        <v>6406</v>
      </c>
      <c r="J2301" s="70" t="s">
        <v>4549</v>
      </c>
      <c r="K2301" s="70" t="s">
        <v>11652</v>
      </c>
      <c r="L2301" s="70"/>
      <c r="M2301" s="70" t="s">
        <v>39</v>
      </c>
      <c r="N2301" s="70" t="b">
        <v>1</v>
      </c>
      <c r="O2301" s="70" t="s">
        <v>11653</v>
      </c>
      <c r="P2301" s="70" t="s">
        <v>11405</v>
      </c>
      <c r="Q2301" s="70" t="s">
        <v>11408</v>
      </c>
      <c r="R2301" s="70" t="s">
        <v>11408</v>
      </c>
      <c r="S2301" s="70" t="s">
        <v>11405</v>
      </c>
      <c r="T2301" s="70" t="s">
        <v>42</v>
      </c>
      <c r="U2301" s="70" t="s">
        <v>42</v>
      </c>
      <c r="V2301" s="70" t="s">
        <v>42</v>
      </c>
      <c r="W2301" s="70" t="s">
        <v>42</v>
      </c>
      <c r="X2301" s="70" t="s">
        <v>11405</v>
      </c>
      <c r="Y2301" s="70" t="s">
        <v>11405</v>
      </c>
      <c r="Z2301" s="70" t="s">
        <v>11405</v>
      </c>
      <c r="AA2301" s="70" t="s">
        <v>11405</v>
      </c>
      <c r="AB2301" s="70" t="s">
        <v>11405</v>
      </c>
      <c r="AC2301" s="70" t="s">
        <v>11405</v>
      </c>
      <c r="AD2301" s="70" t="s">
        <v>11405</v>
      </c>
      <c r="AE2301" s="70" t="s">
        <v>11405</v>
      </c>
      <c r="AF2301" s="70" t="s">
        <v>11405</v>
      </c>
      <c r="AG2301" s="70" t="b">
        <v>0</v>
      </c>
      <c r="AH2301" s="70" t="s">
        <v>11405</v>
      </c>
      <c r="AI2301" s="70" t="s">
        <v>11405</v>
      </c>
      <c r="AJ2301" s="70" t="b">
        <v>0</v>
      </c>
      <c r="AK2301" s="70" t="b">
        <v>0</v>
      </c>
      <c r="AL2301" s="70" t="s">
        <v>86</v>
      </c>
      <c r="AM2301" s="70" t="s">
        <v>11408</v>
      </c>
      <c r="AN2301" s="70" t="s">
        <v>45</v>
      </c>
      <c r="AO2301" s="70" t="s">
        <v>11408</v>
      </c>
      <c r="AP2301" s="70" t="b">
        <v>0</v>
      </c>
      <c r="AQ2301" s="70" t="s">
        <v>11405</v>
      </c>
      <c r="AR2301" s="70" t="s">
        <v>11405</v>
      </c>
      <c r="AS2301" s="70" t="b">
        <v>0</v>
      </c>
    </row>
    <row r="2302" spans="8:45" ht="15" customHeight="1" x14ac:dyDescent="0.2">
      <c r="H2302" s="4" t="str">
        <f t="shared" si="365"/>
        <v>Veronicastrum virginicum 'Pink Glow'</v>
      </c>
      <c r="I2302" s="70" t="s">
        <v>6442</v>
      </c>
      <c r="J2302" s="70" t="s">
        <v>6446</v>
      </c>
      <c r="K2302" s="70" t="s">
        <v>11654</v>
      </c>
      <c r="L2302" s="70"/>
      <c r="M2302" s="70" t="s">
        <v>11405</v>
      </c>
      <c r="N2302" s="70" t="b">
        <v>1</v>
      </c>
      <c r="O2302" s="70" t="s">
        <v>11405</v>
      </c>
      <c r="P2302" s="70" t="s">
        <v>11655</v>
      </c>
      <c r="Q2302" s="70" t="s">
        <v>11408</v>
      </c>
      <c r="R2302" s="70" t="s">
        <v>11408</v>
      </c>
      <c r="S2302" s="70" t="s">
        <v>11405</v>
      </c>
      <c r="T2302" s="70" t="s">
        <v>42</v>
      </c>
      <c r="U2302" s="70" t="s">
        <v>42</v>
      </c>
      <c r="V2302" s="70" t="s">
        <v>42</v>
      </c>
      <c r="W2302" s="70" t="s">
        <v>42</v>
      </c>
      <c r="X2302" s="70" t="s">
        <v>11405</v>
      </c>
      <c r="Y2302" s="70" t="s">
        <v>11405</v>
      </c>
      <c r="Z2302" s="70" t="s">
        <v>11405</v>
      </c>
      <c r="AA2302" s="70" t="s">
        <v>11405</v>
      </c>
      <c r="AB2302" s="70" t="s">
        <v>11405</v>
      </c>
      <c r="AC2302" s="70" t="s">
        <v>11405</v>
      </c>
      <c r="AD2302" s="70" t="s">
        <v>11405</v>
      </c>
      <c r="AE2302" s="70" t="s">
        <v>11405</v>
      </c>
      <c r="AF2302" s="70" t="s">
        <v>11405</v>
      </c>
      <c r="AG2302" s="70" t="b">
        <v>0</v>
      </c>
      <c r="AH2302" s="70" t="s">
        <v>11405</v>
      </c>
      <c r="AI2302" s="70" t="s">
        <v>11405</v>
      </c>
      <c r="AJ2302" s="70" t="b">
        <v>0</v>
      </c>
      <c r="AK2302" s="70" t="b">
        <v>0</v>
      </c>
      <c r="AL2302" s="70" t="s">
        <v>617</v>
      </c>
      <c r="AM2302" s="70" t="s">
        <v>11408</v>
      </c>
      <c r="AN2302" s="70" t="s">
        <v>45</v>
      </c>
      <c r="AO2302" s="70" t="s">
        <v>11408</v>
      </c>
      <c r="AP2302" s="70" t="b">
        <v>0</v>
      </c>
      <c r="AQ2302" s="70" t="s">
        <v>11405</v>
      </c>
      <c r="AR2302" s="70" t="s">
        <v>11405</v>
      </c>
      <c r="AS2302" s="70" t="b">
        <v>0</v>
      </c>
    </row>
    <row r="2303" spans="8:45" ht="15" customHeight="1" x14ac:dyDescent="0.2">
      <c r="H2303" s="4" t="str">
        <f t="shared" si="365"/>
        <v>Zantedeschia aethiopica 'Flamingo'</v>
      </c>
      <c r="I2303" s="70" t="s">
        <v>6606</v>
      </c>
      <c r="J2303" s="70" t="s">
        <v>6607</v>
      </c>
      <c r="K2303" s="70" t="s">
        <v>3281</v>
      </c>
      <c r="L2303" s="70"/>
      <c r="M2303" s="70" t="s">
        <v>39</v>
      </c>
      <c r="N2303" s="70" t="b">
        <v>1</v>
      </c>
      <c r="O2303" s="70" t="s">
        <v>6608</v>
      </c>
      <c r="P2303" s="70" t="s">
        <v>11656</v>
      </c>
      <c r="Q2303" s="70" t="s">
        <v>11408</v>
      </c>
      <c r="R2303" s="70" t="s">
        <v>11408</v>
      </c>
      <c r="S2303" s="70" t="s">
        <v>11405</v>
      </c>
      <c r="T2303" s="70" t="s">
        <v>42</v>
      </c>
      <c r="U2303" s="70" t="s">
        <v>42</v>
      </c>
      <c r="V2303" s="70" t="s">
        <v>42</v>
      </c>
      <c r="W2303" s="70" t="s">
        <v>42</v>
      </c>
      <c r="X2303" s="70" t="s">
        <v>11405</v>
      </c>
      <c r="Y2303" s="70" t="s">
        <v>11405</v>
      </c>
      <c r="Z2303" s="70" t="s">
        <v>11405</v>
      </c>
      <c r="AA2303" s="70" t="s">
        <v>11405</v>
      </c>
      <c r="AB2303" s="70" t="s">
        <v>11405</v>
      </c>
      <c r="AC2303" s="70" t="s">
        <v>11405</v>
      </c>
      <c r="AD2303" s="70" t="s">
        <v>11405</v>
      </c>
      <c r="AE2303" s="70" t="s">
        <v>11405</v>
      </c>
      <c r="AF2303" s="70" t="s">
        <v>11405</v>
      </c>
      <c r="AG2303" s="70" t="b">
        <v>0</v>
      </c>
      <c r="AH2303" s="70" t="s">
        <v>11405</v>
      </c>
      <c r="AI2303" s="70" t="s">
        <v>11405</v>
      </c>
      <c r="AJ2303" s="70" t="b">
        <v>0</v>
      </c>
      <c r="AK2303" s="70" t="b">
        <v>0</v>
      </c>
      <c r="AL2303" s="70" t="s">
        <v>86</v>
      </c>
      <c r="AM2303" s="70" t="s">
        <v>11408</v>
      </c>
      <c r="AN2303" s="70" t="s">
        <v>45</v>
      </c>
      <c r="AO2303" s="70" t="s">
        <v>11408</v>
      </c>
      <c r="AP2303" s="70" t="b">
        <v>0</v>
      </c>
      <c r="AQ2303" s="70" t="s">
        <v>11405</v>
      </c>
      <c r="AR2303" s="70" t="s">
        <v>11405</v>
      </c>
      <c r="AS2303" s="70" t="b">
        <v>0</v>
      </c>
    </row>
  </sheetData>
  <conditionalFormatting sqref="D1:D1048576">
    <cfRule type="cellIs" dxfId="9" priority="12" stopIfTrue="1" operator="equal">
      <formula>"N"</formula>
    </cfRule>
  </conditionalFormatting>
  <conditionalFormatting sqref="E1:E138 E141:E65536">
    <cfRule type="expression" dxfId="8" priority="13" stopIfTrue="1">
      <formula>$E1="Y"</formula>
    </cfRule>
  </conditionalFormatting>
  <conditionalFormatting sqref="F2:F65536">
    <cfRule type="expression" dxfId="7" priority="14" stopIfTrue="1">
      <formula>$F2="X"</formula>
    </cfRule>
  </conditionalFormatting>
  <conditionalFormatting sqref="C1:C138 C141:C65536">
    <cfRule type="expression" dxfId="6" priority="9" stopIfTrue="1">
      <formula>$C1="C"</formula>
    </cfRule>
  </conditionalFormatting>
  <conditionalFormatting sqref="G2:G138 G141:G65536">
    <cfRule type="expression" dxfId="5" priority="8" stopIfTrue="1">
      <formula>$G2="I"</formula>
    </cfRule>
  </conditionalFormatting>
  <conditionalFormatting sqref="P66:P335">
    <cfRule type="expression" dxfId="4" priority="7" stopIfTrue="1">
      <formula>#REF!="d"</formula>
    </cfRule>
  </conditionalFormatting>
  <conditionalFormatting sqref="P3:P64">
    <cfRule type="expression" dxfId="3" priority="2" stopIfTrue="1">
      <formula>#REF!="d"</formula>
    </cfRule>
  </conditionalFormatting>
  <conditionalFormatting sqref="E139:E140">
    <cfRule type="expression" dxfId="2" priority="74" stopIfTrue="1">
      <formula>$E139="Y"</formula>
    </cfRule>
  </conditionalFormatting>
  <conditionalFormatting sqref="C139:C140">
    <cfRule type="expression" dxfId="1" priority="78" stopIfTrue="1">
      <formula>$C139="C"</formula>
    </cfRule>
  </conditionalFormatting>
  <conditionalFormatting sqref="G139:G140">
    <cfRule type="expression" dxfId="0" priority="80" stopIfTrue="1">
      <formula>$G139="I"</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97"/>
  <sheetViews>
    <sheetView workbookViewId="0">
      <selection sqref="A1:C65536"/>
    </sheetView>
  </sheetViews>
  <sheetFormatPr defaultRowHeight="12.75" x14ac:dyDescent="0.2"/>
  <cols>
    <col min="1" max="1" width="21.5703125" customWidth="1"/>
  </cols>
  <sheetData>
    <row r="1" spans="1:3" x14ac:dyDescent="0.2">
      <c r="A1" t="s">
        <v>7139</v>
      </c>
      <c r="B1" t="s">
        <v>0</v>
      </c>
      <c r="C1" t="s">
        <v>10005</v>
      </c>
    </row>
    <row r="2" spans="1:3" x14ac:dyDescent="0.2">
      <c r="A2" t="s">
        <v>9109</v>
      </c>
      <c r="B2">
        <v>16625</v>
      </c>
      <c r="C2" t="s">
        <v>10006</v>
      </c>
    </row>
    <row r="3" spans="1:3" x14ac:dyDescent="0.2">
      <c r="A3" t="s">
        <v>7545</v>
      </c>
      <c r="B3">
        <v>5123</v>
      </c>
      <c r="C3" t="s">
        <v>48</v>
      </c>
    </row>
    <row r="4" spans="1:3" x14ac:dyDescent="0.2">
      <c r="A4" t="s">
        <v>7547</v>
      </c>
      <c r="B4">
        <v>5126</v>
      </c>
      <c r="C4" t="s">
        <v>53</v>
      </c>
    </row>
    <row r="5" spans="1:3" x14ac:dyDescent="0.2">
      <c r="A5" t="s">
        <v>7549</v>
      </c>
      <c r="B5">
        <v>5128</v>
      </c>
      <c r="C5" t="s">
        <v>58</v>
      </c>
    </row>
    <row r="6" spans="1:3" x14ac:dyDescent="0.2">
      <c r="A6" t="s">
        <v>7551</v>
      </c>
      <c r="B6">
        <v>5130</v>
      </c>
      <c r="C6" t="s">
        <v>64</v>
      </c>
    </row>
    <row r="7" spans="1:3" x14ac:dyDescent="0.2">
      <c r="A7" t="s">
        <v>8844</v>
      </c>
      <c r="B7">
        <v>12636</v>
      </c>
      <c r="C7" t="s">
        <v>67</v>
      </c>
    </row>
    <row r="8" spans="1:3" x14ac:dyDescent="0.2">
      <c r="A8" t="s">
        <v>7553</v>
      </c>
      <c r="B8">
        <v>5132</v>
      </c>
      <c r="C8" t="s">
        <v>71</v>
      </c>
    </row>
    <row r="9" spans="1:3" x14ac:dyDescent="0.2">
      <c r="A9" t="s">
        <v>8388</v>
      </c>
      <c r="B9">
        <v>10450</v>
      </c>
      <c r="C9" t="s">
        <v>74</v>
      </c>
    </row>
    <row r="10" spans="1:3" x14ac:dyDescent="0.2">
      <c r="A10" t="s">
        <v>7555</v>
      </c>
      <c r="B10">
        <v>5134</v>
      </c>
      <c r="C10" t="s">
        <v>82</v>
      </c>
    </row>
    <row r="11" spans="1:3" x14ac:dyDescent="0.2">
      <c r="A11" t="s">
        <v>8846</v>
      </c>
      <c r="B11">
        <v>12637</v>
      </c>
      <c r="C11" t="s">
        <v>85</v>
      </c>
    </row>
    <row r="12" spans="1:3" x14ac:dyDescent="0.2">
      <c r="A12" t="s">
        <v>8390</v>
      </c>
      <c r="B12">
        <v>10451</v>
      </c>
      <c r="C12" t="s">
        <v>40</v>
      </c>
    </row>
    <row r="13" spans="1:3" x14ac:dyDescent="0.2">
      <c r="A13" t="s">
        <v>8392</v>
      </c>
      <c r="B13">
        <v>10452</v>
      </c>
      <c r="C13" t="s">
        <v>92</v>
      </c>
    </row>
    <row r="14" spans="1:3" x14ac:dyDescent="0.2">
      <c r="A14" t="s">
        <v>8068</v>
      </c>
      <c r="B14">
        <v>8793</v>
      </c>
      <c r="C14" t="s">
        <v>96</v>
      </c>
    </row>
    <row r="15" spans="1:3" x14ac:dyDescent="0.2">
      <c r="A15" t="s">
        <v>9013</v>
      </c>
      <c r="B15">
        <v>14955</v>
      </c>
      <c r="C15" t="s">
        <v>6697</v>
      </c>
    </row>
    <row r="16" spans="1:3" x14ac:dyDescent="0.2">
      <c r="A16" t="s">
        <v>8198</v>
      </c>
      <c r="B16">
        <v>9270</v>
      </c>
      <c r="C16" t="s">
        <v>108</v>
      </c>
    </row>
    <row r="17" spans="1:3" x14ac:dyDescent="0.2">
      <c r="A17" t="s">
        <v>8943</v>
      </c>
      <c r="B17">
        <v>13280</v>
      </c>
      <c r="C17" t="s">
        <v>10007</v>
      </c>
    </row>
    <row r="18" spans="1:3" x14ac:dyDescent="0.2">
      <c r="A18" t="s">
        <v>7647</v>
      </c>
      <c r="B18">
        <v>5697</v>
      </c>
      <c r="C18" t="s">
        <v>146</v>
      </c>
    </row>
    <row r="19" spans="1:3" x14ac:dyDescent="0.2">
      <c r="A19" t="s">
        <v>8070</v>
      </c>
      <c r="B19">
        <v>8794</v>
      </c>
      <c r="C19" t="s">
        <v>156</v>
      </c>
    </row>
    <row r="20" spans="1:3" x14ac:dyDescent="0.2">
      <c r="A20" t="s">
        <v>7645</v>
      </c>
      <c r="B20">
        <v>5696</v>
      </c>
      <c r="C20" t="s">
        <v>117</v>
      </c>
    </row>
    <row r="21" spans="1:3" x14ac:dyDescent="0.2">
      <c r="A21" t="s">
        <v>8072</v>
      </c>
      <c r="B21">
        <v>8795</v>
      </c>
      <c r="C21" t="s">
        <v>149</v>
      </c>
    </row>
    <row r="22" spans="1:3" x14ac:dyDescent="0.2">
      <c r="A22" t="s">
        <v>7151</v>
      </c>
      <c r="B22">
        <v>94</v>
      </c>
      <c r="C22" t="s">
        <v>123</v>
      </c>
    </row>
    <row r="23" spans="1:3" x14ac:dyDescent="0.2">
      <c r="A23" t="s">
        <v>8086</v>
      </c>
      <c r="B23">
        <v>8852</v>
      </c>
      <c r="C23" t="s">
        <v>10008</v>
      </c>
    </row>
    <row r="24" spans="1:3" x14ac:dyDescent="0.2">
      <c r="A24" t="s">
        <v>7153</v>
      </c>
      <c r="B24">
        <v>95</v>
      </c>
      <c r="C24" t="s">
        <v>10009</v>
      </c>
    </row>
    <row r="25" spans="1:3" x14ac:dyDescent="0.2">
      <c r="A25" t="s">
        <v>8788</v>
      </c>
      <c r="B25">
        <v>12419</v>
      </c>
      <c r="C25" t="s">
        <v>176</v>
      </c>
    </row>
    <row r="26" spans="1:3" x14ac:dyDescent="0.2">
      <c r="A26" t="s">
        <v>8200</v>
      </c>
      <c r="B26">
        <v>9271</v>
      </c>
      <c r="C26" t="s">
        <v>178</v>
      </c>
    </row>
    <row r="27" spans="1:3" x14ac:dyDescent="0.2">
      <c r="A27" t="s">
        <v>8790</v>
      </c>
      <c r="B27">
        <v>12420</v>
      </c>
      <c r="C27" t="s">
        <v>183</v>
      </c>
    </row>
    <row r="28" spans="1:3" x14ac:dyDescent="0.2">
      <c r="A28" t="s">
        <v>7557</v>
      </c>
      <c r="B28">
        <v>5136</v>
      </c>
      <c r="C28" t="s">
        <v>187</v>
      </c>
    </row>
    <row r="29" spans="1:3" x14ac:dyDescent="0.2">
      <c r="A29" t="s">
        <v>7793</v>
      </c>
      <c r="B29">
        <v>5843</v>
      </c>
      <c r="C29" t="s">
        <v>196</v>
      </c>
    </row>
    <row r="30" spans="1:3" x14ac:dyDescent="0.2">
      <c r="A30" t="s">
        <v>8792</v>
      </c>
      <c r="B30">
        <v>12421</v>
      </c>
      <c r="C30" t="s">
        <v>205</v>
      </c>
    </row>
    <row r="31" spans="1:3" x14ac:dyDescent="0.2">
      <c r="A31" t="s">
        <v>9639</v>
      </c>
      <c r="B31">
        <v>22741</v>
      </c>
      <c r="C31" t="s">
        <v>10010</v>
      </c>
    </row>
    <row r="32" spans="1:3" x14ac:dyDescent="0.2">
      <c r="A32" t="s">
        <v>8394</v>
      </c>
      <c r="B32">
        <v>10453</v>
      </c>
      <c r="C32" t="s">
        <v>218</v>
      </c>
    </row>
    <row r="33" spans="1:3" x14ac:dyDescent="0.2">
      <c r="A33" t="s">
        <v>7687</v>
      </c>
      <c r="B33">
        <v>5717</v>
      </c>
      <c r="C33" t="s">
        <v>10011</v>
      </c>
    </row>
    <row r="34" spans="1:3" x14ac:dyDescent="0.2">
      <c r="A34" t="s">
        <v>7689</v>
      </c>
      <c r="B34">
        <v>5718</v>
      </c>
      <c r="C34" t="s">
        <v>10012</v>
      </c>
    </row>
    <row r="35" spans="1:3" x14ac:dyDescent="0.2">
      <c r="A35" t="s">
        <v>7565</v>
      </c>
      <c r="B35">
        <v>5144</v>
      </c>
      <c r="C35" t="s">
        <v>230</v>
      </c>
    </row>
    <row r="36" spans="1:3" x14ac:dyDescent="0.2">
      <c r="A36" t="s">
        <v>9333</v>
      </c>
      <c r="B36">
        <v>19149</v>
      </c>
      <c r="C36" t="s">
        <v>243</v>
      </c>
    </row>
    <row r="37" spans="1:3" x14ac:dyDescent="0.2">
      <c r="A37" t="s">
        <v>7443</v>
      </c>
      <c r="B37">
        <v>726</v>
      </c>
      <c r="C37" t="s">
        <v>236</v>
      </c>
    </row>
    <row r="38" spans="1:3" x14ac:dyDescent="0.2">
      <c r="A38" t="s">
        <v>9401</v>
      </c>
      <c r="B38">
        <v>21902</v>
      </c>
      <c r="C38" t="s">
        <v>10013</v>
      </c>
    </row>
    <row r="39" spans="1:3" x14ac:dyDescent="0.2">
      <c r="A39" t="s">
        <v>8152</v>
      </c>
      <c r="B39">
        <v>9079</v>
      </c>
      <c r="C39" t="s">
        <v>260</v>
      </c>
    </row>
    <row r="40" spans="1:3" x14ac:dyDescent="0.2">
      <c r="A40" t="s">
        <v>8154</v>
      </c>
      <c r="B40">
        <v>9080</v>
      </c>
      <c r="C40" t="s">
        <v>337</v>
      </c>
    </row>
    <row r="41" spans="1:3" x14ac:dyDescent="0.2">
      <c r="A41" t="s">
        <v>8156</v>
      </c>
      <c r="B41">
        <v>9081</v>
      </c>
      <c r="C41" t="s">
        <v>264</v>
      </c>
    </row>
    <row r="42" spans="1:3" x14ac:dyDescent="0.2">
      <c r="A42" t="s">
        <v>8158</v>
      </c>
      <c r="B42">
        <v>9082</v>
      </c>
      <c r="C42" t="s">
        <v>331</v>
      </c>
    </row>
    <row r="43" spans="1:3" x14ac:dyDescent="0.2">
      <c r="A43" t="s">
        <v>7795</v>
      </c>
      <c r="B43">
        <v>5844</v>
      </c>
      <c r="C43" t="s">
        <v>271</v>
      </c>
    </row>
    <row r="44" spans="1:3" x14ac:dyDescent="0.2">
      <c r="A44" t="s">
        <v>9595</v>
      </c>
      <c r="B44">
        <v>22667</v>
      </c>
      <c r="C44" t="s">
        <v>10014</v>
      </c>
    </row>
    <row r="45" spans="1:3" x14ac:dyDescent="0.2">
      <c r="A45" t="s">
        <v>8160</v>
      </c>
      <c r="B45">
        <v>9083</v>
      </c>
      <c r="C45" t="s">
        <v>275</v>
      </c>
    </row>
    <row r="46" spans="1:3" x14ac:dyDescent="0.2">
      <c r="A46" t="s">
        <v>8162</v>
      </c>
      <c r="B46">
        <v>9084</v>
      </c>
      <c r="C46" t="s">
        <v>281</v>
      </c>
    </row>
    <row r="47" spans="1:3" x14ac:dyDescent="0.2">
      <c r="A47" t="s">
        <v>9633</v>
      </c>
      <c r="B47">
        <v>22738</v>
      </c>
      <c r="C47" t="s">
        <v>10015</v>
      </c>
    </row>
    <row r="48" spans="1:3" x14ac:dyDescent="0.2">
      <c r="A48" t="s">
        <v>9635</v>
      </c>
      <c r="B48">
        <v>22739</v>
      </c>
      <c r="C48" t="s">
        <v>10016</v>
      </c>
    </row>
    <row r="49" spans="1:3" x14ac:dyDescent="0.2">
      <c r="A49" t="s">
        <v>8164</v>
      </c>
      <c r="B49">
        <v>9085</v>
      </c>
      <c r="C49" t="s">
        <v>287</v>
      </c>
    </row>
    <row r="50" spans="1:3" x14ac:dyDescent="0.2">
      <c r="A50" t="s">
        <v>7503</v>
      </c>
      <c r="B50">
        <v>832</v>
      </c>
      <c r="C50" t="s">
        <v>296</v>
      </c>
    </row>
    <row r="51" spans="1:3" x14ac:dyDescent="0.2">
      <c r="A51" t="s">
        <v>9247</v>
      </c>
      <c r="B51">
        <v>16854</v>
      </c>
      <c r="C51" t="s">
        <v>6854</v>
      </c>
    </row>
    <row r="52" spans="1:3" x14ac:dyDescent="0.2">
      <c r="A52" t="s">
        <v>9597</v>
      </c>
      <c r="B52">
        <v>22668</v>
      </c>
      <c r="C52" t="s">
        <v>10017</v>
      </c>
    </row>
    <row r="53" spans="1:3" x14ac:dyDescent="0.2">
      <c r="A53" t="s">
        <v>8166</v>
      </c>
      <c r="B53">
        <v>9086</v>
      </c>
      <c r="C53" t="s">
        <v>308</v>
      </c>
    </row>
    <row r="54" spans="1:3" x14ac:dyDescent="0.2">
      <c r="A54" t="s">
        <v>8168</v>
      </c>
      <c r="B54">
        <v>9087</v>
      </c>
      <c r="C54" t="s">
        <v>327</v>
      </c>
    </row>
    <row r="55" spans="1:3" x14ac:dyDescent="0.2">
      <c r="A55" t="s">
        <v>7797</v>
      </c>
      <c r="B55">
        <v>5845</v>
      </c>
      <c r="C55" t="s">
        <v>313</v>
      </c>
    </row>
    <row r="56" spans="1:3" x14ac:dyDescent="0.2">
      <c r="A56" t="s">
        <v>9541</v>
      </c>
      <c r="B56">
        <v>22437</v>
      </c>
      <c r="C56" t="s">
        <v>10018</v>
      </c>
    </row>
    <row r="57" spans="1:3" x14ac:dyDescent="0.2">
      <c r="A57" t="s">
        <v>9543</v>
      </c>
      <c r="B57">
        <v>22438</v>
      </c>
      <c r="C57" t="s">
        <v>10019</v>
      </c>
    </row>
    <row r="58" spans="1:3" x14ac:dyDescent="0.2">
      <c r="A58" t="s">
        <v>8983</v>
      </c>
      <c r="B58">
        <v>13301</v>
      </c>
      <c r="C58" t="s">
        <v>6651</v>
      </c>
    </row>
    <row r="59" spans="1:3" x14ac:dyDescent="0.2">
      <c r="A59" t="s">
        <v>9545</v>
      </c>
      <c r="B59">
        <v>22439</v>
      </c>
      <c r="C59" t="s">
        <v>10020</v>
      </c>
    </row>
    <row r="60" spans="1:3" x14ac:dyDescent="0.2">
      <c r="A60" t="s">
        <v>9111</v>
      </c>
      <c r="B60">
        <v>16626</v>
      </c>
      <c r="C60" t="s">
        <v>10021</v>
      </c>
    </row>
    <row r="61" spans="1:3" x14ac:dyDescent="0.2">
      <c r="A61" t="s">
        <v>8170</v>
      </c>
      <c r="B61">
        <v>9138</v>
      </c>
      <c r="C61" t="s">
        <v>348</v>
      </c>
    </row>
    <row r="62" spans="1:3" x14ac:dyDescent="0.2">
      <c r="A62" t="s">
        <v>7799</v>
      </c>
      <c r="B62">
        <v>5846</v>
      </c>
      <c r="C62" t="s">
        <v>344</v>
      </c>
    </row>
    <row r="63" spans="1:3" x14ac:dyDescent="0.2">
      <c r="A63" t="s">
        <v>8504</v>
      </c>
      <c r="B63">
        <v>11540</v>
      </c>
      <c r="C63" t="s">
        <v>353</v>
      </c>
    </row>
    <row r="64" spans="1:3" x14ac:dyDescent="0.2">
      <c r="A64" t="s">
        <v>8076</v>
      </c>
      <c r="B64">
        <v>8797</v>
      </c>
      <c r="C64" t="s">
        <v>358</v>
      </c>
    </row>
    <row r="65" spans="1:3" x14ac:dyDescent="0.2">
      <c r="A65" t="s">
        <v>7649</v>
      </c>
      <c r="B65">
        <v>5698</v>
      </c>
      <c r="C65" t="s">
        <v>377</v>
      </c>
    </row>
    <row r="66" spans="1:3" x14ac:dyDescent="0.2">
      <c r="A66" t="s">
        <v>8506</v>
      </c>
      <c r="B66">
        <v>11541</v>
      </c>
      <c r="C66" t="s">
        <v>382</v>
      </c>
    </row>
    <row r="67" spans="1:3" x14ac:dyDescent="0.2">
      <c r="A67" t="s">
        <v>8508</v>
      </c>
      <c r="B67">
        <v>11542</v>
      </c>
      <c r="C67" t="s">
        <v>386</v>
      </c>
    </row>
    <row r="68" spans="1:3" x14ac:dyDescent="0.2">
      <c r="A68" t="s">
        <v>8995</v>
      </c>
      <c r="B68">
        <v>14815</v>
      </c>
      <c r="C68" t="s">
        <v>7118</v>
      </c>
    </row>
    <row r="69" spans="1:3" x14ac:dyDescent="0.2">
      <c r="A69" t="s">
        <v>7651</v>
      </c>
      <c r="B69">
        <v>5699</v>
      </c>
      <c r="C69" t="s">
        <v>369</v>
      </c>
    </row>
    <row r="70" spans="1:3" x14ac:dyDescent="0.2">
      <c r="A70" t="s">
        <v>8989</v>
      </c>
      <c r="B70">
        <v>13691</v>
      </c>
      <c r="C70" t="s">
        <v>10022</v>
      </c>
    </row>
    <row r="71" spans="1:3" x14ac:dyDescent="0.2">
      <c r="A71" t="s">
        <v>8848</v>
      </c>
      <c r="B71">
        <v>12638</v>
      </c>
      <c r="C71" t="s">
        <v>391</v>
      </c>
    </row>
    <row r="72" spans="1:3" x14ac:dyDescent="0.2">
      <c r="A72" t="s">
        <v>8850</v>
      </c>
      <c r="B72">
        <v>12639</v>
      </c>
      <c r="C72" t="s">
        <v>395</v>
      </c>
    </row>
    <row r="73" spans="1:3" x14ac:dyDescent="0.2">
      <c r="A73" t="s">
        <v>7559</v>
      </c>
      <c r="B73">
        <v>5138</v>
      </c>
      <c r="C73" t="s">
        <v>398</v>
      </c>
    </row>
    <row r="74" spans="1:3" x14ac:dyDescent="0.2">
      <c r="A74" t="s">
        <v>8019</v>
      </c>
      <c r="B74">
        <v>8702</v>
      </c>
      <c r="C74" t="s">
        <v>404</v>
      </c>
    </row>
    <row r="75" spans="1:3" x14ac:dyDescent="0.2">
      <c r="A75" t="s">
        <v>8182</v>
      </c>
      <c r="B75">
        <v>9144</v>
      </c>
      <c r="C75" t="s">
        <v>409</v>
      </c>
    </row>
    <row r="76" spans="1:3" x14ac:dyDescent="0.2">
      <c r="A76" t="s">
        <v>8172</v>
      </c>
      <c r="B76">
        <v>9139</v>
      </c>
      <c r="C76" t="s">
        <v>431</v>
      </c>
    </row>
    <row r="77" spans="1:3" x14ac:dyDescent="0.2">
      <c r="A77" t="s">
        <v>8396</v>
      </c>
      <c r="B77">
        <v>10454</v>
      </c>
      <c r="C77" t="s">
        <v>411</v>
      </c>
    </row>
    <row r="78" spans="1:3" x14ac:dyDescent="0.2">
      <c r="A78" t="s">
        <v>8174</v>
      </c>
      <c r="B78">
        <v>9140</v>
      </c>
      <c r="C78" t="s">
        <v>415</v>
      </c>
    </row>
    <row r="79" spans="1:3" x14ac:dyDescent="0.2">
      <c r="A79" t="s">
        <v>8916</v>
      </c>
      <c r="B79">
        <v>12905</v>
      </c>
      <c r="C79" t="s">
        <v>10023</v>
      </c>
    </row>
    <row r="80" spans="1:3" x14ac:dyDescent="0.2">
      <c r="A80" t="s">
        <v>8176</v>
      </c>
      <c r="B80">
        <v>9141</v>
      </c>
      <c r="C80" t="s">
        <v>433</v>
      </c>
    </row>
    <row r="81" spans="1:3" x14ac:dyDescent="0.2">
      <c r="A81" t="s">
        <v>8021</v>
      </c>
      <c r="B81">
        <v>8703</v>
      </c>
      <c r="C81" t="s">
        <v>420</v>
      </c>
    </row>
    <row r="82" spans="1:3" x14ac:dyDescent="0.2">
      <c r="A82" t="s">
        <v>8178</v>
      </c>
      <c r="B82">
        <v>9142</v>
      </c>
      <c r="C82" t="s">
        <v>425</v>
      </c>
    </row>
    <row r="83" spans="1:3" x14ac:dyDescent="0.2">
      <c r="A83" t="s">
        <v>8180</v>
      </c>
      <c r="B83">
        <v>9143</v>
      </c>
      <c r="C83" t="s">
        <v>428</v>
      </c>
    </row>
    <row r="84" spans="1:3" x14ac:dyDescent="0.2">
      <c r="A84" t="s">
        <v>8202</v>
      </c>
      <c r="B84">
        <v>9272</v>
      </c>
      <c r="C84" t="s">
        <v>439</v>
      </c>
    </row>
    <row r="85" spans="1:3" x14ac:dyDescent="0.2">
      <c r="A85" t="s">
        <v>8204</v>
      </c>
      <c r="B85">
        <v>9273</v>
      </c>
      <c r="C85" t="s">
        <v>444</v>
      </c>
    </row>
    <row r="86" spans="1:3" x14ac:dyDescent="0.2">
      <c r="A86" t="s">
        <v>8398</v>
      </c>
      <c r="B86">
        <v>10455</v>
      </c>
      <c r="C86" t="s">
        <v>449</v>
      </c>
    </row>
    <row r="87" spans="1:3" x14ac:dyDescent="0.2">
      <c r="A87" t="s">
        <v>9599</v>
      </c>
      <c r="B87">
        <v>22669</v>
      </c>
      <c r="C87" t="s">
        <v>10024</v>
      </c>
    </row>
    <row r="88" spans="1:3" x14ac:dyDescent="0.2">
      <c r="A88" t="s">
        <v>9631</v>
      </c>
      <c r="B88">
        <v>22686</v>
      </c>
      <c r="C88" t="s">
        <v>10025</v>
      </c>
    </row>
    <row r="89" spans="1:3" x14ac:dyDescent="0.2">
      <c r="A89" t="s">
        <v>8852</v>
      </c>
      <c r="B89">
        <v>12640</v>
      </c>
      <c r="C89" t="s">
        <v>6759</v>
      </c>
    </row>
    <row r="90" spans="1:3" x14ac:dyDescent="0.2">
      <c r="A90" t="s">
        <v>8854</v>
      </c>
      <c r="B90">
        <v>12641</v>
      </c>
      <c r="C90" t="s">
        <v>10026</v>
      </c>
    </row>
    <row r="91" spans="1:3" x14ac:dyDescent="0.2">
      <c r="A91" t="s">
        <v>8842</v>
      </c>
      <c r="B91">
        <v>12472</v>
      </c>
      <c r="C91" t="s">
        <v>472</v>
      </c>
    </row>
    <row r="92" spans="1:3" x14ac:dyDescent="0.2">
      <c r="A92" t="s">
        <v>7159</v>
      </c>
      <c r="B92">
        <v>337</v>
      </c>
      <c r="C92" t="s">
        <v>465</v>
      </c>
    </row>
    <row r="93" spans="1:3" x14ac:dyDescent="0.2">
      <c r="A93" t="s">
        <v>7783</v>
      </c>
      <c r="B93">
        <v>5766</v>
      </c>
      <c r="C93" t="s">
        <v>477</v>
      </c>
    </row>
    <row r="94" spans="1:3" x14ac:dyDescent="0.2">
      <c r="A94" t="s">
        <v>8510</v>
      </c>
      <c r="B94">
        <v>11543</v>
      </c>
      <c r="C94" t="s">
        <v>491</v>
      </c>
    </row>
    <row r="95" spans="1:3" x14ac:dyDescent="0.2">
      <c r="A95" t="s">
        <v>9393</v>
      </c>
      <c r="B95">
        <v>21849</v>
      </c>
      <c r="C95" t="s">
        <v>10027</v>
      </c>
    </row>
    <row r="96" spans="1:3" x14ac:dyDescent="0.2">
      <c r="A96" t="s">
        <v>8512</v>
      </c>
      <c r="B96">
        <v>11544</v>
      </c>
      <c r="C96" t="s">
        <v>7016</v>
      </c>
    </row>
    <row r="97" spans="1:3" x14ac:dyDescent="0.2">
      <c r="A97" t="s">
        <v>7801</v>
      </c>
      <c r="B97">
        <v>5847</v>
      </c>
      <c r="C97" t="s">
        <v>496</v>
      </c>
    </row>
    <row r="98" spans="1:3" x14ac:dyDescent="0.2">
      <c r="A98" t="s">
        <v>8856</v>
      </c>
      <c r="B98">
        <v>12642</v>
      </c>
      <c r="C98" t="s">
        <v>509</v>
      </c>
    </row>
    <row r="99" spans="1:3" x14ac:dyDescent="0.2">
      <c r="A99" t="s">
        <v>7803</v>
      </c>
      <c r="B99">
        <v>5848</v>
      </c>
      <c r="C99" t="s">
        <v>486</v>
      </c>
    </row>
    <row r="100" spans="1:3" x14ac:dyDescent="0.2">
      <c r="A100" t="s">
        <v>7805</v>
      </c>
      <c r="B100">
        <v>5849</v>
      </c>
      <c r="C100" t="s">
        <v>521</v>
      </c>
    </row>
    <row r="101" spans="1:3" x14ac:dyDescent="0.2">
      <c r="A101" t="s">
        <v>7807</v>
      </c>
      <c r="B101">
        <v>5850</v>
      </c>
      <c r="C101" t="s">
        <v>525</v>
      </c>
    </row>
    <row r="102" spans="1:3" x14ac:dyDescent="0.2">
      <c r="A102" t="s">
        <v>8514</v>
      </c>
      <c r="B102">
        <v>11545</v>
      </c>
      <c r="C102" t="s">
        <v>528</v>
      </c>
    </row>
    <row r="103" spans="1:3" x14ac:dyDescent="0.2">
      <c r="A103" t="s">
        <v>8516</v>
      </c>
      <c r="B103">
        <v>11546</v>
      </c>
      <c r="C103" t="s">
        <v>530</v>
      </c>
    </row>
    <row r="104" spans="1:3" x14ac:dyDescent="0.2">
      <c r="A104" t="s">
        <v>7809</v>
      </c>
      <c r="B104">
        <v>5851</v>
      </c>
      <c r="C104" t="s">
        <v>532</v>
      </c>
    </row>
    <row r="105" spans="1:3" x14ac:dyDescent="0.2">
      <c r="A105" t="s">
        <v>8945</v>
      </c>
      <c r="B105">
        <v>13281</v>
      </c>
      <c r="C105" t="s">
        <v>6911</v>
      </c>
    </row>
    <row r="106" spans="1:3" x14ac:dyDescent="0.2">
      <c r="A106" t="s">
        <v>8518</v>
      </c>
      <c r="B106">
        <v>11547</v>
      </c>
      <c r="C106" t="s">
        <v>536</v>
      </c>
    </row>
    <row r="107" spans="1:3" x14ac:dyDescent="0.2">
      <c r="A107" t="s">
        <v>9690</v>
      </c>
      <c r="B107">
        <v>22923</v>
      </c>
      <c r="C107" t="s">
        <v>10028</v>
      </c>
    </row>
    <row r="108" spans="1:3" x14ac:dyDescent="0.2">
      <c r="A108" t="s">
        <v>9353</v>
      </c>
      <c r="B108">
        <v>19766</v>
      </c>
      <c r="C108" t="s">
        <v>10029</v>
      </c>
    </row>
    <row r="109" spans="1:3" x14ac:dyDescent="0.2">
      <c r="A109" t="s">
        <v>7505</v>
      </c>
      <c r="B109">
        <v>833</v>
      </c>
      <c r="C109" t="s">
        <v>547</v>
      </c>
    </row>
    <row r="110" spans="1:3" x14ac:dyDescent="0.2">
      <c r="A110" t="s">
        <v>8834</v>
      </c>
      <c r="B110">
        <v>12464</v>
      </c>
      <c r="C110" t="s">
        <v>552</v>
      </c>
    </row>
    <row r="111" spans="1:3" x14ac:dyDescent="0.2">
      <c r="A111" t="s">
        <v>9015</v>
      </c>
      <c r="B111">
        <v>14956</v>
      </c>
      <c r="C111" t="s">
        <v>6687</v>
      </c>
    </row>
    <row r="112" spans="1:3" x14ac:dyDescent="0.2">
      <c r="A112" t="s">
        <v>7161</v>
      </c>
      <c r="B112">
        <v>339</v>
      </c>
      <c r="C112" t="s">
        <v>564</v>
      </c>
    </row>
    <row r="113" spans="1:3" x14ac:dyDescent="0.2">
      <c r="A113" t="s">
        <v>7163</v>
      </c>
      <c r="B113">
        <v>340</v>
      </c>
      <c r="C113" t="s">
        <v>568</v>
      </c>
    </row>
    <row r="114" spans="1:3" x14ac:dyDescent="0.2">
      <c r="A114" t="s">
        <v>7165</v>
      </c>
      <c r="B114">
        <v>341</v>
      </c>
      <c r="C114" t="s">
        <v>555</v>
      </c>
    </row>
    <row r="115" spans="1:3" x14ac:dyDescent="0.2">
      <c r="A115" t="s">
        <v>7167</v>
      </c>
      <c r="B115">
        <v>344</v>
      </c>
      <c r="C115" t="s">
        <v>579</v>
      </c>
    </row>
    <row r="116" spans="1:3" x14ac:dyDescent="0.2">
      <c r="A116" t="s">
        <v>7653</v>
      </c>
      <c r="B116">
        <v>5700</v>
      </c>
      <c r="C116" t="s">
        <v>585</v>
      </c>
    </row>
    <row r="117" spans="1:3" x14ac:dyDescent="0.2">
      <c r="A117" t="s">
        <v>8858</v>
      </c>
      <c r="B117">
        <v>12643</v>
      </c>
      <c r="C117" t="s">
        <v>598</v>
      </c>
    </row>
    <row r="118" spans="1:3" x14ac:dyDescent="0.2">
      <c r="A118" t="s">
        <v>7173</v>
      </c>
      <c r="B118">
        <v>351</v>
      </c>
      <c r="C118" t="s">
        <v>671</v>
      </c>
    </row>
    <row r="119" spans="1:3" x14ac:dyDescent="0.2">
      <c r="A119" t="s">
        <v>7171</v>
      </c>
      <c r="B119">
        <v>350</v>
      </c>
      <c r="C119" t="s">
        <v>678</v>
      </c>
    </row>
    <row r="120" spans="1:3" x14ac:dyDescent="0.2">
      <c r="A120" t="s">
        <v>8520</v>
      </c>
      <c r="B120">
        <v>11548</v>
      </c>
      <c r="C120" t="s">
        <v>684</v>
      </c>
    </row>
    <row r="121" spans="1:3" x14ac:dyDescent="0.2">
      <c r="A121" t="s">
        <v>7175</v>
      </c>
      <c r="B121">
        <v>352</v>
      </c>
      <c r="C121" t="s">
        <v>687</v>
      </c>
    </row>
    <row r="122" spans="1:3" x14ac:dyDescent="0.2">
      <c r="A122" t="s">
        <v>9557</v>
      </c>
      <c r="B122">
        <v>22493</v>
      </c>
      <c r="C122" t="s">
        <v>10030</v>
      </c>
    </row>
    <row r="123" spans="1:3" x14ac:dyDescent="0.2">
      <c r="A123" t="s">
        <v>8522</v>
      </c>
      <c r="B123">
        <v>11549</v>
      </c>
      <c r="C123" t="s">
        <v>629</v>
      </c>
    </row>
    <row r="124" spans="1:3" x14ac:dyDescent="0.2">
      <c r="A124" t="s">
        <v>8206</v>
      </c>
      <c r="B124">
        <v>9274</v>
      </c>
      <c r="C124" t="s">
        <v>633</v>
      </c>
    </row>
    <row r="125" spans="1:3" x14ac:dyDescent="0.2">
      <c r="A125" t="s">
        <v>7181</v>
      </c>
      <c r="B125">
        <v>355</v>
      </c>
      <c r="C125" t="s">
        <v>647</v>
      </c>
    </row>
    <row r="126" spans="1:3" x14ac:dyDescent="0.2">
      <c r="A126" t="s">
        <v>8524</v>
      </c>
      <c r="B126">
        <v>11550</v>
      </c>
      <c r="C126" t="s">
        <v>668</v>
      </c>
    </row>
    <row r="127" spans="1:3" x14ac:dyDescent="0.2">
      <c r="A127" t="s">
        <v>8526</v>
      </c>
      <c r="B127">
        <v>11551</v>
      </c>
      <c r="C127" t="s">
        <v>651</v>
      </c>
    </row>
    <row r="128" spans="1:3" x14ac:dyDescent="0.2">
      <c r="A128" t="s">
        <v>8528</v>
      </c>
      <c r="B128">
        <v>11552</v>
      </c>
      <c r="C128" t="s">
        <v>659</v>
      </c>
    </row>
    <row r="129" spans="1:3" x14ac:dyDescent="0.2">
      <c r="A129" t="s">
        <v>8530</v>
      </c>
      <c r="B129">
        <v>11553</v>
      </c>
      <c r="C129" t="s">
        <v>663</v>
      </c>
    </row>
    <row r="130" spans="1:3" x14ac:dyDescent="0.2">
      <c r="A130" t="s">
        <v>8532</v>
      </c>
      <c r="B130">
        <v>11554</v>
      </c>
      <c r="C130" t="s">
        <v>642</v>
      </c>
    </row>
    <row r="131" spans="1:3" x14ac:dyDescent="0.2">
      <c r="A131" t="s">
        <v>7179</v>
      </c>
      <c r="B131">
        <v>354</v>
      </c>
      <c r="C131" t="s">
        <v>637</v>
      </c>
    </row>
    <row r="132" spans="1:3" x14ac:dyDescent="0.2">
      <c r="A132" t="s">
        <v>7177</v>
      </c>
      <c r="B132">
        <v>353</v>
      </c>
      <c r="C132" t="s">
        <v>694</v>
      </c>
    </row>
    <row r="133" spans="1:3" x14ac:dyDescent="0.2">
      <c r="A133" t="s">
        <v>7169</v>
      </c>
      <c r="B133">
        <v>346</v>
      </c>
      <c r="C133" t="s">
        <v>703</v>
      </c>
    </row>
    <row r="134" spans="1:3" x14ac:dyDescent="0.2">
      <c r="A134" t="s">
        <v>8860</v>
      </c>
      <c r="B134">
        <v>12644</v>
      </c>
      <c r="C134" t="s">
        <v>709</v>
      </c>
    </row>
    <row r="135" spans="1:3" x14ac:dyDescent="0.2">
      <c r="A135" t="s">
        <v>7543</v>
      </c>
      <c r="B135">
        <v>927</v>
      </c>
      <c r="C135" t="s">
        <v>715</v>
      </c>
    </row>
    <row r="136" spans="1:3" x14ac:dyDescent="0.2">
      <c r="A136" t="s">
        <v>9057</v>
      </c>
      <c r="B136">
        <v>15563</v>
      </c>
      <c r="C136" t="s">
        <v>726</v>
      </c>
    </row>
    <row r="137" spans="1:3" x14ac:dyDescent="0.2">
      <c r="A137" t="s">
        <v>7655</v>
      </c>
      <c r="B137">
        <v>5701</v>
      </c>
      <c r="C137" t="s">
        <v>732</v>
      </c>
    </row>
    <row r="138" spans="1:3" x14ac:dyDescent="0.2">
      <c r="A138" t="s">
        <v>7657</v>
      </c>
      <c r="B138">
        <v>5702</v>
      </c>
      <c r="C138" t="s">
        <v>736</v>
      </c>
    </row>
    <row r="139" spans="1:3" x14ac:dyDescent="0.2">
      <c r="A139" t="s">
        <v>7659</v>
      </c>
      <c r="B139">
        <v>5703</v>
      </c>
      <c r="C139" t="s">
        <v>739</v>
      </c>
    </row>
    <row r="140" spans="1:3" x14ac:dyDescent="0.2">
      <c r="A140" t="s">
        <v>7661</v>
      </c>
      <c r="B140">
        <v>5704</v>
      </c>
      <c r="C140" t="s">
        <v>743</v>
      </c>
    </row>
    <row r="141" spans="1:3" x14ac:dyDescent="0.2">
      <c r="A141" t="s">
        <v>7663</v>
      </c>
      <c r="B141">
        <v>5705</v>
      </c>
      <c r="C141" t="s">
        <v>749</v>
      </c>
    </row>
    <row r="142" spans="1:3" x14ac:dyDescent="0.2">
      <c r="A142" t="s">
        <v>7989</v>
      </c>
      <c r="B142">
        <v>8647</v>
      </c>
      <c r="C142" t="s">
        <v>755</v>
      </c>
    </row>
    <row r="143" spans="1:3" x14ac:dyDescent="0.2">
      <c r="A143" t="s">
        <v>7991</v>
      </c>
      <c r="B143">
        <v>8648</v>
      </c>
      <c r="C143" t="s">
        <v>760</v>
      </c>
    </row>
    <row r="144" spans="1:3" x14ac:dyDescent="0.2">
      <c r="A144" t="s">
        <v>7811</v>
      </c>
      <c r="B144">
        <v>5852</v>
      </c>
      <c r="C144" t="s">
        <v>764</v>
      </c>
    </row>
    <row r="145" spans="1:3" x14ac:dyDescent="0.2">
      <c r="A145" t="s">
        <v>7665</v>
      </c>
      <c r="B145">
        <v>5706</v>
      </c>
      <c r="C145" t="s">
        <v>777</v>
      </c>
    </row>
    <row r="146" spans="1:3" x14ac:dyDescent="0.2">
      <c r="A146" t="s">
        <v>8534</v>
      </c>
      <c r="B146">
        <v>11555</v>
      </c>
      <c r="C146" t="s">
        <v>779</v>
      </c>
    </row>
    <row r="147" spans="1:3" x14ac:dyDescent="0.2">
      <c r="A147" t="s">
        <v>7667</v>
      </c>
      <c r="B147">
        <v>5707</v>
      </c>
      <c r="C147" t="s">
        <v>783</v>
      </c>
    </row>
    <row r="148" spans="1:3" x14ac:dyDescent="0.2">
      <c r="A148" t="s">
        <v>7449</v>
      </c>
      <c r="B148">
        <v>729</v>
      </c>
      <c r="C148" t="s">
        <v>796</v>
      </c>
    </row>
    <row r="149" spans="1:3" x14ac:dyDescent="0.2">
      <c r="A149" t="s">
        <v>7445</v>
      </c>
      <c r="B149">
        <v>727</v>
      </c>
      <c r="C149" t="s">
        <v>803</v>
      </c>
    </row>
    <row r="150" spans="1:3" x14ac:dyDescent="0.2">
      <c r="A150" t="s">
        <v>7447</v>
      </c>
      <c r="B150">
        <v>728</v>
      </c>
      <c r="C150" t="s">
        <v>808</v>
      </c>
    </row>
    <row r="151" spans="1:3" x14ac:dyDescent="0.2">
      <c r="A151" t="s">
        <v>8862</v>
      </c>
      <c r="B151">
        <v>12645</v>
      </c>
      <c r="C151" t="s">
        <v>813</v>
      </c>
    </row>
    <row r="152" spans="1:3" x14ac:dyDescent="0.2">
      <c r="A152" t="s">
        <v>8536</v>
      </c>
      <c r="B152">
        <v>11556</v>
      </c>
      <c r="C152" t="s">
        <v>827</v>
      </c>
    </row>
    <row r="153" spans="1:3" x14ac:dyDescent="0.2">
      <c r="A153" t="s">
        <v>7195</v>
      </c>
      <c r="B153">
        <v>381</v>
      </c>
      <c r="C153" t="s">
        <v>831</v>
      </c>
    </row>
    <row r="154" spans="1:3" x14ac:dyDescent="0.2">
      <c r="A154" t="s">
        <v>8538</v>
      </c>
      <c r="B154">
        <v>11557</v>
      </c>
      <c r="C154" t="s">
        <v>836</v>
      </c>
    </row>
    <row r="155" spans="1:3" x14ac:dyDescent="0.2">
      <c r="A155" t="s">
        <v>8540</v>
      </c>
      <c r="B155">
        <v>11558</v>
      </c>
      <c r="C155" t="s">
        <v>842</v>
      </c>
    </row>
    <row r="156" spans="1:3" x14ac:dyDescent="0.2">
      <c r="A156" t="s">
        <v>8542</v>
      </c>
      <c r="B156">
        <v>11559</v>
      </c>
      <c r="C156" t="s">
        <v>848</v>
      </c>
    </row>
    <row r="157" spans="1:3" x14ac:dyDescent="0.2">
      <c r="A157" t="s">
        <v>8074</v>
      </c>
      <c r="B157">
        <v>8796</v>
      </c>
      <c r="C157" t="s">
        <v>852</v>
      </c>
    </row>
    <row r="158" spans="1:3" x14ac:dyDescent="0.2">
      <c r="A158" t="s">
        <v>9115</v>
      </c>
      <c r="B158">
        <v>16628</v>
      </c>
      <c r="C158" t="s">
        <v>7062</v>
      </c>
    </row>
    <row r="159" spans="1:3" x14ac:dyDescent="0.2">
      <c r="A159" t="s">
        <v>8544</v>
      </c>
      <c r="B159">
        <v>11560</v>
      </c>
      <c r="C159" t="s">
        <v>856</v>
      </c>
    </row>
    <row r="160" spans="1:3" x14ac:dyDescent="0.2">
      <c r="A160" t="s">
        <v>9117</v>
      </c>
      <c r="B160">
        <v>16629</v>
      </c>
      <c r="C160" t="s">
        <v>6995</v>
      </c>
    </row>
    <row r="161" spans="1:3" x14ac:dyDescent="0.2">
      <c r="A161" t="s">
        <v>8546</v>
      </c>
      <c r="B161">
        <v>11561</v>
      </c>
      <c r="C161" t="s">
        <v>859</v>
      </c>
    </row>
    <row r="162" spans="1:3" x14ac:dyDescent="0.2">
      <c r="A162" t="s">
        <v>8548</v>
      </c>
      <c r="B162">
        <v>11562</v>
      </c>
      <c r="C162" t="s">
        <v>865</v>
      </c>
    </row>
    <row r="163" spans="1:3" x14ac:dyDescent="0.2">
      <c r="A163" t="s">
        <v>8550</v>
      </c>
      <c r="B163">
        <v>11563</v>
      </c>
      <c r="C163" t="s">
        <v>818</v>
      </c>
    </row>
    <row r="164" spans="1:3" x14ac:dyDescent="0.2">
      <c r="A164" t="s">
        <v>8910</v>
      </c>
      <c r="B164">
        <v>12900</v>
      </c>
      <c r="C164" t="s">
        <v>10031</v>
      </c>
    </row>
    <row r="165" spans="1:3" x14ac:dyDescent="0.2">
      <c r="A165" t="s">
        <v>8744</v>
      </c>
      <c r="B165">
        <v>11661</v>
      </c>
      <c r="C165" t="s">
        <v>881</v>
      </c>
    </row>
    <row r="166" spans="1:3" x14ac:dyDescent="0.2">
      <c r="A166" t="s">
        <v>8552</v>
      </c>
      <c r="B166">
        <v>11564</v>
      </c>
      <c r="C166" t="s">
        <v>870</v>
      </c>
    </row>
    <row r="167" spans="1:3" x14ac:dyDescent="0.2">
      <c r="A167" t="s">
        <v>8554</v>
      </c>
      <c r="B167">
        <v>11565</v>
      </c>
      <c r="C167" t="s">
        <v>874</v>
      </c>
    </row>
    <row r="168" spans="1:3" x14ac:dyDescent="0.2">
      <c r="A168" t="s">
        <v>9559</v>
      </c>
      <c r="B168">
        <v>22494</v>
      </c>
      <c r="C168" t="s">
        <v>10032</v>
      </c>
    </row>
    <row r="169" spans="1:3" x14ac:dyDescent="0.2">
      <c r="A169" t="s">
        <v>8556</v>
      </c>
      <c r="B169">
        <v>11566</v>
      </c>
      <c r="C169" t="s">
        <v>876</v>
      </c>
    </row>
    <row r="170" spans="1:3" x14ac:dyDescent="0.2">
      <c r="A170" t="s">
        <v>7193</v>
      </c>
      <c r="B170">
        <v>380</v>
      </c>
      <c r="C170" t="s">
        <v>928</v>
      </c>
    </row>
    <row r="171" spans="1:3" x14ac:dyDescent="0.2">
      <c r="A171" t="s">
        <v>9692</v>
      </c>
      <c r="B171">
        <v>22924</v>
      </c>
      <c r="C171" t="s">
        <v>10033</v>
      </c>
    </row>
    <row r="172" spans="1:3" x14ac:dyDescent="0.2">
      <c r="A172" t="s">
        <v>9563</v>
      </c>
      <c r="B172">
        <v>22496</v>
      </c>
      <c r="C172" t="s">
        <v>10034</v>
      </c>
    </row>
    <row r="173" spans="1:3" x14ac:dyDescent="0.2">
      <c r="A173" t="s">
        <v>9561</v>
      </c>
      <c r="B173">
        <v>22495</v>
      </c>
      <c r="C173" t="s">
        <v>10035</v>
      </c>
    </row>
    <row r="174" spans="1:3" x14ac:dyDescent="0.2">
      <c r="A174" t="s">
        <v>8558</v>
      </c>
      <c r="B174">
        <v>11567</v>
      </c>
      <c r="C174" t="s">
        <v>887</v>
      </c>
    </row>
    <row r="175" spans="1:3" x14ac:dyDescent="0.2">
      <c r="A175" t="s">
        <v>8560</v>
      </c>
      <c r="B175">
        <v>11568</v>
      </c>
      <c r="C175" t="s">
        <v>891</v>
      </c>
    </row>
    <row r="176" spans="1:3" x14ac:dyDescent="0.2">
      <c r="A176" t="s">
        <v>9565</v>
      </c>
      <c r="B176">
        <v>22497</v>
      </c>
      <c r="C176" t="s">
        <v>10036</v>
      </c>
    </row>
    <row r="177" spans="1:3" x14ac:dyDescent="0.2">
      <c r="A177" t="s">
        <v>8562</v>
      </c>
      <c r="B177">
        <v>11569</v>
      </c>
      <c r="C177" t="s">
        <v>896</v>
      </c>
    </row>
    <row r="178" spans="1:3" x14ac:dyDescent="0.2">
      <c r="A178" t="s">
        <v>9567</v>
      </c>
      <c r="B178">
        <v>22498</v>
      </c>
      <c r="C178" t="s">
        <v>10037</v>
      </c>
    </row>
    <row r="179" spans="1:3" x14ac:dyDescent="0.2">
      <c r="A179" t="s">
        <v>9569</v>
      </c>
      <c r="B179">
        <v>22499</v>
      </c>
      <c r="C179" t="s">
        <v>10038</v>
      </c>
    </row>
    <row r="180" spans="1:3" x14ac:dyDescent="0.2">
      <c r="A180" t="s">
        <v>8564</v>
      </c>
      <c r="B180">
        <v>11570</v>
      </c>
      <c r="C180" t="s">
        <v>900</v>
      </c>
    </row>
    <row r="181" spans="1:3" x14ac:dyDescent="0.2">
      <c r="A181" t="s">
        <v>9571</v>
      </c>
      <c r="B181">
        <v>22500</v>
      </c>
      <c r="C181" t="s">
        <v>10039</v>
      </c>
    </row>
    <row r="182" spans="1:3" x14ac:dyDescent="0.2">
      <c r="A182" t="s">
        <v>8566</v>
      </c>
      <c r="B182">
        <v>11571</v>
      </c>
      <c r="C182" t="s">
        <v>904</v>
      </c>
    </row>
    <row r="183" spans="1:3" x14ac:dyDescent="0.2">
      <c r="A183" t="s">
        <v>8568</v>
      </c>
      <c r="B183">
        <v>11572</v>
      </c>
      <c r="C183" t="s">
        <v>909</v>
      </c>
    </row>
    <row r="184" spans="1:3" x14ac:dyDescent="0.2">
      <c r="A184" t="s">
        <v>9573</v>
      </c>
      <c r="B184">
        <v>22501</v>
      </c>
      <c r="C184" t="s">
        <v>10040</v>
      </c>
    </row>
    <row r="185" spans="1:3" x14ac:dyDescent="0.2">
      <c r="A185" t="s">
        <v>9575</v>
      </c>
      <c r="B185">
        <v>22502</v>
      </c>
      <c r="C185" t="s">
        <v>10041</v>
      </c>
    </row>
    <row r="186" spans="1:3" x14ac:dyDescent="0.2">
      <c r="A186" t="s">
        <v>8570</v>
      </c>
      <c r="B186">
        <v>11573</v>
      </c>
      <c r="C186" t="s">
        <v>911</v>
      </c>
    </row>
    <row r="187" spans="1:3" x14ac:dyDescent="0.2">
      <c r="A187" t="s">
        <v>9577</v>
      </c>
      <c r="B187">
        <v>22503</v>
      </c>
      <c r="C187" t="s">
        <v>10042</v>
      </c>
    </row>
    <row r="188" spans="1:3" x14ac:dyDescent="0.2">
      <c r="A188" t="s">
        <v>9579</v>
      </c>
      <c r="B188">
        <v>22504</v>
      </c>
      <c r="C188" t="s">
        <v>10043</v>
      </c>
    </row>
    <row r="189" spans="1:3" x14ac:dyDescent="0.2">
      <c r="A189" t="s">
        <v>8572</v>
      </c>
      <c r="B189">
        <v>11574</v>
      </c>
      <c r="C189" t="s">
        <v>918</v>
      </c>
    </row>
    <row r="190" spans="1:3" x14ac:dyDescent="0.2">
      <c r="A190" t="s">
        <v>9249</v>
      </c>
      <c r="B190">
        <v>16855</v>
      </c>
      <c r="C190" t="s">
        <v>940</v>
      </c>
    </row>
    <row r="191" spans="1:3" x14ac:dyDescent="0.2">
      <c r="A191" t="s">
        <v>8574</v>
      </c>
      <c r="B191">
        <v>11575</v>
      </c>
      <c r="C191" t="s">
        <v>922</v>
      </c>
    </row>
    <row r="192" spans="1:3" x14ac:dyDescent="0.2">
      <c r="A192" t="s">
        <v>9581</v>
      </c>
      <c r="B192">
        <v>22505</v>
      </c>
      <c r="C192" t="s">
        <v>10044</v>
      </c>
    </row>
    <row r="193" spans="1:3" x14ac:dyDescent="0.2">
      <c r="A193" t="s">
        <v>8576</v>
      </c>
      <c r="B193">
        <v>11576</v>
      </c>
      <c r="C193" t="s">
        <v>926</v>
      </c>
    </row>
    <row r="194" spans="1:3" x14ac:dyDescent="0.2">
      <c r="A194" t="s">
        <v>9583</v>
      </c>
      <c r="B194">
        <v>22506</v>
      </c>
      <c r="C194" t="s">
        <v>10045</v>
      </c>
    </row>
    <row r="195" spans="1:3" x14ac:dyDescent="0.2">
      <c r="A195" t="s">
        <v>9585</v>
      </c>
      <c r="B195">
        <v>22507</v>
      </c>
      <c r="C195" t="s">
        <v>10046</v>
      </c>
    </row>
    <row r="196" spans="1:3" x14ac:dyDescent="0.2">
      <c r="A196" t="s">
        <v>8746</v>
      </c>
      <c r="B196">
        <v>11666</v>
      </c>
      <c r="C196" t="s">
        <v>934</v>
      </c>
    </row>
    <row r="197" spans="1:3" x14ac:dyDescent="0.2">
      <c r="A197" t="s">
        <v>8578</v>
      </c>
      <c r="B197">
        <v>11577</v>
      </c>
      <c r="C197" t="s">
        <v>944</v>
      </c>
    </row>
    <row r="198" spans="1:3" x14ac:dyDescent="0.2">
      <c r="A198" t="s">
        <v>9587</v>
      </c>
      <c r="B198">
        <v>22508</v>
      </c>
      <c r="C198" t="s">
        <v>10047</v>
      </c>
    </row>
    <row r="199" spans="1:3" x14ac:dyDescent="0.2">
      <c r="A199" t="s">
        <v>9589</v>
      </c>
      <c r="B199">
        <v>22509</v>
      </c>
      <c r="C199" t="s">
        <v>10048</v>
      </c>
    </row>
    <row r="200" spans="1:3" x14ac:dyDescent="0.2">
      <c r="A200" t="s">
        <v>8580</v>
      </c>
      <c r="B200">
        <v>11578</v>
      </c>
      <c r="C200" t="s">
        <v>948</v>
      </c>
    </row>
    <row r="201" spans="1:3" x14ac:dyDescent="0.2">
      <c r="A201" t="s">
        <v>9113</v>
      </c>
      <c r="B201">
        <v>16627</v>
      </c>
      <c r="C201" t="s">
        <v>6737</v>
      </c>
    </row>
    <row r="202" spans="1:3" x14ac:dyDescent="0.2">
      <c r="A202" t="s">
        <v>9591</v>
      </c>
      <c r="B202">
        <v>22510</v>
      </c>
      <c r="C202" t="s">
        <v>10049</v>
      </c>
    </row>
    <row r="203" spans="1:3" x14ac:dyDescent="0.2">
      <c r="A203" t="s">
        <v>8582</v>
      </c>
      <c r="B203">
        <v>11579</v>
      </c>
      <c r="C203" t="s">
        <v>971</v>
      </c>
    </row>
    <row r="204" spans="1:3" x14ac:dyDescent="0.2">
      <c r="A204" t="s">
        <v>8584</v>
      </c>
      <c r="B204">
        <v>11580</v>
      </c>
      <c r="C204" t="s">
        <v>822</v>
      </c>
    </row>
    <row r="205" spans="1:3" x14ac:dyDescent="0.2">
      <c r="A205" t="s">
        <v>8586</v>
      </c>
      <c r="B205">
        <v>11581</v>
      </c>
      <c r="C205" t="s">
        <v>959</v>
      </c>
    </row>
    <row r="206" spans="1:3" x14ac:dyDescent="0.2">
      <c r="A206" t="s">
        <v>9593</v>
      </c>
      <c r="B206">
        <v>22511</v>
      </c>
      <c r="C206" t="s">
        <v>10050</v>
      </c>
    </row>
    <row r="207" spans="1:3" x14ac:dyDescent="0.2">
      <c r="A207" t="s">
        <v>7197</v>
      </c>
      <c r="B207">
        <v>383</v>
      </c>
      <c r="C207" t="s">
        <v>962</v>
      </c>
    </row>
    <row r="208" spans="1:3" x14ac:dyDescent="0.2">
      <c r="A208" t="s">
        <v>8250</v>
      </c>
      <c r="B208">
        <v>9637</v>
      </c>
      <c r="C208" t="s">
        <v>1061</v>
      </c>
    </row>
    <row r="209" spans="1:3" x14ac:dyDescent="0.2">
      <c r="A209" t="s">
        <v>8588</v>
      </c>
      <c r="B209">
        <v>11582</v>
      </c>
      <c r="C209" t="s">
        <v>981</v>
      </c>
    </row>
    <row r="210" spans="1:3" x14ac:dyDescent="0.2">
      <c r="A210" t="s">
        <v>8252</v>
      </c>
      <c r="B210">
        <v>9638</v>
      </c>
      <c r="C210" t="s">
        <v>985</v>
      </c>
    </row>
    <row r="211" spans="1:3" x14ac:dyDescent="0.2">
      <c r="A211" t="s">
        <v>7185</v>
      </c>
      <c r="B211">
        <v>375</v>
      </c>
      <c r="C211" t="s">
        <v>990</v>
      </c>
    </row>
    <row r="212" spans="1:3" x14ac:dyDescent="0.2">
      <c r="A212" t="s">
        <v>9251</v>
      </c>
      <c r="B212">
        <v>16856</v>
      </c>
      <c r="C212" t="s">
        <v>995</v>
      </c>
    </row>
    <row r="213" spans="1:3" x14ac:dyDescent="0.2">
      <c r="A213" t="s">
        <v>7187</v>
      </c>
      <c r="B213">
        <v>376</v>
      </c>
      <c r="C213" t="s">
        <v>1002</v>
      </c>
    </row>
    <row r="214" spans="1:3" x14ac:dyDescent="0.2">
      <c r="A214" t="s">
        <v>8400</v>
      </c>
      <c r="B214">
        <v>10456</v>
      </c>
      <c r="C214" t="s">
        <v>1028</v>
      </c>
    </row>
    <row r="215" spans="1:3" x14ac:dyDescent="0.2">
      <c r="A215" t="s">
        <v>7561</v>
      </c>
      <c r="B215">
        <v>5140</v>
      </c>
      <c r="C215" t="s">
        <v>1050</v>
      </c>
    </row>
    <row r="216" spans="1:3" x14ac:dyDescent="0.2">
      <c r="A216" t="s">
        <v>7191</v>
      </c>
      <c r="B216">
        <v>378</v>
      </c>
      <c r="C216" t="s">
        <v>1033</v>
      </c>
    </row>
    <row r="217" spans="1:3" x14ac:dyDescent="0.2">
      <c r="A217" t="s">
        <v>7415</v>
      </c>
      <c r="B217">
        <v>634</v>
      </c>
      <c r="C217" t="s">
        <v>1043</v>
      </c>
    </row>
    <row r="218" spans="1:3" x14ac:dyDescent="0.2">
      <c r="A218" t="s">
        <v>7563</v>
      </c>
      <c r="B218">
        <v>5142</v>
      </c>
      <c r="C218" t="s">
        <v>1057</v>
      </c>
    </row>
    <row r="219" spans="1:3" x14ac:dyDescent="0.2">
      <c r="A219" t="s">
        <v>8402</v>
      </c>
      <c r="B219">
        <v>10457</v>
      </c>
      <c r="C219" t="s">
        <v>1007</v>
      </c>
    </row>
    <row r="220" spans="1:3" x14ac:dyDescent="0.2">
      <c r="A220" t="s">
        <v>7183</v>
      </c>
      <c r="B220">
        <v>374</v>
      </c>
      <c r="C220" t="s">
        <v>1015</v>
      </c>
    </row>
    <row r="221" spans="1:3" x14ac:dyDescent="0.2">
      <c r="A221" t="s">
        <v>7189</v>
      </c>
      <c r="B221">
        <v>377</v>
      </c>
      <c r="C221" t="s">
        <v>1018</v>
      </c>
    </row>
    <row r="222" spans="1:3" x14ac:dyDescent="0.2">
      <c r="A222" t="s">
        <v>8590</v>
      </c>
      <c r="B222">
        <v>11583</v>
      </c>
      <c r="C222" t="s">
        <v>10051</v>
      </c>
    </row>
    <row r="223" spans="1:3" x14ac:dyDescent="0.2">
      <c r="A223" t="s">
        <v>9355</v>
      </c>
      <c r="B223">
        <v>19767</v>
      </c>
      <c r="C223" t="s">
        <v>10052</v>
      </c>
    </row>
    <row r="224" spans="1:3" x14ac:dyDescent="0.2">
      <c r="A224" t="s">
        <v>7451</v>
      </c>
      <c r="B224">
        <v>731</v>
      </c>
      <c r="C224" t="s">
        <v>1068</v>
      </c>
    </row>
    <row r="225" spans="1:3" x14ac:dyDescent="0.2">
      <c r="A225" t="s">
        <v>9357</v>
      </c>
      <c r="B225">
        <v>19768</v>
      </c>
      <c r="C225" t="s">
        <v>10053</v>
      </c>
    </row>
    <row r="226" spans="1:3" x14ac:dyDescent="0.2">
      <c r="A226" t="s">
        <v>7455</v>
      </c>
      <c r="B226">
        <v>733</v>
      </c>
      <c r="C226" t="s">
        <v>1075</v>
      </c>
    </row>
    <row r="227" spans="1:3" x14ac:dyDescent="0.2">
      <c r="A227" t="s">
        <v>7453</v>
      </c>
      <c r="B227">
        <v>732</v>
      </c>
      <c r="C227" t="s">
        <v>1086</v>
      </c>
    </row>
    <row r="228" spans="1:3" x14ac:dyDescent="0.2">
      <c r="A228" t="s">
        <v>8794</v>
      </c>
      <c r="B228">
        <v>12422</v>
      </c>
      <c r="C228" t="s">
        <v>1100</v>
      </c>
    </row>
    <row r="229" spans="1:3" x14ac:dyDescent="0.2">
      <c r="A229" t="s">
        <v>8146</v>
      </c>
      <c r="B229">
        <v>9075</v>
      </c>
      <c r="C229" t="s">
        <v>1104</v>
      </c>
    </row>
    <row r="230" spans="1:3" x14ac:dyDescent="0.2">
      <c r="A230" t="s">
        <v>7155</v>
      </c>
      <c r="B230">
        <v>332</v>
      </c>
      <c r="C230" t="s">
        <v>1108</v>
      </c>
    </row>
    <row r="231" spans="1:3" x14ac:dyDescent="0.2">
      <c r="A231" t="s">
        <v>8796</v>
      </c>
      <c r="B231">
        <v>12423</v>
      </c>
      <c r="C231" t="s">
        <v>1112</v>
      </c>
    </row>
    <row r="232" spans="1:3" x14ac:dyDescent="0.2">
      <c r="A232" t="s">
        <v>8148</v>
      </c>
      <c r="B232">
        <v>9076</v>
      </c>
      <c r="C232" t="s">
        <v>1116</v>
      </c>
    </row>
    <row r="233" spans="1:3" x14ac:dyDescent="0.2">
      <c r="A233" t="s">
        <v>7671</v>
      </c>
      <c r="B233">
        <v>5709</v>
      </c>
      <c r="C233" t="s">
        <v>1163</v>
      </c>
    </row>
    <row r="234" spans="1:3" x14ac:dyDescent="0.2">
      <c r="A234" t="s">
        <v>7673</v>
      </c>
      <c r="B234">
        <v>5710</v>
      </c>
      <c r="C234" t="s">
        <v>1170</v>
      </c>
    </row>
    <row r="235" spans="1:3" x14ac:dyDescent="0.2">
      <c r="A235" t="s">
        <v>8142</v>
      </c>
      <c r="B235">
        <v>9073</v>
      </c>
      <c r="C235" t="s">
        <v>1120</v>
      </c>
    </row>
    <row r="236" spans="1:3" x14ac:dyDescent="0.2">
      <c r="A236" t="s">
        <v>8150</v>
      </c>
      <c r="B236">
        <v>9077</v>
      </c>
      <c r="C236" t="s">
        <v>1126</v>
      </c>
    </row>
    <row r="237" spans="1:3" x14ac:dyDescent="0.2">
      <c r="A237" t="s">
        <v>7157</v>
      </c>
      <c r="B237">
        <v>335</v>
      </c>
      <c r="C237" t="s">
        <v>1133</v>
      </c>
    </row>
    <row r="238" spans="1:3" x14ac:dyDescent="0.2">
      <c r="A238" t="s">
        <v>8798</v>
      </c>
      <c r="B238">
        <v>12424</v>
      </c>
      <c r="C238" t="s">
        <v>1139</v>
      </c>
    </row>
    <row r="239" spans="1:3" x14ac:dyDescent="0.2">
      <c r="A239" t="s">
        <v>8144</v>
      </c>
      <c r="B239">
        <v>9074</v>
      </c>
      <c r="C239" t="s">
        <v>1149</v>
      </c>
    </row>
    <row r="240" spans="1:3" x14ac:dyDescent="0.2">
      <c r="A240" t="s">
        <v>8140</v>
      </c>
      <c r="B240">
        <v>9072</v>
      </c>
      <c r="C240" t="s">
        <v>1153</v>
      </c>
    </row>
    <row r="241" spans="1:3" x14ac:dyDescent="0.2">
      <c r="A241" t="s">
        <v>7669</v>
      </c>
      <c r="B241">
        <v>5708</v>
      </c>
      <c r="C241" t="s">
        <v>1176</v>
      </c>
    </row>
    <row r="242" spans="1:3" x14ac:dyDescent="0.2">
      <c r="A242" t="s">
        <v>7675</v>
      </c>
      <c r="B242">
        <v>5711</v>
      </c>
      <c r="C242" t="s">
        <v>1193</v>
      </c>
    </row>
    <row r="243" spans="1:3" x14ac:dyDescent="0.2">
      <c r="A243" t="s">
        <v>9641</v>
      </c>
      <c r="B243">
        <v>22742</v>
      </c>
      <c r="C243" t="s">
        <v>10054</v>
      </c>
    </row>
    <row r="244" spans="1:3" x14ac:dyDescent="0.2">
      <c r="A244" t="s">
        <v>8836</v>
      </c>
      <c r="B244">
        <v>12465</v>
      </c>
      <c r="C244" t="s">
        <v>1202</v>
      </c>
    </row>
    <row r="245" spans="1:3" x14ac:dyDescent="0.2">
      <c r="A245" t="s">
        <v>7813</v>
      </c>
      <c r="B245">
        <v>5853</v>
      </c>
      <c r="C245" t="s">
        <v>1206</v>
      </c>
    </row>
    <row r="246" spans="1:3" x14ac:dyDescent="0.2">
      <c r="A246" t="s">
        <v>8088</v>
      </c>
      <c r="B246">
        <v>8853</v>
      </c>
      <c r="C246" t="s">
        <v>1211</v>
      </c>
    </row>
    <row r="247" spans="1:3" x14ac:dyDescent="0.2">
      <c r="A247" t="s">
        <v>8090</v>
      </c>
      <c r="B247">
        <v>8854</v>
      </c>
      <c r="C247" t="s">
        <v>1220</v>
      </c>
    </row>
    <row r="248" spans="1:3" x14ac:dyDescent="0.2">
      <c r="A248" t="s">
        <v>8838</v>
      </c>
      <c r="B248">
        <v>12466</v>
      </c>
      <c r="C248" t="s">
        <v>1225</v>
      </c>
    </row>
    <row r="249" spans="1:3" x14ac:dyDescent="0.2">
      <c r="A249" t="s">
        <v>9017</v>
      </c>
      <c r="B249">
        <v>14957</v>
      </c>
      <c r="C249" t="s">
        <v>6786</v>
      </c>
    </row>
    <row r="250" spans="1:3" x14ac:dyDescent="0.2">
      <c r="A250" t="s">
        <v>7677</v>
      </c>
      <c r="B250">
        <v>5712</v>
      </c>
      <c r="C250" t="s">
        <v>1231</v>
      </c>
    </row>
    <row r="251" spans="1:3" x14ac:dyDescent="0.2">
      <c r="A251" t="s">
        <v>9335</v>
      </c>
      <c r="B251">
        <v>19717</v>
      </c>
      <c r="C251" t="s">
        <v>10055</v>
      </c>
    </row>
    <row r="252" spans="1:3" x14ac:dyDescent="0.2">
      <c r="A252" t="s">
        <v>9337</v>
      </c>
      <c r="B252">
        <v>19718</v>
      </c>
      <c r="C252" t="s">
        <v>10056</v>
      </c>
    </row>
    <row r="253" spans="1:3" x14ac:dyDescent="0.2">
      <c r="A253" t="s">
        <v>9339</v>
      </c>
      <c r="B253">
        <v>19719</v>
      </c>
      <c r="C253" t="s">
        <v>1242</v>
      </c>
    </row>
    <row r="254" spans="1:3" x14ac:dyDescent="0.2">
      <c r="A254" t="s">
        <v>9341</v>
      </c>
      <c r="B254">
        <v>19720</v>
      </c>
      <c r="C254" t="s">
        <v>10057</v>
      </c>
    </row>
    <row r="255" spans="1:3" x14ac:dyDescent="0.2">
      <c r="A255" t="s">
        <v>7199</v>
      </c>
      <c r="B255">
        <v>384</v>
      </c>
      <c r="C255" t="s">
        <v>1268</v>
      </c>
    </row>
    <row r="256" spans="1:3" x14ac:dyDescent="0.2">
      <c r="A256" t="s">
        <v>7201</v>
      </c>
      <c r="B256">
        <v>385</v>
      </c>
      <c r="C256" t="s">
        <v>1277</v>
      </c>
    </row>
    <row r="257" spans="1:3" x14ac:dyDescent="0.2">
      <c r="A257" t="s">
        <v>9059</v>
      </c>
      <c r="B257">
        <v>15564</v>
      </c>
      <c r="C257" t="s">
        <v>1273</v>
      </c>
    </row>
    <row r="258" spans="1:3" x14ac:dyDescent="0.2">
      <c r="A258" t="s">
        <v>7215</v>
      </c>
      <c r="B258">
        <v>394</v>
      </c>
      <c r="C258" t="s">
        <v>1255</v>
      </c>
    </row>
    <row r="259" spans="1:3" x14ac:dyDescent="0.2">
      <c r="A259" t="s">
        <v>7203</v>
      </c>
      <c r="B259">
        <v>386</v>
      </c>
      <c r="C259" t="s">
        <v>1293</v>
      </c>
    </row>
    <row r="260" spans="1:3" x14ac:dyDescent="0.2">
      <c r="A260" t="s">
        <v>7205</v>
      </c>
      <c r="B260">
        <v>387</v>
      </c>
      <c r="C260" t="s">
        <v>1300</v>
      </c>
    </row>
    <row r="261" spans="1:3" x14ac:dyDescent="0.2">
      <c r="A261" t="s">
        <v>8592</v>
      </c>
      <c r="B261">
        <v>11584</v>
      </c>
      <c r="C261" t="s">
        <v>1312</v>
      </c>
    </row>
    <row r="262" spans="1:3" x14ac:dyDescent="0.2">
      <c r="A262" t="s">
        <v>8594</v>
      </c>
      <c r="B262">
        <v>11585</v>
      </c>
      <c r="C262" t="s">
        <v>1305</v>
      </c>
    </row>
    <row r="263" spans="1:3" x14ac:dyDescent="0.2">
      <c r="A263" t="s">
        <v>8184</v>
      </c>
      <c r="B263">
        <v>9145</v>
      </c>
      <c r="C263" t="s">
        <v>1319</v>
      </c>
    </row>
    <row r="264" spans="1:3" x14ac:dyDescent="0.2">
      <c r="A264" t="s">
        <v>7213</v>
      </c>
      <c r="B264">
        <v>393</v>
      </c>
      <c r="C264" t="s">
        <v>1335</v>
      </c>
    </row>
    <row r="265" spans="1:3" x14ac:dyDescent="0.2">
      <c r="A265" t="s">
        <v>7475</v>
      </c>
      <c r="B265">
        <v>779</v>
      </c>
      <c r="C265" t="s">
        <v>1339</v>
      </c>
    </row>
    <row r="266" spans="1:3" x14ac:dyDescent="0.2">
      <c r="A266" t="s">
        <v>8596</v>
      </c>
      <c r="B266">
        <v>11586</v>
      </c>
      <c r="C266" t="s">
        <v>1345</v>
      </c>
    </row>
    <row r="267" spans="1:3" x14ac:dyDescent="0.2">
      <c r="A267" t="s">
        <v>7477</v>
      </c>
      <c r="B267">
        <v>780</v>
      </c>
      <c r="C267" t="s">
        <v>1349</v>
      </c>
    </row>
    <row r="268" spans="1:3" x14ac:dyDescent="0.2">
      <c r="A268" t="s">
        <v>7209</v>
      </c>
      <c r="B268">
        <v>391</v>
      </c>
      <c r="C268" t="s">
        <v>1334</v>
      </c>
    </row>
    <row r="269" spans="1:3" x14ac:dyDescent="0.2">
      <c r="A269" t="s">
        <v>7479</v>
      </c>
      <c r="B269">
        <v>781</v>
      </c>
      <c r="C269" t="s">
        <v>1360</v>
      </c>
    </row>
    <row r="270" spans="1:3" x14ac:dyDescent="0.2">
      <c r="A270" t="s">
        <v>7211</v>
      </c>
      <c r="B270">
        <v>392</v>
      </c>
      <c r="C270" t="s">
        <v>1365</v>
      </c>
    </row>
    <row r="271" spans="1:3" x14ac:dyDescent="0.2">
      <c r="A271" t="s">
        <v>8254</v>
      </c>
      <c r="B271">
        <v>9639</v>
      </c>
      <c r="C271" t="s">
        <v>1380</v>
      </c>
    </row>
    <row r="272" spans="1:3" x14ac:dyDescent="0.2">
      <c r="A272" t="s">
        <v>7217</v>
      </c>
      <c r="B272">
        <v>395</v>
      </c>
      <c r="C272" t="s">
        <v>1385</v>
      </c>
    </row>
    <row r="273" spans="1:3" x14ac:dyDescent="0.2">
      <c r="A273" t="s">
        <v>8598</v>
      </c>
      <c r="B273">
        <v>11587</v>
      </c>
      <c r="C273" t="s">
        <v>1370</v>
      </c>
    </row>
    <row r="274" spans="1:3" x14ac:dyDescent="0.2">
      <c r="A274" t="s">
        <v>7219</v>
      </c>
      <c r="B274">
        <v>396</v>
      </c>
      <c r="C274" t="s">
        <v>1374</v>
      </c>
    </row>
    <row r="275" spans="1:3" x14ac:dyDescent="0.2">
      <c r="A275" t="s">
        <v>9019</v>
      </c>
      <c r="B275">
        <v>14958</v>
      </c>
      <c r="C275" t="s">
        <v>6782</v>
      </c>
    </row>
    <row r="276" spans="1:3" x14ac:dyDescent="0.2">
      <c r="A276" t="s">
        <v>7679</v>
      </c>
      <c r="B276">
        <v>5713</v>
      </c>
      <c r="C276" t="s">
        <v>1260</v>
      </c>
    </row>
    <row r="277" spans="1:3" x14ac:dyDescent="0.2">
      <c r="A277" t="s">
        <v>9253</v>
      </c>
      <c r="B277">
        <v>16857</v>
      </c>
      <c r="C277" t="s">
        <v>6988</v>
      </c>
    </row>
    <row r="278" spans="1:3" x14ac:dyDescent="0.2">
      <c r="A278" t="s">
        <v>7221</v>
      </c>
      <c r="B278">
        <v>398</v>
      </c>
      <c r="C278" t="s">
        <v>1405</v>
      </c>
    </row>
    <row r="279" spans="1:3" x14ac:dyDescent="0.2">
      <c r="A279" t="s">
        <v>9255</v>
      </c>
      <c r="B279">
        <v>16858</v>
      </c>
      <c r="C279" t="s">
        <v>10058</v>
      </c>
    </row>
    <row r="280" spans="1:3" x14ac:dyDescent="0.2">
      <c r="A280" t="s">
        <v>7207</v>
      </c>
      <c r="B280">
        <v>389</v>
      </c>
      <c r="C280" t="s">
        <v>1264</v>
      </c>
    </row>
    <row r="281" spans="1:3" x14ac:dyDescent="0.2">
      <c r="A281" t="s">
        <v>9694</v>
      </c>
      <c r="B281">
        <v>22925</v>
      </c>
      <c r="C281" t="s">
        <v>10059</v>
      </c>
    </row>
    <row r="282" spans="1:3" x14ac:dyDescent="0.2">
      <c r="A282" t="s">
        <v>9696</v>
      </c>
      <c r="B282">
        <v>22926</v>
      </c>
      <c r="C282" t="s">
        <v>10060</v>
      </c>
    </row>
    <row r="283" spans="1:3" x14ac:dyDescent="0.2">
      <c r="A283" t="s">
        <v>8864</v>
      </c>
      <c r="B283">
        <v>12646</v>
      </c>
      <c r="C283" t="s">
        <v>1411</v>
      </c>
    </row>
    <row r="284" spans="1:3" x14ac:dyDescent="0.2">
      <c r="A284" t="s">
        <v>8866</v>
      </c>
      <c r="B284">
        <v>12647</v>
      </c>
      <c r="C284" t="s">
        <v>1416</v>
      </c>
    </row>
    <row r="285" spans="1:3" x14ac:dyDescent="0.2">
      <c r="A285" t="s">
        <v>8868</v>
      </c>
      <c r="B285">
        <v>12648</v>
      </c>
      <c r="C285" t="s">
        <v>1420</v>
      </c>
    </row>
    <row r="286" spans="1:3" x14ac:dyDescent="0.2">
      <c r="A286" t="s">
        <v>9698</v>
      </c>
      <c r="B286">
        <v>22927</v>
      </c>
      <c r="C286" t="s">
        <v>10061</v>
      </c>
    </row>
    <row r="287" spans="1:3" x14ac:dyDescent="0.2">
      <c r="A287" t="s">
        <v>8808</v>
      </c>
      <c r="B287">
        <v>12431</v>
      </c>
      <c r="C287" t="s">
        <v>1443</v>
      </c>
    </row>
    <row r="288" spans="1:3" x14ac:dyDescent="0.2">
      <c r="A288" t="s">
        <v>8810</v>
      </c>
      <c r="B288">
        <v>12432</v>
      </c>
      <c r="C288" t="s">
        <v>10062</v>
      </c>
    </row>
    <row r="289" spans="1:3" x14ac:dyDescent="0.2">
      <c r="A289" t="s">
        <v>8812</v>
      </c>
      <c r="B289">
        <v>12433</v>
      </c>
      <c r="C289" t="s">
        <v>1450</v>
      </c>
    </row>
    <row r="290" spans="1:3" x14ac:dyDescent="0.2">
      <c r="A290" t="s">
        <v>9245</v>
      </c>
      <c r="B290">
        <v>16722</v>
      </c>
      <c r="C290" t="s">
        <v>6876</v>
      </c>
    </row>
    <row r="291" spans="1:3" x14ac:dyDescent="0.2">
      <c r="A291" t="s">
        <v>7681</v>
      </c>
      <c r="B291">
        <v>5714</v>
      </c>
      <c r="C291" t="s">
        <v>1459</v>
      </c>
    </row>
    <row r="292" spans="1:3" x14ac:dyDescent="0.2">
      <c r="A292" t="s">
        <v>8326</v>
      </c>
      <c r="B292">
        <v>9920</v>
      </c>
      <c r="C292" t="s">
        <v>1474</v>
      </c>
    </row>
    <row r="293" spans="1:3" x14ac:dyDescent="0.2">
      <c r="A293" t="s">
        <v>7685</v>
      </c>
      <c r="B293">
        <v>5716</v>
      </c>
      <c r="C293" t="s">
        <v>7045</v>
      </c>
    </row>
    <row r="294" spans="1:3" x14ac:dyDescent="0.2">
      <c r="A294" t="s">
        <v>8404</v>
      </c>
      <c r="B294">
        <v>10458</v>
      </c>
      <c r="C294" t="s">
        <v>1483</v>
      </c>
    </row>
    <row r="295" spans="1:3" x14ac:dyDescent="0.2">
      <c r="A295" t="s">
        <v>8406</v>
      </c>
      <c r="B295">
        <v>10459</v>
      </c>
      <c r="C295" t="s">
        <v>1487</v>
      </c>
    </row>
    <row r="296" spans="1:3" x14ac:dyDescent="0.2">
      <c r="A296" t="s">
        <v>9257</v>
      </c>
      <c r="B296">
        <v>16859</v>
      </c>
      <c r="C296" t="s">
        <v>10063</v>
      </c>
    </row>
    <row r="297" spans="1:3" x14ac:dyDescent="0.2">
      <c r="A297" t="s">
        <v>8328</v>
      </c>
      <c r="B297">
        <v>9921</v>
      </c>
      <c r="C297" t="s">
        <v>1491</v>
      </c>
    </row>
    <row r="298" spans="1:3" x14ac:dyDescent="0.2">
      <c r="A298" t="s">
        <v>8408</v>
      </c>
      <c r="B298">
        <v>10460</v>
      </c>
      <c r="C298" t="s">
        <v>1495</v>
      </c>
    </row>
    <row r="299" spans="1:3" x14ac:dyDescent="0.2">
      <c r="A299" t="s">
        <v>9259</v>
      </c>
      <c r="B299">
        <v>16860</v>
      </c>
      <c r="C299" t="s">
        <v>10064</v>
      </c>
    </row>
    <row r="300" spans="1:3" x14ac:dyDescent="0.2">
      <c r="A300" t="s">
        <v>9261</v>
      </c>
      <c r="B300">
        <v>16861</v>
      </c>
      <c r="C300" t="s">
        <v>10065</v>
      </c>
    </row>
    <row r="301" spans="1:3" x14ac:dyDescent="0.2">
      <c r="A301" t="s">
        <v>8410</v>
      </c>
      <c r="B301">
        <v>10461</v>
      </c>
      <c r="C301" t="s">
        <v>1499</v>
      </c>
    </row>
    <row r="302" spans="1:3" x14ac:dyDescent="0.2">
      <c r="A302" t="s">
        <v>8412</v>
      </c>
      <c r="B302">
        <v>10462</v>
      </c>
      <c r="C302" t="s">
        <v>1522</v>
      </c>
    </row>
    <row r="303" spans="1:3" x14ac:dyDescent="0.2">
      <c r="A303" t="s">
        <v>8414</v>
      </c>
      <c r="B303">
        <v>10463</v>
      </c>
      <c r="C303" t="s">
        <v>1506</v>
      </c>
    </row>
    <row r="304" spans="1:3" x14ac:dyDescent="0.2">
      <c r="A304" t="s">
        <v>8416</v>
      </c>
      <c r="B304">
        <v>10464</v>
      </c>
      <c r="C304" t="s">
        <v>1510</v>
      </c>
    </row>
    <row r="305" spans="1:3" x14ac:dyDescent="0.2">
      <c r="A305" t="s">
        <v>8418</v>
      </c>
      <c r="B305">
        <v>10465</v>
      </c>
      <c r="C305" t="s">
        <v>1525</v>
      </c>
    </row>
    <row r="306" spans="1:3" x14ac:dyDescent="0.2">
      <c r="A306" t="s">
        <v>8420</v>
      </c>
      <c r="B306">
        <v>10466</v>
      </c>
      <c r="C306" t="s">
        <v>1514</v>
      </c>
    </row>
    <row r="307" spans="1:3" x14ac:dyDescent="0.2">
      <c r="A307" t="s">
        <v>9263</v>
      </c>
      <c r="B307">
        <v>16862</v>
      </c>
      <c r="C307" t="s">
        <v>7054</v>
      </c>
    </row>
    <row r="308" spans="1:3" x14ac:dyDescent="0.2">
      <c r="A308" t="s">
        <v>7295</v>
      </c>
      <c r="B308">
        <v>536</v>
      </c>
      <c r="C308" t="s">
        <v>1518</v>
      </c>
    </row>
    <row r="309" spans="1:3" x14ac:dyDescent="0.2">
      <c r="A309" t="s">
        <v>9669</v>
      </c>
      <c r="B309">
        <v>22836</v>
      </c>
      <c r="C309" t="s">
        <v>10066</v>
      </c>
    </row>
    <row r="310" spans="1:3" x14ac:dyDescent="0.2">
      <c r="A310" t="s">
        <v>8330</v>
      </c>
      <c r="B310">
        <v>9922</v>
      </c>
      <c r="C310" t="s">
        <v>1537</v>
      </c>
    </row>
    <row r="311" spans="1:3" x14ac:dyDescent="0.2">
      <c r="A311" t="s">
        <v>7817</v>
      </c>
      <c r="B311">
        <v>5855</v>
      </c>
      <c r="C311" t="s">
        <v>1543</v>
      </c>
    </row>
    <row r="312" spans="1:3" x14ac:dyDescent="0.2">
      <c r="A312" t="s">
        <v>9367</v>
      </c>
      <c r="B312">
        <v>21421</v>
      </c>
      <c r="C312" t="s">
        <v>10067</v>
      </c>
    </row>
    <row r="313" spans="1:3" x14ac:dyDescent="0.2">
      <c r="A313" t="s">
        <v>7819</v>
      </c>
      <c r="B313">
        <v>5856</v>
      </c>
      <c r="C313" t="s">
        <v>1547</v>
      </c>
    </row>
    <row r="314" spans="1:3" x14ac:dyDescent="0.2">
      <c r="A314" t="s">
        <v>8023</v>
      </c>
      <c r="B314">
        <v>8704</v>
      </c>
      <c r="C314" t="s">
        <v>1553</v>
      </c>
    </row>
    <row r="315" spans="1:3" x14ac:dyDescent="0.2">
      <c r="A315" t="s">
        <v>8914</v>
      </c>
      <c r="B315">
        <v>12903</v>
      </c>
      <c r="C315" t="s">
        <v>10068</v>
      </c>
    </row>
    <row r="316" spans="1:3" x14ac:dyDescent="0.2">
      <c r="A316" t="s">
        <v>8208</v>
      </c>
      <c r="B316">
        <v>9275</v>
      </c>
      <c r="C316" t="s">
        <v>1563</v>
      </c>
    </row>
    <row r="317" spans="1:3" x14ac:dyDescent="0.2">
      <c r="A317" t="s">
        <v>8256</v>
      </c>
      <c r="B317">
        <v>9640</v>
      </c>
      <c r="C317" t="s">
        <v>1594</v>
      </c>
    </row>
    <row r="318" spans="1:3" x14ac:dyDescent="0.2">
      <c r="A318" t="s">
        <v>8600</v>
      </c>
      <c r="B318">
        <v>11588</v>
      </c>
      <c r="C318" t="s">
        <v>1599</v>
      </c>
    </row>
    <row r="319" spans="1:3" x14ac:dyDescent="0.2">
      <c r="A319" t="s">
        <v>9377</v>
      </c>
      <c r="B319">
        <v>21808</v>
      </c>
      <c r="C319" t="s">
        <v>10069</v>
      </c>
    </row>
    <row r="320" spans="1:3" x14ac:dyDescent="0.2">
      <c r="A320" t="s">
        <v>9379</v>
      </c>
      <c r="B320">
        <v>21809</v>
      </c>
      <c r="C320" t="s">
        <v>10070</v>
      </c>
    </row>
    <row r="321" spans="1:3" x14ac:dyDescent="0.2">
      <c r="A321" t="s">
        <v>7229</v>
      </c>
      <c r="B321">
        <v>403</v>
      </c>
      <c r="C321" t="s">
        <v>1607</v>
      </c>
    </row>
    <row r="322" spans="1:3" x14ac:dyDescent="0.2">
      <c r="A322" t="s">
        <v>9265</v>
      </c>
      <c r="B322">
        <v>16863</v>
      </c>
      <c r="C322" t="s">
        <v>10071</v>
      </c>
    </row>
    <row r="323" spans="1:3" x14ac:dyDescent="0.2">
      <c r="A323" t="s">
        <v>9267</v>
      </c>
      <c r="B323">
        <v>16864</v>
      </c>
      <c r="C323" t="s">
        <v>1622</v>
      </c>
    </row>
    <row r="324" spans="1:3" x14ac:dyDescent="0.2">
      <c r="A324" t="s">
        <v>8422</v>
      </c>
      <c r="B324">
        <v>10467</v>
      </c>
      <c r="C324" t="s">
        <v>1628</v>
      </c>
    </row>
    <row r="325" spans="1:3" x14ac:dyDescent="0.2">
      <c r="A325" t="s">
        <v>7223</v>
      </c>
      <c r="B325">
        <v>400</v>
      </c>
      <c r="C325" t="s">
        <v>1658</v>
      </c>
    </row>
    <row r="326" spans="1:3" x14ac:dyDescent="0.2">
      <c r="A326" t="s">
        <v>7225</v>
      </c>
      <c r="B326">
        <v>401</v>
      </c>
      <c r="C326" t="s">
        <v>1646</v>
      </c>
    </row>
    <row r="327" spans="1:3" x14ac:dyDescent="0.2">
      <c r="A327" t="s">
        <v>7909</v>
      </c>
      <c r="B327">
        <v>6445</v>
      </c>
      <c r="C327" t="s">
        <v>1664</v>
      </c>
    </row>
    <row r="328" spans="1:3" x14ac:dyDescent="0.2">
      <c r="A328" t="s">
        <v>7691</v>
      </c>
      <c r="B328">
        <v>5719</v>
      </c>
      <c r="C328" t="s">
        <v>1634</v>
      </c>
    </row>
    <row r="329" spans="1:3" x14ac:dyDescent="0.2">
      <c r="A329" t="s">
        <v>7907</v>
      </c>
      <c r="B329">
        <v>6441</v>
      </c>
      <c r="C329" t="s">
        <v>1638</v>
      </c>
    </row>
    <row r="330" spans="1:3" x14ac:dyDescent="0.2">
      <c r="A330" t="s">
        <v>8332</v>
      </c>
      <c r="B330">
        <v>9923</v>
      </c>
      <c r="C330" t="s">
        <v>1670</v>
      </c>
    </row>
    <row r="331" spans="1:3" x14ac:dyDescent="0.2">
      <c r="A331" t="s">
        <v>7693</v>
      </c>
      <c r="B331">
        <v>5720</v>
      </c>
      <c r="C331" t="s">
        <v>1675</v>
      </c>
    </row>
    <row r="332" spans="1:3" x14ac:dyDescent="0.2">
      <c r="A332" t="s">
        <v>8001</v>
      </c>
      <c r="B332">
        <v>8653</v>
      </c>
      <c r="C332" t="s">
        <v>1760</v>
      </c>
    </row>
    <row r="333" spans="1:3" x14ac:dyDescent="0.2">
      <c r="A333" t="s">
        <v>9381</v>
      </c>
      <c r="B333">
        <v>21810</v>
      </c>
      <c r="C333" t="s">
        <v>10072</v>
      </c>
    </row>
    <row r="334" spans="1:3" x14ac:dyDescent="0.2">
      <c r="A334" t="s">
        <v>7695</v>
      </c>
      <c r="B334">
        <v>5721</v>
      </c>
      <c r="C334" t="s">
        <v>1728</v>
      </c>
    </row>
    <row r="335" spans="1:3" x14ac:dyDescent="0.2">
      <c r="A335" t="s">
        <v>9383</v>
      </c>
      <c r="B335">
        <v>21811</v>
      </c>
      <c r="C335" t="s">
        <v>10073</v>
      </c>
    </row>
    <row r="336" spans="1:3" x14ac:dyDescent="0.2">
      <c r="A336" t="s">
        <v>9385</v>
      </c>
      <c r="B336">
        <v>21812</v>
      </c>
      <c r="C336" t="s">
        <v>10074</v>
      </c>
    </row>
    <row r="337" spans="1:3" x14ac:dyDescent="0.2">
      <c r="A337" t="s">
        <v>7993</v>
      </c>
      <c r="B337">
        <v>8649</v>
      </c>
      <c r="C337" t="s">
        <v>1692</v>
      </c>
    </row>
    <row r="338" spans="1:3" x14ac:dyDescent="0.2">
      <c r="A338" t="s">
        <v>7995</v>
      </c>
      <c r="B338">
        <v>8650</v>
      </c>
      <c r="C338" t="s">
        <v>1697</v>
      </c>
    </row>
    <row r="339" spans="1:3" x14ac:dyDescent="0.2">
      <c r="A339" t="s">
        <v>7997</v>
      </c>
      <c r="B339">
        <v>8651</v>
      </c>
      <c r="C339" t="s">
        <v>1701</v>
      </c>
    </row>
    <row r="340" spans="1:3" x14ac:dyDescent="0.2">
      <c r="A340" t="s">
        <v>7999</v>
      </c>
      <c r="B340">
        <v>8652</v>
      </c>
      <c r="C340" t="s">
        <v>1705</v>
      </c>
    </row>
    <row r="341" spans="1:3" x14ac:dyDescent="0.2">
      <c r="A341" t="s">
        <v>8602</v>
      </c>
      <c r="B341">
        <v>11589</v>
      </c>
      <c r="C341" t="s">
        <v>1708</v>
      </c>
    </row>
    <row r="342" spans="1:3" x14ac:dyDescent="0.2">
      <c r="A342" t="s">
        <v>8003</v>
      </c>
      <c r="B342">
        <v>8654</v>
      </c>
      <c r="C342" t="s">
        <v>1713</v>
      </c>
    </row>
    <row r="343" spans="1:3" x14ac:dyDescent="0.2">
      <c r="A343" t="s">
        <v>8005</v>
      </c>
      <c r="B343">
        <v>8655</v>
      </c>
      <c r="C343" t="s">
        <v>1718</v>
      </c>
    </row>
    <row r="344" spans="1:3" x14ac:dyDescent="0.2">
      <c r="A344" t="s">
        <v>9387</v>
      </c>
      <c r="B344">
        <v>21813</v>
      </c>
      <c r="C344" t="s">
        <v>10075</v>
      </c>
    </row>
    <row r="345" spans="1:3" x14ac:dyDescent="0.2">
      <c r="A345" t="s">
        <v>8007</v>
      </c>
      <c r="B345">
        <v>8656</v>
      </c>
      <c r="C345" t="s">
        <v>1741</v>
      </c>
    </row>
    <row r="346" spans="1:3" x14ac:dyDescent="0.2">
      <c r="A346" t="s">
        <v>9389</v>
      </c>
      <c r="B346">
        <v>21814</v>
      </c>
      <c r="C346" t="s">
        <v>10076</v>
      </c>
    </row>
    <row r="347" spans="1:3" x14ac:dyDescent="0.2">
      <c r="A347" t="s">
        <v>8604</v>
      </c>
      <c r="B347">
        <v>11590</v>
      </c>
      <c r="C347" t="s">
        <v>1744</v>
      </c>
    </row>
    <row r="348" spans="1:3" x14ac:dyDescent="0.2">
      <c r="A348" t="s">
        <v>8009</v>
      </c>
      <c r="B348">
        <v>8657</v>
      </c>
      <c r="C348" t="s">
        <v>1756</v>
      </c>
    </row>
    <row r="349" spans="1:3" x14ac:dyDescent="0.2">
      <c r="A349" t="s">
        <v>7227</v>
      </c>
      <c r="B349">
        <v>402</v>
      </c>
      <c r="C349" t="s">
        <v>1775</v>
      </c>
    </row>
    <row r="350" spans="1:3" x14ac:dyDescent="0.2">
      <c r="A350" t="s">
        <v>8606</v>
      </c>
      <c r="B350">
        <v>11591</v>
      </c>
      <c r="C350" t="s">
        <v>1781</v>
      </c>
    </row>
    <row r="351" spans="1:3" x14ac:dyDescent="0.2">
      <c r="A351" t="s">
        <v>8608</v>
      </c>
      <c r="B351">
        <v>11592</v>
      </c>
      <c r="C351" t="s">
        <v>1785</v>
      </c>
    </row>
    <row r="352" spans="1:3" x14ac:dyDescent="0.2">
      <c r="A352" t="s">
        <v>9269</v>
      </c>
      <c r="B352">
        <v>16865</v>
      </c>
      <c r="C352" t="s">
        <v>6819</v>
      </c>
    </row>
    <row r="353" spans="1:3" x14ac:dyDescent="0.2">
      <c r="A353" t="s">
        <v>7499</v>
      </c>
      <c r="B353">
        <v>829</v>
      </c>
      <c r="C353" t="s">
        <v>1790</v>
      </c>
    </row>
    <row r="354" spans="1:3" x14ac:dyDescent="0.2">
      <c r="A354" t="s">
        <v>9700</v>
      </c>
      <c r="B354">
        <v>22928</v>
      </c>
      <c r="C354" t="s">
        <v>10077</v>
      </c>
    </row>
    <row r="355" spans="1:3" x14ac:dyDescent="0.2">
      <c r="A355" t="s">
        <v>7821</v>
      </c>
      <c r="B355">
        <v>5857</v>
      </c>
      <c r="C355" t="s">
        <v>1815</v>
      </c>
    </row>
    <row r="356" spans="1:3" x14ac:dyDescent="0.2">
      <c r="A356" t="s">
        <v>8334</v>
      </c>
      <c r="B356">
        <v>9924</v>
      </c>
      <c r="C356" t="s">
        <v>1880</v>
      </c>
    </row>
    <row r="357" spans="1:3" x14ac:dyDescent="0.2">
      <c r="A357" t="s">
        <v>9321</v>
      </c>
      <c r="B357">
        <v>18506</v>
      </c>
      <c r="C357" t="s">
        <v>6979</v>
      </c>
    </row>
    <row r="358" spans="1:3" x14ac:dyDescent="0.2">
      <c r="A358" t="s">
        <v>9327</v>
      </c>
      <c r="B358">
        <v>18509</v>
      </c>
      <c r="C358" t="s">
        <v>1885</v>
      </c>
    </row>
    <row r="359" spans="1:3" x14ac:dyDescent="0.2">
      <c r="A359" t="s">
        <v>8610</v>
      </c>
      <c r="B359">
        <v>11593</v>
      </c>
      <c r="C359" t="s">
        <v>1890</v>
      </c>
    </row>
    <row r="360" spans="1:3" x14ac:dyDescent="0.2">
      <c r="A360" t="s">
        <v>9323</v>
      </c>
      <c r="B360">
        <v>18507</v>
      </c>
      <c r="C360" t="s">
        <v>6982</v>
      </c>
    </row>
    <row r="361" spans="1:3" x14ac:dyDescent="0.2">
      <c r="A361" t="s">
        <v>9325</v>
      </c>
      <c r="B361">
        <v>18508</v>
      </c>
      <c r="C361" t="s">
        <v>10078</v>
      </c>
    </row>
    <row r="362" spans="1:3" x14ac:dyDescent="0.2">
      <c r="A362" t="s">
        <v>7697</v>
      </c>
      <c r="B362">
        <v>5722</v>
      </c>
      <c r="C362" t="s">
        <v>1931</v>
      </c>
    </row>
    <row r="363" spans="1:3" x14ac:dyDescent="0.2">
      <c r="A363" t="s">
        <v>9021</v>
      </c>
      <c r="B363">
        <v>14959</v>
      </c>
      <c r="C363" t="s">
        <v>6731</v>
      </c>
    </row>
    <row r="364" spans="1:3" x14ac:dyDescent="0.2">
      <c r="A364" t="s">
        <v>9601</v>
      </c>
      <c r="B364">
        <v>22670</v>
      </c>
      <c r="C364" t="s">
        <v>10079</v>
      </c>
    </row>
    <row r="365" spans="1:3" x14ac:dyDescent="0.2">
      <c r="A365" t="s">
        <v>9119</v>
      </c>
      <c r="B365">
        <v>16630</v>
      </c>
      <c r="C365" t="s">
        <v>10080</v>
      </c>
    </row>
    <row r="366" spans="1:3" x14ac:dyDescent="0.2">
      <c r="A366" t="s">
        <v>9023</v>
      </c>
      <c r="B366">
        <v>14960</v>
      </c>
      <c r="C366" t="s">
        <v>6828</v>
      </c>
    </row>
    <row r="367" spans="1:3" x14ac:dyDescent="0.2">
      <c r="A367" t="s">
        <v>8947</v>
      </c>
      <c r="B367">
        <v>13282</v>
      </c>
      <c r="C367" t="s">
        <v>2013</v>
      </c>
    </row>
    <row r="368" spans="1:3" x14ac:dyDescent="0.2">
      <c r="A368" t="s">
        <v>8949</v>
      </c>
      <c r="B368">
        <v>13283</v>
      </c>
      <c r="C368" t="s">
        <v>2018</v>
      </c>
    </row>
    <row r="369" spans="1:3" x14ac:dyDescent="0.2">
      <c r="A369" t="s">
        <v>8870</v>
      </c>
      <c r="B369">
        <v>12649</v>
      </c>
      <c r="C369" t="s">
        <v>2023</v>
      </c>
    </row>
    <row r="370" spans="1:3" x14ac:dyDescent="0.2">
      <c r="A370" t="s">
        <v>9121</v>
      </c>
      <c r="B370">
        <v>16631</v>
      </c>
      <c r="C370" t="s">
        <v>10081</v>
      </c>
    </row>
    <row r="371" spans="1:3" x14ac:dyDescent="0.2">
      <c r="A371" t="s">
        <v>9643</v>
      </c>
      <c r="B371">
        <v>22743</v>
      </c>
      <c r="C371" t="s">
        <v>10082</v>
      </c>
    </row>
    <row r="372" spans="1:3" x14ac:dyDescent="0.2">
      <c r="A372" t="s">
        <v>8872</v>
      </c>
      <c r="B372">
        <v>12650</v>
      </c>
      <c r="C372" t="s">
        <v>2058</v>
      </c>
    </row>
    <row r="373" spans="1:3" x14ac:dyDescent="0.2">
      <c r="A373" t="s">
        <v>9671</v>
      </c>
      <c r="B373">
        <v>22837</v>
      </c>
      <c r="C373" t="s">
        <v>10083</v>
      </c>
    </row>
    <row r="374" spans="1:3" x14ac:dyDescent="0.2">
      <c r="A374" t="s">
        <v>8210</v>
      </c>
      <c r="B374">
        <v>9276</v>
      </c>
      <c r="C374" t="s">
        <v>2033</v>
      </c>
    </row>
    <row r="375" spans="1:3" x14ac:dyDescent="0.2">
      <c r="A375" t="s">
        <v>8874</v>
      </c>
      <c r="B375">
        <v>12651</v>
      </c>
      <c r="C375" t="s">
        <v>2043</v>
      </c>
    </row>
    <row r="376" spans="1:3" x14ac:dyDescent="0.2">
      <c r="A376" t="s">
        <v>9673</v>
      </c>
      <c r="B376">
        <v>22838</v>
      </c>
      <c r="C376" t="s">
        <v>7131</v>
      </c>
    </row>
    <row r="377" spans="1:3" x14ac:dyDescent="0.2">
      <c r="A377" t="s">
        <v>8876</v>
      </c>
      <c r="B377">
        <v>12652</v>
      </c>
      <c r="C377" t="s">
        <v>2052</v>
      </c>
    </row>
    <row r="378" spans="1:3" x14ac:dyDescent="0.2">
      <c r="A378" t="s">
        <v>7825</v>
      </c>
      <c r="B378">
        <v>5859</v>
      </c>
      <c r="C378" t="s">
        <v>2082</v>
      </c>
    </row>
    <row r="379" spans="1:3" x14ac:dyDescent="0.2">
      <c r="A379" t="s">
        <v>9025</v>
      </c>
      <c r="B379">
        <v>14961</v>
      </c>
      <c r="C379" t="s">
        <v>6832</v>
      </c>
    </row>
    <row r="380" spans="1:3" x14ac:dyDescent="0.2">
      <c r="A380" t="s">
        <v>7823</v>
      </c>
      <c r="B380">
        <v>5858</v>
      </c>
      <c r="C380" t="s">
        <v>2060</v>
      </c>
    </row>
    <row r="381" spans="1:3" x14ac:dyDescent="0.2">
      <c r="A381" t="s">
        <v>9061</v>
      </c>
      <c r="B381">
        <v>15565</v>
      </c>
      <c r="C381" t="s">
        <v>2075</v>
      </c>
    </row>
    <row r="382" spans="1:3" x14ac:dyDescent="0.2">
      <c r="A382" t="s">
        <v>7827</v>
      </c>
      <c r="B382">
        <v>5860</v>
      </c>
      <c r="C382" t="s">
        <v>2067</v>
      </c>
    </row>
    <row r="383" spans="1:3" x14ac:dyDescent="0.2">
      <c r="A383" t="s">
        <v>7901</v>
      </c>
      <c r="B383">
        <v>6096</v>
      </c>
      <c r="C383" t="s">
        <v>2088</v>
      </c>
    </row>
    <row r="384" spans="1:3" x14ac:dyDescent="0.2">
      <c r="A384" t="s">
        <v>9063</v>
      </c>
      <c r="B384">
        <v>15566</v>
      </c>
      <c r="C384" t="s">
        <v>2094</v>
      </c>
    </row>
    <row r="385" spans="1:3" x14ac:dyDescent="0.2">
      <c r="A385" t="s">
        <v>9123</v>
      </c>
      <c r="B385">
        <v>16632</v>
      </c>
      <c r="C385" t="s">
        <v>6963</v>
      </c>
    </row>
    <row r="386" spans="1:3" x14ac:dyDescent="0.2">
      <c r="A386" t="s">
        <v>7567</v>
      </c>
      <c r="B386">
        <v>5146</v>
      </c>
      <c r="C386" t="s">
        <v>2099</v>
      </c>
    </row>
    <row r="387" spans="1:3" x14ac:dyDescent="0.2">
      <c r="A387" t="s">
        <v>7289</v>
      </c>
      <c r="B387">
        <v>533</v>
      </c>
      <c r="C387" t="s">
        <v>2113</v>
      </c>
    </row>
    <row r="388" spans="1:3" x14ac:dyDescent="0.2">
      <c r="A388" t="s">
        <v>7291</v>
      </c>
      <c r="B388">
        <v>534</v>
      </c>
      <c r="C388" t="s">
        <v>2120</v>
      </c>
    </row>
    <row r="389" spans="1:3" x14ac:dyDescent="0.2">
      <c r="A389" t="s">
        <v>7419</v>
      </c>
      <c r="B389">
        <v>638</v>
      </c>
      <c r="C389" t="s">
        <v>2128</v>
      </c>
    </row>
    <row r="390" spans="1:3" x14ac:dyDescent="0.2">
      <c r="A390" t="s">
        <v>7293</v>
      </c>
      <c r="B390">
        <v>535</v>
      </c>
      <c r="C390" t="s">
        <v>2134</v>
      </c>
    </row>
    <row r="391" spans="1:3" x14ac:dyDescent="0.2">
      <c r="A391" t="s">
        <v>7829</v>
      </c>
      <c r="B391">
        <v>5861</v>
      </c>
      <c r="C391" t="s">
        <v>2071</v>
      </c>
    </row>
    <row r="392" spans="1:3" x14ac:dyDescent="0.2">
      <c r="A392" t="s">
        <v>7903</v>
      </c>
      <c r="B392">
        <v>6106</v>
      </c>
      <c r="C392" t="s">
        <v>2144</v>
      </c>
    </row>
    <row r="393" spans="1:3" x14ac:dyDescent="0.2">
      <c r="A393" t="s">
        <v>9645</v>
      </c>
      <c r="B393">
        <v>22744</v>
      </c>
      <c r="C393" t="s">
        <v>10084</v>
      </c>
    </row>
    <row r="394" spans="1:3" x14ac:dyDescent="0.2">
      <c r="A394" t="s">
        <v>7699</v>
      </c>
      <c r="B394">
        <v>5723</v>
      </c>
      <c r="C394" t="s">
        <v>2150</v>
      </c>
    </row>
    <row r="395" spans="1:3" x14ac:dyDescent="0.2">
      <c r="A395" t="s">
        <v>9125</v>
      </c>
      <c r="B395">
        <v>16633</v>
      </c>
      <c r="C395" t="s">
        <v>6907</v>
      </c>
    </row>
    <row r="396" spans="1:3" x14ac:dyDescent="0.2">
      <c r="A396" t="s">
        <v>8878</v>
      </c>
      <c r="B396">
        <v>12653</v>
      </c>
      <c r="C396" t="s">
        <v>2156</v>
      </c>
    </row>
    <row r="397" spans="1:3" x14ac:dyDescent="0.2">
      <c r="A397" t="s">
        <v>8880</v>
      </c>
      <c r="B397">
        <v>12654</v>
      </c>
      <c r="C397" t="s">
        <v>2159</v>
      </c>
    </row>
    <row r="398" spans="1:3" x14ac:dyDescent="0.2">
      <c r="A398" t="s">
        <v>9675</v>
      </c>
      <c r="B398">
        <v>22839</v>
      </c>
      <c r="C398" t="s">
        <v>10085</v>
      </c>
    </row>
    <row r="399" spans="1:3" x14ac:dyDescent="0.2">
      <c r="A399" t="s">
        <v>9702</v>
      </c>
      <c r="B399">
        <v>22929</v>
      </c>
      <c r="C399" t="s">
        <v>10086</v>
      </c>
    </row>
    <row r="400" spans="1:3" x14ac:dyDescent="0.2">
      <c r="A400" t="s">
        <v>7459</v>
      </c>
      <c r="B400">
        <v>736</v>
      </c>
      <c r="C400" t="s">
        <v>2176</v>
      </c>
    </row>
    <row r="401" spans="1:3" x14ac:dyDescent="0.2">
      <c r="A401" t="s">
        <v>7457</v>
      </c>
      <c r="B401">
        <v>735</v>
      </c>
      <c r="C401" t="s">
        <v>2182</v>
      </c>
    </row>
    <row r="402" spans="1:3" x14ac:dyDescent="0.2">
      <c r="A402" t="s">
        <v>7465</v>
      </c>
      <c r="B402">
        <v>743</v>
      </c>
      <c r="C402" t="s">
        <v>2194</v>
      </c>
    </row>
    <row r="403" spans="1:3" x14ac:dyDescent="0.2">
      <c r="A403" t="s">
        <v>7463</v>
      </c>
      <c r="B403">
        <v>742</v>
      </c>
      <c r="C403" t="s">
        <v>2199</v>
      </c>
    </row>
    <row r="404" spans="1:3" x14ac:dyDescent="0.2">
      <c r="A404" t="s">
        <v>7467</v>
      </c>
      <c r="B404">
        <v>744</v>
      </c>
      <c r="C404" t="s">
        <v>2210</v>
      </c>
    </row>
    <row r="405" spans="1:3" x14ac:dyDescent="0.2">
      <c r="A405" t="s">
        <v>9027</v>
      </c>
      <c r="B405">
        <v>14962</v>
      </c>
      <c r="C405" t="s">
        <v>2220</v>
      </c>
    </row>
    <row r="406" spans="1:3" x14ac:dyDescent="0.2">
      <c r="A406" t="s">
        <v>9127</v>
      </c>
      <c r="B406">
        <v>16634</v>
      </c>
      <c r="C406" t="s">
        <v>10087</v>
      </c>
    </row>
    <row r="407" spans="1:3" x14ac:dyDescent="0.2">
      <c r="A407" t="s">
        <v>7461</v>
      </c>
      <c r="B407">
        <v>737</v>
      </c>
      <c r="C407" t="s">
        <v>2224</v>
      </c>
    </row>
    <row r="408" spans="1:3" x14ac:dyDescent="0.2">
      <c r="A408" t="s">
        <v>7569</v>
      </c>
      <c r="B408">
        <v>5148</v>
      </c>
      <c r="C408" t="s">
        <v>2234</v>
      </c>
    </row>
    <row r="409" spans="1:3" x14ac:dyDescent="0.2">
      <c r="A409" t="s">
        <v>8424</v>
      </c>
      <c r="B409">
        <v>10468</v>
      </c>
      <c r="C409" t="s">
        <v>2238</v>
      </c>
    </row>
    <row r="410" spans="1:3" x14ac:dyDescent="0.2">
      <c r="A410" t="s">
        <v>8426</v>
      </c>
      <c r="B410">
        <v>10469</v>
      </c>
      <c r="C410" t="s">
        <v>2245</v>
      </c>
    </row>
    <row r="411" spans="1:3" x14ac:dyDescent="0.2">
      <c r="A411" t="s">
        <v>8428</v>
      </c>
      <c r="B411">
        <v>10470</v>
      </c>
      <c r="C411" t="s">
        <v>2248</v>
      </c>
    </row>
    <row r="412" spans="1:3" x14ac:dyDescent="0.2">
      <c r="A412" t="s">
        <v>7425</v>
      </c>
      <c r="B412">
        <v>642</v>
      </c>
      <c r="C412" t="s">
        <v>2280</v>
      </c>
    </row>
    <row r="413" spans="1:3" x14ac:dyDescent="0.2">
      <c r="A413" t="s">
        <v>7831</v>
      </c>
      <c r="B413">
        <v>5862</v>
      </c>
      <c r="C413" t="s">
        <v>2288</v>
      </c>
    </row>
    <row r="414" spans="1:3" x14ac:dyDescent="0.2">
      <c r="A414" t="s">
        <v>7281</v>
      </c>
      <c r="B414">
        <v>528</v>
      </c>
      <c r="C414" t="s">
        <v>2292</v>
      </c>
    </row>
    <row r="415" spans="1:3" x14ac:dyDescent="0.2">
      <c r="A415" t="s">
        <v>7279</v>
      </c>
      <c r="B415">
        <v>526</v>
      </c>
      <c r="C415" t="s">
        <v>2296</v>
      </c>
    </row>
    <row r="416" spans="1:3" x14ac:dyDescent="0.2">
      <c r="A416" t="s">
        <v>8430</v>
      </c>
      <c r="B416">
        <v>10471</v>
      </c>
      <c r="C416" t="s">
        <v>2300</v>
      </c>
    </row>
    <row r="417" spans="1:3" x14ac:dyDescent="0.2">
      <c r="A417" t="s">
        <v>8432</v>
      </c>
      <c r="B417">
        <v>10472</v>
      </c>
      <c r="C417" t="s">
        <v>2304</v>
      </c>
    </row>
    <row r="418" spans="1:3" x14ac:dyDescent="0.2">
      <c r="A418" t="s">
        <v>8434</v>
      </c>
      <c r="B418">
        <v>10473</v>
      </c>
      <c r="C418" t="s">
        <v>2308</v>
      </c>
    </row>
    <row r="419" spans="1:3" x14ac:dyDescent="0.2">
      <c r="A419" t="s">
        <v>7833</v>
      </c>
      <c r="B419">
        <v>5863</v>
      </c>
      <c r="C419" t="s">
        <v>2263</v>
      </c>
    </row>
    <row r="420" spans="1:3" x14ac:dyDescent="0.2">
      <c r="A420" t="s">
        <v>7835</v>
      </c>
      <c r="B420">
        <v>5864</v>
      </c>
      <c r="C420" t="s">
        <v>2267</v>
      </c>
    </row>
    <row r="421" spans="1:3" x14ac:dyDescent="0.2">
      <c r="A421" t="s">
        <v>9129</v>
      </c>
      <c r="B421">
        <v>16635</v>
      </c>
      <c r="C421" t="s">
        <v>2326</v>
      </c>
    </row>
    <row r="422" spans="1:3" x14ac:dyDescent="0.2">
      <c r="A422" t="s">
        <v>7683</v>
      </c>
      <c r="B422">
        <v>5715</v>
      </c>
      <c r="C422" t="s">
        <v>2344</v>
      </c>
    </row>
    <row r="423" spans="1:3" x14ac:dyDescent="0.2">
      <c r="A423" t="s">
        <v>7701</v>
      </c>
      <c r="B423">
        <v>5724</v>
      </c>
      <c r="C423" t="s">
        <v>2349</v>
      </c>
    </row>
    <row r="424" spans="1:3" x14ac:dyDescent="0.2">
      <c r="A424" t="s">
        <v>9131</v>
      </c>
      <c r="B424">
        <v>16636</v>
      </c>
      <c r="C424" t="s">
        <v>7029</v>
      </c>
    </row>
    <row r="425" spans="1:3" x14ac:dyDescent="0.2">
      <c r="A425" t="s">
        <v>9133</v>
      </c>
      <c r="B425">
        <v>16637</v>
      </c>
      <c r="C425" t="s">
        <v>6631</v>
      </c>
    </row>
    <row r="426" spans="1:3" x14ac:dyDescent="0.2">
      <c r="A426" t="s">
        <v>9135</v>
      </c>
      <c r="B426">
        <v>16638</v>
      </c>
      <c r="C426" t="s">
        <v>10088</v>
      </c>
    </row>
    <row r="427" spans="1:3" x14ac:dyDescent="0.2">
      <c r="A427" t="s">
        <v>9137</v>
      </c>
      <c r="B427">
        <v>16639</v>
      </c>
      <c r="C427" t="s">
        <v>7020</v>
      </c>
    </row>
    <row r="428" spans="1:3" x14ac:dyDescent="0.2">
      <c r="A428" t="s">
        <v>9139</v>
      </c>
      <c r="B428">
        <v>16640</v>
      </c>
      <c r="C428" t="s">
        <v>7050</v>
      </c>
    </row>
    <row r="429" spans="1:3" x14ac:dyDescent="0.2">
      <c r="A429" t="s">
        <v>9141</v>
      </c>
      <c r="B429">
        <v>16641</v>
      </c>
      <c r="C429" t="s">
        <v>7058</v>
      </c>
    </row>
    <row r="430" spans="1:3" x14ac:dyDescent="0.2">
      <c r="A430" t="s">
        <v>9143</v>
      </c>
      <c r="B430">
        <v>16642</v>
      </c>
      <c r="C430" t="s">
        <v>7069</v>
      </c>
    </row>
    <row r="431" spans="1:3" x14ac:dyDescent="0.2">
      <c r="A431" t="s">
        <v>9147</v>
      </c>
      <c r="B431">
        <v>16644</v>
      </c>
      <c r="C431" t="s">
        <v>7023</v>
      </c>
    </row>
    <row r="432" spans="1:3" x14ac:dyDescent="0.2">
      <c r="A432" t="s">
        <v>9149</v>
      </c>
      <c r="B432">
        <v>16645</v>
      </c>
      <c r="C432" t="s">
        <v>10089</v>
      </c>
    </row>
    <row r="433" spans="1:3" x14ac:dyDescent="0.2">
      <c r="A433" t="s">
        <v>8882</v>
      </c>
      <c r="B433">
        <v>12655</v>
      </c>
      <c r="C433" t="s">
        <v>2355</v>
      </c>
    </row>
    <row r="434" spans="1:3" x14ac:dyDescent="0.2">
      <c r="A434" t="s">
        <v>9151</v>
      </c>
      <c r="B434">
        <v>16646</v>
      </c>
      <c r="C434" t="s">
        <v>10090</v>
      </c>
    </row>
    <row r="435" spans="1:3" x14ac:dyDescent="0.2">
      <c r="A435" t="s">
        <v>9153</v>
      </c>
      <c r="B435">
        <v>16647</v>
      </c>
      <c r="C435" t="s">
        <v>10091</v>
      </c>
    </row>
    <row r="436" spans="1:3" x14ac:dyDescent="0.2">
      <c r="A436" t="s">
        <v>9155</v>
      </c>
      <c r="B436">
        <v>16648</v>
      </c>
      <c r="C436" t="s">
        <v>10092</v>
      </c>
    </row>
    <row r="437" spans="1:3" x14ac:dyDescent="0.2">
      <c r="A437" t="s">
        <v>9157</v>
      </c>
      <c r="B437">
        <v>16649</v>
      </c>
      <c r="C437" t="s">
        <v>7032</v>
      </c>
    </row>
    <row r="438" spans="1:3" x14ac:dyDescent="0.2">
      <c r="A438" t="s">
        <v>9145</v>
      </c>
      <c r="B438">
        <v>16643</v>
      </c>
      <c r="C438" t="s">
        <v>6635</v>
      </c>
    </row>
    <row r="439" spans="1:3" x14ac:dyDescent="0.2">
      <c r="A439" t="s">
        <v>7271</v>
      </c>
      <c r="B439">
        <v>521</v>
      </c>
      <c r="C439" t="s">
        <v>2359</v>
      </c>
    </row>
    <row r="440" spans="1:3" x14ac:dyDescent="0.2">
      <c r="A440" t="s">
        <v>9159</v>
      </c>
      <c r="B440">
        <v>16650</v>
      </c>
      <c r="C440" t="s">
        <v>7065</v>
      </c>
    </row>
    <row r="441" spans="1:3" x14ac:dyDescent="0.2">
      <c r="A441" t="s">
        <v>9161</v>
      </c>
      <c r="B441">
        <v>16651</v>
      </c>
      <c r="C441" t="s">
        <v>10093</v>
      </c>
    </row>
    <row r="442" spans="1:3" x14ac:dyDescent="0.2">
      <c r="A442" t="s">
        <v>7837</v>
      </c>
      <c r="B442">
        <v>5865</v>
      </c>
      <c r="C442" t="s">
        <v>2363</v>
      </c>
    </row>
    <row r="443" spans="1:3" x14ac:dyDescent="0.2">
      <c r="A443" t="s">
        <v>9163</v>
      </c>
      <c r="B443">
        <v>16652</v>
      </c>
      <c r="C443" t="s">
        <v>10094</v>
      </c>
    </row>
    <row r="444" spans="1:3" x14ac:dyDescent="0.2">
      <c r="A444" t="s">
        <v>8884</v>
      </c>
      <c r="B444">
        <v>12656</v>
      </c>
      <c r="C444" t="s">
        <v>2368</v>
      </c>
    </row>
    <row r="445" spans="1:3" x14ac:dyDescent="0.2">
      <c r="A445" t="s">
        <v>9165</v>
      </c>
      <c r="B445">
        <v>16653</v>
      </c>
      <c r="C445" t="s">
        <v>10095</v>
      </c>
    </row>
    <row r="446" spans="1:3" x14ac:dyDescent="0.2">
      <c r="A446" t="s">
        <v>9167</v>
      </c>
      <c r="B446">
        <v>16654</v>
      </c>
      <c r="C446" t="s">
        <v>2352</v>
      </c>
    </row>
    <row r="447" spans="1:3" x14ac:dyDescent="0.2">
      <c r="A447" t="s">
        <v>7703</v>
      </c>
      <c r="B447">
        <v>5725</v>
      </c>
      <c r="C447" t="s">
        <v>2377</v>
      </c>
    </row>
    <row r="448" spans="1:3" x14ac:dyDescent="0.2">
      <c r="A448" t="s">
        <v>8886</v>
      </c>
      <c r="B448">
        <v>12657</v>
      </c>
      <c r="C448" t="s">
        <v>2380</v>
      </c>
    </row>
    <row r="449" spans="1:3" x14ac:dyDescent="0.2">
      <c r="A449" t="s">
        <v>9169</v>
      </c>
      <c r="B449">
        <v>16655</v>
      </c>
      <c r="C449" t="s">
        <v>6811</v>
      </c>
    </row>
    <row r="450" spans="1:3" x14ac:dyDescent="0.2">
      <c r="A450" t="s">
        <v>9171</v>
      </c>
      <c r="B450">
        <v>16656</v>
      </c>
      <c r="C450" t="s">
        <v>6625</v>
      </c>
    </row>
    <row r="451" spans="1:3" x14ac:dyDescent="0.2">
      <c r="A451" t="s">
        <v>9173</v>
      </c>
      <c r="B451">
        <v>16657</v>
      </c>
      <c r="C451" t="s">
        <v>7035</v>
      </c>
    </row>
    <row r="452" spans="1:3" x14ac:dyDescent="0.2">
      <c r="A452" t="s">
        <v>7839</v>
      </c>
      <c r="B452">
        <v>5866</v>
      </c>
      <c r="C452" t="s">
        <v>2385</v>
      </c>
    </row>
    <row r="453" spans="1:3" x14ac:dyDescent="0.2">
      <c r="A453" t="s">
        <v>7933</v>
      </c>
      <c r="B453">
        <v>8213</v>
      </c>
      <c r="C453" t="s">
        <v>2389</v>
      </c>
    </row>
    <row r="454" spans="1:3" x14ac:dyDescent="0.2">
      <c r="A454" t="s">
        <v>7935</v>
      </c>
      <c r="B454">
        <v>8214</v>
      </c>
      <c r="C454" t="s">
        <v>2393</v>
      </c>
    </row>
    <row r="455" spans="1:3" x14ac:dyDescent="0.2">
      <c r="A455" t="s">
        <v>7273</v>
      </c>
      <c r="B455">
        <v>522</v>
      </c>
      <c r="C455" t="s">
        <v>2397</v>
      </c>
    </row>
    <row r="456" spans="1:3" x14ac:dyDescent="0.2">
      <c r="A456" t="s">
        <v>9175</v>
      </c>
      <c r="B456">
        <v>16658</v>
      </c>
      <c r="C456" t="s">
        <v>6637</v>
      </c>
    </row>
    <row r="457" spans="1:3" x14ac:dyDescent="0.2">
      <c r="A457" t="s">
        <v>7931</v>
      </c>
      <c r="B457">
        <v>8212</v>
      </c>
      <c r="C457" t="s">
        <v>2401</v>
      </c>
    </row>
    <row r="458" spans="1:3" x14ac:dyDescent="0.2">
      <c r="A458" t="s">
        <v>7929</v>
      </c>
      <c r="B458">
        <v>8211</v>
      </c>
      <c r="C458" t="s">
        <v>2407</v>
      </c>
    </row>
    <row r="459" spans="1:3" x14ac:dyDescent="0.2">
      <c r="A459" t="s">
        <v>7937</v>
      </c>
      <c r="B459">
        <v>8215</v>
      </c>
      <c r="C459" t="s">
        <v>2413</v>
      </c>
    </row>
    <row r="460" spans="1:3" x14ac:dyDescent="0.2">
      <c r="A460" t="s">
        <v>7275</v>
      </c>
      <c r="B460">
        <v>524</v>
      </c>
      <c r="C460" t="s">
        <v>2421</v>
      </c>
    </row>
    <row r="461" spans="1:3" x14ac:dyDescent="0.2">
      <c r="A461" t="s">
        <v>7277</v>
      </c>
      <c r="B461">
        <v>525</v>
      </c>
      <c r="C461" t="s">
        <v>2426</v>
      </c>
    </row>
    <row r="462" spans="1:3" x14ac:dyDescent="0.2">
      <c r="A462" t="s">
        <v>8212</v>
      </c>
      <c r="B462">
        <v>9277</v>
      </c>
      <c r="C462" t="s">
        <v>2439</v>
      </c>
    </row>
    <row r="463" spans="1:3" x14ac:dyDescent="0.2">
      <c r="A463" t="s">
        <v>8612</v>
      </c>
      <c r="B463">
        <v>11594</v>
      </c>
      <c r="C463" t="s">
        <v>2452</v>
      </c>
    </row>
    <row r="464" spans="1:3" x14ac:dyDescent="0.2">
      <c r="A464" t="s">
        <v>7705</v>
      </c>
      <c r="B464">
        <v>5726</v>
      </c>
      <c r="C464" t="s">
        <v>2466</v>
      </c>
    </row>
    <row r="465" spans="1:3" x14ac:dyDescent="0.2">
      <c r="A465" t="s">
        <v>8614</v>
      </c>
      <c r="B465">
        <v>11595</v>
      </c>
      <c r="C465" t="s">
        <v>10096</v>
      </c>
    </row>
    <row r="466" spans="1:3" x14ac:dyDescent="0.2">
      <c r="A466" t="s">
        <v>7707</v>
      </c>
      <c r="B466">
        <v>5727</v>
      </c>
      <c r="C466" t="s">
        <v>2475</v>
      </c>
    </row>
    <row r="467" spans="1:3" x14ac:dyDescent="0.2">
      <c r="A467" t="s">
        <v>8932</v>
      </c>
      <c r="B467">
        <v>13179</v>
      </c>
      <c r="C467" t="s">
        <v>10097</v>
      </c>
    </row>
    <row r="468" spans="1:3" x14ac:dyDescent="0.2">
      <c r="A468" t="s">
        <v>8336</v>
      </c>
      <c r="B468">
        <v>9925</v>
      </c>
      <c r="C468" t="s">
        <v>2480</v>
      </c>
    </row>
    <row r="469" spans="1:3" x14ac:dyDescent="0.2">
      <c r="A469" t="s">
        <v>8436</v>
      </c>
      <c r="B469">
        <v>10474</v>
      </c>
      <c r="C469" t="s">
        <v>2455</v>
      </c>
    </row>
    <row r="470" spans="1:3" x14ac:dyDescent="0.2">
      <c r="A470" t="s">
        <v>8066</v>
      </c>
      <c r="B470">
        <v>8728</v>
      </c>
      <c r="C470" t="s">
        <v>2485</v>
      </c>
    </row>
    <row r="471" spans="1:3" x14ac:dyDescent="0.2">
      <c r="A471" t="s">
        <v>8616</v>
      </c>
      <c r="B471">
        <v>11596</v>
      </c>
      <c r="C471" t="s">
        <v>2490</v>
      </c>
    </row>
    <row r="472" spans="1:3" x14ac:dyDescent="0.2">
      <c r="A472" t="s">
        <v>8438</v>
      </c>
      <c r="B472">
        <v>10475</v>
      </c>
      <c r="C472" t="s">
        <v>2494</v>
      </c>
    </row>
    <row r="473" spans="1:3" x14ac:dyDescent="0.2">
      <c r="A473" t="s">
        <v>8951</v>
      </c>
      <c r="B473">
        <v>13284</v>
      </c>
      <c r="C473" t="s">
        <v>6843</v>
      </c>
    </row>
    <row r="474" spans="1:3" x14ac:dyDescent="0.2">
      <c r="A474" t="s">
        <v>8440</v>
      </c>
      <c r="B474">
        <v>10476</v>
      </c>
      <c r="C474" t="s">
        <v>2505</v>
      </c>
    </row>
    <row r="475" spans="1:3" x14ac:dyDescent="0.2">
      <c r="A475" t="s">
        <v>7709</v>
      </c>
      <c r="B475">
        <v>5728</v>
      </c>
      <c r="C475" t="s">
        <v>2509</v>
      </c>
    </row>
    <row r="476" spans="1:3" x14ac:dyDescent="0.2">
      <c r="A476" t="s">
        <v>9029</v>
      </c>
      <c r="B476">
        <v>14963</v>
      </c>
      <c r="C476" t="s">
        <v>6840</v>
      </c>
    </row>
    <row r="477" spans="1:3" x14ac:dyDescent="0.2">
      <c r="A477" t="s">
        <v>8442</v>
      </c>
      <c r="B477">
        <v>10477</v>
      </c>
      <c r="C477" t="s">
        <v>2531</v>
      </c>
    </row>
    <row r="478" spans="1:3" x14ac:dyDescent="0.2">
      <c r="A478" t="s">
        <v>8338</v>
      </c>
      <c r="B478">
        <v>9926</v>
      </c>
      <c r="C478" t="s">
        <v>2534</v>
      </c>
    </row>
    <row r="479" spans="1:3" x14ac:dyDescent="0.2">
      <c r="A479" t="s">
        <v>9704</v>
      </c>
      <c r="B479">
        <v>22930</v>
      </c>
      <c r="C479" t="s">
        <v>10098</v>
      </c>
    </row>
    <row r="480" spans="1:3" x14ac:dyDescent="0.2">
      <c r="A480" t="s">
        <v>8618</v>
      </c>
      <c r="B480">
        <v>11597</v>
      </c>
      <c r="C480" t="s">
        <v>2542</v>
      </c>
    </row>
    <row r="481" spans="1:3" x14ac:dyDescent="0.2">
      <c r="A481" t="s">
        <v>9177</v>
      </c>
      <c r="B481">
        <v>16659</v>
      </c>
      <c r="C481" t="s">
        <v>6873</v>
      </c>
    </row>
    <row r="482" spans="1:3" x14ac:dyDescent="0.2">
      <c r="A482" t="s">
        <v>7841</v>
      </c>
      <c r="B482">
        <v>5867</v>
      </c>
      <c r="C482" t="s">
        <v>2545</v>
      </c>
    </row>
    <row r="483" spans="1:3" x14ac:dyDescent="0.2">
      <c r="A483" t="s">
        <v>8953</v>
      </c>
      <c r="B483">
        <v>13285</v>
      </c>
      <c r="C483" t="s">
        <v>2561</v>
      </c>
    </row>
    <row r="484" spans="1:3" x14ac:dyDescent="0.2">
      <c r="A484" t="s">
        <v>8078</v>
      </c>
      <c r="B484">
        <v>8798</v>
      </c>
      <c r="C484" t="s">
        <v>2565</v>
      </c>
    </row>
    <row r="485" spans="1:3" x14ac:dyDescent="0.2">
      <c r="A485" t="s">
        <v>8444</v>
      </c>
      <c r="B485">
        <v>10478</v>
      </c>
      <c r="C485" t="s">
        <v>2572</v>
      </c>
    </row>
    <row r="486" spans="1:3" x14ac:dyDescent="0.2">
      <c r="A486" t="s">
        <v>8446</v>
      </c>
      <c r="B486">
        <v>10479</v>
      </c>
      <c r="C486" t="s">
        <v>2614</v>
      </c>
    </row>
    <row r="487" spans="1:3" x14ac:dyDescent="0.2">
      <c r="A487" t="s">
        <v>8620</v>
      </c>
      <c r="B487">
        <v>11598</v>
      </c>
      <c r="C487" t="s">
        <v>2577</v>
      </c>
    </row>
    <row r="488" spans="1:3" x14ac:dyDescent="0.2">
      <c r="A488" t="s">
        <v>8258</v>
      </c>
      <c r="B488">
        <v>9641</v>
      </c>
      <c r="C488" t="s">
        <v>2582</v>
      </c>
    </row>
    <row r="489" spans="1:3" x14ac:dyDescent="0.2">
      <c r="A489" t="s">
        <v>8622</v>
      </c>
      <c r="B489">
        <v>11599</v>
      </c>
      <c r="C489" t="s">
        <v>2586</v>
      </c>
    </row>
    <row r="490" spans="1:3" x14ac:dyDescent="0.2">
      <c r="A490" t="s">
        <v>8340</v>
      </c>
      <c r="B490">
        <v>9927</v>
      </c>
      <c r="C490" t="s">
        <v>2555</v>
      </c>
    </row>
    <row r="491" spans="1:3" x14ac:dyDescent="0.2">
      <c r="A491" t="s">
        <v>8624</v>
      </c>
      <c r="B491">
        <v>11600</v>
      </c>
      <c r="C491" t="s">
        <v>2590</v>
      </c>
    </row>
    <row r="492" spans="1:3" x14ac:dyDescent="0.2">
      <c r="A492" t="s">
        <v>8626</v>
      </c>
      <c r="B492">
        <v>11601</v>
      </c>
      <c r="C492" t="s">
        <v>2593</v>
      </c>
    </row>
    <row r="493" spans="1:3" x14ac:dyDescent="0.2">
      <c r="A493" t="s">
        <v>8628</v>
      </c>
      <c r="B493">
        <v>11602</v>
      </c>
      <c r="C493" t="s">
        <v>2597</v>
      </c>
    </row>
    <row r="494" spans="1:3" x14ac:dyDescent="0.2">
      <c r="A494" t="s">
        <v>8342</v>
      </c>
      <c r="B494">
        <v>9928</v>
      </c>
      <c r="C494" t="s">
        <v>2558</v>
      </c>
    </row>
    <row r="495" spans="1:3" x14ac:dyDescent="0.2">
      <c r="A495" t="s">
        <v>8955</v>
      </c>
      <c r="B495">
        <v>13286</v>
      </c>
      <c r="C495" t="s">
        <v>10099</v>
      </c>
    </row>
    <row r="496" spans="1:3" x14ac:dyDescent="0.2">
      <c r="A496" t="s">
        <v>8630</v>
      </c>
      <c r="B496">
        <v>11603</v>
      </c>
      <c r="C496" t="s">
        <v>2609</v>
      </c>
    </row>
    <row r="497" spans="1:3" x14ac:dyDescent="0.2">
      <c r="A497" t="s">
        <v>7533</v>
      </c>
      <c r="B497">
        <v>910</v>
      </c>
      <c r="C497" t="s">
        <v>10100</v>
      </c>
    </row>
    <row r="498" spans="1:3" x14ac:dyDescent="0.2">
      <c r="A498" t="s">
        <v>7535</v>
      </c>
      <c r="B498">
        <v>912</v>
      </c>
      <c r="C498" t="s">
        <v>10101</v>
      </c>
    </row>
    <row r="499" spans="1:3" x14ac:dyDescent="0.2">
      <c r="A499" t="s">
        <v>8748</v>
      </c>
      <c r="B499">
        <v>12379</v>
      </c>
      <c r="C499" t="s">
        <v>2627</v>
      </c>
    </row>
    <row r="500" spans="1:3" x14ac:dyDescent="0.2">
      <c r="A500" t="s">
        <v>8750</v>
      </c>
      <c r="B500">
        <v>12380</v>
      </c>
      <c r="C500" t="s">
        <v>2632</v>
      </c>
    </row>
    <row r="501" spans="1:3" x14ac:dyDescent="0.2">
      <c r="A501" t="s">
        <v>9647</v>
      </c>
      <c r="B501">
        <v>22745</v>
      </c>
      <c r="C501" t="s">
        <v>10102</v>
      </c>
    </row>
    <row r="502" spans="1:3" x14ac:dyDescent="0.2">
      <c r="A502" t="s">
        <v>8752</v>
      </c>
      <c r="B502">
        <v>12381</v>
      </c>
      <c r="C502" t="s">
        <v>2637</v>
      </c>
    </row>
    <row r="503" spans="1:3" x14ac:dyDescent="0.2">
      <c r="A503" t="s">
        <v>9649</v>
      </c>
      <c r="B503">
        <v>22746</v>
      </c>
      <c r="C503" t="s">
        <v>10103</v>
      </c>
    </row>
    <row r="504" spans="1:3" x14ac:dyDescent="0.2">
      <c r="A504" t="s">
        <v>8754</v>
      </c>
      <c r="B504">
        <v>12382</v>
      </c>
      <c r="C504" t="s">
        <v>2642</v>
      </c>
    </row>
    <row r="505" spans="1:3" x14ac:dyDescent="0.2">
      <c r="A505" t="s">
        <v>9651</v>
      </c>
      <c r="B505">
        <v>22747</v>
      </c>
      <c r="C505" t="s">
        <v>10104</v>
      </c>
    </row>
    <row r="506" spans="1:3" x14ac:dyDescent="0.2">
      <c r="A506" t="s">
        <v>8756</v>
      </c>
      <c r="B506">
        <v>12383</v>
      </c>
      <c r="C506" t="s">
        <v>2647</v>
      </c>
    </row>
    <row r="507" spans="1:3" x14ac:dyDescent="0.2">
      <c r="A507" t="s">
        <v>8758</v>
      </c>
      <c r="B507">
        <v>12384</v>
      </c>
      <c r="C507" t="s">
        <v>2652</v>
      </c>
    </row>
    <row r="508" spans="1:3" x14ac:dyDescent="0.2">
      <c r="A508" t="s">
        <v>9653</v>
      </c>
      <c r="B508">
        <v>22748</v>
      </c>
      <c r="C508" t="s">
        <v>10105</v>
      </c>
    </row>
    <row r="509" spans="1:3" x14ac:dyDescent="0.2">
      <c r="A509" t="s">
        <v>8080</v>
      </c>
      <c r="B509">
        <v>8799</v>
      </c>
      <c r="C509" t="s">
        <v>2658</v>
      </c>
    </row>
    <row r="510" spans="1:3" x14ac:dyDescent="0.2">
      <c r="A510" t="s">
        <v>7571</v>
      </c>
      <c r="B510">
        <v>5150</v>
      </c>
      <c r="C510" t="s">
        <v>2663</v>
      </c>
    </row>
    <row r="511" spans="1:3" x14ac:dyDescent="0.2">
      <c r="A511" t="s">
        <v>9065</v>
      </c>
      <c r="B511">
        <v>15567</v>
      </c>
      <c r="C511" t="s">
        <v>6822</v>
      </c>
    </row>
    <row r="512" spans="1:3" x14ac:dyDescent="0.2">
      <c r="A512" t="s">
        <v>9067</v>
      </c>
      <c r="B512">
        <v>15568</v>
      </c>
      <c r="C512" t="s">
        <v>10106</v>
      </c>
    </row>
    <row r="513" spans="1:3" x14ac:dyDescent="0.2">
      <c r="A513" t="s">
        <v>7711</v>
      </c>
      <c r="B513">
        <v>5729</v>
      </c>
      <c r="C513" t="s">
        <v>2671</v>
      </c>
    </row>
    <row r="514" spans="1:3" x14ac:dyDescent="0.2">
      <c r="A514" t="s">
        <v>7539</v>
      </c>
      <c r="B514">
        <v>918</v>
      </c>
      <c r="C514" t="s">
        <v>10107</v>
      </c>
    </row>
    <row r="515" spans="1:3" x14ac:dyDescent="0.2">
      <c r="A515" t="s">
        <v>7259</v>
      </c>
      <c r="B515">
        <v>514</v>
      </c>
      <c r="C515" t="s">
        <v>2684</v>
      </c>
    </row>
    <row r="516" spans="1:3" x14ac:dyDescent="0.2">
      <c r="A516" t="s">
        <v>7573</v>
      </c>
      <c r="B516">
        <v>5152</v>
      </c>
      <c r="C516" t="s">
        <v>2705</v>
      </c>
    </row>
    <row r="517" spans="1:3" x14ac:dyDescent="0.2">
      <c r="A517" t="s">
        <v>9031</v>
      </c>
      <c r="B517">
        <v>14964</v>
      </c>
      <c r="C517" t="s">
        <v>6675</v>
      </c>
    </row>
    <row r="518" spans="1:3" x14ac:dyDescent="0.2">
      <c r="A518" t="s">
        <v>7785</v>
      </c>
      <c r="B518">
        <v>5767</v>
      </c>
      <c r="C518" t="s">
        <v>2723</v>
      </c>
    </row>
    <row r="519" spans="1:3" x14ac:dyDescent="0.2">
      <c r="A519" t="s">
        <v>9553</v>
      </c>
      <c r="B519">
        <v>22482</v>
      </c>
      <c r="C519" t="s">
        <v>10108</v>
      </c>
    </row>
    <row r="520" spans="1:3" x14ac:dyDescent="0.2">
      <c r="A520" t="s">
        <v>7843</v>
      </c>
      <c r="B520">
        <v>5868</v>
      </c>
      <c r="C520" t="s">
        <v>2732</v>
      </c>
    </row>
    <row r="521" spans="1:3" x14ac:dyDescent="0.2">
      <c r="A521" t="s">
        <v>8632</v>
      </c>
      <c r="B521">
        <v>11604</v>
      </c>
      <c r="C521" t="s">
        <v>2736</v>
      </c>
    </row>
    <row r="522" spans="1:3" x14ac:dyDescent="0.2">
      <c r="A522" t="s">
        <v>7845</v>
      </c>
      <c r="B522">
        <v>5869</v>
      </c>
      <c r="C522" t="s">
        <v>2740</v>
      </c>
    </row>
    <row r="523" spans="1:3" x14ac:dyDescent="0.2">
      <c r="A523" t="s">
        <v>9271</v>
      </c>
      <c r="B523">
        <v>16866</v>
      </c>
      <c r="C523" t="s">
        <v>10109</v>
      </c>
    </row>
    <row r="524" spans="1:3" x14ac:dyDescent="0.2">
      <c r="A524" t="s">
        <v>7269</v>
      </c>
      <c r="B524">
        <v>520</v>
      </c>
      <c r="C524" t="s">
        <v>2754</v>
      </c>
    </row>
    <row r="525" spans="1:3" x14ac:dyDescent="0.2">
      <c r="A525" t="s">
        <v>8634</v>
      </c>
      <c r="B525">
        <v>11605</v>
      </c>
      <c r="C525" t="s">
        <v>2878</v>
      </c>
    </row>
    <row r="526" spans="1:3" x14ac:dyDescent="0.2">
      <c r="A526" t="s">
        <v>9001</v>
      </c>
      <c r="B526">
        <v>14839</v>
      </c>
      <c r="C526" t="s">
        <v>2761</v>
      </c>
    </row>
    <row r="527" spans="1:3" x14ac:dyDescent="0.2">
      <c r="A527" t="s">
        <v>7847</v>
      </c>
      <c r="B527">
        <v>5870</v>
      </c>
      <c r="C527" t="s">
        <v>2771</v>
      </c>
    </row>
    <row r="528" spans="1:3" x14ac:dyDescent="0.2">
      <c r="A528" t="s">
        <v>7515</v>
      </c>
      <c r="B528">
        <v>848</v>
      </c>
      <c r="C528" t="s">
        <v>2777</v>
      </c>
    </row>
    <row r="529" spans="1:3" x14ac:dyDescent="0.2">
      <c r="A529" t="s">
        <v>9273</v>
      </c>
      <c r="B529">
        <v>16867</v>
      </c>
      <c r="C529" t="s">
        <v>10110</v>
      </c>
    </row>
    <row r="530" spans="1:3" x14ac:dyDescent="0.2">
      <c r="A530" t="s">
        <v>8636</v>
      </c>
      <c r="B530">
        <v>11606</v>
      </c>
      <c r="C530" t="s">
        <v>2781</v>
      </c>
    </row>
    <row r="531" spans="1:3" x14ac:dyDescent="0.2">
      <c r="A531" t="s">
        <v>8997</v>
      </c>
      <c r="B531">
        <v>14837</v>
      </c>
      <c r="C531" t="s">
        <v>6745</v>
      </c>
    </row>
    <row r="532" spans="1:3" x14ac:dyDescent="0.2">
      <c r="A532" t="s">
        <v>9343</v>
      </c>
      <c r="B532">
        <v>19721</v>
      </c>
      <c r="C532" t="s">
        <v>10111</v>
      </c>
    </row>
    <row r="533" spans="1:3" x14ac:dyDescent="0.2">
      <c r="A533" t="s">
        <v>8032</v>
      </c>
      <c r="B533">
        <v>8709</v>
      </c>
      <c r="C533" t="s">
        <v>2894</v>
      </c>
    </row>
    <row r="534" spans="1:3" x14ac:dyDescent="0.2">
      <c r="A534" t="s">
        <v>7261</v>
      </c>
      <c r="B534">
        <v>516</v>
      </c>
      <c r="C534" t="s">
        <v>2898</v>
      </c>
    </row>
    <row r="535" spans="1:3" x14ac:dyDescent="0.2">
      <c r="A535" t="s">
        <v>8034</v>
      </c>
      <c r="B535">
        <v>8710</v>
      </c>
      <c r="C535" t="s">
        <v>2901</v>
      </c>
    </row>
    <row r="536" spans="1:3" x14ac:dyDescent="0.2">
      <c r="A536" t="s">
        <v>7283</v>
      </c>
      <c r="B536">
        <v>530</v>
      </c>
      <c r="C536" t="s">
        <v>2785</v>
      </c>
    </row>
    <row r="537" spans="1:3" x14ac:dyDescent="0.2">
      <c r="A537" t="s">
        <v>8908</v>
      </c>
      <c r="B537">
        <v>12882</v>
      </c>
      <c r="C537" t="s">
        <v>10112</v>
      </c>
    </row>
    <row r="538" spans="1:3" x14ac:dyDescent="0.2">
      <c r="A538" t="s">
        <v>8064</v>
      </c>
      <c r="B538">
        <v>8725</v>
      </c>
      <c r="C538" t="s">
        <v>2790</v>
      </c>
    </row>
    <row r="539" spans="1:3" x14ac:dyDescent="0.2">
      <c r="A539" t="s">
        <v>9547</v>
      </c>
      <c r="B539">
        <v>22479</v>
      </c>
      <c r="C539" t="s">
        <v>10113</v>
      </c>
    </row>
    <row r="540" spans="1:3" x14ac:dyDescent="0.2">
      <c r="A540" t="s">
        <v>7717</v>
      </c>
      <c r="B540">
        <v>5732</v>
      </c>
      <c r="C540" t="s">
        <v>2907</v>
      </c>
    </row>
    <row r="541" spans="1:3" x14ac:dyDescent="0.2">
      <c r="A541" t="s">
        <v>8992</v>
      </c>
      <c r="B541">
        <v>13861</v>
      </c>
      <c r="C541" t="s">
        <v>2916</v>
      </c>
    </row>
    <row r="542" spans="1:3" x14ac:dyDescent="0.2">
      <c r="A542" t="s">
        <v>8260</v>
      </c>
      <c r="B542">
        <v>9642</v>
      </c>
      <c r="C542" t="s">
        <v>2919</v>
      </c>
    </row>
    <row r="543" spans="1:3" x14ac:dyDescent="0.2">
      <c r="A543" t="s">
        <v>7719</v>
      </c>
      <c r="B543">
        <v>5733</v>
      </c>
      <c r="C543" t="s">
        <v>2923</v>
      </c>
    </row>
    <row r="544" spans="1:3" x14ac:dyDescent="0.2">
      <c r="A544" t="s">
        <v>8638</v>
      </c>
      <c r="B544">
        <v>11607</v>
      </c>
      <c r="C544" t="s">
        <v>2929</v>
      </c>
    </row>
    <row r="545" spans="1:3" x14ac:dyDescent="0.2">
      <c r="A545" t="s">
        <v>8344</v>
      </c>
      <c r="B545">
        <v>9929</v>
      </c>
      <c r="C545" t="s">
        <v>2932</v>
      </c>
    </row>
    <row r="546" spans="1:3" x14ac:dyDescent="0.2">
      <c r="A546" t="s">
        <v>8036</v>
      </c>
      <c r="B546">
        <v>8711</v>
      </c>
      <c r="C546" t="s">
        <v>2936</v>
      </c>
    </row>
    <row r="547" spans="1:3" x14ac:dyDescent="0.2">
      <c r="A547" t="s">
        <v>9549</v>
      </c>
      <c r="B547">
        <v>22480</v>
      </c>
      <c r="C547" t="s">
        <v>10114</v>
      </c>
    </row>
    <row r="548" spans="1:3" x14ac:dyDescent="0.2">
      <c r="A548" t="s">
        <v>8640</v>
      </c>
      <c r="B548">
        <v>11608</v>
      </c>
      <c r="C548" t="s">
        <v>2940</v>
      </c>
    </row>
    <row r="549" spans="1:3" x14ac:dyDescent="0.2">
      <c r="A549" t="s">
        <v>7513</v>
      </c>
      <c r="B549">
        <v>847</v>
      </c>
      <c r="C549" t="s">
        <v>2797</v>
      </c>
    </row>
    <row r="550" spans="1:3" x14ac:dyDescent="0.2">
      <c r="A550" t="s">
        <v>8448</v>
      </c>
      <c r="B550">
        <v>10480</v>
      </c>
      <c r="C550" t="s">
        <v>2801</v>
      </c>
    </row>
    <row r="551" spans="1:3" x14ac:dyDescent="0.2">
      <c r="A551" t="s">
        <v>7285</v>
      </c>
      <c r="B551">
        <v>531</v>
      </c>
      <c r="C551" t="s">
        <v>2806</v>
      </c>
    </row>
    <row r="552" spans="1:3" x14ac:dyDescent="0.2">
      <c r="A552" t="s">
        <v>8642</v>
      </c>
      <c r="B552">
        <v>11609</v>
      </c>
      <c r="C552" t="s">
        <v>2943</v>
      </c>
    </row>
    <row r="553" spans="1:3" x14ac:dyDescent="0.2">
      <c r="A553" t="s">
        <v>8644</v>
      </c>
      <c r="B553">
        <v>11610</v>
      </c>
      <c r="C553" t="s">
        <v>2947</v>
      </c>
    </row>
    <row r="554" spans="1:3" x14ac:dyDescent="0.2">
      <c r="A554" t="s">
        <v>8646</v>
      </c>
      <c r="B554">
        <v>11611</v>
      </c>
      <c r="C554" t="s">
        <v>2950</v>
      </c>
    </row>
    <row r="555" spans="1:3" x14ac:dyDescent="0.2">
      <c r="A555" t="s">
        <v>8648</v>
      </c>
      <c r="B555">
        <v>11612</v>
      </c>
      <c r="C555" t="s">
        <v>2954</v>
      </c>
    </row>
    <row r="556" spans="1:3" x14ac:dyDescent="0.2">
      <c r="A556" t="s">
        <v>8038</v>
      </c>
      <c r="B556">
        <v>8712</v>
      </c>
      <c r="C556" t="s">
        <v>2956</v>
      </c>
    </row>
    <row r="557" spans="1:3" x14ac:dyDescent="0.2">
      <c r="A557" t="s">
        <v>9179</v>
      </c>
      <c r="B557">
        <v>16660</v>
      </c>
      <c r="C557" t="s">
        <v>10115</v>
      </c>
    </row>
    <row r="558" spans="1:3" x14ac:dyDescent="0.2">
      <c r="A558" t="s">
        <v>7287</v>
      </c>
      <c r="B558">
        <v>532</v>
      </c>
      <c r="C558" t="s">
        <v>2810</v>
      </c>
    </row>
    <row r="559" spans="1:3" x14ac:dyDescent="0.2">
      <c r="A559" t="s">
        <v>7575</v>
      </c>
      <c r="B559">
        <v>5154</v>
      </c>
      <c r="C559" t="s">
        <v>3173</v>
      </c>
    </row>
    <row r="560" spans="1:3" x14ac:dyDescent="0.2">
      <c r="A560" t="s">
        <v>9181</v>
      </c>
      <c r="B560">
        <v>16661</v>
      </c>
      <c r="C560" t="s">
        <v>10116</v>
      </c>
    </row>
    <row r="561" spans="1:3" x14ac:dyDescent="0.2">
      <c r="A561" t="s">
        <v>8040</v>
      </c>
      <c r="B561">
        <v>8713</v>
      </c>
      <c r="C561" t="s">
        <v>2962</v>
      </c>
    </row>
    <row r="562" spans="1:3" x14ac:dyDescent="0.2">
      <c r="A562" t="s">
        <v>8650</v>
      </c>
      <c r="B562">
        <v>11613</v>
      </c>
      <c r="C562" t="s">
        <v>2965</v>
      </c>
    </row>
    <row r="563" spans="1:3" x14ac:dyDescent="0.2">
      <c r="A563" t="s">
        <v>9555</v>
      </c>
      <c r="B563">
        <v>22483</v>
      </c>
      <c r="C563" t="s">
        <v>10117</v>
      </c>
    </row>
    <row r="564" spans="1:3" x14ac:dyDescent="0.2">
      <c r="A564" t="s">
        <v>8652</v>
      </c>
      <c r="B564">
        <v>11614</v>
      </c>
      <c r="C564" t="s">
        <v>2969</v>
      </c>
    </row>
    <row r="565" spans="1:3" x14ac:dyDescent="0.2">
      <c r="A565" t="s">
        <v>8042</v>
      </c>
      <c r="B565">
        <v>8714</v>
      </c>
      <c r="C565" t="s">
        <v>2973</v>
      </c>
    </row>
    <row r="566" spans="1:3" x14ac:dyDescent="0.2">
      <c r="A566" t="s">
        <v>8654</v>
      </c>
      <c r="B566">
        <v>11615</v>
      </c>
      <c r="C566" t="s">
        <v>2977</v>
      </c>
    </row>
    <row r="567" spans="1:3" x14ac:dyDescent="0.2">
      <c r="A567" t="s">
        <v>8656</v>
      </c>
      <c r="B567">
        <v>11616</v>
      </c>
      <c r="C567" t="s">
        <v>2981</v>
      </c>
    </row>
    <row r="568" spans="1:3" x14ac:dyDescent="0.2">
      <c r="A568" t="s">
        <v>8262</v>
      </c>
      <c r="B568">
        <v>9643</v>
      </c>
      <c r="C568" t="s">
        <v>2985</v>
      </c>
    </row>
    <row r="569" spans="1:3" x14ac:dyDescent="0.2">
      <c r="A569" t="s">
        <v>9035</v>
      </c>
      <c r="B569">
        <v>14966</v>
      </c>
      <c r="C569" t="s">
        <v>6779</v>
      </c>
    </row>
    <row r="570" spans="1:3" x14ac:dyDescent="0.2">
      <c r="A570" t="s">
        <v>8658</v>
      </c>
      <c r="B570">
        <v>11617</v>
      </c>
      <c r="C570" t="s">
        <v>2995</v>
      </c>
    </row>
    <row r="571" spans="1:3" x14ac:dyDescent="0.2">
      <c r="A571" t="s">
        <v>8660</v>
      </c>
      <c r="B571">
        <v>11618</v>
      </c>
      <c r="C571" t="s">
        <v>2999</v>
      </c>
    </row>
    <row r="572" spans="1:3" x14ac:dyDescent="0.2">
      <c r="A572" t="s">
        <v>8346</v>
      </c>
      <c r="B572">
        <v>9930</v>
      </c>
      <c r="C572" t="s">
        <v>3006</v>
      </c>
    </row>
    <row r="573" spans="1:3" x14ac:dyDescent="0.2">
      <c r="A573" t="s">
        <v>8044</v>
      </c>
      <c r="B573">
        <v>8715</v>
      </c>
      <c r="C573" t="s">
        <v>2989</v>
      </c>
    </row>
    <row r="574" spans="1:3" x14ac:dyDescent="0.2">
      <c r="A574" t="s">
        <v>8046</v>
      </c>
      <c r="B574">
        <v>8716</v>
      </c>
      <c r="C574" t="s">
        <v>3001</v>
      </c>
    </row>
    <row r="575" spans="1:3" x14ac:dyDescent="0.2">
      <c r="A575" t="s">
        <v>7713</v>
      </c>
      <c r="B575">
        <v>5730</v>
      </c>
      <c r="C575" t="s">
        <v>2818</v>
      </c>
    </row>
    <row r="576" spans="1:3" x14ac:dyDescent="0.2">
      <c r="A576" t="s">
        <v>8662</v>
      </c>
      <c r="B576">
        <v>11619</v>
      </c>
      <c r="C576" t="s">
        <v>2824</v>
      </c>
    </row>
    <row r="577" spans="1:3" x14ac:dyDescent="0.2">
      <c r="A577" t="s">
        <v>8348</v>
      </c>
      <c r="B577">
        <v>9931</v>
      </c>
      <c r="C577" t="s">
        <v>3010</v>
      </c>
    </row>
    <row r="578" spans="1:3" x14ac:dyDescent="0.2">
      <c r="A578" t="s">
        <v>9551</v>
      </c>
      <c r="B578">
        <v>22481</v>
      </c>
      <c r="C578" t="s">
        <v>10118</v>
      </c>
    </row>
    <row r="579" spans="1:3" x14ac:dyDescent="0.2">
      <c r="A579" t="s">
        <v>8050</v>
      </c>
      <c r="B579">
        <v>8718</v>
      </c>
      <c r="C579" t="s">
        <v>3021</v>
      </c>
    </row>
    <row r="580" spans="1:3" x14ac:dyDescent="0.2">
      <c r="A580" t="s">
        <v>8048</v>
      </c>
      <c r="B580">
        <v>8717</v>
      </c>
      <c r="C580" t="s">
        <v>3033</v>
      </c>
    </row>
    <row r="581" spans="1:3" x14ac:dyDescent="0.2">
      <c r="A581" t="s">
        <v>8052</v>
      </c>
      <c r="B581">
        <v>8719</v>
      </c>
      <c r="C581" t="s">
        <v>3039</v>
      </c>
    </row>
    <row r="582" spans="1:3" x14ac:dyDescent="0.2">
      <c r="A582" t="s">
        <v>8664</v>
      </c>
      <c r="B582">
        <v>11620</v>
      </c>
      <c r="C582" t="s">
        <v>2828</v>
      </c>
    </row>
    <row r="583" spans="1:3" x14ac:dyDescent="0.2">
      <c r="A583" t="s">
        <v>8054</v>
      </c>
      <c r="B583">
        <v>8720</v>
      </c>
      <c r="C583" t="s">
        <v>3043</v>
      </c>
    </row>
    <row r="584" spans="1:3" x14ac:dyDescent="0.2">
      <c r="A584" t="s">
        <v>8668</v>
      </c>
      <c r="B584">
        <v>11622</v>
      </c>
      <c r="C584" t="s">
        <v>3049</v>
      </c>
    </row>
    <row r="585" spans="1:3" x14ac:dyDescent="0.2">
      <c r="A585" t="s">
        <v>8666</v>
      </c>
      <c r="B585">
        <v>11621</v>
      </c>
      <c r="C585" t="s">
        <v>3047</v>
      </c>
    </row>
    <row r="586" spans="1:3" x14ac:dyDescent="0.2">
      <c r="A586" t="s">
        <v>8264</v>
      </c>
      <c r="B586">
        <v>9644</v>
      </c>
      <c r="C586" t="s">
        <v>3053</v>
      </c>
    </row>
    <row r="587" spans="1:3" x14ac:dyDescent="0.2">
      <c r="A587" t="s">
        <v>7849</v>
      </c>
      <c r="B587">
        <v>5871</v>
      </c>
      <c r="C587" t="s">
        <v>2832</v>
      </c>
    </row>
    <row r="588" spans="1:3" x14ac:dyDescent="0.2">
      <c r="A588" t="s">
        <v>8672</v>
      </c>
      <c r="B588">
        <v>11624</v>
      </c>
      <c r="C588" t="s">
        <v>2836</v>
      </c>
    </row>
    <row r="589" spans="1:3" x14ac:dyDescent="0.2">
      <c r="A589" t="s">
        <v>7509</v>
      </c>
      <c r="B589">
        <v>845</v>
      </c>
      <c r="C589" t="s">
        <v>3069</v>
      </c>
    </row>
    <row r="590" spans="1:3" x14ac:dyDescent="0.2">
      <c r="A590" t="s">
        <v>7263</v>
      </c>
      <c r="B590">
        <v>517</v>
      </c>
      <c r="C590" t="s">
        <v>3073</v>
      </c>
    </row>
    <row r="591" spans="1:3" x14ac:dyDescent="0.2">
      <c r="A591" t="s">
        <v>7507</v>
      </c>
      <c r="B591">
        <v>844</v>
      </c>
      <c r="C591" t="s">
        <v>3077</v>
      </c>
    </row>
    <row r="592" spans="1:3" x14ac:dyDescent="0.2">
      <c r="A592" t="s">
        <v>7517</v>
      </c>
      <c r="B592">
        <v>849</v>
      </c>
      <c r="C592" t="s">
        <v>3082</v>
      </c>
    </row>
    <row r="593" spans="1:3" x14ac:dyDescent="0.2">
      <c r="A593" t="s">
        <v>7511</v>
      </c>
      <c r="B593">
        <v>846</v>
      </c>
      <c r="C593" t="s">
        <v>3086</v>
      </c>
    </row>
    <row r="594" spans="1:3" x14ac:dyDescent="0.2">
      <c r="A594" t="s">
        <v>7265</v>
      </c>
      <c r="B594">
        <v>518</v>
      </c>
      <c r="C594" t="s">
        <v>3089</v>
      </c>
    </row>
    <row r="595" spans="1:3" x14ac:dyDescent="0.2">
      <c r="A595" t="s">
        <v>7715</v>
      </c>
      <c r="B595">
        <v>5731</v>
      </c>
      <c r="C595" t="s">
        <v>2840</v>
      </c>
    </row>
    <row r="596" spans="1:3" x14ac:dyDescent="0.2">
      <c r="A596" t="s">
        <v>9369</v>
      </c>
      <c r="B596">
        <v>21422</v>
      </c>
      <c r="C596" t="s">
        <v>7079</v>
      </c>
    </row>
    <row r="597" spans="1:3" x14ac:dyDescent="0.2">
      <c r="A597" t="s">
        <v>3101</v>
      </c>
      <c r="B597">
        <v>8708</v>
      </c>
      <c r="C597" t="s">
        <v>3095</v>
      </c>
    </row>
    <row r="598" spans="1:3" x14ac:dyDescent="0.2">
      <c r="A598" t="s">
        <v>7851</v>
      </c>
      <c r="B598">
        <v>5872</v>
      </c>
      <c r="C598" t="s">
        <v>2848</v>
      </c>
    </row>
    <row r="599" spans="1:3" x14ac:dyDescent="0.2">
      <c r="A599" t="s">
        <v>8999</v>
      </c>
      <c r="B599">
        <v>14838</v>
      </c>
      <c r="C599" t="s">
        <v>6860</v>
      </c>
    </row>
    <row r="600" spans="1:3" x14ac:dyDescent="0.2">
      <c r="A600" t="s">
        <v>7853</v>
      </c>
      <c r="B600">
        <v>5873</v>
      </c>
      <c r="C600" t="s">
        <v>3103</v>
      </c>
    </row>
    <row r="601" spans="1:3" x14ac:dyDescent="0.2">
      <c r="A601" t="s">
        <v>8674</v>
      </c>
      <c r="B601">
        <v>11625</v>
      </c>
      <c r="C601" t="s">
        <v>3107</v>
      </c>
    </row>
    <row r="602" spans="1:3" x14ac:dyDescent="0.2">
      <c r="A602" t="s">
        <v>8676</v>
      </c>
      <c r="B602">
        <v>11626</v>
      </c>
      <c r="C602" t="s">
        <v>3111</v>
      </c>
    </row>
    <row r="603" spans="1:3" x14ac:dyDescent="0.2">
      <c r="A603" t="s">
        <v>7855</v>
      </c>
      <c r="B603">
        <v>5874</v>
      </c>
      <c r="C603" t="s">
        <v>3114</v>
      </c>
    </row>
    <row r="604" spans="1:3" x14ac:dyDescent="0.2">
      <c r="A604" t="s">
        <v>8058</v>
      </c>
      <c r="B604">
        <v>8722</v>
      </c>
      <c r="C604" t="s">
        <v>2857</v>
      </c>
    </row>
    <row r="605" spans="1:3" x14ac:dyDescent="0.2">
      <c r="A605" t="s">
        <v>7721</v>
      </c>
      <c r="B605">
        <v>5734</v>
      </c>
      <c r="C605" t="s">
        <v>3118</v>
      </c>
    </row>
    <row r="606" spans="1:3" x14ac:dyDescent="0.2">
      <c r="A606" t="s">
        <v>8678</v>
      </c>
      <c r="B606">
        <v>11627</v>
      </c>
      <c r="C606" t="s">
        <v>3123</v>
      </c>
    </row>
    <row r="607" spans="1:3" x14ac:dyDescent="0.2">
      <c r="A607" t="s">
        <v>8266</v>
      </c>
      <c r="B607">
        <v>9645</v>
      </c>
      <c r="C607" t="s">
        <v>3127</v>
      </c>
    </row>
    <row r="608" spans="1:3" x14ac:dyDescent="0.2">
      <c r="A608" t="s">
        <v>8027</v>
      </c>
      <c r="B608">
        <v>8706</v>
      </c>
      <c r="C608" t="s">
        <v>3131</v>
      </c>
    </row>
    <row r="609" spans="1:3" x14ac:dyDescent="0.2">
      <c r="A609" t="s">
        <v>8029</v>
      </c>
      <c r="B609">
        <v>8707</v>
      </c>
      <c r="C609" t="s">
        <v>3135</v>
      </c>
    </row>
    <row r="610" spans="1:3" x14ac:dyDescent="0.2">
      <c r="A610" t="s">
        <v>8062</v>
      </c>
      <c r="B610">
        <v>8724</v>
      </c>
      <c r="C610" t="s">
        <v>3138</v>
      </c>
    </row>
    <row r="611" spans="1:3" x14ac:dyDescent="0.2">
      <c r="A611" t="s">
        <v>8957</v>
      </c>
      <c r="B611">
        <v>13287</v>
      </c>
      <c r="C611" t="s">
        <v>6666</v>
      </c>
    </row>
    <row r="612" spans="1:3" x14ac:dyDescent="0.2">
      <c r="A612" t="s">
        <v>9009</v>
      </c>
      <c r="B612">
        <v>14843</v>
      </c>
      <c r="C612" t="s">
        <v>6864</v>
      </c>
    </row>
    <row r="613" spans="1:3" x14ac:dyDescent="0.2">
      <c r="A613" t="s">
        <v>8025</v>
      </c>
      <c r="B613">
        <v>8705</v>
      </c>
      <c r="C613" t="s">
        <v>3142</v>
      </c>
    </row>
    <row r="614" spans="1:3" x14ac:dyDescent="0.2">
      <c r="A614" t="s">
        <v>9345</v>
      </c>
      <c r="B614">
        <v>19722</v>
      </c>
      <c r="C614" t="s">
        <v>10119</v>
      </c>
    </row>
    <row r="615" spans="1:3" x14ac:dyDescent="0.2">
      <c r="A615" t="s">
        <v>9033</v>
      </c>
      <c r="B615">
        <v>14965</v>
      </c>
      <c r="C615" t="s">
        <v>10120</v>
      </c>
    </row>
    <row r="616" spans="1:3" x14ac:dyDescent="0.2">
      <c r="A616" t="s">
        <v>8056</v>
      </c>
      <c r="B616">
        <v>8721</v>
      </c>
      <c r="C616" t="s">
        <v>3059</v>
      </c>
    </row>
    <row r="617" spans="1:3" x14ac:dyDescent="0.2">
      <c r="A617" t="s">
        <v>8670</v>
      </c>
      <c r="B617">
        <v>11623</v>
      </c>
      <c r="C617" t="s">
        <v>3064</v>
      </c>
    </row>
    <row r="618" spans="1:3" x14ac:dyDescent="0.2">
      <c r="A618" t="s">
        <v>8680</v>
      </c>
      <c r="B618">
        <v>11628</v>
      </c>
      <c r="C618" t="s">
        <v>3151</v>
      </c>
    </row>
    <row r="619" spans="1:3" x14ac:dyDescent="0.2">
      <c r="A619" t="s">
        <v>8682</v>
      </c>
      <c r="B619">
        <v>11629</v>
      </c>
      <c r="C619" t="s">
        <v>3154</v>
      </c>
    </row>
    <row r="620" spans="1:3" x14ac:dyDescent="0.2">
      <c r="A620" t="s">
        <v>8684</v>
      </c>
      <c r="B620">
        <v>11630</v>
      </c>
      <c r="C620" t="s">
        <v>3158</v>
      </c>
    </row>
    <row r="621" spans="1:3" x14ac:dyDescent="0.2">
      <c r="A621" t="s">
        <v>8060</v>
      </c>
      <c r="B621">
        <v>8723</v>
      </c>
      <c r="C621" t="s">
        <v>3162</v>
      </c>
    </row>
    <row r="622" spans="1:3" x14ac:dyDescent="0.2">
      <c r="A622" t="s">
        <v>7267</v>
      </c>
      <c r="B622">
        <v>519</v>
      </c>
      <c r="C622" t="s">
        <v>3169</v>
      </c>
    </row>
    <row r="623" spans="1:3" x14ac:dyDescent="0.2">
      <c r="A623" t="s">
        <v>8350</v>
      </c>
      <c r="B623">
        <v>9932</v>
      </c>
      <c r="C623" t="s">
        <v>6752</v>
      </c>
    </row>
    <row r="624" spans="1:3" x14ac:dyDescent="0.2">
      <c r="A624" t="s">
        <v>8786</v>
      </c>
      <c r="B624">
        <v>12399</v>
      </c>
      <c r="C624" t="s">
        <v>3180</v>
      </c>
    </row>
    <row r="625" spans="1:3" x14ac:dyDescent="0.2">
      <c r="A625" t="s">
        <v>7787</v>
      </c>
      <c r="B625">
        <v>5768</v>
      </c>
      <c r="C625" t="s">
        <v>3188</v>
      </c>
    </row>
    <row r="626" spans="1:3" x14ac:dyDescent="0.2">
      <c r="A626" t="s">
        <v>9183</v>
      </c>
      <c r="B626">
        <v>16662</v>
      </c>
      <c r="C626" t="s">
        <v>3190</v>
      </c>
    </row>
    <row r="627" spans="1:3" x14ac:dyDescent="0.2">
      <c r="A627" t="s">
        <v>8760</v>
      </c>
      <c r="B627">
        <v>12385</v>
      </c>
      <c r="C627" t="s">
        <v>3239</v>
      </c>
    </row>
    <row r="628" spans="1:3" x14ac:dyDescent="0.2">
      <c r="A628" t="s">
        <v>7257</v>
      </c>
      <c r="B628">
        <v>513</v>
      </c>
      <c r="C628" t="s">
        <v>3213</v>
      </c>
    </row>
    <row r="629" spans="1:3" x14ac:dyDescent="0.2">
      <c r="A629" t="s">
        <v>7255</v>
      </c>
      <c r="B629">
        <v>512</v>
      </c>
      <c r="C629" t="s">
        <v>3220</v>
      </c>
    </row>
    <row r="630" spans="1:3" x14ac:dyDescent="0.2">
      <c r="A630" t="s">
        <v>9371</v>
      </c>
      <c r="B630">
        <v>21423</v>
      </c>
      <c r="C630" t="s">
        <v>7067</v>
      </c>
    </row>
    <row r="631" spans="1:3" x14ac:dyDescent="0.2">
      <c r="A631" t="s">
        <v>8352</v>
      </c>
      <c r="B631">
        <v>9933</v>
      </c>
      <c r="C631" t="s">
        <v>3194</v>
      </c>
    </row>
    <row r="632" spans="1:3" x14ac:dyDescent="0.2">
      <c r="A632" t="s">
        <v>8762</v>
      </c>
      <c r="B632">
        <v>12386</v>
      </c>
      <c r="C632" t="s">
        <v>3241</v>
      </c>
    </row>
    <row r="633" spans="1:3" x14ac:dyDescent="0.2">
      <c r="A633" t="s">
        <v>8764</v>
      </c>
      <c r="B633">
        <v>12387</v>
      </c>
      <c r="C633" t="s">
        <v>3243</v>
      </c>
    </row>
    <row r="634" spans="1:3" x14ac:dyDescent="0.2">
      <c r="A634" t="s">
        <v>8766</v>
      </c>
      <c r="B634">
        <v>12388</v>
      </c>
      <c r="C634" t="s">
        <v>3198</v>
      </c>
    </row>
    <row r="635" spans="1:3" x14ac:dyDescent="0.2">
      <c r="A635" t="s">
        <v>8768</v>
      </c>
      <c r="B635">
        <v>12389</v>
      </c>
      <c r="C635" t="s">
        <v>3245</v>
      </c>
    </row>
    <row r="636" spans="1:3" x14ac:dyDescent="0.2">
      <c r="A636" t="s">
        <v>7723</v>
      </c>
      <c r="B636">
        <v>5735</v>
      </c>
      <c r="C636" t="s">
        <v>3201</v>
      </c>
    </row>
    <row r="637" spans="1:3" x14ac:dyDescent="0.2">
      <c r="A637" t="s">
        <v>8770</v>
      </c>
      <c r="B637">
        <v>12390</v>
      </c>
      <c r="C637" t="s">
        <v>3247</v>
      </c>
    </row>
    <row r="638" spans="1:3" x14ac:dyDescent="0.2">
      <c r="A638" t="s">
        <v>8772</v>
      </c>
      <c r="B638">
        <v>12391</v>
      </c>
      <c r="C638" t="s">
        <v>3235</v>
      </c>
    </row>
    <row r="639" spans="1:3" x14ac:dyDescent="0.2">
      <c r="A639" t="s">
        <v>9007</v>
      </c>
      <c r="B639">
        <v>14842</v>
      </c>
      <c r="C639" t="s">
        <v>6749</v>
      </c>
    </row>
    <row r="640" spans="1:3" x14ac:dyDescent="0.2">
      <c r="A640" t="s">
        <v>8450</v>
      </c>
      <c r="B640">
        <v>10481</v>
      </c>
      <c r="C640" t="s">
        <v>3209</v>
      </c>
    </row>
    <row r="641" spans="1:3" x14ac:dyDescent="0.2">
      <c r="A641" t="s">
        <v>9099</v>
      </c>
      <c r="B641">
        <v>16318</v>
      </c>
      <c r="C641" t="s">
        <v>10121</v>
      </c>
    </row>
    <row r="642" spans="1:3" x14ac:dyDescent="0.2">
      <c r="A642" t="s">
        <v>9101</v>
      </c>
      <c r="B642">
        <v>16319</v>
      </c>
      <c r="C642" t="s">
        <v>10122</v>
      </c>
    </row>
    <row r="643" spans="1:3" x14ac:dyDescent="0.2">
      <c r="A643" t="s">
        <v>9105</v>
      </c>
      <c r="B643">
        <v>16345</v>
      </c>
      <c r="C643" t="s">
        <v>10123</v>
      </c>
    </row>
    <row r="644" spans="1:3" x14ac:dyDescent="0.2">
      <c r="A644" t="s">
        <v>9107</v>
      </c>
      <c r="B644">
        <v>16347</v>
      </c>
      <c r="C644" t="s">
        <v>10124</v>
      </c>
    </row>
    <row r="645" spans="1:3" x14ac:dyDescent="0.2">
      <c r="A645" t="s">
        <v>9097</v>
      </c>
      <c r="B645">
        <v>16317</v>
      </c>
      <c r="C645" t="s">
        <v>10125</v>
      </c>
    </row>
    <row r="646" spans="1:3" x14ac:dyDescent="0.2">
      <c r="A646" t="s">
        <v>9103</v>
      </c>
      <c r="B646">
        <v>16325</v>
      </c>
      <c r="C646" t="s">
        <v>10126</v>
      </c>
    </row>
    <row r="647" spans="1:3" x14ac:dyDescent="0.2">
      <c r="A647" t="s">
        <v>9069</v>
      </c>
      <c r="B647">
        <v>15569</v>
      </c>
      <c r="C647" t="s">
        <v>10127</v>
      </c>
    </row>
    <row r="648" spans="1:3" x14ac:dyDescent="0.2">
      <c r="A648" t="s">
        <v>9603</v>
      </c>
      <c r="B648">
        <v>22671</v>
      </c>
      <c r="C648" t="s">
        <v>10128</v>
      </c>
    </row>
    <row r="649" spans="1:3" x14ac:dyDescent="0.2">
      <c r="A649" t="s">
        <v>7725</v>
      </c>
      <c r="B649">
        <v>5736</v>
      </c>
      <c r="C649" t="s">
        <v>3250</v>
      </c>
    </row>
    <row r="650" spans="1:3" x14ac:dyDescent="0.2">
      <c r="A650" t="s">
        <v>9037</v>
      </c>
      <c r="B650">
        <v>14967</v>
      </c>
      <c r="C650" t="s">
        <v>3259</v>
      </c>
    </row>
    <row r="651" spans="1:3" x14ac:dyDescent="0.2">
      <c r="A651" t="s">
        <v>8268</v>
      </c>
      <c r="B651">
        <v>9646</v>
      </c>
      <c r="C651" t="s">
        <v>3255</v>
      </c>
    </row>
    <row r="652" spans="1:3" x14ac:dyDescent="0.2">
      <c r="A652" t="s">
        <v>8924</v>
      </c>
      <c r="B652">
        <v>12920</v>
      </c>
      <c r="C652" t="s">
        <v>10129</v>
      </c>
    </row>
    <row r="653" spans="1:3" x14ac:dyDescent="0.2">
      <c r="A653" t="s">
        <v>8926</v>
      </c>
      <c r="B653">
        <v>12921</v>
      </c>
      <c r="C653" t="s">
        <v>10130</v>
      </c>
    </row>
    <row r="654" spans="1:3" x14ac:dyDescent="0.2">
      <c r="A654" t="s">
        <v>8928</v>
      </c>
      <c r="B654">
        <v>12923</v>
      </c>
      <c r="C654" t="s">
        <v>10131</v>
      </c>
    </row>
    <row r="655" spans="1:3" x14ac:dyDescent="0.2">
      <c r="A655" t="s">
        <v>8930</v>
      </c>
      <c r="B655">
        <v>12925</v>
      </c>
      <c r="C655" t="s">
        <v>10132</v>
      </c>
    </row>
    <row r="656" spans="1:3" x14ac:dyDescent="0.2">
      <c r="A656" t="s">
        <v>9275</v>
      </c>
      <c r="B656">
        <v>16868</v>
      </c>
      <c r="C656" t="s">
        <v>7123</v>
      </c>
    </row>
    <row r="657" spans="1:3" x14ac:dyDescent="0.2">
      <c r="A657" t="s">
        <v>8270</v>
      </c>
      <c r="B657">
        <v>9647</v>
      </c>
      <c r="C657" t="s">
        <v>3278</v>
      </c>
    </row>
    <row r="658" spans="1:3" x14ac:dyDescent="0.2">
      <c r="A658" t="s">
        <v>8272</v>
      </c>
      <c r="B658">
        <v>9648</v>
      </c>
      <c r="C658" t="s">
        <v>3282</v>
      </c>
    </row>
    <row r="659" spans="1:3" x14ac:dyDescent="0.2">
      <c r="A659" t="s">
        <v>8324</v>
      </c>
      <c r="B659">
        <v>9676</v>
      </c>
      <c r="C659" t="s">
        <v>3268</v>
      </c>
    </row>
    <row r="660" spans="1:3" x14ac:dyDescent="0.2">
      <c r="A660" t="s">
        <v>8274</v>
      </c>
      <c r="B660">
        <v>9649</v>
      </c>
      <c r="C660" t="s">
        <v>3273</v>
      </c>
    </row>
    <row r="661" spans="1:3" x14ac:dyDescent="0.2">
      <c r="A661" t="s">
        <v>8354</v>
      </c>
      <c r="B661">
        <v>9934</v>
      </c>
      <c r="C661" t="s">
        <v>3288</v>
      </c>
    </row>
    <row r="662" spans="1:3" x14ac:dyDescent="0.2">
      <c r="A662" t="s">
        <v>9277</v>
      </c>
      <c r="B662">
        <v>16869</v>
      </c>
      <c r="C662" t="s">
        <v>10133</v>
      </c>
    </row>
    <row r="663" spans="1:3" x14ac:dyDescent="0.2">
      <c r="A663" t="s">
        <v>7251</v>
      </c>
      <c r="B663">
        <v>509</v>
      </c>
      <c r="C663" t="s">
        <v>3293</v>
      </c>
    </row>
    <row r="664" spans="1:3" x14ac:dyDescent="0.2">
      <c r="A664" t="s">
        <v>7253</v>
      </c>
      <c r="B664">
        <v>510</v>
      </c>
      <c r="C664" t="s">
        <v>3321</v>
      </c>
    </row>
    <row r="665" spans="1:3" x14ac:dyDescent="0.2">
      <c r="A665" t="s">
        <v>7249</v>
      </c>
      <c r="B665">
        <v>508</v>
      </c>
      <c r="C665" t="s">
        <v>3302</v>
      </c>
    </row>
    <row r="666" spans="1:3" x14ac:dyDescent="0.2">
      <c r="A666" t="s">
        <v>7905</v>
      </c>
      <c r="B666">
        <v>6125</v>
      </c>
      <c r="C666" t="s">
        <v>3326</v>
      </c>
    </row>
    <row r="667" spans="1:3" x14ac:dyDescent="0.2">
      <c r="A667" t="s">
        <v>8918</v>
      </c>
      <c r="B667">
        <v>12906</v>
      </c>
      <c r="C667" t="s">
        <v>10134</v>
      </c>
    </row>
    <row r="668" spans="1:3" x14ac:dyDescent="0.2">
      <c r="A668" t="s">
        <v>9279</v>
      </c>
      <c r="B668">
        <v>16870</v>
      </c>
      <c r="C668" t="s">
        <v>10135</v>
      </c>
    </row>
    <row r="669" spans="1:3" x14ac:dyDescent="0.2">
      <c r="A669" t="s">
        <v>9373</v>
      </c>
      <c r="B669">
        <v>21424</v>
      </c>
      <c r="C669" t="s">
        <v>7060</v>
      </c>
    </row>
    <row r="670" spans="1:3" x14ac:dyDescent="0.2">
      <c r="A670" t="s">
        <v>7247</v>
      </c>
      <c r="B670">
        <v>507</v>
      </c>
      <c r="C670" t="s">
        <v>3309</v>
      </c>
    </row>
    <row r="671" spans="1:3" x14ac:dyDescent="0.2">
      <c r="A671" t="s">
        <v>7245</v>
      </c>
      <c r="B671">
        <v>505</v>
      </c>
      <c r="C671" t="s">
        <v>3314</v>
      </c>
    </row>
    <row r="672" spans="1:3" x14ac:dyDescent="0.2">
      <c r="A672" t="s">
        <v>9185</v>
      </c>
      <c r="B672">
        <v>16663</v>
      </c>
      <c r="C672" t="s">
        <v>6880</v>
      </c>
    </row>
    <row r="673" spans="1:3" x14ac:dyDescent="0.2">
      <c r="A673" t="s">
        <v>8092</v>
      </c>
      <c r="B673">
        <v>8855</v>
      </c>
      <c r="C673" t="s">
        <v>3340</v>
      </c>
    </row>
    <row r="674" spans="1:3" x14ac:dyDescent="0.2">
      <c r="A674" t="s">
        <v>9187</v>
      </c>
      <c r="B674">
        <v>16664</v>
      </c>
      <c r="C674" t="s">
        <v>6846</v>
      </c>
    </row>
    <row r="675" spans="1:3" x14ac:dyDescent="0.2">
      <c r="A675" t="s">
        <v>9189</v>
      </c>
      <c r="B675">
        <v>16665</v>
      </c>
      <c r="C675" t="s">
        <v>10136</v>
      </c>
    </row>
    <row r="676" spans="1:3" x14ac:dyDescent="0.2">
      <c r="A676" t="s">
        <v>7927</v>
      </c>
      <c r="B676">
        <v>7675</v>
      </c>
      <c r="C676" t="s">
        <v>3388</v>
      </c>
    </row>
    <row r="677" spans="1:3" x14ac:dyDescent="0.2">
      <c r="A677" t="s">
        <v>9281</v>
      </c>
      <c r="B677">
        <v>16871</v>
      </c>
      <c r="C677" t="s">
        <v>6896</v>
      </c>
    </row>
    <row r="678" spans="1:3" x14ac:dyDescent="0.2">
      <c r="A678" t="s">
        <v>8214</v>
      </c>
      <c r="B678">
        <v>9278</v>
      </c>
      <c r="C678" t="s">
        <v>3398</v>
      </c>
    </row>
    <row r="679" spans="1:3" x14ac:dyDescent="0.2">
      <c r="A679" t="s">
        <v>7925</v>
      </c>
      <c r="B679">
        <v>7672</v>
      </c>
      <c r="C679" t="s">
        <v>3406</v>
      </c>
    </row>
    <row r="680" spans="1:3" x14ac:dyDescent="0.2">
      <c r="A680" t="s">
        <v>7921</v>
      </c>
      <c r="B680">
        <v>7657</v>
      </c>
      <c r="C680" t="s">
        <v>3419</v>
      </c>
    </row>
    <row r="681" spans="1:3" x14ac:dyDescent="0.2">
      <c r="A681" t="s">
        <v>7427</v>
      </c>
      <c r="B681">
        <v>647</v>
      </c>
      <c r="C681" t="s">
        <v>3412</v>
      </c>
    </row>
    <row r="682" spans="1:3" x14ac:dyDescent="0.2">
      <c r="A682" t="s">
        <v>7919</v>
      </c>
      <c r="B682">
        <v>7651</v>
      </c>
      <c r="C682" t="s">
        <v>3429</v>
      </c>
    </row>
    <row r="683" spans="1:3" x14ac:dyDescent="0.2">
      <c r="A683" t="s">
        <v>8194</v>
      </c>
      <c r="B683">
        <v>9222</v>
      </c>
      <c r="C683" t="s">
        <v>3425</v>
      </c>
    </row>
    <row r="684" spans="1:3" x14ac:dyDescent="0.2">
      <c r="A684" t="s">
        <v>7911</v>
      </c>
      <c r="B684">
        <v>7638</v>
      </c>
      <c r="C684" t="s">
        <v>3432</v>
      </c>
    </row>
    <row r="685" spans="1:3" x14ac:dyDescent="0.2">
      <c r="A685" t="s">
        <v>7913</v>
      </c>
      <c r="B685">
        <v>7642</v>
      </c>
      <c r="C685" t="s">
        <v>3435</v>
      </c>
    </row>
    <row r="686" spans="1:3" x14ac:dyDescent="0.2">
      <c r="A686" t="s">
        <v>7917</v>
      </c>
      <c r="B686">
        <v>7648</v>
      </c>
      <c r="C686" t="s">
        <v>3439</v>
      </c>
    </row>
    <row r="687" spans="1:3" x14ac:dyDescent="0.2">
      <c r="A687" t="s">
        <v>8196</v>
      </c>
      <c r="B687">
        <v>9232</v>
      </c>
      <c r="C687" t="s">
        <v>3443</v>
      </c>
    </row>
    <row r="688" spans="1:3" x14ac:dyDescent="0.2">
      <c r="A688" t="s">
        <v>7915</v>
      </c>
      <c r="B688">
        <v>7645</v>
      </c>
      <c r="C688" t="s">
        <v>3447</v>
      </c>
    </row>
    <row r="689" spans="1:3" x14ac:dyDescent="0.2">
      <c r="A689" t="s">
        <v>7923</v>
      </c>
      <c r="B689">
        <v>7660</v>
      </c>
      <c r="C689" t="s">
        <v>3454</v>
      </c>
    </row>
    <row r="690" spans="1:3" x14ac:dyDescent="0.2">
      <c r="A690" t="s">
        <v>8356</v>
      </c>
      <c r="B690">
        <v>9935</v>
      </c>
      <c r="C690" t="s">
        <v>3349</v>
      </c>
    </row>
    <row r="691" spans="1:3" x14ac:dyDescent="0.2">
      <c r="A691" t="s">
        <v>9706</v>
      </c>
      <c r="B691">
        <v>22931</v>
      </c>
      <c r="C691" t="s">
        <v>10137</v>
      </c>
    </row>
    <row r="692" spans="1:3" x14ac:dyDescent="0.2">
      <c r="A692" t="s">
        <v>9708</v>
      </c>
      <c r="B692">
        <v>22932</v>
      </c>
      <c r="C692" t="s">
        <v>10138</v>
      </c>
    </row>
    <row r="693" spans="1:3" x14ac:dyDescent="0.2">
      <c r="A693" t="s">
        <v>8942</v>
      </c>
      <c r="B693">
        <v>13208</v>
      </c>
      <c r="C693" t="s">
        <v>10139</v>
      </c>
    </row>
    <row r="694" spans="1:3" x14ac:dyDescent="0.2">
      <c r="A694" t="s">
        <v>8941</v>
      </c>
      <c r="B694">
        <v>13207</v>
      </c>
      <c r="C694" t="s">
        <v>10140</v>
      </c>
    </row>
    <row r="695" spans="1:3" x14ac:dyDescent="0.2">
      <c r="A695" t="s">
        <v>8922</v>
      </c>
      <c r="B695">
        <v>12909</v>
      </c>
      <c r="C695" t="s">
        <v>10141</v>
      </c>
    </row>
    <row r="696" spans="1:3" x14ac:dyDescent="0.2">
      <c r="A696" t="s">
        <v>8940</v>
      </c>
      <c r="B696">
        <v>13206</v>
      </c>
      <c r="C696" t="s">
        <v>10142</v>
      </c>
    </row>
    <row r="697" spans="1:3" x14ac:dyDescent="0.2">
      <c r="A697" t="s">
        <v>8939</v>
      </c>
      <c r="B697">
        <v>13204</v>
      </c>
      <c r="C697" t="s">
        <v>10143</v>
      </c>
    </row>
    <row r="698" spans="1:3" x14ac:dyDescent="0.2">
      <c r="A698" t="s">
        <v>8938</v>
      </c>
      <c r="B698">
        <v>13203</v>
      </c>
      <c r="C698" t="s">
        <v>10144</v>
      </c>
    </row>
    <row r="699" spans="1:3" x14ac:dyDescent="0.2">
      <c r="A699" t="s">
        <v>8937</v>
      </c>
      <c r="B699">
        <v>13202</v>
      </c>
      <c r="C699" t="s">
        <v>10145</v>
      </c>
    </row>
    <row r="700" spans="1:3" x14ac:dyDescent="0.2">
      <c r="A700" t="s">
        <v>8936</v>
      </c>
      <c r="B700">
        <v>13201</v>
      </c>
      <c r="C700" t="s">
        <v>10146</v>
      </c>
    </row>
    <row r="701" spans="1:3" x14ac:dyDescent="0.2">
      <c r="A701" t="s">
        <v>8935</v>
      </c>
      <c r="B701">
        <v>13200</v>
      </c>
      <c r="C701" t="s">
        <v>10147</v>
      </c>
    </row>
    <row r="702" spans="1:3" x14ac:dyDescent="0.2">
      <c r="A702" t="s">
        <v>8934</v>
      </c>
      <c r="B702">
        <v>13199</v>
      </c>
      <c r="C702" t="s">
        <v>10148</v>
      </c>
    </row>
    <row r="703" spans="1:3" x14ac:dyDescent="0.2">
      <c r="A703" t="s">
        <v>8774</v>
      </c>
      <c r="B703">
        <v>12392</v>
      </c>
      <c r="C703" t="s">
        <v>3494</v>
      </c>
    </row>
    <row r="704" spans="1:3" x14ac:dyDescent="0.2">
      <c r="A704" t="s">
        <v>8776</v>
      </c>
      <c r="B704">
        <v>12393</v>
      </c>
      <c r="C704" t="s">
        <v>3501</v>
      </c>
    </row>
    <row r="705" spans="1:3" x14ac:dyDescent="0.2">
      <c r="A705" t="s">
        <v>8778</v>
      </c>
      <c r="B705">
        <v>12394</v>
      </c>
      <c r="C705" t="s">
        <v>3507</v>
      </c>
    </row>
    <row r="706" spans="1:3" x14ac:dyDescent="0.2">
      <c r="A706" t="s">
        <v>9605</v>
      </c>
      <c r="B706">
        <v>22672</v>
      </c>
      <c r="C706" t="s">
        <v>10149</v>
      </c>
    </row>
    <row r="707" spans="1:3" x14ac:dyDescent="0.2">
      <c r="A707" t="s">
        <v>8780</v>
      </c>
      <c r="B707">
        <v>12395</v>
      </c>
      <c r="C707" t="s">
        <v>3512</v>
      </c>
    </row>
    <row r="708" spans="1:3" x14ac:dyDescent="0.2">
      <c r="A708" t="s">
        <v>8888</v>
      </c>
      <c r="B708">
        <v>12658</v>
      </c>
      <c r="C708" t="s">
        <v>3523</v>
      </c>
    </row>
    <row r="709" spans="1:3" x14ac:dyDescent="0.2">
      <c r="A709" t="s">
        <v>9011</v>
      </c>
      <c r="B709">
        <v>14844</v>
      </c>
      <c r="C709" t="s">
        <v>6680</v>
      </c>
    </row>
    <row r="710" spans="1:3" x14ac:dyDescent="0.2">
      <c r="A710" t="s">
        <v>7857</v>
      </c>
      <c r="B710">
        <v>5875</v>
      </c>
      <c r="C710" t="s">
        <v>3542</v>
      </c>
    </row>
    <row r="711" spans="1:3" x14ac:dyDescent="0.2">
      <c r="A711" t="s">
        <v>9283</v>
      </c>
      <c r="B711">
        <v>16872</v>
      </c>
      <c r="C711" t="s">
        <v>3586</v>
      </c>
    </row>
    <row r="712" spans="1:3" x14ac:dyDescent="0.2">
      <c r="A712" t="s">
        <v>7859</v>
      </c>
      <c r="B712">
        <v>5876</v>
      </c>
      <c r="C712" t="s">
        <v>3626</v>
      </c>
    </row>
    <row r="713" spans="1:3" x14ac:dyDescent="0.2">
      <c r="A713" t="s">
        <v>8814</v>
      </c>
      <c r="B713">
        <v>12434</v>
      </c>
      <c r="C713" t="s">
        <v>3670</v>
      </c>
    </row>
    <row r="714" spans="1:3" x14ac:dyDescent="0.2">
      <c r="A714" t="s">
        <v>7577</v>
      </c>
      <c r="B714">
        <v>5156</v>
      </c>
      <c r="C714" t="s">
        <v>3678</v>
      </c>
    </row>
    <row r="715" spans="1:3" x14ac:dyDescent="0.2">
      <c r="A715" t="s">
        <v>7579</v>
      </c>
      <c r="B715">
        <v>5158</v>
      </c>
      <c r="C715" t="s">
        <v>3682</v>
      </c>
    </row>
    <row r="716" spans="1:3" x14ac:dyDescent="0.2">
      <c r="A716" t="s">
        <v>9489</v>
      </c>
      <c r="B716">
        <v>22232</v>
      </c>
      <c r="C716" t="s">
        <v>7076</v>
      </c>
    </row>
    <row r="717" spans="1:3" x14ac:dyDescent="0.2">
      <c r="A717" t="s">
        <v>7581</v>
      </c>
      <c r="B717">
        <v>5160</v>
      </c>
      <c r="C717" t="s">
        <v>3692</v>
      </c>
    </row>
    <row r="718" spans="1:3" x14ac:dyDescent="0.2">
      <c r="A718" t="s">
        <v>7727</v>
      </c>
      <c r="B718">
        <v>5737</v>
      </c>
      <c r="C718" t="s">
        <v>3697</v>
      </c>
    </row>
    <row r="719" spans="1:3" x14ac:dyDescent="0.2">
      <c r="A719" t="s">
        <v>7583</v>
      </c>
      <c r="B719">
        <v>5162</v>
      </c>
      <c r="C719" t="s">
        <v>3710</v>
      </c>
    </row>
    <row r="720" spans="1:3" x14ac:dyDescent="0.2">
      <c r="A720" t="s">
        <v>7585</v>
      </c>
      <c r="B720">
        <v>5164</v>
      </c>
      <c r="C720" t="s">
        <v>3722</v>
      </c>
    </row>
    <row r="721" spans="1:3" x14ac:dyDescent="0.2">
      <c r="A721" t="s">
        <v>9479</v>
      </c>
      <c r="B721">
        <v>22227</v>
      </c>
      <c r="C721" t="s">
        <v>10150</v>
      </c>
    </row>
    <row r="722" spans="1:3" x14ac:dyDescent="0.2">
      <c r="A722" t="s">
        <v>7587</v>
      </c>
      <c r="B722">
        <v>5166</v>
      </c>
      <c r="C722" t="s">
        <v>3726</v>
      </c>
    </row>
    <row r="723" spans="1:3" x14ac:dyDescent="0.2">
      <c r="A723" t="s">
        <v>9491</v>
      </c>
      <c r="B723">
        <v>22233</v>
      </c>
      <c r="C723" t="s">
        <v>10151</v>
      </c>
    </row>
    <row r="724" spans="1:3" x14ac:dyDescent="0.2">
      <c r="A724" t="s">
        <v>7729</v>
      </c>
      <c r="B724">
        <v>5738</v>
      </c>
      <c r="C724" t="s">
        <v>3942</v>
      </c>
    </row>
    <row r="725" spans="1:3" x14ac:dyDescent="0.2">
      <c r="A725" t="s">
        <v>9467</v>
      </c>
      <c r="B725">
        <v>22221</v>
      </c>
      <c r="C725" t="s">
        <v>6916</v>
      </c>
    </row>
    <row r="726" spans="1:3" x14ac:dyDescent="0.2">
      <c r="A726" t="s">
        <v>7589</v>
      </c>
      <c r="B726">
        <v>5168</v>
      </c>
      <c r="C726" t="s">
        <v>3730</v>
      </c>
    </row>
    <row r="727" spans="1:3" x14ac:dyDescent="0.2">
      <c r="A727" t="s">
        <v>7861</v>
      </c>
      <c r="B727">
        <v>5877</v>
      </c>
      <c r="C727" t="s">
        <v>3734</v>
      </c>
    </row>
    <row r="728" spans="1:3" x14ac:dyDescent="0.2">
      <c r="A728" t="s">
        <v>7591</v>
      </c>
      <c r="B728">
        <v>5170</v>
      </c>
      <c r="C728" t="s">
        <v>3738</v>
      </c>
    </row>
    <row r="729" spans="1:3" x14ac:dyDescent="0.2">
      <c r="A729" t="s">
        <v>9459</v>
      </c>
      <c r="B729">
        <v>22217</v>
      </c>
      <c r="C729" t="s">
        <v>6918</v>
      </c>
    </row>
    <row r="730" spans="1:3" x14ac:dyDescent="0.2">
      <c r="A730" t="s">
        <v>8890</v>
      </c>
      <c r="B730">
        <v>12659</v>
      </c>
      <c r="C730" t="s">
        <v>3943</v>
      </c>
    </row>
    <row r="731" spans="1:3" x14ac:dyDescent="0.2">
      <c r="A731" t="s">
        <v>9465</v>
      </c>
      <c r="B731">
        <v>22220</v>
      </c>
      <c r="C731" t="s">
        <v>10152</v>
      </c>
    </row>
    <row r="732" spans="1:3" x14ac:dyDescent="0.2">
      <c r="A732" t="s">
        <v>7731</v>
      </c>
      <c r="B732">
        <v>5739</v>
      </c>
      <c r="C732" t="s">
        <v>3742</v>
      </c>
    </row>
    <row r="733" spans="1:3" x14ac:dyDescent="0.2">
      <c r="A733" t="s">
        <v>7733</v>
      </c>
      <c r="B733">
        <v>5740</v>
      </c>
      <c r="C733" t="s">
        <v>3748</v>
      </c>
    </row>
    <row r="734" spans="1:3" x14ac:dyDescent="0.2">
      <c r="A734" t="s">
        <v>9493</v>
      </c>
      <c r="B734">
        <v>22234</v>
      </c>
      <c r="C734" t="s">
        <v>6921</v>
      </c>
    </row>
    <row r="735" spans="1:3" x14ac:dyDescent="0.2">
      <c r="A735" t="s">
        <v>7735</v>
      </c>
      <c r="B735">
        <v>5741</v>
      </c>
      <c r="C735" t="s">
        <v>3946</v>
      </c>
    </row>
    <row r="736" spans="1:3" x14ac:dyDescent="0.2">
      <c r="A736" t="s">
        <v>9495</v>
      </c>
      <c r="B736">
        <v>22235</v>
      </c>
      <c r="C736" t="s">
        <v>10153</v>
      </c>
    </row>
    <row r="737" spans="1:3" x14ac:dyDescent="0.2">
      <c r="A737" t="s">
        <v>7737</v>
      </c>
      <c r="B737">
        <v>5742</v>
      </c>
      <c r="C737" t="s">
        <v>3948</v>
      </c>
    </row>
    <row r="738" spans="1:3" x14ac:dyDescent="0.2">
      <c r="A738" t="s">
        <v>7739</v>
      </c>
      <c r="B738">
        <v>5743</v>
      </c>
      <c r="C738" t="s">
        <v>3952</v>
      </c>
    </row>
    <row r="739" spans="1:3" x14ac:dyDescent="0.2">
      <c r="A739" t="s">
        <v>9457</v>
      </c>
      <c r="B739">
        <v>22216</v>
      </c>
      <c r="C739" t="s">
        <v>10154</v>
      </c>
    </row>
    <row r="740" spans="1:3" x14ac:dyDescent="0.2">
      <c r="A740" t="s">
        <v>9497</v>
      </c>
      <c r="B740">
        <v>22236</v>
      </c>
      <c r="C740" t="s">
        <v>6925</v>
      </c>
    </row>
    <row r="741" spans="1:3" x14ac:dyDescent="0.2">
      <c r="A741" t="s">
        <v>9499</v>
      </c>
      <c r="B741">
        <v>22237</v>
      </c>
      <c r="C741" t="s">
        <v>10155</v>
      </c>
    </row>
    <row r="742" spans="1:3" x14ac:dyDescent="0.2">
      <c r="A742" t="s">
        <v>8216</v>
      </c>
      <c r="B742">
        <v>9279</v>
      </c>
      <c r="C742" t="s">
        <v>3767</v>
      </c>
    </row>
    <row r="743" spans="1:3" x14ac:dyDescent="0.2">
      <c r="A743" t="s">
        <v>9501</v>
      </c>
      <c r="B743">
        <v>22238</v>
      </c>
      <c r="C743" t="s">
        <v>10156</v>
      </c>
    </row>
    <row r="744" spans="1:3" x14ac:dyDescent="0.2">
      <c r="A744" t="s">
        <v>7593</v>
      </c>
      <c r="B744">
        <v>5172</v>
      </c>
      <c r="C744" t="s">
        <v>3776</v>
      </c>
    </row>
    <row r="745" spans="1:3" x14ac:dyDescent="0.2">
      <c r="A745" t="s">
        <v>9285</v>
      </c>
      <c r="B745">
        <v>16873</v>
      </c>
      <c r="C745" t="s">
        <v>3780</v>
      </c>
    </row>
    <row r="746" spans="1:3" x14ac:dyDescent="0.2">
      <c r="A746" t="s">
        <v>7595</v>
      </c>
      <c r="B746">
        <v>5174</v>
      </c>
      <c r="C746" t="s">
        <v>3784</v>
      </c>
    </row>
    <row r="747" spans="1:3" x14ac:dyDescent="0.2">
      <c r="A747" t="s">
        <v>9481</v>
      </c>
      <c r="B747">
        <v>22228</v>
      </c>
      <c r="C747" t="s">
        <v>10157</v>
      </c>
    </row>
    <row r="748" spans="1:3" x14ac:dyDescent="0.2">
      <c r="A748" t="s">
        <v>9455</v>
      </c>
      <c r="B748">
        <v>22213</v>
      </c>
      <c r="C748" t="s">
        <v>10158</v>
      </c>
    </row>
    <row r="749" spans="1:3" x14ac:dyDescent="0.2">
      <c r="A749" t="s">
        <v>8218</v>
      </c>
      <c r="B749">
        <v>9280</v>
      </c>
      <c r="C749" t="s">
        <v>3794</v>
      </c>
    </row>
    <row r="750" spans="1:3" x14ac:dyDescent="0.2">
      <c r="A750" t="s">
        <v>7597</v>
      </c>
      <c r="B750">
        <v>5176</v>
      </c>
      <c r="C750" t="s">
        <v>3798</v>
      </c>
    </row>
    <row r="751" spans="1:3" x14ac:dyDescent="0.2">
      <c r="A751" t="s">
        <v>9503</v>
      </c>
      <c r="B751">
        <v>22239</v>
      </c>
      <c r="C751" t="s">
        <v>10159</v>
      </c>
    </row>
    <row r="752" spans="1:3" x14ac:dyDescent="0.2">
      <c r="A752" t="s">
        <v>9469</v>
      </c>
      <c r="B752">
        <v>22222</v>
      </c>
      <c r="C752" t="s">
        <v>10160</v>
      </c>
    </row>
    <row r="753" spans="1:3" x14ac:dyDescent="0.2">
      <c r="A753" t="s">
        <v>9505</v>
      </c>
      <c r="B753">
        <v>22240</v>
      </c>
      <c r="C753" t="s">
        <v>6932</v>
      </c>
    </row>
    <row r="754" spans="1:3" x14ac:dyDescent="0.2">
      <c r="A754" t="s">
        <v>9507</v>
      </c>
      <c r="B754">
        <v>22241</v>
      </c>
      <c r="C754" t="s">
        <v>10161</v>
      </c>
    </row>
    <row r="755" spans="1:3" x14ac:dyDescent="0.2">
      <c r="A755" t="s">
        <v>7625</v>
      </c>
      <c r="B755">
        <v>5204</v>
      </c>
      <c r="C755" t="s">
        <v>3801</v>
      </c>
    </row>
    <row r="756" spans="1:3" x14ac:dyDescent="0.2">
      <c r="A756" t="s">
        <v>9509</v>
      </c>
      <c r="B756">
        <v>22242</v>
      </c>
      <c r="C756" t="s">
        <v>6935</v>
      </c>
    </row>
    <row r="757" spans="1:3" x14ac:dyDescent="0.2">
      <c r="A757" t="s">
        <v>7599</v>
      </c>
      <c r="B757">
        <v>5178</v>
      </c>
      <c r="C757" t="s">
        <v>3808</v>
      </c>
    </row>
    <row r="758" spans="1:3" x14ac:dyDescent="0.2">
      <c r="A758" t="s">
        <v>7601</v>
      </c>
      <c r="B758">
        <v>5180</v>
      </c>
      <c r="C758" t="s">
        <v>3813</v>
      </c>
    </row>
    <row r="759" spans="1:3" x14ac:dyDescent="0.2">
      <c r="A759" t="s">
        <v>7603</v>
      </c>
      <c r="B759">
        <v>5182</v>
      </c>
      <c r="C759" t="s">
        <v>3817</v>
      </c>
    </row>
    <row r="760" spans="1:3" x14ac:dyDescent="0.2">
      <c r="A760" t="s">
        <v>9483</v>
      </c>
      <c r="B760">
        <v>22229</v>
      </c>
      <c r="C760" t="s">
        <v>10162</v>
      </c>
    </row>
    <row r="761" spans="1:3" x14ac:dyDescent="0.2">
      <c r="A761" t="s">
        <v>9485</v>
      </c>
      <c r="B761">
        <v>22230</v>
      </c>
      <c r="C761" t="s">
        <v>10163</v>
      </c>
    </row>
    <row r="762" spans="1:3" x14ac:dyDescent="0.2">
      <c r="A762" t="s">
        <v>7605</v>
      </c>
      <c r="B762">
        <v>5184</v>
      </c>
      <c r="C762" t="s">
        <v>3822</v>
      </c>
    </row>
    <row r="763" spans="1:3" x14ac:dyDescent="0.2">
      <c r="A763" t="s">
        <v>9511</v>
      </c>
      <c r="B763">
        <v>22243</v>
      </c>
      <c r="C763" t="s">
        <v>10164</v>
      </c>
    </row>
    <row r="764" spans="1:3" x14ac:dyDescent="0.2">
      <c r="A764" t="s">
        <v>9513</v>
      </c>
      <c r="B764">
        <v>22244</v>
      </c>
      <c r="C764" t="s">
        <v>10165</v>
      </c>
    </row>
    <row r="765" spans="1:3" x14ac:dyDescent="0.2">
      <c r="A765" t="s">
        <v>7607</v>
      </c>
      <c r="B765">
        <v>5186</v>
      </c>
      <c r="C765" t="s">
        <v>3828</v>
      </c>
    </row>
    <row r="766" spans="1:3" x14ac:dyDescent="0.2">
      <c r="A766" t="s">
        <v>9471</v>
      </c>
      <c r="B766">
        <v>22223</v>
      </c>
      <c r="C766" t="s">
        <v>10166</v>
      </c>
    </row>
    <row r="767" spans="1:3" x14ac:dyDescent="0.2">
      <c r="A767" t="s">
        <v>9487</v>
      </c>
      <c r="B767">
        <v>22231</v>
      </c>
      <c r="C767" t="s">
        <v>10167</v>
      </c>
    </row>
    <row r="768" spans="1:3" x14ac:dyDescent="0.2">
      <c r="A768" t="s">
        <v>7741</v>
      </c>
      <c r="B768">
        <v>5744</v>
      </c>
      <c r="C768" t="s">
        <v>3840</v>
      </c>
    </row>
    <row r="769" spans="1:3" x14ac:dyDescent="0.2">
      <c r="A769" t="s">
        <v>9515</v>
      </c>
      <c r="B769">
        <v>22245</v>
      </c>
      <c r="C769" t="s">
        <v>6943</v>
      </c>
    </row>
    <row r="770" spans="1:3" x14ac:dyDescent="0.2">
      <c r="A770" t="s">
        <v>7743</v>
      </c>
      <c r="B770">
        <v>5745</v>
      </c>
      <c r="C770" t="s">
        <v>3956</v>
      </c>
    </row>
    <row r="771" spans="1:3" x14ac:dyDescent="0.2">
      <c r="A771" t="s">
        <v>7609</v>
      </c>
      <c r="B771">
        <v>5188</v>
      </c>
      <c r="C771" t="s">
        <v>3846</v>
      </c>
    </row>
    <row r="772" spans="1:3" x14ac:dyDescent="0.2">
      <c r="A772" t="s">
        <v>9517</v>
      </c>
      <c r="B772">
        <v>22246</v>
      </c>
      <c r="C772" t="s">
        <v>10168</v>
      </c>
    </row>
    <row r="773" spans="1:3" x14ac:dyDescent="0.2">
      <c r="A773" t="s">
        <v>7745</v>
      </c>
      <c r="B773">
        <v>5746</v>
      </c>
      <c r="C773" t="s">
        <v>3852</v>
      </c>
    </row>
    <row r="774" spans="1:3" x14ac:dyDescent="0.2">
      <c r="A774" t="s">
        <v>7611</v>
      </c>
      <c r="B774">
        <v>5190</v>
      </c>
      <c r="C774" t="s">
        <v>3855</v>
      </c>
    </row>
    <row r="775" spans="1:3" x14ac:dyDescent="0.2">
      <c r="A775" t="s">
        <v>9519</v>
      </c>
      <c r="B775">
        <v>22247</v>
      </c>
      <c r="C775" t="s">
        <v>10169</v>
      </c>
    </row>
    <row r="776" spans="1:3" x14ac:dyDescent="0.2">
      <c r="A776" t="s">
        <v>7613</v>
      </c>
      <c r="B776">
        <v>5192</v>
      </c>
      <c r="C776" t="s">
        <v>3857</v>
      </c>
    </row>
    <row r="777" spans="1:3" x14ac:dyDescent="0.2">
      <c r="A777" t="s">
        <v>9521</v>
      </c>
      <c r="B777">
        <v>22248</v>
      </c>
      <c r="C777" t="s">
        <v>6946</v>
      </c>
    </row>
    <row r="778" spans="1:3" x14ac:dyDescent="0.2">
      <c r="A778" t="s">
        <v>7615</v>
      </c>
      <c r="B778">
        <v>5194</v>
      </c>
      <c r="C778" t="s">
        <v>3861</v>
      </c>
    </row>
    <row r="779" spans="1:3" x14ac:dyDescent="0.2">
      <c r="A779" t="s">
        <v>9523</v>
      </c>
      <c r="B779">
        <v>22249</v>
      </c>
      <c r="C779" t="s">
        <v>10170</v>
      </c>
    </row>
    <row r="780" spans="1:3" x14ac:dyDescent="0.2">
      <c r="A780" t="s">
        <v>9525</v>
      </c>
      <c r="B780">
        <v>22250</v>
      </c>
      <c r="C780" t="s">
        <v>10171</v>
      </c>
    </row>
    <row r="781" spans="1:3" x14ac:dyDescent="0.2">
      <c r="A781" t="s">
        <v>7747</v>
      </c>
      <c r="B781">
        <v>5747</v>
      </c>
      <c r="C781" t="s">
        <v>3865</v>
      </c>
    </row>
    <row r="782" spans="1:3" x14ac:dyDescent="0.2">
      <c r="A782" t="s">
        <v>9527</v>
      </c>
      <c r="B782">
        <v>22251</v>
      </c>
      <c r="C782" t="s">
        <v>10172</v>
      </c>
    </row>
    <row r="783" spans="1:3" x14ac:dyDescent="0.2">
      <c r="A783" t="s">
        <v>9529</v>
      </c>
      <c r="B783">
        <v>22252</v>
      </c>
      <c r="C783" t="s">
        <v>10173</v>
      </c>
    </row>
    <row r="784" spans="1:3" x14ac:dyDescent="0.2">
      <c r="A784" t="s">
        <v>9473</v>
      </c>
      <c r="B784">
        <v>22224</v>
      </c>
      <c r="C784" t="s">
        <v>10174</v>
      </c>
    </row>
    <row r="785" spans="1:3" x14ac:dyDescent="0.2">
      <c r="A785" t="s">
        <v>9531</v>
      </c>
      <c r="B785">
        <v>22253</v>
      </c>
      <c r="C785" t="s">
        <v>10175</v>
      </c>
    </row>
    <row r="786" spans="1:3" x14ac:dyDescent="0.2">
      <c r="A786" t="s">
        <v>7749</v>
      </c>
      <c r="B786">
        <v>5748</v>
      </c>
      <c r="C786" t="s">
        <v>3872</v>
      </c>
    </row>
    <row r="787" spans="1:3" x14ac:dyDescent="0.2">
      <c r="A787" t="s">
        <v>9475</v>
      </c>
      <c r="B787">
        <v>22225</v>
      </c>
      <c r="C787" t="s">
        <v>10176</v>
      </c>
    </row>
    <row r="788" spans="1:3" x14ac:dyDescent="0.2">
      <c r="A788" t="s">
        <v>7617</v>
      </c>
      <c r="B788">
        <v>5196</v>
      </c>
      <c r="C788" t="s">
        <v>3875</v>
      </c>
    </row>
    <row r="789" spans="1:3" x14ac:dyDescent="0.2">
      <c r="A789" t="s">
        <v>9533</v>
      </c>
      <c r="B789">
        <v>22254</v>
      </c>
      <c r="C789" t="s">
        <v>10177</v>
      </c>
    </row>
    <row r="790" spans="1:3" x14ac:dyDescent="0.2">
      <c r="A790" t="s">
        <v>7619</v>
      </c>
      <c r="B790">
        <v>5198</v>
      </c>
      <c r="C790" t="s">
        <v>3879</v>
      </c>
    </row>
    <row r="791" spans="1:3" x14ac:dyDescent="0.2">
      <c r="A791" t="s">
        <v>9463</v>
      </c>
      <c r="B791">
        <v>22219</v>
      </c>
      <c r="C791" t="s">
        <v>6955</v>
      </c>
    </row>
    <row r="792" spans="1:3" x14ac:dyDescent="0.2">
      <c r="A792" t="s">
        <v>7621</v>
      </c>
      <c r="B792">
        <v>5200</v>
      </c>
      <c r="C792" t="s">
        <v>3883</v>
      </c>
    </row>
    <row r="793" spans="1:3" x14ac:dyDescent="0.2">
      <c r="A793" t="s">
        <v>9535</v>
      </c>
      <c r="B793">
        <v>22255</v>
      </c>
      <c r="C793" t="s">
        <v>10178</v>
      </c>
    </row>
    <row r="794" spans="1:3" x14ac:dyDescent="0.2">
      <c r="A794" t="s">
        <v>9461</v>
      </c>
      <c r="B794">
        <v>22218</v>
      </c>
      <c r="C794" t="s">
        <v>10179</v>
      </c>
    </row>
    <row r="795" spans="1:3" x14ac:dyDescent="0.2">
      <c r="A795" t="s">
        <v>9477</v>
      </c>
      <c r="B795">
        <v>22226</v>
      </c>
      <c r="C795" t="s">
        <v>10180</v>
      </c>
    </row>
    <row r="796" spans="1:3" x14ac:dyDescent="0.2">
      <c r="A796" t="s">
        <v>7623</v>
      </c>
      <c r="B796">
        <v>5202</v>
      </c>
      <c r="C796" t="s">
        <v>3889</v>
      </c>
    </row>
    <row r="797" spans="1:3" x14ac:dyDescent="0.2">
      <c r="A797" t="s">
        <v>9537</v>
      </c>
      <c r="B797">
        <v>22256</v>
      </c>
      <c r="C797" t="s">
        <v>10181</v>
      </c>
    </row>
    <row r="798" spans="1:3" x14ac:dyDescent="0.2">
      <c r="A798" t="s">
        <v>8959</v>
      </c>
      <c r="B798">
        <v>13288</v>
      </c>
      <c r="C798" t="s">
        <v>6629</v>
      </c>
    </row>
    <row r="799" spans="1:3" x14ac:dyDescent="0.2">
      <c r="A799" t="s">
        <v>7627</v>
      </c>
      <c r="B799">
        <v>5206</v>
      </c>
      <c r="C799" t="s">
        <v>3892</v>
      </c>
    </row>
    <row r="800" spans="1:3" x14ac:dyDescent="0.2">
      <c r="A800" t="s">
        <v>9287</v>
      </c>
      <c r="B800">
        <v>16874</v>
      </c>
      <c r="C800" t="s">
        <v>3931</v>
      </c>
    </row>
    <row r="801" spans="1:3" x14ac:dyDescent="0.2">
      <c r="A801" t="s">
        <v>9289</v>
      </c>
      <c r="B801">
        <v>16875</v>
      </c>
      <c r="C801" t="s">
        <v>3936</v>
      </c>
    </row>
    <row r="802" spans="1:3" x14ac:dyDescent="0.2">
      <c r="A802" t="s">
        <v>9291</v>
      </c>
      <c r="B802">
        <v>16876</v>
      </c>
      <c r="C802" t="s">
        <v>3895</v>
      </c>
    </row>
    <row r="803" spans="1:3" x14ac:dyDescent="0.2">
      <c r="A803" t="s">
        <v>7629</v>
      </c>
      <c r="B803">
        <v>5210</v>
      </c>
      <c r="C803" t="s">
        <v>3903</v>
      </c>
    </row>
    <row r="804" spans="1:3" x14ac:dyDescent="0.2">
      <c r="A804" t="s">
        <v>7631</v>
      </c>
      <c r="B804">
        <v>5212</v>
      </c>
      <c r="C804" t="s">
        <v>3898</v>
      </c>
    </row>
    <row r="805" spans="1:3" x14ac:dyDescent="0.2">
      <c r="A805" t="s">
        <v>9539</v>
      </c>
      <c r="B805">
        <v>22257</v>
      </c>
      <c r="C805" t="s">
        <v>6961</v>
      </c>
    </row>
    <row r="806" spans="1:3" x14ac:dyDescent="0.2">
      <c r="A806" t="s">
        <v>9293</v>
      </c>
      <c r="B806">
        <v>16877</v>
      </c>
      <c r="C806" t="s">
        <v>10182</v>
      </c>
    </row>
    <row r="807" spans="1:3" x14ac:dyDescent="0.2">
      <c r="A807" t="s">
        <v>7241</v>
      </c>
      <c r="B807">
        <v>501</v>
      </c>
      <c r="C807" t="s">
        <v>4020</v>
      </c>
    </row>
    <row r="808" spans="1:3" x14ac:dyDescent="0.2">
      <c r="A808" t="s">
        <v>9403</v>
      </c>
      <c r="B808">
        <v>22040</v>
      </c>
      <c r="C808" t="s">
        <v>7072</v>
      </c>
    </row>
    <row r="809" spans="1:3" x14ac:dyDescent="0.2">
      <c r="A809" t="s">
        <v>7143</v>
      </c>
      <c r="B809">
        <v>30</v>
      </c>
      <c r="C809" t="s">
        <v>4007</v>
      </c>
    </row>
    <row r="810" spans="1:3" x14ac:dyDescent="0.2">
      <c r="A810" t="s">
        <v>9405</v>
      </c>
      <c r="B810">
        <v>22041</v>
      </c>
      <c r="C810" t="s">
        <v>10183</v>
      </c>
    </row>
    <row r="811" spans="1:3" x14ac:dyDescent="0.2">
      <c r="A811" t="s">
        <v>9407</v>
      </c>
      <c r="B811">
        <v>22042</v>
      </c>
      <c r="C811" t="s">
        <v>7108</v>
      </c>
    </row>
    <row r="812" spans="1:3" x14ac:dyDescent="0.2">
      <c r="A812" t="s">
        <v>7145</v>
      </c>
      <c r="B812">
        <v>41</v>
      </c>
      <c r="C812" t="s">
        <v>4012</v>
      </c>
    </row>
    <row r="813" spans="1:3" x14ac:dyDescent="0.2">
      <c r="A813" t="s">
        <v>9409</v>
      </c>
      <c r="B813">
        <v>22043</v>
      </c>
      <c r="C813" t="s">
        <v>10184</v>
      </c>
    </row>
    <row r="814" spans="1:3" x14ac:dyDescent="0.2">
      <c r="A814" t="s">
        <v>8961</v>
      </c>
      <c r="B814">
        <v>13289</v>
      </c>
      <c r="C814" t="s">
        <v>4016</v>
      </c>
    </row>
    <row r="815" spans="1:3" x14ac:dyDescent="0.2">
      <c r="A815" t="s">
        <v>7243</v>
      </c>
      <c r="B815">
        <v>503</v>
      </c>
      <c r="C815" t="s">
        <v>3981</v>
      </c>
    </row>
    <row r="816" spans="1:3" x14ac:dyDescent="0.2">
      <c r="A816" t="s">
        <v>9411</v>
      </c>
      <c r="B816">
        <v>22044</v>
      </c>
      <c r="C816" t="s">
        <v>10185</v>
      </c>
    </row>
    <row r="817" spans="1:3" x14ac:dyDescent="0.2">
      <c r="A817" t="s">
        <v>7237</v>
      </c>
      <c r="B817">
        <v>499</v>
      </c>
      <c r="C817" t="s">
        <v>4044</v>
      </c>
    </row>
    <row r="818" spans="1:3" x14ac:dyDescent="0.2">
      <c r="A818" t="s">
        <v>9413</v>
      </c>
      <c r="B818">
        <v>22045</v>
      </c>
      <c r="C818" t="s">
        <v>7128</v>
      </c>
    </row>
    <row r="819" spans="1:3" x14ac:dyDescent="0.2">
      <c r="A819" t="s">
        <v>9415</v>
      </c>
      <c r="B819">
        <v>22046</v>
      </c>
      <c r="C819" t="s">
        <v>10186</v>
      </c>
    </row>
    <row r="820" spans="1:3" x14ac:dyDescent="0.2">
      <c r="A820" t="s">
        <v>9417</v>
      </c>
      <c r="B820">
        <v>22047</v>
      </c>
      <c r="C820" t="s">
        <v>7096</v>
      </c>
    </row>
    <row r="821" spans="1:3" x14ac:dyDescent="0.2">
      <c r="A821" t="s">
        <v>7239</v>
      </c>
      <c r="B821">
        <v>500</v>
      </c>
      <c r="C821" t="s">
        <v>4030</v>
      </c>
    </row>
    <row r="822" spans="1:3" x14ac:dyDescent="0.2">
      <c r="A822" t="s">
        <v>9419</v>
      </c>
      <c r="B822">
        <v>22048</v>
      </c>
      <c r="C822" t="s">
        <v>7085</v>
      </c>
    </row>
    <row r="823" spans="1:3" x14ac:dyDescent="0.2">
      <c r="A823" t="s">
        <v>9421</v>
      </c>
      <c r="B823">
        <v>22049</v>
      </c>
      <c r="C823" t="s">
        <v>7087</v>
      </c>
    </row>
    <row r="824" spans="1:3" x14ac:dyDescent="0.2">
      <c r="A824" t="s">
        <v>9423</v>
      </c>
      <c r="B824">
        <v>22050</v>
      </c>
      <c r="C824" t="s">
        <v>10187</v>
      </c>
    </row>
    <row r="825" spans="1:3" x14ac:dyDescent="0.2">
      <c r="A825" t="s">
        <v>9425</v>
      </c>
      <c r="B825">
        <v>22051</v>
      </c>
      <c r="C825" t="s">
        <v>10188</v>
      </c>
    </row>
    <row r="826" spans="1:3" x14ac:dyDescent="0.2">
      <c r="A826" t="s">
        <v>9453</v>
      </c>
      <c r="B826">
        <v>22068</v>
      </c>
      <c r="C826" t="s">
        <v>7105</v>
      </c>
    </row>
    <row r="827" spans="1:3" x14ac:dyDescent="0.2">
      <c r="A827" t="s">
        <v>7633</v>
      </c>
      <c r="B827">
        <v>5214</v>
      </c>
      <c r="C827" t="s">
        <v>4027</v>
      </c>
    </row>
    <row r="828" spans="1:3" x14ac:dyDescent="0.2">
      <c r="A828" t="s">
        <v>9427</v>
      </c>
      <c r="B828">
        <v>22052</v>
      </c>
      <c r="C828" t="s">
        <v>6967</v>
      </c>
    </row>
    <row r="829" spans="1:3" x14ac:dyDescent="0.2">
      <c r="A829" t="s">
        <v>8094</v>
      </c>
      <c r="B829">
        <v>8856</v>
      </c>
      <c r="C829" t="s">
        <v>4037</v>
      </c>
    </row>
    <row r="830" spans="1:3" x14ac:dyDescent="0.2">
      <c r="A830" t="s">
        <v>9429</v>
      </c>
      <c r="B830">
        <v>22053</v>
      </c>
      <c r="C830" t="s">
        <v>7101</v>
      </c>
    </row>
    <row r="831" spans="1:3" x14ac:dyDescent="0.2">
      <c r="A831" t="s">
        <v>9431</v>
      </c>
      <c r="B831">
        <v>22054</v>
      </c>
      <c r="C831" t="s">
        <v>10189</v>
      </c>
    </row>
    <row r="832" spans="1:3" x14ac:dyDescent="0.2">
      <c r="A832" t="s">
        <v>8082</v>
      </c>
      <c r="B832">
        <v>8800</v>
      </c>
      <c r="C832" t="s">
        <v>3985</v>
      </c>
    </row>
    <row r="833" spans="1:3" x14ac:dyDescent="0.2">
      <c r="A833" t="s">
        <v>9433</v>
      </c>
      <c r="B833">
        <v>22055</v>
      </c>
      <c r="C833" t="s">
        <v>10190</v>
      </c>
    </row>
    <row r="834" spans="1:3" x14ac:dyDescent="0.2">
      <c r="A834" t="s">
        <v>9435</v>
      </c>
      <c r="B834">
        <v>22056</v>
      </c>
      <c r="C834" t="s">
        <v>7115</v>
      </c>
    </row>
    <row r="835" spans="1:3" x14ac:dyDescent="0.2">
      <c r="A835" t="s">
        <v>9437</v>
      </c>
      <c r="B835">
        <v>22057</v>
      </c>
      <c r="C835" t="s">
        <v>10191</v>
      </c>
    </row>
    <row r="836" spans="1:3" x14ac:dyDescent="0.2">
      <c r="A836" t="s">
        <v>9439</v>
      </c>
      <c r="B836">
        <v>22058</v>
      </c>
      <c r="C836" t="s">
        <v>10192</v>
      </c>
    </row>
    <row r="837" spans="1:3" x14ac:dyDescent="0.2">
      <c r="A837" t="s">
        <v>7751</v>
      </c>
      <c r="B837">
        <v>5749</v>
      </c>
      <c r="C837" t="s">
        <v>4048</v>
      </c>
    </row>
    <row r="838" spans="1:3" x14ac:dyDescent="0.2">
      <c r="A838" t="s">
        <v>9441</v>
      </c>
      <c r="B838">
        <v>22059</v>
      </c>
      <c r="C838" t="s">
        <v>7111</v>
      </c>
    </row>
    <row r="839" spans="1:3" x14ac:dyDescent="0.2">
      <c r="A839" t="s">
        <v>7235</v>
      </c>
      <c r="B839">
        <v>498</v>
      </c>
      <c r="C839" t="s">
        <v>4054</v>
      </c>
    </row>
    <row r="840" spans="1:3" x14ac:dyDescent="0.2">
      <c r="A840" t="s">
        <v>9451</v>
      </c>
      <c r="B840">
        <v>22065</v>
      </c>
      <c r="C840" t="s">
        <v>7090</v>
      </c>
    </row>
    <row r="841" spans="1:3" x14ac:dyDescent="0.2">
      <c r="A841" t="s">
        <v>9443</v>
      </c>
      <c r="B841">
        <v>22060</v>
      </c>
      <c r="C841" t="s">
        <v>7098</v>
      </c>
    </row>
    <row r="842" spans="1:3" x14ac:dyDescent="0.2">
      <c r="A842" t="s">
        <v>9071</v>
      </c>
      <c r="B842">
        <v>15570</v>
      </c>
      <c r="C842" t="s">
        <v>4058</v>
      </c>
    </row>
    <row r="843" spans="1:3" x14ac:dyDescent="0.2">
      <c r="A843" t="s">
        <v>9445</v>
      </c>
      <c r="B843">
        <v>22061</v>
      </c>
      <c r="C843" t="s">
        <v>10193</v>
      </c>
    </row>
    <row r="844" spans="1:3" x14ac:dyDescent="0.2">
      <c r="A844" t="s">
        <v>9447</v>
      </c>
      <c r="B844">
        <v>22062</v>
      </c>
      <c r="C844" t="s">
        <v>7093</v>
      </c>
    </row>
    <row r="845" spans="1:3" x14ac:dyDescent="0.2">
      <c r="A845" t="s">
        <v>8186</v>
      </c>
      <c r="B845">
        <v>9146</v>
      </c>
      <c r="C845" t="s">
        <v>4066</v>
      </c>
    </row>
    <row r="846" spans="1:3" x14ac:dyDescent="0.2">
      <c r="A846" t="s">
        <v>8188</v>
      </c>
      <c r="B846">
        <v>9147</v>
      </c>
      <c r="C846" t="s">
        <v>4071</v>
      </c>
    </row>
    <row r="847" spans="1:3" x14ac:dyDescent="0.2">
      <c r="A847" t="s">
        <v>9449</v>
      </c>
      <c r="B847">
        <v>22063</v>
      </c>
      <c r="C847" t="s">
        <v>7010</v>
      </c>
    </row>
    <row r="848" spans="1:3" x14ac:dyDescent="0.2">
      <c r="A848" t="s">
        <v>9607</v>
      </c>
      <c r="B848">
        <v>22673</v>
      </c>
      <c r="C848" t="s">
        <v>10194</v>
      </c>
    </row>
    <row r="849" spans="1:3" x14ac:dyDescent="0.2">
      <c r="A849" t="s">
        <v>7863</v>
      </c>
      <c r="B849">
        <v>5878</v>
      </c>
      <c r="C849" t="s">
        <v>4077</v>
      </c>
    </row>
    <row r="850" spans="1:3" x14ac:dyDescent="0.2">
      <c r="A850" t="s">
        <v>8452</v>
      </c>
      <c r="B850">
        <v>10482</v>
      </c>
      <c r="C850" t="s">
        <v>4085</v>
      </c>
    </row>
    <row r="851" spans="1:3" x14ac:dyDescent="0.2">
      <c r="A851" t="s">
        <v>7233</v>
      </c>
      <c r="B851">
        <v>496</v>
      </c>
      <c r="C851" t="s">
        <v>4090</v>
      </c>
    </row>
    <row r="852" spans="1:3" x14ac:dyDescent="0.2">
      <c r="A852" t="s">
        <v>8276</v>
      </c>
      <c r="B852">
        <v>9651</v>
      </c>
      <c r="C852" t="s">
        <v>4093</v>
      </c>
    </row>
    <row r="853" spans="1:3" x14ac:dyDescent="0.2">
      <c r="A853" t="s">
        <v>7391</v>
      </c>
      <c r="B853">
        <v>620</v>
      </c>
      <c r="C853" t="s">
        <v>4098</v>
      </c>
    </row>
    <row r="854" spans="1:3" x14ac:dyDescent="0.2">
      <c r="A854" t="s">
        <v>8454</v>
      </c>
      <c r="B854">
        <v>10483</v>
      </c>
      <c r="C854" t="s">
        <v>4102</v>
      </c>
    </row>
    <row r="855" spans="1:3" x14ac:dyDescent="0.2">
      <c r="A855" t="s">
        <v>8782</v>
      </c>
      <c r="B855">
        <v>12396</v>
      </c>
      <c r="C855" t="s">
        <v>4108</v>
      </c>
    </row>
    <row r="856" spans="1:3" x14ac:dyDescent="0.2">
      <c r="A856" t="s">
        <v>9391</v>
      </c>
      <c r="B856">
        <v>21848</v>
      </c>
      <c r="C856" t="s">
        <v>10195</v>
      </c>
    </row>
    <row r="857" spans="1:3" x14ac:dyDescent="0.2">
      <c r="A857" t="s">
        <v>8456</v>
      </c>
      <c r="B857">
        <v>10484</v>
      </c>
      <c r="C857" t="s">
        <v>4119</v>
      </c>
    </row>
    <row r="858" spans="1:3" x14ac:dyDescent="0.2">
      <c r="A858" t="s">
        <v>8784</v>
      </c>
      <c r="B858">
        <v>12397</v>
      </c>
      <c r="C858" t="s">
        <v>4126</v>
      </c>
    </row>
    <row r="859" spans="1:3" x14ac:dyDescent="0.2">
      <c r="A859" t="s">
        <v>7395</v>
      </c>
      <c r="B859">
        <v>622</v>
      </c>
      <c r="C859" t="s">
        <v>4130</v>
      </c>
    </row>
    <row r="860" spans="1:3" x14ac:dyDescent="0.2">
      <c r="A860" t="s">
        <v>7397</v>
      </c>
      <c r="B860">
        <v>623</v>
      </c>
      <c r="C860" t="s">
        <v>4143</v>
      </c>
    </row>
    <row r="861" spans="1:3" x14ac:dyDescent="0.2">
      <c r="A861" t="s">
        <v>7399</v>
      </c>
      <c r="B861">
        <v>624</v>
      </c>
      <c r="C861" t="s">
        <v>4149</v>
      </c>
    </row>
    <row r="862" spans="1:3" x14ac:dyDescent="0.2">
      <c r="A862" t="s">
        <v>8912</v>
      </c>
      <c r="B862">
        <v>12902</v>
      </c>
      <c r="C862" t="s">
        <v>10196</v>
      </c>
    </row>
    <row r="863" spans="1:3" x14ac:dyDescent="0.2">
      <c r="A863" t="s">
        <v>7393</v>
      </c>
      <c r="B863">
        <v>621</v>
      </c>
      <c r="C863" t="s">
        <v>4161</v>
      </c>
    </row>
    <row r="864" spans="1:3" x14ac:dyDescent="0.2">
      <c r="A864" t="s">
        <v>7865</v>
      </c>
      <c r="B864">
        <v>5879</v>
      </c>
      <c r="C864" t="s">
        <v>4156</v>
      </c>
    </row>
    <row r="865" spans="1:3" x14ac:dyDescent="0.2">
      <c r="A865" t="s">
        <v>7753</v>
      </c>
      <c r="B865">
        <v>5750</v>
      </c>
      <c r="C865" t="s">
        <v>4170</v>
      </c>
    </row>
    <row r="866" spans="1:3" x14ac:dyDescent="0.2">
      <c r="A866" t="s">
        <v>8096</v>
      </c>
      <c r="B866">
        <v>8857</v>
      </c>
      <c r="C866" t="s">
        <v>4175</v>
      </c>
    </row>
    <row r="867" spans="1:3" x14ac:dyDescent="0.2">
      <c r="A867" t="s">
        <v>8098</v>
      </c>
      <c r="B867">
        <v>8858</v>
      </c>
      <c r="C867" t="s">
        <v>4179</v>
      </c>
    </row>
    <row r="868" spans="1:3" x14ac:dyDescent="0.2">
      <c r="A868" t="s">
        <v>8278</v>
      </c>
      <c r="B868">
        <v>9652</v>
      </c>
      <c r="C868" t="s">
        <v>10197</v>
      </c>
    </row>
    <row r="869" spans="1:3" x14ac:dyDescent="0.2">
      <c r="A869" t="s">
        <v>7755</v>
      </c>
      <c r="B869">
        <v>5751</v>
      </c>
      <c r="C869" t="s">
        <v>4187</v>
      </c>
    </row>
    <row r="870" spans="1:3" x14ac:dyDescent="0.2">
      <c r="A870" t="s">
        <v>7401</v>
      </c>
      <c r="B870">
        <v>625</v>
      </c>
      <c r="C870" t="s">
        <v>4209</v>
      </c>
    </row>
    <row r="871" spans="1:3" x14ac:dyDescent="0.2">
      <c r="A871" t="s">
        <v>8100</v>
      </c>
      <c r="B871">
        <v>8859</v>
      </c>
      <c r="C871" t="s">
        <v>4205</v>
      </c>
    </row>
    <row r="872" spans="1:3" x14ac:dyDescent="0.2">
      <c r="A872" t="s">
        <v>8102</v>
      </c>
      <c r="B872">
        <v>8860</v>
      </c>
      <c r="C872" t="s">
        <v>4214</v>
      </c>
    </row>
    <row r="873" spans="1:3" x14ac:dyDescent="0.2">
      <c r="A873" t="s">
        <v>8104</v>
      </c>
      <c r="B873">
        <v>8861</v>
      </c>
      <c r="C873" t="s">
        <v>4217</v>
      </c>
    </row>
    <row r="874" spans="1:3" x14ac:dyDescent="0.2">
      <c r="A874" t="s">
        <v>8458</v>
      </c>
      <c r="B874">
        <v>10485</v>
      </c>
      <c r="C874" t="s">
        <v>4221</v>
      </c>
    </row>
    <row r="875" spans="1:3" x14ac:dyDescent="0.2">
      <c r="A875" t="s">
        <v>8460</v>
      </c>
      <c r="B875">
        <v>10486</v>
      </c>
      <c r="C875" t="s">
        <v>4225</v>
      </c>
    </row>
    <row r="876" spans="1:3" x14ac:dyDescent="0.2">
      <c r="A876" t="s">
        <v>8462</v>
      </c>
      <c r="B876">
        <v>10487</v>
      </c>
      <c r="C876" t="s">
        <v>4229</v>
      </c>
    </row>
    <row r="877" spans="1:3" x14ac:dyDescent="0.2">
      <c r="A877" t="s">
        <v>8985</v>
      </c>
      <c r="B877">
        <v>13302</v>
      </c>
      <c r="C877" t="s">
        <v>6856</v>
      </c>
    </row>
    <row r="878" spans="1:3" x14ac:dyDescent="0.2">
      <c r="A878" t="s">
        <v>7867</v>
      </c>
      <c r="B878">
        <v>5880</v>
      </c>
      <c r="C878" t="s">
        <v>4234</v>
      </c>
    </row>
    <row r="879" spans="1:3" x14ac:dyDescent="0.2">
      <c r="A879" t="s">
        <v>7403</v>
      </c>
      <c r="B879">
        <v>626</v>
      </c>
      <c r="C879" t="s">
        <v>4249</v>
      </c>
    </row>
    <row r="880" spans="1:3" x14ac:dyDescent="0.2">
      <c r="A880" t="s">
        <v>8280</v>
      </c>
      <c r="B880">
        <v>9653</v>
      </c>
      <c r="C880" t="s">
        <v>10198</v>
      </c>
    </row>
    <row r="881" spans="1:3" x14ac:dyDescent="0.2">
      <c r="A881" t="s">
        <v>8358</v>
      </c>
      <c r="B881">
        <v>9936</v>
      </c>
      <c r="C881" t="s">
        <v>4257</v>
      </c>
    </row>
    <row r="882" spans="1:3" x14ac:dyDescent="0.2">
      <c r="A882" t="s">
        <v>7405</v>
      </c>
      <c r="B882">
        <v>627</v>
      </c>
      <c r="C882" t="s">
        <v>4261</v>
      </c>
    </row>
    <row r="883" spans="1:3" x14ac:dyDescent="0.2">
      <c r="A883" t="s">
        <v>8220</v>
      </c>
      <c r="B883">
        <v>9281</v>
      </c>
      <c r="C883" t="s">
        <v>4267</v>
      </c>
    </row>
    <row r="884" spans="1:3" x14ac:dyDescent="0.2">
      <c r="A884" t="s">
        <v>7407</v>
      </c>
      <c r="B884">
        <v>629</v>
      </c>
      <c r="C884" t="s">
        <v>4275</v>
      </c>
    </row>
    <row r="885" spans="1:3" x14ac:dyDescent="0.2">
      <c r="A885" t="s">
        <v>8816</v>
      </c>
      <c r="B885">
        <v>12435</v>
      </c>
      <c r="C885" t="s">
        <v>4303</v>
      </c>
    </row>
    <row r="886" spans="1:3" x14ac:dyDescent="0.2">
      <c r="A886" t="s">
        <v>8818</v>
      </c>
      <c r="B886">
        <v>12436</v>
      </c>
      <c r="C886" t="s">
        <v>4286</v>
      </c>
    </row>
    <row r="887" spans="1:3" x14ac:dyDescent="0.2">
      <c r="A887" t="s">
        <v>8820</v>
      </c>
      <c r="B887">
        <v>12437</v>
      </c>
      <c r="C887" t="s">
        <v>4295</v>
      </c>
    </row>
    <row r="888" spans="1:3" x14ac:dyDescent="0.2">
      <c r="A888" t="s">
        <v>8822</v>
      </c>
      <c r="B888">
        <v>12438</v>
      </c>
      <c r="C888" t="s">
        <v>4299</v>
      </c>
    </row>
    <row r="889" spans="1:3" x14ac:dyDescent="0.2">
      <c r="A889" t="s">
        <v>8824</v>
      </c>
      <c r="B889">
        <v>12439</v>
      </c>
      <c r="C889" t="s">
        <v>4308</v>
      </c>
    </row>
    <row r="890" spans="1:3" x14ac:dyDescent="0.2">
      <c r="A890" t="s">
        <v>9191</v>
      </c>
      <c r="B890">
        <v>16666</v>
      </c>
      <c r="C890" t="s">
        <v>10199</v>
      </c>
    </row>
    <row r="891" spans="1:3" x14ac:dyDescent="0.2">
      <c r="A891" t="s">
        <v>7869</v>
      </c>
      <c r="B891">
        <v>5881</v>
      </c>
      <c r="C891" t="s">
        <v>4327</v>
      </c>
    </row>
    <row r="892" spans="1:3" x14ac:dyDescent="0.2">
      <c r="A892" t="s">
        <v>7409</v>
      </c>
      <c r="B892">
        <v>630</v>
      </c>
      <c r="C892" t="s">
        <v>4333</v>
      </c>
    </row>
    <row r="893" spans="1:3" x14ac:dyDescent="0.2">
      <c r="A893" t="s">
        <v>7411</v>
      </c>
      <c r="B893">
        <v>631</v>
      </c>
      <c r="C893" t="s">
        <v>4337</v>
      </c>
    </row>
    <row r="894" spans="1:3" x14ac:dyDescent="0.2">
      <c r="A894" t="s">
        <v>7417</v>
      </c>
      <c r="B894">
        <v>637</v>
      </c>
      <c r="C894" t="s">
        <v>4341</v>
      </c>
    </row>
    <row r="895" spans="1:3" x14ac:dyDescent="0.2">
      <c r="A895" t="s">
        <v>8106</v>
      </c>
      <c r="B895">
        <v>8862</v>
      </c>
      <c r="C895" t="s">
        <v>4361</v>
      </c>
    </row>
    <row r="896" spans="1:3" x14ac:dyDescent="0.2">
      <c r="A896" t="s">
        <v>9347</v>
      </c>
      <c r="B896">
        <v>19723</v>
      </c>
      <c r="C896" t="s">
        <v>4394</v>
      </c>
    </row>
    <row r="897" spans="1:3" x14ac:dyDescent="0.2">
      <c r="A897" t="s">
        <v>9710</v>
      </c>
      <c r="B897">
        <v>22933</v>
      </c>
      <c r="C897" t="s">
        <v>7136</v>
      </c>
    </row>
    <row r="898" spans="1:3" x14ac:dyDescent="0.2">
      <c r="A898" t="s">
        <v>9712</v>
      </c>
      <c r="B898">
        <v>22934</v>
      </c>
      <c r="C898" t="s">
        <v>10200</v>
      </c>
    </row>
    <row r="899" spans="1:3" x14ac:dyDescent="0.2">
      <c r="A899" t="s">
        <v>8126</v>
      </c>
      <c r="B899">
        <v>9001</v>
      </c>
      <c r="C899" t="s">
        <v>4412</v>
      </c>
    </row>
    <row r="900" spans="1:3" x14ac:dyDescent="0.2">
      <c r="A900" t="s">
        <v>8128</v>
      </c>
      <c r="B900">
        <v>9002</v>
      </c>
      <c r="C900" t="s">
        <v>4417</v>
      </c>
    </row>
    <row r="901" spans="1:3" x14ac:dyDescent="0.2">
      <c r="A901" t="s">
        <v>9349</v>
      </c>
      <c r="B901">
        <v>19724</v>
      </c>
      <c r="C901" t="s">
        <v>4424</v>
      </c>
    </row>
    <row r="902" spans="1:3" x14ac:dyDescent="0.2">
      <c r="A902" t="s">
        <v>7413</v>
      </c>
      <c r="B902">
        <v>632</v>
      </c>
      <c r="C902" t="s">
        <v>4429</v>
      </c>
    </row>
    <row r="903" spans="1:3" x14ac:dyDescent="0.2">
      <c r="A903" t="s">
        <v>7333</v>
      </c>
      <c r="B903">
        <v>570</v>
      </c>
      <c r="C903" t="s">
        <v>4437</v>
      </c>
    </row>
    <row r="904" spans="1:3" x14ac:dyDescent="0.2">
      <c r="A904" t="s">
        <v>9039</v>
      </c>
      <c r="B904">
        <v>14968</v>
      </c>
      <c r="C904" t="s">
        <v>4445</v>
      </c>
    </row>
    <row r="905" spans="1:3" x14ac:dyDescent="0.2">
      <c r="A905" t="s">
        <v>8130</v>
      </c>
      <c r="B905">
        <v>9003</v>
      </c>
      <c r="C905" t="s">
        <v>4466</v>
      </c>
    </row>
    <row r="906" spans="1:3" x14ac:dyDescent="0.2">
      <c r="A906" t="s">
        <v>9677</v>
      </c>
      <c r="B906">
        <v>22840</v>
      </c>
      <c r="C906" t="s">
        <v>10201</v>
      </c>
    </row>
    <row r="907" spans="1:3" x14ac:dyDescent="0.2">
      <c r="A907" t="s">
        <v>9679</v>
      </c>
      <c r="B907">
        <v>22841</v>
      </c>
      <c r="C907" t="s">
        <v>10202</v>
      </c>
    </row>
    <row r="908" spans="1:3" x14ac:dyDescent="0.2">
      <c r="A908" t="s">
        <v>7441</v>
      </c>
      <c r="B908">
        <v>725</v>
      </c>
      <c r="C908" t="s">
        <v>4491</v>
      </c>
    </row>
    <row r="909" spans="1:3" x14ac:dyDescent="0.2">
      <c r="A909" t="s">
        <v>8892</v>
      </c>
      <c r="B909">
        <v>12660</v>
      </c>
      <c r="C909" t="s">
        <v>4498</v>
      </c>
    </row>
    <row r="910" spans="1:3" x14ac:dyDescent="0.2">
      <c r="A910" t="s">
        <v>9193</v>
      </c>
      <c r="B910">
        <v>16667</v>
      </c>
      <c r="C910" t="s">
        <v>6891</v>
      </c>
    </row>
    <row r="911" spans="1:3" x14ac:dyDescent="0.2">
      <c r="A911" t="s">
        <v>7757</v>
      </c>
      <c r="B911">
        <v>5752</v>
      </c>
      <c r="C911" t="s">
        <v>4501</v>
      </c>
    </row>
    <row r="912" spans="1:3" x14ac:dyDescent="0.2">
      <c r="A912" t="s">
        <v>8222</v>
      </c>
      <c r="B912">
        <v>9282</v>
      </c>
      <c r="C912" t="s">
        <v>4510</v>
      </c>
    </row>
    <row r="913" spans="1:3" x14ac:dyDescent="0.2">
      <c r="A913" t="s">
        <v>8464</v>
      </c>
      <c r="B913">
        <v>10488</v>
      </c>
      <c r="C913" t="s">
        <v>4513</v>
      </c>
    </row>
    <row r="914" spans="1:3" x14ac:dyDescent="0.2">
      <c r="A914" t="s">
        <v>9195</v>
      </c>
      <c r="B914">
        <v>16668</v>
      </c>
      <c r="C914" t="s">
        <v>10203</v>
      </c>
    </row>
    <row r="915" spans="1:3" x14ac:dyDescent="0.2">
      <c r="A915" t="s">
        <v>8894</v>
      </c>
      <c r="B915">
        <v>12661</v>
      </c>
      <c r="C915" t="s">
        <v>4520</v>
      </c>
    </row>
    <row r="916" spans="1:3" x14ac:dyDescent="0.2">
      <c r="A916" t="s">
        <v>7759</v>
      </c>
      <c r="B916">
        <v>5753</v>
      </c>
      <c r="C916" t="s">
        <v>4531</v>
      </c>
    </row>
    <row r="917" spans="1:3" x14ac:dyDescent="0.2">
      <c r="A917" t="s">
        <v>7761</v>
      </c>
      <c r="B917">
        <v>5754</v>
      </c>
      <c r="C917" t="s">
        <v>10204</v>
      </c>
    </row>
    <row r="918" spans="1:3" x14ac:dyDescent="0.2">
      <c r="A918" t="s">
        <v>9041</v>
      </c>
      <c r="B918">
        <v>14969</v>
      </c>
      <c r="C918" t="s">
        <v>6775</v>
      </c>
    </row>
    <row r="919" spans="1:3" x14ac:dyDescent="0.2">
      <c r="A919" t="s">
        <v>9609</v>
      </c>
      <c r="B919">
        <v>22674</v>
      </c>
      <c r="C919" t="s">
        <v>10205</v>
      </c>
    </row>
    <row r="920" spans="1:3" x14ac:dyDescent="0.2">
      <c r="A920" t="s">
        <v>9043</v>
      </c>
      <c r="B920">
        <v>14970</v>
      </c>
      <c r="C920" t="s">
        <v>10206</v>
      </c>
    </row>
    <row r="921" spans="1:3" x14ac:dyDescent="0.2">
      <c r="A921" t="s">
        <v>9611</v>
      </c>
      <c r="B921">
        <v>22675</v>
      </c>
      <c r="C921" t="s">
        <v>10207</v>
      </c>
    </row>
    <row r="922" spans="1:3" x14ac:dyDescent="0.2">
      <c r="A922" t="s">
        <v>8466</v>
      </c>
      <c r="B922">
        <v>10489</v>
      </c>
      <c r="C922" t="s">
        <v>4545</v>
      </c>
    </row>
    <row r="923" spans="1:3" x14ac:dyDescent="0.2">
      <c r="A923" t="s">
        <v>9045</v>
      </c>
      <c r="B923">
        <v>14971</v>
      </c>
      <c r="C923" t="s">
        <v>6717</v>
      </c>
    </row>
    <row r="924" spans="1:3" x14ac:dyDescent="0.2">
      <c r="A924" t="s">
        <v>8963</v>
      </c>
      <c r="B924">
        <v>13290</v>
      </c>
      <c r="C924" t="s">
        <v>6709</v>
      </c>
    </row>
    <row r="925" spans="1:3" x14ac:dyDescent="0.2">
      <c r="A925" t="s">
        <v>9073</v>
      </c>
      <c r="B925">
        <v>15571</v>
      </c>
      <c r="C925" t="s">
        <v>4550</v>
      </c>
    </row>
    <row r="926" spans="1:3" x14ac:dyDescent="0.2">
      <c r="A926" t="s">
        <v>7537</v>
      </c>
      <c r="B926">
        <v>913</v>
      </c>
      <c r="C926" t="s">
        <v>10208</v>
      </c>
    </row>
    <row r="927" spans="1:3" x14ac:dyDescent="0.2">
      <c r="A927" t="s">
        <v>8468</v>
      </c>
      <c r="B927">
        <v>10490</v>
      </c>
      <c r="C927" t="s">
        <v>4559</v>
      </c>
    </row>
    <row r="928" spans="1:3" x14ac:dyDescent="0.2">
      <c r="A928" t="s">
        <v>7147</v>
      </c>
      <c r="B928">
        <v>50</v>
      </c>
      <c r="C928" t="s">
        <v>4578</v>
      </c>
    </row>
    <row r="929" spans="1:3" x14ac:dyDescent="0.2">
      <c r="A929" t="s">
        <v>8011</v>
      </c>
      <c r="B929">
        <v>8658</v>
      </c>
      <c r="C929" t="s">
        <v>4583</v>
      </c>
    </row>
    <row r="930" spans="1:3" x14ac:dyDescent="0.2">
      <c r="A930" t="s">
        <v>7423</v>
      </c>
      <c r="B930">
        <v>640</v>
      </c>
      <c r="C930" t="s">
        <v>4587</v>
      </c>
    </row>
    <row r="931" spans="1:3" x14ac:dyDescent="0.2">
      <c r="A931" t="s">
        <v>7141</v>
      </c>
      <c r="B931">
        <v>28</v>
      </c>
      <c r="C931" t="s">
        <v>4593</v>
      </c>
    </row>
    <row r="932" spans="1:3" x14ac:dyDescent="0.2">
      <c r="A932" t="s">
        <v>7335</v>
      </c>
      <c r="B932">
        <v>572</v>
      </c>
      <c r="C932" t="s">
        <v>4599</v>
      </c>
    </row>
    <row r="933" spans="1:3" x14ac:dyDescent="0.2">
      <c r="A933" t="s">
        <v>8686</v>
      </c>
      <c r="B933">
        <v>11631</v>
      </c>
      <c r="C933" t="s">
        <v>4608</v>
      </c>
    </row>
    <row r="934" spans="1:3" x14ac:dyDescent="0.2">
      <c r="A934" t="s">
        <v>8688</v>
      </c>
      <c r="B934">
        <v>11632</v>
      </c>
      <c r="C934" t="s">
        <v>4611</v>
      </c>
    </row>
    <row r="935" spans="1:3" x14ac:dyDescent="0.2">
      <c r="A935" t="s">
        <v>8470</v>
      </c>
      <c r="B935">
        <v>10491</v>
      </c>
      <c r="C935" t="s">
        <v>4614</v>
      </c>
    </row>
    <row r="936" spans="1:3" x14ac:dyDescent="0.2">
      <c r="A936" t="s">
        <v>9075</v>
      </c>
      <c r="B936">
        <v>15572</v>
      </c>
      <c r="C936" t="s">
        <v>4616</v>
      </c>
    </row>
    <row r="937" spans="1:3" x14ac:dyDescent="0.2">
      <c r="A937" t="s">
        <v>8013</v>
      </c>
      <c r="B937">
        <v>8659</v>
      </c>
      <c r="C937" t="s">
        <v>4572</v>
      </c>
    </row>
    <row r="938" spans="1:3" x14ac:dyDescent="0.2">
      <c r="A938" t="s">
        <v>7339</v>
      </c>
      <c r="B938">
        <v>574</v>
      </c>
      <c r="C938" t="s">
        <v>4563</v>
      </c>
    </row>
    <row r="939" spans="1:3" x14ac:dyDescent="0.2">
      <c r="A939" t="s">
        <v>7421</v>
      </c>
      <c r="B939">
        <v>639</v>
      </c>
      <c r="C939" t="s">
        <v>4569</v>
      </c>
    </row>
    <row r="940" spans="1:3" x14ac:dyDescent="0.2">
      <c r="A940" t="s">
        <v>8472</v>
      </c>
      <c r="B940">
        <v>10492</v>
      </c>
      <c r="C940" t="s">
        <v>4622</v>
      </c>
    </row>
    <row r="941" spans="1:3" x14ac:dyDescent="0.2">
      <c r="A941" t="s">
        <v>7337</v>
      </c>
      <c r="B941">
        <v>573</v>
      </c>
      <c r="C941" t="s">
        <v>4627</v>
      </c>
    </row>
    <row r="942" spans="1:3" x14ac:dyDescent="0.2">
      <c r="A942" t="s">
        <v>8474</v>
      </c>
      <c r="B942">
        <v>10493</v>
      </c>
      <c r="C942" t="s">
        <v>4640</v>
      </c>
    </row>
    <row r="943" spans="1:3" x14ac:dyDescent="0.2">
      <c r="A943" t="s">
        <v>8084</v>
      </c>
      <c r="B943">
        <v>8801</v>
      </c>
      <c r="C943" t="s">
        <v>4651</v>
      </c>
    </row>
    <row r="944" spans="1:3" x14ac:dyDescent="0.2">
      <c r="A944" t="s">
        <v>8990</v>
      </c>
      <c r="B944">
        <v>13852</v>
      </c>
      <c r="C944" t="s">
        <v>6619</v>
      </c>
    </row>
    <row r="945" spans="1:3" x14ac:dyDescent="0.2">
      <c r="A945" t="s">
        <v>8110</v>
      </c>
      <c r="B945">
        <v>8864</v>
      </c>
      <c r="C945" t="s">
        <v>4657</v>
      </c>
    </row>
    <row r="946" spans="1:3" x14ac:dyDescent="0.2">
      <c r="A946" t="s">
        <v>8965</v>
      </c>
      <c r="B946">
        <v>13291</v>
      </c>
      <c r="C946" t="s">
        <v>6659</v>
      </c>
    </row>
    <row r="947" spans="1:3" x14ac:dyDescent="0.2">
      <c r="A947" t="s">
        <v>8476</v>
      </c>
      <c r="B947">
        <v>10494</v>
      </c>
      <c r="C947" t="s">
        <v>4677</v>
      </c>
    </row>
    <row r="948" spans="1:3" x14ac:dyDescent="0.2">
      <c r="A948" t="s">
        <v>8112</v>
      </c>
      <c r="B948">
        <v>8865</v>
      </c>
      <c r="C948" t="s">
        <v>4683</v>
      </c>
    </row>
    <row r="949" spans="1:3" x14ac:dyDescent="0.2">
      <c r="A949" t="s">
        <v>8108</v>
      </c>
      <c r="B949">
        <v>8863</v>
      </c>
      <c r="C949" t="s">
        <v>6790</v>
      </c>
    </row>
    <row r="950" spans="1:3" x14ac:dyDescent="0.2">
      <c r="A950" t="s">
        <v>8114</v>
      </c>
      <c r="B950">
        <v>8866</v>
      </c>
      <c r="C950" t="s">
        <v>4689</v>
      </c>
    </row>
    <row r="951" spans="1:3" x14ac:dyDescent="0.2">
      <c r="A951" t="s">
        <v>8826</v>
      </c>
      <c r="B951">
        <v>12440</v>
      </c>
      <c r="C951" t="s">
        <v>10209</v>
      </c>
    </row>
    <row r="952" spans="1:3" x14ac:dyDescent="0.2">
      <c r="A952" t="s">
        <v>8828</v>
      </c>
      <c r="B952">
        <v>12441</v>
      </c>
      <c r="C952" t="s">
        <v>10210</v>
      </c>
    </row>
    <row r="953" spans="1:3" x14ac:dyDescent="0.2">
      <c r="A953" t="s">
        <v>8830</v>
      </c>
      <c r="B953">
        <v>12442</v>
      </c>
      <c r="C953" t="s">
        <v>4697</v>
      </c>
    </row>
    <row r="954" spans="1:3" x14ac:dyDescent="0.2">
      <c r="A954" t="s">
        <v>9047</v>
      </c>
      <c r="B954">
        <v>14972</v>
      </c>
      <c r="C954" t="s">
        <v>6671</v>
      </c>
    </row>
    <row r="955" spans="1:3" x14ac:dyDescent="0.2">
      <c r="A955" t="s">
        <v>9680</v>
      </c>
      <c r="B955">
        <v>22842</v>
      </c>
      <c r="C955" t="s">
        <v>10211</v>
      </c>
    </row>
    <row r="956" spans="1:3" x14ac:dyDescent="0.2">
      <c r="A956" t="s">
        <v>8360</v>
      </c>
      <c r="B956">
        <v>9937</v>
      </c>
      <c r="C956" t="s">
        <v>4734</v>
      </c>
    </row>
    <row r="957" spans="1:3" x14ac:dyDescent="0.2">
      <c r="A957" t="s">
        <v>9197</v>
      </c>
      <c r="B957">
        <v>16669</v>
      </c>
      <c r="C957" t="s">
        <v>6899</v>
      </c>
    </row>
    <row r="958" spans="1:3" x14ac:dyDescent="0.2">
      <c r="A958" t="s">
        <v>9199</v>
      </c>
      <c r="B958">
        <v>16670</v>
      </c>
      <c r="C958" t="s">
        <v>6646</v>
      </c>
    </row>
    <row r="959" spans="1:3" x14ac:dyDescent="0.2">
      <c r="A959" t="s">
        <v>8116</v>
      </c>
      <c r="B959">
        <v>8867</v>
      </c>
      <c r="C959" t="s">
        <v>4767</v>
      </c>
    </row>
    <row r="960" spans="1:3" x14ac:dyDescent="0.2">
      <c r="A960" t="s">
        <v>8690</v>
      </c>
      <c r="B960">
        <v>11633</v>
      </c>
      <c r="C960" t="s">
        <v>4769</v>
      </c>
    </row>
    <row r="961" spans="1:3" x14ac:dyDescent="0.2">
      <c r="A961" t="s">
        <v>8282</v>
      </c>
      <c r="B961">
        <v>9654</v>
      </c>
      <c r="C961" t="s">
        <v>4775</v>
      </c>
    </row>
    <row r="962" spans="1:3" x14ac:dyDescent="0.2">
      <c r="A962" t="s">
        <v>7871</v>
      </c>
      <c r="B962">
        <v>5882</v>
      </c>
      <c r="C962" t="s">
        <v>4810</v>
      </c>
    </row>
    <row r="963" spans="1:3" x14ac:dyDescent="0.2">
      <c r="A963" t="s">
        <v>7341</v>
      </c>
      <c r="B963">
        <v>576</v>
      </c>
      <c r="C963" t="s">
        <v>4828</v>
      </c>
    </row>
    <row r="964" spans="1:3" x14ac:dyDescent="0.2">
      <c r="A964" t="s">
        <v>9077</v>
      </c>
      <c r="B964">
        <v>15573</v>
      </c>
      <c r="C964" t="s">
        <v>6815</v>
      </c>
    </row>
    <row r="965" spans="1:3" x14ac:dyDescent="0.2">
      <c r="A965" t="s">
        <v>8692</v>
      </c>
      <c r="B965">
        <v>11634</v>
      </c>
      <c r="C965" t="s">
        <v>4833</v>
      </c>
    </row>
    <row r="966" spans="1:3" x14ac:dyDescent="0.2">
      <c r="A966" t="s">
        <v>7343</v>
      </c>
      <c r="B966">
        <v>577</v>
      </c>
      <c r="C966" t="s">
        <v>4837</v>
      </c>
    </row>
    <row r="967" spans="1:3" x14ac:dyDescent="0.2">
      <c r="A967" t="s">
        <v>8118</v>
      </c>
      <c r="B967">
        <v>8868</v>
      </c>
      <c r="C967" t="s">
        <v>4842</v>
      </c>
    </row>
    <row r="968" spans="1:3" x14ac:dyDescent="0.2">
      <c r="A968" t="s">
        <v>8120</v>
      </c>
      <c r="B968">
        <v>8869</v>
      </c>
      <c r="C968" t="s">
        <v>4850</v>
      </c>
    </row>
    <row r="969" spans="1:3" x14ac:dyDescent="0.2">
      <c r="A969" t="s">
        <v>8122</v>
      </c>
      <c r="B969">
        <v>8870</v>
      </c>
      <c r="C969" t="s">
        <v>4864</v>
      </c>
    </row>
    <row r="970" spans="1:3" x14ac:dyDescent="0.2">
      <c r="A970" t="s">
        <v>7763</v>
      </c>
      <c r="B970">
        <v>5755</v>
      </c>
      <c r="C970" t="s">
        <v>4869</v>
      </c>
    </row>
    <row r="971" spans="1:3" x14ac:dyDescent="0.2">
      <c r="A971" t="s">
        <v>7481</v>
      </c>
      <c r="B971">
        <v>794</v>
      </c>
      <c r="C971" t="s">
        <v>10212</v>
      </c>
    </row>
    <row r="972" spans="1:3" x14ac:dyDescent="0.2">
      <c r="A972" t="s">
        <v>7483</v>
      </c>
      <c r="B972">
        <v>795</v>
      </c>
      <c r="C972" t="s">
        <v>4912</v>
      </c>
    </row>
    <row r="973" spans="1:3" x14ac:dyDescent="0.2">
      <c r="A973" t="s">
        <v>7485</v>
      </c>
      <c r="B973">
        <v>796</v>
      </c>
      <c r="C973" t="s">
        <v>4977</v>
      </c>
    </row>
    <row r="974" spans="1:3" x14ac:dyDescent="0.2">
      <c r="A974" t="s">
        <v>7487</v>
      </c>
      <c r="B974">
        <v>797</v>
      </c>
      <c r="C974" t="s">
        <v>4918</v>
      </c>
    </row>
    <row r="975" spans="1:3" x14ac:dyDescent="0.2">
      <c r="A975" t="s">
        <v>8920</v>
      </c>
      <c r="B975">
        <v>12907</v>
      </c>
      <c r="C975" t="s">
        <v>10213</v>
      </c>
    </row>
    <row r="976" spans="1:3" x14ac:dyDescent="0.2">
      <c r="A976" t="s">
        <v>9049</v>
      </c>
      <c r="B976">
        <v>14973</v>
      </c>
      <c r="C976" t="s">
        <v>4926</v>
      </c>
    </row>
    <row r="977" spans="1:3" x14ac:dyDescent="0.2">
      <c r="A977" t="s">
        <v>9051</v>
      </c>
      <c r="B977">
        <v>14974</v>
      </c>
      <c r="C977" t="s">
        <v>5006</v>
      </c>
    </row>
    <row r="978" spans="1:3" x14ac:dyDescent="0.2">
      <c r="A978" t="s">
        <v>8362</v>
      </c>
      <c r="B978">
        <v>9938</v>
      </c>
      <c r="C978" t="s">
        <v>5014</v>
      </c>
    </row>
    <row r="979" spans="1:3" x14ac:dyDescent="0.2">
      <c r="A979" t="s">
        <v>8364</v>
      </c>
      <c r="B979">
        <v>9939</v>
      </c>
      <c r="C979" t="s">
        <v>5018</v>
      </c>
    </row>
    <row r="980" spans="1:3" x14ac:dyDescent="0.2">
      <c r="A980" t="s">
        <v>7491</v>
      </c>
      <c r="B980">
        <v>799</v>
      </c>
      <c r="C980" t="s">
        <v>4942</v>
      </c>
    </row>
    <row r="981" spans="1:3" x14ac:dyDescent="0.2">
      <c r="A981" t="s">
        <v>7489</v>
      </c>
      <c r="B981">
        <v>798</v>
      </c>
      <c r="C981" t="s">
        <v>4955</v>
      </c>
    </row>
    <row r="982" spans="1:3" x14ac:dyDescent="0.2">
      <c r="A982" t="s">
        <v>9201</v>
      </c>
      <c r="B982">
        <v>16671</v>
      </c>
      <c r="C982" t="s">
        <v>10214</v>
      </c>
    </row>
    <row r="983" spans="1:3" x14ac:dyDescent="0.2">
      <c r="A983" t="s">
        <v>8694</v>
      </c>
      <c r="B983">
        <v>11635</v>
      </c>
      <c r="C983" t="s">
        <v>5039</v>
      </c>
    </row>
    <row r="984" spans="1:3" x14ac:dyDescent="0.2">
      <c r="A984" t="s">
        <v>8696</v>
      </c>
      <c r="B984">
        <v>11636</v>
      </c>
      <c r="C984" t="s">
        <v>5043</v>
      </c>
    </row>
    <row r="985" spans="1:3" x14ac:dyDescent="0.2">
      <c r="A985" t="s">
        <v>8124</v>
      </c>
      <c r="B985">
        <v>8871</v>
      </c>
      <c r="C985" t="s">
        <v>5044</v>
      </c>
    </row>
    <row r="986" spans="1:3" x14ac:dyDescent="0.2">
      <c r="A986" t="s">
        <v>8366</v>
      </c>
      <c r="B986">
        <v>9940</v>
      </c>
      <c r="C986" t="s">
        <v>5050</v>
      </c>
    </row>
    <row r="987" spans="1:3" x14ac:dyDescent="0.2">
      <c r="A987" t="s">
        <v>9295</v>
      </c>
      <c r="B987">
        <v>16878</v>
      </c>
      <c r="C987" t="s">
        <v>6986</v>
      </c>
    </row>
    <row r="988" spans="1:3" x14ac:dyDescent="0.2">
      <c r="A988" t="s">
        <v>9203</v>
      </c>
      <c r="B988">
        <v>16672</v>
      </c>
      <c r="C988" t="s">
        <v>7013</v>
      </c>
    </row>
    <row r="989" spans="1:3" x14ac:dyDescent="0.2">
      <c r="A989" t="s">
        <v>8478</v>
      </c>
      <c r="B989">
        <v>10495</v>
      </c>
      <c r="C989" t="s">
        <v>5054</v>
      </c>
    </row>
    <row r="990" spans="1:3" x14ac:dyDescent="0.2">
      <c r="A990" t="s">
        <v>8284</v>
      </c>
      <c r="B990">
        <v>9655</v>
      </c>
      <c r="C990" t="s">
        <v>5058</v>
      </c>
    </row>
    <row r="991" spans="1:3" x14ac:dyDescent="0.2">
      <c r="A991" t="s">
        <v>8368</v>
      </c>
      <c r="B991">
        <v>9941</v>
      </c>
      <c r="C991" t="s">
        <v>5071</v>
      </c>
    </row>
    <row r="992" spans="1:3" x14ac:dyDescent="0.2">
      <c r="A992" t="s">
        <v>9329</v>
      </c>
      <c r="B992">
        <v>18689</v>
      </c>
      <c r="C992" t="s">
        <v>6993</v>
      </c>
    </row>
    <row r="993" spans="1:3" x14ac:dyDescent="0.2">
      <c r="A993" t="s">
        <v>9079</v>
      </c>
      <c r="B993">
        <v>15574</v>
      </c>
      <c r="C993" t="s">
        <v>6713</v>
      </c>
    </row>
    <row r="994" spans="1:3" x14ac:dyDescent="0.2">
      <c r="A994" t="s">
        <v>8286</v>
      </c>
      <c r="B994">
        <v>9656</v>
      </c>
      <c r="C994" t="s">
        <v>5092</v>
      </c>
    </row>
    <row r="995" spans="1:3" x14ac:dyDescent="0.2">
      <c r="A995" t="s">
        <v>7873</v>
      </c>
      <c r="B995">
        <v>5883</v>
      </c>
      <c r="C995" t="s">
        <v>5101</v>
      </c>
    </row>
    <row r="996" spans="1:3" x14ac:dyDescent="0.2">
      <c r="A996" t="s">
        <v>8190</v>
      </c>
      <c r="B996">
        <v>9148</v>
      </c>
      <c r="C996" t="s">
        <v>5106</v>
      </c>
    </row>
    <row r="997" spans="1:3" x14ac:dyDescent="0.2">
      <c r="A997" t="s">
        <v>7875</v>
      </c>
      <c r="B997">
        <v>5884</v>
      </c>
      <c r="C997" t="s">
        <v>5124</v>
      </c>
    </row>
    <row r="998" spans="1:3" x14ac:dyDescent="0.2">
      <c r="A998" t="s">
        <v>9205</v>
      </c>
      <c r="B998">
        <v>16673</v>
      </c>
      <c r="C998" t="s">
        <v>10215</v>
      </c>
    </row>
    <row r="999" spans="1:3" x14ac:dyDescent="0.2">
      <c r="A999" t="s">
        <v>8192</v>
      </c>
      <c r="B999">
        <v>9149</v>
      </c>
      <c r="C999" t="s">
        <v>5131</v>
      </c>
    </row>
    <row r="1000" spans="1:3" x14ac:dyDescent="0.2">
      <c r="A1000" t="s">
        <v>8480</v>
      </c>
      <c r="B1000">
        <v>10496</v>
      </c>
      <c r="C1000" t="s">
        <v>5146</v>
      </c>
    </row>
    <row r="1001" spans="1:3" x14ac:dyDescent="0.2">
      <c r="A1001" t="s">
        <v>8482</v>
      </c>
      <c r="B1001">
        <v>10497</v>
      </c>
      <c r="C1001" t="s">
        <v>5148</v>
      </c>
    </row>
    <row r="1002" spans="1:3" x14ac:dyDescent="0.2">
      <c r="A1002" t="s">
        <v>8370</v>
      </c>
      <c r="B1002">
        <v>9942</v>
      </c>
      <c r="C1002" t="s">
        <v>5156</v>
      </c>
    </row>
    <row r="1003" spans="1:3" x14ac:dyDescent="0.2">
      <c r="A1003" t="s">
        <v>9207</v>
      </c>
      <c r="B1003">
        <v>16674</v>
      </c>
      <c r="C1003" t="s">
        <v>6837</v>
      </c>
    </row>
    <row r="1004" spans="1:3" x14ac:dyDescent="0.2">
      <c r="A1004" t="s">
        <v>9667</v>
      </c>
      <c r="B1004">
        <v>22756</v>
      </c>
      <c r="C1004" t="s">
        <v>10216</v>
      </c>
    </row>
    <row r="1005" spans="1:3" x14ac:dyDescent="0.2">
      <c r="A1005" t="s">
        <v>7347</v>
      </c>
      <c r="B1005">
        <v>581</v>
      </c>
      <c r="C1005" t="s">
        <v>5174</v>
      </c>
    </row>
    <row r="1006" spans="1:3" x14ac:dyDescent="0.2">
      <c r="A1006" t="s">
        <v>9659</v>
      </c>
      <c r="B1006">
        <v>22751</v>
      </c>
      <c r="C1006" t="s">
        <v>10217</v>
      </c>
    </row>
    <row r="1007" spans="1:3" x14ac:dyDescent="0.2">
      <c r="A1007" t="s">
        <v>9657</v>
      </c>
      <c r="B1007">
        <v>22750</v>
      </c>
      <c r="C1007" t="s">
        <v>10218</v>
      </c>
    </row>
    <row r="1008" spans="1:3" x14ac:dyDescent="0.2">
      <c r="A1008" t="s">
        <v>7635</v>
      </c>
      <c r="B1008">
        <v>5216</v>
      </c>
      <c r="C1008" t="s">
        <v>5184</v>
      </c>
    </row>
    <row r="1009" spans="1:3" x14ac:dyDescent="0.2">
      <c r="A1009" t="s">
        <v>7345</v>
      </c>
      <c r="B1009">
        <v>579</v>
      </c>
      <c r="C1009" t="s">
        <v>10219</v>
      </c>
    </row>
    <row r="1010" spans="1:3" x14ac:dyDescent="0.2">
      <c r="A1010" t="s">
        <v>8288</v>
      </c>
      <c r="B1010">
        <v>9657</v>
      </c>
      <c r="C1010" t="s">
        <v>5206</v>
      </c>
    </row>
    <row r="1011" spans="1:3" x14ac:dyDescent="0.2">
      <c r="A1011" t="s">
        <v>8896</v>
      </c>
      <c r="B1011">
        <v>12662</v>
      </c>
      <c r="C1011" t="s">
        <v>5211</v>
      </c>
    </row>
    <row r="1012" spans="1:3" x14ac:dyDescent="0.2">
      <c r="A1012" t="s">
        <v>9637</v>
      </c>
      <c r="B1012">
        <v>22740</v>
      </c>
      <c r="C1012" t="s">
        <v>10220</v>
      </c>
    </row>
    <row r="1013" spans="1:3" x14ac:dyDescent="0.2">
      <c r="A1013" t="s">
        <v>7493</v>
      </c>
      <c r="B1013">
        <v>809</v>
      </c>
      <c r="C1013" t="s">
        <v>5214</v>
      </c>
    </row>
    <row r="1014" spans="1:3" x14ac:dyDescent="0.2">
      <c r="A1014" t="s">
        <v>7495</v>
      </c>
      <c r="B1014">
        <v>811</v>
      </c>
      <c r="C1014" t="s">
        <v>5219</v>
      </c>
    </row>
    <row r="1015" spans="1:3" x14ac:dyDescent="0.2">
      <c r="A1015" t="s">
        <v>8898</v>
      </c>
      <c r="B1015">
        <v>12663</v>
      </c>
      <c r="C1015" t="s">
        <v>5223</v>
      </c>
    </row>
    <row r="1016" spans="1:3" x14ac:dyDescent="0.2">
      <c r="A1016" t="s">
        <v>9395</v>
      </c>
      <c r="B1016">
        <v>21874</v>
      </c>
      <c r="C1016" t="s">
        <v>10221</v>
      </c>
    </row>
    <row r="1017" spans="1:3" x14ac:dyDescent="0.2">
      <c r="A1017" t="s">
        <v>9397</v>
      </c>
      <c r="B1017">
        <v>21875</v>
      </c>
      <c r="C1017" t="s">
        <v>10222</v>
      </c>
    </row>
    <row r="1018" spans="1:3" x14ac:dyDescent="0.2">
      <c r="A1018" t="s">
        <v>9399</v>
      </c>
      <c r="B1018">
        <v>21876</v>
      </c>
      <c r="C1018" t="s">
        <v>10223</v>
      </c>
    </row>
    <row r="1019" spans="1:3" x14ac:dyDescent="0.2">
      <c r="A1019" t="s">
        <v>9297</v>
      </c>
      <c r="B1019">
        <v>16879</v>
      </c>
      <c r="C1019" t="s">
        <v>10224</v>
      </c>
    </row>
    <row r="1020" spans="1:3" x14ac:dyDescent="0.2">
      <c r="A1020" t="s">
        <v>7439</v>
      </c>
      <c r="B1020">
        <v>724</v>
      </c>
      <c r="C1020" t="s">
        <v>5234</v>
      </c>
    </row>
    <row r="1021" spans="1:3" x14ac:dyDescent="0.2">
      <c r="A1021" t="s">
        <v>7437</v>
      </c>
      <c r="B1021">
        <v>723</v>
      </c>
      <c r="C1021" t="s">
        <v>5245</v>
      </c>
    </row>
    <row r="1022" spans="1:3" x14ac:dyDescent="0.2">
      <c r="A1022" t="s">
        <v>7433</v>
      </c>
      <c r="B1022">
        <v>720</v>
      </c>
      <c r="C1022" t="s">
        <v>5249</v>
      </c>
    </row>
    <row r="1023" spans="1:3" x14ac:dyDescent="0.2">
      <c r="A1023" t="s">
        <v>7435</v>
      </c>
      <c r="B1023">
        <v>722</v>
      </c>
      <c r="C1023" t="s">
        <v>5255</v>
      </c>
    </row>
    <row r="1024" spans="1:3" x14ac:dyDescent="0.2">
      <c r="A1024" t="s">
        <v>7431</v>
      </c>
      <c r="B1024">
        <v>719</v>
      </c>
      <c r="C1024" t="s">
        <v>5269</v>
      </c>
    </row>
    <row r="1025" spans="1:3" x14ac:dyDescent="0.2">
      <c r="A1025" t="s">
        <v>7429</v>
      </c>
      <c r="B1025">
        <v>717</v>
      </c>
      <c r="C1025" t="s">
        <v>5264</v>
      </c>
    </row>
    <row r="1026" spans="1:3" x14ac:dyDescent="0.2">
      <c r="A1026" t="s">
        <v>8132</v>
      </c>
      <c r="B1026">
        <v>9004</v>
      </c>
      <c r="C1026" t="s">
        <v>5290</v>
      </c>
    </row>
    <row r="1027" spans="1:3" x14ac:dyDescent="0.2">
      <c r="A1027" t="s">
        <v>8698</v>
      </c>
      <c r="B1027">
        <v>11637</v>
      </c>
      <c r="C1027" t="s">
        <v>5294</v>
      </c>
    </row>
    <row r="1028" spans="1:3" x14ac:dyDescent="0.2">
      <c r="A1028" t="s">
        <v>8700</v>
      </c>
      <c r="B1028">
        <v>11638</v>
      </c>
      <c r="C1028" t="s">
        <v>5299</v>
      </c>
    </row>
    <row r="1029" spans="1:3" x14ac:dyDescent="0.2">
      <c r="A1029" t="s">
        <v>7877</v>
      </c>
      <c r="B1029">
        <v>5885</v>
      </c>
      <c r="C1029" t="s">
        <v>5303</v>
      </c>
    </row>
    <row r="1030" spans="1:3" x14ac:dyDescent="0.2">
      <c r="A1030" t="s">
        <v>9613</v>
      </c>
      <c r="B1030">
        <v>22676</v>
      </c>
      <c r="C1030" t="s">
        <v>10225</v>
      </c>
    </row>
    <row r="1031" spans="1:3" x14ac:dyDescent="0.2">
      <c r="A1031" t="s">
        <v>8224</v>
      </c>
      <c r="B1031">
        <v>9283</v>
      </c>
      <c r="C1031" t="s">
        <v>5321</v>
      </c>
    </row>
    <row r="1032" spans="1:3" x14ac:dyDescent="0.2">
      <c r="A1032" t="s">
        <v>7939</v>
      </c>
      <c r="B1032">
        <v>8444</v>
      </c>
      <c r="C1032" t="s">
        <v>5325</v>
      </c>
    </row>
    <row r="1033" spans="1:3" x14ac:dyDescent="0.2">
      <c r="A1033" t="s">
        <v>7521</v>
      </c>
      <c r="B1033">
        <v>887</v>
      </c>
      <c r="C1033" t="s">
        <v>5330</v>
      </c>
    </row>
    <row r="1034" spans="1:3" x14ac:dyDescent="0.2">
      <c r="A1034" t="s">
        <v>7523</v>
      </c>
      <c r="B1034">
        <v>888</v>
      </c>
      <c r="C1034" t="s">
        <v>5334</v>
      </c>
    </row>
    <row r="1035" spans="1:3" x14ac:dyDescent="0.2">
      <c r="A1035" t="s">
        <v>9055</v>
      </c>
      <c r="B1035">
        <v>15091</v>
      </c>
      <c r="C1035" t="s">
        <v>5338</v>
      </c>
    </row>
    <row r="1036" spans="1:3" x14ac:dyDescent="0.2">
      <c r="A1036" t="s">
        <v>7519</v>
      </c>
      <c r="B1036">
        <v>886</v>
      </c>
      <c r="C1036" t="s">
        <v>5342</v>
      </c>
    </row>
    <row r="1037" spans="1:3" x14ac:dyDescent="0.2">
      <c r="A1037" t="s">
        <v>7525</v>
      </c>
      <c r="B1037">
        <v>889</v>
      </c>
      <c r="C1037" t="s">
        <v>5346</v>
      </c>
    </row>
    <row r="1038" spans="1:3" x14ac:dyDescent="0.2">
      <c r="A1038" t="s">
        <v>8702</v>
      </c>
      <c r="B1038">
        <v>11639</v>
      </c>
      <c r="C1038" t="s">
        <v>5350</v>
      </c>
    </row>
    <row r="1039" spans="1:3" x14ac:dyDescent="0.2">
      <c r="A1039" t="s">
        <v>8704</v>
      </c>
      <c r="B1039">
        <v>11640</v>
      </c>
      <c r="C1039" t="s">
        <v>5352</v>
      </c>
    </row>
    <row r="1040" spans="1:3" x14ac:dyDescent="0.2">
      <c r="A1040" t="s">
        <v>7941</v>
      </c>
      <c r="B1040">
        <v>8445</v>
      </c>
      <c r="C1040" t="s">
        <v>5355</v>
      </c>
    </row>
    <row r="1041" spans="1:3" x14ac:dyDescent="0.2">
      <c r="A1041" t="s">
        <v>7943</v>
      </c>
      <c r="B1041">
        <v>8446</v>
      </c>
      <c r="C1041" t="s">
        <v>5359</v>
      </c>
    </row>
    <row r="1042" spans="1:3" x14ac:dyDescent="0.2">
      <c r="A1042" t="s">
        <v>7541</v>
      </c>
      <c r="B1042">
        <v>920</v>
      </c>
      <c r="C1042" t="s">
        <v>10226</v>
      </c>
    </row>
    <row r="1043" spans="1:3" x14ac:dyDescent="0.2">
      <c r="A1043" t="s">
        <v>8706</v>
      </c>
      <c r="B1043">
        <v>11641</v>
      </c>
      <c r="C1043" t="s">
        <v>5308</v>
      </c>
    </row>
    <row r="1044" spans="1:3" x14ac:dyDescent="0.2">
      <c r="A1044" t="s">
        <v>7945</v>
      </c>
      <c r="B1044">
        <v>8447</v>
      </c>
      <c r="C1044" t="s">
        <v>5376</v>
      </c>
    </row>
    <row r="1045" spans="1:3" x14ac:dyDescent="0.2">
      <c r="A1045" t="s">
        <v>7527</v>
      </c>
      <c r="B1045">
        <v>890</v>
      </c>
      <c r="C1045" t="s">
        <v>5382</v>
      </c>
    </row>
    <row r="1046" spans="1:3" x14ac:dyDescent="0.2">
      <c r="A1046" t="s">
        <v>7529</v>
      </c>
      <c r="B1046">
        <v>891</v>
      </c>
      <c r="C1046" t="s">
        <v>5312</v>
      </c>
    </row>
    <row r="1047" spans="1:3" x14ac:dyDescent="0.2">
      <c r="A1047" t="s">
        <v>7497</v>
      </c>
      <c r="B1047">
        <v>812</v>
      </c>
      <c r="C1047" t="s">
        <v>5386</v>
      </c>
    </row>
    <row r="1048" spans="1:3" x14ac:dyDescent="0.2">
      <c r="A1048" t="s">
        <v>8708</v>
      </c>
      <c r="B1048">
        <v>11642</v>
      </c>
      <c r="C1048" t="s">
        <v>5479</v>
      </c>
    </row>
    <row r="1049" spans="1:3" x14ac:dyDescent="0.2">
      <c r="A1049" t="s">
        <v>7947</v>
      </c>
      <c r="B1049">
        <v>8448</v>
      </c>
      <c r="C1049" t="s">
        <v>5392</v>
      </c>
    </row>
    <row r="1050" spans="1:3" x14ac:dyDescent="0.2">
      <c r="A1050" t="s">
        <v>7949</v>
      </c>
      <c r="B1050">
        <v>8449</v>
      </c>
      <c r="C1050" t="s">
        <v>5397</v>
      </c>
    </row>
    <row r="1051" spans="1:3" x14ac:dyDescent="0.2">
      <c r="A1051" t="s">
        <v>7951</v>
      </c>
      <c r="B1051">
        <v>8450</v>
      </c>
      <c r="C1051" t="s">
        <v>5403</v>
      </c>
    </row>
    <row r="1052" spans="1:3" x14ac:dyDescent="0.2">
      <c r="A1052" t="s">
        <v>7953</v>
      </c>
      <c r="B1052">
        <v>8451</v>
      </c>
      <c r="C1052" t="s">
        <v>5407</v>
      </c>
    </row>
    <row r="1053" spans="1:3" x14ac:dyDescent="0.2">
      <c r="A1053" t="s">
        <v>7765</v>
      </c>
      <c r="B1053">
        <v>5757</v>
      </c>
      <c r="C1053" t="s">
        <v>5411</v>
      </c>
    </row>
    <row r="1054" spans="1:3" x14ac:dyDescent="0.2">
      <c r="A1054" t="s">
        <v>7955</v>
      </c>
      <c r="B1054">
        <v>8452</v>
      </c>
      <c r="C1054" t="s">
        <v>5416</v>
      </c>
    </row>
    <row r="1055" spans="1:3" x14ac:dyDescent="0.2">
      <c r="A1055" t="s">
        <v>7637</v>
      </c>
      <c r="B1055">
        <v>5218</v>
      </c>
      <c r="C1055" t="s">
        <v>5420</v>
      </c>
    </row>
    <row r="1056" spans="1:3" x14ac:dyDescent="0.2">
      <c r="A1056" t="s">
        <v>7349</v>
      </c>
      <c r="B1056">
        <v>582</v>
      </c>
      <c r="C1056" t="s">
        <v>5423</v>
      </c>
    </row>
    <row r="1057" spans="1:3" x14ac:dyDescent="0.2">
      <c r="A1057" t="s">
        <v>7957</v>
      </c>
      <c r="B1057">
        <v>8453</v>
      </c>
      <c r="C1057" t="s">
        <v>5429</v>
      </c>
    </row>
    <row r="1058" spans="1:3" x14ac:dyDescent="0.2">
      <c r="A1058" t="s">
        <v>8718</v>
      </c>
      <c r="B1058">
        <v>11647</v>
      </c>
      <c r="C1058" t="s">
        <v>5433</v>
      </c>
    </row>
    <row r="1059" spans="1:3" x14ac:dyDescent="0.2">
      <c r="A1059" t="s">
        <v>7959</v>
      </c>
      <c r="B1059">
        <v>8454</v>
      </c>
      <c r="C1059" t="s">
        <v>5437</v>
      </c>
    </row>
    <row r="1060" spans="1:3" x14ac:dyDescent="0.2">
      <c r="A1060" t="s">
        <v>7639</v>
      </c>
      <c r="B1060">
        <v>5220</v>
      </c>
      <c r="C1060" t="s">
        <v>5441</v>
      </c>
    </row>
    <row r="1061" spans="1:3" x14ac:dyDescent="0.2">
      <c r="A1061" t="s">
        <v>7351</v>
      </c>
      <c r="B1061">
        <v>583</v>
      </c>
      <c r="C1061" t="s">
        <v>5444</v>
      </c>
    </row>
    <row r="1062" spans="1:3" x14ac:dyDescent="0.2">
      <c r="A1062" t="s">
        <v>8710</v>
      </c>
      <c r="B1062">
        <v>11643</v>
      </c>
      <c r="C1062" t="s">
        <v>5458</v>
      </c>
    </row>
    <row r="1063" spans="1:3" x14ac:dyDescent="0.2">
      <c r="A1063" t="s">
        <v>8712</v>
      </c>
      <c r="B1063">
        <v>11644</v>
      </c>
      <c r="C1063" t="s">
        <v>5454</v>
      </c>
    </row>
    <row r="1064" spans="1:3" x14ac:dyDescent="0.2">
      <c r="A1064" t="s">
        <v>8714</v>
      </c>
      <c r="B1064">
        <v>11645</v>
      </c>
      <c r="C1064" t="s">
        <v>5463</v>
      </c>
    </row>
    <row r="1065" spans="1:3" x14ac:dyDescent="0.2">
      <c r="A1065" t="s">
        <v>8716</v>
      </c>
      <c r="B1065">
        <v>11646</v>
      </c>
      <c r="C1065" t="s">
        <v>5466</v>
      </c>
    </row>
    <row r="1066" spans="1:3" x14ac:dyDescent="0.2">
      <c r="A1066" t="s">
        <v>7961</v>
      </c>
      <c r="B1066">
        <v>8455</v>
      </c>
      <c r="C1066" t="s">
        <v>5449</v>
      </c>
    </row>
    <row r="1067" spans="1:3" x14ac:dyDescent="0.2">
      <c r="A1067" t="s">
        <v>7963</v>
      </c>
      <c r="B1067">
        <v>8456</v>
      </c>
      <c r="C1067" t="s">
        <v>5470</v>
      </c>
    </row>
    <row r="1068" spans="1:3" x14ac:dyDescent="0.2">
      <c r="A1068" t="s">
        <v>8720</v>
      </c>
      <c r="B1068">
        <v>11648</v>
      </c>
      <c r="C1068" t="s">
        <v>5475</v>
      </c>
    </row>
    <row r="1069" spans="1:3" x14ac:dyDescent="0.2">
      <c r="A1069" t="s">
        <v>8372</v>
      </c>
      <c r="B1069">
        <v>9943</v>
      </c>
      <c r="C1069" t="s">
        <v>5494</v>
      </c>
    </row>
    <row r="1070" spans="1:3" x14ac:dyDescent="0.2">
      <c r="A1070" t="s">
        <v>7353</v>
      </c>
      <c r="B1070">
        <v>584</v>
      </c>
      <c r="C1070" t="s">
        <v>5500</v>
      </c>
    </row>
    <row r="1071" spans="1:3" x14ac:dyDescent="0.2">
      <c r="A1071" t="s">
        <v>7965</v>
      </c>
      <c r="B1071">
        <v>8457</v>
      </c>
      <c r="C1071" t="s">
        <v>5505</v>
      </c>
    </row>
    <row r="1072" spans="1:3" x14ac:dyDescent="0.2">
      <c r="A1072" t="s">
        <v>7987</v>
      </c>
      <c r="B1072">
        <v>8469</v>
      </c>
      <c r="C1072" t="s">
        <v>5517</v>
      </c>
    </row>
    <row r="1073" spans="1:3" x14ac:dyDescent="0.2">
      <c r="A1073" t="s">
        <v>7879</v>
      </c>
      <c r="B1073">
        <v>5886</v>
      </c>
      <c r="C1073" t="s">
        <v>5530</v>
      </c>
    </row>
    <row r="1074" spans="1:3" x14ac:dyDescent="0.2">
      <c r="A1074" t="s">
        <v>7967</v>
      </c>
      <c r="B1074">
        <v>8458</v>
      </c>
      <c r="C1074" t="s">
        <v>5533</v>
      </c>
    </row>
    <row r="1075" spans="1:3" x14ac:dyDescent="0.2">
      <c r="A1075" t="s">
        <v>7969</v>
      </c>
      <c r="B1075">
        <v>8459</v>
      </c>
      <c r="C1075" t="s">
        <v>5538</v>
      </c>
    </row>
    <row r="1076" spans="1:3" x14ac:dyDescent="0.2">
      <c r="A1076" t="s">
        <v>7971</v>
      </c>
      <c r="B1076">
        <v>8460</v>
      </c>
      <c r="C1076" t="s">
        <v>5620</v>
      </c>
    </row>
    <row r="1077" spans="1:3" x14ac:dyDescent="0.2">
      <c r="A1077" t="s">
        <v>7767</v>
      </c>
      <c r="B1077">
        <v>5758</v>
      </c>
      <c r="C1077" t="s">
        <v>5544</v>
      </c>
    </row>
    <row r="1078" spans="1:3" x14ac:dyDescent="0.2">
      <c r="A1078" t="s">
        <v>7973</v>
      </c>
      <c r="B1078">
        <v>8461</v>
      </c>
      <c r="C1078" t="s">
        <v>5548</v>
      </c>
    </row>
    <row r="1079" spans="1:3" x14ac:dyDescent="0.2">
      <c r="A1079" t="s">
        <v>8374</v>
      </c>
      <c r="B1079">
        <v>9944</v>
      </c>
      <c r="C1079" t="s">
        <v>5559</v>
      </c>
    </row>
    <row r="1080" spans="1:3" x14ac:dyDescent="0.2">
      <c r="A1080" t="s">
        <v>7975</v>
      </c>
      <c r="B1080">
        <v>8462</v>
      </c>
      <c r="C1080" t="s">
        <v>5562</v>
      </c>
    </row>
    <row r="1081" spans="1:3" x14ac:dyDescent="0.2">
      <c r="A1081" t="s">
        <v>7977</v>
      </c>
      <c r="B1081">
        <v>8463</v>
      </c>
      <c r="C1081" t="s">
        <v>5599</v>
      </c>
    </row>
    <row r="1082" spans="1:3" x14ac:dyDescent="0.2">
      <c r="A1082" t="s">
        <v>8290</v>
      </c>
      <c r="B1082">
        <v>9658</v>
      </c>
      <c r="C1082" t="s">
        <v>5602</v>
      </c>
    </row>
    <row r="1083" spans="1:3" x14ac:dyDescent="0.2">
      <c r="A1083" t="s">
        <v>7979</v>
      </c>
      <c r="B1083">
        <v>8464</v>
      </c>
      <c r="C1083" t="s">
        <v>5609</v>
      </c>
    </row>
    <row r="1084" spans="1:3" x14ac:dyDescent="0.2">
      <c r="A1084" t="s">
        <v>7981</v>
      </c>
      <c r="B1084">
        <v>8465</v>
      </c>
      <c r="C1084" t="s">
        <v>5614</v>
      </c>
    </row>
    <row r="1085" spans="1:3" x14ac:dyDescent="0.2">
      <c r="A1085" t="s">
        <v>9375</v>
      </c>
      <c r="B1085">
        <v>21425</v>
      </c>
      <c r="C1085" t="s">
        <v>10227</v>
      </c>
    </row>
    <row r="1086" spans="1:3" x14ac:dyDescent="0.2">
      <c r="A1086" t="s">
        <v>8722</v>
      </c>
      <c r="B1086">
        <v>11649</v>
      </c>
      <c r="C1086" t="s">
        <v>5623</v>
      </c>
    </row>
    <row r="1087" spans="1:3" x14ac:dyDescent="0.2">
      <c r="A1087" t="s">
        <v>7531</v>
      </c>
      <c r="B1087">
        <v>892</v>
      </c>
      <c r="C1087" t="s">
        <v>5570</v>
      </c>
    </row>
    <row r="1088" spans="1:3" x14ac:dyDescent="0.2">
      <c r="A1088" t="s">
        <v>8376</v>
      </c>
      <c r="B1088">
        <v>9945</v>
      </c>
      <c r="C1088" t="s">
        <v>5574</v>
      </c>
    </row>
    <row r="1089" spans="1:3" x14ac:dyDescent="0.2">
      <c r="A1089" t="s">
        <v>7355</v>
      </c>
      <c r="B1089">
        <v>585</v>
      </c>
      <c r="C1089" t="s">
        <v>5628</v>
      </c>
    </row>
    <row r="1090" spans="1:3" x14ac:dyDescent="0.2">
      <c r="A1090" t="s">
        <v>7501</v>
      </c>
      <c r="B1090">
        <v>831</v>
      </c>
      <c r="C1090" t="s">
        <v>5638</v>
      </c>
    </row>
    <row r="1091" spans="1:3" x14ac:dyDescent="0.2">
      <c r="A1091" t="s">
        <v>8378</v>
      </c>
      <c r="B1091">
        <v>9946</v>
      </c>
      <c r="C1091" t="s">
        <v>10228</v>
      </c>
    </row>
    <row r="1092" spans="1:3" x14ac:dyDescent="0.2">
      <c r="A1092" t="s">
        <v>8900</v>
      </c>
      <c r="B1092">
        <v>12664</v>
      </c>
      <c r="C1092" t="s">
        <v>5644</v>
      </c>
    </row>
    <row r="1093" spans="1:3" x14ac:dyDescent="0.2">
      <c r="A1093" t="s">
        <v>7983</v>
      </c>
      <c r="B1093">
        <v>8466</v>
      </c>
      <c r="C1093" t="s">
        <v>5648</v>
      </c>
    </row>
    <row r="1094" spans="1:3" x14ac:dyDescent="0.2">
      <c r="A1094" t="s">
        <v>7881</v>
      </c>
      <c r="B1094">
        <v>5887</v>
      </c>
      <c r="C1094" t="s">
        <v>5653</v>
      </c>
    </row>
    <row r="1095" spans="1:3" x14ac:dyDescent="0.2">
      <c r="A1095" t="s">
        <v>7769</v>
      </c>
      <c r="B1095">
        <v>5759</v>
      </c>
      <c r="C1095" t="s">
        <v>5658</v>
      </c>
    </row>
    <row r="1096" spans="1:3" x14ac:dyDescent="0.2">
      <c r="A1096" t="s">
        <v>9365</v>
      </c>
      <c r="B1096">
        <v>19772</v>
      </c>
      <c r="C1096" t="s">
        <v>10229</v>
      </c>
    </row>
    <row r="1097" spans="1:3" x14ac:dyDescent="0.2">
      <c r="A1097" t="s">
        <v>9359</v>
      </c>
      <c r="B1097">
        <v>19769</v>
      </c>
      <c r="C1097" t="s">
        <v>10230</v>
      </c>
    </row>
    <row r="1098" spans="1:3" x14ac:dyDescent="0.2">
      <c r="A1098" t="s">
        <v>9361</v>
      </c>
      <c r="B1098">
        <v>19770</v>
      </c>
      <c r="C1098" t="s">
        <v>6973</v>
      </c>
    </row>
    <row r="1099" spans="1:3" x14ac:dyDescent="0.2">
      <c r="A1099" t="s">
        <v>7985</v>
      </c>
      <c r="B1099">
        <v>8467</v>
      </c>
      <c r="C1099" t="s">
        <v>5669</v>
      </c>
    </row>
    <row r="1100" spans="1:3" x14ac:dyDescent="0.2">
      <c r="A1100" t="s">
        <v>7771</v>
      </c>
      <c r="B1100">
        <v>5760</v>
      </c>
      <c r="C1100" t="s">
        <v>5672</v>
      </c>
    </row>
    <row r="1101" spans="1:3" x14ac:dyDescent="0.2">
      <c r="A1101" t="s">
        <v>9363</v>
      </c>
      <c r="B1101">
        <v>19771</v>
      </c>
      <c r="C1101" t="s">
        <v>10231</v>
      </c>
    </row>
    <row r="1102" spans="1:3" x14ac:dyDescent="0.2">
      <c r="A1102" t="s">
        <v>9655</v>
      </c>
      <c r="B1102">
        <v>22749</v>
      </c>
      <c r="C1102" t="s">
        <v>10232</v>
      </c>
    </row>
    <row r="1103" spans="1:3" x14ac:dyDescent="0.2">
      <c r="A1103" t="s">
        <v>9615</v>
      </c>
      <c r="B1103">
        <v>22677</v>
      </c>
      <c r="C1103" t="s">
        <v>10233</v>
      </c>
    </row>
    <row r="1104" spans="1:3" x14ac:dyDescent="0.2">
      <c r="A1104" t="s">
        <v>8484</v>
      </c>
      <c r="B1104">
        <v>10498</v>
      </c>
      <c r="C1104" t="s">
        <v>5684</v>
      </c>
    </row>
    <row r="1105" spans="1:3" x14ac:dyDescent="0.2">
      <c r="A1105" t="s">
        <v>7315</v>
      </c>
      <c r="B1105">
        <v>560</v>
      </c>
      <c r="C1105" t="s">
        <v>5692</v>
      </c>
    </row>
    <row r="1106" spans="1:3" x14ac:dyDescent="0.2">
      <c r="A1106" t="s">
        <v>8015</v>
      </c>
      <c r="B1106">
        <v>8660</v>
      </c>
      <c r="C1106" t="s">
        <v>5701</v>
      </c>
    </row>
    <row r="1107" spans="1:3" x14ac:dyDescent="0.2">
      <c r="A1107" t="s">
        <v>7883</v>
      </c>
      <c r="B1107">
        <v>5889</v>
      </c>
      <c r="C1107" t="s">
        <v>5705</v>
      </c>
    </row>
    <row r="1108" spans="1:3" x14ac:dyDescent="0.2">
      <c r="A1108" t="s">
        <v>7885</v>
      </c>
      <c r="B1108">
        <v>5890</v>
      </c>
      <c r="C1108" t="s">
        <v>6887</v>
      </c>
    </row>
    <row r="1109" spans="1:3" x14ac:dyDescent="0.2">
      <c r="A1109" t="s">
        <v>9209</v>
      </c>
      <c r="B1109">
        <v>16675</v>
      </c>
      <c r="C1109" t="s">
        <v>10234</v>
      </c>
    </row>
    <row r="1110" spans="1:3" x14ac:dyDescent="0.2">
      <c r="A1110" t="s">
        <v>9617</v>
      </c>
      <c r="B1110">
        <v>22678</v>
      </c>
      <c r="C1110" t="s">
        <v>10235</v>
      </c>
    </row>
    <row r="1111" spans="1:3" x14ac:dyDescent="0.2">
      <c r="A1111" t="s">
        <v>9211</v>
      </c>
      <c r="B1111">
        <v>16676</v>
      </c>
      <c r="C1111" t="s">
        <v>6728</v>
      </c>
    </row>
    <row r="1112" spans="1:3" x14ac:dyDescent="0.2">
      <c r="A1112" t="s">
        <v>8226</v>
      </c>
      <c r="B1112">
        <v>9284</v>
      </c>
      <c r="C1112" t="s">
        <v>5733</v>
      </c>
    </row>
    <row r="1113" spans="1:3" x14ac:dyDescent="0.2">
      <c r="A1113" t="s">
        <v>7381</v>
      </c>
      <c r="B1113">
        <v>601</v>
      </c>
      <c r="C1113" t="s">
        <v>5737</v>
      </c>
    </row>
    <row r="1114" spans="1:3" x14ac:dyDescent="0.2">
      <c r="A1114" t="s">
        <v>9005</v>
      </c>
      <c r="B1114">
        <v>14841</v>
      </c>
      <c r="C1114" t="s">
        <v>6702</v>
      </c>
    </row>
    <row r="1115" spans="1:3" x14ac:dyDescent="0.2">
      <c r="A1115" t="s">
        <v>7379</v>
      </c>
      <c r="B1115">
        <v>600</v>
      </c>
      <c r="C1115" t="s">
        <v>5741</v>
      </c>
    </row>
    <row r="1116" spans="1:3" x14ac:dyDescent="0.2">
      <c r="A1116" t="s">
        <v>7887</v>
      </c>
      <c r="B1116">
        <v>5891</v>
      </c>
      <c r="C1116" t="s">
        <v>5755</v>
      </c>
    </row>
    <row r="1117" spans="1:3" x14ac:dyDescent="0.2">
      <c r="A1117" t="s">
        <v>8724</v>
      </c>
      <c r="B1117">
        <v>11650</v>
      </c>
      <c r="C1117" t="s">
        <v>5764</v>
      </c>
    </row>
    <row r="1118" spans="1:3" x14ac:dyDescent="0.2">
      <c r="A1118" t="s">
        <v>8292</v>
      </c>
      <c r="B1118">
        <v>9659</v>
      </c>
      <c r="C1118" t="s">
        <v>5768</v>
      </c>
    </row>
    <row r="1119" spans="1:3" x14ac:dyDescent="0.2">
      <c r="A1119" t="s">
        <v>7889</v>
      </c>
      <c r="B1119">
        <v>5892</v>
      </c>
      <c r="C1119" t="s">
        <v>5774</v>
      </c>
    </row>
    <row r="1120" spans="1:3" x14ac:dyDescent="0.2">
      <c r="A1120" t="s">
        <v>7149</v>
      </c>
      <c r="B1120">
        <v>51</v>
      </c>
      <c r="C1120" t="s">
        <v>5778</v>
      </c>
    </row>
    <row r="1121" spans="1:3" x14ac:dyDescent="0.2">
      <c r="A1121" t="s">
        <v>8800</v>
      </c>
      <c r="B1121">
        <v>12425</v>
      </c>
      <c r="C1121" t="s">
        <v>5784</v>
      </c>
    </row>
    <row r="1122" spans="1:3" x14ac:dyDescent="0.2">
      <c r="A1122" t="s">
        <v>9299</v>
      </c>
      <c r="B1122">
        <v>16880</v>
      </c>
      <c r="C1122" t="s">
        <v>10236</v>
      </c>
    </row>
    <row r="1123" spans="1:3" x14ac:dyDescent="0.2">
      <c r="A1123" t="s">
        <v>8802</v>
      </c>
      <c r="B1123">
        <v>12426</v>
      </c>
      <c r="C1123" t="s">
        <v>5787</v>
      </c>
    </row>
    <row r="1124" spans="1:3" x14ac:dyDescent="0.2">
      <c r="A1124" t="s">
        <v>7383</v>
      </c>
      <c r="B1124">
        <v>602</v>
      </c>
      <c r="C1124" t="s">
        <v>5790</v>
      </c>
    </row>
    <row r="1125" spans="1:3" x14ac:dyDescent="0.2">
      <c r="A1125" t="s">
        <v>9619</v>
      </c>
      <c r="B1125">
        <v>22679</v>
      </c>
      <c r="C1125" t="s">
        <v>10237</v>
      </c>
    </row>
    <row r="1126" spans="1:3" x14ac:dyDescent="0.2">
      <c r="A1126" t="s">
        <v>9081</v>
      </c>
      <c r="B1126">
        <v>15575</v>
      </c>
      <c r="C1126" t="s">
        <v>6998</v>
      </c>
    </row>
    <row r="1127" spans="1:3" x14ac:dyDescent="0.2">
      <c r="A1127" t="s">
        <v>9083</v>
      </c>
      <c r="B1127">
        <v>15576</v>
      </c>
      <c r="C1127" t="s">
        <v>10238</v>
      </c>
    </row>
    <row r="1128" spans="1:3" x14ac:dyDescent="0.2">
      <c r="A1128" t="s">
        <v>7387</v>
      </c>
      <c r="B1128">
        <v>604</v>
      </c>
      <c r="C1128" t="s">
        <v>5799</v>
      </c>
    </row>
    <row r="1129" spans="1:3" x14ac:dyDescent="0.2">
      <c r="A1129" t="s">
        <v>9621</v>
      </c>
      <c r="B1129">
        <v>22680</v>
      </c>
      <c r="C1129" t="s">
        <v>10239</v>
      </c>
    </row>
    <row r="1130" spans="1:3" x14ac:dyDescent="0.2">
      <c r="A1130" t="s">
        <v>9213</v>
      </c>
      <c r="B1130">
        <v>16677</v>
      </c>
      <c r="C1130" t="s">
        <v>10240</v>
      </c>
    </row>
    <row r="1131" spans="1:3" x14ac:dyDescent="0.2">
      <c r="A1131" t="s">
        <v>7385</v>
      </c>
      <c r="B1131">
        <v>603</v>
      </c>
      <c r="C1131" t="s">
        <v>5804</v>
      </c>
    </row>
    <row r="1132" spans="1:3" x14ac:dyDescent="0.2">
      <c r="A1132" t="s">
        <v>7389</v>
      </c>
      <c r="B1132">
        <v>605</v>
      </c>
      <c r="C1132" t="s">
        <v>5809</v>
      </c>
    </row>
    <row r="1133" spans="1:3" x14ac:dyDescent="0.2">
      <c r="A1133" t="s">
        <v>8380</v>
      </c>
      <c r="B1133">
        <v>9947</v>
      </c>
      <c r="C1133" t="s">
        <v>5815</v>
      </c>
    </row>
    <row r="1134" spans="1:3" x14ac:dyDescent="0.2">
      <c r="A1134" t="s">
        <v>8382</v>
      </c>
      <c r="B1134">
        <v>9948</v>
      </c>
      <c r="C1134" t="s">
        <v>5819</v>
      </c>
    </row>
    <row r="1135" spans="1:3" x14ac:dyDescent="0.2">
      <c r="A1135" t="s">
        <v>8384</v>
      </c>
      <c r="B1135">
        <v>9949</v>
      </c>
      <c r="C1135" t="s">
        <v>5825</v>
      </c>
    </row>
    <row r="1136" spans="1:3" x14ac:dyDescent="0.2">
      <c r="A1136" t="s">
        <v>9661</v>
      </c>
      <c r="B1136">
        <v>22752</v>
      </c>
      <c r="C1136" t="s">
        <v>10241</v>
      </c>
    </row>
    <row r="1137" spans="1:3" x14ac:dyDescent="0.2">
      <c r="A1137" t="s">
        <v>8726</v>
      </c>
      <c r="B1137">
        <v>11651</v>
      </c>
      <c r="C1137" t="s">
        <v>5829</v>
      </c>
    </row>
    <row r="1138" spans="1:3" x14ac:dyDescent="0.2">
      <c r="A1138" t="s">
        <v>9085</v>
      </c>
      <c r="B1138">
        <v>15577</v>
      </c>
      <c r="C1138" t="s">
        <v>6742</v>
      </c>
    </row>
    <row r="1139" spans="1:3" x14ac:dyDescent="0.2">
      <c r="A1139" t="s">
        <v>7773</v>
      </c>
      <c r="B1139">
        <v>5761</v>
      </c>
      <c r="C1139" t="s">
        <v>5710</v>
      </c>
    </row>
    <row r="1140" spans="1:3" x14ac:dyDescent="0.2">
      <c r="A1140" t="s">
        <v>8728</v>
      </c>
      <c r="B1140">
        <v>11652</v>
      </c>
      <c r="C1140" t="s">
        <v>5832</v>
      </c>
    </row>
    <row r="1141" spans="1:3" x14ac:dyDescent="0.2">
      <c r="A1141" t="s">
        <v>9623</v>
      </c>
      <c r="B1141">
        <v>22681</v>
      </c>
      <c r="C1141" t="s">
        <v>10242</v>
      </c>
    </row>
    <row r="1142" spans="1:3" x14ac:dyDescent="0.2">
      <c r="A1142" t="s">
        <v>9625</v>
      </c>
      <c r="B1142">
        <v>22682</v>
      </c>
      <c r="C1142" t="s">
        <v>10243</v>
      </c>
    </row>
    <row r="1143" spans="1:3" x14ac:dyDescent="0.2">
      <c r="A1143" t="s">
        <v>9627</v>
      </c>
      <c r="B1143">
        <v>22683</v>
      </c>
      <c r="C1143" t="s">
        <v>10244</v>
      </c>
    </row>
    <row r="1144" spans="1:3" x14ac:dyDescent="0.2">
      <c r="A1144" t="s">
        <v>9301</v>
      </c>
      <c r="B1144">
        <v>16881</v>
      </c>
      <c r="C1144" t="s">
        <v>6694</v>
      </c>
    </row>
    <row r="1145" spans="1:3" x14ac:dyDescent="0.2">
      <c r="A1145" t="s">
        <v>7311</v>
      </c>
      <c r="B1145">
        <v>555</v>
      </c>
      <c r="C1145" t="s">
        <v>5857</v>
      </c>
    </row>
    <row r="1146" spans="1:3" x14ac:dyDescent="0.2">
      <c r="A1146" t="s">
        <v>7377</v>
      </c>
      <c r="B1146">
        <v>598</v>
      </c>
      <c r="C1146" t="s">
        <v>5860</v>
      </c>
    </row>
    <row r="1147" spans="1:3" x14ac:dyDescent="0.2">
      <c r="A1147" t="s">
        <v>8967</v>
      </c>
      <c r="B1147">
        <v>13292</v>
      </c>
      <c r="C1147" t="s">
        <v>6663</v>
      </c>
    </row>
    <row r="1148" spans="1:3" x14ac:dyDescent="0.2">
      <c r="A1148" t="s">
        <v>8730</v>
      </c>
      <c r="B1148">
        <v>11653</v>
      </c>
      <c r="C1148" t="s">
        <v>5866</v>
      </c>
    </row>
    <row r="1149" spans="1:3" x14ac:dyDescent="0.2">
      <c r="A1149" t="s">
        <v>8486</v>
      </c>
      <c r="B1149">
        <v>10499</v>
      </c>
      <c r="C1149" t="s">
        <v>5871</v>
      </c>
    </row>
    <row r="1150" spans="1:3" x14ac:dyDescent="0.2">
      <c r="A1150" t="s">
        <v>9303</v>
      </c>
      <c r="B1150">
        <v>16882</v>
      </c>
      <c r="C1150" t="s">
        <v>10245</v>
      </c>
    </row>
    <row r="1151" spans="1:3" x14ac:dyDescent="0.2">
      <c r="A1151" t="s">
        <v>8488</v>
      </c>
      <c r="B1151">
        <v>10500</v>
      </c>
      <c r="C1151" t="s">
        <v>5845</v>
      </c>
    </row>
    <row r="1152" spans="1:3" x14ac:dyDescent="0.2">
      <c r="A1152" t="s">
        <v>9305</v>
      </c>
      <c r="B1152">
        <v>16883</v>
      </c>
      <c r="C1152" t="s">
        <v>5910</v>
      </c>
    </row>
    <row r="1153" spans="1:3" x14ac:dyDescent="0.2">
      <c r="A1153" t="s">
        <v>9307</v>
      </c>
      <c r="B1153">
        <v>16884</v>
      </c>
      <c r="C1153" t="s">
        <v>10246</v>
      </c>
    </row>
    <row r="1154" spans="1:3" x14ac:dyDescent="0.2">
      <c r="A1154" t="s">
        <v>7357</v>
      </c>
      <c r="B1154">
        <v>586</v>
      </c>
      <c r="C1154" t="s">
        <v>5891</v>
      </c>
    </row>
    <row r="1155" spans="1:3" x14ac:dyDescent="0.2">
      <c r="A1155" t="s">
        <v>7369</v>
      </c>
      <c r="B1155">
        <v>593</v>
      </c>
      <c r="C1155" t="s">
        <v>5897</v>
      </c>
    </row>
    <row r="1156" spans="1:3" x14ac:dyDescent="0.2">
      <c r="A1156" t="s">
        <v>8969</v>
      </c>
      <c r="B1156">
        <v>13293</v>
      </c>
      <c r="C1156" t="s">
        <v>5901</v>
      </c>
    </row>
    <row r="1157" spans="1:3" x14ac:dyDescent="0.2">
      <c r="A1157" t="s">
        <v>7367</v>
      </c>
      <c r="B1157">
        <v>592</v>
      </c>
      <c r="C1157" t="s">
        <v>5917</v>
      </c>
    </row>
    <row r="1158" spans="1:3" x14ac:dyDescent="0.2">
      <c r="A1158" t="s">
        <v>7365</v>
      </c>
      <c r="B1158">
        <v>591</v>
      </c>
      <c r="C1158" t="s">
        <v>5879</v>
      </c>
    </row>
    <row r="1159" spans="1:3" x14ac:dyDescent="0.2">
      <c r="A1159" t="s">
        <v>7363</v>
      </c>
      <c r="B1159">
        <v>590</v>
      </c>
      <c r="C1159" t="s">
        <v>5930</v>
      </c>
    </row>
    <row r="1160" spans="1:3" x14ac:dyDescent="0.2">
      <c r="A1160" t="s">
        <v>7361</v>
      </c>
      <c r="B1160">
        <v>589</v>
      </c>
      <c r="C1160" t="s">
        <v>5936</v>
      </c>
    </row>
    <row r="1161" spans="1:3" x14ac:dyDescent="0.2">
      <c r="A1161" t="s">
        <v>9215</v>
      </c>
      <c r="B1161">
        <v>16678</v>
      </c>
      <c r="C1161" t="s">
        <v>5887</v>
      </c>
    </row>
    <row r="1162" spans="1:3" x14ac:dyDescent="0.2">
      <c r="A1162" t="s">
        <v>9311</v>
      </c>
      <c r="B1162">
        <v>16886</v>
      </c>
      <c r="C1162" t="s">
        <v>10247</v>
      </c>
    </row>
    <row r="1163" spans="1:3" x14ac:dyDescent="0.2">
      <c r="A1163" t="s">
        <v>9309</v>
      </c>
      <c r="B1163">
        <v>16885</v>
      </c>
      <c r="C1163" t="s">
        <v>7056</v>
      </c>
    </row>
    <row r="1164" spans="1:3" x14ac:dyDescent="0.2">
      <c r="A1164" t="s">
        <v>9087</v>
      </c>
      <c r="B1164">
        <v>15578</v>
      </c>
      <c r="C1164" t="s">
        <v>5883</v>
      </c>
    </row>
    <row r="1165" spans="1:3" x14ac:dyDescent="0.2">
      <c r="A1165" t="s">
        <v>7359</v>
      </c>
      <c r="B1165">
        <v>588</v>
      </c>
      <c r="C1165" t="s">
        <v>5924</v>
      </c>
    </row>
    <row r="1166" spans="1:3" x14ac:dyDescent="0.2">
      <c r="A1166" t="s">
        <v>7775</v>
      </c>
      <c r="B1166">
        <v>5762</v>
      </c>
      <c r="C1166" t="s">
        <v>5940</v>
      </c>
    </row>
    <row r="1167" spans="1:3" x14ac:dyDescent="0.2">
      <c r="A1167" t="s">
        <v>8228</v>
      </c>
      <c r="B1167">
        <v>9285</v>
      </c>
      <c r="C1167" t="s">
        <v>5949</v>
      </c>
    </row>
    <row r="1168" spans="1:3" x14ac:dyDescent="0.2">
      <c r="A1168" t="s">
        <v>7777</v>
      </c>
      <c r="B1168">
        <v>5763</v>
      </c>
      <c r="C1168" t="s">
        <v>5982</v>
      </c>
    </row>
    <row r="1169" spans="1:3" x14ac:dyDescent="0.2">
      <c r="A1169" t="s">
        <v>8230</v>
      </c>
      <c r="B1169">
        <v>9286</v>
      </c>
      <c r="C1169" t="s">
        <v>5992</v>
      </c>
    </row>
    <row r="1170" spans="1:3" x14ac:dyDescent="0.2">
      <c r="A1170" t="s">
        <v>9217</v>
      </c>
      <c r="B1170">
        <v>16679</v>
      </c>
      <c r="C1170" t="s">
        <v>5997</v>
      </c>
    </row>
    <row r="1171" spans="1:3" x14ac:dyDescent="0.2">
      <c r="A1171" t="s">
        <v>7371</v>
      </c>
      <c r="B1171">
        <v>595</v>
      </c>
      <c r="C1171" t="s">
        <v>6010</v>
      </c>
    </row>
    <row r="1172" spans="1:3" x14ac:dyDescent="0.2">
      <c r="A1172" t="s">
        <v>9313</v>
      </c>
      <c r="B1172">
        <v>16887</v>
      </c>
      <c r="C1172" t="s">
        <v>10248</v>
      </c>
    </row>
    <row r="1173" spans="1:3" x14ac:dyDescent="0.2">
      <c r="A1173" t="s">
        <v>7373</v>
      </c>
      <c r="B1173">
        <v>596</v>
      </c>
      <c r="C1173" t="s">
        <v>6018</v>
      </c>
    </row>
    <row r="1174" spans="1:3" x14ac:dyDescent="0.2">
      <c r="A1174" t="s">
        <v>7375</v>
      </c>
      <c r="B1174">
        <v>597</v>
      </c>
      <c r="C1174" t="s">
        <v>6025</v>
      </c>
    </row>
    <row r="1175" spans="1:3" x14ac:dyDescent="0.2">
      <c r="A1175" t="s">
        <v>8971</v>
      </c>
      <c r="B1175">
        <v>13294</v>
      </c>
      <c r="C1175" t="s">
        <v>10249</v>
      </c>
    </row>
    <row r="1176" spans="1:3" x14ac:dyDescent="0.2">
      <c r="A1176" t="s">
        <v>7815</v>
      </c>
      <c r="B1176">
        <v>5854</v>
      </c>
      <c r="C1176" t="s">
        <v>6038</v>
      </c>
    </row>
    <row r="1177" spans="1:3" x14ac:dyDescent="0.2">
      <c r="A1177" t="s">
        <v>7779</v>
      </c>
      <c r="B1177">
        <v>5764</v>
      </c>
      <c r="C1177" t="s">
        <v>6040</v>
      </c>
    </row>
    <row r="1178" spans="1:3" x14ac:dyDescent="0.2">
      <c r="A1178" t="s">
        <v>9053</v>
      </c>
      <c r="B1178">
        <v>14975</v>
      </c>
      <c r="C1178" t="s">
        <v>6852</v>
      </c>
    </row>
    <row r="1179" spans="1:3" x14ac:dyDescent="0.2">
      <c r="A1179" t="s">
        <v>7309</v>
      </c>
      <c r="B1179">
        <v>550</v>
      </c>
      <c r="C1179" t="s">
        <v>6046</v>
      </c>
    </row>
    <row r="1180" spans="1:3" x14ac:dyDescent="0.2">
      <c r="A1180" t="s">
        <v>8973</v>
      </c>
      <c r="B1180">
        <v>13295</v>
      </c>
      <c r="C1180" t="s">
        <v>6050</v>
      </c>
    </row>
    <row r="1181" spans="1:3" x14ac:dyDescent="0.2">
      <c r="A1181" t="s">
        <v>7781</v>
      </c>
      <c r="B1181">
        <v>5765</v>
      </c>
      <c r="C1181" t="s">
        <v>6054</v>
      </c>
    </row>
    <row r="1182" spans="1:3" x14ac:dyDescent="0.2">
      <c r="A1182" t="s">
        <v>8732</v>
      </c>
      <c r="B1182">
        <v>11654</v>
      </c>
      <c r="C1182" t="s">
        <v>6059</v>
      </c>
    </row>
    <row r="1183" spans="1:3" x14ac:dyDescent="0.2">
      <c r="A1183" t="s">
        <v>8294</v>
      </c>
      <c r="B1183">
        <v>9660</v>
      </c>
      <c r="C1183" t="s">
        <v>6063</v>
      </c>
    </row>
    <row r="1184" spans="1:3" x14ac:dyDescent="0.2">
      <c r="A1184" t="s">
        <v>8490</v>
      </c>
      <c r="B1184">
        <v>10501</v>
      </c>
      <c r="C1184" t="s">
        <v>6077</v>
      </c>
    </row>
    <row r="1185" spans="1:3" x14ac:dyDescent="0.2">
      <c r="A1185" t="s">
        <v>8017</v>
      </c>
      <c r="B1185">
        <v>8661</v>
      </c>
      <c r="C1185" t="s">
        <v>6082</v>
      </c>
    </row>
    <row r="1186" spans="1:3" x14ac:dyDescent="0.2">
      <c r="A1186" t="s">
        <v>8840</v>
      </c>
      <c r="B1186">
        <v>12467</v>
      </c>
      <c r="C1186" t="s">
        <v>6087</v>
      </c>
    </row>
    <row r="1187" spans="1:3" x14ac:dyDescent="0.2">
      <c r="A1187" t="s">
        <v>8832</v>
      </c>
      <c r="B1187">
        <v>12443</v>
      </c>
      <c r="C1187" t="s">
        <v>6096</v>
      </c>
    </row>
    <row r="1188" spans="1:3" x14ac:dyDescent="0.2">
      <c r="A1188" t="s">
        <v>7891</v>
      </c>
      <c r="B1188">
        <v>5893</v>
      </c>
      <c r="C1188" t="s">
        <v>6106</v>
      </c>
    </row>
    <row r="1189" spans="1:3" x14ac:dyDescent="0.2">
      <c r="A1189" t="s">
        <v>9629</v>
      </c>
      <c r="B1189">
        <v>22684</v>
      </c>
      <c r="C1189" t="s">
        <v>10250</v>
      </c>
    </row>
    <row r="1190" spans="1:3" x14ac:dyDescent="0.2">
      <c r="A1190" t="s">
        <v>7307</v>
      </c>
      <c r="B1190">
        <v>546</v>
      </c>
      <c r="C1190" t="s">
        <v>6109</v>
      </c>
    </row>
    <row r="1191" spans="1:3" x14ac:dyDescent="0.2">
      <c r="A1191" t="s">
        <v>7893</v>
      </c>
      <c r="B1191">
        <v>5894</v>
      </c>
      <c r="C1191" t="s">
        <v>6114</v>
      </c>
    </row>
    <row r="1192" spans="1:3" x14ac:dyDescent="0.2">
      <c r="A1192" t="s">
        <v>7895</v>
      </c>
      <c r="B1192">
        <v>5895</v>
      </c>
      <c r="C1192" t="s">
        <v>6118</v>
      </c>
    </row>
    <row r="1193" spans="1:3" x14ac:dyDescent="0.2">
      <c r="A1193" t="s">
        <v>7897</v>
      </c>
      <c r="B1193">
        <v>5896</v>
      </c>
      <c r="C1193" t="s">
        <v>6099</v>
      </c>
    </row>
    <row r="1194" spans="1:3" x14ac:dyDescent="0.2">
      <c r="A1194" t="s">
        <v>7305</v>
      </c>
      <c r="B1194">
        <v>545</v>
      </c>
      <c r="C1194" t="s">
        <v>6123</v>
      </c>
    </row>
    <row r="1195" spans="1:3" x14ac:dyDescent="0.2">
      <c r="A1195" t="s">
        <v>7303</v>
      </c>
      <c r="B1195">
        <v>544</v>
      </c>
      <c r="C1195" t="s">
        <v>6135</v>
      </c>
    </row>
    <row r="1196" spans="1:3" x14ac:dyDescent="0.2">
      <c r="A1196" t="s">
        <v>8386</v>
      </c>
      <c r="B1196">
        <v>9950</v>
      </c>
      <c r="C1196" t="s">
        <v>6142</v>
      </c>
    </row>
    <row r="1197" spans="1:3" x14ac:dyDescent="0.2">
      <c r="A1197" t="s">
        <v>8232</v>
      </c>
      <c r="B1197">
        <v>9287</v>
      </c>
      <c r="C1197" t="s">
        <v>6151</v>
      </c>
    </row>
    <row r="1198" spans="1:3" x14ac:dyDescent="0.2">
      <c r="A1198" t="s">
        <v>9003</v>
      </c>
      <c r="B1198">
        <v>14840</v>
      </c>
      <c r="C1198" t="s">
        <v>6763</v>
      </c>
    </row>
    <row r="1199" spans="1:3" x14ac:dyDescent="0.2">
      <c r="A1199" t="s">
        <v>8234</v>
      </c>
      <c r="B1199">
        <v>9288</v>
      </c>
      <c r="C1199" t="s">
        <v>6164</v>
      </c>
    </row>
    <row r="1200" spans="1:3" x14ac:dyDescent="0.2">
      <c r="A1200" t="s">
        <v>8804</v>
      </c>
      <c r="B1200">
        <v>12427</v>
      </c>
      <c r="C1200" t="s">
        <v>6168</v>
      </c>
    </row>
    <row r="1201" spans="1:3" x14ac:dyDescent="0.2">
      <c r="A1201" t="s">
        <v>8806</v>
      </c>
      <c r="B1201">
        <v>12428</v>
      </c>
      <c r="C1201" t="s">
        <v>6171</v>
      </c>
    </row>
    <row r="1202" spans="1:3" x14ac:dyDescent="0.2">
      <c r="A1202" t="s">
        <v>7331</v>
      </c>
      <c r="B1202">
        <v>569</v>
      </c>
      <c r="C1202" t="s">
        <v>6175</v>
      </c>
    </row>
    <row r="1203" spans="1:3" x14ac:dyDescent="0.2">
      <c r="A1203" t="s">
        <v>7329</v>
      </c>
      <c r="B1203">
        <v>568</v>
      </c>
      <c r="C1203" t="s">
        <v>6177</v>
      </c>
    </row>
    <row r="1204" spans="1:3" x14ac:dyDescent="0.2">
      <c r="A1204" t="s">
        <v>8134</v>
      </c>
      <c r="B1204">
        <v>9005</v>
      </c>
      <c r="C1204" t="s">
        <v>6185</v>
      </c>
    </row>
    <row r="1205" spans="1:3" x14ac:dyDescent="0.2">
      <c r="A1205" t="s">
        <v>7327</v>
      </c>
      <c r="B1205">
        <v>567</v>
      </c>
      <c r="C1205" t="s">
        <v>6191</v>
      </c>
    </row>
    <row r="1206" spans="1:3" x14ac:dyDescent="0.2">
      <c r="A1206" t="s">
        <v>7325</v>
      </c>
      <c r="B1206">
        <v>566</v>
      </c>
      <c r="C1206" t="s">
        <v>6196</v>
      </c>
    </row>
    <row r="1207" spans="1:3" x14ac:dyDescent="0.2">
      <c r="A1207" t="s">
        <v>7323</v>
      </c>
      <c r="B1207">
        <v>565</v>
      </c>
      <c r="C1207" t="s">
        <v>6201</v>
      </c>
    </row>
    <row r="1208" spans="1:3" x14ac:dyDescent="0.2">
      <c r="A1208" t="s">
        <v>7321</v>
      </c>
      <c r="B1208">
        <v>564</v>
      </c>
      <c r="C1208" t="s">
        <v>6206</v>
      </c>
    </row>
    <row r="1209" spans="1:3" x14ac:dyDescent="0.2">
      <c r="A1209" t="s">
        <v>7319</v>
      </c>
      <c r="B1209">
        <v>563</v>
      </c>
      <c r="C1209" t="s">
        <v>6210</v>
      </c>
    </row>
    <row r="1210" spans="1:3" x14ac:dyDescent="0.2">
      <c r="A1210" t="s">
        <v>7317</v>
      </c>
      <c r="B1210">
        <v>562</v>
      </c>
      <c r="C1210" t="s">
        <v>6215</v>
      </c>
    </row>
    <row r="1211" spans="1:3" x14ac:dyDescent="0.2">
      <c r="A1211" t="s">
        <v>7313</v>
      </c>
      <c r="B1211">
        <v>557</v>
      </c>
      <c r="C1211" t="s">
        <v>6219</v>
      </c>
    </row>
    <row r="1212" spans="1:3" x14ac:dyDescent="0.2">
      <c r="A1212" t="s">
        <v>8296</v>
      </c>
      <c r="B1212">
        <v>9661</v>
      </c>
      <c r="C1212" t="s">
        <v>6230</v>
      </c>
    </row>
    <row r="1213" spans="1:3" x14ac:dyDescent="0.2">
      <c r="A1213" t="s">
        <v>8298</v>
      </c>
      <c r="B1213">
        <v>9662</v>
      </c>
      <c r="C1213" t="s">
        <v>6224</v>
      </c>
    </row>
    <row r="1214" spans="1:3" x14ac:dyDescent="0.2">
      <c r="A1214" t="s">
        <v>7301</v>
      </c>
      <c r="B1214">
        <v>543</v>
      </c>
      <c r="C1214" t="s">
        <v>6239</v>
      </c>
    </row>
    <row r="1215" spans="1:3" x14ac:dyDescent="0.2">
      <c r="A1215" t="s">
        <v>8300</v>
      </c>
      <c r="B1215">
        <v>9663</v>
      </c>
      <c r="C1215" t="s">
        <v>6244</v>
      </c>
    </row>
    <row r="1216" spans="1:3" x14ac:dyDescent="0.2">
      <c r="A1216" t="s">
        <v>8304</v>
      </c>
      <c r="B1216">
        <v>9665</v>
      </c>
      <c r="C1216" t="s">
        <v>6248</v>
      </c>
    </row>
    <row r="1217" spans="1:3" x14ac:dyDescent="0.2">
      <c r="A1217" t="s">
        <v>7299</v>
      </c>
      <c r="B1217">
        <v>542</v>
      </c>
      <c r="C1217" t="s">
        <v>6234</v>
      </c>
    </row>
    <row r="1218" spans="1:3" x14ac:dyDescent="0.2">
      <c r="A1218" t="s">
        <v>8492</v>
      </c>
      <c r="B1218">
        <v>10502</v>
      </c>
      <c r="C1218" t="s">
        <v>10251</v>
      </c>
    </row>
    <row r="1219" spans="1:3" x14ac:dyDescent="0.2">
      <c r="A1219" t="s">
        <v>8302</v>
      </c>
      <c r="B1219">
        <v>9664</v>
      </c>
      <c r="C1219" t="s">
        <v>6255</v>
      </c>
    </row>
    <row r="1220" spans="1:3" x14ac:dyDescent="0.2">
      <c r="A1220" t="s">
        <v>8975</v>
      </c>
      <c r="B1220">
        <v>13296</v>
      </c>
      <c r="C1220" t="s">
        <v>6683</v>
      </c>
    </row>
    <row r="1221" spans="1:3" x14ac:dyDescent="0.2">
      <c r="A1221" t="s">
        <v>8977</v>
      </c>
      <c r="B1221">
        <v>13297</v>
      </c>
      <c r="C1221" t="s">
        <v>6991</v>
      </c>
    </row>
    <row r="1222" spans="1:3" x14ac:dyDescent="0.2">
      <c r="A1222" t="s">
        <v>9663</v>
      </c>
      <c r="B1222">
        <v>22753</v>
      </c>
      <c r="C1222" t="s">
        <v>10252</v>
      </c>
    </row>
    <row r="1223" spans="1:3" x14ac:dyDescent="0.2">
      <c r="A1223" t="s">
        <v>9665</v>
      </c>
      <c r="B1223">
        <v>22754</v>
      </c>
      <c r="C1223" t="s">
        <v>10253</v>
      </c>
    </row>
    <row r="1224" spans="1:3" x14ac:dyDescent="0.2">
      <c r="A1224" t="s">
        <v>9219</v>
      </c>
      <c r="B1224">
        <v>16680</v>
      </c>
      <c r="C1224" t="s">
        <v>6260</v>
      </c>
    </row>
    <row r="1225" spans="1:3" x14ac:dyDescent="0.2">
      <c r="A1225" t="s">
        <v>9315</v>
      </c>
      <c r="B1225">
        <v>16888</v>
      </c>
      <c r="C1225" t="s">
        <v>10254</v>
      </c>
    </row>
    <row r="1226" spans="1:3" x14ac:dyDescent="0.2">
      <c r="A1226" t="s">
        <v>8136</v>
      </c>
      <c r="B1226">
        <v>9006</v>
      </c>
      <c r="C1226" t="s">
        <v>6289</v>
      </c>
    </row>
    <row r="1227" spans="1:3" x14ac:dyDescent="0.2">
      <c r="A1227" t="s">
        <v>8138</v>
      </c>
      <c r="B1227">
        <v>9007</v>
      </c>
      <c r="C1227" t="s">
        <v>6293</v>
      </c>
    </row>
    <row r="1228" spans="1:3" x14ac:dyDescent="0.2">
      <c r="A1228" t="s">
        <v>8994</v>
      </c>
      <c r="B1228">
        <v>14699</v>
      </c>
      <c r="C1228" t="s">
        <v>10255</v>
      </c>
    </row>
    <row r="1229" spans="1:3" x14ac:dyDescent="0.2">
      <c r="A1229" t="s">
        <v>9714</v>
      </c>
      <c r="B1229">
        <v>22935</v>
      </c>
      <c r="C1229" t="s">
        <v>10256</v>
      </c>
    </row>
    <row r="1230" spans="1:3" x14ac:dyDescent="0.2">
      <c r="A1230" t="s">
        <v>7641</v>
      </c>
      <c r="B1230">
        <v>5222</v>
      </c>
      <c r="C1230" t="s">
        <v>6303</v>
      </c>
    </row>
    <row r="1231" spans="1:3" x14ac:dyDescent="0.2">
      <c r="A1231" t="s">
        <v>8494</v>
      </c>
      <c r="B1231">
        <v>10503</v>
      </c>
      <c r="C1231" t="s">
        <v>6319</v>
      </c>
    </row>
    <row r="1232" spans="1:3" x14ac:dyDescent="0.2">
      <c r="A1232" t="s">
        <v>8502</v>
      </c>
      <c r="B1232">
        <v>10731</v>
      </c>
      <c r="C1232" t="s">
        <v>6350</v>
      </c>
    </row>
    <row r="1233" spans="1:3" x14ac:dyDescent="0.2">
      <c r="A1233" t="s">
        <v>8496</v>
      </c>
      <c r="B1233">
        <v>10504</v>
      </c>
      <c r="C1233" t="s">
        <v>6316</v>
      </c>
    </row>
    <row r="1234" spans="1:3" x14ac:dyDescent="0.2">
      <c r="A1234" t="s">
        <v>8734</v>
      </c>
      <c r="B1234">
        <v>11655</v>
      </c>
      <c r="C1234" t="s">
        <v>6379</v>
      </c>
    </row>
    <row r="1235" spans="1:3" x14ac:dyDescent="0.2">
      <c r="A1235" t="s">
        <v>8498</v>
      </c>
      <c r="B1235">
        <v>10505</v>
      </c>
      <c r="C1235" t="s">
        <v>6340</v>
      </c>
    </row>
    <row r="1236" spans="1:3" x14ac:dyDescent="0.2">
      <c r="A1236" t="s">
        <v>8500</v>
      </c>
      <c r="B1236">
        <v>10506</v>
      </c>
      <c r="C1236" t="s">
        <v>6359</v>
      </c>
    </row>
    <row r="1237" spans="1:3" x14ac:dyDescent="0.2">
      <c r="A1237" t="s">
        <v>8736</v>
      </c>
      <c r="B1237">
        <v>11656</v>
      </c>
      <c r="C1237" t="s">
        <v>6384</v>
      </c>
    </row>
    <row r="1238" spans="1:3" x14ac:dyDescent="0.2">
      <c r="A1238" t="s">
        <v>7473</v>
      </c>
      <c r="B1238">
        <v>766</v>
      </c>
      <c r="C1238" t="s">
        <v>6393</v>
      </c>
    </row>
    <row r="1239" spans="1:3" x14ac:dyDescent="0.2">
      <c r="A1239" t="s">
        <v>9221</v>
      </c>
      <c r="B1239">
        <v>16681</v>
      </c>
      <c r="C1239" t="s">
        <v>6723</v>
      </c>
    </row>
    <row r="1240" spans="1:3" x14ac:dyDescent="0.2">
      <c r="A1240" t="s">
        <v>9223</v>
      </c>
      <c r="B1240">
        <v>16682</v>
      </c>
      <c r="C1240" t="s">
        <v>10257</v>
      </c>
    </row>
    <row r="1241" spans="1:3" x14ac:dyDescent="0.2">
      <c r="A1241" t="s">
        <v>7643</v>
      </c>
      <c r="B1241">
        <v>5224</v>
      </c>
      <c r="C1241" t="s">
        <v>6411</v>
      </c>
    </row>
    <row r="1242" spans="1:3" x14ac:dyDescent="0.2">
      <c r="A1242" t="s">
        <v>7231</v>
      </c>
      <c r="B1242">
        <v>407</v>
      </c>
      <c r="C1242" t="s">
        <v>6417</v>
      </c>
    </row>
    <row r="1243" spans="1:3" x14ac:dyDescent="0.2">
      <c r="A1243" t="s">
        <v>8738</v>
      </c>
      <c r="B1243">
        <v>11657</v>
      </c>
      <c r="C1243" t="s">
        <v>6423</v>
      </c>
    </row>
    <row r="1244" spans="1:3" x14ac:dyDescent="0.2">
      <c r="A1244" t="s">
        <v>8236</v>
      </c>
      <c r="B1244">
        <v>9289</v>
      </c>
      <c r="C1244" t="s">
        <v>6427</v>
      </c>
    </row>
    <row r="1245" spans="1:3" x14ac:dyDescent="0.2">
      <c r="A1245" t="s">
        <v>8740</v>
      </c>
      <c r="B1245">
        <v>11658</v>
      </c>
      <c r="C1245" t="s">
        <v>6431</v>
      </c>
    </row>
    <row r="1246" spans="1:3" x14ac:dyDescent="0.2">
      <c r="A1246" t="s">
        <v>8742</v>
      </c>
      <c r="B1246">
        <v>11659</v>
      </c>
      <c r="C1246" t="s">
        <v>6437</v>
      </c>
    </row>
    <row r="1247" spans="1:3" x14ac:dyDescent="0.2">
      <c r="A1247" t="s">
        <v>8902</v>
      </c>
      <c r="B1247">
        <v>12665</v>
      </c>
      <c r="C1247" t="s">
        <v>6444</v>
      </c>
    </row>
    <row r="1248" spans="1:3" x14ac:dyDescent="0.2">
      <c r="A1248" t="s">
        <v>7899</v>
      </c>
      <c r="B1248">
        <v>5897</v>
      </c>
      <c r="C1248" t="s">
        <v>6447</v>
      </c>
    </row>
    <row r="1249" spans="1:3" x14ac:dyDescent="0.2">
      <c r="A1249" t="s">
        <v>9331</v>
      </c>
      <c r="B1249">
        <v>18691</v>
      </c>
      <c r="C1249" t="s">
        <v>6970</v>
      </c>
    </row>
    <row r="1250" spans="1:3" x14ac:dyDescent="0.2">
      <c r="A1250" t="s">
        <v>8987</v>
      </c>
      <c r="B1250">
        <v>13496</v>
      </c>
      <c r="C1250" t="s">
        <v>6649</v>
      </c>
    </row>
    <row r="1251" spans="1:3" x14ac:dyDescent="0.2">
      <c r="A1251" t="s">
        <v>9351</v>
      </c>
      <c r="B1251">
        <v>19725</v>
      </c>
      <c r="C1251" t="s">
        <v>6454</v>
      </c>
    </row>
    <row r="1252" spans="1:3" x14ac:dyDescent="0.2">
      <c r="A1252" t="s">
        <v>8979</v>
      </c>
      <c r="B1252">
        <v>13298</v>
      </c>
      <c r="C1252" t="s">
        <v>6755</v>
      </c>
    </row>
    <row r="1253" spans="1:3" x14ac:dyDescent="0.2">
      <c r="A1253" t="s">
        <v>9089</v>
      </c>
      <c r="B1253">
        <v>15579</v>
      </c>
      <c r="C1253" t="s">
        <v>6825</v>
      </c>
    </row>
    <row r="1254" spans="1:3" x14ac:dyDescent="0.2">
      <c r="A1254" t="s">
        <v>8238</v>
      </c>
      <c r="B1254">
        <v>9290</v>
      </c>
      <c r="C1254" t="s">
        <v>6462</v>
      </c>
    </row>
    <row r="1255" spans="1:3" x14ac:dyDescent="0.2">
      <c r="A1255" t="s">
        <v>9682</v>
      </c>
      <c r="B1255">
        <v>22843</v>
      </c>
      <c r="C1255" t="s">
        <v>10258</v>
      </c>
    </row>
    <row r="1256" spans="1:3" x14ac:dyDescent="0.2">
      <c r="A1256" t="s">
        <v>9684</v>
      </c>
      <c r="B1256">
        <v>22844</v>
      </c>
      <c r="C1256" t="s">
        <v>10259</v>
      </c>
    </row>
    <row r="1257" spans="1:3" x14ac:dyDescent="0.2">
      <c r="A1257" t="s">
        <v>8240</v>
      </c>
      <c r="B1257">
        <v>9291</v>
      </c>
      <c r="C1257" t="s">
        <v>6473</v>
      </c>
    </row>
    <row r="1258" spans="1:3" x14ac:dyDescent="0.2">
      <c r="A1258" t="s">
        <v>8242</v>
      </c>
      <c r="B1258">
        <v>9292</v>
      </c>
      <c r="C1258" t="s">
        <v>6467</v>
      </c>
    </row>
    <row r="1259" spans="1:3" x14ac:dyDescent="0.2">
      <c r="A1259" t="s">
        <v>9686</v>
      </c>
      <c r="B1259">
        <v>22845</v>
      </c>
      <c r="C1259" t="s">
        <v>10260</v>
      </c>
    </row>
    <row r="1260" spans="1:3" x14ac:dyDescent="0.2">
      <c r="A1260" t="s">
        <v>9225</v>
      </c>
      <c r="B1260">
        <v>16683</v>
      </c>
      <c r="C1260" t="s">
        <v>7081</v>
      </c>
    </row>
    <row r="1261" spans="1:3" x14ac:dyDescent="0.2">
      <c r="A1261" t="s">
        <v>8306</v>
      </c>
      <c r="B1261">
        <v>9666</v>
      </c>
      <c r="C1261" t="s">
        <v>6490</v>
      </c>
    </row>
    <row r="1262" spans="1:3" x14ac:dyDescent="0.2">
      <c r="A1262" t="s">
        <v>8308</v>
      </c>
      <c r="B1262">
        <v>9667</v>
      </c>
      <c r="C1262" t="s">
        <v>6495</v>
      </c>
    </row>
    <row r="1263" spans="1:3" x14ac:dyDescent="0.2">
      <c r="A1263" t="s">
        <v>9227</v>
      </c>
      <c r="B1263">
        <v>16684</v>
      </c>
      <c r="C1263" t="s">
        <v>10261</v>
      </c>
    </row>
    <row r="1264" spans="1:3" x14ac:dyDescent="0.2">
      <c r="A1264" t="s">
        <v>9317</v>
      </c>
      <c r="B1264">
        <v>16889</v>
      </c>
      <c r="C1264" t="s">
        <v>6500</v>
      </c>
    </row>
    <row r="1265" spans="1:3" x14ac:dyDescent="0.2">
      <c r="A1265" t="s">
        <v>8310</v>
      </c>
      <c r="B1265">
        <v>9668</v>
      </c>
      <c r="C1265" t="s">
        <v>6506</v>
      </c>
    </row>
    <row r="1266" spans="1:3" x14ac:dyDescent="0.2">
      <c r="A1266" t="s">
        <v>9091</v>
      </c>
      <c r="B1266">
        <v>15580</v>
      </c>
      <c r="C1266" t="s">
        <v>6541</v>
      </c>
    </row>
    <row r="1267" spans="1:3" x14ac:dyDescent="0.2">
      <c r="A1267" t="s">
        <v>8981</v>
      </c>
      <c r="B1267">
        <v>13299</v>
      </c>
      <c r="C1267" t="s">
        <v>6544</v>
      </c>
    </row>
    <row r="1268" spans="1:3" x14ac:dyDescent="0.2">
      <c r="A1268" t="s">
        <v>9093</v>
      </c>
      <c r="B1268">
        <v>15581</v>
      </c>
      <c r="C1268" t="s">
        <v>6640</v>
      </c>
    </row>
    <row r="1269" spans="1:3" x14ac:dyDescent="0.2">
      <c r="A1269" t="s">
        <v>9095</v>
      </c>
      <c r="B1269">
        <v>15582</v>
      </c>
      <c r="C1269" t="s">
        <v>6655</v>
      </c>
    </row>
    <row r="1270" spans="1:3" x14ac:dyDescent="0.2">
      <c r="A1270" t="s">
        <v>9319</v>
      </c>
      <c r="B1270">
        <v>16890</v>
      </c>
      <c r="C1270" t="s">
        <v>6510</v>
      </c>
    </row>
    <row r="1271" spans="1:3" x14ac:dyDescent="0.2">
      <c r="A1271" t="s">
        <v>9229</v>
      </c>
      <c r="B1271">
        <v>16685</v>
      </c>
      <c r="C1271" t="s">
        <v>10262</v>
      </c>
    </row>
    <row r="1272" spans="1:3" x14ac:dyDescent="0.2">
      <c r="A1272" t="s">
        <v>9231</v>
      </c>
      <c r="B1272">
        <v>16686</v>
      </c>
      <c r="C1272" t="s">
        <v>10263</v>
      </c>
    </row>
    <row r="1273" spans="1:3" x14ac:dyDescent="0.2">
      <c r="A1273" t="s">
        <v>9233</v>
      </c>
      <c r="B1273">
        <v>16687</v>
      </c>
      <c r="C1273" t="s">
        <v>10264</v>
      </c>
    </row>
    <row r="1274" spans="1:3" x14ac:dyDescent="0.2">
      <c r="A1274" t="s">
        <v>9235</v>
      </c>
      <c r="B1274">
        <v>16688</v>
      </c>
      <c r="C1274" t="s">
        <v>10265</v>
      </c>
    </row>
    <row r="1275" spans="1:3" x14ac:dyDescent="0.2">
      <c r="A1275" t="s">
        <v>8320</v>
      </c>
      <c r="B1275">
        <v>9673</v>
      </c>
      <c r="C1275" t="s">
        <v>6587</v>
      </c>
    </row>
    <row r="1276" spans="1:3" x14ac:dyDescent="0.2">
      <c r="A1276" t="s">
        <v>8322</v>
      </c>
      <c r="B1276">
        <v>9674</v>
      </c>
      <c r="C1276" t="s">
        <v>6591</v>
      </c>
    </row>
    <row r="1277" spans="1:3" x14ac:dyDescent="0.2">
      <c r="A1277" t="s">
        <v>7469</v>
      </c>
      <c r="B1277">
        <v>763</v>
      </c>
      <c r="C1277" t="s">
        <v>6548</v>
      </c>
    </row>
    <row r="1278" spans="1:3" x14ac:dyDescent="0.2">
      <c r="A1278" t="s">
        <v>9237</v>
      </c>
      <c r="B1278">
        <v>16689</v>
      </c>
      <c r="C1278" t="s">
        <v>6848</v>
      </c>
    </row>
    <row r="1279" spans="1:3" x14ac:dyDescent="0.2">
      <c r="A1279" t="s">
        <v>9239</v>
      </c>
      <c r="B1279">
        <v>16690</v>
      </c>
      <c r="C1279" t="s">
        <v>10266</v>
      </c>
    </row>
    <row r="1280" spans="1:3" x14ac:dyDescent="0.2">
      <c r="A1280" t="s">
        <v>8312</v>
      </c>
      <c r="B1280">
        <v>9669</v>
      </c>
      <c r="C1280" t="s">
        <v>6554</v>
      </c>
    </row>
    <row r="1281" spans="1:3" x14ac:dyDescent="0.2">
      <c r="A1281" t="s">
        <v>8314</v>
      </c>
      <c r="B1281">
        <v>9670</v>
      </c>
      <c r="C1281" t="s">
        <v>6563</v>
      </c>
    </row>
    <row r="1282" spans="1:3" x14ac:dyDescent="0.2">
      <c r="A1282" t="s">
        <v>7471</v>
      </c>
      <c r="B1282">
        <v>765</v>
      </c>
      <c r="C1282" t="s">
        <v>6558</v>
      </c>
    </row>
    <row r="1283" spans="1:3" x14ac:dyDescent="0.2">
      <c r="A1283" t="s">
        <v>8244</v>
      </c>
      <c r="B1283">
        <v>9293</v>
      </c>
      <c r="C1283" t="s">
        <v>6530</v>
      </c>
    </row>
    <row r="1284" spans="1:3" x14ac:dyDescent="0.2">
      <c r="A1284" t="s">
        <v>8316</v>
      </c>
      <c r="B1284">
        <v>9671</v>
      </c>
      <c r="C1284" t="s">
        <v>6595</v>
      </c>
    </row>
    <row r="1285" spans="1:3" x14ac:dyDescent="0.2">
      <c r="A1285" t="s">
        <v>9241</v>
      </c>
      <c r="B1285">
        <v>16691</v>
      </c>
      <c r="C1285" t="s">
        <v>10267</v>
      </c>
    </row>
    <row r="1286" spans="1:3" x14ac:dyDescent="0.2">
      <c r="A1286" t="s">
        <v>8318</v>
      </c>
      <c r="B1286">
        <v>9672</v>
      </c>
      <c r="C1286" t="s">
        <v>6571</v>
      </c>
    </row>
    <row r="1287" spans="1:3" x14ac:dyDescent="0.2">
      <c r="A1287" t="s">
        <v>7297</v>
      </c>
      <c r="B1287">
        <v>541</v>
      </c>
      <c r="C1287" t="s">
        <v>6535</v>
      </c>
    </row>
    <row r="1288" spans="1:3" x14ac:dyDescent="0.2">
      <c r="A1288" t="s">
        <v>9243</v>
      </c>
      <c r="B1288">
        <v>16692</v>
      </c>
      <c r="C1288" t="s">
        <v>10268</v>
      </c>
    </row>
    <row r="1289" spans="1:3" x14ac:dyDescent="0.2">
      <c r="A1289" t="s">
        <v>8904</v>
      </c>
      <c r="B1289">
        <v>12666</v>
      </c>
      <c r="C1289" t="s">
        <v>6604</v>
      </c>
    </row>
    <row r="1290" spans="1:3" x14ac:dyDescent="0.2">
      <c r="A1290" t="s">
        <v>9716</v>
      </c>
      <c r="B1290">
        <v>22936</v>
      </c>
      <c r="C1290" t="s">
        <v>10269</v>
      </c>
    </row>
    <row r="1291" spans="1:3" x14ac:dyDescent="0.2">
      <c r="A1291" t="s">
        <v>9718</v>
      </c>
      <c r="B1291">
        <v>22937</v>
      </c>
      <c r="C1291" t="s">
        <v>10270</v>
      </c>
    </row>
    <row r="1292" spans="1:3" x14ac:dyDescent="0.2">
      <c r="A1292" t="s">
        <v>8248</v>
      </c>
      <c r="B1292">
        <v>9295</v>
      </c>
      <c r="C1292" t="s">
        <v>3643</v>
      </c>
    </row>
    <row r="1293" spans="1:3" x14ac:dyDescent="0.2">
      <c r="A1293" t="s">
        <v>8246</v>
      </c>
      <c r="B1293">
        <v>9294</v>
      </c>
      <c r="C1293" t="s">
        <v>3659</v>
      </c>
    </row>
    <row r="1294" spans="1:3" x14ac:dyDescent="0.2">
      <c r="A1294" t="s">
        <v>7789</v>
      </c>
      <c r="B1294">
        <v>5790</v>
      </c>
      <c r="C1294" t="s">
        <v>6608</v>
      </c>
    </row>
    <row r="1295" spans="1:3" x14ac:dyDescent="0.2">
      <c r="A1295" t="s">
        <v>7791</v>
      </c>
      <c r="B1295">
        <v>5791</v>
      </c>
      <c r="C1295" t="s">
        <v>6613</v>
      </c>
    </row>
    <row r="1296" spans="1:3" x14ac:dyDescent="0.2">
      <c r="A1296" t="s">
        <v>9688</v>
      </c>
      <c r="B1296">
        <v>22846</v>
      </c>
      <c r="C1296" t="s">
        <v>10271</v>
      </c>
    </row>
    <row r="1297" spans="1:3" x14ac:dyDescent="0.2">
      <c r="A1297" t="s">
        <v>8906</v>
      </c>
      <c r="B1297">
        <v>12667</v>
      </c>
      <c r="C1297" t="s">
        <v>6618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19"/>
  <sheetViews>
    <sheetView workbookViewId="0"/>
  </sheetViews>
  <sheetFormatPr defaultRowHeight="12.75" x14ac:dyDescent="0.2"/>
  <cols>
    <col min="1" max="1" width="77.5703125" customWidth="1"/>
    <col min="11" max="17" width="45.42578125" customWidth="1"/>
  </cols>
  <sheetData>
    <row r="1" spans="1:17" x14ac:dyDescent="0.2">
      <c r="A1" s="8" t="s">
        <v>9109</v>
      </c>
      <c r="B1" t="str">
        <f>$A48</f>
        <v xml:space="preserve">Aster novi-belgii 'Harrison's Blue' </v>
      </c>
      <c r="C1" t="str">
        <f>$A95</f>
        <v>Dodecatheon dentatum</v>
      </c>
      <c r="D1" t="str">
        <f>$A142</f>
        <v>Geranium x cantabrigiense 'Westray'</v>
      </c>
      <c r="E1" t="str">
        <f>$A189</f>
        <v>Hosta 'Potomac Pride'</v>
      </c>
      <c r="F1" t="str">
        <f>$A236</f>
        <v>Papaver orientale 'Aglaja'</v>
      </c>
      <c r="G1" t="str">
        <f>$A283</f>
        <v>Saponaria officinalis 'Rubra Plena'</v>
      </c>
      <c r="K1" t="s">
        <v>9109</v>
      </c>
      <c r="L1" t="s">
        <v>10708</v>
      </c>
      <c r="M1" t="s">
        <v>9675</v>
      </c>
      <c r="N1" t="s">
        <v>9009</v>
      </c>
      <c r="O1" t="s">
        <v>9521</v>
      </c>
      <c r="P1" t="s">
        <v>8116</v>
      </c>
      <c r="Q1" t="s">
        <v>9627</v>
      </c>
    </row>
    <row r="2" spans="1:17" x14ac:dyDescent="0.2">
      <c r="A2" s="8" t="s">
        <v>8844</v>
      </c>
      <c r="B2" t="str">
        <f t="shared" ref="B2:B47" si="0">$A49</f>
        <v xml:space="preserve">Aster novi-belgii 'Little Man in Blue' </v>
      </c>
      <c r="C2" t="str">
        <f t="shared" ref="C2:C47" si="1">$A96</f>
        <v>Dryopteris sieboldii</v>
      </c>
      <c r="D2" t="str">
        <f t="shared" ref="D2:D47" si="2">$A143</f>
        <v>Geranium x magnificum 'Ernst Pagels'</v>
      </c>
      <c r="E2" t="str">
        <f t="shared" ref="E2:E47" si="3">$A190</f>
        <v>Hosta 'Queen Josephine'</v>
      </c>
      <c r="F2" t="str">
        <f t="shared" ref="F2:F47" si="4">$A237</f>
        <v>Persicaria bistorta 'Hohe Tatra'</v>
      </c>
      <c r="G2" t="str">
        <f t="shared" ref="G2:G37" si="5">$A284</f>
        <v>Sedum 'E.B.Anderson'</v>
      </c>
      <c r="K2" t="s">
        <v>8844</v>
      </c>
      <c r="L2" t="s">
        <v>10709</v>
      </c>
      <c r="M2" t="s">
        <v>9127</v>
      </c>
      <c r="N2" t="s">
        <v>9345</v>
      </c>
      <c r="O2" t="s">
        <v>9523</v>
      </c>
      <c r="P2" t="s">
        <v>8696</v>
      </c>
      <c r="Q2" t="s">
        <v>9307</v>
      </c>
    </row>
    <row r="3" spans="1:17" x14ac:dyDescent="0.2">
      <c r="A3" s="8" t="s">
        <v>8846</v>
      </c>
      <c r="B3" t="str">
        <f t="shared" si="0"/>
        <v xml:space="preserve">Aster novi-belgii 'Percy Thrower' </v>
      </c>
      <c r="C3" t="str">
        <f t="shared" si="1"/>
        <v>Echinacea 'Guava Ice'</v>
      </c>
      <c r="D3" t="str">
        <f t="shared" si="2"/>
        <v>Geranium x monacense 'Claudine Dupont'</v>
      </c>
      <c r="E3" t="str">
        <f t="shared" si="3"/>
        <v>Hosta 'Rascal'</v>
      </c>
      <c r="F3" t="str">
        <f t="shared" si="4"/>
        <v>Phlomis cashmeriana</v>
      </c>
      <c r="G3" t="str">
        <f t="shared" si="5"/>
        <v>Sedum 'Ruby Glow'</v>
      </c>
      <c r="K3" t="s">
        <v>8846</v>
      </c>
      <c r="L3" t="s">
        <v>10710</v>
      </c>
      <c r="M3" t="s">
        <v>8424</v>
      </c>
      <c r="N3" t="s">
        <v>9033</v>
      </c>
      <c r="O3" t="s">
        <v>9525</v>
      </c>
      <c r="P3" t="s">
        <v>9295</v>
      </c>
      <c r="Q3" t="s">
        <v>9215</v>
      </c>
    </row>
    <row r="4" spans="1:17" x14ac:dyDescent="0.2">
      <c r="A4" s="8" t="s">
        <v>8390</v>
      </c>
      <c r="B4" t="str">
        <f t="shared" si="0"/>
        <v xml:space="preserve">Aster novi-belgii 'Priory Blush' </v>
      </c>
      <c r="C4" t="str">
        <f t="shared" si="1"/>
        <v>Epilobium glabellum</v>
      </c>
      <c r="D4" t="str">
        <f t="shared" si="2"/>
        <v>Geranium x monacense variegated</v>
      </c>
      <c r="E4" t="str">
        <f t="shared" si="3"/>
        <v>Hosta 'Saint Elmo's Fire'</v>
      </c>
      <c r="F4" t="str">
        <f t="shared" si="4"/>
        <v>Phlomis fruticosa</v>
      </c>
      <c r="G4" t="str">
        <f t="shared" si="5"/>
        <v>Sedum telephium 'Karlfunklestein' (Atropurpureum Group)</v>
      </c>
      <c r="K4" t="s">
        <v>8390</v>
      </c>
      <c r="L4" t="s">
        <v>10711</v>
      </c>
      <c r="M4" t="s">
        <v>7701</v>
      </c>
      <c r="N4" t="s">
        <v>8670</v>
      </c>
      <c r="O4" t="s">
        <v>9527</v>
      </c>
      <c r="P4" t="s">
        <v>9203</v>
      </c>
      <c r="Q4" t="s">
        <v>9309</v>
      </c>
    </row>
    <row r="5" spans="1:17" x14ac:dyDescent="0.2">
      <c r="A5" s="8" t="s">
        <v>8943</v>
      </c>
      <c r="B5" t="str">
        <f t="shared" si="0"/>
        <v xml:space="preserve">Aster novi-belgii 'Remembrance' </v>
      </c>
      <c r="C5" t="str">
        <f t="shared" si="1"/>
        <v>Epimedium 'Akebono'</v>
      </c>
      <c r="D5" t="str">
        <f t="shared" si="2"/>
        <v>Geum 'Can-can'</v>
      </c>
      <c r="E5" t="str">
        <f t="shared" si="3"/>
        <v>Hosta 'Sea Dream'</v>
      </c>
      <c r="F5" t="str">
        <f t="shared" si="4"/>
        <v>Phlox paniculata 'Blue Paradise'</v>
      </c>
      <c r="G5" t="str">
        <f t="shared" si="5"/>
        <v>Sphaeralcea 'Childerley'</v>
      </c>
      <c r="K5" t="s">
        <v>8943</v>
      </c>
      <c r="L5" t="s">
        <v>10712</v>
      </c>
      <c r="M5" t="s">
        <v>9131</v>
      </c>
      <c r="N5" t="s">
        <v>8760</v>
      </c>
      <c r="O5" t="s">
        <v>9529</v>
      </c>
      <c r="P5" t="s">
        <v>9329</v>
      </c>
      <c r="Q5" t="s">
        <v>9313</v>
      </c>
    </row>
    <row r="6" spans="1:17" x14ac:dyDescent="0.2">
      <c r="A6" s="8" t="s">
        <v>8788</v>
      </c>
      <c r="B6" t="str">
        <f t="shared" si="0"/>
        <v xml:space="preserve">Aster novi-belgii 'Rosebud' </v>
      </c>
      <c r="C6" t="str">
        <f t="shared" si="1"/>
        <v>Epimedium 'Andre Charlier'</v>
      </c>
      <c r="D6" t="str">
        <f t="shared" si="2"/>
        <v>Geum 'Cosmopolitan' (Cocktails Series)</v>
      </c>
      <c r="E6" t="str">
        <f t="shared" si="3"/>
        <v>Hosta 'Sea Gold Star'</v>
      </c>
      <c r="F6" t="str">
        <f t="shared" si="4"/>
        <v>Phlox paniculata 'Uspekh'</v>
      </c>
      <c r="G6" t="str">
        <f t="shared" si="5"/>
        <v>Stemmacantha centaureoides (Centaurea 'Pulchra Major', Leuzea centaureoides)</v>
      </c>
      <c r="K6" t="s">
        <v>8788</v>
      </c>
      <c r="L6" t="s">
        <v>10713</v>
      </c>
      <c r="M6" t="s">
        <v>9135</v>
      </c>
      <c r="N6" t="s">
        <v>9371</v>
      </c>
      <c r="O6" t="s">
        <v>9473</v>
      </c>
      <c r="P6" t="s">
        <v>9205</v>
      </c>
      <c r="Q6" t="s">
        <v>7815</v>
      </c>
    </row>
    <row r="7" spans="1:17" x14ac:dyDescent="0.2">
      <c r="A7" s="8" t="s">
        <v>9639</v>
      </c>
      <c r="B7" t="str">
        <f t="shared" si="0"/>
        <v xml:space="preserve">Aster novi-belgii 'Thundercloud' </v>
      </c>
      <c r="C7" t="str">
        <f t="shared" si="1"/>
        <v>Epimedium 'Black Sea'</v>
      </c>
      <c r="D7" t="str">
        <f t="shared" si="2"/>
        <v>Geum 'Golden Joy'</v>
      </c>
      <c r="E7" t="str">
        <f t="shared" si="3"/>
        <v>Hosta 'Sea Thunder'</v>
      </c>
      <c r="F7" t="str">
        <f t="shared" si="4"/>
        <v>Phlox 'White Eye Flame ('Barsixty')</v>
      </c>
      <c r="G7" t="str">
        <f t="shared" si="5"/>
        <v>Stipa tenuissima (Mexican Feather Grass, Texan Needle Grass)</v>
      </c>
      <c r="K7" t="s">
        <v>9639</v>
      </c>
      <c r="L7" t="s">
        <v>10714</v>
      </c>
      <c r="M7" t="s">
        <v>9137</v>
      </c>
      <c r="N7" t="s">
        <v>8762</v>
      </c>
      <c r="O7" t="s">
        <v>9531</v>
      </c>
      <c r="P7" t="s">
        <v>8482</v>
      </c>
      <c r="Q7" t="s">
        <v>9053</v>
      </c>
    </row>
    <row r="8" spans="1:17" x14ac:dyDescent="0.2">
      <c r="A8" s="8" t="s">
        <v>9333</v>
      </c>
      <c r="B8" t="str">
        <f t="shared" si="0"/>
        <v xml:space="preserve">Aster novi-belgii 'Timsbury' </v>
      </c>
      <c r="C8" t="str">
        <f t="shared" si="1"/>
        <v>Epimedium campanulatum</v>
      </c>
      <c r="D8" t="str">
        <f t="shared" si="2"/>
        <v>Geum 'Hilltop Beacon'</v>
      </c>
      <c r="E8" t="str">
        <f t="shared" si="3"/>
        <v>Hosta 'Sharmon'</v>
      </c>
      <c r="F8" t="str">
        <f t="shared" si="4"/>
        <v>Pimpinella major 'Rosea'</v>
      </c>
      <c r="G8" t="str">
        <f t="shared" si="5"/>
        <v>Succisa pratensis 'Buttermilk'</v>
      </c>
      <c r="K8" t="s">
        <v>9333</v>
      </c>
      <c r="L8" t="s">
        <v>10715</v>
      </c>
      <c r="M8" t="s">
        <v>9141</v>
      </c>
      <c r="N8" t="s">
        <v>8764</v>
      </c>
      <c r="O8" t="s">
        <v>9475</v>
      </c>
      <c r="P8" t="s">
        <v>9207</v>
      </c>
      <c r="Q8" t="s">
        <v>8732</v>
      </c>
    </row>
    <row r="9" spans="1:17" x14ac:dyDescent="0.2">
      <c r="A9" s="8" t="s">
        <v>9401</v>
      </c>
      <c r="B9" t="str">
        <f t="shared" si="0"/>
        <v xml:space="preserve">Aster 'Photograph' </v>
      </c>
      <c r="C9" t="str">
        <f t="shared" si="1"/>
        <v>Epimedium davidii hybrid (ex. Spinners)</v>
      </c>
      <c r="D9" t="str">
        <f t="shared" si="2"/>
        <v>Geum 'Lemon Drops'</v>
      </c>
      <c r="E9" t="str">
        <f t="shared" si="3"/>
        <v>Hosta 'Spritzer'</v>
      </c>
      <c r="F9" t="str">
        <f t="shared" si="4"/>
        <v>Polemonium 'Glebe Cottage Lilac'</v>
      </c>
      <c r="G9" t="str">
        <f t="shared" si="5"/>
        <v>Thalictrum 'Anne'</v>
      </c>
      <c r="K9" t="s">
        <v>9401</v>
      </c>
      <c r="L9" t="s">
        <v>10716</v>
      </c>
      <c r="M9" t="s">
        <v>9147</v>
      </c>
      <c r="N9" t="s">
        <v>8768</v>
      </c>
      <c r="O9" t="s">
        <v>9533</v>
      </c>
      <c r="P9" t="s">
        <v>9667</v>
      </c>
      <c r="Q9" t="s">
        <v>8832</v>
      </c>
    </row>
    <row r="10" spans="1:17" x14ac:dyDescent="0.2">
      <c r="A10" s="8" t="s">
        <v>8152</v>
      </c>
      <c r="B10" t="str">
        <f t="shared" si="0"/>
        <v>Aster schreberi (Eurybia schreberi)</v>
      </c>
      <c r="C10" t="str">
        <f t="shared" si="1"/>
        <v>Epimedium fargesii</v>
      </c>
      <c r="D10" t="str">
        <f t="shared" si="2"/>
        <v>Geum 'Mandarin'</v>
      </c>
      <c r="E10" t="str">
        <f t="shared" si="3"/>
        <v>Hosta 'Striptease'</v>
      </c>
      <c r="F10" t="str">
        <f t="shared" si="4"/>
        <v>Polemonium 'Northern Lights'</v>
      </c>
      <c r="G10" t="str">
        <f t="shared" si="5"/>
        <v>Thalictrum 'Black Stockings'</v>
      </c>
      <c r="K10" t="s">
        <v>8152</v>
      </c>
      <c r="L10" t="s">
        <v>8586</v>
      </c>
      <c r="M10" t="s">
        <v>9151</v>
      </c>
      <c r="N10" t="s">
        <v>8770</v>
      </c>
      <c r="O10" t="s">
        <v>9463</v>
      </c>
      <c r="P10" t="s">
        <v>9659</v>
      </c>
      <c r="Q10" t="s">
        <v>9629</v>
      </c>
    </row>
    <row r="11" spans="1:17" x14ac:dyDescent="0.2">
      <c r="A11" s="8" t="s">
        <v>9595</v>
      </c>
      <c r="B11" t="str">
        <f t="shared" si="0"/>
        <v>Aster trifoliatus subsp. ageratoides 'Ezo Murasaki'</v>
      </c>
      <c r="C11" t="str">
        <f t="shared" si="1"/>
        <v>Epimedium fargesii 'Pink Constellation'</v>
      </c>
      <c r="D11" t="str">
        <f t="shared" si="2"/>
        <v>Geum white</v>
      </c>
      <c r="E11" t="str">
        <f t="shared" si="3"/>
        <v>Hosta 'Summer Joy'</v>
      </c>
      <c r="F11" t="str">
        <f t="shared" si="4"/>
        <v>Polemonium reptans (Polemonium pulchellum)</v>
      </c>
      <c r="G11" t="str">
        <f t="shared" si="5"/>
        <v>Trifolium rubens</v>
      </c>
      <c r="K11" t="s">
        <v>9595</v>
      </c>
      <c r="L11" t="s">
        <v>9593</v>
      </c>
      <c r="M11" t="s">
        <v>9153</v>
      </c>
      <c r="N11" t="s">
        <v>8450</v>
      </c>
      <c r="O11" t="s">
        <v>9535</v>
      </c>
      <c r="P11" t="s">
        <v>9657</v>
      </c>
      <c r="Q11" t="s">
        <v>8977</v>
      </c>
    </row>
    <row r="12" spans="1:17" x14ac:dyDescent="0.2">
      <c r="A12" s="8" t="s">
        <v>9633</v>
      </c>
      <c r="B12" t="str">
        <f t="shared" si="0"/>
        <v>Athyrium filix -femina f. rubellum 'Lady in Red'</v>
      </c>
      <c r="C12" t="str">
        <f t="shared" si="1"/>
        <v>Epimedium 'Flowers of Sulphur'</v>
      </c>
      <c r="D12" t="str">
        <f t="shared" si="2"/>
        <v>Gladiolus dalenii</v>
      </c>
      <c r="E12" t="str">
        <f t="shared" si="3"/>
        <v>Hosta 'Summer Music'</v>
      </c>
      <c r="F12" t="str">
        <f t="shared" si="4"/>
        <v>Polygonatum curvistylum</v>
      </c>
      <c r="G12" t="str">
        <f t="shared" si="5"/>
        <v>Trifolium rubens f. album 'Frosty Feathers'</v>
      </c>
      <c r="K12" t="s">
        <v>9633</v>
      </c>
      <c r="L12" t="s">
        <v>9355</v>
      </c>
      <c r="M12" t="s">
        <v>9155</v>
      </c>
      <c r="N12" t="s">
        <v>9603</v>
      </c>
      <c r="O12" t="s">
        <v>9461</v>
      </c>
      <c r="P12" t="s">
        <v>8896</v>
      </c>
      <c r="Q12" t="s">
        <v>9663</v>
      </c>
    </row>
    <row r="13" spans="1:17" x14ac:dyDescent="0.2">
      <c r="A13" s="8" t="s">
        <v>9635</v>
      </c>
      <c r="B13" t="str">
        <f t="shared" si="0"/>
        <v>Athyrium filix-femina 'Victoriae'</v>
      </c>
      <c r="C13" t="str">
        <f t="shared" si="1"/>
        <v>Epimedium franchetii 'Brimstone Butterfly' OG 87.001</v>
      </c>
      <c r="D13" t="str">
        <f t="shared" si="2"/>
        <v>Hakonechloa macra 'Allgold'</v>
      </c>
      <c r="E13" t="str">
        <f t="shared" si="3"/>
        <v>Hosta 'Sunshine Glory'</v>
      </c>
      <c r="F13" t="str">
        <f t="shared" si="4"/>
        <v>Polygonatum odoratum 'Flore-Pleno'</v>
      </c>
      <c r="G13" t="str">
        <f t="shared" si="5"/>
        <v>Trifolium rubens 'Peach Pink'</v>
      </c>
      <c r="K13" t="s">
        <v>9635</v>
      </c>
      <c r="L13" t="s">
        <v>9357</v>
      </c>
      <c r="M13" t="s">
        <v>9157</v>
      </c>
      <c r="N13" t="s">
        <v>9277</v>
      </c>
      <c r="O13" t="s">
        <v>9477</v>
      </c>
      <c r="P13" t="s">
        <v>9637</v>
      </c>
      <c r="Q13" t="s">
        <v>9665</v>
      </c>
    </row>
    <row r="14" spans="1:17" x14ac:dyDescent="0.2">
      <c r="A14" s="8" t="s">
        <v>9597</v>
      </c>
      <c r="B14" t="str">
        <f t="shared" si="0"/>
        <v>Briza media 'Russells'</v>
      </c>
      <c r="C14" t="str">
        <f t="shared" si="1"/>
        <v>Epimedium grandiflorum creeping yellow</v>
      </c>
      <c r="D14" t="str">
        <f t="shared" si="2"/>
        <v>Helenium 'Red Jewel'</v>
      </c>
      <c r="E14" t="str">
        <f t="shared" si="3"/>
        <v>Hosta 'Sweetie'</v>
      </c>
      <c r="F14" t="str">
        <f t="shared" si="4"/>
        <v>Polypodium cambricum 'Oakleyae' form 2</v>
      </c>
      <c r="G14" t="str">
        <f t="shared" si="5"/>
        <v>Uvularia grandiflora 'Lynda Windsor'</v>
      </c>
      <c r="K14" t="s">
        <v>9597</v>
      </c>
      <c r="L14" t="s">
        <v>9641</v>
      </c>
      <c r="M14" t="s">
        <v>9145</v>
      </c>
      <c r="N14" t="s">
        <v>9279</v>
      </c>
      <c r="O14" t="s">
        <v>9537</v>
      </c>
      <c r="P14" t="s">
        <v>9395</v>
      </c>
      <c r="Q14" t="s">
        <v>9714</v>
      </c>
    </row>
    <row r="15" spans="1:17" x14ac:dyDescent="0.2">
      <c r="A15" s="8" t="s">
        <v>9541</v>
      </c>
      <c r="B15" t="str">
        <f t="shared" si="0"/>
        <v>Caltha palustris 'Honeydew'</v>
      </c>
      <c r="C15" t="str">
        <f t="shared" si="1"/>
        <v>Epimedium ilicifolium</v>
      </c>
      <c r="D15" t="str">
        <f t="shared" si="2"/>
        <v>Helenium 'Rubinzwerg' (Ruby Dwarf)</v>
      </c>
      <c r="E15" t="str">
        <f t="shared" si="3"/>
        <v>Hosta 'T.Rex'</v>
      </c>
      <c r="F15" t="str">
        <f t="shared" si="4"/>
        <v>Polypodium cambricum 'Prestonii'</v>
      </c>
      <c r="G15" t="str">
        <f t="shared" si="5"/>
        <v>Verbascum 'Caribbean Crush'</v>
      </c>
      <c r="K15" t="s">
        <v>9541</v>
      </c>
      <c r="L15" t="s">
        <v>9337</v>
      </c>
      <c r="M15" t="s">
        <v>9159</v>
      </c>
      <c r="N15" t="s">
        <v>9373</v>
      </c>
      <c r="O15" t="s">
        <v>8959</v>
      </c>
      <c r="P15" t="s">
        <v>9397</v>
      </c>
      <c r="Q15" t="s">
        <v>8496</v>
      </c>
    </row>
    <row r="16" spans="1:17" x14ac:dyDescent="0.2">
      <c r="A16" s="8" t="s">
        <v>9543</v>
      </c>
      <c r="B16" t="str">
        <f t="shared" si="0"/>
        <v>Caltha polypetala</v>
      </c>
      <c r="C16" t="str">
        <f t="shared" si="1"/>
        <v>Epimedium 'Jean O'Neill'</v>
      </c>
      <c r="D16" t="str">
        <f t="shared" si="2"/>
        <v>Helianthemum 'Pink Angel'</v>
      </c>
      <c r="E16" t="str">
        <f t="shared" si="3"/>
        <v>Hosta 'Whirlwind'</v>
      </c>
      <c r="F16" t="str">
        <f t="shared" si="4"/>
        <v>Polypodium cambricum 'Whilharris'</v>
      </c>
      <c r="G16" t="str">
        <f t="shared" si="5"/>
        <v>Verbascum 'Jester'</v>
      </c>
      <c r="K16" t="s">
        <v>9543</v>
      </c>
      <c r="L16" t="s">
        <v>9341</v>
      </c>
      <c r="M16" t="s">
        <v>9161</v>
      </c>
      <c r="N16" t="s">
        <v>9185</v>
      </c>
      <c r="O16" t="s">
        <v>9291</v>
      </c>
      <c r="P16" t="s">
        <v>9399</v>
      </c>
      <c r="Q16" t="s">
        <v>8500</v>
      </c>
    </row>
    <row r="17" spans="1:17" x14ac:dyDescent="0.2">
      <c r="A17" s="8" t="s">
        <v>9545</v>
      </c>
      <c r="B17" t="str">
        <f t="shared" si="0"/>
        <v>Campanula takesimana 'Beautiful Trust'</v>
      </c>
      <c r="C17" t="str">
        <f t="shared" si="1"/>
        <v>Epimedium myrianthum</v>
      </c>
      <c r="D17" t="str">
        <f t="shared" si="2"/>
        <v>Helianthus salicifolius</v>
      </c>
      <c r="E17" t="str">
        <f t="shared" si="3"/>
        <v>Hosta 'Wogon's Boy'</v>
      </c>
      <c r="F17" t="str">
        <f t="shared" si="4"/>
        <v>Polystichum setiferum 'Congestum'</v>
      </c>
      <c r="G17" t="str">
        <f t="shared" si="5"/>
        <v>Verbena officinalis var. grandiflora 'Bampton'</v>
      </c>
      <c r="K17" t="s">
        <v>9545</v>
      </c>
      <c r="L17" t="s">
        <v>9253</v>
      </c>
      <c r="M17" t="s">
        <v>9163</v>
      </c>
      <c r="N17" t="s">
        <v>9189</v>
      </c>
      <c r="O17" t="s">
        <v>9539</v>
      </c>
      <c r="P17" t="s">
        <v>7431</v>
      </c>
      <c r="Q17" t="s">
        <v>9221</v>
      </c>
    </row>
    <row r="18" spans="1:17" x14ac:dyDescent="0.2">
      <c r="A18" s="8" t="s">
        <v>8989</v>
      </c>
      <c r="B18" t="str">
        <f t="shared" si="0"/>
        <v>Campanula trachelium 'Snowball'</v>
      </c>
      <c r="C18" t="str">
        <f t="shared" si="1"/>
        <v>Epimedium species nova 'Spine Tingler' Cc 001764</v>
      </c>
      <c r="D18" t="str">
        <f t="shared" si="2"/>
        <v>Hemerocallis 'American Revolution'</v>
      </c>
      <c r="E18" t="str">
        <f t="shared" si="3"/>
        <v>Iris 'Blueberry Fair' (sibirica)</v>
      </c>
      <c r="F18" t="str">
        <f t="shared" si="4"/>
        <v>Potentilla atrosanguinea var. argyrophylla</v>
      </c>
      <c r="G18" t="str">
        <f t="shared" si="5"/>
        <v>Vernonia noveboracensis 'White Lightning'</v>
      </c>
      <c r="K18" t="s">
        <v>8989</v>
      </c>
      <c r="L18" t="s">
        <v>9255</v>
      </c>
      <c r="M18" t="s">
        <v>9169</v>
      </c>
      <c r="N18" t="s">
        <v>9706</v>
      </c>
      <c r="O18" t="s">
        <v>9405</v>
      </c>
      <c r="P18" t="s">
        <v>8698</v>
      </c>
      <c r="Q18" t="s">
        <v>9223</v>
      </c>
    </row>
    <row r="19" spans="1:17" x14ac:dyDescent="0.2">
      <c r="A19" s="8" t="s">
        <v>8182</v>
      </c>
      <c r="B19" t="str">
        <f t="shared" si="0"/>
        <v>Cardamine bulbifera (Dentaria bulbifera)</v>
      </c>
      <c r="C19" t="str">
        <f t="shared" si="1"/>
        <v>Epimedium stellulatum 'Wudang Star'</v>
      </c>
      <c r="D19" t="str">
        <f t="shared" si="2"/>
        <v>Hesperantha coccinea 'Salome' (Schizostylis)</v>
      </c>
      <c r="E19" t="str">
        <f t="shared" si="3"/>
        <v>Iris 'Cape Cod Boys' (sibirica)</v>
      </c>
      <c r="F19" t="str">
        <f t="shared" si="4"/>
        <v>Potentilla nepalensis 'Helen Jane'</v>
      </c>
      <c r="G19" t="str">
        <f t="shared" si="5"/>
        <v>Veronicastrum 'Red Arrows'</v>
      </c>
      <c r="K19" t="s">
        <v>8182</v>
      </c>
      <c r="L19" t="s">
        <v>9694</v>
      </c>
      <c r="M19" t="s">
        <v>9171</v>
      </c>
      <c r="N19" t="s">
        <v>9605</v>
      </c>
      <c r="O19" t="s">
        <v>9409</v>
      </c>
      <c r="P19" t="s">
        <v>8700</v>
      </c>
      <c r="Q19" t="s">
        <v>8902</v>
      </c>
    </row>
    <row r="20" spans="1:17" x14ac:dyDescent="0.2">
      <c r="A20" s="8" t="s">
        <v>8172</v>
      </c>
      <c r="B20" t="str">
        <f t="shared" si="0"/>
        <v>Cardamine heptaphylla (Dentaria pinnata)</v>
      </c>
      <c r="C20" t="str">
        <f t="shared" si="1"/>
        <v>Epimedium wushanense OG 93.019</v>
      </c>
      <c r="D20" t="str">
        <f t="shared" si="2"/>
        <v>Hosta 'Avocado'</v>
      </c>
      <c r="E20" t="str">
        <f t="shared" si="3"/>
        <v>Iris ensata</v>
      </c>
      <c r="F20" t="str">
        <f t="shared" si="4"/>
        <v>Primula alpicola var. alba</v>
      </c>
      <c r="G20" t="str">
        <f t="shared" si="5"/>
        <v>Veronicastrum virginicum 'Cupid'</v>
      </c>
      <c r="K20" t="s">
        <v>8172</v>
      </c>
      <c r="L20" t="s">
        <v>9696</v>
      </c>
      <c r="M20" t="s">
        <v>9173</v>
      </c>
      <c r="N20" t="s">
        <v>9489</v>
      </c>
      <c r="O20" t="s">
        <v>9411</v>
      </c>
      <c r="P20" t="s">
        <v>9613</v>
      </c>
      <c r="Q20" t="s">
        <v>9331</v>
      </c>
    </row>
    <row r="21" spans="1:17" x14ac:dyDescent="0.2">
      <c r="A21" s="8" t="s">
        <v>8176</v>
      </c>
      <c r="B21" t="str">
        <f t="shared" si="0"/>
        <v>Cardamine quinquefolia</v>
      </c>
      <c r="C21" t="str">
        <f t="shared" si="1"/>
        <v>Eryngium proteiflorum</v>
      </c>
      <c r="D21" t="str">
        <f t="shared" si="2"/>
        <v>Hosta crispula</v>
      </c>
      <c r="E21" t="str">
        <f t="shared" si="3"/>
        <v>Iris 'Ginger Twist' (sibirica)</v>
      </c>
      <c r="F21" t="str">
        <f t="shared" si="4"/>
        <v>Primula Belarina 'Pink Ice'</v>
      </c>
      <c r="G21" t="str">
        <f t="shared" si="5"/>
        <v>Veronicastrum virginicum 'Fascination'</v>
      </c>
      <c r="K21" t="s">
        <v>8176</v>
      </c>
      <c r="L21" t="s">
        <v>9698</v>
      </c>
      <c r="M21" t="s">
        <v>8951</v>
      </c>
      <c r="N21" t="s">
        <v>9479</v>
      </c>
      <c r="O21" t="s">
        <v>9415</v>
      </c>
      <c r="P21" t="s">
        <v>8702</v>
      </c>
      <c r="Q21" t="s">
        <v>9351</v>
      </c>
    </row>
    <row r="22" spans="1:17" x14ac:dyDescent="0.2">
      <c r="A22" s="8" t="s">
        <v>8178</v>
      </c>
      <c r="B22" t="str">
        <f t="shared" si="0"/>
        <v>Centaurea ruthenica</v>
      </c>
      <c r="C22" t="str">
        <f t="shared" si="1"/>
        <v>Eryngium x zabelii 'Jos Eijking'</v>
      </c>
      <c r="D22" t="str">
        <f t="shared" si="2"/>
        <v>Hosta 'Diana Remembered'</v>
      </c>
      <c r="E22" t="str">
        <f t="shared" si="3"/>
        <v>Iris 'In Full Sail' (sibirica)</v>
      </c>
      <c r="F22" t="str">
        <f t="shared" si="4"/>
        <v>Primula 'Francisca'</v>
      </c>
      <c r="G22" t="str">
        <f t="shared" si="5"/>
        <v>Vinca difformis</v>
      </c>
      <c r="K22" t="s">
        <v>8178</v>
      </c>
      <c r="L22" t="s">
        <v>8810</v>
      </c>
      <c r="M22" t="s">
        <v>9029</v>
      </c>
      <c r="N22" t="s">
        <v>9491</v>
      </c>
      <c r="O22" t="s">
        <v>9423</v>
      </c>
      <c r="P22" t="s">
        <v>8708</v>
      </c>
      <c r="Q22" t="s">
        <v>9089</v>
      </c>
    </row>
    <row r="23" spans="1:17" x14ac:dyDescent="0.2">
      <c r="A23" s="8" t="s">
        <v>9599</v>
      </c>
      <c r="B23" t="str">
        <f t="shared" si="0"/>
        <v>Cephalaria alpina (possibly)</v>
      </c>
      <c r="C23" t="str">
        <f t="shared" si="1"/>
        <v>Erysimum 'Plant World Lemon'</v>
      </c>
      <c r="D23" t="str">
        <f t="shared" si="2"/>
        <v>Hosta 'Domaine de Courson'</v>
      </c>
      <c r="E23" t="str">
        <f t="shared" si="3"/>
        <v>Iris 'Kita-No-Seiza' (sibirica)</v>
      </c>
      <c r="F23" t="str">
        <f t="shared" si="4"/>
        <v>Primula secundiflora</v>
      </c>
      <c r="G23" t="str">
        <f t="shared" si="5"/>
        <v>Vinca minor 'Argenteovariegata'</v>
      </c>
      <c r="K23" t="s">
        <v>9599</v>
      </c>
      <c r="L23" t="s">
        <v>9245</v>
      </c>
      <c r="M23" t="s">
        <v>8442</v>
      </c>
      <c r="N23" t="s">
        <v>7729</v>
      </c>
      <c r="O23" t="s">
        <v>9425</v>
      </c>
      <c r="P23" t="s">
        <v>7955</v>
      </c>
      <c r="Q23" t="s">
        <v>9682</v>
      </c>
    </row>
    <row r="24" spans="1:17" x14ac:dyDescent="0.2">
      <c r="A24" s="8" t="s">
        <v>9631</v>
      </c>
      <c r="B24" t="str">
        <f t="shared" si="0"/>
        <v>Chionochloa conspicua - Plumed Tussock Grass, Hunangamoho</v>
      </c>
      <c r="C24" t="str">
        <f t="shared" si="1"/>
        <v>Eucomis zamesiaca</v>
      </c>
      <c r="D24" t="str">
        <f t="shared" si="2"/>
        <v>Hosta 'Dream Queen'</v>
      </c>
      <c r="E24" t="str">
        <f t="shared" si="3"/>
        <v>Iris pseudacorus 'Krill'</v>
      </c>
      <c r="F24" t="str">
        <f t="shared" si="4"/>
        <v>Primula vulgaris 'Dunbeg' (Kennedy Irish Series)</v>
      </c>
      <c r="G24" t="str">
        <f t="shared" si="5"/>
        <v>Vinca minor 'Atropurpurea' ('Purpurea')</v>
      </c>
      <c r="K24" t="s">
        <v>9631</v>
      </c>
      <c r="L24" t="s">
        <v>7685</v>
      </c>
      <c r="M24" t="s">
        <v>9704</v>
      </c>
      <c r="N24" t="s">
        <v>9467</v>
      </c>
      <c r="O24" t="s">
        <v>9431</v>
      </c>
      <c r="P24" t="s">
        <v>8714</v>
      </c>
      <c r="Q24" t="s">
        <v>9684</v>
      </c>
    </row>
    <row r="25" spans="1:17" x14ac:dyDescent="0.2">
      <c r="A25" s="8" t="s">
        <v>8854</v>
      </c>
      <c r="B25" t="str">
        <f t="shared" si="0"/>
        <v>Chrysanthemum 'Carmine Blush' - Korean : single</v>
      </c>
      <c r="C25" t="str">
        <f t="shared" si="1"/>
        <v>Eupatorium fistulosum f. albidum 'Ivory Towers'</v>
      </c>
      <c r="D25" t="str">
        <f t="shared" si="2"/>
        <v>Hosta 'Fire Island'</v>
      </c>
      <c r="E25" t="str">
        <f t="shared" si="3"/>
        <v>Iris 'Rambunctious' (sibirica)</v>
      </c>
      <c r="F25" t="str">
        <f t="shared" si="4"/>
        <v>Pulmonaria rubra var. albocorollata</v>
      </c>
      <c r="G25" t="str">
        <f t="shared" si="5"/>
        <v>Vinca minor 'Ralph Shugert'</v>
      </c>
      <c r="K25" t="s">
        <v>8854</v>
      </c>
      <c r="L25" t="s">
        <v>9257</v>
      </c>
      <c r="M25" t="s">
        <v>8618</v>
      </c>
      <c r="N25" t="s">
        <v>9459</v>
      </c>
      <c r="O25" t="s">
        <v>9433</v>
      </c>
      <c r="P25" t="s">
        <v>8290</v>
      </c>
      <c r="Q25" t="s">
        <v>9686</v>
      </c>
    </row>
    <row r="26" spans="1:17" x14ac:dyDescent="0.2">
      <c r="A26" s="8" t="s">
        <v>9393</v>
      </c>
      <c r="B26" t="str">
        <f t="shared" si="0"/>
        <v>Chrysanthemum 'Cousin Joan' - Korean : single</v>
      </c>
      <c r="C26" t="str">
        <f t="shared" si="1"/>
        <v>Euphorbia Excalibur</v>
      </c>
      <c r="D26" t="str">
        <f t="shared" si="2"/>
        <v>Hosta 'Fragrant Bouquet'</v>
      </c>
      <c r="E26" t="str">
        <f t="shared" si="3"/>
        <v>Iris 'Roaring Jelly' (sibirica)</v>
      </c>
      <c r="F26" t="str">
        <f t="shared" si="4"/>
        <v>Pulmonaria 'Stillingfleet Meg'</v>
      </c>
      <c r="G26" t="str">
        <f t="shared" si="5"/>
        <v>Viola 'Clive Groves'</v>
      </c>
      <c r="K26" t="s">
        <v>9393</v>
      </c>
      <c r="L26" t="s">
        <v>9259</v>
      </c>
      <c r="M26" t="s">
        <v>8624</v>
      </c>
      <c r="N26" t="s">
        <v>9465</v>
      </c>
      <c r="O26" t="s">
        <v>9437</v>
      </c>
      <c r="P26" t="s">
        <v>8722</v>
      </c>
      <c r="Q26" t="s">
        <v>9227</v>
      </c>
    </row>
    <row r="27" spans="1:17" x14ac:dyDescent="0.2">
      <c r="A27" s="8" t="s">
        <v>8856</v>
      </c>
      <c r="B27" t="str">
        <f t="shared" si="0"/>
        <v>Chrysanthemum 'Duchess of Edinburgh' - Korean : single</v>
      </c>
      <c r="C27" t="str">
        <f t="shared" si="1"/>
        <v>Euphorbia polychroma 'Candy' (Euphorbia epithymoides 'Candy')</v>
      </c>
      <c r="D27" t="str">
        <f t="shared" si="2"/>
        <v>Hosta 'Fried Bananas'</v>
      </c>
      <c r="E27" t="str">
        <f t="shared" si="3"/>
        <v>Iris 'Roku Oji' (sibirica)</v>
      </c>
      <c r="F27" t="str">
        <f t="shared" si="4"/>
        <v>Ratibida pinnata</v>
      </c>
      <c r="G27" t="str">
        <f t="shared" si="5"/>
        <v>Viola 'Dick o' the Hills'</v>
      </c>
      <c r="K27" t="s">
        <v>8856</v>
      </c>
      <c r="L27" t="s">
        <v>9261</v>
      </c>
      <c r="M27" t="s">
        <v>8955</v>
      </c>
      <c r="N27" t="s">
        <v>9493</v>
      </c>
      <c r="O27" t="s">
        <v>9439</v>
      </c>
      <c r="P27" t="s">
        <v>8378</v>
      </c>
      <c r="Q27" t="s">
        <v>9229</v>
      </c>
    </row>
    <row r="28" spans="1:17" x14ac:dyDescent="0.2">
      <c r="A28" s="8" t="s">
        <v>8514</v>
      </c>
      <c r="B28" t="str">
        <f t="shared" si="0"/>
        <v>Chrysanthemum 'Ruby Mound' - Korean : reflexed</v>
      </c>
      <c r="C28" t="str">
        <f t="shared" si="1"/>
        <v>Ficaria verna 'Colarette' (Ranunculus ficaria)</v>
      </c>
      <c r="D28" t="str">
        <f t="shared" si="2"/>
        <v>Hosta 'Gold Edger'</v>
      </c>
      <c r="E28" t="str">
        <f t="shared" si="3"/>
        <v>Iris 'Tumble Bug' (sibirica)</v>
      </c>
      <c r="F28" t="str">
        <f t="shared" si="4"/>
        <v>Rodgersia pinnata 'Buckland Beauty'</v>
      </c>
      <c r="G28" t="str">
        <f t="shared" si="5"/>
        <v>Viola 'Elizabeth Bailes'</v>
      </c>
      <c r="K28" t="s">
        <v>8514</v>
      </c>
      <c r="L28" t="s">
        <v>9263</v>
      </c>
      <c r="M28" t="s">
        <v>9647</v>
      </c>
      <c r="N28" t="s">
        <v>7735</v>
      </c>
      <c r="O28" t="s">
        <v>9445</v>
      </c>
      <c r="P28" t="s">
        <v>9361</v>
      </c>
      <c r="Q28" t="s">
        <v>9231</v>
      </c>
    </row>
    <row r="29" spans="1:17" x14ac:dyDescent="0.2">
      <c r="A29" s="8" t="s">
        <v>8516</v>
      </c>
      <c r="B29" t="str">
        <f t="shared" si="0"/>
        <v>Cirsium canum (Queen Anne Thistle)</v>
      </c>
      <c r="C29" t="str">
        <f t="shared" si="1"/>
        <v>Ficaria verna 'Double Mud' (Ranunculus ficaria)</v>
      </c>
      <c r="D29" t="str">
        <f t="shared" si="2"/>
        <v>Hosta 'Gold Haze'</v>
      </c>
      <c r="E29" t="str">
        <f t="shared" si="3"/>
        <v>Iris unguicularis 'Mary Barnard'</v>
      </c>
      <c r="F29" t="str">
        <f t="shared" si="4"/>
        <v>Rodgersia pinnata 'Chocolate Wing'</v>
      </c>
      <c r="G29" t="str">
        <f t="shared" si="5"/>
        <v>Viola 'Fred Morey'</v>
      </c>
      <c r="K29" t="s">
        <v>8516</v>
      </c>
      <c r="L29" t="s">
        <v>9669</v>
      </c>
      <c r="M29" t="s">
        <v>9649</v>
      </c>
      <c r="N29" t="s">
        <v>9495</v>
      </c>
      <c r="O29" t="s">
        <v>8188</v>
      </c>
      <c r="P29" t="s">
        <v>7985</v>
      </c>
      <c r="Q29" t="s">
        <v>9233</v>
      </c>
    </row>
    <row r="30" spans="1:17" x14ac:dyDescent="0.2">
      <c r="A30" s="8" t="s">
        <v>8945</v>
      </c>
      <c r="B30" t="str">
        <f t="shared" si="0"/>
        <v>Cirsium rivulare 'Frosted Magic'</v>
      </c>
      <c r="C30" t="str">
        <f t="shared" si="1"/>
        <v>Ficaria verna 'Green Petal' (Ranunculus ficaria)</v>
      </c>
      <c r="D30" t="str">
        <f t="shared" si="2"/>
        <v>Hosta 'Grand Marquee'</v>
      </c>
      <c r="E30" t="str">
        <f t="shared" si="3"/>
        <v>Kalimeris yomema 'Shogun' ('Variegata')</v>
      </c>
      <c r="F30" t="str">
        <f t="shared" si="4"/>
        <v>Roscoea 'Ice Age'</v>
      </c>
      <c r="G30" t="str">
        <f t="shared" si="5"/>
        <v>Viola 'Lavender Lights'</v>
      </c>
      <c r="K30" t="s">
        <v>8945</v>
      </c>
      <c r="L30" t="s">
        <v>9367</v>
      </c>
      <c r="M30" t="s">
        <v>9651</v>
      </c>
      <c r="N30" t="s">
        <v>9497</v>
      </c>
      <c r="O30" t="s">
        <v>9607</v>
      </c>
      <c r="P30" t="s">
        <v>9655</v>
      </c>
      <c r="Q30" t="s">
        <v>9235</v>
      </c>
    </row>
    <row r="31" spans="1:17" x14ac:dyDescent="0.2">
      <c r="A31" s="8" t="s">
        <v>9690</v>
      </c>
      <c r="B31" t="str">
        <f t="shared" si="0"/>
        <v>Convallaria majalis 'Prolificans'</v>
      </c>
      <c r="C31" t="str">
        <f t="shared" si="1"/>
        <v>Ficaria verna subsp. chrysocephala (subsp. Majus)</v>
      </c>
      <c r="D31" t="str">
        <f t="shared" si="2"/>
        <v>Hosta 'Grand Tiara'</v>
      </c>
      <c r="E31" t="str">
        <f t="shared" si="3"/>
        <v>Kniphofia 'Jane Henry'</v>
      </c>
      <c r="F31" t="str">
        <f t="shared" si="4"/>
        <v>Roscoea purpurea f. rubra (Roscoea 'Red Gurkha')</v>
      </c>
      <c r="G31" t="str">
        <f t="shared" si="5"/>
        <v>Viola odorata 'Empress Augusta'</v>
      </c>
      <c r="K31" t="s">
        <v>9690</v>
      </c>
      <c r="L31" t="s">
        <v>9377</v>
      </c>
      <c r="M31" t="s">
        <v>9653</v>
      </c>
      <c r="N31" t="s">
        <v>9499</v>
      </c>
      <c r="O31" t="s">
        <v>9391</v>
      </c>
      <c r="P31" t="s">
        <v>9615</v>
      </c>
      <c r="Q31" t="s">
        <v>9239</v>
      </c>
    </row>
    <row r="32" spans="1:17" x14ac:dyDescent="0.2">
      <c r="A32" s="8" t="s">
        <v>9557</v>
      </c>
      <c r="B32" t="str">
        <f t="shared" si="0"/>
        <v>Convallaria majalis 'Vic Pawlowski's Gold'</v>
      </c>
      <c r="C32" t="str">
        <f t="shared" si="1"/>
        <v>Gaura lindheimeri 'Freefolk Rosy'</v>
      </c>
      <c r="D32" t="str">
        <f t="shared" si="2"/>
        <v>Hosta 'Green Velveteen'</v>
      </c>
      <c r="E32" t="str">
        <f t="shared" si="3"/>
        <v>Ligusticum lucidum</v>
      </c>
      <c r="F32" t="str">
        <f t="shared" si="4"/>
        <v>Salvia 'Amistad'</v>
      </c>
      <c r="G32" t="str">
        <f t="shared" si="5"/>
        <v>Viola riviniana 'Alba'</v>
      </c>
      <c r="K32" t="s">
        <v>9557</v>
      </c>
      <c r="L32" t="s">
        <v>9379</v>
      </c>
      <c r="M32" t="s">
        <v>9031</v>
      </c>
      <c r="N32" t="s">
        <v>9501</v>
      </c>
      <c r="O32" t="s">
        <v>9191</v>
      </c>
      <c r="P32" t="s">
        <v>9209</v>
      </c>
      <c r="Q32" t="s">
        <v>9241</v>
      </c>
    </row>
    <row r="33" spans="1:17" x14ac:dyDescent="0.2">
      <c r="A33" s="8" t="s">
        <v>7657</v>
      </c>
      <c r="B33" t="str">
        <f t="shared" si="0"/>
        <v>Coreopsis verticillata 'Moonbeam'</v>
      </c>
      <c r="C33" t="str">
        <f t="shared" si="1"/>
        <v>Geranium 'Alaska'</v>
      </c>
      <c r="D33" t="str">
        <f t="shared" si="2"/>
        <v>Hosta 'Harold Read'</v>
      </c>
      <c r="E33" t="str">
        <f t="shared" si="3"/>
        <v>Lunaria annua 'Corfu Blue'</v>
      </c>
      <c r="F33" t="str">
        <f t="shared" si="4"/>
        <v>Salvia guaranitica 'Blue Enigma'</v>
      </c>
      <c r="G33" t="str">
        <f t="shared" si="5"/>
        <v>Viola 'Sultan'</v>
      </c>
      <c r="K33" t="s">
        <v>7657</v>
      </c>
      <c r="L33" t="s">
        <v>9265</v>
      </c>
      <c r="M33" t="s">
        <v>9553</v>
      </c>
      <c r="N33" t="s">
        <v>9481</v>
      </c>
      <c r="O33" t="s">
        <v>9710</v>
      </c>
      <c r="P33" t="s">
        <v>9211</v>
      </c>
      <c r="Q33" t="s">
        <v>9243</v>
      </c>
    </row>
    <row r="34" spans="1:17" x14ac:dyDescent="0.2">
      <c r="A34" s="8" t="s">
        <v>7665</v>
      </c>
      <c r="B34" t="str">
        <f t="shared" si="0"/>
        <v>Crocosmia 'Firebird'</v>
      </c>
      <c r="C34" t="str">
        <f t="shared" si="1"/>
        <v>Geranium Blue Sunrise</v>
      </c>
      <c r="D34" t="str">
        <f t="shared" si="2"/>
        <v>Hosta 'Invincible'</v>
      </c>
      <c r="E34" t="str">
        <f t="shared" si="3"/>
        <v>Lunaria annua var albiflora 'Alba Variegata'</v>
      </c>
      <c r="F34" t="str">
        <f t="shared" si="4"/>
        <v>Salvia nemorosa 'Pink Friesland'</v>
      </c>
      <c r="G34" t="str">
        <f t="shared" si="5"/>
        <v>x Alcalthaea suffrutescens 'Parkallee'</v>
      </c>
      <c r="K34" t="s">
        <v>7665</v>
      </c>
      <c r="L34" t="s">
        <v>9381</v>
      </c>
      <c r="M34" t="s">
        <v>9271</v>
      </c>
      <c r="N34" t="s">
        <v>7597</v>
      </c>
      <c r="O34" t="s">
        <v>9712</v>
      </c>
      <c r="P34" t="s">
        <v>9005</v>
      </c>
      <c r="Q34" t="s">
        <v>9716</v>
      </c>
    </row>
    <row r="35" spans="1:17" x14ac:dyDescent="0.2">
      <c r="A35" s="8" t="s">
        <v>10695</v>
      </c>
      <c r="B35" t="str">
        <f t="shared" si="0"/>
        <v>Crocosmia paniculata</v>
      </c>
      <c r="C35" t="str">
        <f t="shared" si="1"/>
        <v>Geranium 'Dusky Rose'</v>
      </c>
      <c r="D35" t="str">
        <f t="shared" si="2"/>
        <v>Hosta 'Invincible Spirit'</v>
      </c>
      <c r="E35" t="str">
        <f t="shared" si="3"/>
        <v>Maianthemum tatsiense (Smilacina) - dark stemmed form</v>
      </c>
      <c r="F35" t="str">
        <f t="shared" si="4"/>
        <v>Salvia roemeriana 'Arriba'</v>
      </c>
      <c r="G35" t="str">
        <f t="shared" si="5"/>
        <v>x Alcalthaea suffrutescens 'Parkrondell'</v>
      </c>
      <c r="K35" t="s">
        <v>10695</v>
      </c>
      <c r="L35" t="s">
        <v>9385</v>
      </c>
      <c r="M35" t="s">
        <v>7515</v>
      </c>
      <c r="N35" t="s">
        <v>9503</v>
      </c>
      <c r="O35" t="s">
        <v>9677</v>
      </c>
      <c r="P35" t="s">
        <v>8800</v>
      </c>
      <c r="Q35" t="s">
        <v>9718</v>
      </c>
    </row>
    <row r="36" spans="1:17" x14ac:dyDescent="0.2">
      <c r="A36" s="8" t="s">
        <v>10696</v>
      </c>
      <c r="B36" t="str">
        <f t="shared" si="0"/>
        <v>Crocosmia x crocosmiiflora 'Lady Hamilton'</v>
      </c>
      <c r="C36" t="str">
        <f t="shared" si="1"/>
        <v>Geranium 'Elke'</v>
      </c>
      <c r="D36" t="str">
        <f t="shared" si="2"/>
        <v>Hosta 'Iron Gate Glamour'</v>
      </c>
      <c r="E36" t="str">
        <f t="shared" si="3"/>
        <v>Maianthemum tatsiense (Smilacina) - pale stemmed form</v>
      </c>
      <c r="F36" t="str">
        <f t="shared" si="4"/>
        <v>Salvia 'Royal Bumble'</v>
      </c>
      <c r="G36" t="str">
        <f t="shared" si="5"/>
        <v>Zantedeschia 'Kiwi Blush'</v>
      </c>
      <c r="K36" t="s">
        <v>10696</v>
      </c>
      <c r="L36" t="s">
        <v>9387</v>
      </c>
      <c r="M36" t="s">
        <v>9273</v>
      </c>
      <c r="N36" t="s">
        <v>9469</v>
      </c>
      <c r="O36" t="s">
        <v>9679</v>
      </c>
      <c r="P36" t="s">
        <v>9299</v>
      </c>
      <c r="Q36" t="s">
        <v>9688</v>
      </c>
    </row>
    <row r="37" spans="1:17" x14ac:dyDescent="0.2">
      <c r="A37" s="8" t="s">
        <v>10697</v>
      </c>
      <c r="B37" t="str">
        <f t="shared" si="0"/>
        <v>Crocosmia x crocosmiiflora 'Solfatare'</v>
      </c>
      <c r="C37" t="str">
        <f t="shared" si="1"/>
        <v>Geranium himalayense 'Derrick Cook'</v>
      </c>
      <c r="D37" t="str">
        <f t="shared" si="2"/>
        <v>Hosta 'Jade Cascade'</v>
      </c>
      <c r="E37" t="str">
        <f t="shared" si="3"/>
        <v>Matthiola incana Granma's white-flowered</v>
      </c>
      <c r="F37" t="str">
        <f t="shared" si="4"/>
        <v>Salvia scabra 'Good Hope'</v>
      </c>
      <c r="G37" t="str">
        <f t="shared" si="5"/>
        <v>Zigadenus elegans</v>
      </c>
      <c r="K37" t="s">
        <v>10697</v>
      </c>
      <c r="L37" t="s">
        <v>9389</v>
      </c>
      <c r="M37" t="s">
        <v>9343</v>
      </c>
      <c r="N37" t="s">
        <v>9505</v>
      </c>
      <c r="O37" t="s">
        <v>8892</v>
      </c>
      <c r="P37" t="s">
        <v>8802</v>
      </c>
      <c r="Q37" t="s">
        <v>8906</v>
      </c>
    </row>
    <row r="38" spans="1:17" x14ac:dyDescent="0.2">
      <c r="A38" s="8" t="s">
        <v>10698</v>
      </c>
      <c r="B38" t="str">
        <f t="shared" si="0"/>
        <v>Cyrtanthus mackenii var. cooperi</v>
      </c>
      <c r="C38" t="str">
        <f t="shared" si="1"/>
        <v>Geranium 'JS Matu Vu'</v>
      </c>
      <c r="D38" t="str">
        <f t="shared" si="2"/>
        <v>Hosta 'Jewel of the Nile'</v>
      </c>
      <c r="E38" t="str">
        <f t="shared" si="3"/>
        <v>Mecanopsis napaulensis</v>
      </c>
      <c r="F38" t="str">
        <f t="shared" si="4"/>
        <v>Salvia uliginosa 'Ballon Azul'</v>
      </c>
      <c r="K38" t="s">
        <v>10698</v>
      </c>
      <c r="L38" t="s">
        <v>9700</v>
      </c>
      <c r="M38" t="s">
        <v>9547</v>
      </c>
      <c r="N38" t="s">
        <v>9507</v>
      </c>
      <c r="O38" t="s">
        <v>8222</v>
      </c>
      <c r="P38" t="s">
        <v>9619</v>
      </c>
    </row>
    <row r="39" spans="1:17" x14ac:dyDescent="0.2">
      <c r="A39" s="8" t="s">
        <v>10699</v>
      </c>
      <c r="B39" t="str">
        <f t="shared" si="0"/>
        <v>Diascia personata - peach</v>
      </c>
      <c r="C39" t="str">
        <f t="shared" si="1"/>
        <v>Geranium malviflorum (Geranium atlanticum)</v>
      </c>
      <c r="D39" t="str">
        <f t="shared" si="2"/>
        <v>Hosta 'June Fever'</v>
      </c>
      <c r="E39" t="str">
        <f t="shared" si="3"/>
        <v>Melianthus villosus</v>
      </c>
      <c r="F39" t="str">
        <f t="shared" si="4"/>
        <v>Salvia verticillata 'Alba' (White Rain)</v>
      </c>
      <c r="K39" t="s">
        <v>10699</v>
      </c>
      <c r="L39" t="s">
        <v>9601</v>
      </c>
      <c r="M39" t="s">
        <v>8640</v>
      </c>
      <c r="N39" t="s">
        <v>9509</v>
      </c>
      <c r="O39" t="s">
        <v>9195</v>
      </c>
      <c r="P39" t="s">
        <v>9081</v>
      </c>
    </row>
    <row r="40" spans="1:17" x14ac:dyDescent="0.2">
      <c r="A40" s="8" t="s">
        <v>10700</v>
      </c>
      <c r="B40" t="str">
        <f t="shared" si="0"/>
        <v>Dicentra eximia 'Snowdrift' (Alba)</v>
      </c>
      <c r="C40" t="str">
        <f t="shared" si="1"/>
        <v>Geranium nodosum 'Hexham Lace'</v>
      </c>
      <c r="D40" t="str">
        <f t="shared" si="2"/>
        <v>Hosta 'Lemon Lime'</v>
      </c>
      <c r="E40" t="str">
        <f t="shared" si="3"/>
        <v>Miscanthus 'Flamingo'</v>
      </c>
      <c r="F40" t="str">
        <f t="shared" si="4"/>
        <v>Salvia verticillata 'Hannay's Blue'</v>
      </c>
      <c r="K40" t="s">
        <v>10700</v>
      </c>
      <c r="L40" t="s">
        <v>9119</v>
      </c>
      <c r="M40" t="s">
        <v>8648</v>
      </c>
      <c r="N40" t="s">
        <v>9483</v>
      </c>
      <c r="O40" t="s">
        <v>7761</v>
      </c>
      <c r="P40" t="s">
        <v>9083</v>
      </c>
    </row>
    <row r="41" spans="1:17" x14ac:dyDescent="0.2">
      <c r="A41" s="8" t="s">
        <v>10701</v>
      </c>
      <c r="B41" t="str">
        <f t="shared" si="0"/>
        <v>Dicentra 'Spring Morning'</v>
      </c>
      <c r="C41" t="str">
        <f t="shared" si="1"/>
        <v>Geranium nodosum 'Whiteleaf'</v>
      </c>
      <c r="D41" t="str">
        <f t="shared" si="2"/>
        <v>Hosta 'Lemon Twist'</v>
      </c>
      <c r="E41" t="str">
        <f t="shared" si="3"/>
        <v>Miscanthus sinensis 'Ghana'</v>
      </c>
      <c r="F41" t="str">
        <f t="shared" si="4"/>
        <v>Salvia x jamensis 'Nachtvlinder'</v>
      </c>
      <c r="K41" t="s">
        <v>10701</v>
      </c>
      <c r="L41" t="s">
        <v>9121</v>
      </c>
      <c r="M41" t="s">
        <v>9179</v>
      </c>
      <c r="N41" t="s">
        <v>9485</v>
      </c>
      <c r="O41" t="s">
        <v>9609</v>
      </c>
      <c r="P41" t="s">
        <v>9621</v>
      </c>
    </row>
    <row r="42" spans="1:17" x14ac:dyDescent="0.2">
      <c r="A42" s="8" t="s">
        <v>10702</v>
      </c>
      <c r="B42" t="str">
        <f t="shared" si="0"/>
        <v>Dictamnus albus var. albus</v>
      </c>
      <c r="C42" t="str">
        <f t="shared" si="1"/>
        <v>Geranium phaeum 'James Haunch'</v>
      </c>
      <c r="D42" t="str">
        <f t="shared" si="2"/>
        <v>Hosta 'Lucy Vitols'</v>
      </c>
      <c r="E42" t="str">
        <f t="shared" si="3"/>
        <v>Miscanthus sinensis 'Morning Light'</v>
      </c>
      <c r="F42" t="str">
        <f t="shared" si="4"/>
        <v>Salvia x jamensis 'Trebah' (Trebah Lilac White)</v>
      </c>
      <c r="K42" t="s">
        <v>10702</v>
      </c>
      <c r="L42" t="s">
        <v>9643</v>
      </c>
      <c r="M42" t="s">
        <v>9555</v>
      </c>
      <c r="N42" t="s">
        <v>9511</v>
      </c>
      <c r="O42" t="s">
        <v>9043</v>
      </c>
      <c r="P42" t="s">
        <v>9213</v>
      </c>
    </row>
    <row r="43" spans="1:17" x14ac:dyDescent="0.2">
      <c r="A43" s="8" t="s">
        <v>10703</v>
      </c>
      <c r="B43" t="str">
        <f t="shared" si="0"/>
        <v>Dierama 'Blackberry Bells'</v>
      </c>
      <c r="C43" t="str">
        <f t="shared" si="1"/>
        <v>Geranium phaeum 'Taff's Jester'</v>
      </c>
      <c r="D43" t="str">
        <f t="shared" si="2"/>
        <v>Hosta 'Ming Jade'</v>
      </c>
      <c r="E43" t="str">
        <f t="shared" si="3"/>
        <v>Miscanthus sinensis 'Purple Fall'</v>
      </c>
      <c r="F43" t="str">
        <f t="shared" si="4"/>
        <v>Sanguisorba officinalis 'Red Thunder'</v>
      </c>
      <c r="K43" t="s">
        <v>10703</v>
      </c>
      <c r="L43" t="s">
        <v>8872</v>
      </c>
      <c r="M43" t="s">
        <v>8660</v>
      </c>
      <c r="N43" t="s">
        <v>9513</v>
      </c>
      <c r="O43" t="s">
        <v>9611</v>
      </c>
      <c r="P43" t="s">
        <v>9661</v>
      </c>
    </row>
    <row r="44" spans="1:17" x14ac:dyDescent="0.2">
      <c r="A44" s="8" t="s">
        <v>10704</v>
      </c>
      <c r="B44" t="str">
        <f t="shared" si="0"/>
        <v>Dierama dark cerise</v>
      </c>
      <c r="C44" t="str">
        <f t="shared" si="1"/>
        <v>Geranium pratense 'Marshmallow'</v>
      </c>
      <c r="D44" t="str">
        <f t="shared" si="2"/>
        <v>Hosta 'Mrs Minky'</v>
      </c>
      <c r="E44" t="str">
        <f t="shared" si="3"/>
        <v>Nepeta racemosa RCB AM-3</v>
      </c>
      <c r="F44" t="str">
        <f t="shared" si="4"/>
        <v>Sanguisorba officinalis 'Shiro-fukurin'</v>
      </c>
      <c r="K44" t="s">
        <v>10704</v>
      </c>
      <c r="L44" t="s">
        <v>9671</v>
      </c>
      <c r="M44" t="s">
        <v>9551</v>
      </c>
      <c r="N44" t="s">
        <v>9471</v>
      </c>
      <c r="O44" t="s">
        <v>8470</v>
      </c>
      <c r="P44" t="s">
        <v>8726</v>
      </c>
    </row>
    <row r="45" spans="1:17" x14ac:dyDescent="0.2">
      <c r="A45" s="8" t="s">
        <v>10705</v>
      </c>
      <c r="B45" t="str">
        <f t="shared" si="0"/>
        <v>Dierama 'Pink Rocket'</v>
      </c>
      <c r="C45" t="str">
        <f t="shared" si="1"/>
        <v>Geranium psilostemon 'Snowfinch'</v>
      </c>
      <c r="D45" t="str">
        <f t="shared" si="2"/>
        <v>Hosta nakaiana</v>
      </c>
      <c r="E45" t="str">
        <f t="shared" si="3"/>
        <v>Ophiopogon planiscapus 'Nigrescens'</v>
      </c>
      <c r="F45" t="str">
        <f t="shared" si="4"/>
        <v>Sanguisorba tenuifolia 'Bordeaux'</v>
      </c>
      <c r="K45" t="s">
        <v>10705</v>
      </c>
      <c r="L45" t="s">
        <v>9673</v>
      </c>
      <c r="M45" t="s">
        <v>8666</v>
      </c>
      <c r="N45" t="s">
        <v>9487</v>
      </c>
      <c r="O45" t="s">
        <v>8114</v>
      </c>
      <c r="P45" t="s">
        <v>8728</v>
      </c>
    </row>
    <row r="46" spans="1:17" x14ac:dyDescent="0.2">
      <c r="A46" s="8" t="s">
        <v>10706</v>
      </c>
      <c r="B46" t="str">
        <f t="shared" si="0"/>
        <v>Digitalis obscura</v>
      </c>
      <c r="C46" t="str">
        <f t="shared" si="1"/>
        <v>Geranium 'Storm Chaser'</v>
      </c>
      <c r="D46" t="str">
        <f t="shared" si="2"/>
        <v>Hosta 'Northern Exposure'</v>
      </c>
      <c r="E46" t="str">
        <f t="shared" si="3"/>
        <v>Osteospermum 'Nairobi Purple' ('Tresco Purple')</v>
      </c>
      <c r="F46" t="str">
        <f t="shared" si="4"/>
        <v>Saponaria officinalis - double form</v>
      </c>
      <c r="K46" t="s">
        <v>10706</v>
      </c>
      <c r="L46" t="s">
        <v>9123</v>
      </c>
      <c r="M46" t="s">
        <v>9369</v>
      </c>
      <c r="N46" t="s">
        <v>9515</v>
      </c>
      <c r="O46" t="s">
        <v>9047</v>
      </c>
      <c r="P46" t="s">
        <v>9623</v>
      </c>
    </row>
    <row r="47" spans="1:17" x14ac:dyDescent="0.2">
      <c r="A47" s="8" t="s">
        <v>10707</v>
      </c>
      <c r="B47" t="str">
        <f t="shared" si="0"/>
        <v>Diplarrena moraea - Butterfly Iris</v>
      </c>
      <c r="C47" t="str">
        <f t="shared" si="1"/>
        <v>Geranium wallichianum 'Buxton's Variety' ('Buxton's Blue')</v>
      </c>
      <c r="D47" t="str">
        <f t="shared" si="2"/>
        <v>Hosta 'Phoenix'</v>
      </c>
      <c r="E47" t="str">
        <f t="shared" si="3"/>
        <v>Pachyphragma macrophyllum (Cardamine asarifolia)</v>
      </c>
      <c r="F47" t="str">
        <f t="shared" si="4"/>
        <v>Saponaria officinalis 'Flore Pleno'</v>
      </c>
      <c r="K47" t="s">
        <v>10707</v>
      </c>
      <c r="L47" t="s">
        <v>9645</v>
      </c>
      <c r="M47" t="s">
        <v>8678</v>
      </c>
      <c r="N47" t="s">
        <v>9519</v>
      </c>
      <c r="O47" t="s">
        <v>9680</v>
      </c>
      <c r="P47" t="s">
        <v>9625</v>
      </c>
    </row>
    <row r="48" spans="1:17" x14ac:dyDescent="0.2">
      <c r="A48" s="8" t="s">
        <v>10708</v>
      </c>
    </row>
    <row r="49" spans="1:1" x14ac:dyDescent="0.2">
      <c r="A49" s="8" t="s">
        <v>10709</v>
      </c>
    </row>
    <row r="50" spans="1:1" x14ac:dyDescent="0.2">
      <c r="A50" s="8" t="s">
        <v>10710</v>
      </c>
    </row>
    <row r="51" spans="1:1" x14ac:dyDescent="0.2">
      <c r="A51" s="8" t="s">
        <v>10711</v>
      </c>
    </row>
    <row r="52" spans="1:1" x14ac:dyDescent="0.2">
      <c r="A52" s="8" t="s">
        <v>10712</v>
      </c>
    </row>
    <row r="53" spans="1:1" x14ac:dyDescent="0.2">
      <c r="A53" s="8" t="s">
        <v>10713</v>
      </c>
    </row>
    <row r="54" spans="1:1" x14ac:dyDescent="0.2">
      <c r="A54" s="8" t="s">
        <v>10714</v>
      </c>
    </row>
    <row r="55" spans="1:1" x14ac:dyDescent="0.2">
      <c r="A55" s="8" t="s">
        <v>10715</v>
      </c>
    </row>
    <row r="56" spans="1:1" x14ac:dyDescent="0.2">
      <c r="A56" s="8" t="s">
        <v>10716</v>
      </c>
    </row>
    <row r="57" spans="1:1" x14ac:dyDescent="0.2">
      <c r="A57" s="8" t="s">
        <v>8586</v>
      </c>
    </row>
    <row r="58" spans="1:1" x14ac:dyDescent="0.2">
      <c r="A58" s="8" t="s">
        <v>9593</v>
      </c>
    </row>
    <row r="59" spans="1:1" x14ac:dyDescent="0.2">
      <c r="A59" s="8" t="s">
        <v>9355</v>
      </c>
    </row>
    <row r="60" spans="1:1" x14ac:dyDescent="0.2">
      <c r="A60" s="8" t="s">
        <v>9357</v>
      </c>
    </row>
    <row r="61" spans="1:1" x14ac:dyDescent="0.2">
      <c r="A61" s="8" t="s">
        <v>9641</v>
      </c>
    </row>
    <row r="62" spans="1:1" x14ac:dyDescent="0.2">
      <c r="A62" s="8" t="s">
        <v>9337</v>
      </c>
    </row>
    <row r="63" spans="1:1" x14ac:dyDescent="0.2">
      <c r="A63" s="8" t="s">
        <v>9341</v>
      </c>
    </row>
    <row r="64" spans="1:1" x14ac:dyDescent="0.2">
      <c r="A64" s="8" t="s">
        <v>9253</v>
      </c>
    </row>
    <row r="65" spans="1:1" x14ac:dyDescent="0.2">
      <c r="A65" s="8" t="s">
        <v>9255</v>
      </c>
    </row>
    <row r="66" spans="1:1" x14ac:dyDescent="0.2">
      <c r="A66" s="8" t="s">
        <v>9694</v>
      </c>
    </row>
    <row r="67" spans="1:1" x14ac:dyDescent="0.2">
      <c r="A67" s="8" t="s">
        <v>9696</v>
      </c>
    </row>
    <row r="68" spans="1:1" x14ac:dyDescent="0.2">
      <c r="A68" s="8" t="s">
        <v>9698</v>
      </c>
    </row>
    <row r="69" spans="1:1" x14ac:dyDescent="0.2">
      <c r="A69" s="8" t="s">
        <v>8810</v>
      </c>
    </row>
    <row r="70" spans="1:1" x14ac:dyDescent="0.2">
      <c r="A70" s="8" t="s">
        <v>9245</v>
      </c>
    </row>
    <row r="71" spans="1:1" x14ac:dyDescent="0.2">
      <c r="A71" s="8" t="s">
        <v>7685</v>
      </c>
    </row>
    <row r="72" spans="1:1" x14ac:dyDescent="0.2">
      <c r="A72" s="8" t="s">
        <v>9257</v>
      </c>
    </row>
    <row r="73" spans="1:1" x14ac:dyDescent="0.2">
      <c r="A73" s="8" t="s">
        <v>9259</v>
      </c>
    </row>
    <row r="74" spans="1:1" x14ac:dyDescent="0.2">
      <c r="A74" s="8" t="s">
        <v>9261</v>
      </c>
    </row>
    <row r="75" spans="1:1" x14ac:dyDescent="0.2">
      <c r="A75" s="8" t="s">
        <v>9263</v>
      </c>
    </row>
    <row r="76" spans="1:1" x14ac:dyDescent="0.2">
      <c r="A76" s="8" t="s">
        <v>9669</v>
      </c>
    </row>
    <row r="77" spans="1:1" x14ac:dyDescent="0.2">
      <c r="A77" s="8" t="s">
        <v>9367</v>
      </c>
    </row>
    <row r="78" spans="1:1" x14ac:dyDescent="0.2">
      <c r="A78" s="8" t="s">
        <v>9377</v>
      </c>
    </row>
    <row r="79" spans="1:1" x14ac:dyDescent="0.2">
      <c r="A79" s="8" t="s">
        <v>9379</v>
      </c>
    </row>
    <row r="80" spans="1:1" x14ac:dyDescent="0.2">
      <c r="A80" s="8" t="s">
        <v>9265</v>
      </c>
    </row>
    <row r="81" spans="1:1" x14ac:dyDescent="0.2">
      <c r="A81" s="8" t="s">
        <v>9381</v>
      </c>
    </row>
    <row r="82" spans="1:1" x14ac:dyDescent="0.2">
      <c r="A82" s="8" t="s">
        <v>9385</v>
      </c>
    </row>
    <row r="83" spans="1:1" x14ac:dyDescent="0.2">
      <c r="A83" s="8" t="s">
        <v>9387</v>
      </c>
    </row>
    <row r="84" spans="1:1" x14ac:dyDescent="0.2">
      <c r="A84" s="8" t="s">
        <v>9389</v>
      </c>
    </row>
    <row r="85" spans="1:1" x14ac:dyDescent="0.2">
      <c r="A85" s="8" t="s">
        <v>9700</v>
      </c>
    </row>
    <row r="86" spans="1:1" x14ac:dyDescent="0.2">
      <c r="A86" s="8" t="s">
        <v>9601</v>
      </c>
    </row>
    <row r="87" spans="1:1" x14ac:dyDescent="0.2">
      <c r="A87" s="8" t="s">
        <v>9119</v>
      </c>
    </row>
    <row r="88" spans="1:1" x14ac:dyDescent="0.2">
      <c r="A88" s="8" t="s">
        <v>9121</v>
      </c>
    </row>
    <row r="89" spans="1:1" x14ac:dyDescent="0.2">
      <c r="A89" s="8" t="s">
        <v>9643</v>
      </c>
    </row>
    <row r="90" spans="1:1" x14ac:dyDescent="0.2">
      <c r="A90" s="8" t="s">
        <v>8872</v>
      </c>
    </row>
    <row r="91" spans="1:1" x14ac:dyDescent="0.2">
      <c r="A91" s="8" t="s">
        <v>9671</v>
      </c>
    </row>
    <row r="92" spans="1:1" x14ac:dyDescent="0.2">
      <c r="A92" s="8" t="s">
        <v>9673</v>
      </c>
    </row>
    <row r="93" spans="1:1" x14ac:dyDescent="0.2">
      <c r="A93" s="8" t="s">
        <v>9123</v>
      </c>
    </row>
    <row r="94" spans="1:1" x14ac:dyDescent="0.2">
      <c r="A94" s="8" t="s">
        <v>9645</v>
      </c>
    </row>
    <row r="95" spans="1:1" x14ac:dyDescent="0.2">
      <c r="A95" s="8" t="s">
        <v>9675</v>
      </c>
    </row>
    <row r="96" spans="1:1" x14ac:dyDescent="0.2">
      <c r="A96" s="8" t="s">
        <v>9127</v>
      </c>
    </row>
    <row r="97" spans="1:1" x14ac:dyDescent="0.2">
      <c r="A97" s="8" t="s">
        <v>8424</v>
      </c>
    </row>
    <row r="98" spans="1:1" x14ac:dyDescent="0.2">
      <c r="A98" s="8" t="s">
        <v>7701</v>
      </c>
    </row>
    <row r="99" spans="1:1" x14ac:dyDescent="0.2">
      <c r="A99" s="8" t="s">
        <v>9131</v>
      </c>
    </row>
    <row r="100" spans="1:1" x14ac:dyDescent="0.2">
      <c r="A100" s="8" t="s">
        <v>9135</v>
      </c>
    </row>
    <row r="101" spans="1:1" x14ac:dyDescent="0.2">
      <c r="A101" s="8" t="s">
        <v>9137</v>
      </c>
    </row>
    <row r="102" spans="1:1" x14ac:dyDescent="0.2">
      <c r="A102" s="8" t="s">
        <v>9141</v>
      </c>
    </row>
    <row r="103" spans="1:1" x14ac:dyDescent="0.2">
      <c r="A103" s="8" t="s">
        <v>9147</v>
      </c>
    </row>
    <row r="104" spans="1:1" x14ac:dyDescent="0.2">
      <c r="A104" s="8" t="s">
        <v>9151</v>
      </c>
    </row>
    <row r="105" spans="1:1" x14ac:dyDescent="0.2">
      <c r="A105" s="8" t="s">
        <v>9153</v>
      </c>
    </row>
    <row r="106" spans="1:1" x14ac:dyDescent="0.2">
      <c r="A106" s="8" t="s">
        <v>9155</v>
      </c>
    </row>
    <row r="107" spans="1:1" x14ac:dyDescent="0.2">
      <c r="A107" s="8" t="s">
        <v>9157</v>
      </c>
    </row>
    <row r="108" spans="1:1" x14ac:dyDescent="0.2">
      <c r="A108" s="8" t="s">
        <v>9145</v>
      </c>
    </row>
    <row r="109" spans="1:1" x14ac:dyDescent="0.2">
      <c r="A109" s="8" t="s">
        <v>9159</v>
      </c>
    </row>
    <row r="110" spans="1:1" x14ac:dyDescent="0.2">
      <c r="A110" s="8" t="s">
        <v>9161</v>
      </c>
    </row>
    <row r="111" spans="1:1" x14ac:dyDescent="0.2">
      <c r="A111" s="8" t="s">
        <v>9163</v>
      </c>
    </row>
    <row r="112" spans="1:1" x14ac:dyDescent="0.2">
      <c r="A112" s="8" t="s">
        <v>9169</v>
      </c>
    </row>
    <row r="113" spans="1:1" x14ac:dyDescent="0.2">
      <c r="A113" s="8" t="s">
        <v>9171</v>
      </c>
    </row>
    <row r="114" spans="1:1" x14ac:dyDescent="0.2">
      <c r="A114" s="8" t="s">
        <v>9173</v>
      </c>
    </row>
    <row r="115" spans="1:1" x14ac:dyDescent="0.2">
      <c r="A115" s="8" t="s">
        <v>8951</v>
      </c>
    </row>
    <row r="116" spans="1:1" x14ac:dyDescent="0.2">
      <c r="A116" s="8" t="s">
        <v>9029</v>
      </c>
    </row>
    <row r="117" spans="1:1" x14ac:dyDescent="0.2">
      <c r="A117" s="8" t="s">
        <v>8442</v>
      </c>
    </row>
    <row r="118" spans="1:1" x14ac:dyDescent="0.2">
      <c r="A118" s="14" t="s">
        <v>9704</v>
      </c>
    </row>
    <row r="119" spans="1:1" x14ac:dyDescent="0.2">
      <c r="A119" s="8" t="s">
        <v>8618</v>
      </c>
    </row>
    <row r="120" spans="1:1" x14ac:dyDescent="0.2">
      <c r="A120" s="8" t="s">
        <v>8624</v>
      </c>
    </row>
    <row r="121" spans="1:1" x14ac:dyDescent="0.2">
      <c r="A121" s="8" t="s">
        <v>8955</v>
      </c>
    </row>
    <row r="122" spans="1:1" x14ac:dyDescent="0.2">
      <c r="A122" s="8" t="s">
        <v>9647</v>
      </c>
    </row>
    <row r="123" spans="1:1" x14ac:dyDescent="0.2">
      <c r="A123" s="8" t="s">
        <v>9649</v>
      </c>
    </row>
    <row r="124" spans="1:1" x14ac:dyDescent="0.2">
      <c r="A124" s="8" t="s">
        <v>9651</v>
      </c>
    </row>
    <row r="125" spans="1:1" x14ac:dyDescent="0.2">
      <c r="A125" s="8" t="s">
        <v>9653</v>
      </c>
    </row>
    <row r="126" spans="1:1" x14ac:dyDescent="0.2">
      <c r="A126" s="8" t="s">
        <v>9031</v>
      </c>
    </row>
    <row r="127" spans="1:1" x14ac:dyDescent="0.2">
      <c r="A127" s="8" t="s">
        <v>9553</v>
      </c>
    </row>
    <row r="128" spans="1:1" x14ac:dyDescent="0.2">
      <c r="A128" s="8" t="s">
        <v>9271</v>
      </c>
    </row>
    <row r="129" spans="1:1" x14ac:dyDescent="0.2">
      <c r="A129" s="8" t="s">
        <v>7515</v>
      </c>
    </row>
    <row r="130" spans="1:1" x14ac:dyDescent="0.2">
      <c r="A130" s="8" t="s">
        <v>9273</v>
      </c>
    </row>
    <row r="131" spans="1:1" x14ac:dyDescent="0.2">
      <c r="A131" s="8" t="s">
        <v>9343</v>
      </c>
    </row>
    <row r="132" spans="1:1" x14ac:dyDescent="0.2">
      <c r="A132" s="8" t="s">
        <v>9547</v>
      </c>
    </row>
    <row r="133" spans="1:1" x14ac:dyDescent="0.2">
      <c r="A133" s="8" t="s">
        <v>8640</v>
      </c>
    </row>
    <row r="134" spans="1:1" x14ac:dyDescent="0.2">
      <c r="A134" s="8" t="s">
        <v>8648</v>
      </c>
    </row>
    <row r="135" spans="1:1" x14ac:dyDescent="0.2">
      <c r="A135" s="8" t="s">
        <v>9179</v>
      </c>
    </row>
    <row r="136" spans="1:1" x14ac:dyDescent="0.2">
      <c r="A136" s="8" t="s">
        <v>9555</v>
      </c>
    </row>
    <row r="137" spans="1:1" x14ac:dyDescent="0.2">
      <c r="A137" s="8" t="s">
        <v>8660</v>
      </c>
    </row>
    <row r="138" spans="1:1" x14ac:dyDescent="0.2">
      <c r="A138" s="8" t="s">
        <v>9551</v>
      </c>
    </row>
    <row r="139" spans="1:1" x14ac:dyDescent="0.2">
      <c r="A139" s="8" t="s">
        <v>8666</v>
      </c>
    </row>
    <row r="140" spans="1:1" x14ac:dyDescent="0.2">
      <c r="A140" s="8" t="s">
        <v>9369</v>
      </c>
    </row>
    <row r="141" spans="1:1" x14ac:dyDescent="0.2">
      <c r="A141" s="8" t="s">
        <v>8678</v>
      </c>
    </row>
    <row r="142" spans="1:1" x14ac:dyDescent="0.2">
      <c r="A142" s="8" t="s">
        <v>9009</v>
      </c>
    </row>
    <row r="143" spans="1:1" x14ac:dyDescent="0.2">
      <c r="A143" s="8" t="s">
        <v>9345</v>
      </c>
    </row>
    <row r="144" spans="1:1" x14ac:dyDescent="0.2">
      <c r="A144" s="8" t="s">
        <v>9033</v>
      </c>
    </row>
    <row r="145" spans="1:1" x14ac:dyDescent="0.2">
      <c r="A145" s="8" t="s">
        <v>8670</v>
      </c>
    </row>
    <row r="146" spans="1:1" x14ac:dyDescent="0.2">
      <c r="A146" s="8" t="s">
        <v>8760</v>
      </c>
    </row>
    <row r="147" spans="1:1" x14ac:dyDescent="0.2">
      <c r="A147" s="8" t="s">
        <v>9371</v>
      </c>
    </row>
    <row r="148" spans="1:1" x14ac:dyDescent="0.2">
      <c r="A148" s="8" t="s">
        <v>8762</v>
      </c>
    </row>
    <row r="149" spans="1:1" x14ac:dyDescent="0.2">
      <c r="A149" s="8" t="s">
        <v>8764</v>
      </c>
    </row>
    <row r="150" spans="1:1" x14ac:dyDescent="0.2">
      <c r="A150" s="8" t="s">
        <v>8768</v>
      </c>
    </row>
    <row r="151" spans="1:1" x14ac:dyDescent="0.2">
      <c r="A151" s="8" t="s">
        <v>8770</v>
      </c>
    </row>
    <row r="152" spans="1:1" x14ac:dyDescent="0.2">
      <c r="A152" s="8" t="s">
        <v>8450</v>
      </c>
    </row>
    <row r="153" spans="1:1" x14ac:dyDescent="0.2">
      <c r="A153" s="8" t="s">
        <v>9603</v>
      </c>
    </row>
    <row r="154" spans="1:1" x14ac:dyDescent="0.2">
      <c r="A154" s="8" t="s">
        <v>9277</v>
      </c>
    </row>
    <row r="155" spans="1:1" x14ac:dyDescent="0.2">
      <c r="A155" s="8" t="s">
        <v>9279</v>
      </c>
    </row>
    <row r="156" spans="1:1" x14ac:dyDescent="0.2">
      <c r="A156" s="8" t="s">
        <v>9373</v>
      </c>
    </row>
    <row r="157" spans="1:1" x14ac:dyDescent="0.2">
      <c r="A157" s="8" t="s">
        <v>9185</v>
      </c>
    </row>
    <row r="158" spans="1:1" x14ac:dyDescent="0.2">
      <c r="A158" s="8" t="s">
        <v>9189</v>
      </c>
    </row>
    <row r="159" spans="1:1" x14ac:dyDescent="0.2">
      <c r="A159" s="8" t="s">
        <v>9706</v>
      </c>
    </row>
    <row r="160" spans="1:1" x14ac:dyDescent="0.2">
      <c r="A160" s="8" t="s">
        <v>9605</v>
      </c>
    </row>
    <row r="161" spans="1:1" x14ac:dyDescent="0.2">
      <c r="A161" s="8" t="s">
        <v>9489</v>
      </c>
    </row>
    <row r="162" spans="1:1" x14ac:dyDescent="0.2">
      <c r="A162" s="8" t="s">
        <v>9479</v>
      </c>
    </row>
    <row r="163" spans="1:1" x14ac:dyDescent="0.2">
      <c r="A163" s="8" t="s">
        <v>9491</v>
      </c>
    </row>
    <row r="164" spans="1:1" x14ac:dyDescent="0.2">
      <c r="A164" s="8" t="s">
        <v>7729</v>
      </c>
    </row>
    <row r="165" spans="1:1" x14ac:dyDescent="0.2">
      <c r="A165" s="8" t="s">
        <v>9467</v>
      </c>
    </row>
    <row r="166" spans="1:1" x14ac:dyDescent="0.2">
      <c r="A166" s="8" t="s">
        <v>9459</v>
      </c>
    </row>
    <row r="167" spans="1:1" x14ac:dyDescent="0.2">
      <c r="A167" s="8" t="s">
        <v>9465</v>
      </c>
    </row>
    <row r="168" spans="1:1" x14ac:dyDescent="0.2">
      <c r="A168" s="8" t="s">
        <v>9493</v>
      </c>
    </row>
    <row r="169" spans="1:1" x14ac:dyDescent="0.2">
      <c r="A169" s="8" t="s">
        <v>7735</v>
      </c>
    </row>
    <row r="170" spans="1:1" x14ac:dyDescent="0.2">
      <c r="A170" s="8" t="s">
        <v>9495</v>
      </c>
    </row>
    <row r="171" spans="1:1" x14ac:dyDescent="0.2">
      <c r="A171" s="8" t="s">
        <v>9497</v>
      </c>
    </row>
    <row r="172" spans="1:1" x14ac:dyDescent="0.2">
      <c r="A172" s="8" t="s">
        <v>9499</v>
      </c>
    </row>
    <row r="173" spans="1:1" x14ac:dyDescent="0.2">
      <c r="A173" s="8" t="s">
        <v>9501</v>
      </c>
    </row>
    <row r="174" spans="1:1" x14ac:dyDescent="0.2">
      <c r="A174" s="8" t="s">
        <v>9481</v>
      </c>
    </row>
    <row r="175" spans="1:1" x14ac:dyDescent="0.2">
      <c r="A175" s="8" t="s">
        <v>7597</v>
      </c>
    </row>
    <row r="176" spans="1:1" x14ac:dyDescent="0.2">
      <c r="A176" s="8" t="s">
        <v>9503</v>
      </c>
    </row>
    <row r="177" spans="1:1" x14ac:dyDescent="0.2">
      <c r="A177" s="8" t="s">
        <v>9469</v>
      </c>
    </row>
    <row r="178" spans="1:1" x14ac:dyDescent="0.2">
      <c r="A178" s="8" t="s">
        <v>9505</v>
      </c>
    </row>
    <row r="179" spans="1:1" x14ac:dyDescent="0.2">
      <c r="A179" s="8" t="s">
        <v>9507</v>
      </c>
    </row>
    <row r="180" spans="1:1" x14ac:dyDescent="0.2">
      <c r="A180" s="8" t="s">
        <v>9509</v>
      </c>
    </row>
    <row r="181" spans="1:1" x14ac:dyDescent="0.2">
      <c r="A181" s="8" t="s">
        <v>9483</v>
      </c>
    </row>
    <row r="182" spans="1:1" x14ac:dyDescent="0.2">
      <c r="A182" s="8" t="s">
        <v>9485</v>
      </c>
    </row>
    <row r="183" spans="1:1" x14ac:dyDescent="0.2">
      <c r="A183" s="8" t="s">
        <v>9511</v>
      </c>
    </row>
    <row r="184" spans="1:1" x14ac:dyDescent="0.2">
      <c r="A184" s="8" t="s">
        <v>9513</v>
      </c>
    </row>
    <row r="185" spans="1:1" x14ac:dyDescent="0.2">
      <c r="A185" s="8" t="s">
        <v>9471</v>
      </c>
    </row>
    <row r="186" spans="1:1" x14ac:dyDescent="0.2">
      <c r="A186" s="8" t="s">
        <v>9487</v>
      </c>
    </row>
    <row r="187" spans="1:1" x14ac:dyDescent="0.2">
      <c r="A187" s="8" t="s">
        <v>9515</v>
      </c>
    </row>
    <row r="188" spans="1:1" x14ac:dyDescent="0.2">
      <c r="A188" s="8" t="s">
        <v>9519</v>
      </c>
    </row>
    <row r="189" spans="1:1" x14ac:dyDescent="0.2">
      <c r="A189" s="8" t="s">
        <v>9521</v>
      </c>
    </row>
    <row r="190" spans="1:1" x14ac:dyDescent="0.2">
      <c r="A190" s="8" t="s">
        <v>9523</v>
      </c>
    </row>
    <row r="191" spans="1:1" x14ac:dyDescent="0.2">
      <c r="A191" s="8" t="s">
        <v>9525</v>
      </c>
    </row>
    <row r="192" spans="1:1" x14ac:dyDescent="0.2">
      <c r="A192" s="8" t="s">
        <v>9527</v>
      </c>
    </row>
    <row r="193" spans="1:1" x14ac:dyDescent="0.2">
      <c r="A193" s="8" t="s">
        <v>9529</v>
      </c>
    </row>
    <row r="194" spans="1:1" x14ac:dyDescent="0.2">
      <c r="A194" s="8" t="s">
        <v>9473</v>
      </c>
    </row>
    <row r="195" spans="1:1" x14ac:dyDescent="0.2">
      <c r="A195" s="8" t="s">
        <v>9531</v>
      </c>
    </row>
    <row r="196" spans="1:1" x14ac:dyDescent="0.2">
      <c r="A196" s="8" t="s">
        <v>9475</v>
      </c>
    </row>
    <row r="197" spans="1:1" x14ac:dyDescent="0.2">
      <c r="A197" s="8" t="s">
        <v>9533</v>
      </c>
    </row>
    <row r="198" spans="1:1" x14ac:dyDescent="0.2">
      <c r="A198" s="8" t="s">
        <v>9463</v>
      </c>
    </row>
    <row r="199" spans="1:1" x14ac:dyDescent="0.2">
      <c r="A199" s="8" t="s">
        <v>9535</v>
      </c>
    </row>
    <row r="200" spans="1:1" x14ac:dyDescent="0.2">
      <c r="A200" s="8" t="s">
        <v>9461</v>
      </c>
    </row>
    <row r="201" spans="1:1" x14ac:dyDescent="0.2">
      <c r="A201" s="8" t="s">
        <v>9477</v>
      </c>
    </row>
    <row r="202" spans="1:1" x14ac:dyDescent="0.2">
      <c r="A202" s="8" t="s">
        <v>9537</v>
      </c>
    </row>
    <row r="203" spans="1:1" x14ac:dyDescent="0.2">
      <c r="A203" s="8" t="s">
        <v>8959</v>
      </c>
    </row>
    <row r="204" spans="1:1" x14ac:dyDescent="0.2">
      <c r="A204" s="8" t="s">
        <v>9291</v>
      </c>
    </row>
    <row r="205" spans="1:1" x14ac:dyDescent="0.2">
      <c r="A205" s="8" t="s">
        <v>9539</v>
      </c>
    </row>
    <row r="206" spans="1:1" x14ac:dyDescent="0.2">
      <c r="A206" s="8" t="s">
        <v>9405</v>
      </c>
    </row>
    <row r="207" spans="1:1" x14ac:dyDescent="0.2">
      <c r="A207" s="14" t="s">
        <v>9409</v>
      </c>
    </row>
    <row r="208" spans="1:1" x14ac:dyDescent="0.2">
      <c r="A208" s="8" t="s">
        <v>9411</v>
      </c>
    </row>
    <row r="209" spans="1:1" x14ac:dyDescent="0.2">
      <c r="A209" s="8" t="s">
        <v>9415</v>
      </c>
    </row>
    <row r="210" spans="1:1" x14ac:dyDescent="0.2">
      <c r="A210" s="8" t="s">
        <v>9423</v>
      </c>
    </row>
    <row r="211" spans="1:1" x14ac:dyDescent="0.2">
      <c r="A211" s="8" t="s">
        <v>9425</v>
      </c>
    </row>
    <row r="212" spans="1:1" x14ac:dyDescent="0.2">
      <c r="A212" s="8" t="s">
        <v>9431</v>
      </c>
    </row>
    <row r="213" spans="1:1" x14ac:dyDescent="0.2">
      <c r="A213" s="8" t="s">
        <v>9433</v>
      </c>
    </row>
    <row r="214" spans="1:1" x14ac:dyDescent="0.2">
      <c r="A214" s="8" t="s">
        <v>9437</v>
      </c>
    </row>
    <row r="215" spans="1:1" x14ac:dyDescent="0.2">
      <c r="A215" s="8" t="s">
        <v>9439</v>
      </c>
    </row>
    <row r="216" spans="1:1" x14ac:dyDescent="0.2">
      <c r="A216" s="20" t="s">
        <v>9445</v>
      </c>
    </row>
    <row r="217" spans="1:1" x14ac:dyDescent="0.2">
      <c r="A217" s="8" t="s">
        <v>8188</v>
      </c>
    </row>
    <row r="218" spans="1:1" x14ac:dyDescent="0.2">
      <c r="A218" s="14" t="s">
        <v>9607</v>
      </c>
    </row>
    <row r="219" spans="1:1" x14ac:dyDescent="0.2">
      <c r="A219" s="8" t="s">
        <v>9391</v>
      </c>
    </row>
    <row r="220" spans="1:1" x14ac:dyDescent="0.2">
      <c r="A220" s="8" t="s">
        <v>9191</v>
      </c>
    </row>
    <row r="221" spans="1:1" x14ac:dyDescent="0.2">
      <c r="A221" s="8" t="s">
        <v>9710</v>
      </c>
    </row>
    <row r="222" spans="1:1" x14ac:dyDescent="0.2">
      <c r="A222" s="8" t="s">
        <v>9712</v>
      </c>
    </row>
    <row r="223" spans="1:1" x14ac:dyDescent="0.2">
      <c r="A223" s="8" t="s">
        <v>9677</v>
      </c>
    </row>
    <row r="224" spans="1:1" x14ac:dyDescent="0.2">
      <c r="A224" s="8" t="s">
        <v>9679</v>
      </c>
    </row>
    <row r="225" spans="1:1" x14ac:dyDescent="0.2">
      <c r="A225" s="8" t="s">
        <v>8892</v>
      </c>
    </row>
    <row r="226" spans="1:1" x14ac:dyDescent="0.2">
      <c r="A226" s="8" t="s">
        <v>8222</v>
      </c>
    </row>
    <row r="227" spans="1:1" x14ac:dyDescent="0.2">
      <c r="A227" s="8" t="s">
        <v>9195</v>
      </c>
    </row>
    <row r="228" spans="1:1" x14ac:dyDescent="0.2">
      <c r="A228" s="8" t="s">
        <v>7761</v>
      </c>
    </row>
    <row r="229" spans="1:1" x14ac:dyDescent="0.2">
      <c r="A229" s="8" t="s">
        <v>9609</v>
      </c>
    </row>
    <row r="230" spans="1:1" x14ac:dyDescent="0.2">
      <c r="A230" s="8" t="s">
        <v>9043</v>
      </c>
    </row>
    <row r="231" spans="1:1" x14ac:dyDescent="0.2">
      <c r="A231" s="8" t="s">
        <v>9611</v>
      </c>
    </row>
    <row r="232" spans="1:1" x14ac:dyDescent="0.2">
      <c r="A232" s="8" t="s">
        <v>8470</v>
      </c>
    </row>
    <row r="233" spans="1:1" x14ac:dyDescent="0.2">
      <c r="A233" s="9" t="s">
        <v>8114</v>
      </c>
    </row>
    <row r="234" spans="1:1" x14ac:dyDescent="0.2">
      <c r="A234" s="9" t="s">
        <v>9047</v>
      </c>
    </row>
    <row r="235" spans="1:1" x14ac:dyDescent="0.2">
      <c r="A235" s="13" t="s">
        <v>9680</v>
      </c>
    </row>
    <row r="236" spans="1:1" x14ac:dyDescent="0.2">
      <c r="A236" s="9" t="s">
        <v>8116</v>
      </c>
    </row>
    <row r="237" spans="1:1" x14ac:dyDescent="0.2">
      <c r="A237" s="9" t="s">
        <v>8696</v>
      </c>
    </row>
    <row r="238" spans="1:1" x14ac:dyDescent="0.2">
      <c r="A238" s="14" t="s">
        <v>9295</v>
      </c>
    </row>
    <row r="239" spans="1:1" x14ac:dyDescent="0.2">
      <c r="A239" s="9" t="s">
        <v>9203</v>
      </c>
    </row>
    <row r="240" spans="1:1" x14ac:dyDescent="0.2">
      <c r="A240" s="9" t="s">
        <v>9329</v>
      </c>
    </row>
    <row r="241" spans="1:1" x14ac:dyDescent="0.2">
      <c r="A241" s="9" t="s">
        <v>9205</v>
      </c>
    </row>
    <row r="242" spans="1:1" x14ac:dyDescent="0.2">
      <c r="A242" s="9" t="s">
        <v>8482</v>
      </c>
    </row>
    <row r="243" spans="1:1" x14ac:dyDescent="0.2">
      <c r="A243" s="9" t="s">
        <v>9207</v>
      </c>
    </row>
    <row r="244" spans="1:1" x14ac:dyDescent="0.2">
      <c r="A244" s="9" t="s">
        <v>9667</v>
      </c>
    </row>
    <row r="245" spans="1:1" x14ac:dyDescent="0.2">
      <c r="A245" s="9" t="s">
        <v>9659</v>
      </c>
    </row>
    <row r="246" spans="1:1" x14ac:dyDescent="0.2">
      <c r="A246" s="13" t="s">
        <v>9657</v>
      </c>
    </row>
    <row r="247" spans="1:1" x14ac:dyDescent="0.2">
      <c r="A247" s="9" t="s">
        <v>8896</v>
      </c>
    </row>
    <row r="248" spans="1:1" x14ac:dyDescent="0.2">
      <c r="A248" s="9" t="s">
        <v>9637</v>
      </c>
    </row>
    <row r="249" spans="1:1" x14ac:dyDescent="0.2">
      <c r="A249" s="9" t="s">
        <v>9395</v>
      </c>
    </row>
    <row r="250" spans="1:1" x14ac:dyDescent="0.2">
      <c r="A250" s="9" t="s">
        <v>9397</v>
      </c>
    </row>
    <row r="251" spans="1:1" x14ac:dyDescent="0.2">
      <c r="A251" s="9" t="s">
        <v>9399</v>
      </c>
    </row>
    <row r="252" spans="1:1" x14ac:dyDescent="0.2">
      <c r="A252" s="9" t="s">
        <v>7431</v>
      </c>
    </row>
    <row r="253" spans="1:1" x14ac:dyDescent="0.2">
      <c r="A253" s="9" t="s">
        <v>8698</v>
      </c>
    </row>
    <row r="254" spans="1:1" x14ac:dyDescent="0.2">
      <c r="A254" s="31" t="s">
        <v>8700</v>
      </c>
    </row>
    <row r="255" spans="1:1" x14ac:dyDescent="0.2">
      <c r="A255" s="31" t="s">
        <v>9613</v>
      </c>
    </row>
    <row r="256" spans="1:1" x14ac:dyDescent="0.2">
      <c r="A256" s="9" t="s">
        <v>8702</v>
      </c>
    </row>
    <row r="257" spans="1:1" x14ac:dyDescent="0.2">
      <c r="A257" s="31" t="s">
        <v>8708</v>
      </c>
    </row>
    <row r="258" spans="1:1" x14ac:dyDescent="0.2">
      <c r="A258" s="9" t="s">
        <v>7955</v>
      </c>
    </row>
    <row r="259" spans="1:1" x14ac:dyDescent="0.2">
      <c r="A259" s="31" t="s">
        <v>8714</v>
      </c>
    </row>
    <row r="260" spans="1:1" x14ac:dyDescent="0.2">
      <c r="A260" s="9" t="s">
        <v>8290</v>
      </c>
    </row>
    <row r="261" spans="1:1" x14ac:dyDescent="0.2">
      <c r="A261" s="14" t="s">
        <v>8722</v>
      </c>
    </row>
    <row r="262" spans="1:1" x14ac:dyDescent="0.2">
      <c r="A262" s="9" t="s">
        <v>8378</v>
      </c>
    </row>
    <row r="263" spans="1:1" x14ac:dyDescent="0.2">
      <c r="A263" s="9" t="s">
        <v>9361</v>
      </c>
    </row>
    <row r="264" spans="1:1" x14ac:dyDescent="0.2">
      <c r="A264" s="9" t="s">
        <v>7985</v>
      </c>
    </row>
    <row r="265" spans="1:1" x14ac:dyDescent="0.2">
      <c r="A265" s="9" t="s">
        <v>9655</v>
      </c>
    </row>
    <row r="266" spans="1:1" x14ac:dyDescent="0.2">
      <c r="A266" s="9" t="s">
        <v>9615</v>
      </c>
    </row>
    <row r="267" spans="1:1" x14ac:dyDescent="0.2">
      <c r="A267" s="9" t="s">
        <v>9209</v>
      </c>
    </row>
    <row r="268" spans="1:1" x14ac:dyDescent="0.2">
      <c r="A268" s="9" t="s">
        <v>9211</v>
      </c>
    </row>
    <row r="269" spans="1:1" x14ac:dyDescent="0.2">
      <c r="A269" s="9" t="s">
        <v>9005</v>
      </c>
    </row>
    <row r="270" spans="1:1" x14ac:dyDescent="0.2">
      <c r="A270" s="9" t="s">
        <v>8800</v>
      </c>
    </row>
    <row r="271" spans="1:1" x14ac:dyDescent="0.2">
      <c r="A271" s="9" t="s">
        <v>9299</v>
      </c>
    </row>
    <row r="272" spans="1:1" x14ac:dyDescent="0.2">
      <c r="A272" s="9" t="s">
        <v>8802</v>
      </c>
    </row>
    <row r="273" spans="1:1" x14ac:dyDescent="0.2">
      <c r="A273" s="14" t="s">
        <v>9619</v>
      </c>
    </row>
    <row r="274" spans="1:1" x14ac:dyDescent="0.2">
      <c r="A274" s="9" t="s">
        <v>9081</v>
      </c>
    </row>
    <row r="275" spans="1:1" x14ac:dyDescent="0.2">
      <c r="A275" s="9" t="s">
        <v>9083</v>
      </c>
    </row>
    <row r="276" spans="1:1" x14ac:dyDescent="0.2">
      <c r="A276" s="9" t="s">
        <v>9621</v>
      </c>
    </row>
    <row r="277" spans="1:1" x14ac:dyDescent="0.2">
      <c r="A277" s="9" t="s">
        <v>9213</v>
      </c>
    </row>
    <row r="278" spans="1:1" x14ac:dyDescent="0.2">
      <c r="A278" s="9" t="s">
        <v>9661</v>
      </c>
    </row>
    <row r="279" spans="1:1" x14ac:dyDescent="0.2">
      <c r="A279" s="9" t="s">
        <v>8726</v>
      </c>
    </row>
    <row r="280" spans="1:1" x14ac:dyDescent="0.2">
      <c r="A280" s="9" t="s">
        <v>8728</v>
      </c>
    </row>
    <row r="281" spans="1:1" x14ac:dyDescent="0.2">
      <c r="A281" s="9" t="s">
        <v>9623</v>
      </c>
    </row>
    <row r="282" spans="1:1" x14ac:dyDescent="0.2">
      <c r="A282" s="9" t="s">
        <v>9625</v>
      </c>
    </row>
    <row r="283" spans="1:1" x14ac:dyDescent="0.2">
      <c r="A283" s="9" t="s">
        <v>9627</v>
      </c>
    </row>
    <row r="284" spans="1:1" x14ac:dyDescent="0.2">
      <c r="A284" s="9" t="s">
        <v>9307</v>
      </c>
    </row>
    <row r="285" spans="1:1" x14ac:dyDescent="0.2">
      <c r="A285" s="9" t="s">
        <v>9215</v>
      </c>
    </row>
    <row r="286" spans="1:1" x14ac:dyDescent="0.2">
      <c r="A286" s="9" t="s">
        <v>9309</v>
      </c>
    </row>
    <row r="287" spans="1:1" x14ac:dyDescent="0.2">
      <c r="A287" s="9" t="s">
        <v>9313</v>
      </c>
    </row>
    <row r="288" spans="1:1" x14ac:dyDescent="0.2">
      <c r="A288" s="9" t="s">
        <v>7815</v>
      </c>
    </row>
    <row r="289" spans="1:1" x14ac:dyDescent="0.2">
      <c r="A289" s="9" t="s">
        <v>9053</v>
      </c>
    </row>
    <row r="290" spans="1:1" x14ac:dyDescent="0.2">
      <c r="A290" s="9" t="s">
        <v>8732</v>
      </c>
    </row>
    <row r="291" spans="1:1" x14ac:dyDescent="0.2">
      <c r="A291" s="9" t="s">
        <v>8832</v>
      </c>
    </row>
    <row r="292" spans="1:1" x14ac:dyDescent="0.2">
      <c r="A292" s="9" t="s">
        <v>9629</v>
      </c>
    </row>
    <row r="293" spans="1:1" x14ac:dyDescent="0.2">
      <c r="A293" s="9" t="s">
        <v>8977</v>
      </c>
    </row>
    <row r="294" spans="1:1" x14ac:dyDescent="0.2">
      <c r="A294" s="13" t="s">
        <v>9663</v>
      </c>
    </row>
    <row r="295" spans="1:1" x14ac:dyDescent="0.2">
      <c r="A295" s="9" t="s">
        <v>9665</v>
      </c>
    </row>
    <row r="296" spans="1:1" x14ac:dyDescent="0.2">
      <c r="A296" s="9" t="s">
        <v>9714</v>
      </c>
    </row>
    <row r="297" spans="1:1" x14ac:dyDescent="0.2">
      <c r="A297" s="9" t="s">
        <v>8496</v>
      </c>
    </row>
    <row r="298" spans="1:1" x14ac:dyDescent="0.2">
      <c r="A298" s="9" t="s">
        <v>8500</v>
      </c>
    </row>
    <row r="299" spans="1:1" x14ac:dyDescent="0.2">
      <c r="A299" s="9" t="s">
        <v>9221</v>
      </c>
    </row>
    <row r="300" spans="1:1" x14ac:dyDescent="0.2">
      <c r="A300" s="9" t="s">
        <v>9223</v>
      </c>
    </row>
    <row r="301" spans="1:1" x14ac:dyDescent="0.2">
      <c r="A301" s="9" t="s">
        <v>8902</v>
      </c>
    </row>
    <row r="302" spans="1:1" x14ac:dyDescent="0.2">
      <c r="A302" s="9" t="s">
        <v>9331</v>
      </c>
    </row>
    <row r="303" spans="1:1" x14ac:dyDescent="0.2">
      <c r="A303" s="9" t="s">
        <v>9351</v>
      </c>
    </row>
    <row r="304" spans="1:1" x14ac:dyDescent="0.2">
      <c r="A304" s="9" t="s">
        <v>9089</v>
      </c>
    </row>
    <row r="305" spans="1:1" x14ac:dyDescent="0.2">
      <c r="A305" s="9" t="s">
        <v>9682</v>
      </c>
    </row>
    <row r="306" spans="1:1" x14ac:dyDescent="0.2">
      <c r="A306" s="9" t="s">
        <v>9684</v>
      </c>
    </row>
    <row r="307" spans="1:1" x14ac:dyDescent="0.2">
      <c r="A307" s="9" t="s">
        <v>9686</v>
      </c>
    </row>
    <row r="308" spans="1:1" x14ac:dyDescent="0.2">
      <c r="A308" s="9" t="s">
        <v>9227</v>
      </c>
    </row>
    <row r="309" spans="1:1" x14ac:dyDescent="0.2">
      <c r="A309" s="9" t="s">
        <v>9229</v>
      </c>
    </row>
    <row r="310" spans="1:1" x14ac:dyDescent="0.2">
      <c r="A310" s="9" t="s">
        <v>9231</v>
      </c>
    </row>
    <row r="311" spans="1:1" x14ac:dyDescent="0.2">
      <c r="A311" s="9" t="s">
        <v>9233</v>
      </c>
    </row>
    <row r="312" spans="1:1" x14ac:dyDescent="0.2">
      <c r="A312" s="9" t="s">
        <v>9235</v>
      </c>
    </row>
    <row r="313" spans="1:1" x14ac:dyDescent="0.2">
      <c r="A313" s="9" t="s">
        <v>9239</v>
      </c>
    </row>
    <row r="314" spans="1:1" x14ac:dyDescent="0.2">
      <c r="A314" s="9" t="s">
        <v>9241</v>
      </c>
    </row>
    <row r="315" spans="1:1" x14ac:dyDescent="0.2">
      <c r="A315" s="9" t="s">
        <v>9243</v>
      </c>
    </row>
    <row r="316" spans="1:1" x14ac:dyDescent="0.2">
      <c r="A316" s="9" t="s">
        <v>9716</v>
      </c>
    </row>
    <row r="317" spans="1:1" x14ac:dyDescent="0.2">
      <c r="A317" s="9" t="s">
        <v>9718</v>
      </c>
    </row>
    <row r="318" spans="1:1" x14ac:dyDescent="0.2">
      <c r="A318" s="9" t="s">
        <v>9688</v>
      </c>
    </row>
    <row r="319" spans="1:1" x14ac:dyDescent="0.2">
      <c r="A319" s="9" t="s">
        <v>8906</v>
      </c>
    </row>
  </sheetData>
  <pageMargins left="0.23622047244094491" right="0.23622047244094491" top="0" bottom="0" header="0.31496062992125984" footer="0.31496062992125984"/>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2"/>
  <sheetViews>
    <sheetView topLeftCell="A241" workbookViewId="0">
      <selection activeCell="D1" sqref="D1:D282"/>
    </sheetView>
  </sheetViews>
  <sheetFormatPr defaultRowHeight="12.75" x14ac:dyDescent="0.2"/>
  <cols>
    <col min="1" max="1" width="45.7109375" customWidth="1"/>
    <col min="3" max="3" width="41" customWidth="1"/>
  </cols>
  <sheetData>
    <row r="1" spans="1:4" x14ac:dyDescent="0.2">
      <c r="A1" t="s">
        <v>10744</v>
      </c>
      <c r="B1" t="str">
        <f>MID(A1,2,1)</f>
        <v>A</v>
      </c>
      <c r="C1" t="str">
        <f>B1&amp;A1</f>
        <v>A\Acanthus-dioscoridis-(2).jpg</v>
      </c>
      <c r="D1" t="s">
        <v>11027</v>
      </c>
    </row>
    <row r="2" spans="1:4" x14ac:dyDescent="0.2">
      <c r="A2" t="s">
        <v>10745</v>
      </c>
      <c r="B2" t="str">
        <f t="shared" ref="B2:B65" si="0">MID(A2,2,1)</f>
        <v>A</v>
      </c>
      <c r="C2" t="str">
        <f t="shared" ref="C2:C65" si="1">B2&amp;A2</f>
        <v>A\Acanthus-Fieldings-Gold-(1).jpg</v>
      </c>
      <c r="D2" t="s">
        <v>11028</v>
      </c>
    </row>
    <row r="3" spans="1:4" x14ac:dyDescent="0.2">
      <c r="A3" t="s">
        <v>10746</v>
      </c>
      <c r="B3" t="str">
        <f t="shared" si="0"/>
        <v>A</v>
      </c>
      <c r="C3" t="str">
        <f t="shared" si="1"/>
        <v>A\Acanthus-spinossissimus-(1).jpg</v>
      </c>
      <c r="D3" t="s">
        <v>11029</v>
      </c>
    </row>
    <row r="4" spans="1:4" x14ac:dyDescent="0.2">
      <c r="A4" t="s">
        <v>10747</v>
      </c>
      <c r="B4" t="str">
        <f t="shared" si="0"/>
        <v>A</v>
      </c>
      <c r="C4" t="str">
        <f t="shared" si="1"/>
        <v>A\Acanthus-Whitewater.jpg</v>
      </c>
      <c r="D4" t="s">
        <v>11030</v>
      </c>
    </row>
    <row r="5" spans="1:4" x14ac:dyDescent="0.2">
      <c r="A5" t="s">
        <v>10748</v>
      </c>
      <c r="B5" t="str">
        <f t="shared" si="0"/>
        <v>A</v>
      </c>
      <c r="C5" t="str">
        <f t="shared" si="1"/>
        <v>A\Aconitum-River-Medway-(2).jpg</v>
      </c>
      <c r="D5" t="s">
        <v>180</v>
      </c>
    </row>
    <row r="6" spans="1:4" x14ac:dyDescent="0.2">
      <c r="A6" t="s">
        <v>10749</v>
      </c>
      <c r="B6" t="str">
        <f t="shared" si="0"/>
        <v>A</v>
      </c>
      <c r="C6" t="str">
        <f t="shared" si="1"/>
        <v>A\Actaea-pachypoda-'Misty-Blue'-(1).jpg</v>
      </c>
      <c r="D6" t="s">
        <v>11031</v>
      </c>
    </row>
    <row r="7" spans="1:4" x14ac:dyDescent="0.2">
      <c r="A7" t="s">
        <v>10750</v>
      </c>
      <c r="B7" t="s">
        <v>572</v>
      </c>
      <c r="C7" t="str">
        <f t="shared" si="1"/>
        <v>Ferns\Adiantum-pedatum-Aleuticum.jpg</v>
      </c>
      <c r="D7" t="s">
        <v>11032</v>
      </c>
    </row>
    <row r="8" spans="1:4" x14ac:dyDescent="0.2">
      <c r="A8" t="s">
        <v>10751</v>
      </c>
      <c r="B8" t="s">
        <v>572</v>
      </c>
      <c r="C8" t="str">
        <f t="shared" si="1"/>
        <v>Ferns\Adiantum-venustum-(3).jpg</v>
      </c>
      <c r="D8" t="s">
        <v>11033</v>
      </c>
    </row>
    <row r="9" spans="1:4" x14ac:dyDescent="0.2">
      <c r="A9" t="s">
        <v>10752</v>
      </c>
      <c r="B9" t="str">
        <f t="shared" si="0"/>
        <v>A</v>
      </c>
      <c r="C9" t="str">
        <f t="shared" si="1"/>
        <v>A\Agapanthus-Flore-Pleno-(2).jpg</v>
      </c>
      <c r="D9" t="s">
        <v>11034</v>
      </c>
    </row>
    <row r="10" spans="1:4" x14ac:dyDescent="0.2">
      <c r="A10" t="s">
        <v>10753</v>
      </c>
      <c r="B10" t="str">
        <f t="shared" si="0"/>
        <v>A</v>
      </c>
      <c r="C10" t="str">
        <f t="shared" si="1"/>
        <v>A\Agapanthus-inapertus-good-blue-(4).jpg</v>
      </c>
      <c r="D10" t="s">
        <v>11035</v>
      </c>
    </row>
    <row r="11" spans="1:4" x14ac:dyDescent="0.2">
      <c r="A11" t="s">
        <v>10754</v>
      </c>
      <c r="B11" t="str">
        <f t="shared" si="0"/>
        <v>A</v>
      </c>
      <c r="C11" t="str">
        <f t="shared" si="1"/>
        <v>A\Agapanthus-inapertus-Sky-(2).jpg</v>
      </c>
      <c r="D11" t="s">
        <v>11036</v>
      </c>
    </row>
    <row r="12" spans="1:4" x14ac:dyDescent="0.2">
      <c r="A12" t="s">
        <v>10755</v>
      </c>
      <c r="B12" t="str">
        <f t="shared" si="0"/>
        <v>A</v>
      </c>
      <c r="C12" t="str">
        <f t="shared" si="1"/>
        <v>A\Agapanthus-Silver-Mist-(2).jpg</v>
      </c>
      <c r="D12" t="s">
        <v>11037</v>
      </c>
    </row>
    <row r="13" spans="1:4" x14ac:dyDescent="0.2">
      <c r="A13" t="s">
        <v>10756</v>
      </c>
      <c r="B13" t="str">
        <f t="shared" si="0"/>
        <v>A</v>
      </c>
      <c r="C13" t="str">
        <f t="shared" si="1"/>
        <v>A\Agastache-After-Eight-(2).jpg</v>
      </c>
      <c r="D13" t="s">
        <v>11038</v>
      </c>
    </row>
    <row r="14" spans="1:4" x14ac:dyDescent="0.2">
      <c r="A14" t="s">
        <v>10757</v>
      </c>
      <c r="B14" t="str">
        <f t="shared" si="0"/>
        <v>A</v>
      </c>
      <c r="C14" t="str">
        <f t="shared" si="1"/>
        <v>A\Agastache-Blackadder.jpg</v>
      </c>
      <c r="D14" t="s">
        <v>11039</v>
      </c>
    </row>
    <row r="15" spans="1:4" x14ac:dyDescent="0.2">
      <c r="A15" t="s">
        <v>10758</v>
      </c>
      <c r="B15" t="str">
        <f t="shared" si="0"/>
        <v>A</v>
      </c>
      <c r="C15" t="str">
        <f t="shared" si="1"/>
        <v>A\Agastache-Rose-Mint-(3).jpg</v>
      </c>
      <c r="D15" t="s">
        <v>11040</v>
      </c>
    </row>
    <row r="16" spans="1:4" x14ac:dyDescent="0.2">
      <c r="A16" t="s">
        <v>10759</v>
      </c>
      <c r="B16" t="str">
        <f t="shared" si="0"/>
        <v>A</v>
      </c>
      <c r="C16" t="str">
        <f t="shared" si="1"/>
        <v>A\Alcalthaea-Parkallee.jpg</v>
      </c>
      <c r="D16" t="s">
        <v>11041</v>
      </c>
    </row>
    <row r="17" spans="1:4" x14ac:dyDescent="0.2">
      <c r="A17" t="s">
        <v>10760</v>
      </c>
      <c r="B17" t="str">
        <f t="shared" si="0"/>
        <v>A</v>
      </c>
      <c r="C17" t="str">
        <f t="shared" si="1"/>
        <v>A\Alcalthaea-Parkrondell.jpg</v>
      </c>
      <c r="D17" t="s">
        <v>11042</v>
      </c>
    </row>
    <row r="18" spans="1:4" x14ac:dyDescent="0.2">
      <c r="A18" t="s">
        <v>10761</v>
      </c>
      <c r="B18" t="str">
        <f t="shared" si="0"/>
        <v>A</v>
      </c>
      <c r="C18" t="str">
        <f t="shared" si="1"/>
        <v>A\Alcea.jpg</v>
      </c>
      <c r="D18" t="s">
        <v>11043</v>
      </c>
    </row>
    <row r="19" spans="1:4" x14ac:dyDescent="0.2">
      <c r="A19" t="s">
        <v>10762</v>
      </c>
      <c r="B19" t="str">
        <f t="shared" si="0"/>
        <v>A</v>
      </c>
      <c r="C19" t="str">
        <f t="shared" si="1"/>
        <v>A\Allium-(3).jpg</v>
      </c>
      <c r="D19" t="s">
        <v>11044</v>
      </c>
    </row>
    <row r="20" spans="1:4" x14ac:dyDescent="0.2">
      <c r="A20" t="s">
        <v>10763</v>
      </c>
      <c r="B20" t="str">
        <f t="shared" si="0"/>
        <v>A</v>
      </c>
      <c r="C20" t="str">
        <f t="shared" si="1"/>
        <v>A\Allium-caeruleum-(1).jpg</v>
      </c>
      <c r="D20" t="s">
        <v>11045</v>
      </c>
    </row>
    <row r="21" spans="1:4" x14ac:dyDescent="0.2">
      <c r="A21" t="s">
        <v>10764</v>
      </c>
      <c r="B21" t="str">
        <f t="shared" si="0"/>
        <v>A</v>
      </c>
      <c r="C21" t="str">
        <f t="shared" si="1"/>
        <v>A\Allium-Cameleon-(2).jpg</v>
      </c>
      <c r="D21" t="s">
        <v>11046</v>
      </c>
    </row>
    <row r="22" spans="1:4" x14ac:dyDescent="0.2">
      <c r="A22" t="s">
        <v>10765</v>
      </c>
      <c r="B22" t="str">
        <f t="shared" si="0"/>
        <v>A</v>
      </c>
      <c r="C22" t="str">
        <f t="shared" si="1"/>
        <v>A\Allium-nigrum-(1).jpg</v>
      </c>
      <c r="D22" t="s">
        <v>11047</v>
      </c>
    </row>
    <row r="23" spans="1:4" x14ac:dyDescent="0.2">
      <c r="A23" t="s">
        <v>10766</v>
      </c>
      <c r="B23" t="str">
        <f t="shared" si="0"/>
        <v>A</v>
      </c>
      <c r="C23" t="str">
        <f t="shared" si="1"/>
        <v>A\Alstromeria-Saturne-(3).jpg</v>
      </c>
      <c r="D23" t="s">
        <v>11048</v>
      </c>
    </row>
    <row r="24" spans="1:4" x14ac:dyDescent="0.2">
      <c r="A24" t="s">
        <v>10767</v>
      </c>
      <c r="B24" t="str">
        <f t="shared" si="0"/>
        <v>A</v>
      </c>
      <c r="C24" t="str">
        <f t="shared" si="1"/>
        <v>A\Althaea-canabina-(2).jpg</v>
      </c>
      <c r="D24" t="s">
        <v>11049</v>
      </c>
    </row>
    <row r="25" spans="1:4" x14ac:dyDescent="0.2">
      <c r="A25" t="s">
        <v>10768</v>
      </c>
      <c r="B25" t="str">
        <f t="shared" si="0"/>
        <v>A</v>
      </c>
      <c r="C25" t="str">
        <f t="shared" si="1"/>
        <v>A\Amsonia-tabernaemontana-(1).jpg</v>
      </c>
      <c r="D25" t="s">
        <v>11050</v>
      </c>
    </row>
    <row r="26" spans="1:4" x14ac:dyDescent="0.2">
      <c r="A26" t="s">
        <v>10769</v>
      </c>
      <c r="B26" t="str">
        <f t="shared" si="0"/>
        <v>A</v>
      </c>
      <c r="C26" t="str">
        <f t="shared" si="1"/>
        <v>A\Anemone-Hadspen-Abundance-(2).jpg</v>
      </c>
      <c r="D26" t="s">
        <v>11051</v>
      </c>
    </row>
    <row r="27" spans="1:4" x14ac:dyDescent="0.2">
      <c r="A27" t="s">
        <v>10770</v>
      </c>
      <c r="B27" t="str">
        <f t="shared" si="0"/>
        <v>A</v>
      </c>
      <c r="C27" t="str">
        <f t="shared" si="1"/>
        <v>A\Anemone-Loreley-(2).jpg</v>
      </c>
      <c r="D27" t="s">
        <v>11052</v>
      </c>
    </row>
    <row r="28" spans="1:4" x14ac:dyDescent="0.2">
      <c r="A28" t="s">
        <v>10771</v>
      </c>
      <c r="B28" t="str">
        <f t="shared" si="0"/>
        <v>A</v>
      </c>
      <c r="C28" t="str">
        <f t="shared" si="1"/>
        <v>A\Anemone-Margarete-(2).jpg</v>
      </c>
      <c r="D28" t="s">
        <v>11053</v>
      </c>
    </row>
    <row r="29" spans="1:4" x14ac:dyDescent="0.2">
      <c r="A29" t="s">
        <v>10772</v>
      </c>
      <c r="B29" t="str">
        <f t="shared" si="0"/>
        <v>A</v>
      </c>
      <c r="C29" t="str">
        <f t="shared" si="1"/>
        <v>A\Anemone-nemorosa-Wyatt's-Pink-(2).jpg</v>
      </c>
      <c r="D29" t="s">
        <v>11054</v>
      </c>
    </row>
    <row r="30" spans="1:4" x14ac:dyDescent="0.2">
      <c r="A30" t="s">
        <v>10773</v>
      </c>
      <c r="B30" t="str">
        <f t="shared" si="0"/>
        <v>A</v>
      </c>
      <c r="C30" t="str">
        <f t="shared" si="1"/>
        <v>A\Anemone-September-Charm-(2).jpg</v>
      </c>
      <c r="D30" t="s">
        <v>11055</v>
      </c>
    </row>
    <row r="31" spans="1:4" x14ac:dyDescent="0.2">
      <c r="A31" t="s">
        <v>10774</v>
      </c>
      <c r="B31" t="str">
        <f t="shared" si="0"/>
        <v>A</v>
      </c>
      <c r="C31" t="str">
        <f t="shared" si="1"/>
        <v>A\Aquilega-viridiflora-Chocolate-Soldier-#2.jpg</v>
      </c>
      <c r="D31" t="s">
        <v>11056</v>
      </c>
    </row>
    <row r="32" spans="1:4" x14ac:dyDescent="0.2">
      <c r="A32" t="s">
        <v>10775</v>
      </c>
      <c r="B32" t="str">
        <f t="shared" si="0"/>
        <v>A</v>
      </c>
      <c r="C32" t="str">
        <f t="shared" si="1"/>
        <v>A\Artemisia-lactiflora-Jim-Russell.jpg</v>
      </c>
      <c r="D32" t="s">
        <v>11057</v>
      </c>
    </row>
    <row r="33" spans="1:4" x14ac:dyDescent="0.2">
      <c r="A33" t="s">
        <v>10776</v>
      </c>
      <c r="B33" t="str">
        <f t="shared" si="0"/>
        <v>A</v>
      </c>
      <c r="C33" t="str">
        <f t="shared" si="1"/>
        <v>A\Asarum-caudatum.jpg</v>
      </c>
      <c r="D33" t="s">
        <v>11058</v>
      </c>
    </row>
    <row r="34" spans="1:4" x14ac:dyDescent="0.2">
      <c r="A34" t="s">
        <v>10777</v>
      </c>
      <c r="B34" t="str">
        <f t="shared" si="0"/>
        <v>A</v>
      </c>
      <c r="C34" t="str">
        <f t="shared" si="1"/>
        <v>A\Aster-Ezo-Murasaki-(2).jpg</v>
      </c>
      <c r="D34" t="s">
        <v>11059</v>
      </c>
    </row>
    <row r="35" spans="1:4" x14ac:dyDescent="0.2">
      <c r="A35" t="s">
        <v>10778</v>
      </c>
      <c r="B35" t="str">
        <f t="shared" si="0"/>
        <v>A</v>
      </c>
      <c r="C35" t="str">
        <f t="shared" si="1"/>
        <v>A\Aster-Fellowship.jpg</v>
      </c>
      <c r="D35" t="s">
        <v>11060</v>
      </c>
    </row>
    <row r="36" spans="1:4" x14ac:dyDescent="0.2">
      <c r="A36" t="s">
        <v>10779</v>
      </c>
      <c r="B36" t="str">
        <f t="shared" si="0"/>
        <v>A</v>
      </c>
      <c r="C36" t="str">
        <f t="shared" si="1"/>
        <v>A\Aster-laevis-Les-Moutiers-(1).jpg</v>
      </c>
      <c r="D36" t="s">
        <v>11061</v>
      </c>
    </row>
    <row r="37" spans="1:4" x14ac:dyDescent="0.2">
      <c r="A37" t="s">
        <v>10780</v>
      </c>
      <c r="B37" t="str">
        <f t="shared" si="0"/>
        <v>A</v>
      </c>
      <c r="C37" t="str">
        <f t="shared" si="1"/>
        <v>A\Aster-Lye-End-Beauty-(1).jpg</v>
      </c>
      <c r="D37" t="s">
        <v>11062</v>
      </c>
    </row>
    <row r="38" spans="1:4" x14ac:dyDescent="0.2">
      <c r="A38" t="s">
        <v>10781</v>
      </c>
      <c r="B38" t="str">
        <f t="shared" si="0"/>
        <v>A</v>
      </c>
      <c r="C38" t="str">
        <f t="shared" si="1"/>
        <v>A\Aster-novae-angliae-Helen-Picton-(2).jpg</v>
      </c>
      <c r="D38" t="s">
        <v>11063</v>
      </c>
    </row>
    <row r="39" spans="1:4" x14ac:dyDescent="0.2">
      <c r="A39" t="s">
        <v>10782</v>
      </c>
      <c r="B39" t="str">
        <f t="shared" si="0"/>
        <v>A</v>
      </c>
      <c r="C39" t="str">
        <f t="shared" si="1"/>
        <v>A\Aster-novae-angliae-James-Ritchie.jpg</v>
      </c>
      <c r="D39" t="s">
        <v>11064</v>
      </c>
    </row>
    <row r="40" spans="1:4" x14ac:dyDescent="0.2">
      <c r="A40" t="s">
        <v>10783</v>
      </c>
      <c r="B40" t="str">
        <f t="shared" si="0"/>
        <v>A</v>
      </c>
      <c r="C40" t="str">
        <f t="shared" si="1"/>
        <v>A\Aster-novae-angliae-Wow-(1).jpg</v>
      </c>
      <c r="D40" t="s">
        <v>11065</v>
      </c>
    </row>
    <row r="41" spans="1:4" x14ac:dyDescent="0.2">
      <c r="A41" t="s">
        <v>10784</v>
      </c>
      <c r="B41" t="str">
        <f t="shared" si="0"/>
        <v>A</v>
      </c>
      <c r="C41" t="str">
        <f t="shared" si="1"/>
        <v>A\Aster-novi-belgii-Anita-Webb.jpg</v>
      </c>
      <c r="D41" t="s">
        <v>11066</v>
      </c>
    </row>
    <row r="42" spans="1:4" x14ac:dyDescent="0.2">
      <c r="A42" t="s">
        <v>10785</v>
      </c>
      <c r="B42" t="str">
        <f t="shared" si="0"/>
        <v>A</v>
      </c>
      <c r="C42" t="str">
        <f t="shared" si="1"/>
        <v>A\Aster-Novi-belgii-Audrey-(3).jpg</v>
      </c>
      <c r="D42" t="s">
        <v>11067</v>
      </c>
    </row>
    <row r="43" spans="1:4" x14ac:dyDescent="0.2">
      <c r="A43" t="s">
        <v>10786</v>
      </c>
      <c r="B43" t="str">
        <f t="shared" si="0"/>
        <v>A</v>
      </c>
      <c r="C43" t="str">
        <f t="shared" si="1"/>
        <v>A\Aster-novi-belgii-Blue-Moon-(1).jpg</v>
      </c>
      <c r="D43" t="s">
        <v>11068</v>
      </c>
    </row>
    <row r="44" spans="1:4" x14ac:dyDescent="0.2">
      <c r="A44" t="s">
        <v>10787</v>
      </c>
      <c r="B44" t="str">
        <f t="shared" si="0"/>
        <v>A</v>
      </c>
      <c r="C44" t="str">
        <f t="shared" si="1"/>
        <v>A\Aster-novi-belgii-Coombe-Fishacre-(3).jpg</v>
      </c>
      <c r="D44" t="s">
        <v>11069</v>
      </c>
    </row>
    <row r="45" spans="1:4" x14ac:dyDescent="0.2">
      <c r="A45" t="s">
        <v>10788</v>
      </c>
      <c r="B45" t="str">
        <f t="shared" si="0"/>
        <v>A</v>
      </c>
      <c r="C45" t="str">
        <f t="shared" si="1"/>
        <v>A\Aster-novi-belgii-Dazzler-(1).jpg</v>
      </c>
      <c r="D45" t="s">
        <v>11070</v>
      </c>
    </row>
    <row r="46" spans="1:4" x14ac:dyDescent="0.2">
      <c r="A46" t="s">
        <v>10789</v>
      </c>
      <c r="B46" t="str">
        <f t="shared" si="0"/>
        <v>A</v>
      </c>
      <c r="C46" t="str">
        <f t="shared" si="1"/>
        <v>A\Aster-novi-belgii-Gurney-Slade-(1).jpg</v>
      </c>
      <c r="D46" t="s">
        <v>11071</v>
      </c>
    </row>
    <row r="47" spans="1:4" x14ac:dyDescent="0.2">
      <c r="A47" t="s">
        <v>10790</v>
      </c>
      <c r="B47" t="str">
        <f t="shared" si="0"/>
        <v>A</v>
      </c>
      <c r="C47" t="str">
        <f t="shared" si="1"/>
        <v>A\Aster-novi-belgii-Harrison's-Blue.jpg</v>
      </c>
      <c r="D47" t="s">
        <v>11072</v>
      </c>
    </row>
    <row r="48" spans="1:4" x14ac:dyDescent="0.2">
      <c r="A48" t="s">
        <v>10791</v>
      </c>
      <c r="B48" t="str">
        <f t="shared" si="0"/>
        <v>A</v>
      </c>
      <c r="C48" t="str">
        <f t="shared" si="1"/>
        <v>A\Aster-novi-belgii-Little-Boy-Blue-(3).jpg</v>
      </c>
      <c r="D48" t="s">
        <v>11073</v>
      </c>
    </row>
    <row r="49" spans="1:4" x14ac:dyDescent="0.2">
      <c r="A49" t="s">
        <v>10792</v>
      </c>
      <c r="B49" t="str">
        <f t="shared" si="0"/>
        <v>A</v>
      </c>
      <c r="C49" t="str">
        <f t="shared" si="1"/>
        <v>A\Aster-novi-belgii-Percy-Thrower.jpg</v>
      </c>
      <c r="D49" t="s">
        <v>11074</v>
      </c>
    </row>
    <row r="50" spans="1:4" x14ac:dyDescent="0.2">
      <c r="A50" t="s">
        <v>10793</v>
      </c>
      <c r="B50" t="str">
        <f t="shared" si="0"/>
        <v>A</v>
      </c>
      <c r="C50" t="str">
        <f t="shared" si="1"/>
        <v>A\Aster-novi-belgii-Priory-Blush-(1).jpg</v>
      </c>
      <c r="D50" t="s">
        <v>11075</v>
      </c>
    </row>
    <row r="51" spans="1:4" x14ac:dyDescent="0.2">
      <c r="A51" t="s">
        <v>10794</v>
      </c>
      <c r="B51" t="str">
        <f t="shared" si="0"/>
        <v>A</v>
      </c>
      <c r="C51" t="str">
        <f t="shared" si="1"/>
        <v>A\Aster-novi-belgii-Remembrance-(4).jpg</v>
      </c>
      <c r="D51" t="s">
        <v>11076</v>
      </c>
    </row>
    <row r="52" spans="1:4" x14ac:dyDescent="0.2">
      <c r="A52" t="s">
        <v>10795</v>
      </c>
      <c r="B52" t="str">
        <f t="shared" si="0"/>
        <v>A</v>
      </c>
      <c r="C52" t="str">
        <f t="shared" si="1"/>
        <v>A\Aster-novi-belgii-Rosebud-(1).jpg</v>
      </c>
      <c r="D52" t="s">
        <v>11077</v>
      </c>
    </row>
    <row r="53" spans="1:4" x14ac:dyDescent="0.2">
      <c r="A53" t="s">
        <v>10796</v>
      </c>
      <c r="B53" t="str">
        <f t="shared" si="0"/>
        <v>A</v>
      </c>
      <c r="C53" t="str">
        <f t="shared" si="1"/>
        <v>A\Aster-novi-belgii-Thundercloud-(1).jpg</v>
      </c>
      <c r="D53" t="s">
        <v>11078</v>
      </c>
    </row>
    <row r="54" spans="1:4" x14ac:dyDescent="0.2">
      <c r="A54" t="s">
        <v>10797</v>
      </c>
      <c r="B54" t="str">
        <f t="shared" si="0"/>
        <v>A</v>
      </c>
      <c r="C54" t="str">
        <f t="shared" si="1"/>
        <v>A\Aster-Photograph-(1).jpg</v>
      </c>
      <c r="D54" t="s">
        <v>11079</v>
      </c>
    </row>
    <row r="55" spans="1:4" x14ac:dyDescent="0.2">
      <c r="A55" t="s">
        <v>10798</v>
      </c>
      <c r="B55" t="str">
        <f t="shared" si="0"/>
        <v>A</v>
      </c>
      <c r="C55" t="str">
        <f t="shared" si="1"/>
        <v>A\Aster-schreberi.jpg</v>
      </c>
      <c r="D55" t="s">
        <v>11080</v>
      </c>
    </row>
    <row r="56" spans="1:4" x14ac:dyDescent="0.2">
      <c r="A56" t="s">
        <v>10799</v>
      </c>
      <c r="B56" t="s">
        <v>572</v>
      </c>
      <c r="C56" t="str">
        <f t="shared" si="1"/>
        <v>Ferns\Athyrium-Lady-in-Red.jpg</v>
      </c>
      <c r="D56" t="s">
        <v>11081</v>
      </c>
    </row>
    <row r="57" spans="1:4" x14ac:dyDescent="0.2">
      <c r="A57" t="s">
        <v>10800</v>
      </c>
      <c r="B57" t="s">
        <v>572</v>
      </c>
      <c r="C57" t="str">
        <f t="shared" si="1"/>
        <v>Ferns\Athyrium-Victoriae.jpg</v>
      </c>
      <c r="D57" t="s">
        <v>11082</v>
      </c>
    </row>
    <row r="58" spans="1:4" x14ac:dyDescent="0.2">
      <c r="A58" t="s">
        <v>10801</v>
      </c>
      <c r="B58" t="str">
        <f t="shared" si="0"/>
        <v>B</v>
      </c>
      <c r="C58" t="str">
        <f t="shared" si="1"/>
        <v>B\Briza-media-Russells.jpg</v>
      </c>
      <c r="D58" t="s">
        <v>11083</v>
      </c>
    </row>
    <row r="59" spans="1:4" x14ac:dyDescent="0.2">
      <c r="A59" t="s">
        <v>10802</v>
      </c>
      <c r="B59" t="str">
        <f t="shared" si="0"/>
        <v>C</v>
      </c>
      <c r="C59" t="str">
        <f t="shared" si="1"/>
        <v>C\Caltha-Honeydew-(1).jpg</v>
      </c>
      <c r="D59" t="s">
        <v>11084</v>
      </c>
    </row>
    <row r="60" spans="1:4" x14ac:dyDescent="0.2">
      <c r="A60" t="s">
        <v>10803</v>
      </c>
      <c r="B60" t="str">
        <f t="shared" si="0"/>
        <v>C</v>
      </c>
      <c r="C60" t="str">
        <f t="shared" si="1"/>
        <v>C\Caltha-polypetala-(2).jpg</v>
      </c>
      <c r="D60" t="s">
        <v>11085</v>
      </c>
    </row>
    <row r="61" spans="1:4" x14ac:dyDescent="0.2">
      <c r="A61" t="s">
        <v>10804</v>
      </c>
      <c r="B61" t="str">
        <f t="shared" si="0"/>
        <v>C</v>
      </c>
      <c r="C61" t="str">
        <f t="shared" si="1"/>
        <v>C\Campanula-takesimana-Beautiful-Truth-(1).jpg</v>
      </c>
      <c r="D61" t="s">
        <v>11086</v>
      </c>
    </row>
    <row r="62" spans="1:4" x14ac:dyDescent="0.2">
      <c r="A62" t="s">
        <v>10805</v>
      </c>
      <c r="B62" t="str">
        <f t="shared" si="0"/>
        <v>C</v>
      </c>
      <c r="C62" t="str">
        <f t="shared" si="1"/>
        <v>C\Campanula-trachelium-Snowball-(2).jpg</v>
      </c>
      <c r="D62" t="s">
        <v>11087</v>
      </c>
    </row>
    <row r="63" spans="1:4" x14ac:dyDescent="0.2">
      <c r="A63" t="s">
        <v>10806</v>
      </c>
      <c r="B63" t="str">
        <f t="shared" si="0"/>
        <v>C</v>
      </c>
      <c r="C63" t="str">
        <f t="shared" si="1"/>
        <v>C\Cardamine-quinquifolia-(1).jpg</v>
      </c>
      <c r="D63" t="s">
        <v>11088</v>
      </c>
    </row>
    <row r="64" spans="1:4" x14ac:dyDescent="0.2">
      <c r="A64" t="s">
        <v>10807</v>
      </c>
      <c r="B64" t="str">
        <f t="shared" si="0"/>
        <v>C</v>
      </c>
      <c r="C64" t="str">
        <f t="shared" si="1"/>
        <v>C\Centaurea-Pulchra-Major.jpg</v>
      </c>
      <c r="D64" t="s">
        <v>11089</v>
      </c>
    </row>
    <row r="65" spans="1:4" x14ac:dyDescent="0.2">
      <c r="A65" t="s">
        <v>10808</v>
      </c>
      <c r="B65" t="str">
        <f t="shared" si="0"/>
        <v>C</v>
      </c>
      <c r="C65" t="str">
        <f t="shared" si="1"/>
        <v>C\Centaurea-ruthenica-(1).jpg</v>
      </c>
      <c r="D65" t="s">
        <v>11090</v>
      </c>
    </row>
    <row r="66" spans="1:4" x14ac:dyDescent="0.2">
      <c r="A66" t="s">
        <v>10809</v>
      </c>
      <c r="B66" t="str">
        <f t="shared" ref="B66:B129" si="2">MID(A66,2,1)</f>
        <v>C</v>
      </c>
      <c r="C66" t="str">
        <f t="shared" ref="C66:C129" si="3">B66&amp;A66</f>
        <v>C\Cephalaria-gigantea-(2).jpg</v>
      </c>
      <c r="D66" t="s">
        <v>11091</v>
      </c>
    </row>
    <row r="67" spans="1:4" x14ac:dyDescent="0.2">
      <c r="A67" t="s">
        <v>10810</v>
      </c>
      <c r="B67" t="str">
        <f t="shared" si="2"/>
        <v>C</v>
      </c>
      <c r="C67" t="str">
        <f t="shared" si="3"/>
        <v>C\Chrysanthemum-Carmine-Blush-(3).jpg</v>
      </c>
      <c r="D67" t="s">
        <v>11092</v>
      </c>
    </row>
    <row r="68" spans="1:4" x14ac:dyDescent="0.2">
      <c r="A68" t="s">
        <v>10811</v>
      </c>
      <c r="B68" t="str">
        <f t="shared" si="2"/>
        <v>C</v>
      </c>
      <c r="C68" t="str">
        <f t="shared" si="3"/>
        <v>C\Chrysanthemum-Cousin-Joan.jpg</v>
      </c>
      <c r="D68" t="s">
        <v>11093</v>
      </c>
    </row>
    <row r="69" spans="1:4" x14ac:dyDescent="0.2">
      <c r="A69" t="s">
        <v>10812</v>
      </c>
      <c r="B69" t="str">
        <f t="shared" si="2"/>
        <v>C</v>
      </c>
      <c r="C69" t="str">
        <f t="shared" si="3"/>
        <v>C\Chrysanthemum-Duchess-of-Edinburgh.jpg</v>
      </c>
      <c r="D69" t="s">
        <v>11094</v>
      </c>
    </row>
    <row r="70" spans="1:4" x14ac:dyDescent="0.2">
      <c r="A70" t="s">
        <v>10813</v>
      </c>
      <c r="B70" t="str">
        <f t="shared" si="2"/>
        <v>C</v>
      </c>
      <c r="C70" t="str">
        <f t="shared" si="3"/>
        <v>C\Chrysanthemum-Ruby-Mound-(2).jpg</v>
      </c>
      <c r="D70" t="s">
        <v>11095</v>
      </c>
    </row>
    <row r="71" spans="1:4" x14ac:dyDescent="0.2">
      <c r="A71" t="s">
        <v>10814</v>
      </c>
      <c r="B71" t="str">
        <f t="shared" si="2"/>
        <v>C</v>
      </c>
      <c r="C71" t="str">
        <f t="shared" si="3"/>
        <v>C\Cirsium rivulare 'Frosted Magic' (1).JPG</v>
      </c>
      <c r="D71" t="s">
        <v>11096</v>
      </c>
    </row>
    <row r="72" spans="1:4" x14ac:dyDescent="0.2">
      <c r="A72" t="s">
        <v>10815</v>
      </c>
      <c r="B72" t="str">
        <f t="shared" si="2"/>
        <v>C</v>
      </c>
      <c r="C72" t="str">
        <f t="shared" si="3"/>
        <v>C\Cirsium-rivulare-'Frosted-Magic'-(1).jpg</v>
      </c>
      <c r="D72" t="s">
        <v>11097</v>
      </c>
    </row>
    <row r="73" spans="1:4" x14ac:dyDescent="0.2">
      <c r="A73" t="s">
        <v>10816</v>
      </c>
      <c r="B73" t="str">
        <f t="shared" si="2"/>
        <v>C</v>
      </c>
      <c r="C73" t="str">
        <f t="shared" si="3"/>
        <v>C\Convallaria-Vic-Pawlowskis-Gold-(1).jpg</v>
      </c>
      <c r="D73" t="s">
        <v>11098</v>
      </c>
    </row>
    <row r="74" spans="1:4" x14ac:dyDescent="0.2">
      <c r="A74" t="s">
        <v>10817</v>
      </c>
      <c r="B74" t="str">
        <f t="shared" si="2"/>
        <v>C</v>
      </c>
      <c r="C74" t="str">
        <f t="shared" si="3"/>
        <v>C\Covallaria-majalis-Prolificum-(1).jpg</v>
      </c>
      <c r="D74" t="s">
        <v>11099</v>
      </c>
    </row>
    <row r="75" spans="1:4" x14ac:dyDescent="0.2">
      <c r="A75" t="s">
        <v>10818</v>
      </c>
      <c r="B75" t="str">
        <f t="shared" si="2"/>
        <v>C</v>
      </c>
      <c r="C75" t="str">
        <f t="shared" si="3"/>
        <v>C\Crocosmia-Lady-Hamilton-(3).jpg</v>
      </c>
      <c r="D75" t="s">
        <v>11100</v>
      </c>
    </row>
    <row r="76" spans="1:4" x14ac:dyDescent="0.2">
      <c r="A76" t="s">
        <v>10819</v>
      </c>
      <c r="B76" t="str">
        <f t="shared" si="2"/>
        <v>C</v>
      </c>
      <c r="C76" t="str">
        <f t="shared" si="3"/>
        <v>C\Crocosmia-masonorum-Firebird-(2).jpg</v>
      </c>
      <c r="D76" t="s">
        <v>11101</v>
      </c>
    </row>
    <row r="77" spans="1:4" x14ac:dyDescent="0.2">
      <c r="A77" t="s">
        <v>10820</v>
      </c>
      <c r="B77" t="str">
        <f t="shared" si="2"/>
        <v>C</v>
      </c>
      <c r="C77" t="str">
        <f t="shared" si="3"/>
        <v>C\Crocosmia-Solfaterre-(1).jpg</v>
      </c>
      <c r="D77" t="s">
        <v>11102</v>
      </c>
    </row>
    <row r="78" spans="1:4" x14ac:dyDescent="0.2">
      <c r="A78" t="s">
        <v>10821</v>
      </c>
      <c r="B78" t="str">
        <f t="shared" si="2"/>
        <v>C</v>
      </c>
      <c r="C78" t="str">
        <f t="shared" si="3"/>
        <v>C\Crocosmia-Solfaterre-(3).jpg</v>
      </c>
      <c r="D78" t="s">
        <v>11103</v>
      </c>
    </row>
    <row r="79" spans="1:4" x14ac:dyDescent="0.2">
      <c r="A79" t="s">
        <v>10822</v>
      </c>
      <c r="B79" t="str">
        <f t="shared" si="2"/>
        <v>C</v>
      </c>
      <c r="C79" t="str">
        <f t="shared" si="3"/>
        <v>C\Cyrtanthus-yellow-(1).jpg</v>
      </c>
      <c r="D79" t="s">
        <v>11104</v>
      </c>
    </row>
    <row r="80" spans="1:4" x14ac:dyDescent="0.2">
      <c r="A80" t="s">
        <v>10823</v>
      </c>
      <c r="B80" t="str">
        <f t="shared" si="2"/>
        <v>D</v>
      </c>
      <c r="C80" t="str">
        <f t="shared" si="3"/>
        <v>D\Diascia-personata-Peach-(4).jpg</v>
      </c>
      <c r="D80" t="s">
        <v>11105</v>
      </c>
    </row>
    <row r="81" spans="1:4" x14ac:dyDescent="0.2">
      <c r="A81" t="s">
        <v>10824</v>
      </c>
      <c r="B81" t="str">
        <f t="shared" si="2"/>
        <v>D</v>
      </c>
      <c r="C81" t="str">
        <f t="shared" si="3"/>
        <v>D\Dicentra-Snowdrift-(1).jpg</v>
      </c>
      <c r="D81" t="s">
        <v>11106</v>
      </c>
    </row>
    <row r="82" spans="1:4" x14ac:dyDescent="0.2">
      <c r="A82" t="s">
        <v>10825</v>
      </c>
      <c r="B82" t="str">
        <f t="shared" si="2"/>
        <v>D</v>
      </c>
      <c r="C82" t="str">
        <f t="shared" si="3"/>
        <v>D\Dicentra-Spring-Morning-(2).jpg</v>
      </c>
      <c r="D82" t="s">
        <v>11107</v>
      </c>
    </row>
    <row r="83" spans="1:4" x14ac:dyDescent="0.2">
      <c r="A83" t="s">
        <v>10826</v>
      </c>
      <c r="B83" t="str">
        <f t="shared" si="2"/>
        <v>D</v>
      </c>
      <c r="C83" t="str">
        <f t="shared" si="3"/>
        <v>D\Dictamnus-albus.jpg</v>
      </c>
      <c r="D83" t="s">
        <v>11108</v>
      </c>
    </row>
    <row r="84" spans="1:4" x14ac:dyDescent="0.2">
      <c r="A84" t="s">
        <v>10827</v>
      </c>
      <c r="B84" t="str">
        <f t="shared" si="2"/>
        <v>D</v>
      </c>
      <c r="C84" t="str">
        <f t="shared" si="3"/>
        <v>D\Dierama-Merlin-#3.jpg</v>
      </c>
      <c r="D84" t="s">
        <v>11109</v>
      </c>
    </row>
    <row r="85" spans="1:4" x14ac:dyDescent="0.2">
      <c r="A85" t="s">
        <v>10828</v>
      </c>
      <c r="B85" t="str">
        <f t="shared" si="2"/>
        <v>D</v>
      </c>
      <c r="C85" t="str">
        <f t="shared" si="3"/>
        <v>D\Dierama-Merlin-#5.jpg</v>
      </c>
      <c r="D85" t="s">
        <v>11110</v>
      </c>
    </row>
    <row r="86" spans="1:4" x14ac:dyDescent="0.2">
      <c r="A86" t="s">
        <v>10829</v>
      </c>
      <c r="B86" t="str">
        <f t="shared" si="2"/>
        <v>D</v>
      </c>
      <c r="C86" t="str">
        <f t="shared" si="3"/>
        <v>D\Dierama-Pink-Rocket-(2).jpg</v>
      </c>
      <c r="D86" t="s">
        <v>11111</v>
      </c>
    </row>
    <row r="87" spans="1:4" x14ac:dyDescent="0.2">
      <c r="A87" t="s">
        <v>10830</v>
      </c>
      <c r="B87" t="str">
        <f t="shared" si="2"/>
        <v>D</v>
      </c>
      <c r="C87" t="str">
        <f t="shared" si="3"/>
        <v>D\Diglitalis-obscura-#2.jpg</v>
      </c>
      <c r="D87" t="s">
        <v>11112</v>
      </c>
    </row>
    <row r="88" spans="1:4" x14ac:dyDescent="0.2">
      <c r="A88" t="s">
        <v>10831</v>
      </c>
      <c r="B88" t="str">
        <f t="shared" si="2"/>
        <v>D</v>
      </c>
      <c r="C88" t="str">
        <f t="shared" si="3"/>
        <v>D\Diplarhena-Moraea-(4).jpg</v>
      </c>
      <c r="D88" t="s">
        <v>11113</v>
      </c>
    </row>
    <row r="89" spans="1:4" x14ac:dyDescent="0.2">
      <c r="A89" t="s">
        <v>10832</v>
      </c>
      <c r="B89" t="str">
        <f t="shared" si="2"/>
        <v>D</v>
      </c>
      <c r="C89" t="str">
        <f t="shared" si="3"/>
        <v>D\Dodecatheon-dentatum-(3).jpg</v>
      </c>
      <c r="D89" t="s">
        <v>11114</v>
      </c>
    </row>
    <row r="90" spans="1:4" x14ac:dyDescent="0.2">
      <c r="A90" t="s">
        <v>10833</v>
      </c>
      <c r="B90" t="s">
        <v>572</v>
      </c>
      <c r="C90" t="str">
        <f t="shared" si="3"/>
        <v>Ferns\Dryopteris-sieboldii-(5).jpg</v>
      </c>
      <c r="D90" t="s">
        <v>11115</v>
      </c>
    </row>
    <row r="91" spans="1:4" x14ac:dyDescent="0.2">
      <c r="A91" t="s">
        <v>10834</v>
      </c>
      <c r="B91" t="str">
        <f t="shared" si="2"/>
        <v>E</v>
      </c>
      <c r="C91" t="str">
        <f t="shared" si="3"/>
        <v>E\Echinacea-Guava-Ice-(5).jpg</v>
      </c>
      <c r="D91" t="s">
        <v>11116</v>
      </c>
    </row>
    <row r="92" spans="1:4" x14ac:dyDescent="0.2">
      <c r="A92" t="s">
        <v>10835</v>
      </c>
      <c r="B92" t="str">
        <f t="shared" si="2"/>
        <v>E</v>
      </c>
      <c r="C92" t="str">
        <f t="shared" si="3"/>
        <v>E\Epilobium-glabellum-(4).jpg</v>
      </c>
      <c r="D92" t="s">
        <v>11117</v>
      </c>
    </row>
    <row r="93" spans="1:4" x14ac:dyDescent="0.2">
      <c r="A93" t="s">
        <v>10836</v>
      </c>
      <c r="B93" t="str">
        <f t="shared" si="2"/>
        <v>E</v>
      </c>
      <c r="C93" t="str">
        <f t="shared" si="3"/>
        <v>E\Epimedium-Akebono.jpg</v>
      </c>
      <c r="D93" t="s">
        <v>11118</v>
      </c>
    </row>
    <row r="94" spans="1:4" x14ac:dyDescent="0.2">
      <c r="A94" t="s">
        <v>10837</v>
      </c>
      <c r="B94" t="str">
        <f t="shared" si="2"/>
        <v>E</v>
      </c>
      <c r="C94" t="str">
        <f t="shared" si="3"/>
        <v>E\Epimedium-Andre-Charlier-(1).jpg</v>
      </c>
      <c r="D94" t="s">
        <v>11119</v>
      </c>
    </row>
    <row r="95" spans="1:4" x14ac:dyDescent="0.2">
      <c r="A95" t="s">
        <v>10838</v>
      </c>
      <c r="B95" t="str">
        <f t="shared" si="2"/>
        <v>E</v>
      </c>
      <c r="C95" t="str">
        <f t="shared" si="3"/>
        <v>E\Epimedium-Black-Sea-(5).jpg</v>
      </c>
      <c r="D95" t="s">
        <v>11120</v>
      </c>
    </row>
    <row r="96" spans="1:4" x14ac:dyDescent="0.2">
      <c r="A96" t="s">
        <v>10839</v>
      </c>
      <c r="B96" t="str">
        <f t="shared" si="2"/>
        <v>E</v>
      </c>
      <c r="C96" t="str">
        <f t="shared" si="3"/>
        <v>E\Epimedium-Brimstone-Butterfly-(1).jpg</v>
      </c>
      <c r="D96" t="s">
        <v>11121</v>
      </c>
    </row>
    <row r="97" spans="1:4" x14ac:dyDescent="0.2">
      <c r="A97" t="s">
        <v>10840</v>
      </c>
      <c r="B97" t="str">
        <f t="shared" si="2"/>
        <v>E</v>
      </c>
      <c r="C97" t="str">
        <f t="shared" si="3"/>
        <v>E\Epimedium-camanulatum-(1).jpg</v>
      </c>
      <c r="D97" t="s">
        <v>11122</v>
      </c>
    </row>
    <row r="98" spans="1:4" x14ac:dyDescent="0.2">
      <c r="A98" t="s">
        <v>10841</v>
      </c>
      <c r="B98" t="str">
        <f t="shared" si="2"/>
        <v>E</v>
      </c>
      <c r="C98" t="str">
        <f t="shared" si="3"/>
        <v>E\Epimedium-creeping-yellow.jpg</v>
      </c>
      <c r="D98" t="s">
        <v>11123</v>
      </c>
    </row>
    <row r="99" spans="1:4" x14ac:dyDescent="0.2">
      <c r="A99" t="s">
        <v>10842</v>
      </c>
      <c r="B99" t="str">
        <f t="shared" si="2"/>
        <v>E</v>
      </c>
      <c r="C99" t="str">
        <f t="shared" si="3"/>
        <v>E\Epimedium-davidii-ex-Spinners-(3).jpg</v>
      </c>
      <c r="D99" t="s">
        <v>11124</v>
      </c>
    </row>
    <row r="100" spans="1:4" x14ac:dyDescent="0.2">
      <c r="A100" t="s">
        <v>10843</v>
      </c>
      <c r="B100" t="str">
        <f t="shared" si="2"/>
        <v>E</v>
      </c>
      <c r="C100" t="str">
        <f t="shared" si="3"/>
        <v>E\Epimedium-fargesii--(4).jpg</v>
      </c>
      <c r="D100" t="s">
        <v>11125</v>
      </c>
    </row>
    <row r="101" spans="1:4" x14ac:dyDescent="0.2">
      <c r="A101" t="s">
        <v>10844</v>
      </c>
      <c r="B101" t="str">
        <f t="shared" si="2"/>
        <v>E</v>
      </c>
      <c r="C101" t="str">
        <f t="shared" si="3"/>
        <v>E\Epimedium-fargesii-Pink-Constellation-(1).jpg</v>
      </c>
      <c r="D101" t="s">
        <v>11126</v>
      </c>
    </row>
    <row r="102" spans="1:4" x14ac:dyDescent="0.2">
      <c r="A102" t="s">
        <v>10845</v>
      </c>
      <c r="B102" t="str">
        <f t="shared" si="2"/>
        <v>E</v>
      </c>
      <c r="C102" t="str">
        <f t="shared" si="3"/>
        <v>E\Epimedium-Flowers-of-Sulphur-(3).jpg</v>
      </c>
      <c r="D102" t="s">
        <v>11127</v>
      </c>
    </row>
    <row r="103" spans="1:4" x14ac:dyDescent="0.2">
      <c r="A103" t="s">
        <v>10846</v>
      </c>
      <c r="B103" t="str">
        <f t="shared" si="2"/>
        <v>E</v>
      </c>
      <c r="C103" t="str">
        <f t="shared" si="3"/>
        <v>E\Epimedium-illicifolium-(2).jpg</v>
      </c>
      <c r="D103" t="s">
        <v>11128</v>
      </c>
    </row>
    <row r="104" spans="1:4" x14ac:dyDescent="0.2">
      <c r="A104" t="s">
        <v>10847</v>
      </c>
      <c r="B104" t="str">
        <f t="shared" si="2"/>
        <v>E</v>
      </c>
      <c r="C104" t="str">
        <f t="shared" si="3"/>
        <v>E\Epimedium-jean-Oneil-(2).jpg</v>
      </c>
      <c r="D104" t="s">
        <v>11129</v>
      </c>
    </row>
    <row r="105" spans="1:4" x14ac:dyDescent="0.2">
      <c r="A105" t="s">
        <v>10848</v>
      </c>
      <c r="B105" t="str">
        <f t="shared" si="2"/>
        <v>E</v>
      </c>
      <c r="C105" t="str">
        <f t="shared" si="3"/>
        <v>E\Epimedium-myrianthum-(6).jpg</v>
      </c>
      <c r="D105" t="s">
        <v>11130</v>
      </c>
    </row>
    <row r="106" spans="1:4" x14ac:dyDescent="0.2">
      <c r="A106" t="s">
        <v>10849</v>
      </c>
      <c r="B106" t="str">
        <f t="shared" si="2"/>
        <v>E</v>
      </c>
      <c r="C106" t="str">
        <f t="shared" si="3"/>
        <v>E\Epimedium-Spine-Tingler-(9).jpg</v>
      </c>
      <c r="D106" t="s">
        <v>11131</v>
      </c>
    </row>
    <row r="107" spans="1:4" x14ac:dyDescent="0.2">
      <c r="A107" t="s">
        <v>10850</v>
      </c>
      <c r="B107" t="str">
        <f t="shared" si="2"/>
        <v>E</v>
      </c>
      <c r="C107" t="str">
        <f t="shared" si="3"/>
        <v>E\Epimedium-stellulatum-Wudang-Star-(4).jpg</v>
      </c>
      <c r="D107" t="s">
        <v>11132</v>
      </c>
    </row>
    <row r="108" spans="1:4" x14ac:dyDescent="0.2">
      <c r="A108" t="s">
        <v>10851</v>
      </c>
      <c r="B108" t="str">
        <f t="shared" si="2"/>
        <v>E</v>
      </c>
      <c r="C108" t="str">
        <f t="shared" si="3"/>
        <v>E\Epimedium-wushanense-(4).jpg</v>
      </c>
      <c r="D108" t="s">
        <v>11133</v>
      </c>
    </row>
    <row r="109" spans="1:4" x14ac:dyDescent="0.2">
      <c r="A109" t="s">
        <v>10852</v>
      </c>
      <c r="B109" t="str">
        <f t="shared" si="2"/>
        <v>E</v>
      </c>
      <c r="C109" t="str">
        <f t="shared" si="3"/>
        <v>E\Eryngium-Jos-Eijking-(2).jpg</v>
      </c>
      <c r="D109" t="s">
        <v>11134</v>
      </c>
    </row>
    <row r="110" spans="1:4" x14ac:dyDescent="0.2">
      <c r="A110" t="s">
        <v>10853</v>
      </c>
      <c r="B110" t="str">
        <f t="shared" si="2"/>
        <v>E</v>
      </c>
      <c r="C110" t="str">
        <f t="shared" si="3"/>
        <v>E\Erysimum-Plant-World-Lemon.jpg</v>
      </c>
      <c r="D110" t="s">
        <v>11135</v>
      </c>
    </row>
    <row r="111" spans="1:4" x14ac:dyDescent="0.2">
      <c r="A111" t="s">
        <v>10854</v>
      </c>
      <c r="B111" t="str">
        <f t="shared" si="2"/>
        <v>E</v>
      </c>
      <c r="C111" t="str">
        <f t="shared" si="3"/>
        <v>E\Eucomis-zamesiaca-(1).jpg</v>
      </c>
      <c r="D111" t="s">
        <v>11136</v>
      </c>
    </row>
    <row r="112" spans="1:4" x14ac:dyDescent="0.2">
      <c r="A112" t="s">
        <v>10855</v>
      </c>
      <c r="B112" t="str">
        <f t="shared" si="2"/>
        <v>E</v>
      </c>
      <c r="C112" t="str">
        <f t="shared" si="3"/>
        <v>E\Eupatorium-fistulosum-Ivory-Towers-(1).jpg</v>
      </c>
      <c r="D112" t="s">
        <v>11137</v>
      </c>
    </row>
    <row r="113" spans="1:4" x14ac:dyDescent="0.2">
      <c r="A113" t="s">
        <v>10856</v>
      </c>
      <c r="B113" t="str">
        <f t="shared" si="2"/>
        <v>F</v>
      </c>
      <c r="C113" t="str">
        <f t="shared" si="3"/>
        <v>F\Ficaria-Double-Mud-(2).jpg</v>
      </c>
      <c r="D113" t="s">
        <v>11138</v>
      </c>
    </row>
    <row r="114" spans="1:4" x14ac:dyDescent="0.2">
      <c r="A114" t="s">
        <v>10857</v>
      </c>
      <c r="B114" t="str">
        <f t="shared" si="2"/>
        <v>F</v>
      </c>
      <c r="C114" t="str">
        <f t="shared" si="3"/>
        <v>F\Ficaria-verna-Collarette-(2).jpg</v>
      </c>
      <c r="D114" t="s">
        <v>11139</v>
      </c>
    </row>
    <row r="115" spans="1:4" x14ac:dyDescent="0.2">
      <c r="A115" t="s">
        <v>10858</v>
      </c>
      <c r="B115" t="str">
        <f t="shared" si="2"/>
        <v>F</v>
      </c>
      <c r="C115" t="str">
        <f t="shared" si="3"/>
        <v>F\Ficaria-verna-Green-Petal.jpg</v>
      </c>
      <c r="D115" t="s">
        <v>11140</v>
      </c>
    </row>
    <row r="116" spans="1:4" x14ac:dyDescent="0.2">
      <c r="A116" t="s">
        <v>10859</v>
      </c>
      <c r="B116" t="str">
        <f t="shared" si="2"/>
        <v>F</v>
      </c>
      <c r="C116" t="str">
        <f t="shared" si="3"/>
        <v>F\Ficaria-verna-subsp.-chrysocephala.jpg</v>
      </c>
      <c r="D116" t="s">
        <v>11141</v>
      </c>
    </row>
    <row r="117" spans="1:4" x14ac:dyDescent="0.2">
      <c r="A117" t="s">
        <v>10860</v>
      </c>
      <c r="B117" t="str">
        <f t="shared" si="2"/>
        <v>G</v>
      </c>
      <c r="C117" t="str">
        <f t="shared" si="3"/>
        <v>G\Gaura-Freefolk-Rosy.jpg</v>
      </c>
      <c r="D117" t="s">
        <v>11142</v>
      </c>
    </row>
    <row r="118" spans="1:4" x14ac:dyDescent="0.2">
      <c r="A118" t="s">
        <v>10861</v>
      </c>
      <c r="B118" t="str">
        <f t="shared" si="2"/>
        <v>G</v>
      </c>
      <c r="C118" t="str">
        <f t="shared" si="3"/>
        <v>G\Geranium-'Stormchaser'.jpg</v>
      </c>
      <c r="D118" t="s">
        <v>11143</v>
      </c>
    </row>
    <row r="119" spans="1:4" x14ac:dyDescent="0.2">
      <c r="A119" t="s">
        <v>10862</v>
      </c>
      <c r="B119" t="str">
        <f t="shared" si="2"/>
        <v>G</v>
      </c>
      <c r="C119" t="str">
        <f t="shared" si="3"/>
        <v>G\Geranium-Alaska-(2).jpg</v>
      </c>
      <c r="D119" t="s">
        <v>11144</v>
      </c>
    </row>
    <row r="120" spans="1:4" x14ac:dyDescent="0.2">
      <c r="A120" t="s">
        <v>10863</v>
      </c>
      <c r="B120" t="str">
        <f t="shared" si="2"/>
        <v>G</v>
      </c>
      <c r="C120" t="str">
        <f t="shared" si="3"/>
        <v>G\Geranium-cantabrigiense-Westray.jpg</v>
      </c>
      <c r="D120" t="s">
        <v>11145</v>
      </c>
    </row>
    <row r="121" spans="1:4" x14ac:dyDescent="0.2">
      <c r="A121" t="s">
        <v>10864</v>
      </c>
      <c r="B121" t="str">
        <f t="shared" si="2"/>
        <v>G</v>
      </c>
      <c r="C121" t="str">
        <f t="shared" si="3"/>
        <v>G\Geranium-Dusky-Rose-#2.jpg</v>
      </c>
      <c r="D121" t="s">
        <v>11146</v>
      </c>
    </row>
    <row r="122" spans="1:4" x14ac:dyDescent="0.2">
      <c r="A122" t="s">
        <v>10865</v>
      </c>
      <c r="B122" t="str">
        <f t="shared" si="2"/>
        <v>G</v>
      </c>
      <c r="C122" t="str">
        <f t="shared" si="3"/>
        <v>G\Geranium-himalayense-Derrick-Cooke.jpg</v>
      </c>
      <c r="D122" t="s">
        <v>11147</v>
      </c>
    </row>
    <row r="123" spans="1:4" x14ac:dyDescent="0.2">
      <c r="A123" t="s">
        <v>10866</v>
      </c>
      <c r="B123" t="str">
        <f t="shared" si="2"/>
        <v>G</v>
      </c>
      <c r="C123" t="str">
        <f t="shared" si="3"/>
        <v>G\Geranium-magnificum-Ernst-Pagels-(2).jpg</v>
      </c>
      <c r="D123" t="s">
        <v>11148</v>
      </c>
    </row>
    <row r="124" spans="1:4" x14ac:dyDescent="0.2">
      <c r="A124" t="s">
        <v>10867</v>
      </c>
      <c r="B124" t="str">
        <f t="shared" si="2"/>
        <v>G</v>
      </c>
      <c r="C124" t="str">
        <f t="shared" si="3"/>
        <v>G\Geranium-monacense-Claudine-Dupont-(3).jpg</v>
      </c>
      <c r="D124" t="s">
        <v>11149</v>
      </c>
    </row>
    <row r="125" spans="1:4" x14ac:dyDescent="0.2">
      <c r="A125" t="s">
        <v>10868</v>
      </c>
      <c r="B125" t="str">
        <f t="shared" si="2"/>
        <v>G</v>
      </c>
      <c r="C125" t="str">
        <f t="shared" si="3"/>
        <v>G\Geranium-nodosum-Hexham-Lace.jpg</v>
      </c>
      <c r="D125" t="s">
        <v>11150</v>
      </c>
    </row>
    <row r="126" spans="1:4" x14ac:dyDescent="0.2">
      <c r="A126" t="s">
        <v>10869</v>
      </c>
      <c r="B126" t="str">
        <f t="shared" si="2"/>
        <v>G</v>
      </c>
      <c r="C126" t="str">
        <f t="shared" si="3"/>
        <v>G\Geranium-nodosum-Whiteleaf-(2).jpg</v>
      </c>
      <c r="D126" t="s">
        <v>11151</v>
      </c>
    </row>
    <row r="127" spans="1:4" x14ac:dyDescent="0.2">
      <c r="A127" t="s">
        <v>10870</v>
      </c>
      <c r="B127" t="str">
        <f t="shared" si="2"/>
        <v>G</v>
      </c>
      <c r="C127" t="str">
        <f t="shared" si="3"/>
        <v>G\Geranium-phaeum-James-Haunch-(1).jpg</v>
      </c>
      <c r="D127" t="s">
        <v>11152</v>
      </c>
    </row>
    <row r="128" spans="1:4" x14ac:dyDescent="0.2">
      <c r="A128" t="s">
        <v>10871</v>
      </c>
      <c r="B128" t="str">
        <f t="shared" si="2"/>
        <v>G</v>
      </c>
      <c r="C128" t="str">
        <f t="shared" si="3"/>
        <v>G\Geranium-phaeum-Taffs-Jester-(2).jpg</v>
      </c>
      <c r="D128" t="s">
        <v>11153</v>
      </c>
    </row>
    <row r="129" spans="1:4" x14ac:dyDescent="0.2">
      <c r="A129" t="s">
        <v>10872</v>
      </c>
      <c r="B129" t="str">
        <f t="shared" si="2"/>
        <v>G</v>
      </c>
      <c r="C129" t="str">
        <f t="shared" si="3"/>
        <v>G\Geranium-reflexum-Variegated-(1).jpg</v>
      </c>
      <c r="D129" t="s">
        <v>11154</v>
      </c>
    </row>
    <row r="130" spans="1:4" x14ac:dyDescent="0.2">
      <c r="A130" t="s">
        <v>10873</v>
      </c>
      <c r="B130" t="str">
        <f t="shared" ref="B130:B193" si="4">MID(A130,2,1)</f>
        <v>G</v>
      </c>
      <c r="C130" t="str">
        <f t="shared" ref="C130:C193" si="5">B130&amp;A130</f>
        <v>G\Geranium-sanguineum-Elke-(2).jpg</v>
      </c>
      <c r="D130" t="s">
        <v>11155</v>
      </c>
    </row>
    <row r="131" spans="1:4" x14ac:dyDescent="0.2">
      <c r="A131" t="s">
        <v>10874</v>
      </c>
      <c r="B131" t="str">
        <f t="shared" si="4"/>
        <v>G</v>
      </c>
      <c r="C131" t="str">
        <f t="shared" si="5"/>
        <v>G\Geranium-wallichianum-Buxton's-Variety-(2).jpg</v>
      </c>
      <c r="D131" t="s">
        <v>11156</v>
      </c>
    </row>
    <row r="132" spans="1:4" x14ac:dyDescent="0.2">
      <c r="A132" t="s">
        <v>10875</v>
      </c>
      <c r="B132" t="str">
        <f t="shared" si="4"/>
        <v>G</v>
      </c>
      <c r="C132" t="str">
        <f t="shared" si="5"/>
        <v>G\Geum-Can-Can-(1).jpg</v>
      </c>
      <c r="D132" t="s">
        <v>11157</v>
      </c>
    </row>
    <row r="133" spans="1:4" x14ac:dyDescent="0.2">
      <c r="A133" t="s">
        <v>10876</v>
      </c>
      <c r="B133" t="str">
        <f t="shared" si="4"/>
        <v>G</v>
      </c>
      <c r="C133" t="str">
        <f t="shared" si="5"/>
        <v>G\Geum-Cosmopolitan-(1).jpg</v>
      </c>
      <c r="D133" t="s">
        <v>11158</v>
      </c>
    </row>
    <row r="134" spans="1:4" x14ac:dyDescent="0.2">
      <c r="A134" t="s">
        <v>10877</v>
      </c>
      <c r="B134" t="str">
        <f t="shared" si="4"/>
        <v>G</v>
      </c>
      <c r="C134" t="str">
        <f t="shared" si="5"/>
        <v>G\Geum-Golden-Joy-(5).jpg</v>
      </c>
      <c r="D134" t="s">
        <v>11159</v>
      </c>
    </row>
    <row r="135" spans="1:4" x14ac:dyDescent="0.2">
      <c r="A135" t="s">
        <v>10878</v>
      </c>
      <c r="B135" t="str">
        <f t="shared" si="4"/>
        <v>G</v>
      </c>
      <c r="C135" t="str">
        <f t="shared" si="5"/>
        <v>G\Geum-Hilltop--Beacon.jpg</v>
      </c>
      <c r="D135" t="s">
        <v>11160</v>
      </c>
    </row>
    <row r="136" spans="1:4" x14ac:dyDescent="0.2">
      <c r="A136" t="s">
        <v>10879</v>
      </c>
      <c r="B136" t="str">
        <f t="shared" si="4"/>
        <v>G</v>
      </c>
      <c r="C136" t="str">
        <f t="shared" si="5"/>
        <v>G\Geum-Lemon-Drops-(2).jpg</v>
      </c>
      <c r="D136" t="s">
        <v>11161</v>
      </c>
    </row>
    <row r="137" spans="1:4" x14ac:dyDescent="0.2">
      <c r="A137" t="s">
        <v>10880</v>
      </c>
      <c r="B137" t="str">
        <f t="shared" si="4"/>
        <v>G</v>
      </c>
      <c r="C137" t="str">
        <f t="shared" si="5"/>
        <v>G\Geum-Mandarin.jpg</v>
      </c>
      <c r="D137" t="s">
        <v>11162</v>
      </c>
    </row>
    <row r="138" spans="1:4" x14ac:dyDescent="0.2">
      <c r="A138" t="s">
        <v>10881</v>
      </c>
      <c r="B138" t="str">
        <f t="shared" si="4"/>
        <v>G</v>
      </c>
      <c r="C138" t="str">
        <f t="shared" si="5"/>
        <v>G\Geum-Snowflake-(1).jpg</v>
      </c>
      <c r="D138" t="s">
        <v>11163</v>
      </c>
    </row>
    <row r="139" spans="1:4" x14ac:dyDescent="0.2">
      <c r="A139" t="s">
        <v>10882</v>
      </c>
      <c r="B139" t="str">
        <f t="shared" si="4"/>
        <v>G</v>
      </c>
      <c r="C139" t="str">
        <f t="shared" si="5"/>
        <v>G\Gladiolus-dalenii-(1).jpg</v>
      </c>
      <c r="D139" t="s">
        <v>11164</v>
      </c>
    </row>
    <row r="140" spans="1:4" x14ac:dyDescent="0.2">
      <c r="A140" t="s">
        <v>10883</v>
      </c>
      <c r="B140" t="str">
        <f t="shared" si="4"/>
        <v>H</v>
      </c>
      <c r="C140" t="str">
        <f t="shared" si="5"/>
        <v>H\Hakenochloa-All-Gold.jpg</v>
      </c>
      <c r="D140" t="s">
        <v>11165</v>
      </c>
    </row>
    <row r="141" spans="1:4" x14ac:dyDescent="0.2">
      <c r="A141" t="s">
        <v>10884</v>
      </c>
      <c r="B141" t="str">
        <f t="shared" si="4"/>
        <v>H</v>
      </c>
      <c r="C141" t="str">
        <f t="shared" si="5"/>
        <v>H\Helenium-Red-Jewel-(2).jpg</v>
      </c>
      <c r="D141" t="s">
        <v>11166</v>
      </c>
    </row>
    <row r="142" spans="1:4" x14ac:dyDescent="0.2">
      <c r="A142" t="s">
        <v>10885</v>
      </c>
      <c r="B142" t="str">
        <f t="shared" si="4"/>
        <v>H</v>
      </c>
      <c r="C142" t="str">
        <f t="shared" si="5"/>
        <v>H\Helenium-Rubinzwerg-(1).jpg</v>
      </c>
      <c r="D142" t="s">
        <v>11167</v>
      </c>
    </row>
    <row r="143" spans="1:4" x14ac:dyDescent="0.2">
      <c r="A143" t="s">
        <v>10886</v>
      </c>
      <c r="B143" t="str">
        <f t="shared" si="4"/>
        <v>H</v>
      </c>
      <c r="C143" t="str">
        <f t="shared" si="5"/>
        <v>H\Helianthemum-Pink-Angel-(1).jpg</v>
      </c>
      <c r="D143" t="s">
        <v>11168</v>
      </c>
    </row>
    <row r="144" spans="1:4" x14ac:dyDescent="0.2">
      <c r="A144" t="s">
        <v>10887</v>
      </c>
      <c r="B144" t="str">
        <f t="shared" si="4"/>
        <v>H</v>
      </c>
      <c r="C144" t="str">
        <f t="shared" si="5"/>
        <v>H\Helianthus-salicifolius-(4).jpg</v>
      </c>
      <c r="D144" t="s">
        <v>11169</v>
      </c>
    </row>
    <row r="145" spans="1:4" x14ac:dyDescent="0.2">
      <c r="A145" t="s">
        <v>10888</v>
      </c>
      <c r="B145" t="str">
        <f t="shared" si="4"/>
        <v>H</v>
      </c>
      <c r="C145" t="str">
        <f t="shared" si="5"/>
        <v>H\Hemerocallis-American-Revolution-(2).jpg</v>
      </c>
      <c r="D145" t="s">
        <v>11170</v>
      </c>
    </row>
    <row r="146" spans="1:4" x14ac:dyDescent="0.2">
      <c r="A146" t="s">
        <v>10889</v>
      </c>
      <c r="B146" t="str">
        <f t="shared" si="4"/>
        <v>H</v>
      </c>
      <c r="C146" t="str">
        <f t="shared" si="5"/>
        <v>H\Hesperantha-Salome-(4).jpg</v>
      </c>
      <c r="D146" t="s">
        <v>11171</v>
      </c>
    </row>
    <row r="147" spans="1:4" x14ac:dyDescent="0.2">
      <c r="A147" t="s">
        <v>10890</v>
      </c>
      <c r="B147" t="str">
        <f t="shared" si="4"/>
        <v>H</v>
      </c>
      <c r="C147" t="str">
        <f t="shared" si="5"/>
        <v>H\Hosta-Avocado.jpg</v>
      </c>
      <c r="D147" t="s">
        <v>11172</v>
      </c>
    </row>
    <row r="148" spans="1:4" x14ac:dyDescent="0.2">
      <c r="A148" t="s">
        <v>10891</v>
      </c>
      <c r="B148" t="str">
        <f t="shared" si="4"/>
        <v>H</v>
      </c>
      <c r="C148" t="str">
        <f t="shared" si="5"/>
        <v>H\Hosta-Diana-Remembered-(2).jpg</v>
      </c>
      <c r="D148" t="s">
        <v>11173</v>
      </c>
    </row>
    <row r="149" spans="1:4" x14ac:dyDescent="0.2">
      <c r="A149" t="s">
        <v>10892</v>
      </c>
      <c r="B149" t="str">
        <f t="shared" si="4"/>
        <v>H</v>
      </c>
      <c r="C149" t="str">
        <f t="shared" si="5"/>
        <v>H\Hosta-Dream-Queen.jpg</v>
      </c>
      <c r="D149" t="s">
        <v>11174</v>
      </c>
    </row>
    <row r="150" spans="1:4" x14ac:dyDescent="0.2">
      <c r="A150" t="s">
        <v>10893</v>
      </c>
      <c r="B150" t="str">
        <f t="shared" si="4"/>
        <v>H</v>
      </c>
      <c r="C150" t="str">
        <f t="shared" si="5"/>
        <v>H\Hosta-Fire-Island-(2).jpg</v>
      </c>
      <c r="D150" t="s">
        <v>11175</v>
      </c>
    </row>
    <row r="151" spans="1:4" x14ac:dyDescent="0.2">
      <c r="A151" t="s">
        <v>10894</v>
      </c>
      <c r="B151" t="str">
        <f t="shared" si="4"/>
        <v>H</v>
      </c>
      <c r="C151" t="str">
        <f t="shared" si="5"/>
        <v>H\Hosta-Fragrant-Bouquet.jpg</v>
      </c>
      <c r="D151" t="s">
        <v>11176</v>
      </c>
    </row>
    <row r="152" spans="1:4" x14ac:dyDescent="0.2">
      <c r="A152" t="s">
        <v>10895</v>
      </c>
      <c r="B152" t="str">
        <f t="shared" si="4"/>
        <v>H</v>
      </c>
      <c r="C152" t="str">
        <f t="shared" si="5"/>
        <v>H\Hosta-Fried-Bananas-(1).jpg</v>
      </c>
      <c r="D152" t="s">
        <v>11177</v>
      </c>
    </row>
    <row r="153" spans="1:4" x14ac:dyDescent="0.2">
      <c r="A153" t="s">
        <v>10896</v>
      </c>
      <c r="B153" t="str">
        <f t="shared" si="4"/>
        <v>H</v>
      </c>
      <c r="C153" t="str">
        <f t="shared" si="5"/>
        <v>H\Hosta-Gold-Edger-(2).jpg</v>
      </c>
      <c r="D153" t="s">
        <v>11178</v>
      </c>
    </row>
    <row r="154" spans="1:4" x14ac:dyDescent="0.2">
      <c r="A154" t="s">
        <v>10897</v>
      </c>
      <c r="B154" t="str">
        <f t="shared" si="4"/>
        <v>H</v>
      </c>
      <c r="C154" t="str">
        <f t="shared" si="5"/>
        <v>H\Hosta-Golden-Haze.jpg</v>
      </c>
      <c r="D154" t="s">
        <v>11179</v>
      </c>
    </row>
    <row r="155" spans="1:4" x14ac:dyDescent="0.2">
      <c r="A155" t="s">
        <v>10898</v>
      </c>
      <c r="B155" t="str">
        <f t="shared" si="4"/>
        <v>H</v>
      </c>
      <c r="C155" t="str">
        <f t="shared" si="5"/>
        <v>H\Hosta-Grand-Marquees-(1).jpg</v>
      </c>
      <c r="D155" t="s">
        <v>11180</v>
      </c>
    </row>
    <row r="156" spans="1:4" x14ac:dyDescent="0.2">
      <c r="A156" t="s">
        <v>10899</v>
      </c>
      <c r="B156" t="str">
        <f t="shared" si="4"/>
        <v>H</v>
      </c>
      <c r="C156" t="str">
        <f t="shared" si="5"/>
        <v>H\Hosta-Grand-Tiara-(1).jpg</v>
      </c>
      <c r="D156" t="s">
        <v>11181</v>
      </c>
    </row>
    <row r="157" spans="1:4" x14ac:dyDescent="0.2">
      <c r="A157" t="s">
        <v>10900</v>
      </c>
      <c r="B157" t="str">
        <f t="shared" si="4"/>
        <v>H</v>
      </c>
      <c r="C157" t="str">
        <f t="shared" si="5"/>
        <v>H\Hosta-Green-Velveteen-(1).jpg</v>
      </c>
      <c r="D157" t="s">
        <v>11182</v>
      </c>
    </row>
    <row r="158" spans="1:4" x14ac:dyDescent="0.2">
      <c r="A158" t="s">
        <v>10901</v>
      </c>
      <c r="B158" t="str">
        <f t="shared" si="4"/>
        <v>H</v>
      </c>
      <c r="C158" t="str">
        <f t="shared" si="5"/>
        <v>H\Hosta-Harold-Reed-(1).jpg</v>
      </c>
      <c r="D158" t="s">
        <v>11183</v>
      </c>
    </row>
    <row r="159" spans="1:4" x14ac:dyDescent="0.2">
      <c r="A159" t="s">
        <v>10902</v>
      </c>
      <c r="B159" t="str">
        <f t="shared" si="4"/>
        <v>H</v>
      </c>
      <c r="C159" t="str">
        <f t="shared" si="5"/>
        <v>H\Hosta-Invincible-(4).jpg</v>
      </c>
      <c r="D159" t="s">
        <v>11184</v>
      </c>
    </row>
    <row r="160" spans="1:4" x14ac:dyDescent="0.2">
      <c r="A160" t="s">
        <v>10903</v>
      </c>
      <c r="B160" t="str">
        <f t="shared" si="4"/>
        <v>H</v>
      </c>
      <c r="C160" t="str">
        <f t="shared" si="5"/>
        <v>H\Hosta-Invincible-Spirit-(2).jpg</v>
      </c>
      <c r="D160" t="s">
        <v>11185</v>
      </c>
    </row>
    <row r="161" spans="1:4" x14ac:dyDescent="0.2">
      <c r="A161" t="s">
        <v>10904</v>
      </c>
      <c r="B161" t="str">
        <f t="shared" si="4"/>
        <v>H</v>
      </c>
      <c r="C161" t="str">
        <f t="shared" si="5"/>
        <v>H\Hosta-Iron-Gate-Glamour-(2).jpg</v>
      </c>
      <c r="D161" t="s">
        <v>11186</v>
      </c>
    </row>
    <row r="162" spans="1:4" x14ac:dyDescent="0.2">
      <c r="A162" t="s">
        <v>10905</v>
      </c>
      <c r="B162" t="str">
        <f t="shared" si="4"/>
        <v>H</v>
      </c>
      <c r="C162" t="str">
        <f t="shared" si="5"/>
        <v>H\Hosta-Jade-Cascade.jpg</v>
      </c>
      <c r="D162" t="s">
        <v>11187</v>
      </c>
    </row>
    <row r="163" spans="1:4" x14ac:dyDescent="0.2">
      <c r="A163" t="s">
        <v>10906</v>
      </c>
      <c r="B163" t="str">
        <f t="shared" si="4"/>
        <v>H</v>
      </c>
      <c r="C163" t="str">
        <f t="shared" si="5"/>
        <v>H\Hosta-jewel-of-the-Nile-(1).jpg</v>
      </c>
      <c r="D163" t="s">
        <v>11188</v>
      </c>
    </row>
    <row r="164" spans="1:4" x14ac:dyDescent="0.2">
      <c r="A164" t="s">
        <v>10907</v>
      </c>
      <c r="B164" t="str">
        <f t="shared" si="4"/>
        <v>H</v>
      </c>
      <c r="C164" t="str">
        <f t="shared" si="5"/>
        <v>H\Hosta-June-Fever-(2).jpg</v>
      </c>
      <c r="D164" t="s">
        <v>11189</v>
      </c>
    </row>
    <row r="165" spans="1:4" x14ac:dyDescent="0.2">
      <c r="A165" t="s">
        <v>10908</v>
      </c>
      <c r="B165" t="str">
        <f t="shared" si="4"/>
        <v>H</v>
      </c>
      <c r="C165" t="str">
        <f t="shared" si="5"/>
        <v>H\Hosta-Lemon-Delight.jpg</v>
      </c>
      <c r="D165" t="s">
        <v>11190</v>
      </c>
    </row>
    <row r="166" spans="1:4" x14ac:dyDescent="0.2">
      <c r="A166" t="s">
        <v>10909</v>
      </c>
      <c r="B166" t="str">
        <f t="shared" si="4"/>
        <v>H</v>
      </c>
      <c r="C166" t="str">
        <f t="shared" si="5"/>
        <v>H\Hosta-Lucy-Vitols-(1).jpg</v>
      </c>
      <c r="D166" t="s">
        <v>11191</v>
      </c>
    </row>
    <row r="167" spans="1:4" x14ac:dyDescent="0.2">
      <c r="A167" t="s">
        <v>10910</v>
      </c>
      <c r="B167" t="str">
        <f t="shared" si="4"/>
        <v>H</v>
      </c>
      <c r="C167" t="str">
        <f t="shared" si="5"/>
        <v>H\Hosta-Ming-Jade-(2).jpg</v>
      </c>
      <c r="D167" t="s">
        <v>11192</v>
      </c>
    </row>
    <row r="168" spans="1:4" x14ac:dyDescent="0.2">
      <c r="A168" t="s">
        <v>10911</v>
      </c>
      <c r="B168" t="str">
        <f t="shared" si="4"/>
        <v>H</v>
      </c>
      <c r="C168" t="str">
        <f t="shared" si="5"/>
        <v>H\Hosta-Mrs-Minky-(1).jpg</v>
      </c>
      <c r="D168" t="s">
        <v>11193</v>
      </c>
    </row>
    <row r="169" spans="1:4" x14ac:dyDescent="0.2">
      <c r="A169" t="s">
        <v>10912</v>
      </c>
      <c r="B169" t="str">
        <f t="shared" si="4"/>
        <v>H</v>
      </c>
      <c r="C169" t="str">
        <f t="shared" si="5"/>
        <v>H\Hosta-nakaiana-(2).jpg</v>
      </c>
      <c r="D169" t="s">
        <v>11194</v>
      </c>
    </row>
    <row r="170" spans="1:4" x14ac:dyDescent="0.2">
      <c r="A170" t="s">
        <v>10913</v>
      </c>
      <c r="B170" t="str">
        <f t="shared" si="4"/>
        <v>H</v>
      </c>
      <c r="C170" t="str">
        <f t="shared" si="5"/>
        <v>H\Hosta-Northern-Exposure.jpg</v>
      </c>
      <c r="D170" t="s">
        <v>11195</v>
      </c>
    </row>
    <row r="171" spans="1:4" x14ac:dyDescent="0.2">
      <c r="A171" t="s">
        <v>10914</v>
      </c>
      <c r="B171" t="str">
        <f t="shared" si="4"/>
        <v>H</v>
      </c>
      <c r="C171" t="str">
        <f t="shared" si="5"/>
        <v>H\Hosta-Phoenix-(1).jpg</v>
      </c>
      <c r="D171" t="s">
        <v>11196</v>
      </c>
    </row>
    <row r="172" spans="1:4" x14ac:dyDescent="0.2">
      <c r="A172" t="s">
        <v>10915</v>
      </c>
      <c r="B172" t="str">
        <f t="shared" si="4"/>
        <v>H</v>
      </c>
      <c r="C172" t="str">
        <f t="shared" si="5"/>
        <v>H\Hosta-Potomac-Pride-(4).jpg</v>
      </c>
      <c r="D172" t="s">
        <v>11197</v>
      </c>
    </row>
    <row r="173" spans="1:4" x14ac:dyDescent="0.2">
      <c r="A173" t="s">
        <v>10916</v>
      </c>
      <c r="B173" t="str">
        <f t="shared" si="4"/>
        <v>H</v>
      </c>
      <c r="C173" t="str">
        <f t="shared" si="5"/>
        <v>H\Hosta-Queen-Josephine.jpg</v>
      </c>
      <c r="D173" t="s">
        <v>11198</v>
      </c>
    </row>
    <row r="174" spans="1:4" x14ac:dyDescent="0.2">
      <c r="A174" t="s">
        <v>10917</v>
      </c>
      <c r="B174" t="str">
        <f t="shared" si="4"/>
        <v>H</v>
      </c>
      <c r="C174" t="str">
        <f t="shared" si="5"/>
        <v>H\Hosta-Rascal-(2).jpg</v>
      </c>
      <c r="D174" t="s">
        <v>11199</v>
      </c>
    </row>
    <row r="175" spans="1:4" x14ac:dyDescent="0.2">
      <c r="A175" t="s">
        <v>10918</v>
      </c>
      <c r="B175" t="str">
        <f t="shared" si="4"/>
        <v>H</v>
      </c>
      <c r="C175" t="str">
        <f t="shared" si="5"/>
        <v>H\Hosta-Sea-Dream-(2).jpg</v>
      </c>
      <c r="D175" t="s">
        <v>11200</v>
      </c>
    </row>
    <row r="176" spans="1:4" x14ac:dyDescent="0.2">
      <c r="A176" t="s">
        <v>10919</v>
      </c>
      <c r="B176" t="str">
        <f t="shared" si="4"/>
        <v>H</v>
      </c>
      <c r="C176" t="str">
        <f t="shared" si="5"/>
        <v>H\Hosta-Sea-Gold-Star.jpg</v>
      </c>
      <c r="D176" t="s">
        <v>11201</v>
      </c>
    </row>
    <row r="177" spans="1:4" x14ac:dyDescent="0.2">
      <c r="A177" t="s">
        <v>10920</v>
      </c>
      <c r="B177" t="str">
        <f t="shared" si="4"/>
        <v>H</v>
      </c>
      <c r="C177" t="str">
        <f t="shared" si="5"/>
        <v>H\Hosta-Sea-Thunder-(3).jpg</v>
      </c>
      <c r="D177" t="s">
        <v>11202</v>
      </c>
    </row>
    <row r="178" spans="1:4" x14ac:dyDescent="0.2">
      <c r="A178" t="s">
        <v>10921</v>
      </c>
      <c r="B178" t="str">
        <f t="shared" si="4"/>
        <v>H</v>
      </c>
      <c r="C178" t="str">
        <f t="shared" si="5"/>
        <v>H\Hosta-Spritzer.jpg</v>
      </c>
      <c r="D178" t="s">
        <v>11203</v>
      </c>
    </row>
    <row r="179" spans="1:4" x14ac:dyDescent="0.2">
      <c r="A179" t="s">
        <v>10922</v>
      </c>
      <c r="B179" t="str">
        <f t="shared" si="4"/>
        <v>H</v>
      </c>
      <c r="C179" t="str">
        <f t="shared" si="5"/>
        <v>H\Hosta-St-Elmo's-Fire.jpg</v>
      </c>
      <c r="D179" t="s">
        <v>11204</v>
      </c>
    </row>
    <row r="180" spans="1:4" x14ac:dyDescent="0.2">
      <c r="A180" t="s">
        <v>10923</v>
      </c>
      <c r="B180" t="str">
        <f t="shared" si="4"/>
        <v>H</v>
      </c>
      <c r="C180" t="str">
        <f t="shared" si="5"/>
        <v>H\Hosta-Striptease-(3).jpg</v>
      </c>
      <c r="D180" t="s">
        <v>11205</v>
      </c>
    </row>
    <row r="181" spans="1:4" x14ac:dyDescent="0.2">
      <c r="A181" t="s">
        <v>10924</v>
      </c>
      <c r="B181" t="str">
        <f t="shared" si="4"/>
        <v>H</v>
      </c>
      <c r="C181" t="str">
        <f t="shared" si="5"/>
        <v>H\Hosta-Summer-Joy.jpg</v>
      </c>
      <c r="D181" t="s">
        <v>11206</v>
      </c>
    </row>
    <row r="182" spans="1:4" x14ac:dyDescent="0.2">
      <c r="A182" t="s">
        <v>10925</v>
      </c>
      <c r="B182" t="str">
        <f t="shared" si="4"/>
        <v>H</v>
      </c>
      <c r="C182" t="str">
        <f t="shared" si="5"/>
        <v>H\Hosta-Summer-Music-(2).jpg</v>
      </c>
      <c r="D182" t="s">
        <v>11207</v>
      </c>
    </row>
    <row r="183" spans="1:4" x14ac:dyDescent="0.2">
      <c r="A183" t="s">
        <v>10926</v>
      </c>
      <c r="B183" t="str">
        <f t="shared" si="4"/>
        <v>H</v>
      </c>
      <c r="C183" t="str">
        <f t="shared" si="5"/>
        <v>H\Hosta-Sunshine-Glory.jpg</v>
      </c>
      <c r="D183" t="s">
        <v>11208</v>
      </c>
    </row>
    <row r="184" spans="1:4" x14ac:dyDescent="0.2">
      <c r="A184" t="s">
        <v>10927</v>
      </c>
      <c r="B184" t="str">
        <f t="shared" si="4"/>
        <v>H</v>
      </c>
      <c r="C184" t="str">
        <f t="shared" si="5"/>
        <v>H\Hosta-Sweetie-(1).jpg</v>
      </c>
      <c r="D184" t="s">
        <v>11209</v>
      </c>
    </row>
    <row r="185" spans="1:4" x14ac:dyDescent="0.2">
      <c r="A185" t="s">
        <v>10928</v>
      </c>
      <c r="B185" t="str">
        <f t="shared" si="4"/>
        <v>H</v>
      </c>
      <c r="C185" t="str">
        <f t="shared" si="5"/>
        <v>H\Hosta-T-Rex-(2).jpg</v>
      </c>
      <c r="D185" t="s">
        <v>11210</v>
      </c>
    </row>
    <row r="186" spans="1:4" x14ac:dyDescent="0.2">
      <c r="A186" t="s">
        <v>10929</v>
      </c>
      <c r="B186" t="str">
        <f t="shared" si="4"/>
        <v>H</v>
      </c>
      <c r="C186" t="str">
        <f t="shared" si="5"/>
        <v>H\Hosta-Twist-of-Lime-(1).jpg</v>
      </c>
      <c r="D186" t="s">
        <v>11211</v>
      </c>
    </row>
    <row r="187" spans="1:4" x14ac:dyDescent="0.2">
      <c r="A187" t="s">
        <v>10930</v>
      </c>
      <c r="B187" t="str">
        <f t="shared" si="4"/>
        <v>H</v>
      </c>
      <c r="C187" t="str">
        <f t="shared" si="5"/>
        <v>H\Hosta-Whirlwind-1.jpg</v>
      </c>
      <c r="D187" t="s">
        <v>11212</v>
      </c>
    </row>
    <row r="188" spans="1:4" x14ac:dyDescent="0.2">
      <c r="A188" t="s">
        <v>10931</v>
      </c>
      <c r="B188" t="str">
        <f t="shared" si="4"/>
        <v>H</v>
      </c>
      <c r="C188" t="str">
        <f t="shared" si="5"/>
        <v>H\Hosta-Wogon's-Boy-(2).jpg</v>
      </c>
      <c r="D188" t="s">
        <v>11213</v>
      </c>
    </row>
    <row r="189" spans="1:4" x14ac:dyDescent="0.2">
      <c r="A189" t="s">
        <v>10932</v>
      </c>
      <c r="B189" t="str">
        <f t="shared" si="4"/>
        <v>I</v>
      </c>
      <c r="C189" t="str">
        <f t="shared" si="5"/>
        <v>I\Iris-Blueberry-Fair-(1).jpg</v>
      </c>
      <c r="D189" t="s">
        <v>11214</v>
      </c>
    </row>
    <row r="190" spans="1:4" x14ac:dyDescent="0.2">
      <c r="A190" t="s">
        <v>10933</v>
      </c>
      <c r="B190" t="str">
        <f t="shared" si="4"/>
        <v>I</v>
      </c>
      <c r="C190" t="str">
        <f t="shared" si="5"/>
        <v>I\Iris-Cape-Cod-Boys-(3).jpg</v>
      </c>
      <c r="D190" t="s">
        <v>11215</v>
      </c>
    </row>
    <row r="191" spans="1:4" x14ac:dyDescent="0.2">
      <c r="A191" t="s">
        <v>10934</v>
      </c>
      <c r="B191" t="str">
        <f t="shared" si="4"/>
        <v>I</v>
      </c>
      <c r="C191" t="str">
        <f t="shared" si="5"/>
        <v>I\Iris-ensata.jpg</v>
      </c>
      <c r="D191" t="s">
        <v>11216</v>
      </c>
    </row>
    <row r="192" spans="1:4" x14ac:dyDescent="0.2">
      <c r="A192" t="s">
        <v>10935</v>
      </c>
      <c r="B192" t="str">
        <f t="shared" si="4"/>
        <v>I</v>
      </c>
      <c r="C192" t="str">
        <f t="shared" si="5"/>
        <v>I\Iris-Ginger-Twist-(1).jpg</v>
      </c>
      <c r="D192" t="s">
        <v>11217</v>
      </c>
    </row>
    <row r="193" spans="1:4" x14ac:dyDescent="0.2">
      <c r="A193" t="s">
        <v>10936</v>
      </c>
      <c r="B193" t="str">
        <f t="shared" si="4"/>
        <v>I</v>
      </c>
      <c r="C193" t="str">
        <f t="shared" si="5"/>
        <v>I\Iris-In-Full-Sail.jpg</v>
      </c>
      <c r="D193" t="s">
        <v>11218</v>
      </c>
    </row>
    <row r="194" spans="1:4" x14ac:dyDescent="0.2">
      <c r="A194" t="s">
        <v>10937</v>
      </c>
      <c r="B194" t="str">
        <f t="shared" ref="B194:B257" si="6">MID(A194,2,1)</f>
        <v>I</v>
      </c>
      <c r="C194" t="str">
        <f t="shared" ref="C194:C257" si="7">B194&amp;A194</f>
        <v>I\Iris-Kito-Ne-Seiza-(2).jpg</v>
      </c>
      <c r="D194" t="s">
        <v>11219</v>
      </c>
    </row>
    <row r="195" spans="1:4" x14ac:dyDescent="0.2">
      <c r="A195" t="s">
        <v>10938</v>
      </c>
      <c r="B195" t="str">
        <f t="shared" si="6"/>
        <v>I</v>
      </c>
      <c r="C195" t="str">
        <f t="shared" si="7"/>
        <v>I\Iris-Krill-(1).jpg</v>
      </c>
      <c r="D195" t="s">
        <v>11220</v>
      </c>
    </row>
    <row r="196" spans="1:4" x14ac:dyDescent="0.2">
      <c r="A196" t="s">
        <v>10939</v>
      </c>
      <c r="B196" t="str">
        <f t="shared" si="6"/>
        <v>I</v>
      </c>
      <c r="C196" t="str">
        <f t="shared" si="7"/>
        <v>I\Iris-Rambunctious-(4).jpg</v>
      </c>
      <c r="D196" t="s">
        <v>11221</v>
      </c>
    </row>
    <row r="197" spans="1:4" x14ac:dyDescent="0.2">
      <c r="A197" t="s">
        <v>10940</v>
      </c>
      <c r="B197" t="str">
        <f t="shared" si="6"/>
        <v>I</v>
      </c>
      <c r="C197" t="str">
        <f t="shared" si="7"/>
        <v>I\Iris-Roku-Oji-(1).jpg</v>
      </c>
      <c r="D197" t="s">
        <v>11222</v>
      </c>
    </row>
    <row r="198" spans="1:4" x14ac:dyDescent="0.2">
      <c r="A198" t="s">
        <v>10941</v>
      </c>
      <c r="B198" t="str">
        <f t="shared" si="6"/>
        <v>I</v>
      </c>
      <c r="C198" t="str">
        <f t="shared" si="7"/>
        <v>I\Iris-Tumblebug-(1).jpg</v>
      </c>
      <c r="D198" t="s">
        <v>11223</v>
      </c>
    </row>
    <row r="199" spans="1:4" x14ac:dyDescent="0.2">
      <c r="A199" t="s">
        <v>10942</v>
      </c>
      <c r="B199" t="str">
        <f t="shared" si="6"/>
        <v>K</v>
      </c>
      <c r="C199" t="str">
        <f t="shared" si="7"/>
        <v>K\Kalimeris-yomena-Shogun.jpg</v>
      </c>
      <c r="D199" t="s">
        <v>11224</v>
      </c>
    </row>
    <row r="200" spans="1:4" x14ac:dyDescent="0.2">
      <c r="A200" t="s">
        <v>10943</v>
      </c>
      <c r="B200" t="str">
        <f t="shared" si="6"/>
        <v>K</v>
      </c>
      <c r="C200" t="str">
        <f t="shared" si="7"/>
        <v>K\Kniphofia-Jane-Henry-(6).jpg</v>
      </c>
      <c r="D200" t="s">
        <v>11225</v>
      </c>
    </row>
    <row r="201" spans="1:4" x14ac:dyDescent="0.2">
      <c r="A201" t="s">
        <v>10944</v>
      </c>
      <c r="B201" t="str">
        <f t="shared" si="6"/>
        <v>L</v>
      </c>
      <c r="C201" t="str">
        <f t="shared" si="7"/>
        <v>L\Ligusticum-lucidum-(2).jpg</v>
      </c>
      <c r="D201" t="s">
        <v>11226</v>
      </c>
    </row>
    <row r="202" spans="1:4" x14ac:dyDescent="0.2">
      <c r="A202" t="s">
        <v>10945</v>
      </c>
      <c r="B202" t="str">
        <f t="shared" si="6"/>
        <v>M</v>
      </c>
      <c r="C202" t="str">
        <f t="shared" si="7"/>
        <v>M\Mecanopsis-napaulensis-(2).jpg</v>
      </c>
      <c r="D202" t="s">
        <v>11227</v>
      </c>
    </row>
    <row r="203" spans="1:4" x14ac:dyDescent="0.2">
      <c r="A203" t="s">
        <v>10946</v>
      </c>
      <c r="B203" t="str">
        <f t="shared" si="6"/>
        <v>M</v>
      </c>
      <c r="C203" t="str">
        <f t="shared" si="7"/>
        <v>M\Melianthus-villosa-(1).jpg</v>
      </c>
      <c r="D203" t="s">
        <v>11228</v>
      </c>
    </row>
    <row r="204" spans="1:4" x14ac:dyDescent="0.2">
      <c r="A204" t="s">
        <v>10947</v>
      </c>
      <c r="B204" t="str">
        <f t="shared" si="6"/>
        <v>M</v>
      </c>
      <c r="C204" t="str">
        <f t="shared" si="7"/>
        <v>M\Miscanthus-Flamingo.jpg</v>
      </c>
      <c r="D204" t="s">
        <v>11229</v>
      </c>
    </row>
    <row r="205" spans="1:4" x14ac:dyDescent="0.2">
      <c r="A205" t="s">
        <v>10948</v>
      </c>
      <c r="B205" t="str">
        <f t="shared" si="6"/>
        <v>M</v>
      </c>
      <c r="C205" t="str">
        <f t="shared" si="7"/>
        <v>M\Miscanthus-Ghana-(2).jpg</v>
      </c>
      <c r="D205" t="s">
        <v>11230</v>
      </c>
    </row>
    <row r="206" spans="1:4" x14ac:dyDescent="0.2">
      <c r="A206" t="s">
        <v>10949</v>
      </c>
      <c r="B206" t="str">
        <f t="shared" si="6"/>
        <v>M</v>
      </c>
      <c r="C206" t="str">
        <f t="shared" si="7"/>
        <v>M\Miscanthus-Morning-Light-(2).jpg</v>
      </c>
      <c r="D206" t="s">
        <v>11231</v>
      </c>
    </row>
    <row r="207" spans="1:4" x14ac:dyDescent="0.2">
      <c r="A207" t="s">
        <v>10950</v>
      </c>
      <c r="B207" t="str">
        <f t="shared" si="6"/>
        <v>N</v>
      </c>
      <c r="C207" t="str">
        <f t="shared" si="7"/>
        <v>N\Nepeta-faassenii-RCB-(2).jpg</v>
      </c>
      <c r="D207" t="s">
        <v>11232</v>
      </c>
    </row>
    <row r="208" spans="1:4" x14ac:dyDescent="0.2">
      <c r="A208" t="s">
        <v>10951</v>
      </c>
      <c r="B208" t="str">
        <f t="shared" si="6"/>
        <v>O</v>
      </c>
      <c r="C208" t="str">
        <f t="shared" si="7"/>
        <v>O\Ophiopogon-Nigrescens.jpg</v>
      </c>
      <c r="D208" t="s">
        <v>11233</v>
      </c>
    </row>
    <row r="209" spans="1:4" x14ac:dyDescent="0.2">
      <c r="A209" t="s">
        <v>10952</v>
      </c>
      <c r="B209" t="str">
        <f t="shared" si="6"/>
        <v>O</v>
      </c>
      <c r="C209" t="str">
        <f t="shared" si="7"/>
        <v>O\Osteospermum-Tresco-Purple.jpg</v>
      </c>
      <c r="D209" t="s">
        <v>11234</v>
      </c>
    </row>
    <row r="210" spans="1:4" x14ac:dyDescent="0.2">
      <c r="A210" t="s">
        <v>10953</v>
      </c>
      <c r="B210" t="str">
        <f t="shared" si="6"/>
        <v>P</v>
      </c>
      <c r="C210" t="str">
        <f t="shared" si="7"/>
        <v>P\Pachyphragma-macrophylla.jpg</v>
      </c>
      <c r="D210" t="s">
        <v>11235</v>
      </c>
    </row>
    <row r="211" spans="1:4" x14ac:dyDescent="0.2">
      <c r="A211" t="s">
        <v>10954</v>
      </c>
      <c r="B211" t="str">
        <f t="shared" si="6"/>
        <v>P</v>
      </c>
      <c r="C211" t="str">
        <f t="shared" si="7"/>
        <v>P\Persicaria-Hohe-Tatra-(2).jpg</v>
      </c>
      <c r="D211" t="s">
        <v>11236</v>
      </c>
    </row>
    <row r="212" spans="1:4" x14ac:dyDescent="0.2">
      <c r="A212" t="s">
        <v>10955</v>
      </c>
      <c r="B212" t="str">
        <f t="shared" si="6"/>
        <v>P</v>
      </c>
      <c r="C212" t="str">
        <f t="shared" si="7"/>
        <v>P\Phlomis-casmiriana.jpg</v>
      </c>
      <c r="D212" t="s">
        <v>11237</v>
      </c>
    </row>
    <row r="213" spans="1:4" x14ac:dyDescent="0.2">
      <c r="A213" t="s">
        <v>10956</v>
      </c>
      <c r="B213" t="str">
        <f t="shared" si="6"/>
        <v>P</v>
      </c>
      <c r="C213" t="str">
        <f t="shared" si="7"/>
        <v>P\Phlomis-fruticosa-(1).jpg</v>
      </c>
      <c r="D213" t="s">
        <v>11238</v>
      </c>
    </row>
    <row r="214" spans="1:4" x14ac:dyDescent="0.2">
      <c r="A214" t="s">
        <v>10957</v>
      </c>
      <c r="B214" t="str">
        <f t="shared" si="6"/>
        <v>P</v>
      </c>
      <c r="C214" t="str">
        <f t="shared" si="7"/>
        <v>P\Phlox-paniculata-Blue-Paradise-(1).jpg</v>
      </c>
      <c r="D214" t="s">
        <v>11239</v>
      </c>
    </row>
    <row r="215" spans="1:4" x14ac:dyDescent="0.2">
      <c r="A215" t="s">
        <v>10958</v>
      </c>
      <c r="B215" t="str">
        <f t="shared" si="6"/>
        <v>P</v>
      </c>
      <c r="C215" t="str">
        <f t="shared" si="7"/>
        <v>P\Phlox-paniculata-Uspekh-(2).jpg</v>
      </c>
      <c r="D215" t="s">
        <v>11240</v>
      </c>
    </row>
    <row r="216" spans="1:4" x14ac:dyDescent="0.2">
      <c r="A216" t="s">
        <v>10959</v>
      </c>
      <c r="B216" t="str">
        <f t="shared" si="6"/>
        <v>P</v>
      </c>
      <c r="C216" t="str">
        <f t="shared" si="7"/>
        <v>P\Phlox-White-Eye-Flame-(3).jpg</v>
      </c>
      <c r="D216" t="s">
        <v>11241</v>
      </c>
    </row>
    <row r="217" spans="1:4" x14ac:dyDescent="0.2">
      <c r="A217" t="s">
        <v>10960</v>
      </c>
      <c r="B217" t="str">
        <f t="shared" si="6"/>
        <v>P</v>
      </c>
      <c r="C217" t="str">
        <f t="shared" si="7"/>
        <v>P\Pimpinella-major-Rosea-(1).jpg</v>
      </c>
      <c r="D217" t="s">
        <v>11242</v>
      </c>
    </row>
    <row r="218" spans="1:4" x14ac:dyDescent="0.2">
      <c r="A218" t="s">
        <v>10961</v>
      </c>
      <c r="B218" t="str">
        <f t="shared" si="6"/>
        <v>P</v>
      </c>
      <c r="C218" t="str">
        <f t="shared" si="7"/>
        <v>P\Poleminum-Sonias-Bluebell-#3.jpg</v>
      </c>
      <c r="D218" t="s">
        <v>11243</v>
      </c>
    </row>
    <row r="219" spans="1:4" x14ac:dyDescent="0.2">
      <c r="A219" t="s">
        <v>10962</v>
      </c>
      <c r="B219" t="str">
        <f t="shared" si="6"/>
        <v>P</v>
      </c>
      <c r="C219" t="str">
        <f t="shared" si="7"/>
        <v>P\Polemonium-Northen-Lights-(2).jpg</v>
      </c>
      <c r="D219" t="s">
        <v>11244</v>
      </c>
    </row>
    <row r="220" spans="1:4" x14ac:dyDescent="0.2">
      <c r="A220" t="s">
        <v>10963</v>
      </c>
      <c r="B220" t="str">
        <f t="shared" si="6"/>
        <v>P</v>
      </c>
      <c r="C220" t="str">
        <f t="shared" si="7"/>
        <v>P\Polygonatum-curvistylum-(2).jpg</v>
      </c>
      <c r="D220" t="s">
        <v>11245</v>
      </c>
    </row>
    <row r="221" spans="1:4" x14ac:dyDescent="0.2">
      <c r="A221" t="s">
        <v>10964</v>
      </c>
      <c r="B221" t="str">
        <f t="shared" si="6"/>
        <v>P</v>
      </c>
      <c r="C221" t="str">
        <f t="shared" si="7"/>
        <v>P\Polygonatum-Flore-Pleno-(1).jpg</v>
      </c>
      <c r="D221" t="s">
        <v>11246</v>
      </c>
    </row>
    <row r="222" spans="1:4" x14ac:dyDescent="0.2">
      <c r="A222" t="s">
        <v>10965</v>
      </c>
      <c r="B222" t="s">
        <v>572</v>
      </c>
      <c r="C222" t="str">
        <f t="shared" si="7"/>
        <v>Ferns\Polypodium-Oakleyii-no2.jpg</v>
      </c>
      <c r="D222" t="s">
        <v>11247</v>
      </c>
    </row>
    <row r="223" spans="1:4" x14ac:dyDescent="0.2">
      <c r="A223" t="s">
        <v>10966</v>
      </c>
      <c r="B223" t="s">
        <v>572</v>
      </c>
      <c r="C223" t="str">
        <f t="shared" si="7"/>
        <v>Ferns\Polypodium-Prestonii-(1).jpg</v>
      </c>
      <c r="D223" t="s">
        <v>11248</v>
      </c>
    </row>
    <row r="224" spans="1:4" x14ac:dyDescent="0.2">
      <c r="A224" t="s">
        <v>10967</v>
      </c>
      <c r="B224" t="s">
        <v>572</v>
      </c>
      <c r="C224" t="str">
        <f t="shared" si="7"/>
        <v>Ferns\Polypodium-Whilharris-(4).jpg</v>
      </c>
      <c r="D224" t="s">
        <v>11249</v>
      </c>
    </row>
    <row r="225" spans="1:4" x14ac:dyDescent="0.2">
      <c r="A225" t="s">
        <v>10968</v>
      </c>
      <c r="B225" t="s">
        <v>572</v>
      </c>
      <c r="C225" t="str">
        <f t="shared" si="7"/>
        <v>Ferns\Polystichum-setiferum-Congestum-#3.jpg</v>
      </c>
      <c r="D225" t="s">
        <v>11250</v>
      </c>
    </row>
    <row r="226" spans="1:4" x14ac:dyDescent="0.2">
      <c r="A226" t="s">
        <v>10969</v>
      </c>
      <c r="B226" t="str">
        <f t="shared" si="6"/>
        <v>P</v>
      </c>
      <c r="C226" t="str">
        <f t="shared" si="7"/>
        <v>P\Potentilla-argyryphylla-(1).jpg</v>
      </c>
      <c r="D226" t="s">
        <v>11251</v>
      </c>
    </row>
    <row r="227" spans="1:4" x14ac:dyDescent="0.2">
      <c r="A227" t="s">
        <v>10970</v>
      </c>
      <c r="B227" t="str">
        <f t="shared" si="6"/>
        <v>P</v>
      </c>
      <c r="C227" t="str">
        <f t="shared" si="7"/>
        <v>P\Potentilla-Helen-Jane-(4).jpg</v>
      </c>
      <c r="D227" t="s">
        <v>11252</v>
      </c>
    </row>
    <row r="228" spans="1:4" x14ac:dyDescent="0.2">
      <c r="A228" t="s">
        <v>10971</v>
      </c>
      <c r="B228" t="str">
        <f t="shared" si="6"/>
        <v>P</v>
      </c>
      <c r="C228" t="str">
        <f t="shared" si="7"/>
        <v>P\Primula-alpicola-alba-(1).jpg</v>
      </c>
      <c r="D228" t="s">
        <v>11253</v>
      </c>
    </row>
    <row r="229" spans="1:4" x14ac:dyDescent="0.2">
      <c r="A229" t="s">
        <v>10972</v>
      </c>
      <c r="B229" t="str">
        <f t="shared" si="6"/>
        <v>P</v>
      </c>
      <c r="C229" t="str">
        <f t="shared" si="7"/>
        <v>P\Primula-Bellarina-Pink-Ice.jpg</v>
      </c>
      <c r="D229" t="s">
        <v>11254</v>
      </c>
    </row>
    <row r="230" spans="1:4" x14ac:dyDescent="0.2">
      <c r="A230" t="s">
        <v>10973</v>
      </c>
      <c r="B230" t="str">
        <f t="shared" si="6"/>
        <v>P</v>
      </c>
      <c r="C230" t="str">
        <f t="shared" si="7"/>
        <v>P\Primula-Franchesca.jpg</v>
      </c>
      <c r="D230" t="s">
        <v>11255</v>
      </c>
    </row>
    <row r="231" spans="1:4" x14ac:dyDescent="0.2">
      <c r="A231" t="s">
        <v>10974</v>
      </c>
      <c r="B231" t="str">
        <f t="shared" si="6"/>
        <v>P</v>
      </c>
      <c r="C231" t="str">
        <f t="shared" si="7"/>
        <v>P\Primula-Kennedy-'Dunbeg'.jpg</v>
      </c>
      <c r="D231" t="s">
        <v>11256</v>
      </c>
    </row>
    <row r="232" spans="1:4" x14ac:dyDescent="0.2">
      <c r="A232" t="s">
        <v>10975</v>
      </c>
      <c r="B232" t="str">
        <f t="shared" si="6"/>
        <v>P</v>
      </c>
      <c r="C232" t="str">
        <f t="shared" si="7"/>
        <v>P\Primula-secundiflora-(2).jpg</v>
      </c>
      <c r="D232" t="s">
        <v>5481</v>
      </c>
    </row>
    <row r="233" spans="1:4" x14ac:dyDescent="0.2">
      <c r="A233" t="s">
        <v>10976</v>
      </c>
      <c r="B233" t="str">
        <f t="shared" si="6"/>
        <v>P</v>
      </c>
      <c r="C233" t="str">
        <f t="shared" si="7"/>
        <v>P\Pulmonaria-Blakes-Silver.jpg</v>
      </c>
      <c r="D233" t="s">
        <v>11257</v>
      </c>
    </row>
    <row r="234" spans="1:4" x14ac:dyDescent="0.2">
      <c r="A234" t="s">
        <v>10977</v>
      </c>
      <c r="B234" t="str">
        <f t="shared" si="6"/>
        <v>P</v>
      </c>
      <c r="C234" t="str">
        <f t="shared" si="7"/>
        <v>P\Pulmonaria-Stillingfleet-Meg-(1).jpg</v>
      </c>
      <c r="D234" t="s">
        <v>11258</v>
      </c>
    </row>
    <row r="235" spans="1:4" x14ac:dyDescent="0.2">
      <c r="A235" t="s">
        <v>10978</v>
      </c>
      <c r="B235" t="str">
        <f t="shared" si="6"/>
        <v>R</v>
      </c>
      <c r="C235" t="str">
        <f t="shared" si="7"/>
        <v>R\Ratibida-pinnata-(2).jpg</v>
      </c>
      <c r="D235" t="s">
        <v>11259</v>
      </c>
    </row>
    <row r="236" spans="1:4" x14ac:dyDescent="0.2">
      <c r="A236" t="s">
        <v>10979</v>
      </c>
      <c r="B236" t="str">
        <f t="shared" si="6"/>
        <v>R</v>
      </c>
      <c r="C236" t="str">
        <f t="shared" si="7"/>
        <v>R\Rodgersia-Buckland-Beauty-(2).jpg</v>
      </c>
      <c r="D236" t="s">
        <v>11260</v>
      </c>
    </row>
    <row r="237" spans="1:4" x14ac:dyDescent="0.2">
      <c r="A237" t="s">
        <v>10980</v>
      </c>
      <c r="B237" t="str">
        <f t="shared" si="6"/>
        <v>R</v>
      </c>
      <c r="C237" t="str">
        <f t="shared" si="7"/>
        <v>R\Roscoea-Ghurkha-(2).jpg</v>
      </c>
      <c r="D237" t="s">
        <v>11261</v>
      </c>
    </row>
    <row r="238" spans="1:4" x14ac:dyDescent="0.2">
      <c r="A238" t="s">
        <v>10981</v>
      </c>
      <c r="B238" t="str">
        <f t="shared" si="6"/>
        <v>R</v>
      </c>
      <c r="C238" t="str">
        <f t="shared" si="7"/>
        <v>R\Roscoea-white-(2).jpg</v>
      </c>
      <c r="D238" t="s">
        <v>11262</v>
      </c>
    </row>
    <row r="239" spans="1:4" x14ac:dyDescent="0.2">
      <c r="A239" t="s">
        <v>10982</v>
      </c>
      <c r="B239" t="str">
        <f t="shared" si="6"/>
        <v>S</v>
      </c>
      <c r="C239" t="str">
        <f t="shared" si="7"/>
        <v>S\Salvia-Amistad-(4).jpg</v>
      </c>
      <c r="D239" t="s">
        <v>11263</v>
      </c>
    </row>
    <row r="240" spans="1:4" x14ac:dyDescent="0.2">
      <c r="A240" t="s">
        <v>10983</v>
      </c>
      <c r="B240" t="str">
        <f t="shared" si="6"/>
        <v>S</v>
      </c>
      <c r="C240" t="str">
        <f t="shared" si="7"/>
        <v>S\Salvia-guaranitica-Blue-Enigma-(2).jpg</v>
      </c>
      <c r="D240" t="s">
        <v>11264</v>
      </c>
    </row>
    <row r="241" spans="1:4" x14ac:dyDescent="0.2">
      <c r="A241" t="s">
        <v>10984</v>
      </c>
      <c r="B241" t="str">
        <f t="shared" si="6"/>
        <v>S</v>
      </c>
      <c r="C241" t="str">
        <f t="shared" si="7"/>
        <v>S\Salvia-microphylla-Trelissik-Blush.jpg</v>
      </c>
      <c r="D241" t="s">
        <v>11265</v>
      </c>
    </row>
    <row r="242" spans="1:4" x14ac:dyDescent="0.2">
      <c r="A242" t="s">
        <v>10985</v>
      </c>
      <c r="B242" t="str">
        <f t="shared" si="6"/>
        <v>S</v>
      </c>
      <c r="C242" t="str">
        <f t="shared" si="7"/>
        <v>S\Salvia-Nachtvlinder-=-moth-night-butterfly(3).jpg</v>
      </c>
      <c r="D242" t="s">
        <v>11266</v>
      </c>
    </row>
    <row r="243" spans="1:4" x14ac:dyDescent="0.2">
      <c r="A243" t="s">
        <v>10986</v>
      </c>
      <c r="B243" t="str">
        <f t="shared" si="6"/>
        <v>S</v>
      </c>
      <c r="C243" t="str">
        <f t="shared" si="7"/>
        <v>S\Salvia-Pink-Friesland.jpg</v>
      </c>
      <c r="D243" t="s">
        <v>11267</v>
      </c>
    </row>
    <row r="244" spans="1:4" x14ac:dyDescent="0.2">
      <c r="A244" t="s">
        <v>10987</v>
      </c>
      <c r="B244" t="str">
        <f t="shared" si="6"/>
        <v>S</v>
      </c>
      <c r="C244" t="str">
        <f t="shared" si="7"/>
        <v>S\Salvia-roemeriana-Hot-Trumpets-(2).jpg</v>
      </c>
      <c r="D244" t="s">
        <v>11268</v>
      </c>
    </row>
    <row r="245" spans="1:4" x14ac:dyDescent="0.2">
      <c r="A245" t="s">
        <v>10988</v>
      </c>
      <c r="B245" t="str">
        <f t="shared" si="6"/>
        <v>S</v>
      </c>
      <c r="C245" t="str">
        <f t="shared" si="7"/>
        <v>S\Salvia-Royal-Bumble.jpg</v>
      </c>
      <c r="D245" t="s">
        <v>11269</v>
      </c>
    </row>
    <row r="246" spans="1:4" x14ac:dyDescent="0.2">
      <c r="A246" t="s">
        <v>10989</v>
      </c>
      <c r="B246" t="str">
        <f t="shared" si="6"/>
        <v>S</v>
      </c>
      <c r="C246" t="str">
        <f t="shared" si="7"/>
        <v>S\Salvia-uliginosa-Ballon-Azul-(3).jpg</v>
      </c>
      <c r="D246" t="s">
        <v>11270</v>
      </c>
    </row>
    <row r="247" spans="1:4" x14ac:dyDescent="0.2">
      <c r="A247" t="s">
        <v>10990</v>
      </c>
      <c r="B247" t="str">
        <f t="shared" si="6"/>
        <v>S</v>
      </c>
      <c r="C247" t="str">
        <f t="shared" si="7"/>
        <v>S\Salvia-verticillata-Hannays-Blue.jpg</v>
      </c>
      <c r="D247" t="s">
        <v>11271</v>
      </c>
    </row>
    <row r="248" spans="1:4" x14ac:dyDescent="0.2">
      <c r="A248" t="s">
        <v>10991</v>
      </c>
      <c r="B248" t="str">
        <f t="shared" si="6"/>
        <v>S</v>
      </c>
      <c r="C248" t="str">
        <f t="shared" si="7"/>
        <v>S\Salvia-verticillata-White-Rain-(1).jpg</v>
      </c>
      <c r="D248" t="s">
        <v>11272</v>
      </c>
    </row>
    <row r="249" spans="1:4" x14ac:dyDescent="0.2">
      <c r="A249" t="s">
        <v>10992</v>
      </c>
      <c r="B249" t="str">
        <f t="shared" si="6"/>
        <v>S</v>
      </c>
      <c r="C249" t="str">
        <f t="shared" si="7"/>
        <v>S\Sanguisorba--Shiro-Fukurin-(2).jpg</v>
      </c>
      <c r="D249" t="s">
        <v>11273</v>
      </c>
    </row>
    <row r="250" spans="1:4" x14ac:dyDescent="0.2">
      <c r="A250" t="s">
        <v>10993</v>
      </c>
      <c r="B250" t="str">
        <f t="shared" si="6"/>
        <v>S</v>
      </c>
      <c r="C250" t="str">
        <f t="shared" si="7"/>
        <v>S\Sanguisorba-Bordeaux-(2).jpg</v>
      </c>
      <c r="D250" t="s">
        <v>11274</v>
      </c>
    </row>
    <row r="251" spans="1:4" x14ac:dyDescent="0.2">
      <c r="A251" t="s">
        <v>10994</v>
      </c>
      <c r="B251" t="str">
        <f t="shared" si="6"/>
        <v>S</v>
      </c>
      <c r="C251" t="str">
        <f t="shared" si="7"/>
        <v>S\Saponaria-officinalis-double-(1).jpg</v>
      </c>
      <c r="D251" t="s">
        <v>11275</v>
      </c>
    </row>
    <row r="252" spans="1:4" x14ac:dyDescent="0.2">
      <c r="A252" t="s">
        <v>10995</v>
      </c>
      <c r="B252" t="str">
        <f t="shared" si="6"/>
        <v>S</v>
      </c>
      <c r="C252" t="str">
        <f t="shared" si="7"/>
        <v>S\Saponaria-officinalis-Red-Spot.jpg</v>
      </c>
      <c r="D252" t="s">
        <v>11276</v>
      </c>
    </row>
    <row r="253" spans="1:4" x14ac:dyDescent="0.2">
      <c r="A253" t="s">
        <v>10996</v>
      </c>
      <c r="B253" t="str">
        <f t="shared" si="6"/>
        <v>S</v>
      </c>
      <c r="C253" t="str">
        <f t="shared" si="7"/>
        <v>S\Sedum-Karlfunklestein.jpg</v>
      </c>
      <c r="D253" t="s">
        <v>11277</v>
      </c>
    </row>
    <row r="254" spans="1:4" x14ac:dyDescent="0.2">
      <c r="A254" t="s">
        <v>10997</v>
      </c>
      <c r="B254" t="str">
        <f t="shared" si="6"/>
        <v>S</v>
      </c>
      <c r="C254" t="str">
        <f t="shared" si="7"/>
        <v>S\Sedum-Ruby-Glow-(2).jpg</v>
      </c>
      <c r="D254" t="s">
        <v>11278</v>
      </c>
    </row>
    <row r="255" spans="1:4" x14ac:dyDescent="0.2">
      <c r="A255" t="s">
        <v>10998</v>
      </c>
      <c r="B255" t="str">
        <f t="shared" si="6"/>
        <v>S</v>
      </c>
      <c r="C255" t="str">
        <f t="shared" si="7"/>
        <v>S\Smilacina-tatsiense-(1).jpg</v>
      </c>
      <c r="D255" t="s">
        <v>11279</v>
      </c>
    </row>
    <row r="256" spans="1:4" x14ac:dyDescent="0.2">
      <c r="A256" t="s">
        <v>10999</v>
      </c>
      <c r="B256" t="str">
        <f t="shared" si="6"/>
        <v>S</v>
      </c>
      <c r="C256" t="str">
        <f t="shared" si="7"/>
        <v>S\Smilacina-tatsiense-(4).jpg</v>
      </c>
      <c r="D256" t="s">
        <v>11280</v>
      </c>
    </row>
    <row r="257" spans="1:4" x14ac:dyDescent="0.2">
      <c r="A257" t="s">
        <v>11000</v>
      </c>
      <c r="B257" t="str">
        <f t="shared" si="6"/>
        <v>S</v>
      </c>
      <c r="C257" t="str">
        <f t="shared" si="7"/>
        <v>S\Spaeralcea-Childerley-(1).jpg</v>
      </c>
      <c r="D257" t="s">
        <v>11281</v>
      </c>
    </row>
    <row r="258" spans="1:4" x14ac:dyDescent="0.2">
      <c r="A258" t="s">
        <v>11001</v>
      </c>
      <c r="B258" t="str">
        <f t="shared" ref="B258:B263" si="8">MID(A258,2,1)</f>
        <v>S</v>
      </c>
      <c r="C258" t="str">
        <f t="shared" ref="C258:C282" si="9">B258&amp;A258</f>
        <v>S\Stipa-tenuissima.jpg</v>
      </c>
      <c r="D258" t="s">
        <v>11282</v>
      </c>
    </row>
    <row r="259" spans="1:4" x14ac:dyDescent="0.2">
      <c r="A259" t="s">
        <v>11002</v>
      </c>
      <c r="B259" t="str">
        <f t="shared" si="8"/>
        <v>S</v>
      </c>
      <c r="C259" t="str">
        <f t="shared" si="9"/>
        <v>S\Succisa-pratensis-Buttermilk-(7).jpg</v>
      </c>
      <c r="D259" t="s">
        <v>11283</v>
      </c>
    </row>
    <row r="260" spans="1:4" x14ac:dyDescent="0.2">
      <c r="A260" t="s">
        <v>11003</v>
      </c>
      <c r="B260" t="str">
        <f t="shared" si="8"/>
        <v>T</v>
      </c>
      <c r="C260" t="str">
        <f t="shared" si="9"/>
        <v>T\Thalictrum-Anne-(4).jpg</v>
      </c>
      <c r="D260" t="s">
        <v>11284</v>
      </c>
    </row>
    <row r="261" spans="1:4" x14ac:dyDescent="0.2">
      <c r="A261" t="s">
        <v>11004</v>
      </c>
      <c r="B261" t="str">
        <f t="shared" si="8"/>
        <v>T</v>
      </c>
      <c r="C261" t="str">
        <f t="shared" si="9"/>
        <v>T\Thalictrum-Black-Stockings.jpg</v>
      </c>
      <c r="D261" t="s">
        <v>11285</v>
      </c>
    </row>
    <row r="262" spans="1:4" x14ac:dyDescent="0.2">
      <c r="A262" t="s">
        <v>11005</v>
      </c>
      <c r="B262" t="str">
        <f t="shared" si="8"/>
        <v>T</v>
      </c>
      <c r="C262" t="str">
        <f t="shared" si="9"/>
        <v>T\Trifolium-rubens-(2).jpg</v>
      </c>
      <c r="D262" t="s">
        <v>11286</v>
      </c>
    </row>
    <row r="263" spans="1:4" x14ac:dyDescent="0.2">
      <c r="A263" t="s">
        <v>11006</v>
      </c>
      <c r="B263" t="str">
        <f t="shared" si="8"/>
        <v>T</v>
      </c>
      <c r="C263" t="str">
        <f t="shared" si="9"/>
        <v>T\Trifolium-rubens-Peach-Pink-(1).jpg</v>
      </c>
      <c r="D263" t="s">
        <v>11287</v>
      </c>
    </row>
    <row r="264" spans="1:4" x14ac:dyDescent="0.2">
      <c r="A264" t="s">
        <v>11007</v>
      </c>
      <c r="B264" t="s">
        <v>11026</v>
      </c>
      <c r="C264" t="str">
        <f t="shared" si="9"/>
        <v>U to Z\Uvularia-grandiflora-Lynda-Windsor-(3).jpg</v>
      </c>
      <c r="D264" t="s">
        <v>11288</v>
      </c>
    </row>
    <row r="265" spans="1:4" x14ac:dyDescent="0.2">
      <c r="A265" t="s">
        <v>11008</v>
      </c>
      <c r="B265" t="s">
        <v>11026</v>
      </c>
      <c r="C265" t="str">
        <f t="shared" si="9"/>
        <v>U to Z\Verbascum-Jester-(2).jpg</v>
      </c>
      <c r="D265" t="s">
        <v>11289</v>
      </c>
    </row>
    <row r="266" spans="1:4" x14ac:dyDescent="0.2">
      <c r="A266" t="s">
        <v>11009</v>
      </c>
      <c r="B266" t="s">
        <v>11026</v>
      </c>
      <c r="C266" t="str">
        <f t="shared" si="9"/>
        <v>U to Z\Verbena-Bampton-(3).jpg</v>
      </c>
      <c r="D266" t="s">
        <v>11290</v>
      </c>
    </row>
    <row r="267" spans="1:4" x14ac:dyDescent="0.2">
      <c r="A267" t="s">
        <v>11010</v>
      </c>
      <c r="B267" t="s">
        <v>11026</v>
      </c>
      <c r="C267" t="str">
        <f t="shared" si="9"/>
        <v>U to Z\Veronicastrum-Cupid-(2).jpg</v>
      </c>
      <c r="D267" t="s">
        <v>11291</v>
      </c>
    </row>
    <row r="268" spans="1:4" x14ac:dyDescent="0.2">
      <c r="A268" t="s">
        <v>11011</v>
      </c>
      <c r="B268" t="s">
        <v>11026</v>
      </c>
      <c r="C268" t="str">
        <f t="shared" si="9"/>
        <v>U to Z\Veronicastrum-virginicum-Fascination-(2).jpg</v>
      </c>
      <c r="D268" t="s">
        <v>11292</v>
      </c>
    </row>
    <row r="269" spans="1:4" x14ac:dyDescent="0.2">
      <c r="A269" t="s">
        <v>11012</v>
      </c>
      <c r="B269" t="s">
        <v>11026</v>
      </c>
      <c r="C269" t="str">
        <f t="shared" si="9"/>
        <v>U to Z\Vinca-difformis-Alba-(1).jpg</v>
      </c>
      <c r="D269" t="s">
        <v>11293</v>
      </c>
    </row>
    <row r="270" spans="1:4" x14ac:dyDescent="0.2">
      <c r="A270" t="s">
        <v>11013</v>
      </c>
      <c r="B270" t="s">
        <v>11026</v>
      </c>
      <c r="C270" t="str">
        <f t="shared" si="9"/>
        <v>U to Z\Vinca-minor-Atropurpurea.jpg</v>
      </c>
      <c r="D270" t="s">
        <v>11294</v>
      </c>
    </row>
    <row r="271" spans="1:4" x14ac:dyDescent="0.2">
      <c r="A271" t="s">
        <v>11014</v>
      </c>
      <c r="B271" t="s">
        <v>11026</v>
      </c>
      <c r="C271" t="str">
        <f t="shared" si="9"/>
        <v>U to Z\Vinca-minor-Ralph-Schugart-(2).jpg</v>
      </c>
      <c r="D271" t="s">
        <v>11295</v>
      </c>
    </row>
    <row r="272" spans="1:4" x14ac:dyDescent="0.2">
      <c r="A272" t="s">
        <v>11015</v>
      </c>
      <c r="B272" t="s">
        <v>11026</v>
      </c>
      <c r="C272" t="str">
        <f t="shared" si="9"/>
        <v>U to Z\Vinca-minor-Variegata.jpg</v>
      </c>
      <c r="D272" t="s">
        <v>11296</v>
      </c>
    </row>
    <row r="273" spans="1:4" x14ac:dyDescent="0.2">
      <c r="A273" t="s">
        <v>11016</v>
      </c>
      <c r="B273" t="s">
        <v>11026</v>
      </c>
      <c r="C273" t="str">
        <f t="shared" si="9"/>
        <v>U to Z\Viola-odorata-Clive-Groves.jpg</v>
      </c>
      <c r="D273" t="s">
        <v>11297</v>
      </c>
    </row>
    <row r="274" spans="1:4" x14ac:dyDescent="0.2">
      <c r="A274" t="s">
        <v>11017</v>
      </c>
      <c r="B274" t="s">
        <v>11026</v>
      </c>
      <c r="C274" t="str">
        <f t="shared" si="9"/>
        <v>U to Z\Viola-odorata-Dick-O-the-Hills-(2).jpg</v>
      </c>
      <c r="D274" t="s">
        <v>11298</v>
      </c>
    </row>
    <row r="275" spans="1:4" x14ac:dyDescent="0.2">
      <c r="A275" t="s">
        <v>11018</v>
      </c>
      <c r="B275" t="s">
        <v>11026</v>
      </c>
      <c r="C275" t="str">
        <f t="shared" si="9"/>
        <v>U to Z\Viola-odorata-Elizabeth-Bailes-(2).jpg</v>
      </c>
      <c r="D275" t="s">
        <v>11299</v>
      </c>
    </row>
    <row r="276" spans="1:4" x14ac:dyDescent="0.2">
      <c r="A276" t="s">
        <v>11019</v>
      </c>
      <c r="B276" t="s">
        <v>11026</v>
      </c>
      <c r="C276" t="str">
        <f t="shared" si="9"/>
        <v>U to Z\Viola-odorata-Empress-Augusta-(1).jpg</v>
      </c>
      <c r="D276" t="s">
        <v>11300</v>
      </c>
    </row>
    <row r="277" spans="1:4" x14ac:dyDescent="0.2">
      <c r="A277" t="s">
        <v>11020</v>
      </c>
      <c r="B277" t="s">
        <v>11026</v>
      </c>
      <c r="C277" t="str">
        <f t="shared" si="9"/>
        <v>U to Z\Viola-odorata-Fred-Morey-(1).jpg</v>
      </c>
      <c r="D277" t="s">
        <v>11301</v>
      </c>
    </row>
    <row r="278" spans="1:4" x14ac:dyDescent="0.2">
      <c r="A278" t="s">
        <v>11021</v>
      </c>
      <c r="B278" t="s">
        <v>11026</v>
      </c>
      <c r="C278" t="str">
        <f t="shared" si="9"/>
        <v>U to Z\Viola-odorata-Lavender-Lights-(3).jpg</v>
      </c>
      <c r="D278" t="s">
        <v>11302</v>
      </c>
    </row>
    <row r="279" spans="1:4" x14ac:dyDescent="0.2">
      <c r="A279" t="s">
        <v>11022</v>
      </c>
      <c r="B279" t="s">
        <v>11026</v>
      </c>
      <c r="C279" t="str">
        <f t="shared" si="9"/>
        <v>U to Z\Viola-odorata-Sultan-(1).jpg</v>
      </c>
      <c r="D279" t="s">
        <v>11303</v>
      </c>
    </row>
    <row r="280" spans="1:4" x14ac:dyDescent="0.2">
      <c r="A280" t="s">
        <v>11023</v>
      </c>
      <c r="B280" t="s">
        <v>11026</v>
      </c>
      <c r="C280" t="str">
        <f t="shared" si="9"/>
        <v>U to Z\Viola-riviniana-Alba-(1).jpg</v>
      </c>
      <c r="D280" t="s">
        <v>11304</v>
      </c>
    </row>
    <row r="281" spans="1:4" x14ac:dyDescent="0.2">
      <c r="A281" t="s">
        <v>11024</v>
      </c>
      <c r="B281" t="s">
        <v>11026</v>
      </c>
      <c r="C281" t="str">
        <f t="shared" si="9"/>
        <v>U to Z\Zantedeschia-Kiwi-Blush-(2).jpg</v>
      </c>
      <c r="D281" t="s">
        <v>11305</v>
      </c>
    </row>
    <row r="282" spans="1:4" x14ac:dyDescent="0.2">
      <c r="A282" t="s">
        <v>11025</v>
      </c>
      <c r="B282" t="s">
        <v>11026</v>
      </c>
      <c r="C282" t="str">
        <f t="shared" si="9"/>
        <v>U to Z\Zigadenus-nutallii.jpg</v>
      </c>
      <c r="D282" t="s">
        <v>11306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37"/>
  <sheetViews>
    <sheetView tabSelected="1" topLeftCell="A456" workbookViewId="0">
      <selection activeCell="A498" sqref="A498"/>
    </sheetView>
  </sheetViews>
  <sheetFormatPr defaultRowHeight="12.75" x14ac:dyDescent="0.2"/>
  <cols>
    <col min="3" max="4" width="13.42578125" customWidth="1"/>
    <col min="5" max="5" width="15.140625" customWidth="1"/>
    <col min="12" max="12" width="16.28515625" customWidth="1"/>
    <col min="13" max="13" width="32.7109375" customWidth="1"/>
    <col min="14" max="14" width="32.85546875" customWidth="1"/>
    <col min="15" max="15" width="37.85546875" customWidth="1"/>
  </cols>
  <sheetData>
    <row r="1" spans="1:21" x14ac:dyDescent="0.2">
      <c r="A1" t="s">
        <v>32</v>
      </c>
      <c r="B1" t="s">
        <v>11697</v>
      </c>
      <c r="C1" t="s">
        <v>11698</v>
      </c>
      <c r="D1" t="s">
        <v>11699</v>
      </c>
      <c r="E1" t="s">
        <v>2</v>
      </c>
      <c r="F1" t="s">
        <v>3</v>
      </c>
      <c r="G1" t="s">
        <v>10</v>
      </c>
      <c r="H1" t="s">
        <v>11700</v>
      </c>
      <c r="I1" t="s">
        <v>11701</v>
      </c>
      <c r="J1" t="s">
        <v>4</v>
      </c>
      <c r="K1" t="s">
        <v>5</v>
      </c>
      <c r="L1" t="s">
        <v>11</v>
      </c>
      <c r="M1" t="s">
        <v>15</v>
      </c>
      <c r="N1" t="s">
        <v>16</v>
      </c>
      <c r="O1" t="s">
        <v>17</v>
      </c>
      <c r="P1" t="s">
        <v>18</v>
      </c>
      <c r="Q1" t="s">
        <v>24</v>
      </c>
      <c r="R1" t="s">
        <v>29</v>
      </c>
      <c r="S1" t="s">
        <v>33</v>
      </c>
      <c r="T1" t="s">
        <v>34</v>
      </c>
      <c r="U1" t="s">
        <v>36</v>
      </c>
    </row>
    <row r="2" spans="1:21" x14ac:dyDescent="0.2">
      <c r="A2">
        <v>15786</v>
      </c>
      <c r="C2" t="s">
        <v>37</v>
      </c>
      <c r="E2" t="s">
        <v>46</v>
      </c>
      <c r="F2" t="s">
        <v>47</v>
      </c>
      <c r="H2" t="s">
        <v>48</v>
      </c>
      <c r="I2" t="s">
        <v>49</v>
      </c>
      <c r="J2" t="s">
        <v>39</v>
      </c>
      <c r="K2" t="b">
        <v>1</v>
      </c>
      <c r="L2" t="s">
        <v>42</v>
      </c>
      <c r="M2" t="s">
        <v>50</v>
      </c>
      <c r="N2" t="s">
        <v>51</v>
      </c>
      <c r="Q2" t="b">
        <v>0</v>
      </c>
      <c r="R2" t="s">
        <v>37</v>
      </c>
      <c r="S2" t="b">
        <v>0</v>
      </c>
      <c r="U2" t="b">
        <v>0</v>
      </c>
    </row>
    <row r="3" spans="1:21" x14ac:dyDescent="0.2">
      <c r="C3" t="s">
        <v>37</v>
      </c>
      <c r="E3" t="s">
        <v>46</v>
      </c>
      <c r="H3" t="s">
        <v>10006</v>
      </c>
      <c r="I3" t="s">
        <v>10518</v>
      </c>
      <c r="K3" t="b">
        <v>1</v>
      </c>
      <c r="L3" t="s">
        <v>42</v>
      </c>
      <c r="M3" t="s">
        <v>11027</v>
      </c>
      <c r="Q3" t="b">
        <v>0</v>
      </c>
      <c r="R3" t="s">
        <v>86</v>
      </c>
      <c r="S3" t="b">
        <v>0</v>
      </c>
      <c r="U3" t="b">
        <v>0</v>
      </c>
    </row>
    <row r="4" spans="1:21" x14ac:dyDescent="0.2">
      <c r="A4">
        <v>20014</v>
      </c>
      <c r="C4" t="s">
        <v>37</v>
      </c>
      <c r="E4" t="s">
        <v>52</v>
      </c>
      <c r="H4" t="s">
        <v>53</v>
      </c>
      <c r="I4" t="s">
        <v>54</v>
      </c>
      <c r="J4" t="s">
        <v>39</v>
      </c>
      <c r="K4" t="b">
        <v>1</v>
      </c>
      <c r="L4" t="s">
        <v>42</v>
      </c>
      <c r="M4" t="s">
        <v>55</v>
      </c>
      <c r="Q4" t="b">
        <v>0</v>
      </c>
      <c r="R4" t="s">
        <v>56</v>
      </c>
      <c r="S4" t="b">
        <v>0</v>
      </c>
      <c r="U4" t="b">
        <v>0</v>
      </c>
    </row>
    <row r="5" spans="1:21" x14ac:dyDescent="0.2">
      <c r="A5">
        <v>2448</v>
      </c>
      <c r="C5" t="s">
        <v>37</v>
      </c>
      <c r="E5" t="s">
        <v>57</v>
      </c>
      <c r="G5" t="s">
        <v>60</v>
      </c>
      <c r="H5" t="s">
        <v>58</v>
      </c>
      <c r="I5" t="s">
        <v>59</v>
      </c>
      <c r="J5" t="s">
        <v>39</v>
      </c>
      <c r="K5" t="b">
        <v>1</v>
      </c>
      <c r="L5" t="s">
        <v>42</v>
      </c>
      <c r="M5" t="s">
        <v>61</v>
      </c>
      <c r="Q5" t="b">
        <v>0</v>
      </c>
      <c r="R5" t="s">
        <v>37</v>
      </c>
      <c r="S5" t="b">
        <v>0</v>
      </c>
      <c r="U5" t="b">
        <v>1</v>
      </c>
    </row>
    <row r="6" spans="1:21" x14ac:dyDescent="0.2">
      <c r="A6">
        <v>20277</v>
      </c>
      <c r="C6" t="s">
        <v>37</v>
      </c>
      <c r="E6" t="s">
        <v>63</v>
      </c>
      <c r="F6" t="s">
        <v>66</v>
      </c>
      <c r="G6" t="s">
        <v>10282</v>
      </c>
      <c r="H6" t="s">
        <v>67</v>
      </c>
      <c r="I6" t="s">
        <v>68</v>
      </c>
      <c r="J6" t="s">
        <v>39</v>
      </c>
      <c r="K6" t="b">
        <v>1</v>
      </c>
      <c r="L6" t="s">
        <v>42</v>
      </c>
      <c r="M6" t="s">
        <v>11028</v>
      </c>
      <c r="Q6" t="b">
        <v>0</v>
      </c>
      <c r="R6" t="s">
        <v>37</v>
      </c>
      <c r="S6" t="b">
        <v>0</v>
      </c>
      <c r="U6" t="b">
        <v>0</v>
      </c>
    </row>
    <row r="7" spans="1:21" x14ac:dyDescent="0.2">
      <c r="A7">
        <v>2175</v>
      </c>
      <c r="C7" t="s">
        <v>37</v>
      </c>
      <c r="E7" t="s">
        <v>63</v>
      </c>
      <c r="F7" t="s">
        <v>70</v>
      </c>
      <c r="H7" t="s">
        <v>71</v>
      </c>
      <c r="I7" t="s">
        <v>72</v>
      </c>
      <c r="J7" t="s">
        <v>39</v>
      </c>
      <c r="K7" t="b">
        <v>1</v>
      </c>
      <c r="L7" t="s">
        <v>42</v>
      </c>
      <c r="M7" t="s">
        <v>65</v>
      </c>
      <c r="Q7" t="b">
        <v>0</v>
      </c>
      <c r="R7" t="s">
        <v>37</v>
      </c>
      <c r="S7" t="b">
        <v>0</v>
      </c>
      <c r="U7" t="b">
        <v>0</v>
      </c>
    </row>
    <row r="8" spans="1:21" x14ac:dyDescent="0.2">
      <c r="A8">
        <v>20206</v>
      </c>
      <c r="C8" t="s">
        <v>37</v>
      </c>
      <c r="E8" t="s">
        <v>63</v>
      </c>
      <c r="F8" t="s">
        <v>73</v>
      </c>
      <c r="H8" t="s">
        <v>74</v>
      </c>
      <c r="I8" t="s">
        <v>75</v>
      </c>
      <c r="J8" t="s">
        <v>39</v>
      </c>
      <c r="K8" t="b">
        <v>1</v>
      </c>
      <c r="L8" t="s">
        <v>42</v>
      </c>
      <c r="M8" t="s">
        <v>76</v>
      </c>
      <c r="Q8" t="b">
        <v>0</v>
      </c>
      <c r="R8" t="s">
        <v>77</v>
      </c>
      <c r="S8" t="b">
        <v>0</v>
      </c>
      <c r="U8" t="b">
        <v>0</v>
      </c>
    </row>
    <row r="9" spans="1:21" x14ac:dyDescent="0.2">
      <c r="A9">
        <v>2043</v>
      </c>
      <c r="C9" t="s">
        <v>37</v>
      </c>
      <c r="E9" t="s">
        <v>63</v>
      </c>
      <c r="H9" t="s">
        <v>64</v>
      </c>
      <c r="I9" t="s">
        <v>59</v>
      </c>
      <c r="J9" t="s">
        <v>39</v>
      </c>
      <c r="K9" t="b">
        <v>1</v>
      </c>
      <c r="L9" t="s">
        <v>42</v>
      </c>
      <c r="M9" t="s">
        <v>65</v>
      </c>
      <c r="Q9" t="b">
        <v>0</v>
      </c>
      <c r="R9" t="s">
        <v>37</v>
      </c>
      <c r="S9" t="b">
        <v>0</v>
      </c>
      <c r="U9" t="b">
        <v>0</v>
      </c>
    </row>
    <row r="10" spans="1:21" x14ac:dyDescent="0.2">
      <c r="A10">
        <v>20037</v>
      </c>
      <c r="C10" t="s">
        <v>37</v>
      </c>
      <c r="E10" t="s">
        <v>78</v>
      </c>
      <c r="F10" t="s">
        <v>81</v>
      </c>
      <c r="H10" t="s">
        <v>82</v>
      </c>
      <c r="I10" t="s">
        <v>83</v>
      </c>
      <c r="J10" t="s">
        <v>39</v>
      </c>
      <c r="K10" t="b">
        <v>1</v>
      </c>
      <c r="L10" t="s">
        <v>42</v>
      </c>
      <c r="M10" t="s">
        <v>80</v>
      </c>
      <c r="Q10" t="b">
        <v>1</v>
      </c>
      <c r="R10" t="s">
        <v>37</v>
      </c>
      <c r="S10" t="b">
        <v>0</v>
      </c>
      <c r="U10" t="b">
        <v>0</v>
      </c>
    </row>
    <row r="11" spans="1:21" x14ac:dyDescent="0.2">
      <c r="C11" t="s">
        <v>37</v>
      </c>
      <c r="E11" t="s">
        <v>78</v>
      </c>
      <c r="F11" t="s">
        <v>9729</v>
      </c>
      <c r="H11" t="s">
        <v>85</v>
      </c>
      <c r="I11" t="s">
        <v>10519</v>
      </c>
      <c r="J11" t="s">
        <v>39</v>
      </c>
      <c r="K11" t="b">
        <v>1</v>
      </c>
      <c r="L11" t="s">
        <v>42</v>
      </c>
      <c r="M11" t="s">
        <v>11029</v>
      </c>
      <c r="Q11" t="b">
        <v>0</v>
      </c>
      <c r="R11" t="s">
        <v>86</v>
      </c>
      <c r="S11" t="b">
        <v>0</v>
      </c>
      <c r="U11" t="b">
        <v>0</v>
      </c>
    </row>
    <row r="12" spans="1:21" x14ac:dyDescent="0.2">
      <c r="A12">
        <v>1299</v>
      </c>
      <c r="C12" t="s">
        <v>37</v>
      </c>
      <c r="E12" t="s">
        <v>78</v>
      </c>
      <c r="I12" t="s">
        <v>79</v>
      </c>
      <c r="K12" t="b">
        <v>1</v>
      </c>
      <c r="L12" t="s">
        <v>42</v>
      </c>
      <c r="M12" t="s">
        <v>80</v>
      </c>
      <c r="Q12" t="b">
        <v>1</v>
      </c>
      <c r="R12" t="s">
        <v>37</v>
      </c>
      <c r="S12" t="b">
        <v>1</v>
      </c>
      <c r="U12" t="b">
        <v>0</v>
      </c>
    </row>
    <row r="13" spans="1:21" x14ac:dyDescent="0.2">
      <c r="A13">
        <v>20260</v>
      </c>
      <c r="C13" t="s">
        <v>37</v>
      </c>
      <c r="F13" t="s">
        <v>38</v>
      </c>
      <c r="H13" t="s">
        <v>40</v>
      </c>
      <c r="I13" t="s">
        <v>41</v>
      </c>
      <c r="J13" t="s">
        <v>39</v>
      </c>
      <c r="K13" t="b">
        <v>1</v>
      </c>
      <c r="L13" t="s">
        <v>42</v>
      </c>
      <c r="M13" t="s">
        <v>11030</v>
      </c>
      <c r="Q13" t="b">
        <v>0</v>
      </c>
      <c r="R13" t="s">
        <v>44</v>
      </c>
      <c r="S13" t="b">
        <v>0</v>
      </c>
      <c r="U13" t="b">
        <v>0</v>
      </c>
    </row>
    <row r="14" spans="1:21" x14ac:dyDescent="0.2">
      <c r="A14">
        <v>1301</v>
      </c>
      <c r="C14" t="s">
        <v>87</v>
      </c>
      <c r="E14" t="s">
        <v>129</v>
      </c>
      <c r="F14" t="s">
        <v>130</v>
      </c>
      <c r="I14" t="s">
        <v>131</v>
      </c>
      <c r="K14" t="b">
        <v>0</v>
      </c>
      <c r="L14" t="s">
        <v>42</v>
      </c>
      <c r="Q14" t="b">
        <v>0</v>
      </c>
      <c r="R14" t="s">
        <v>86</v>
      </c>
      <c r="S14" t="b">
        <v>1</v>
      </c>
      <c r="U14" t="b">
        <v>0</v>
      </c>
    </row>
    <row r="15" spans="1:21" x14ac:dyDescent="0.2">
      <c r="A15">
        <v>1302</v>
      </c>
      <c r="C15" t="s">
        <v>87</v>
      </c>
      <c r="E15" t="s">
        <v>132</v>
      </c>
      <c r="F15" t="s">
        <v>133</v>
      </c>
      <c r="I15" t="s">
        <v>134</v>
      </c>
      <c r="K15" t="b">
        <v>0</v>
      </c>
      <c r="L15" t="s">
        <v>42</v>
      </c>
      <c r="Q15" t="b">
        <v>0</v>
      </c>
      <c r="R15" t="s">
        <v>86</v>
      </c>
      <c r="S15" t="b">
        <v>1</v>
      </c>
      <c r="U15" t="b">
        <v>0</v>
      </c>
    </row>
    <row r="16" spans="1:21" x14ac:dyDescent="0.2">
      <c r="C16" t="s">
        <v>87</v>
      </c>
      <c r="E16" t="s">
        <v>135</v>
      </c>
      <c r="F16" t="s">
        <v>10330</v>
      </c>
      <c r="G16" t="s">
        <v>10331</v>
      </c>
      <c r="H16" t="s">
        <v>10007</v>
      </c>
      <c r="I16" t="s">
        <v>137</v>
      </c>
      <c r="K16" t="b">
        <v>0</v>
      </c>
      <c r="L16" t="s">
        <v>42</v>
      </c>
      <c r="Q16" t="b">
        <v>0</v>
      </c>
      <c r="R16" t="s">
        <v>86</v>
      </c>
      <c r="S16" t="b">
        <v>0</v>
      </c>
      <c r="U16" t="b">
        <v>0</v>
      </c>
    </row>
    <row r="17" spans="1:21" x14ac:dyDescent="0.2">
      <c r="A17">
        <v>1305</v>
      </c>
      <c r="C17" t="s">
        <v>87</v>
      </c>
      <c r="E17" t="s">
        <v>135</v>
      </c>
      <c r="F17" t="s">
        <v>138</v>
      </c>
      <c r="I17" t="s">
        <v>139</v>
      </c>
      <c r="K17" t="b">
        <v>1</v>
      </c>
      <c r="L17" t="s">
        <v>42</v>
      </c>
      <c r="M17" t="s">
        <v>140</v>
      </c>
      <c r="N17" t="s">
        <v>141</v>
      </c>
      <c r="Q17" t="b">
        <v>0</v>
      </c>
      <c r="R17" t="s">
        <v>86</v>
      </c>
      <c r="S17" t="b">
        <v>1</v>
      </c>
      <c r="U17" t="b">
        <v>0</v>
      </c>
    </row>
    <row r="18" spans="1:21" x14ac:dyDescent="0.2">
      <c r="A18">
        <v>1306</v>
      </c>
      <c r="C18" t="s">
        <v>87</v>
      </c>
      <c r="E18" t="s">
        <v>135</v>
      </c>
      <c r="F18" t="s">
        <v>142</v>
      </c>
      <c r="I18" t="s">
        <v>143</v>
      </c>
      <c r="K18" t="b">
        <v>1</v>
      </c>
      <c r="L18" t="s">
        <v>42</v>
      </c>
      <c r="M18" t="s">
        <v>144</v>
      </c>
      <c r="Q18" t="b">
        <v>0</v>
      </c>
      <c r="R18" t="s">
        <v>86</v>
      </c>
      <c r="S18" t="b">
        <v>1</v>
      </c>
      <c r="U18" t="b">
        <v>0</v>
      </c>
    </row>
    <row r="19" spans="1:21" x14ac:dyDescent="0.2">
      <c r="A19">
        <v>20072</v>
      </c>
      <c r="C19" t="s">
        <v>87</v>
      </c>
      <c r="E19" t="s">
        <v>135</v>
      </c>
      <c r="F19" t="s">
        <v>145</v>
      </c>
      <c r="H19" t="s">
        <v>146</v>
      </c>
      <c r="I19" t="s">
        <v>139</v>
      </c>
      <c r="J19" t="s">
        <v>39</v>
      </c>
      <c r="K19" t="b">
        <v>1</v>
      </c>
      <c r="L19" t="s">
        <v>42</v>
      </c>
      <c r="M19" t="s">
        <v>147</v>
      </c>
      <c r="Q19" t="b">
        <v>0</v>
      </c>
      <c r="R19" t="s">
        <v>112</v>
      </c>
      <c r="S19" t="b">
        <v>0</v>
      </c>
      <c r="U19" t="b">
        <v>0</v>
      </c>
    </row>
    <row r="20" spans="1:21" x14ac:dyDescent="0.2">
      <c r="A20">
        <v>19989</v>
      </c>
      <c r="C20" t="s">
        <v>87</v>
      </c>
      <c r="E20" t="s">
        <v>135</v>
      </c>
      <c r="F20" t="s">
        <v>148</v>
      </c>
      <c r="H20" t="s">
        <v>149</v>
      </c>
      <c r="I20" t="s">
        <v>150</v>
      </c>
      <c r="J20" t="s">
        <v>39</v>
      </c>
      <c r="K20" t="b">
        <v>1</v>
      </c>
      <c r="L20" t="s">
        <v>42</v>
      </c>
      <c r="M20" t="s">
        <v>141</v>
      </c>
      <c r="N20" t="s">
        <v>140</v>
      </c>
      <c r="Q20" t="b">
        <v>0</v>
      </c>
      <c r="R20" t="s">
        <v>86</v>
      </c>
      <c r="S20" t="b">
        <v>1</v>
      </c>
      <c r="U20" t="b">
        <v>0</v>
      </c>
    </row>
    <row r="21" spans="1:21" x14ac:dyDescent="0.2">
      <c r="A21">
        <v>1307</v>
      </c>
      <c r="C21" t="s">
        <v>87</v>
      </c>
      <c r="E21" t="s">
        <v>151</v>
      </c>
      <c r="F21" t="s">
        <v>152</v>
      </c>
      <c r="I21" t="s">
        <v>153</v>
      </c>
      <c r="K21" t="b">
        <v>1</v>
      </c>
      <c r="L21" t="s">
        <v>42</v>
      </c>
      <c r="M21" t="s">
        <v>154</v>
      </c>
      <c r="Q21" t="b">
        <v>0</v>
      </c>
      <c r="R21" t="s">
        <v>86</v>
      </c>
      <c r="S21" t="b">
        <v>1</v>
      </c>
      <c r="U21" t="b">
        <v>0</v>
      </c>
    </row>
    <row r="22" spans="1:21" x14ac:dyDescent="0.2">
      <c r="A22">
        <v>15797</v>
      </c>
      <c r="C22" t="s">
        <v>87</v>
      </c>
      <c r="F22" t="s">
        <v>88</v>
      </c>
      <c r="I22" t="s">
        <v>89</v>
      </c>
      <c r="K22" t="b">
        <v>1</v>
      </c>
      <c r="L22" t="s">
        <v>42</v>
      </c>
      <c r="M22" t="s">
        <v>90</v>
      </c>
      <c r="Q22" t="b">
        <v>0</v>
      </c>
      <c r="R22" t="s">
        <v>86</v>
      </c>
      <c r="S22" t="b">
        <v>1</v>
      </c>
      <c r="U22" t="b">
        <v>0</v>
      </c>
    </row>
    <row r="23" spans="1:21" x14ac:dyDescent="0.2">
      <c r="A23">
        <v>1268</v>
      </c>
      <c r="C23" t="s">
        <v>87</v>
      </c>
      <c r="F23" t="s">
        <v>91</v>
      </c>
      <c r="H23" t="s">
        <v>92</v>
      </c>
      <c r="I23" t="s">
        <v>93</v>
      </c>
      <c r="J23" t="s">
        <v>39</v>
      </c>
      <c r="K23" t="b">
        <v>1</v>
      </c>
      <c r="L23" t="s">
        <v>42</v>
      </c>
      <c r="M23" t="s">
        <v>94</v>
      </c>
      <c r="Q23" t="b">
        <v>0</v>
      </c>
      <c r="R23" t="s">
        <v>86</v>
      </c>
      <c r="S23" t="b">
        <v>0</v>
      </c>
      <c r="U23" t="b">
        <v>0</v>
      </c>
    </row>
    <row r="24" spans="1:21" x14ac:dyDescent="0.2">
      <c r="A24">
        <v>2165</v>
      </c>
      <c r="C24" t="s">
        <v>87</v>
      </c>
      <c r="F24" t="s">
        <v>95</v>
      </c>
      <c r="H24" t="s">
        <v>96</v>
      </c>
      <c r="I24" t="s">
        <v>97</v>
      </c>
      <c r="J24" t="s">
        <v>39</v>
      </c>
      <c r="K24" t="b">
        <v>1</v>
      </c>
      <c r="L24" t="s">
        <v>42</v>
      </c>
      <c r="M24" t="s">
        <v>99</v>
      </c>
      <c r="N24" t="s">
        <v>100</v>
      </c>
      <c r="P24" t="s">
        <v>98</v>
      </c>
      <c r="Q24" t="b">
        <v>0</v>
      </c>
      <c r="R24" t="s">
        <v>101</v>
      </c>
      <c r="S24" t="b">
        <v>0</v>
      </c>
      <c r="U24" t="b">
        <v>0</v>
      </c>
    </row>
    <row r="25" spans="1:21" x14ac:dyDescent="0.2">
      <c r="A25">
        <v>2065</v>
      </c>
      <c r="C25" t="s">
        <v>87</v>
      </c>
      <c r="F25" t="s">
        <v>102</v>
      </c>
      <c r="G25" t="s">
        <v>104</v>
      </c>
      <c r="I25" t="s">
        <v>103</v>
      </c>
      <c r="K25" t="b">
        <v>1</v>
      </c>
      <c r="L25" t="s">
        <v>42</v>
      </c>
      <c r="M25" t="s">
        <v>105</v>
      </c>
      <c r="Q25" t="b">
        <v>0</v>
      </c>
      <c r="R25" t="s">
        <v>106</v>
      </c>
      <c r="S25" t="b">
        <v>1</v>
      </c>
      <c r="U25" t="b">
        <v>0</v>
      </c>
    </row>
    <row r="26" spans="1:21" x14ac:dyDescent="0.2">
      <c r="C26" t="s">
        <v>87</v>
      </c>
      <c r="F26" t="s">
        <v>10329</v>
      </c>
      <c r="G26" t="s">
        <v>10328</v>
      </c>
      <c r="H26" t="s">
        <v>6697</v>
      </c>
      <c r="I26" t="s">
        <v>118</v>
      </c>
      <c r="J26" t="s">
        <v>39</v>
      </c>
      <c r="K26" t="b">
        <v>1</v>
      </c>
      <c r="L26" t="s">
        <v>42</v>
      </c>
      <c r="M26" t="s">
        <v>6699</v>
      </c>
      <c r="Q26" t="b">
        <v>0</v>
      </c>
      <c r="R26" t="s">
        <v>86</v>
      </c>
      <c r="S26" t="b">
        <v>0</v>
      </c>
      <c r="U26" t="b">
        <v>0</v>
      </c>
    </row>
    <row r="27" spans="1:21" x14ac:dyDescent="0.2">
      <c r="C27" t="s">
        <v>87</v>
      </c>
      <c r="F27" t="s">
        <v>107</v>
      </c>
      <c r="G27" t="s">
        <v>104</v>
      </c>
      <c r="H27" t="s">
        <v>108</v>
      </c>
      <c r="I27" t="s">
        <v>109</v>
      </c>
      <c r="J27" t="s">
        <v>39</v>
      </c>
      <c r="K27" t="b">
        <v>1</v>
      </c>
      <c r="L27" t="s">
        <v>42</v>
      </c>
      <c r="M27" t="s">
        <v>110</v>
      </c>
      <c r="N27" t="s">
        <v>111</v>
      </c>
      <c r="Q27" t="b">
        <v>0</v>
      </c>
      <c r="R27" t="s">
        <v>6700</v>
      </c>
      <c r="S27" t="b">
        <v>0</v>
      </c>
      <c r="U27" t="b">
        <v>0</v>
      </c>
    </row>
    <row r="28" spans="1:21" x14ac:dyDescent="0.2">
      <c r="A28">
        <v>1300</v>
      </c>
      <c r="C28" t="s">
        <v>87</v>
      </c>
      <c r="F28" t="s">
        <v>113</v>
      </c>
      <c r="I28" t="s">
        <v>114</v>
      </c>
      <c r="K28" t="b">
        <v>1</v>
      </c>
      <c r="L28" t="s">
        <v>42</v>
      </c>
      <c r="M28" t="s">
        <v>115</v>
      </c>
      <c r="Q28" t="b">
        <v>1</v>
      </c>
      <c r="R28" t="s">
        <v>86</v>
      </c>
      <c r="S28" t="b">
        <v>0</v>
      </c>
      <c r="U28" t="b">
        <v>0</v>
      </c>
    </row>
    <row r="29" spans="1:21" x14ac:dyDescent="0.2">
      <c r="A29">
        <v>1303</v>
      </c>
      <c r="C29" t="s">
        <v>87</v>
      </c>
      <c r="F29" t="s">
        <v>155</v>
      </c>
      <c r="H29" t="s">
        <v>156</v>
      </c>
      <c r="I29" t="s">
        <v>157</v>
      </c>
      <c r="J29" t="s">
        <v>39</v>
      </c>
      <c r="K29" t="b">
        <v>1</v>
      </c>
      <c r="L29" t="s">
        <v>42</v>
      </c>
      <c r="M29" t="s">
        <v>159</v>
      </c>
      <c r="N29" t="s">
        <v>160</v>
      </c>
      <c r="O29" t="s">
        <v>161</v>
      </c>
      <c r="P29" t="s">
        <v>158</v>
      </c>
      <c r="Q29" t="b">
        <v>0</v>
      </c>
      <c r="R29" t="s">
        <v>86</v>
      </c>
      <c r="S29" t="b">
        <v>1</v>
      </c>
      <c r="U29" t="b">
        <v>0</v>
      </c>
    </row>
    <row r="30" spans="1:21" x14ac:dyDescent="0.2">
      <c r="A30">
        <v>1558</v>
      </c>
      <c r="C30" t="s">
        <v>87</v>
      </c>
      <c r="F30" t="s">
        <v>116</v>
      </c>
      <c r="H30" t="s">
        <v>117</v>
      </c>
      <c r="I30" t="s">
        <v>118</v>
      </c>
      <c r="J30" t="s">
        <v>39</v>
      </c>
      <c r="K30" t="b">
        <v>1</v>
      </c>
      <c r="L30" t="s">
        <v>42</v>
      </c>
      <c r="M30" t="s">
        <v>120</v>
      </c>
      <c r="P30" t="s">
        <v>119</v>
      </c>
      <c r="Q30" t="b">
        <v>0</v>
      </c>
      <c r="R30" t="s">
        <v>86</v>
      </c>
      <c r="S30" t="b">
        <v>0</v>
      </c>
      <c r="U30" t="b">
        <v>0</v>
      </c>
    </row>
    <row r="31" spans="1:21" x14ac:dyDescent="0.2">
      <c r="A31">
        <v>2449</v>
      </c>
      <c r="C31" t="s">
        <v>87</v>
      </c>
      <c r="F31" t="s">
        <v>9730</v>
      </c>
      <c r="H31" t="s">
        <v>149</v>
      </c>
      <c r="I31" t="s">
        <v>163</v>
      </c>
      <c r="K31" t="b">
        <v>1</v>
      </c>
      <c r="L31" t="s">
        <v>42</v>
      </c>
      <c r="M31" t="s">
        <v>141</v>
      </c>
      <c r="N31" t="s">
        <v>140</v>
      </c>
      <c r="Q31" t="b">
        <v>0</v>
      </c>
      <c r="R31" t="s">
        <v>86</v>
      </c>
      <c r="S31" t="b">
        <v>0</v>
      </c>
      <c r="U31" t="b">
        <v>1</v>
      </c>
    </row>
    <row r="32" spans="1:21" x14ac:dyDescent="0.2">
      <c r="A32">
        <v>2304</v>
      </c>
      <c r="C32" t="s">
        <v>87</v>
      </c>
      <c r="F32" t="s">
        <v>122</v>
      </c>
      <c r="G32" t="s">
        <v>104</v>
      </c>
      <c r="H32" t="s">
        <v>123</v>
      </c>
      <c r="I32" t="s">
        <v>109</v>
      </c>
      <c r="J32" t="s">
        <v>39</v>
      </c>
      <c r="K32" t="b">
        <v>1</v>
      </c>
      <c r="L32" t="s">
        <v>42</v>
      </c>
      <c r="M32" t="s">
        <v>124</v>
      </c>
      <c r="N32" t="s">
        <v>111</v>
      </c>
      <c r="Q32" t="b">
        <v>0</v>
      </c>
      <c r="R32" t="s">
        <v>121</v>
      </c>
      <c r="S32" t="b">
        <v>0</v>
      </c>
      <c r="U32" t="b">
        <v>1</v>
      </c>
    </row>
    <row r="33" spans="1:21" x14ac:dyDescent="0.2">
      <c r="A33">
        <v>1304</v>
      </c>
      <c r="C33" t="s">
        <v>87</v>
      </c>
      <c r="F33" t="s">
        <v>125</v>
      </c>
      <c r="H33" t="s">
        <v>10008</v>
      </c>
      <c r="I33" t="s">
        <v>127</v>
      </c>
      <c r="J33" t="s">
        <v>39</v>
      </c>
      <c r="K33" t="b">
        <v>1</v>
      </c>
      <c r="L33" t="s">
        <v>42</v>
      </c>
      <c r="M33" t="s">
        <v>128</v>
      </c>
      <c r="Q33" t="b">
        <v>0</v>
      </c>
      <c r="R33" t="s">
        <v>86</v>
      </c>
      <c r="S33" t="b">
        <v>0</v>
      </c>
      <c r="U33" t="b">
        <v>0</v>
      </c>
    </row>
    <row r="34" spans="1:21" x14ac:dyDescent="0.2">
      <c r="A34">
        <v>2179</v>
      </c>
      <c r="C34" t="s">
        <v>164</v>
      </c>
      <c r="E34" t="s">
        <v>168</v>
      </c>
      <c r="F34" t="s">
        <v>169</v>
      </c>
      <c r="H34" t="s">
        <v>10009</v>
      </c>
      <c r="I34" t="s">
        <v>171</v>
      </c>
      <c r="J34" t="s">
        <v>39</v>
      </c>
      <c r="K34" t="b">
        <v>1</v>
      </c>
      <c r="L34" t="s">
        <v>42</v>
      </c>
      <c r="M34" t="s">
        <v>172</v>
      </c>
      <c r="N34" t="s">
        <v>173</v>
      </c>
      <c r="O34" t="s">
        <v>174</v>
      </c>
      <c r="Q34" t="b">
        <v>0</v>
      </c>
      <c r="R34" t="s">
        <v>112</v>
      </c>
      <c r="S34" t="b">
        <v>0</v>
      </c>
      <c r="U34" t="b">
        <v>1</v>
      </c>
    </row>
    <row r="35" spans="1:21" x14ac:dyDescent="0.2">
      <c r="A35">
        <v>1559</v>
      </c>
      <c r="C35" t="s">
        <v>164</v>
      </c>
      <c r="E35" t="s">
        <v>168</v>
      </c>
      <c r="F35" t="s">
        <v>9731</v>
      </c>
      <c r="H35" t="s">
        <v>176</v>
      </c>
      <c r="I35" t="s">
        <v>10520</v>
      </c>
      <c r="J35" t="s">
        <v>39</v>
      </c>
      <c r="K35" t="b">
        <v>1</v>
      </c>
      <c r="L35" t="s">
        <v>42</v>
      </c>
      <c r="M35" t="s">
        <v>180</v>
      </c>
      <c r="Q35" t="b">
        <v>0</v>
      </c>
      <c r="R35" t="s">
        <v>112</v>
      </c>
      <c r="S35" t="b">
        <v>0</v>
      </c>
      <c r="U35" t="b">
        <v>1</v>
      </c>
    </row>
    <row r="36" spans="1:21" x14ac:dyDescent="0.2">
      <c r="A36">
        <v>1310</v>
      </c>
      <c r="C36" t="s">
        <v>164</v>
      </c>
      <c r="E36" t="s">
        <v>168</v>
      </c>
      <c r="F36" t="s">
        <v>177</v>
      </c>
      <c r="H36" t="s">
        <v>178</v>
      </c>
      <c r="I36" t="s">
        <v>179</v>
      </c>
      <c r="J36" t="s">
        <v>39</v>
      </c>
      <c r="K36" t="b">
        <v>1</v>
      </c>
      <c r="L36" t="s">
        <v>42</v>
      </c>
      <c r="M36" t="s">
        <v>180</v>
      </c>
      <c r="N36" t="s">
        <v>173</v>
      </c>
      <c r="O36" t="s">
        <v>174</v>
      </c>
      <c r="Q36" t="b">
        <v>0</v>
      </c>
      <c r="R36" t="s">
        <v>86</v>
      </c>
      <c r="S36" t="b">
        <v>0</v>
      </c>
      <c r="U36" t="b">
        <v>0</v>
      </c>
    </row>
    <row r="37" spans="1:21" x14ac:dyDescent="0.2">
      <c r="C37" t="s">
        <v>164</v>
      </c>
      <c r="E37" t="s">
        <v>168</v>
      </c>
      <c r="F37" t="s">
        <v>9732</v>
      </c>
      <c r="H37" t="s">
        <v>183</v>
      </c>
      <c r="I37" t="s">
        <v>10521</v>
      </c>
      <c r="J37" t="s">
        <v>39</v>
      </c>
      <c r="K37" t="b">
        <v>1</v>
      </c>
      <c r="L37" t="s">
        <v>42</v>
      </c>
      <c r="M37" t="s">
        <v>184</v>
      </c>
      <c r="Q37" t="b">
        <v>0</v>
      </c>
      <c r="R37" t="s">
        <v>86</v>
      </c>
      <c r="S37" t="b">
        <v>0</v>
      </c>
      <c r="U37" t="b">
        <v>0</v>
      </c>
    </row>
    <row r="38" spans="1:21" x14ac:dyDescent="0.2">
      <c r="A38">
        <v>20126</v>
      </c>
      <c r="C38" t="s">
        <v>164</v>
      </c>
      <c r="E38" t="s">
        <v>185</v>
      </c>
      <c r="F38" t="s">
        <v>186</v>
      </c>
      <c r="H38" t="s">
        <v>187</v>
      </c>
      <c r="I38" t="s">
        <v>188</v>
      </c>
      <c r="J38" t="s">
        <v>39</v>
      </c>
      <c r="K38" t="b">
        <v>1</v>
      </c>
      <c r="L38" t="s">
        <v>42</v>
      </c>
      <c r="M38" t="s">
        <v>189</v>
      </c>
      <c r="Q38" t="b">
        <v>0</v>
      </c>
      <c r="R38" t="s">
        <v>181</v>
      </c>
      <c r="S38" t="b">
        <v>0</v>
      </c>
      <c r="U38" t="b">
        <v>0</v>
      </c>
    </row>
    <row r="39" spans="1:21" x14ac:dyDescent="0.2">
      <c r="A39">
        <v>1308</v>
      </c>
      <c r="C39" t="s">
        <v>164</v>
      </c>
      <c r="E39" t="s">
        <v>190</v>
      </c>
      <c r="F39" t="s">
        <v>191</v>
      </c>
      <c r="I39" t="s">
        <v>192</v>
      </c>
      <c r="K39" t="b">
        <v>1</v>
      </c>
      <c r="L39" t="s">
        <v>42</v>
      </c>
      <c r="M39" t="s">
        <v>193</v>
      </c>
      <c r="Q39" t="b">
        <v>0</v>
      </c>
      <c r="R39" t="s">
        <v>86</v>
      </c>
      <c r="S39" t="b">
        <v>1</v>
      </c>
      <c r="U39" t="b">
        <v>0</v>
      </c>
    </row>
    <row r="40" spans="1:21" x14ac:dyDescent="0.2">
      <c r="C40" t="s">
        <v>164</v>
      </c>
      <c r="D40" t="s">
        <v>2383</v>
      </c>
      <c r="E40" t="s">
        <v>11671</v>
      </c>
      <c r="F40" t="s">
        <v>195</v>
      </c>
      <c r="H40" t="s">
        <v>196</v>
      </c>
      <c r="I40" t="s">
        <v>197</v>
      </c>
      <c r="J40" t="s">
        <v>39</v>
      </c>
      <c r="K40" t="b">
        <v>1</v>
      </c>
      <c r="L40" t="s">
        <v>42</v>
      </c>
      <c r="M40" t="s">
        <v>198</v>
      </c>
      <c r="Q40" t="b">
        <v>0</v>
      </c>
      <c r="R40" t="s">
        <v>86</v>
      </c>
      <c r="S40" t="b">
        <v>0</v>
      </c>
      <c r="U40" t="b">
        <v>0</v>
      </c>
    </row>
    <row r="41" spans="1:21" x14ac:dyDescent="0.2">
      <c r="A41">
        <v>2093</v>
      </c>
      <c r="C41" t="s">
        <v>164</v>
      </c>
      <c r="D41" t="s">
        <v>2383</v>
      </c>
      <c r="E41" t="s">
        <v>11671</v>
      </c>
      <c r="F41" t="s">
        <v>199</v>
      </c>
      <c r="G41" t="s">
        <v>201</v>
      </c>
      <c r="I41" t="s">
        <v>200</v>
      </c>
      <c r="K41" t="b">
        <v>0</v>
      </c>
      <c r="L41" t="s">
        <v>42</v>
      </c>
      <c r="P41" t="s">
        <v>193</v>
      </c>
      <c r="Q41" t="b">
        <v>0</v>
      </c>
      <c r="R41" t="s">
        <v>86</v>
      </c>
      <c r="S41" t="b">
        <v>1</v>
      </c>
      <c r="U41" t="b">
        <v>0</v>
      </c>
    </row>
    <row r="42" spans="1:21" x14ac:dyDescent="0.2">
      <c r="A42">
        <v>1309</v>
      </c>
      <c r="C42" t="s">
        <v>164</v>
      </c>
      <c r="F42" t="s">
        <v>165</v>
      </c>
      <c r="I42" t="s">
        <v>166</v>
      </c>
      <c r="K42" t="b">
        <v>1</v>
      </c>
      <c r="L42" t="s">
        <v>42</v>
      </c>
      <c r="M42" t="s">
        <v>167</v>
      </c>
      <c r="Q42" t="b">
        <v>1</v>
      </c>
      <c r="R42" t="s">
        <v>86</v>
      </c>
      <c r="S42" t="b">
        <v>1</v>
      </c>
      <c r="U42" t="b">
        <v>0</v>
      </c>
    </row>
    <row r="43" spans="1:21" x14ac:dyDescent="0.2">
      <c r="C43" t="s">
        <v>202</v>
      </c>
      <c r="E43" t="s">
        <v>10285</v>
      </c>
      <c r="F43" t="s">
        <v>204</v>
      </c>
      <c r="G43" t="s">
        <v>10284</v>
      </c>
      <c r="H43" t="s">
        <v>205</v>
      </c>
      <c r="I43" t="s">
        <v>206</v>
      </c>
      <c r="J43" t="s">
        <v>39</v>
      </c>
      <c r="K43" t="b">
        <v>1</v>
      </c>
      <c r="L43" t="s">
        <v>42</v>
      </c>
      <c r="M43" t="s">
        <v>208</v>
      </c>
      <c r="Q43" t="b">
        <v>0</v>
      </c>
      <c r="R43" t="s">
        <v>86</v>
      </c>
      <c r="S43" t="b">
        <v>0</v>
      </c>
      <c r="U43" t="b">
        <v>0</v>
      </c>
    </row>
    <row r="44" spans="1:21" x14ac:dyDescent="0.2">
      <c r="A44">
        <v>1311</v>
      </c>
      <c r="C44" t="s">
        <v>202</v>
      </c>
      <c r="E44" t="s">
        <v>9726</v>
      </c>
      <c r="F44" t="s">
        <v>9727</v>
      </c>
      <c r="G44" t="s">
        <v>10522</v>
      </c>
      <c r="H44" t="s">
        <v>10010</v>
      </c>
      <c r="I44" t="s">
        <v>10523</v>
      </c>
      <c r="K44" t="b">
        <v>1</v>
      </c>
      <c r="L44" t="s">
        <v>42</v>
      </c>
      <c r="M44" t="s">
        <v>11031</v>
      </c>
      <c r="Q44" t="b">
        <v>0</v>
      </c>
      <c r="R44" t="s">
        <v>86</v>
      </c>
      <c r="S44" t="b">
        <v>0</v>
      </c>
      <c r="U44" t="b">
        <v>0</v>
      </c>
    </row>
    <row r="45" spans="1:21" x14ac:dyDescent="0.2">
      <c r="A45">
        <v>1540</v>
      </c>
      <c r="C45" t="s">
        <v>202</v>
      </c>
      <c r="E45" t="s">
        <v>209</v>
      </c>
      <c r="F45" t="s">
        <v>213</v>
      </c>
      <c r="I45" t="s">
        <v>214</v>
      </c>
      <c r="K45" t="b">
        <v>1</v>
      </c>
      <c r="L45" t="s">
        <v>42</v>
      </c>
      <c r="M45" t="s">
        <v>215</v>
      </c>
      <c r="Q45" t="b">
        <v>0</v>
      </c>
      <c r="R45" t="s">
        <v>86</v>
      </c>
      <c r="S45" t="b">
        <v>0</v>
      </c>
      <c r="U45" t="b">
        <v>0</v>
      </c>
    </row>
    <row r="46" spans="1:21" x14ac:dyDescent="0.2">
      <c r="A46">
        <v>1312</v>
      </c>
      <c r="C46" t="s">
        <v>202</v>
      </c>
      <c r="E46" t="s">
        <v>209</v>
      </c>
      <c r="I46" t="s">
        <v>210</v>
      </c>
      <c r="K46" t="b">
        <v>1</v>
      </c>
      <c r="L46" t="s">
        <v>42</v>
      </c>
      <c r="M46" t="s">
        <v>211</v>
      </c>
      <c r="Q46" t="b">
        <v>1</v>
      </c>
      <c r="R46" t="s">
        <v>212</v>
      </c>
      <c r="S46" t="b">
        <v>1</v>
      </c>
      <c r="U46" t="b">
        <v>0</v>
      </c>
    </row>
    <row r="47" spans="1:21" x14ac:dyDescent="0.2">
      <c r="C47" t="s">
        <v>202</v>
      </c>
      <c r="E47" t="s">
        <v>216</v>
      </c>
      <c r="F47" t="s">
        <v>217</v>
      </c>
      <c r="G47" t="s">
        <v>10284</v>
      </c>
      <c r="H47" t="s">
        <v>218</v>
      </c>
      <c r="I47" t="s">
        <v>219</v>
      </c>
      <c r="J47" t="s">
        <v>39</v>
      </c>
      <c r="K47" t="b">
        <v>1</v>
      </c>
      <c r="L47" t="s">
        <v>42</v>
      </c>
      <c r="M47" t="s">
        <v>221</v>
      </c>
      <c r="N47" t="s">
        <v>222</v>
      </c>
      <c r="Q47" t="b">
        <v>0</v>
      </c>
      <c r="R47" t="s">
        <v>86</v>
      </c>
      <c r="S47" t="b">
        <v>0</v>
      </c>
      <c r="U47" t="b">
        <v>0</v>
      </c>
    </row>
    <row r="48" spans="1:21" x14ac:dyDescent="0.2">
      <c r="C48" t="s">
        <v>202</v>
      </c>
      <c r="E48" t="s">
        <v>216</v>
      </c>
      <c r="F48" t="s">
        <v>223</v>
      </c>
      <c r="G48" t="s">
        <v>10284</v>
      </c>
      <c r="H48" t="s">
        <v>10011</v>
      </c>
      <c r="I48" t="s">
        <v>225</v>
      </c>
      <c r="J48" t="s">
        <v>39</v>
      </c>
      <c r="K48" t="b">
        <v>1</v>
      </c>
      <c r="L48" t="s">
        <v>42</v>
      </c>
      <c r="M48" t="s">
        <v>221</v>
      </c>
      <c r="N48" t="s">
        <v>222</v>
      </c>
      <c r="Q48" t="b">
        <v>0</v>
      </c>
      <c r="R48" t="s">
        <v>86</v>
      </c>
      <c r="S48" t="b">
        <v>0</v>
      </c>
      <c r="U48" t="b">
        <v>0</v>
      </c>
    </row>
    <row r="49" spans="1:21" x14ac:dyDescent="0.2">
      <c r="C49" t="s">
        <v>202</v>
      </c>
      <c r="E49" t="s">
        <v>216</v>
      </c>
      <c r="F49" t="s">
        <v>226</v>
      </c>
      <c r="G49" t="s">
        <v>10284</v>
      </c>
      <c r="H49" t="s">
        <v>10012</v>
      </c>
      <c r="I49" t="s">
        <v>228</v>
      </c>
      <c r="J49" t="s">
        <v>39</v>
      </c>
      <c r="K49" t="b">
        <v>1</v>
      </c>
      <c r="L49" t="s">
        <v>42</v>
      </c>
      <c r="M49" t="s">
        <v>222</v>
      </c>
      <c r="N49" t="s">
        <v>222</v>
      </c>
      <c r="Q49" t="b">
        <v>0</v>
      </c>
      <c r="R49" t="s">
        <v>86</v>
      </c>
      <c r="S49" t="b">
        <v>0</v>
      </c>
      <c r="U49" t="b">
        <v>0</v>
      </c>
    </row>
    <row r="50" spans="1:21" x14ac:dyDescent="0.2">
      <c r="C50" t="s">
        <v>202</v>
      </c>
      <c r="E50" t="s">
        <v>216</v>
      </c>
      <c r="F50" t="s">
        <v>229</v>
      </c>
      <c r="G50" t="s">
        <v>10284</v>
      </c>
      <c r="H50" t="s">
        <v>230</v>
      </c>
      <c r="I50" t="s">
        <v>231</v>
      </c>
      <c r="J50" t="s">
        <v>39</v>
      </c>
      <c r="K50" t="b">
        <v>1</v>
      </c>
      <c r="L50" t="s">
        <v>42</v>
      </c>
      <c r="M50" t="s">
        <v>232</v>
      </c>
      <c r="N50" t="s">
        <v>222</v>
      </c>
      <c r="Q50" t="b">
        <v>0</v>
      </c>
      <c r="R50" t="s">
        <v>86</v>
      </c>
      <c r="S50" t="b">
        <v>0</v>
      </c>
      <c r="U50" t="b">
        <v>0</v>
      </c>
    </row>
    <row r="51" spans="1:21" x14ac:dyDescent="0.2">
      <c r="C51" t="s">
        <v>234</v>
      </c>
      <c r="E51" t="s">
        <v>241</v>
      </c>
      <c r="F51" t="s">
        <v>242</v>
      </c>
      <c r="G51" t="s">
        <v>10283</v>
      </c>
      <c r="H51" t="s">
        <v>243</v>
      </c>
      <c r="I51" t="s">
        <v>244</v>
      </c>
      <c r="K51" t="b">
        <v>1</v>
      </c>
      <c r="L51" t="s">
        <v>42</v>
      </c>
      <c r="M51" t="s">
        <v>11032</v>
      </c>
      <c r="O51" t="s">
        <v>239</v>
      </c>
      <c r="Q51" t="b">
        <v>0</v>
      </c>
      <c r="R51" t="s">
        <v>86</v>
      </c>
      <c r="S51" t="b">
        <v>0</v>
      </c>
      <c r="U51" t="b">
        <v>0</v>
      </c>
    </row>
    <row r="52" spans="1:21" x14ac:dyDescent="0.2">
      <c r="A52">
        <v>1313</v>
      </c>
      <c r="C52" t="s">
        <v>234</v>
      </c>
      <c r="E52" t="s">
        <v>235</v>
      </c>
      <c r="F52" t="s">
        <v>245</v>
      </c>
      <c r="I52" t="s">
        <v>246</v>
      </c>
      <c r="K52" t="b">
        <v>0</v>
      </c>
      <c r="L52" t="s">
        <v>42</v>
      </c>
      <c r="O52" t="s">
        <v>239</v>
      </c>
      <c r="Q52" t="b">
        <v>0</v>
      </c>
      <c r="R52" t="s">
        <v>86</v>
      </c>
      <c r="S52" t="b">
        <v>1</v>
      </c>
      <c r="U52" t="b">
        <v>0</v>
      </c>
    </row>
    <row r="53" spans="1:21" x14ac:dyDescent="0.2">
      <c r="A53">
        <v>1315</v>
      </c>
      <c r="C53" t="s">
        <v>234</v>
      </c>
      <c r="E53" t="s">
        <v>235</v>
      </c>
      <c r="F53" t="s">
        <v>247</v>
      </c>
      <c r="I53" t="s">
        <v>248</v>
      </c>
      <c r="K53" t="b">
        <v>1</v>
      </c>
      <c r="L53" t="s">
        <v>42</v>
      </c>
      <c r="M53" t="s">
        <v>249</v>
      </c>
      <c r="O53" t="s">
        <v>239</v>
      </c>
      <c r="Q53" t="b">
        <v>1</v>
      </c>
      <c r="R53" t="s">
        <v>86</v>
      </c>
      <c r="S53" t="b">
        <v>1</v>
      </c>
      <c r="U53" t="b">
        <v>0</v>
      </c>
    </row>
    <row r="54" spans="1:21" x14ac:dyDescent="0.2">
      <c r="A54">
        <v>20068</v>
      </c>
      <c r="C54" t="s">
        <v>234</v>
      </c>
      <c r="E54" t="s">
        <v>235</v>
      </c>
      <c r="H54" t="s">
        <v>236</v>
      </c>
      <c r="I54" t="s">
        <v>237</v>
      </c>
      <c r="J54" t="s">
        <v>39</v>
      </c>
      <c r="K54" t="b">
        <v>1</v>
      </c>
      <c r="L54" t="s">
        <v>42</v>
      </c>
      <c r="M54" t="s">
        <v>238</v>
      </c>
      <c r="O54" t="s">
        <v>239</v>
      </c>
      <c r="Q54" t="b">
        <v>1</v>
      </c>
      <c r="R54" t="s">
        <v>86</v>
      </c>
      <c r="S54" t="b">
        <v>0</v>
      </c>
      <c r="U54" t="b">
        <v>0</v>
      </c>
    </row>
    <row r="55" spans="1:21" x14ac:dyDescent="0.2">
      <c r="A55">
        <v>1999</v>
      </c>
      <c r="C55" t="s">
        <v>234</v>
      </c>
      <c r="E55" t="s">
        <v>9733</v>
      </c>
      <c r="H55" t="s">
        <v>10013</v>
      </c>
      <c r="I55" t="s">
        <v>10524</v>
      </c>
      <c r="K55" t="b">
        <v>1</v>
      </c>
      <c r="L55" t="s">
        <v>42</v>
      </c>
      <c r="M55" t="s">
        <v>11033</v>
      </c>
      <c r="Q55" t="b">
        <v>0</v>
      </c>
      <c r="R55" t="s">
        <v>86</v>
      </c>
      <c r="S55" t="b">
        <v>0</v>
      </c>
      <c r="U55" t="b">
        <v>0</v>
      </c>
    </row>
    <row r="56" spans="1:21" x14ac:dyDescent="0.2">
      <c r="A56" t="s">
        <v>11408</v>
      </c>
      <c r="C56" t="s">
        <v>250</v>
      </c>
      <c r="E56" t="s">
        <v>11405</v>
      </c>
      <c r="F56" t="s">
        <v>11406</v>
      </c>
      <c r="G56" t="s">
        <v>11405</v>
      </c>
      <c r="H56" t="s">
        <v>11407</v>
      </c>
      <c r="I56" t="s">
        <v>11405</v>
      </c>
      <c r="J56" t="s">
        <v>39</v>
      </c>
      <c r="K56" t="b">
        <v>1</v>
      </c>
      <c r="L56" t="s">
        <v>42</v>
      </c>
      <c r="M56" t="s">
        <v>11409</v>
      </c>
      <c r="N56" t="s">
        <v>11405</v>
      </c>
      <c r="O56" t="s">
        <v>11405</v>
      </c>
      <c r="P56" t="s">
        <v>11405</v>
      </c>
      <c r="Q56" t="b">
        <v>0</v>
      </c>
      <c r="R56" t="s">
        <v>250</v>
      </c>
      <c r="S56" t="b">
        <v>0</v>
      </c>
      <c r="T56" t="s">
        <v>11405</v>
      </c>
      <c r="U56" t="b">
        <v>0</v>
      </c>
    </row>
    <row r="57" spans="1:21" x14ac:dyDescent="0.2">
      <c r="A57">
        <v>1320</v>
      </c>
      <c r="C57" t="s">
        <v>250</v>
      </c>
      <c r="E57" t="s">
        <v>320</v>
      </c>
      <c r="F57" t="s">
        <v>321</v>
      </c>
      <c r="I57" t="s">
        <v>293</v>
      </c>
      <c r="K57" t="b">
        <v>1</v>
      </c>
      <c r="L57" t="s">
        <v>42</v>
      </c>
      <c r="M57" t="s">
        <v>269</v>
      </c>
      <c r="Q57" t="b">
        <v>0</v>
      </c>
      <c r="R57" t="s">
        <v>250</v>
      </c>
      <c r="S57" t="b">
        <v>1</v>
      </c>
      <c r="U57" t="b">
        <v>0</v>
      </c>
    </row>
    <row r="58" spans="1:21" x14ac:dyDescent="0.2">
      <c r="A58">
        <v>2354</v>
      </c>
      <c r="C58" t="s">
        <v>250</v>
      </c>
      <c r="E58" t="s">
        <v>9736</v>
      </c>
      <c r="F58" t="s">
        <v>9734</v>
      </c>
      <c r="G58" t="s">
        <v>10513</v>
      </c>
      <c r="H58" t="s">
        <v>10015</v>
      </c>
      <c r="I58" t="s">
        <v>10512</v>
      </c>
      <c r="K58" t="b">
        <v>1</v>
      </c>
      <c r="L58" t="s">
        <v>42</v>
      </c>
      <c r="M58" t="s">
        <v>11035</v>
      </c>
      <c r="Q58" t="b">
        <v>0</v>
      </c>
      <c r="R58" t="s">
        <v>250</v>
      </c>
      <c r="S58" t="b">
        <v>0</v>
      </c>
      <c r="U58" t="b">
        <v>0</v>
      </c>
    </row>
    <row r="59" spans="1:21" x14ac:dyDescent="0.2">
      <c r="A59">
        <v>2332</v>
      </c>
      <c r="C59" t="s">
        <v>250</v>
      </c>
      <c r="E59" t="s">
        <v>9736</v>
      </c>
      <c r="F59" t="s">
        <v>9735</v>
      </c>
      <c r="G59" t="s">
        <v>10513</v>
      </c>
      <c r="H59" t="s">
        <v>10016</v>
      </c>
      <c r="I59" t="s">
        <v>10514</v>
      </c>
      <c r="K59" t="b">
        <v>1</v>
      </c>
      <c r="L59" t="s">
        <v>42</v>
      </c>
      <c r="M59" t="s">
        <v>11036</v>
      </c>
      <c r="Q59" t="b">
        <v>0</v>
      </c>
      <c r="R59" t="s">
        <v>250</v>
      </c>
      <c r="S59" t="b">
        <v>0</v>
      </c>
      <c r="U59" t="b">
        <v>0</v>
      </c>
    </row>
    <row r="60" spans="1:21" x14ac:dyDescent="0.2">
      <c r="A60">
        <v>2258</v>
      </c>
      <c r="C60" t="s">
        <v>250</v>
      </c>
      <c r="E60" t="s">
        <v>322</v>
      </c>
      <c r="F60" t="s">
        <v>323</v>
      </c>
      <c r="I60" t="s">
        <v>324</v>
      </c>
      <c r="K60" t="b">
        <v>1</v>
      </c>
      <c r="L60" t="s">
        <v>42</v>
      </c>
      <c r="M60" t="s">
        <v>325</v>
      </c>
      <c r="Q60" t="b">
        <v>0</v>
      </c>
      <c r="R60" t="s">
        <v>250</v>
      </c>
      <c r="S60" t="b">
        <v>1</v>
      </c>
      <c r="U60" t="b">
        <v>0</v>
      </c>
    </row>
    <row r="61" spans="1:21" x14ac:dyDescent="0.2">
      <c r="A61">
        <v>2272</v>
      </c>
      <c r="C61" t="s">
        <v>250</v>
      </c>
      <c r="F61" t="s">
        <v>251</v>
      </c>
      <c r="I61" t="s">
        <v>252</v>
      </c>
      <c r="K61" t="b">
        <v>1</v>
      </c>
      <c r="L61" t="s">
        <v>42</v>
      </c>
      <c r="M61" t="s">
        <v>253</v>
      </c>
      <c r="Q61" t="b">
        <v>0</v>
      </c>
      <c r="R61" t="s">
        <v>86</v>
      </c>
      <c r="S61" t="b">
        <v>1</v>
      </c>
      <c r="U61" t="b">
        <v>0</v>
      </c>
    </row>
    <row r="62" spans="1:21" x14ac:dyDescent="0.2">
      <c r="A62">
        <v>15665</v>
      </c>
      <c r="C62" t="s">
        <v>250</v>
      </c>
      <c r="F62" t="s">
        <v>254</v>
      </c>
      <c r="I62" t="s">
        <v>255</v>
      </c>
      <c r="K62" t="b">
        <v>1</v>
      </c>
      <c r="L62" t="s">
        <v>42</v>
      </c>
      <c r="M62" t="s">
        <v>256</v>
      </c>
      <c r="Q62" t="b">
        <v>0</v>
      </c>
      <c r="R62" t="s">
        <v>250</v>
      </c>
      <c r="S62" t="b">
        <v>1</v>
      </c>
      <c r="U62" t="b">
        <v>0</v>
      </c>
    </row>
    <row r="63" spans="1:21" x14ac:dyDescent="0.2">
      <c r="A63">
        <v>2427</v>
      </c>
      <c r="C63" t="s">
        <v>250</v>
      </c>
      <c r="F63" t="s">
        <v>257</v>
      </c>
      <c r="I63" t="s">
        <v>258</v>
      </c>
      <c r="K63" t="b">
        <v>1</v>
      </c>
      <c r="L63" t="s">
        <v>42</v>
      </c>
      <c r="M63" t="s">
        <v>256</v>
      </c>
      <c r="Q63" t="b">
        <v>0</v>
      </c>
      <c r="R63" t="s">
        <v>250</v>
      </c>
      <c r="S63" t="b">
        <v>1</v>
      </c>
      <c r="U63" t="b">
        <v>0</v>
      </c>
    </row>
    <row r="64" spans="1:21" x14ac:dyDescent="0.2">
      <c r="C64" t="s">
        <v>250</v>
      </c>
      <c r="F64" t="s">
        <v>259</v>
      </c>
      <c r="H64" t="s">
        <v>260</v>
      </c>
      <c r="I64" t="s">
        <v>261</v>
      </c>
      <c r="J64" t="s">
        <v>39</v>
      </c>
      <c r="K64" t="b">
        <v>0</v>
      </c>
      <c r="L64" t="s">
        <v>42</v>
      </c>
      <c r="Q64" t="b">
        <v>0</v>
      </c>
      <c r="R64" t="s">
        <v>86</v>
      </c>
      <c r="S64" t="b">
        <v>0</v>
      </c>
      <c r="U64" t="b">
        <v>0</v>
      </c>
    </row>
    <row r="65" spans="1:21" x14ac:dyDescent="0.2">
      <c r="A65">
        <v>20239</v>
      </c>
      <c r="C65" t="s">
        <v>250</v>
      </c>
      <c r="F65" t="s">
        <v>336</v>
      </c>
      <c r="H65" t="s">
        <v>337</v>
      </c>
      <c r="I65" t="s">
        <v>338</v>
      </c>
      <c r="J65" t="s">
        <v>263</v>
      </c>
      <c r="K65" t="b">
        <v>1</v>
      </c>
      <c r="L65" t="s">
        <v>42</v>
      </c>
      <c r="M65" t="s">
        <v>335</v>
      </c>
      <c r="N65" t="s">
        <v>334</v>
      </c>
      <c r="Q65" t="b">
        <v>0</v>
      </c>
      <c r="R65" t="s">
        <v>86</v>
      </c>
      <c r="S65" t="b">
        <v>0</v>
      </c>
      <c r="U65" t="b">
        <v>0</v>
      </c>
    </row>
    <row r="66" spans="1:21" x14ac:dyDescent="0.2">
      <c r="A66">
        <v>2283</v>
      </c>
      <c r="C66" t="s">
        <v>250</v>
      </c>
      <c r="F66" t="s">
        <v>262</v>
      </c>
      <c r="H66" t="s">
        <v>264</v>
      </c>
      <c r="I66" t="s">
        <v>265</v>
      </c>
      <c r="J66" t="s">
        <v>263</v>
      </c>
      <c r="K66" t="b">
        <v>1</v>
      </c>
      <c r="L66" t="s">
        <v>42</v>
      </c>
      <c r="M66" t="s">
        <v>266</v>
      </c>
      <c r="Q66" t="b">
        <v>0</v>
      </c>
      <c r="R66" t="s">
        <v>86</v>
      </c>
      <c r="S66" t="b">
        <v>0</v>
      </c>
      <c r="U66" t="b">
        <v>0</v>
      </c>
    </row>
    <row r="67" spans="1:21" x14ac:dyDescent="0.2">
      <c r="A67">
        <v>1459</v>
      </c>
      <c r="C67" t="s">
        <v>250</v>
      </c>
      <c r="F67" t="s">
        <v>330</v>
      </c>
      <c r="G67" t="s">
        <v>333</v>
      </c>
      <c r="H67" t="s">
        <v>331</v>
      </c>
      <c r="I67" t="s">
        <v>332</v>
      </c>
      <c r="J67" t="s">
        <v>263</v>
      </c>
      <c r="K67" t="b">
        <v>1</v>
      </c>
      <c r="L67" t="s">
        <v>42</v>
      </c>
      <c r="M67" t="s">
        <v>334</v>
      </c>
      <c r="N67" t="s">
        <v>335</v>
      </c>
      <c r="Q67" t="b">
        <v>0</v>
      </c>
      <c r="R67" t="s">
        <v>86</v>
      </c>
      <c r="S67" t="b">
        <v>0</v>
      </c>
      <c r="U67" t="b">
        <v>0</v>
      </c>
    </row>
    <row r="68" spans="1:21" x14ac:dyDescent="0.2">
      <c r="A68">
        <v>1318</v>
      </c>
      <c r="C68" t="s">
        <v>250</v>
      </c>
      <c r="F68" t="s">
        <v>267</v>
      </c>
      <c r="I68" t="s">
        <v>268</v>
      </c>
      <c r="K68" t="b">
        <v>1</v>
      </c>
      <c r="L68" t="s">
        <v>42</v>
      </c>
      <c r="M68" t="s">
        <v>269</v>
      </c>
      <c r="O68" t="s">
        <v>239</v>
      </c>
      <c r="Q68" t="b">
        <v>0</v>
      </c>
      <c r="R68" t="s">
        <v>250</v>
      </c>
      <c r="S68" t="b">
        <v>1</v>
      </c>
      <c r="U68" t="b">
        <v>0</v>
      </c>
    </row>
    <row r="69" spans="1:21" x14ac:dyDescent="0.2">
      <c r="A69">
        <v>15678</v>
      </c>
      <c r="C69" t="s">
        <v>250</v>
      </c>
      <c r="F69" t="s">
        <v>270</v>
      </c>
      <c r="H69" t="s">
        <v>271</v>
      </c>
      <c r="I69" t="s">
        <v>272</v>
      </c>
      <c r="J69" t="s">
        <v>39</v>
      </c>
      <c r="K69" t="b">
        <v>1</v>
      </c>
      <c r="L69" t="s">
        <v>42</v>
      </c>
      <c r="M69" t="s">
        <v>273</v>
      </c>
      <c r="Q69" t="b">
        <v>0</v>
      </c>
      <c r="R69" t="s">
        <v>233</v>
      </c>
      <c r="S69" t="b">
        <v>0</v>
      </c>
      <c r="U69" t="b">
        <v>0</v>
      </c>
    </row>
    <row r="70" spans="1:21" x14ac:dyDescent="0.2">
      <c r="A70">
        <v>1314</v>
      </c>
      <c r="C70" t="s">
        <v>250</v>
      </c>
      <c r="F70" t="s">
        <v>4315</v>
      </c>
      <c r="H70" t="s">
        <v>10014</v>
      </c>
      <c r="I70" t="s">
        <v>10511</v>
      </c>
      <c r="K70" t="b">
        <v>1</v>
      </c>
      <c r="L70" t="s">
        <v>42</v>
      </c>
      <c r="M70" t="s">
        <v>11034</v>
      </c>
      <c r="Q70" t="b">
        <v>0</v>
      </c>
      <c r="R70" t="s">
        <v>86</v>
      </c>
      <c r="S70" t="b">
        <v>0</v>
      </c>
      <c r="U70" t="b">
        <v>0</v>
      </c>
    </row>
    <row r="71" spans="1:21" x14ac:dyDescent="0.2">
      <c r="A71">
        <v>1599</v>
      </c>
      <c r="C71" t="s">
        <v>250</v>
      </c>
      <c r="F71" t="s">
        <v>274</v>
      </c>
      <c r="H71" t="s">
        <v>275</v>
      </c>
      <c r="I71" t="s">
        <v>252</v>
      </c>
      <c r="J71" t="s">
        <v>263</v>
      </c>
      <c r="K71" t="b">
        <v>1</v>
      </c>
      <c r="L71" t="s">
        <v>42</v>
      </c>
      <c r="M71" t="s">
        <v>276</v>
      </c>
      <c r="N71" t="s">
        <v>277</v>
      </c>
      <c r="O71" t="s">
        <v>278</v>
      </c>
      <c r="P71" t="s">
        <v>279</v>
      </c>
      <c r="Q71" t="b">
        <v>1</v>
      </c>
      <c r="R71" t="s">
        <v>86</v>
      </c>
      <c r="S71" t="b">
        <v>0</v>
      </c>
      <c r="U71" t="b">
        <v>0</v>
      </c>
    </row>
    <row r="72" spans="1:21" x14ac:dyDescent="0.2">
      <c r="C72" t="s">
        <v>250</v>
      </c>
      <c r="F72" t="s">
        <v>9739</v>
      </c>
      <c r="H72" t="s">
        <v>281</v>
      </c>
      <c r="I72" t="s">
        <v>282</v>
      </c>
      <c r="J72" t="s">
        <v>39</v>
      </c>
      <c r="K72" t="b">
        <v>1</v>
      </c>
      <c r="L72" t="s">
        <v>42</v>
      </c>
      <c r="M72" t="s">
        <v>269</v>
      </c>
      <c r="Q72" t="b">
        <v>0</v>
      </c>
      <c r="R72" t="s">
        <v>86</v>
      </c>
      <c r="S72" t="b">
        <v>0</v>
      </c>
      <c r="U72" t="b">
        <v>0</v>
      </c>
    </row>
    <row r="73" spans="1:21" x14ac:dyDescent="0.2">
      <c r="A73">
        <v>1515</v>
      </c>
      <c r="C73" t="s">
        <v>250</v>
      </c>
      <c r="F73" t="s">
        <v>283</v>
      </c>
      <c r="I73" t="s">
        <v>284</v>
      </c>
      <c r="K73" t="b">
        <v>1</v>
      </c>
      <c r="L73" t="s">
        <v>42</v>
      </c>
      <c r="M73" t="s">
        <v>285</v>
      </c>
      <c r="Q73" t="b">
        <v>0</v>
      </c>
      <c r="R73" t="s">
        <v>250</v>
      </c>
      <c r="S73" t="b">
        <v>0</v>
      </c>
      <c r="U73" t="b">
        <v>0</v>
      </c>
    </row>
    <row r="74" spans="1:21" x14ac:dyDescent="0.2">
      <c r="A74">
        <v>15698</v>
      </c>
      <c r="C74" t="s">
        <v>250</v>
      </c>
      <c r="F74" t="s">
        <v>286</v>
      </c>
      <c r="H74" t="s">
        <v>287</v>
      </c>
      <c r="I74" t="s">
        <v>288</v>
      </c>
      <c r="J74" t="s">
        <v>39</v>
      </c>
      <c r="K74" t="b">
        <v>1</v>
      </c>
      <c r="L74" t="s">
        <v>42</v>
      </c>
      <c r="M74" t="s">
        <v>289</v>
      </c>
      <c r="Q74" t="b">
        <v>0</v>
      </c>
      <c r="R74" t="s">
        <v>250</v>
      </c>
      <c r="S74" t="b">
        <v>0</v>
      </c>
      <c r="U74" t="b">
        <v>0</v>
      </c>
    </row>
    <row r="75" spans="1:21" x14ac:dyDescent="0.2">
      <c r="A75">
        <v>1317</v>
      </c>
      <c r="C75" t="s">
        <v>250</v>
      </c>
      <c r="F75" t="s">
        <v>290</v>
      </c>
      <c r="I75" t="s">
        <v>291</v>
      </c>
      <c r="K75" t="b">
        <v>1</v>
      </c>
      <c r="L75" t="s">
        <v>42</v>
      </c>
      <c r="M75" t="s">
        <v>269</v>
      </c>
      <c r="Q75" t="b">
        <v>0</v>
      </c>
      <c r="R75" t="s">
        <v>250</v>
      </c>
      <c r="S75" t="b">
        <v>1</v>
      </c>
      <c r="U75" t="b">
        <v>0</v>
      </c>
    </row>
    <row r="76" spans="1:21" x14ac:dyDescent="0.2">
      <c r="A76">
        <v>2281</v>
      </c>
      <c r="C76" t="s">
        <v>250</v>
      </c>
      <c r="F76" t="s">
        <v>292</v>
      </c>
      <c r="I76" t="s">
        <v>293</v>
      </c>
      <c r="K76" t="b">
        <v>1</v>
      </c>
      <c r="L76" t="s">
        <v>42</v>
      </c>
      <c r="M76" t="s">
        <v>294</v>
      </c>
      <c r="Q76" t="b">
        <v>0</v>
      </c>
      <c r="R76" t="s">
        <v>250</v>
      </c>
      <c r="S76" t="b">
        <v>1</v>
      </c>
      <c r="U76" t="b">
        <v>0</v>
      </c>
    </row>
    <row r="77" spans="1:21" x14ac:dyDescent="0.2">
      <c r="A77">
        <v>15721</v>
      </c>
      <c r="C77" t="s">
        <v>250</v>
      </c>
      <c r="F77" t="s">
        <v>295</v>
      </c>
      <c r="H77" t="s">
        <v>296</v>
      </c>
      <c r="I77" t="s">
        <v>297</v>
      </c>
      <c r="J77" t="s">
        <v>263</v>
      </c>
      <c r="K77" t="b">
        <v>1</v>
      </c>
      <c r="L77" t="s">
        <v>42</v>
      </c>
      <c r="M77" t="s">
        <v>299</v>
      </c>
      <c r="N77" t="s">
        <v>300</v>
      </c>
      <c r="O77" t="s">
        <v>301</v>
      </c>
      <c r="P77" t="s">
        <v>298</v>
      </c>
      <c r="Q77" t="b">
        <v>1</v>
      </c>
      <c r="R77" t="s">
        <v>250</v>
      </c>
      <c r="S77" t="b">
        <v>0</v>
      </c>
      <c r="U77" t="b">
        <v>0</v>
      </c>
    </row>
    <row r="78" spans="1:21" x14ac:dyDescent="0.2">
      <c r="A78">
        <v>20197</v>
      </c>
      <c r="C78" t="s">
        <v>250</v>
      </c>
      <c r="F78" t="s">
        <v>9738</v>
      </c>
      <c r="H78" t="s">
        <v>6854</v>
      </c>
      <c r="I78" t="s">
        <v>10515</v>
      </c>
      <c r="J78" t="s">
        <v>302</v>
      </c>
      <c r="K78" t="b">
        <v>1</v>
      </c>
      <c r="L78" t="s">
        <v>42</v>
      </c>
      <c r="M78" t="s">
        <v>6855</v>
      </c>
      <c r="Q78" t="b">
        <v>0</v>
      </c>
      <c r="R78" t="s">
        <v>250</v>
      </c>
      <c r="S78" t="b">
        <v>0</v>
      </c>
      <c r="U78" t="b">
        <v>0</v>
      </c>
    </row>
    <row r="79" spans="1:21" x14ac:dyDescent="0.2">
      <c r="C79" t="s">
        <v>250</v>
      </c>
      <c r="F79" t="s">
        <v>9737</v>
      </c>
      <c r="H79" t="s">
        <v>10017</v>
      </c>
      <c r="I79" t="s">
        <v>10516</v>
      </c>
      <c r="K79" t="b">
        <v>1</v>
      </c>
      <c r="L79" t="s">
        <v>42</v>
      </c>
      <c r="M79" t="s">
        <v>11037</v>
      </c>
      <c r="Q79" t="b">
        <v>0</v>
      </c>
      <c r="R79" t="s">
        <v>86</v>
      </c>
      <c r="S79" t="b">
        <v>0</v>
      </c>
      <c r="U79" t="b">
        <v>0</v>
      </c>
    </row>
    <row r="80" spans="1:21" x14ac:dyDescent="0.2">
      <c r="A80">
        <v>2377</v>
      </c>
      <c r="C80" t="s">
        <v>250</v>
      </c>
      <c r="F80" t="s">
        <v>303</v>
      </c>
      <c r="I80" t="s">
        <v>304</v>
      </c>
      <c r="K80" t="b">
        <v>0</v>
      </c>
      <c r="L80" t="s">
        <v>42</v>
      </c>
      <c r="Q80" t="b">
        <v>0</v>
      </c>
      <c r="R80" t="s">
        <v>86</v>
      </c>
      <c r="S80" t="b">
        <v>1</v>
      </c>
      <c r="U80" t="b">
        <v>0</v>
      </c>
    </row>
    <row r="81" spans="1:21" x14ac:dyDescent="0.2">
      <c r="A81">
        <v>1549</v>
      </c>
      <c r="C81" t="s">
        <v>250</v>
      </c>
      <c r="F81" t="s">
        <v>305</v>
      </c>
      <c r="I81" t="s">
        <v>306</v>
      </c>
      <c r="K81" t="b">
        <v>0</v>
      </c>
      <c r="L81" t="s">
        <v>42</v>
      </c>
      <c r="Q81" t="b">
        <v>0</v>
      </c>
      <c r="R81" t="s">
        <v>250</v>
      </c>
      <c r="S81" t="b">
        <v>1</v>
      </c>
      <c r="U81" t="b">
        <v>0</v>
      </c>
    </row>
    <row r="82" spans="1:21" x14ac:dyDescent="0.2">
      <c r="A82">
        <v>2401</v>
      </c>
      <c r="C82" t="s">
        <v>250</v>
      </c>
      <c r="F82" t="s">
        <v>307</v>
      </c>
      <c r="H82" t="s">
        <v>308</v>
      </c>
      <c r="I82" t="s">
        <v>265</v>
      </c>
      <c r="J82" t="s">
        <v>39</v>
      </c>
      <c r="K82" t="b">
        <v>1</v>
      </c>
      <c r="L82" t="s">
        <v>42</v>
      </c>
      <c r="M82" t="s">
        <v>310</v>
      </c>
      <c r="N82" t="s">
        <v>311</v>
      </c>
      <c r="P82" t="s">
        <v>309</v>
      </c>
      <c r="Q82" t="b">
        <v>0</v>
      </c>
      <c r="R82" t="s">
        <v>86</v>
      </c>
      <c r="S82" t="b">
        <v>0</v>
      </c>
      <c r="U82" t="b">
        <v>0</v>
      </c>
    </row>
    <row r="83" spans="1:21" x14ac:dyDescent="0.2">
      <c r="A83">
        <v>1828</v>
      </c>
      <c r="C83" t="s">
        <v>250</v>
      </c>
      <c r="F83" t="s">
        <v>326</v>
      </c>
      <c r="G83" t="s">
        <v>329</v>
      </c>
      <c r="H83" t="s">
        <v>327</v>
      </c>
      <c r="I83" t="s">
        <v>328</v>
      </c>
      <c r="J83" t="s">
        <v>263</v>
      </c>
      <c r="K83" t="b">
        <v>1</v>
      </c>
      <c r="L83" t="s">
        <v>42</v>
      </c>
      <c r="M83" t="s">
        <v>279</v>
      </c>
      <c r="Q83" t="b">
        <v>0</v>
      </c>
      <c r="R83" t="s">
        <v>250</v>
      </c>
      <c r="S83" t="b">
        <v>0</v>
      </c>
      <c r="U83" t="b">
        <v>0</v>
      </c>
    </row>
    <row r="84" spans="1:21" x14ac:dyDescent="0.2">
      <c r="C84" t="s">
        <v>250</v>
      </c>
      <c r="F84" t="s">
        <v>312</v>
      </c>
      <c r="H84" t="s">
        <v>313</v>
      </c>
      <c r="I84" t="s">
        <v>314</v>
      </c>
      <c r="J84" t="s">
        <v>39</v>
      </c>
      <c r="K84" t="b">
        <v>1</v>
      </c>
      <c r="L84" t="s">
        <v>42</v>
      </c>
      <c r="M84" t="s">
        <v>315</v>
      </c>
      <c r="Q84" t="b">
        <v>0</v>
      </c>
      <c r="R84" t="s">
        <v>86</v>
      </c>
      <c r="S84" t="b">
        <v>0</v>
      </c>
      <c r="U84" t="b">
        <v>0</v>
      </c>
    </row>
    <row r="85" spans="1:21" x14ac:dyDescent="0.2">
      <c r="A85">
        <v>2471</v>
      </c>
      <c r="C85" t="s">
        <v>250</v>
      </c>
      <c r="F85" t="s">
        <v>316</v>
      </c>
      <c r="I85" t="s">
        <v>317</v>
      </c>
      <c r="K85" t="b">
        <v>1</v>
      </c>
      <c r="L85" t="s">
        <v>42</v>
      </c>
      <c r="M85" t="s">
        <v>318</v>
      </c>
      <c r="N85" t="s">
        <v>319</v>
      </c>
      <c r="Q85" t="b">
        <v>0</v>
      </c>
      <c r="R85" t="s">
        <v>86</v>
      </c>
      <c r="S85" t="b">
        <v>0</v>
      </c>
      <c r="U85" t="b">
        <v>1</v>
      </c>
    </row>
    <row r="86" spans="1:21" x14ac:dyDescent="0.2">
      <c r="A86">
        <v>20198</v>
      </c>
      <c r="C86" t="s">
        <v>339</v>
      </c>
      <c r="E86" t="s">
        <v>9744</v>
      </c>
      <c r="F86" t="s">
        <v>9743</v>
      </c>
      <c r="H86" t="s">
        <v>10020</v>
      </c>
      <c r="I86" t="s">
        <v>10342</v>
      </c>
      <c r="K86" t="b">
        <v>1</v>
      </c>
      <c r="L86" t="s">
        <v>42</v>
      </c>
      <c r="M86" t="s">
        <v>11040</v>
      </c>
      <c r="Q86" t="b">
        <v>0</v>
      </c>
      <c r="R86" t="s">
        <v>86</v>
      </c>
      <c r="S86" t="b">
        <v>0</v>
      </c>
      <c r="U86" t="b">
        <v>0</v>
      </c>
    </row>
    <row r="87" spans="1:21" x14ac:dyDescent="0.2">
      <c r="C87" t="s">
        <v>339</v>
      </c>
      <c r="E87" t="s">
        <v>346</v>
      </c>
      <c r="F87" t="s">
        <v>9756</v>
      </c>
      <c r="H87" t="s">
        <v>348</v>
      </c>
      <c r="I87" t="s">
        <v>349</v>
      </c>
      <c r="J87" t="s">
        <v>39</v>
      </c>
      <c r="K87" t="b">
        <v>1</v>
      </c>
      <c r="L87" t="s">
        <v>42</v>
      </c>
      <c r="M87" t="s">
        <v>350</v>
      </c>
      <c r="Q87" t="b">
        <v>0</v>
      </c>
      <c r="R87" t="s">
        <v>86</v>
      </c>
      <c r="S87" t="b">
        <v>0</v>
      </c>
      <c r="U87" t="b">
        <v>0</v>
      </c>
    </row>
    <row r="88" spans="1:21" x14ac:dyDescent="0.2">
      <c r="C88" t="s">
        <v>339</v>
      </c>
      <c r="E88" t="s">
        <v>7037</v>
      </c>
      <c r="F88" t="s">
        <v>7038</v>
      </c>
      <c r="G88" t="s">
        <v>10343</v>
      </c>
      <c r="H88" t="s">
        <v>10021</v>
      </c>
      <c r="I88" t="s">
        <v>10344</v>
      </c>
      <c r="J88" t="s">
        <v>39</v>
      </c>
      <c r="K88" t="b">
        <v>1</v>
      </c>
      <c r="L88" t="s">
        <v>42</v>
      </c>
      <c r="M88" t="s">
        <v>342</v>
      </c>
      <c r="Q88" t="b">
        <v>0</v>
      </c>
      <c r="R88" t="s">
        <v>86</v>
      </c>
      <c r="S88" t="b">
        <v>0</v>
      </c>
      <c r="U88" t="b">
        <v>0</v>
      </c>
    </row>
    <row r="89" spans="1:21" x14ac:dyDescent="0.2">
      <c r="A89">
        <v>2398</v>
      </c>
      <c r="C89" t="s">
        <v>339</v>
      </c>
      <c r="F89" t="s">
        <v>9741</v>
      </c>
      <c r="H89" t="s">
        <v>10018</v>
      </c>
      <c r="I89" t="s">
        <v>10517</v>
      </c>
      <c r="K89" t="b">
        <v>1</v>
      </c>
      <c r="L89" t="s">
        <v>42</v>
      </c>
      <c r="M89" t="s">
        <v>11038</v>
      </c>
      <c r="Q89" t="b">
        <v>0</v>
      </c>
      <c r="R89" t="s">
        <v>86</v>
      </c>
      <c r="S89" t="b">
        <v>0</v>
      </c>
      <c r="U89" t="b">
        <v>0</v>
      </c>
    </row>
    <row r="90" spans="1:21" x14ac:dyDescent="0.2">
      <c r="A90">
        <v>1684</v>
      </c>
      <c r="C90" t="s">
        <v>339</v>
      </c>
      <c r="F90" t="s">
        <v>9742</v>
      </c>
      <c r="H90" t="s">
        <v>10019</v>
      </c>
      <c r="I90" t="s">
        <v>10341</v>
      </c>
      <c r="K90" t="b">
        <v>1</v>
      </c>
      <c r="L90" t="s">
        <v>42</v>
      </c>
      <c r="M90" t="s">
        <v>11039</v>
      </c>
      <c r="Q90" t="b">
        <v>0</v>
      </c>
      <c r="R90" t="s">
        <v>86</v>
      </c>
      <c r="S90" t="b">
        <v>0</v>
      </c>
      <c r="U90" t="b">
        <v>0</v>
      </c>
    </row>
    <row r="91" spans="1:21" x14ac:dyDescent="0.2">
      <c r="C91" t="s">
        <v>339</v>
      </c>
      <c r="F91" t="s">
        <v>6650</v>
      </c>
      <c r="H91" t="s">
        <v>6651</v>
      </c>
      <c r="I91" t="s">
        <v>6652</v>
      </c>
      <c r="J91" t="s">
        <v>39</v>
      </c>
      <c r="K91" t="b">
        <v>1</v>
      </c>
      <c r="L91" t="s">
        <v>42</v>
      </c>
      <c r="M91" t="s">
        <v>6653</v>
      </c>
      <c r="Q91" t="b">
        <v>0</v>
      </c>
      <c r="R91" t="s">
        <v>86</v>
      </c>
      <c r="S91" t="b">
        <v>0</v>
      </c>
      <c r="U91" t="b">
        <v>0</v>
      </c>
    </row>
    <row r="92" spans="1:21" x14ac:dyDescent="0.2">
      <c r="A92">
        <v>20225</v>
      </c>
      <c r="C92" t="s">
        <v>339</v>
      </c>
      <c r="F92" t="s">
        <v>340</v>
      </c>
      <c r="I92" t="s">
        <v>341</v>
      </c>
      <c r="K92" t="b">
        <v>1</v>
      </c>
      <c r="L92" t="s">
        <v>42</v>
      </c>
      <c r="M92" t="s">
        <v>342</v>
      </c>
      <c r="Q92" t="b">
        <v>0</v>
      </c>
      <c r="R92" t="s">
        <v>37</v>
      </c>
      <c r="S92" t="b">
        <v>0</v>
      </c>
      <c r="U92" t="b">
        <v>0</v>
      </c>
    </row>
    <row r="93" spans="1:21" x14ac:dyDescent="0.2">
      <c r="A93">
        <v>2054</v>
      </c>
      <c r="C93" t="s">
        <v>339</v>
      </c>
      <c r="F93" t="s">
        <v>343</v>
      </c>
      <c r="H93" t="s">
        <v>344</v>
      </c>
      <c r="I93" t="s">
        <v>345</v>
      </c>
      <c r="J93" t="s">
        <v>39</v>
      </c>
      <c r="K93" t="b">
        <v>1</v>
      </c>
      <c r="L93" t="s">
        <v>42</v>
      </c>
      <c r="M93" t="s">
        <v>342</v>
      </c>
      <c r="Q93" t="b">
        <v>0</v>
      </c>
      <c r="R93" t="s">
        <v>250</v>
      </c>
      <c r="S93" t="b">
        <v>0</v>
      </c>
      <c r="U93" t="b">
        <v>0</v>
      </c>
    </row>
    <row r="94" spans="1:21" x14ac:dyDescent="0.2">
      <c r="C94" t="s">
        <v>351</v>
      </c>
      <c r="E94" t="s">
        <v>352</v>
      </c>
      <c r="F94" t="s">
        <v>357</v>
      </c>
      <c r="G94" t="s">
        <v>360</v>
      </c>
      <c r="H94" t="s">
        <v>358</v>
      </c>
      <c r="I94" t="s">
        <v>359</v>
      </c>
      <c r="J94" t="s">
        <v>39</v>
      </c>
      <c r="K94" t="b">
        <v>1</v>
      </c>
      <c r="L94" t="s">
        <v>42</v>
      </c>
      <c r="M94" t="s">
        <v>361</v>
      </c>
      <c r="N94" t="s">
        <v>362</v>
      </c>
      <c r="Q94" t="b">
        <v>0</v>
      </c>
      <c r="R94" t="s">
        <v>86</v>
      </c>
      <c r="S94" t="b">
        <v>0</v>
      </c>
      <c r="U94" t="b">
        <v>0</v>
      </c>
    </row>
    <row r="95" spans="1:21" x14ac:dyDescent="0.2">
      <c r="C95" t="s">
        <v>351</v>
      </c>
      <c r="E95" t="s">
        <v>352</v>
      </c>
      <c r="G95" t="s">
        <v>355</v>
      </c>
      <c r="H95" t="s">
        <v>353</v>
      </c>
      <c r="I95" t="s">
        <v>354</v>
      </c>
      <c r="J95" t="s">
        <v>39</v>
      </c>
      <c r="K95" t="b">
        <v>1</v>
      </c>
      <c r="L95" t="s">
        <v>42</v>
      </c>
      <c r="M95" t="s">
        <v>356</v>
      </c>
      <c r="Q95" t="b">
        <v>0</v>
      </c>
      <c r="R95" t="s">
        <v>86</v>
      </c>
      <c r="S95" t="b">
        <v>0</v>
      </c>
      <c r="U95" t="b">
        <v>0</v>
      </c>
    </row>
    <row r="96" spans="1:21" x14ac:dyDescent="0.2">
      <c r="A96">
        <v>1321</v>
      </c>
      <c r="C96" t="s">
        <v>364</v>
      </c>
      <c r="E96" t="s">
        <v>365</v>
      </c>
      <c r="I96" t="s">
        <v>366</v>
      </c>
      <c r="K96" t="b">
        <v>0</v>
      </c>
      <c r="L96" t="s">
        <v>42</v>
      </c>
      <c r="Q96" t="b">
        <v>0</v>
      </c>
      <c r="R96" t="s">
        <v>86</v>
      </c>
      <c r="S96" t="b">
        <v>1</v>
      </c>
      <c r="U96" t="b">
        <v>0</v>
      </c>
    </row>
    <row r="97" spans="1:21" x14ac:dyDescent="0.2">
      <c r="A97">
        <v>2457</v>
      </c>
      <c r="C97" t="s">
        <v>367</v>
      </c>
      <c r="E97" t="s">
        <v>371</v>
      </c>
      <c r="F97" t="s">
        <v>372</v>
      </c>
      <c r="I97" t="s">
        <v>373</v>
      </c>
      <c r="K97" t="b">
        <v>1</v>
      </c>
      <c r="L97" t="s">
        <v>42</v>
      </c>
      <c r="M97" t="s">
        <v>374</v>
      </c>
      <c r="Q97" t="b">
        <v>0</v>
      </c>
      <c r="R97" t="s">
        <v>86</v>
      </c>
      <c r="S97" t="b">
        <v>1</v>
      </c>
      <c r="U97" t="b">
        <v>0</v>
      </c>
    </row>
    <row r="98" spans="1:21" x14ac:dyDescent="0.2">
      <c r="A98">
        <v>15710</v>
      </c>
      <c r="C98" t="s">
        <v>367</v>
      </c>
      <c r="E98" t="s">
        <v>375</v>
      </c>
      <c r="F98" t="s">
        <v>376</v>
      </c>
      <c r="H98" t="s">
        <v>377</v>
      </c>
      <c r="I98" t="s">
        <v>378</v>
      </c>
      <c r="J98" t="s">
        <v>39</v>
      </c>
      <c r="K98" t="b">
        <v>1</v>
      </c>
      <c r="L98" t="s">
        <v>42</v>
      </c>
      <c r="M98" t="s">
        <v>379</v>
      </c>
      <c r="N98" t="s">
        <v>380</v>
      </c>
      <c r="Q98" t="b">
        <v>0</v>
      </c>
      <c r="R98" t="s">
        <v>250</v>
      </c>
      <c r="S98" t="b">
        <v>0</v>
      </c>
      <c r="U98" t="b">
        <v>0</v>
      </c>
    </row>
    <row r="99" spans="1:21" x14ac:dyDescent="0.2">
      <c r="C99" t="s">
        <v>367</v>
      </c>
      <c r="E99" t="s">
        <v>375</v>
      </c>
      <c r="F99" t="s">
        <v>381</v>
      </c>
      <c r="H99" t="s">
        <v>382</v>
      </c>
      <c r="I99" t="s">
        <v>383</v>
      </c>
      <c r="J99" t="s">
        <v>39</v>
      </c>
      <c r="K99" t="b">
        <v>1</v>
      </c>
      <c r="L99" t="s">
        <v>42</v>
      </c>
      <c r="M99" t="s">
        <v>384</v>
      </c>
      <c r="N99" t="s">
        <v>380</v>
      </c>
      <c r="Q99" t="b">
        <v>0</v>
      </c>
      <c r="R99" t="s">
        <v>250</v>
      </c>
      <c r="S99" t="b">
        <v>0</v>
      </c>
      <c r="U99" t="b">
        <v>0</v>
      </c>
    </row>
    <row r="100" spans="1:21" x14ac:dyDescent="0.2">
      <c r="C100" t="s">
        <v>367</v>
      </c>
      <c r="E100" t="s">
        <v>375</v>
      </c>
      <c r="F100" t="s">
        <v>10272</v>
      </c>
      <c r="H100" t="s">
        <v>386</v>
      </c>
      <c r="I100" t="s">
        <v>387</v>
      </c>
      <c r="J100" t="s">
        <v>39</v>
      </c>
      <c r="K100" t="b">
        <v>1</v>
      </c>
      <c r="L100" t="s">
        <v>42</v>
      </c>
      <c r="M100" t="s">
        <v>388</v>
      </c>
      <c r="Q100" t="b">
        <v>0</v>
      </c>
      <c r="R100" t="s">
        <v>86</v>
      </c>
      <c r="S100" t="b">
        <v>0</v>
      </c>
      <c r="U100" t="b">
        <v>0</v>
      </c>
    </row>
    <row r="101" spans="1:21" x14ac:dyDescent="0.2">
      <c r="A101">
        <v>1686</v>
      </c>
      <c r="C101" t="s">
        <v>367</v>
      </c>
      <c r="E101" t="s">
        <v>375</v>
      </c>
      <c r="F101" t="s">
        <v>4993</v>
      </c>
      <c r="H101" t="s">
        <v>7118</v>
      </c>
      <c r="I101" t="s">
        <v>7119</v>
      </c>
      <c r="J101" t="s">
        <v>39</v>
      </c>
      <c r="K101" t="b">
        <v>1</v>
      </c>
      <c r="L101" t="s">
        <v>42</v>
      </c>
      <c r="M101" t="s">
        <v>7120</v>
      </c>
      <c r="Q101" t="b">
        <v>1</v>
      </c>
      <c r="R101" t="s">
        <v>86</v>
      </c>
      <c r="S101" t="b">
        <v>0</v>
      </c>
      <c r="U101" t="b">
        <v>0</v>
      </c>
    </row>
    <row r="102" spans="1:21" x14ac:dyDescent="0.2">
      <c r="A102">
        <v>2431</v>
      </c>
      <c r="C102" t="s">
        <v>367</v>
      </c>
      <c r="E102" t="s">
        <v>375</v>
      </c>
      <c r="F102" t="s">
        <v>368</v>
      </c>
      <c r="H102" t="s">
        <v>369</v>
      </c>
      <c r="I102" t="s">
        <v>10345</v>
      </c>
      <c r="J102" t="s">
        <v>39</v>
      </c>
      <c r="K102" t="b">
        <v>1</v>
      </c>
      <c r="L102" t="s">
        <v>42</v>
      </c>
      <c r="M102" t="s">
        <v>370</v>
      </c>
      <c r="Q102" t="b">
        <v>0</v>
      </c>
      <c r="R102" t="s">
        <v>3271</v>
      </c>
      <c r="S102" t="b">
        <v>0</v>
      </c>
      <c r="U102" t="b">
        <v>0</v>
      </c>
    </row>
    <row r="103" spans="1:21" x14ac:dyDescent="0.2">
      <c r="B103" t="s">
        <v>2383</v>
      </c>
      <c r="C103" t="s">
        <v>11657</v>
      </c>
      <c r="E103" t="s">
        <v>9945</v>
      </c>
      <c r="F103" t="s">
        <v>9938</v>
      </c>
      <c r="H103" t="s">
        <v>10269</v>
      </c>
      <c r="I103" t="s">
        <v>10379</v>
      </c>
      <c r="K103" t="b">
        <v>1</v>
      </c>
      <c r="L103" t="s">
        <v>42</v>
      </c>
      <c r="M103" t="s">
        <v>11041</v>
      </c>
      <c r="Q103" t="b">
        <v>0</v>
      </c>
      <c r="R103" t="s">
        <v>86</v>
      </c>
      <c r="S103" t="b">
        <v>0</v>
      </c>
      <c r="U103" t="b">
        <v>0</v>
      </c>
    </row>
    <row r="104" spans="1:21" x14ac:dyDescent="0.2">
      <c r="A104">
        <v>2056</v>
      </c>
      <c r="B104" t="s">
        <v>2383</v>
      </c>
      <c r="C104" t="s">
        <v>11657</v>
      </c>
      <c r="E104" t="s">
        <v>9945</v>
      </c>
      <c r="F104" t="s">
        <v>9939</v>
      </c>
      <c r="H104" t="s">
        <v>10270</v>
      </c>
      <c r="I104" t="s">
        <v>10378</v>
      </c>
      <c r="K104" t="b">
        <v>1</v>
      </c>
      <c r="L104" t="s">
        <v>42</v>
      </c>
      <c r="M104" t="s">
        <v>11042</v>
      </c>
      <c r="Q104" t="b">
        <v>0</v>
      </c>
      <c r="R104" t="s">
        <v>86</v>
      </c>
      <c r="S104" t="b">
        <v>1</v>
      </c>
      <c r="U104" t="b">
        <v>0</v>
      </c>
    </row>
    <row r="105" spans="1:21" x14ac:dyDescent="0.2">
      <c r="A105">
        <v>2282</v>
      </c>
      <c r="C105" t="s">
        <v>6643</v>
      </c>
      <c r="F105" t="s">
        <v>10273</v>
      </c>
      <c r="H105" t="s">
        <v>10022</v>
      </c>
      <c r="J105" t="s">
        <v>39</v>
      </c>
      <c r="K105" t="b">
        <v>1</v>
      </c>
      <c r="L105" t="s">
        <v>42</v>
      </c>
      <c r="M105" t="s">
        <v>11043</v>
      </c>
      <c r="Q105" t="b">
        <v>0</v>
      </c>
      <c r="R105" t="s">
        <v>3271</v>
      </c>
      <c r="S105" t="b">
        <v>0</v>
      </c>
      <c r="U105" t="b">
        <v>0</v>
      </c>
    </row>
    <row r="106" spans="1:21" x14ac:dyDescent="0.2">
      <c r="C106" t="s">
        <v>6643</v>
      </c>
      <c r="F106" t="s">
        <v>6644</v>
      </c>
      <c r="K106" t="b">
        <v>0</v>
      </c>
      <c r="L106" t="s">
        <v>42</v>
      </c>
      <c r="Q106" t="b">
        <v>0</v>
      </c>
      <c r="R106" t="s">
        <v>86</v>
      </c>
      <c r="S106" t="b">
        <v>0</v>
      </c>
      <c r="U106" t="b">
        <v>0</v>
      </c>
    </row>
    <row r="107" spans="1:21" x14ac:dyDescent="0.2">
      <c r="A107">
        <v>1687</v>
      </c>
      <c r="C107" t="s">
        <v>389</v>
      </c>
      <c r="E107" t="s">
        <v>390</v>
      </c>
      <c r="F107" t="s">
        <v>9748</v>
      </c>
      <c r="H107" t="s">
        <v>391</v>
      </c>
      <c r="I107" t="s">
        <v>392</v>
      </c>
      <c r="J107" t="s">
        <v>39</v>
      </c>
      <c r="K107" t="b">
        <v>1</v>
      </c>
      <c r="L107" t="s">
        <v>42</v>
      </c>
      <c r="M107" t="s">
        <v>393</v>
      </c>
      <c r="Q107" t="b">
        <v>1</v>
      </c>
      <c r="R107" t="s">
        <v>3271</v>
      </c>
      <c r="S107" t="b">
        <v>0</v>
      </c>
      <c r="U107" t="b">
        <v>0</v>
      </c>
    </row>
    <row r="108" spans="1:21" x14ac:dyDescent="0.2">
      <c r="C108" t="s">
        <v>389</v>
      </c>
      <c r="E108" t="s">
        <v>394</v>
      </c>
      <c r="H108" t="s">
        <v>395</v>
      </c>
      <c r="I108" t="s">
        <v>10346</v>
      </c>
      <c r="K108" t="b">
        <v>1</v>
      </c>
      <c r="L108" t="s">
        <v>42</v>
      </c>
      <c r="M108" t="s">
        <v>396</v>
      </c>
      <c r="Q108" t="b">
        <v>0</v>
      </c>
      <c r="R108" t="s">
        <v>86</v>
      </c>
      <c r="S108" t="b">
        <v>0</v>
      </c>
      <c r="U108" t="b">
        <v>0</v>
      </c>
    </row>
    <row r="109" spans="1:21" x14ac:dyDescent="0.2">
      <c r="A109">
        <v>2333</v>
      </c>
      <c r="C109" t="s">
        <v>389</v>
      </c>
      <c r="E109" t="s">
        <v>63</v>
      </c>
      <c r="G109" t="s">
        <v>400</v>
      </c>
      <c r="H109" t="s">
        <v>398</v>
      </c>
      <c r="I109" t="s">
        <v>399</v>
      </c>
      <c r="J109" t="s">
        <v>39</v>
      </c>
      <c r="K109" t="b">
        <v>1</v>
      </c>
      <c r="L109" t="s">
        <v>42</v>
      </c>
      <c r="M109" t="s">
        <v>401</v>
      </c>
      <c r="Q109" t="b">
        <v>0</v>
      </c>
      <c r="R109" t="s">
        <v>250</v>
      </c>
      <c r="S109" t="b">
        <v>0</v>
      </c>
      <c r="U109" t="b">
        <v>0</v>
      </c>
    </row>
    <row r="110" spans="1:21" x14ac:dyDescent="0.2">
      <c r="A110">
        <v>15722</v>
      </c>
      <c r="C110" t="s">
        <v>402</v>
      </c>
      <c r="E110" t="s">
        <v>408</v>
      </c>
      <c r="H110" t="s">
        <v>409</v>
      </c>
      <c r="I110" t="s">
        <v>10347</v>
      </c>
      <c r="J110" t="s">
        <v>302</v>
      </c>
      <c r="K110" t="b">
        <v>1</v>
      </c>
      <c r="L110" t="s">
        <v>42</v>
      </c>
      <c r="M110" t="s">
        <v>11045</v>
      </c>
      <c r="Q110" t="b">
        <v>1</v>
      </c>
      <c r="R110" t="s">
        <v>250</v>
      </c>
      <c r="S110" t="b">
        <v>0</v>
      </c>
      <c r="U110" t="b">
        <v>1</v>
      </c>
    </row>
    <row r="111" spans="1:21" x14ac:dyDescent="0.2">
      <c r="A111">
        <v>20214</v>
      </c>
      <c r="C111" t="s">
        <v>402</v>
      </c>
      <c r="E111" t="s">
        <v>410</v>
      </c>
      <c r="H111" t="s">
        <v>411</v>
      </c>
      <c r="I111" t="s">
        <v>412</v>
      </c>
      <c r="J111" t="s">
        <v>39</v>
      </c>
      <c r="K111" t="b">
        <v>1</v>
      </c>
      <c r="L111" t="s">
        <v>42</v>
      </c>
      <c r="M111" t="s">
        <v>413</v>
      </c>
      <c r="Q111" t="b">
        <v>0</v>
      </c>
      <c r="R111" t="s">
        <v>86</v>
      </c>
      <c r="S111" t="b">
        <v>0</v>
      </c>
      <c r="U111" t="b">
        <v>0</v>
      </c>
    </row>
    <row r="112" spans="1:21" x14ac:dyDescent="0.2">
      <c r="A112">
        <v>1690</v>
      </c>
      <c r="C112" t="s">
        <v>402</v>
      </c>
      <c r="E112" t="s">
        <v>9745</v>
      </c>
      <c r="H112" t="s">
        <v>415</v>
      </c>
      <c r="I112" t="s">
        <v>416</v>
      </c>
      <c r="J112" t="s">
        <v>39</v>
      </c>
      <c r="K112" t="b">
        <v>1</v>
      </c>
      <c r="L112" t="s">
        <v>42</v>
      </c>
      <c r="M112" t="s">
        <v>417</v>
      </c>
      <c r="Q112" t="b">
        <v>0</v>
      </c>
      <c r="R112" t="s">
        <v>86</v>
      </c>
      <c r="S112" t="b">
        <v>0</v>
      </c>
      <c r="U112" t="b">
        <v>0</v>
      </c>
    </row>
    <row r="113" spans="1:21" x14ac:dyDescent="0.2">
      <c r="C113" t="s">
        <v>402</v>
      </c>
      <c r="E113" t="s">
        <v>418</v>
      </c>
      <c r="F113" t="s">
        <v>419</v>
      </c>
      <c r="G113" t="s">
        <v>422</v>
      </c>
      <c r="H113" t="s">
        <v>420</v>
      </c>
      <c r="I113" t="s">
        <v>421</v>
      </c>
      <c r="J113" t="s">
        <v>39</v>
      </c>
      <c r="K113" t="b">
        <v>1</v>
      </c>
      <c r="L113" t="s">
        <v>42</v>
      </c>
      <c r="M113" t="s">
        <v>423</v>
      </c>
      <c r="Q113" t="b">
        <v>0</v>
      </c>
      <c r="R113" t="s">
        <v>86</v>
      </c>
      <c r="S113" t="b">
        <v>0</v>
      </c>
      <c r="U113" t="b">
        <v>0</v>
      </c>
    </row>
    <row r="114" spans="1:21" x14ac:dyDescent="0.2">
      <c r="C114" t="s">
        <v>402</v>
      </c>
      <c r="E114" t="s">
        <v>424</v>
      </c>
      <c r="H114" t="s">
        <v>425</v>
      </c>
      <c r="I114" t="s">
        <v>426</v>
      </c>
      <c r="J114" t="s">
        <v>39</v>
      </c>
      <c r="K114" t="b">
        <v>1</v>
      </c>
      <c r="L114" t="s">
        <v>42</v>
      </c>
      <c r="M114" t="s">
        <v>11047</v>
      </c>
      <c r="Q114" t="b">
        <v>0</v>
      </c>
      <c r="R114" t="s">
        <v>86</v>
      </c>
      <c r="S114" t="b">
        <v>0</v>
      </c>
      <c r="U114" t="b">
        <v>0</v>
      </c>
    </row>
    <row r="115" spans="1:21" x14ac:dyDescent="0.2">
      <c r="C115" t="s">
        <v>402</v>
      </c>
      <c r="E115" t="s">
        <v>427</v>
      </c>
      <c r="H115" t="s">
        <v>428</v>
      </c>
      <c r="I115" t="s">
        <v>10407</v>
      </c>
      <c r="J115" t="s">
        <v>39</v>
      </c>
      <c r="K115" t="b">
        <v>1</v>
      </c>
      <c r="L115" t="s">
        <v>42</v>
      </c>
      <c r="M115" t="s">
        <v>429</v>
      </c>
      <c r="Q115" t="b">
        <v>0</v>
      </c>
      <c r="R115" t="s">
        <v>37</v>
      </c>
      <c r="S115" t="b">
        <v>0</v>
      </c>
      <c r="U115" t="b">
        <v>0</v>
      </c>
    </row>
    <row r="116" spans="1:21" x14ac:dyDescent="0.2">
      <c r="A116">
        <v>20200</v>
      </c>
      <c r="C116" t="s">
        <v>402</v>
      </c>
      <c r="F116" t="s">
        <v>9747</v>
      </c>
      <c r="H116" t="s">
        <v>404</v>
      </c>
      <c r="I116" t="s">
        <v>405</v>
      </c>
      <c r="J116" t="s">
        <v>39</v>
      </c>
      <c r="K116" t="b">
        <v>1</v>
      </c>
      <c r="L116" t="s">
        <v>42</v>
      </c>
      <c r="M116" t="s">
        <v>406</v>
      </c>
      <c r="Q116" t="b">
        <v>0</v>
      </c>
      <c r="R116" t="s">
        <v>56</v>
      </c>
      <c r="S116" t="b">
        <v>0</v>
      </c>
      <c r="U116" t="b">
        <v>0</v>
      </c>
    </row>
    <row r="117" spans="1:21" x14ac:dyDescent="0.2">
      <c r="C117" t="s">
        <v>402</v>
      </c>
      <c r="F117" t="s">
        <v>9746</v>
      </c>
      <c r="H117" t="s">
        <v>431</v>
      </c>
      <c r="I117" t="s">
        <v>10405</v>
      </c>
      <c r="J117" t="s">
        <v>39</v>
      </c>
      <c r="K117" t="b">
        <v>1</v>
      </c>
      <c r="L117" t="s">
        <v>42</v>
      </c>
      <c r="M117" t="s">
        <v>11046</v>
      </c>
      <c r="Q117" t="b">
        <v>0</v>
      </c>
      <c r="R117" t="s">
        <v>56</v>
      </c>
      <c r="S117" t="b">
        <v>0</v>
      </c>
      <c r="U117" t="b">
        <v>0</v>
      </c>
    </row>
    <row r="118" spans="1:21" x14ac:dyDescent="0.2">
      <c r="A118">
        <v>1557</v>
      </c>
      <c r="C118" t="s">
        <v>402</v>
      </c>
      <c r="F118" t="s">
        <v>9752</v>
      </c>
      <c r="H118" t="s">
        <v>433</v>
      </c>
      <c r="I118" t="s">
        <v>10406</v>
      </c>
      <c r="J118" t="s">
        <v>39</v>
      </c>
      <c r="K118" t="b">
        <v>1</v>
      </c>
      <c r="L118" t="s">
        <v>42</v>
      </c>
      <c r="M118" t="s">
        <v>11044</v>
      </c>
      <c r="Q118" t="b">
        <v>0</v>
      </c>
      <c r="R118" t="s">
        <v>86</v>
      </c>
      <c r="S118" t="b">
        <v>0</v>
      </c>
      <c r="U118" t="b">
        <v>1</v>
      </c>
    </row>
    <row r="119" spans="1:21" x14ac:dyDescent="0.2">
      <c r="A119" t="s">
        <v>11408</v>
      </c>
      <c r="C119" t="s">
        <v>434</v>
      </c>
      <c r="E119" t="s">
        <v>437</v>
      </c>
      <c r="F119" t="s">
        <v>4995</v>
      </c>
      <c r="G119" t="s">
        <v>11405</v>
      </c>
      <c r="H119" t="s">
        <v>449</v>
      </c>
      <c r="I119" t="s">
        <v>11410</v>
      </c>
      <c r="J119" t="s">
        <v>39</v>
      </c>
      <c r="K119" t="b">
        <v>0</v>
      </c>
      <c r="L119" t="s">
        <v>42</v>
      </c>
      <c r="M119" t="s">
        <v>11405</v>
      </c>
      <c r="N119" t="s">
        <v>11405</v>
      </c>
      <c r="O119" t="s">
        <v>11405</v>
      </c>
      <c r="P119" t="s">
        <v>11405</v>
      </c>
      <c r="Q119" t="b">
        <v>0</v>
      </c>
      <c r="R119" t="s">
        <v>397</v>
      </c>
      <c r="S119" t="b">
        <v>0</v>
      </c>
      <c r="T119" t="s">
        <v>11405</v>
      </c>
      <c r="U119" t="b">
        <v>0</v>
      </c>
    </row>
    <row r="120" spans="1:21" x14ac:dyDescent="0.2">
      <c r="A120">
        <v>1324</v>
      </c>
      <c r="C120" t="s">
        <v>434</v>
      </c>
      <c r="E120" t="s">
        <v>452</v>
      </c>
      <c r="F120" t="s">
        <v>453</v>
      </c>
      <c r="I120" t="s">
        <v>454</v>
      </c>
      <c r="K120" t="b">
        <v>1</v>
      </c>
      <c r="L120" t="s">
        <v>42</v>
      </c>
      <c r="M120" t="s">
        <v>455</v>
      </c>
      <c r="Q120" t="b">
        <v>0</v>
      </c>
      <c r="R120" t="s">
        <v>86</v>
      </c>
      <c r="S120" t="b">
        <v>1</v>
      </c>
      <c r="U120" t="b">
        <v>0</v>
      </c>
    </row>
    <row r="121" spans="1:21" x14ac:dyDescent="0.2">
      <c r="A121">
        <v>1691</v>
      </c>
      <c r="C121" t="s">
        <v>434</v>
      </c>
      <c r="F121" t="s">
        <v>438</v>
      </c>
      <c r="H121" t="s">
        <v>439</v>
      </c>
      <c r="I121" t="s">
        <v>440</v>
      </c>
      <c r="J121" t="s">
        <v>39</v>
      </c>
      <c r="K121" t="b">
        <v>1</v>
      </c>
      <c r="L121" t="s">
        <v>42</v>
      </c>
      <c r="M121" t="s">
        <v>441</v>
      </c>
      <c r="Q121" t="b">
        <v>0</v>
      </c>
      <c r="R121" t="s">
        <v>2691</v>
      </c>
      <c r="S121" t="b">
        <v>0</v>
      </c>
      <c r="U121" t="b">
        <v>0</v>
      </c>
    </row>
    <row r="122" spans="1:21" x14ac:dyDescent="0.2">
      <c r="C122" t="s">
        <v>434</v>
      </c>
      <c r="F122" t="s">
        <v>443</v>
      </c>
      <c r="H122" t="s">
        <v>444</v>
      </c>
      <c r="I122" t="s">
        <v>445</v>
      </c>
      <c r="J122" t="s">
        <v>39</v>
      </c>
      <c r="K122" t="b">
        <v>1</v>
      </c>
      <c r="L122" t="s">
        <v>42</v>
      </c>
      <c r="M122" t="s">
        <v>446</v>
      </c>
      <c r="Q122" t="b">
        <v>0</v>
      </c>
      <c r="R122" t="s">
        <v>86</v>
      </c>
      <c r="S122" t="b">
        <v>0</v>
      </c>
      <c r="U122" t="b">
        <v>0</v>
      </c>
    </row>
    <row r="123" spans="1:21" x14ac:dyDescent="0.2">
      <c r="A123">
        <v>1323</v>
      </c>
      <c r="C123" t="s">
        <v>434</v>
      </c>
      <c r="F123" t="s">
        <v>435</v>
      </c>
      <c r="I123" t="s">
        <v>436</v>
      </c>
      <c r="K123" t="b">
        <v>0</v>
      </c>
      <c r="L123" t="s">
        <v>42</v>
      </c>
      <c r="Q123" t="b">
        <v>0</v>
      </c>
      <c r="R123" t="s">
        <v>86</v>
      </c>
      <c r="S123" t="b">
        <v>1</v>
      </c>
      <c r="U123" t="b">
        <v>0</v>
      </c>
    </row>
    <row r="124" spans="1:21" x14ac:dyDescent="0.2">
      <c r="C124" t="s">
        <v>434</v>
      </c>
      <c r="F124" t="s">
        <v>448</v>
      </c>
      <c r="H124" t="s">
        <v>449</v>
      </c>
      <c r="I124" t="s">
        <v>450</v>
      </c>
      <c r="J124" t="s">
        <v>39</v>
      </c>
      <c r="K124" t="b">
        <v>1</v>
      </c>
      <c r="L124" t="s">
        <v>42</v>
      </c>
      <c r="M124" t="s">
        <v>451</v>
      </c>
      <c r="Q124" t="b">
        <v>0</v>
      </c>
      <c r="R124" t="s">
        <v>86</v>
      </c>
      <c r="S124" t="b">
        <v>0</v>
      </c>
      <c r="U124" t="b">
        <v>0</v>
      </c>
    </row>
    <row r="125" spans="1:21" x14ac:dyDescent="0.2">
      <c r="C125" t="s">
        <v>434</v>
      </c>
      <c r="F125" t="s">
        <v>9757</v>
      </c>
      <c r="H125" t="s">
        <v>10024</v>
      </c>
      <c r="I125" t="s">
        <v>10408</v>
      </c>
      <c r="K125" t="b">
        <v>1</v>
      </c>
      <c r="L125" t="s">
        <v>42</v>
      </c>
      <c r="M125" t="s">
        <v>11048</v>
      </c>
      <c r="Q125" t="b">
        <v>0</v>
      </c>
      <c r="R125" t="s">
        <v>86</v>
      </c>
      <c r="S125" t="b">
        <v>0</v>
      </c>
      <c r="U125" t="b">
        <v>0</v>
      </c>
    </row>
    <row r="126" spans="1:21" x14ac:dyDescent="0.2">
      <c r="A126">
        <v>2482</v>
      </c>
      <c r="C126" t="s">
        <v>9749</v>
      </c>
      <c r="E126" t="s">
        <v>9751</v>
      </c>
      <c r="G126" t="s">
        <v>10386</v>
      </c>
      <c r="H126" t="s">
        <v>10025</v>
      </c>
      <c r="I126" t="s">
        <v>10387</v>
      </c>
      <c r="K126" t="b">
        <v>1</v>
      </c>
      <c r="L126" t="s">
        <v>42</v>
      </c>
      <c r="M126" t="s">
        <v>11049</v>
      </c>
      <c r="Q126" t="b">
        <v>0</v>
      </c>
      <c r="R126" t="s">
        <v>86</v>
      </c>
      <c r="S126" t="b">
        <v>0</v>
      </c>
      <c r="U126" t="b">
        <v>0</v>
      </c>
    </row>
    <row r="127" spans="1:21" x14ac:dyDescent="0.2">
      <c r="A127">
        <v>20051</v>
      </c>
      <c r="C127" t="s">
        <v>456</v>
      </c>
      <c r="E127" t="s">
        <v>457</v>
      </c>
      <c r="I127" t="s">
        <v>458</v>
      </c>
      <c r="K127" t="b">
        <v>0</v>
      </c>
      <c r="L127" t="s">
        <v>42</v>
      </c>
      <c r="Q127" t="b">
        <v>0</v>
      </c>
      <c r="R127" t="s">
        <v>86</v>
      </c>
      <c r="S127" t="b">
        <v>0</v>
      </c>
      <c r="U127" t="b">
        <v>0</v>
      </c>
    </row>
    <row r="128" spans="1:21" x14ac:dyDescent="0.2">
      <c r="A128">
        <v>1689</v>
      </c>
      <c r="C128" t="s">
        <v>6757</v>
      </c>
      <c r="E128" t="s">
        <v>9750</v>
      </c>
      <c r="H128" t="s">
        <v>10026</v>
      </c>
      <c r="I128" t="s">
        <v>10385</v>
      </c>
      <c r="K128" t="b">
        <v>1</v>
      </c>
      <c r="L128" t="s">
        <v>42</v>
      </c>
      <c r="M128" t="s">
        <v>11050</v>
      </c>
      <c r="Q128" t="b">
        <v>0</v>
      </c>
      <c r="R128" t="s">
        <v>86</v>
      </c>
      <c r="S128" t="b">
        <v>0</v>
      </c>
      <c r="U128" t="b">
        <v>0</v>
      </c>
    </row>
    <row r="129" spans="1:21" x14ac:dyDescent="0.2">
      <c r="C129" t="s">
        <v>6757</v>
      </c>
      <c r="F129" t="s">
        <v>6758</v>
      </c>
      <c r="H129" t="s">
        <v>6759</v>
      </c>
      <c r="I129" t="s">
        <v>6760</v>
      </c>
      <c r="J129" t="s">
        <v>39</v>
      </c>
      <c r="K129" t="b">
        <v>1</v>
      </c>
      <c r="L129" t="s">
        <v>42</v>
      </c>
      <c r="M129" t="s">
        <v>6761</v>
      </c>
      <c r="Q129" t="b">
        <v>0</v>
      </c>
      <c r="R129" t="s">
        <v>86</v>
      </c>
      <c r="S129" t="b">
        <v>0</v>
      </c>
      <c r="U129" t="b">
        <v>0</v>
      </c>
    </row>
    <row r="130" spans="1:21" x14ac:dyDescent="0.2">
      <c r="A130">
        <v>1325</v>
      </c>
      <c r="C130" t="s">
        <v>459</v>
      </c>
      <c r="E130" t="s">
        <v>460</v>
      </c>
      <c r="I130" t="s">
        <v>461</v>
      </c>
      <c r="K130" t="b">
        <v>0</v>
      </c>
      <c r="L130" t="s">
        <v>42</v>
      </c>
      <c r="Q130" t="b">
        <v>0</v>
      </c>
      <c r="R130" t="s">
        <v>86</v>
      </c>
      <c r="S130" t="b">
        <v>1</v>
      </c>
      <c r="U130" t="b">
        <v>0</v>
      </c>
    </row>
    <row r="131" spans="1:21" x14ac:dyDescent="0.2">
      <c r="C131" t="s">
        <v>462</v>
      </c>
      <c r="E131" t="s">
        <v>463</v>
      </c>
      <c r="F131" t="s">
        <v>471</v>
      </c>
      <c r="H131" t="s">
        <v>472</v>
      </c>
      <c r="I131" t="s">
        <v>473</v>
      </c>
      <c r="J131" t="s">
        <v>39</v>
      </c>
      <c r="K131" t="b">
        <v>1</v>
      </c>
      <c r="L131" t="s">
        <v>42</v>
      </c>
      <c r="M131" t="s">
        <v>467</v>
      </c>
      <c r="Q131" t="b">
        <v>0</v>
      </c>
      <c r="R131" t="s">
        <v>86</v>
      </c>
      <c r="S131" t="b">
        <v>0</v>
      </c>
      <c r="U131" t="b">
        <v>0</v>
      </c>
    </row>
    <row r="132" spans="1:21" x14ac:dyDescent="0.2">
      <c r="A132">
        <v>2170</v>
      </c>
      <c r="C132" t="s">
        <v>462</v>
      </c>
      <c r="E132" t="s">
        <v>463</v>
      </c>
      <c r="F132" t="s">
        <v>468</v>
      </c>
      <c r="I132" t="s">
        <v>469</v>
      </c>
      <c r="K132" t="b">
        <v>1</v>
      </c>
      <c r="L132" t="s">
        <v>42</v>
      </c>
      <c r="M132" t="s">
        <v>467</v>
      </c>
      <c r="Q132" t="b">
        <v>1</v>
      </c>
      <c r="R132" t="s">
        <v>86</v>
      </c>
      <c r="S132" t="b">
        <v>0</v>
      </c>
      <c r="U132" t="b">
        <v>0</v>
      </c>
    </row>
    <row r="133" spans="1:21" x14ac:dyDescent="0.2">
      <c r="A133">
        <v>1694</v>
      </c>
      <c r="C133" t="s">
        <v>462</v>
      </c>
      <c r="E133" t="s">
        <v>470</v>
      </c>
      <c r="F133" t="s">
        <v>464</v>
      </c>
      <c r="H133" t="s">
        <v>465</v>
      </c>
      <c r="I133" t="s">
        <v>466</v>
      </c>
      <c r="J133" t="s">
        <v>39</v>
      </c>
      <c r="K133" t="b">
        <v>1</v>
      </c>
      <c r="L133" t="s">
        <v>42</v>
      </c>
      <c r="M133" t="s">
        <v>467</v>
      </c>
      <c r="Q133" t="b">
        <v>0</v>
      </c>
      <c r="R133" t="s">
        <v>86</v>
      </c>
      <c r="S133" t="b">
        <v>0</v>
      </c>
      <c r="U133" t="b">
        <v>0</v>
      </c>
    </row>
    <row r="134" spans="1:21" x14ac:dyDescent="0.2">
      <c r="A134">
        <v>1327</v>
      </c>
      <c r="C134" t="s">
        <v>462</v>
      </c>
      <c r="E134" t="s">
        <v>470</v>
      </c>
      <c r="F134" t="s">
        <v>474</v>
      </c>
      <c r="I134" t="s">
        <v>473</v>
      </c>
      <c r="K134" t="b">
        <v>0</v>
      </c>
      <c r="L134" t="s">
        <v>42</v>
      </c>
      <c r="Q134" t="b">
        <v>0</v>
      </c>
      <c r="R134" t="s">
        <v>86</v>
      </c>
      <c r="S134" t="b">
        <v>1</v>
      </c>
      <c r="U134" t="b">
        <v>0</v>
      </c>
    </row>
    <row r="135" spans="1:21" x14ac:dyDescent="0.2">
      <c r="C135" t="s">
        <v>475</v>
      </c>
      <c r="E135" t="s">
        <v>476</v>
      </c>
      <c r="G135" t="s">
        <v>479</v>
      </c>
      <c r="H135" t="s">
        <v>477</v>
      </c>
      <c r="I135" t="s">
        <v>478</v>
      </c>
      <c r="J135" t="s">
        <v>39</v>
      </c>
      <c r="K135" t="b">
        <v>1</v>
      </c>
      <c r="L135" t="s">
        <v>42</v>
      </c>
      <c r="M135" t="s">
        <v>480</v>
      </c>
      <c r="N135" t="s">
        <v>481</v>
      </c>
      <c r="Q135" t="b">
        <v>0</v>
      </c>
      <c r="R135" t="s">
        <v>86</v>
      </c>
      <c r="S135" t="b">
        <v>0</v>
      </c>
      <c r="U135" t="b">
        <v>0</v>
      </c>
    </row>
    <row r="136" spans="1:21" x14ac:dyDescent="0.2">
      <c r="C136" t="s">
        <v>483</v>
      </c>
      <c r="E136" t="s">
        <v>489</v>
      </c>
      <c r="F136" t="s">
        <v>9758</v>
      </c>
      <c r="H136" t="s">
        <v>491</v>
      </c>
      <c r="I136" t="s">
        <v>492</v>
      </c>
      <c r="J136" t="s">
        <v>39</v>
      </c>
      <c r="K136" t="b">
        <v>1</v>
      </c>
      <c r="L136" t="s">
        <v>42</v>
      </c>
      <c r="M136" t="s">
        <v>493</v>
      </c>
      <c r="Q136" t="b">
        <v>0</v>
      </c>
      <c r="R136" t="s">
        <v>86</v>
      </c>
      <c r="S136" t="b">
        <v>0</v>
      </c>
      <c r="U136" t="b">
        <v>0</v>
      </c>
    </row>
    <row r="137" spans="1:21" x14ac:dyDescent="0.2">
      <c r="A137">
        <v>2225</v>
      </c>
      <c r="C137" t="s">
        <v>483</v>
      </c>
      <c r="E137" t="s">
        <v>489</v>
      </c>
      <c r="F137" t="s">
        <v>484</v>
      </c>
      <c r="H137" t="s">
        <v>10027</v>
      </c>
      <c r="I137" t="s">
        <v>10384</v>
      </c>
      <c r="K137" t="b">
        <v>1</v>
      </c>
      <c r="L137" t="s">
        <v>42</v>
      </c>
      <c r="M137" t="s">
        <v>11051</v>
      </c>
      <c r="Q137" t="b">
        <v>1</v>
      </c>
      <c r="R137" t="s">
        <v>86</v>
      </c>
      <c r="S137" t="b">
        <v>1</v>
      </c>
      <c r="U137" t="b">
        <v>0</v>
      </c>
    </row>
    <row r="138" spans="1:21" x14ac:dyDescent="0.2">
      <c r="C138" t="s">
        <v>483</v>
      </c>
      <c r="E138" t="s">
        <v>494</v>
      </c>
      <c r="F138" t="s">
        <v>9759</v>
      </c>
      <c r="H138" t="s">
        <v>7016</v>
      </c>
      <c r="I138" t="s">
        <v>7017</v>
      </c>
      <c r="J138" t="s">
        <v>39</v>
      </c>
      <c r="K138" t="b">
        <v>1</v>
      </c>
      <c r="L138" t="s">
        <v>42</v>
      </c>
      <c r="M138" t="s">
        <v>7018</v>
      </c>
      <c r="Q138" t="b">
        <v>0</v>
      </c>
      <c r="R138" t="s">
        <v>86</v>
      </c>
      <c r="S138" t="b">
        <v>0</v>
      </c>
      <c r="U138" t="b">
        <v>0</v>
      </c>
    </row>
    <row r="139" spans="1:21" x14ac:dyDescent="0.2">
      <c r="A139">
        <v>2412</v>
      </c>
      <c r="C139" t="s">
        <v>483</v>
      </c>
      <c r="E139" t="s">
        <v>494</v>
      </c>
      <c r="F139" t="s">
        <v>9760</v>
      </c>
      <c r="H139" t="s">
        <v>496</v>
      </c>
      <c r="I139" t="s">
        <v>497</v>
      </c>
      <c r="J139" t="s">
        <v>39</v>
      </c>
      <c r="K139" t="b">
        <v>1</v>
      </c>
      <c r="L139" t="s">
        <v>42</v>
      </c>
      <c r="M139" t="s">
        <v>498</v>
      </c>
      <c r="Q139" t="b">
        <v>1</v>
      </c>
      <c r="R139" t="s">
        <v>86</v>
      </c>
      <c r="S139" t="b">
        <v>0</v>
      </c>
      <c r="U139" t="b">
        <v>0</v>
      </c>
    </row>
    <row r="140" spans="1:21" x14ac:dyDescent="0.2">
      <c r="C140" t="s">
        <v>483</v>
      </c>
      <c r="E140" t="s">
        <v>494</v>
      </c>
      <c r="J140" t="s">
        <v>39</v>
      </c>
      <c r="K140" t="b">
        <v>0</v>
      </c>
      <c r="L140" t="s">
        <v>42</v>
      </c>
      <c r="Q140" t="b">
        <v>0</v>
      </c>
      <c r="R140" t="s">
        <v>86</v>
      </c>
      <c r="S140" t="b">
        <v>0</v>
      </c>
      <c r="U140" t="b">
        <v>0</v>
      </c>
    </row>
    <row r="141" spans="1:21" x14ac:dyDescent="0.2">
      <c r="A141">
        <v>1328</v>
      </c>
      <c r="C141" t="s">
        <v>483</v>
      </c>
      <c r="E141" t="s">
        <v>499</v>
      </c>
      <c r="I141" t="s">
        <v>500</v>
      </c>
      <c r="K141" t="b">
        <v>1</v>
      </c>
      <c r="L141" t="s">
        <v>42</v>
      </c>
      <c r="M141" t="s">
        <v>501</v>
      </c>
      <c r="Q141" t="b">
        <v>0</v>
      </c>
      <c r="R141" t="s">
        <v>86</v>
      </c>
      <c r="S141" t="b">
        <v>1</v>
      </c>
      <c r="U141" t="b">
        <v>0</v>
      </c>
    </row>
    <row r="142" spans="1:21" x14ac:dyDescent="0.2">
      <c r="A142">
        <v>1329</v>
      </c>
      <c r="C142" t="s">
        <v>483</v>
      </c>
      <c r="E142" t="s">
        <v>502</v>
      </c>
      <c r="F142" t="s">
        <v>503</v>
      </c>
      <c r="I142" t="s">
        <v>504</v>
      </c>
      <c r="K142" t="b">
        <v>0</v>
      </c>
      <c r="L142" t="s">
        <v>42</v>
      </c>
      <c r="Q142" t="b">
        <v>0</v>
      </c>
      <c r="R142" t="s">
        <v>86</v>
      </c>
      <c r="S142" t="b">
        <v>1</v>
      </c>
      <c r="U142" t="b">
        <v>0</v>
      </c>
    </row>
    <row r="143" spans="1:21" x14ac:dyDescent="0.2">
      <c r="A143">
        <v>1330</v>
      </c>
      <c r="C143" t="s">
        <v>483</v>
      </c>
      <c r="E143" t="s">
        <v>502</v>
      </c>
      <c r="F143" t="s">
        <v>505</v>
      </c>
      <c r="I143" t="s">
        <v>506</v>
      </c>
      <c r="K143" t="b">
        <v>0</v>
      </c>
      <c r="L143" t="s">
        <v>42</v>
      </c>
      <c r="Q143" t="b">
        <v>0</v>
      </c>
      <c r="R143" t="s">
        <v>86</v>
      </c>
      <c r="S143" t="b">
        <v>1</v>
      </c>
      <c r="U143" t="b">
        <v>0</v>
      </c>
    </row>
    <row r="144" spans="1:21" x14ac:dyDescent="0.2">
      <c r="A144">
        <v>15855</v>
      </c>
      <c r="C144" t="s">
        <v>483</v>
      </c>
      <c r="E144" t="s">
        <v>507</v>
      </c>
      <c r="F144" t="s">
        <v>9761</v>
      </c>
      <c r="H144" t="s">
        <v>509</v>
      </c>
      <c r="I144" t="s">
        <v>10390</v>
      </c>
      <c r="J144" t="s">
        <v>302</v>
      </c>
      <c r="K144" t="b">
        <v>1</v>
      </c>
      <c r="L144" t="s">
        <v>42</v>
      </c>
      <c r="M144" t="s">
        <v>11054</v>
      </c>
      <c r="Q144" t="b">
        <v>0</v>
      </c>
      <c r="R144" t="s">
        <v>86</v>
      </c>
      <c r="S144" t="b">
        <v>0</v>
      </c>
      <c r="U144" t="b">
        <v>1</v>
      </c>
    </row>
    <row r="145" spans="1:21" x14ac:dyDescent="0.2">
      <c r="A145">
        <v>2185</v>
      </c>
      <c r="C145" t="s">
        <v>483</v>
      </c>
      <c r="E145" t="s">
        <v>510</v>
      </c>
      <c r="I145" t="s">
        <v>511</v>
      </c>
      <c r="K145" t="b">
        <v>1</v>
      </c>
      <c r="L145" t="s">
        <v>42</v>
      </c>
      <c r="M145" t="s">
        <v>512</v>
      </c>
      <c r="Q145" t="b">
        <v>0</v>
      </c>
      <c r="R145" t="s">
        <v>86</v>
      </c>
      <c r="S145" t="b">
        <v>1</v>
      </c>
      <c r="U145" t="b">
        <v>0</v>
      </c>
    </row>
    <row r="146" spans="1:21" x14ac:dyDescent="0.2">
      <c r="A146">
        <v>1331</v>
      </c>
      <c r="C146" t="s">
        <v>483</v>
      </c>
      <c r="E146" t="s">
        <v>513</v>
      </c>
      <c r="I146" t="s">
        <v>514</v>
      </c>
      <c r="K146" t="b">
        <v>0</v>
      </c>
      <c r="L146" t="s">
        <v>42</v>
      </c>
      <c r="Q146" t="b">
        <v>0</v>
      </c>
      <c r="R146" t="s">
        <v>86</v>
      </c>
      <c r="S146" t="b">
        <v>1</v>
      </c>
      <c r="U146" t="b">
        <v>0</v>
      </c>
    </row>
    <row r="147" spans="1:21" x14ac:dyDescent="0.2">
      <c r="A147">
        <v>1332</v>
      </c>
      <c r="C147" t="s">
        <v>483</v>
      </c>
      <c r="E147" t="s">
        <v>516</v>
      </c>
      <c r="F147" t="s">
        <v>517</v>
      </c>
      <c r="I147" t="s">
        <v>518</v>
      </c>
      <c r="K147" t="b">
        <v>0</v>
      </c>
      <c r="L147" t="s">
        <v>42</v>
      </c>
      <c r="Q147" t="b">
        <v>0</v>
      </c>
      <c r="R147" t="s">
        <v>86</v>
      </c>
      <c r="S147" t="b">
        <v>0</v>
      </c>
      <c r="U147" t="b">
        <v>0</v>
      </c>
    </row>
    <row r="148" spans="1:21" x14ac:dyDescent="0.2">
      <c r="A148">
        <v>20166</v>
      </c>
      <c r="C148" t="s">
        <v>483</v>
      </c>
      <c r="D148" t="s">
        <v>2383</v>
      </c>
      <c r="E148" t="s">
        <v>11677</v>
      </c>
      <c r="F148" t="s">
        <v>520</v>
      </c>
      <c r="H148" t="s">
        <v>521</v>
      </c>
      <c r="I148" t="s">
        <v>522</v>
      </c>
      <c r="J148" t="s">
        <v>39</v>
      </c>
      <c r="K148" t="b">
        <v>1</v>
      </c>
      <c r="L148" t="s">
        <v>42</v>
      </c>
      <c r="M148" t="s">
        <v>523</v>
      </c>
      <c r="Q148" t="b">
        <v>0</v>
      </c>
      <c r="R148" t="s">
        <v>37</v>
      </c>
      <c r="S148" t="b">
        <v>0</v>
      </c>
      <c r="U148" t="b">
        <v>0</v>
      </c>
    </row>
    <row r="149" spans="1:21" x14ac:dyDescent="0.2">
      <c r="A149">
        <v>20060</v>
      </c>
      <c r="C149" t="s">
        <v>483</v>
      </c>
      <c r="D149" t="s">
        <v>2383</v>
      </c>
      <c r="E149" t="s">
        <v>11677</v>
      </c>
      <c r="F149" t="s">
        <v>524</v>
      </c>
      <c r="H149" t="s">
        <v>525</v>
      </c>
      <c r="I149" t="s">
        <v>522</v>
      </c>
      <c r="J149" t="s">
        <v>39</v>
      </c>
      <c r="K149" t="b">
        <v>1</v>
      </c>
      <c r="L149" t="s">
        <v>42</v>
      </c>
      <c r="M149" t="s">
        <v>526</v>
      </c>
      <c r="Q149" t="b">
        <v>0</v>
      </c>
      <c r="R149" t="s">
        <v>37</v>
      </c>
      <c r="S149" t="b">
        <v>0</v>
      </c>
      <c r="U149" t="b">
        <v>0</v>
      </c>
    </row>
    <row r="150" spans="1:21" x14ac:dyDescent="0.2">
      <c r="A150">
        <v>20248</v>
      </c>
      <c r="C150" t="s">
        <v>483</v>
      </c>
      <c r="D150" t="s">
        <v>2383</v>
      </c>
      <c r="E150" t="s">
        <v>11677</v>
      </c>
      <c r="F150" t="s">
        <v>527</v>
      </c>
      <c r="H150" t="s">
        <v>528</v>
      </c>
      <c r="I150" t="s">
        <v>10389</v>
      </c>
      <c r="J150" t="s">
        <v>39</v>
      </c>
      <c r="K150" t="b">
        <v>1</v>
      </c>
      <c r="L150" t="s">
        <v>42</v>
      </c>
      <c r="M150" t="s">
        <v>11052</v>
      </c>
      <c r="Q150" t="b">
        <v>0</v>
      </c>
      <c r="R150" t="s">
        <v>86</v>
      </c>
      <c r="S150" t="b">
        <v>0</v>
      </c>
      <c r="U150" t="b">
        <v>0</v>
      </c>
    </row>
    <row r="151" spans="1:21" x14ac:dyDescent="0.2">
      <c r="A151">
        <v>2367</v>
      </c>
      <c r="C151" t="s">
        <v>483</v>
      </c>
      <c r="D151" t="s">
        <v>2383</v>
      </c>
      <c r="E151" t="s">
        <v>11677</v>
      </c>
      <c r="F151" t="s">
        <v>529</v>
      </c>
      <c r="H151" t="s">
        <v>530</v>
      </c>
      <c r="I151" t="s">
        <v>10388</v>
      </c>
      <c r="J151" t="s">
        <v>39</v>
      </c>
      <c r="K151" t="b">
        <v>1</v>
      </c>
      <c r="L151" t="s">
        <v>42</v>
      </c>
      <c r="M151" t="s">
        <v>11053</v>
      </c>
      <c r="Q151" t="b">
        <v>0</v>
      </c>
      <c r="R151" t="s">
        <v>363</v>
      </c>
      <c r="S151" t="b">
        <v>0</v>
      </c>
      <c r="U151" t="b">
        <v>0</v>
      </c>
    </row>
    <row r="152" spans="1:21" x14ac:dyDescent="0.2">
      <c r="A152">
        <v>20092</v>
      </c>
      <c r="C152" t="s">
        <v>483</v>
      </c>
      <c r="D152" t="s">
        <v>2383</v>
      </c>
      <c r="E152" t="s">
        <v>11677</v>
      </c>
      <c r="F152" t="s">
        <v>9762</v>
      </c>
      <c r="H152" t="s">
        <v>532</v>
      </c>
      <c r="I152" t="s">
        <v>533</v>
      </c>
      <c r="J152" t="s">
        <v>39</v>
      </c>
      <c r="K152" t="b">
        <v>1</v>
      </c>
      <c r="L152" t="s">
        <v>42</v>
      </c>
      <c r="M152" t="s">
        <v>534</v>
      </c>
      <c r="Q152" t="b">
        <v>0</v>
      </c>
      <c r="R152" t="s">
        <v>86</v>
      </c>
      <c r="S152" t="b">
        <v>0</v>
      </c>
      <c r="U152" t="b">
        <v>0</v>
      </c>
    </row>
    <row r="153" spans="1:21" x14ac:dyDescent="0.2">
      <c r="A153">
        <v>20127</v>
      </c>
      <c r="C153" t="s">
        <v>483</v>
      </c>
      <c r="D153" t="s">
        <v>2383</v>
      </c>
      <c r="E153" t="s">
        <v>11677</v>
      </c>
      <c r="F153" t="s">
        <v>6910</v>
      </c>
      <c r="H153" t="s">
        <v>6911</v>
      </c>
      <c r="I153" t="s">
        <v>518</v>
      </c>
      <c r="K153" t="b">
        <v>1</v>
      </c>
      <c r="L153" t="s">
        <v>42</v>
      </c>
      <c r="M153" t="s">
        <v>11055</v>
      </c>
      <c r="Q153" t="b">
        <v>0</v>
      </c>
      <c r="R153" t="s">
        <v>86</v>
      </c>
      <c r="S153" t="b">
        <v>0</v>
      </c>
      <c r="U153" t="b">
        <v>0</v>
      </c>
    </row>
    <row r="154" spans="1:21" x14ac:dyDescent="0.2">
      <c r="C154" t="s">
        <v>483</v>
      </c>
      <c r="D154" t="s">
        <v>2383</v>
      </c>
      <c r="E154" t="s">
        <v>11677</v>
      </c>
      <c r="F154" t="s">
        <v>9763</v>
      </c>
      <c r="H154" t="s">
        <v>536</v>
      </c>
      <c r="I154" t="s">
        <v>537</v>
      </c>
      <c r="J154" t="s">
        <v>39</v>
      </c>
      <c r="K154" t="b">
        <v>1</v>
      </c>
      <c r="L154" t="s">
        <v>42</v>
      </c>
      <c r="M154" t="s">
        <v>538</v>
      </c>
      <c r="Q154" t="b">
        <v>0</v>
      </c>
      <c r="R154" t="s">
        <v>86</v>
      </c>
      <c r="S154" t="b">
        <v>0</v>
      </c>
      <c r="U154" t="b">
        <v>0</v>
      </c>
    </row>
    <row r="155" spans="1:21" x14ac:dyDescent="0.2">
      <c r="C155" t="s">
        <v>483</v>
      </c>
      <c r="F155" t="s">
        <v>485</v>
      </c>
      <c r="H155" t="s">
        <v>486</v>
      </c>
      <c r="I155" t="s">
        <v>487</v>
      </c>
      <c r="J155" t="s">
        <v>39</v>
      </c>
      <c r="K155" t="b">
        <v>1</v>
      </c>
      <c r="L155" t="s">
        <v>42</v>
      </c>
      <c r="M155" t="s">
        <v>488</v>
      </c>
      <c r="Q155" t="b">
        <v>0</v>
      </c>
      <c r="R155" t="s">
        <v>37</v>
      </c>
      <c r="S155" t="b">
        <v>0</v>
      </c>
      <c r="U155" t="b">
        <v>0</v>
      </c>
    </row>
    <row r="156" spans="1:21" x14ac:dyDescent="0.2">
      <c r="C156" t="s">
        <v>9764</v>
      </c>
      <c r="E156" t="s">
        <v>1197</v>
      </c>
      <c r="H156" t="s">
        <v>10028</v>
      </c>
      <c r="I156" t="s">
        <v>10337</v>
      </c>
      <c r="K156" t="b">
        <v>0</v>
      </c>
      <c r="L156" t="s">
        <v>42</v>
      </c>
      <c r="Q156" t="b">
        <v>0</v>
      </c>
      <c r="R156" t="s">
        <v>86</v>
      </c>
      <c r="S156" t="b">
        <v>0</v>
      </c>
      <c r="U156" t="b">
        <v>0</v>
      </c>
    </row>
    <row r="157" spans="1:21" x14ac:dyDescent="0.2">
      <c r="A157">
        <v>1334</v>
      </c>
      <c r="C157" t="s">
        <v>539</v>
      </c>
      <c r="E157" t="s">
        <v>540</v>
      </c>
      <c r="I157" t="s">
        <v>541</v>
      </c>
      <c r="K157" t="b">
        <v>1</v>
      </c>
      <c r="L157" t="s">
        <v>42</v>
      </c>
      <c r="M157" t="s">
        <v>542</v>
      </c>
      <c r="Q157" t="b">
        <v>0</v>
      </c>
      <c r="R157" t="s">
        <v>86</v>
      </c>
      <c r="S157" t="b">
        <v>1</v>
      </c>
      <c r="U157" t="b">
        <v>0</v>
      </c>
    </row>
    <row r="158" spans="1:21" x14ac:dyDescent="0.2">
      <c r="A158">
        <v>1322</v>
      </c>
      <c r="C158" t="s">
        <v>539</v>
      </c>
      <c r="E158" t="s">
        <v>543</v>
      </c>
      <c r="H158" t="s">
        <v>10029</v>
      </c>
      <c r="I158" t="s">
        <v>544</v>
      </c>
      <c r="K158" t="b">
        <v>1</v>
      </c>
      <c r="L158" t="s">
        <v>42</v>
      </c>
      <c r="M158" t="s">
        <v>545</v>
      </c>
      <c r="Q158" t="b">
        <v>1</v>
      </c>
      <c r="R158" t="s">
        <v>86</v>
      </c>
      <c r="S158" t="b">
        <v>0</v>
      </c>
      <c r="U158" t="b">
        <v>0</v>
      </c>
    </row>
    <row r="159" spans="1:21" x14ac:dyDescent="0.2">
      <c r="A159">
        <v>19980</v>
      </c>
      <c r="C159" t="s">
        <v>539</v>
      </c>
      <c r="E159" t="s">
        <v>513</v>
      </c>
      <c r="F159" t="s">
        <v>1552</v>
      </c>
      <c r="H159" t="s">
        <v>547</v>
      </c>
      <c r="I159" t="s">
        <v>548</v>
      </c>
      <c r="J159" t="s">
        <v>39</v>
      </c>
      <c r="K159" t="b">
        <v>1</v>
      </c>
      <c r="L159" t="s">
        <v>42</v>
      </c>
      <c r="M159" t="s">
        <v>549</v>
      </c>
      <c r="N159" t="s">
        <v>550</v>
      </c>
      <c r="Q159" t="b">
        <v>0</v>
      </c>
      <c r="R159" t="s">
        <v>86</v>
      </c>
      <c r="S159" t="b">
        <v>0</v>
      </c>
      <c r="U159" t="b">
        <v>0</v>
      </c>
    </row>
    <row r="160" spans="1:21" x14ac:dyDescent="0.2">
      <c r="C160" t="s">
        <v>539</v>
      </c>
      <c r="E160" t="s">
        <v>9979</v>
      </c>
      <c r="H160" t="s">
        <v>552</v>
      </c>
      <c r="I160" t="s">
        <v>541</v>
      </c>
      <c r="J160" t="s">
        <v>39</v>
      </c>
      <c r="K160" t="b">
        <v>1</v>
      </c>
      <c r="L160" t="s">
        <v>42</v>
      </c>
      <c r="M160" t="s">
        <v>542</v>
      </c>
      <c r="Q160" t="b">
        <v>0</v>
      </c>
      <c r="R160" t="s">
        <v>86</v>
      </c>
      <c r="S160" t="b">
        <v>0</v>
      </c>
      <c r="U160" t="b">
        <v>0</v>
      </c>
    </row>
    <row r="161" spans="1:21" x14ac:dyDescent="0.2">
      <c r="A161">
        <v>1336</v>
      </c>
      <c r="C161" t="s">
        <v>553</v>
      </c>
      <c r="E161" t="s">
        <v>558</v>
      </c>
      <c r="F161" t="s">
        <v>559</v>
      </c>
      <c r="I161" t="s">
        <v>560</v>
      </c>
      <c r="K161" t="b">
        <v>1</v>
      </c>
      <c r="L161" t="s">
        <v>42</v>
      </c>
      <c r="M161" t="s">
        <v>561</v>
      </c>
      <c r="Q161" t="b">
        <v>1</v>
      </c>
      <c r="R161" t="s">
        <v>86</v>
      </c>
      <c r="S161" t="b">
        <v>0</v>
      </c>
      <c r="U161" t="b">
        <v>0</v>
      </c>
    </row>
    <row r="162" spans="1:21" x14ac:dyDescent="0.2">
      <c r="A162">
        <v>1338</v>
      </c>
      <c r="C162" t="s">
        <v>553</v>
      </c>
      <c r="E162" t="s">
        <v>562</v>
      </c>
      <c r="F162" t="s">
        <v>563</v>
      </c>
      <c r="H162" t="s">
        <v>564</v>
      </c>
      <c r="I162" t="s">
        <v>565</v>
      </c>
      <c r="J162" t="s">
        <v>302</v>
      </c>
      <c r="K162" t="b">
        <v>1</v>
      </c>
      <c r="L162" t="s">
        <v>42</v>
      </c>
      <c r="M162" t="s">
        <v>566</v>
      </c>
      <c r="Q162" t="b">
        <v>0</v>
      </c>
      <c r="R162" t="s">
        <v>86</v>
      </c>
      <c r="S162" t="b">
        <v>0</v>
      </c>
      <c r="U162" t="b">
        <v>0</v>
      </c>
    </row>
    <row r="163" spans="1:21" x14ac:dyDescent="0.2">
      <c r="C163" t="s">
        <v>553</v>
      </c>
      <c r="E163" t="s">
        <v>562</v>
      </c>
      <c r="F163" t="s">
        <v>9765</v>
      </c>
      <c r="H163" t="s">
        <v>564</v>
      </c>
      <c r="I163" t="s">
        <v>565</v>
      </c>
      <c r="J163" t="s">
        <v>39</v>
      </c>
      <c r="K163" t="b">
        <v>1</v>
      </c>
      <c r="L163" t="s">
        <v>42</v>
      </c>
      <c r="M163" t="s">
        <v>566</v>
      </c>
      <c r="Q163" t="b">
        <v>0</v>
      </c>
      <c r="R163" t="s">
        <v>86</v>
      </c>
      <c r="S163" t="b">
        <v>0</v>
      </c>
      <c r="U163" t="b">
        <v>0</v>
      </c>
    </row>
    <row r="164" spans="1:21" x14ac:dyDescent="0.2">
      <c r="A164">
        <v>19978</v>
      </c>
      <c r="C164" t="s">
        <v>553</v>
      </c>
      <c r="E164" t="s">
        <v>562</v>
      </c>
      <c r="F164" t="s">
        <v>9766</v>
      </c>
      <c r="H164" t="s">
        <v>568</v>
      </c>
      <c r="I164" t="s">
        <v>569</v>
      </c>
      <c r="J164" t="s">
        <v>39</v>
      </c>
      <c r="K164" t="b">
        <v>1</v>
      </c>
      <c r="L164" t="s">
        <v>42</v>
      </c>
      <c r="M164" t="s">
        <v>571</v>
      </c>
      <c r="P164" t="s">
        <v>570</v>
      </c>
      <c r="Q164" t="b">
        <v>0</v>
      </c>
      <c r="R164" t="s">
        <v>86</v>
      </c>
      <c r="S164" t="b">
        <v>0</v>
      </c>
      <c r="U164" t="b">
        <v>0</v>
      </c>
    </row>
    <row r="165" spans="1:21" x14ac:dyDescent="0.2">
      <c r="A165">
        <v>19982</v>
      </c>
      <c r="C165" t="s">
        <v>553</v>
      </c>
      <c r="E165" t="s">
        <v>562</v>
      </c>
      <c r="F165" t="s">
        <v>554</v>
      </c>
      <c r="H165" t="s">
        <v>555</v>
      </c>
      <c r="I165" t="s">
        <v>556</v>
      </c>
      <c r="J165" t="s">
        <v>39</v>
      </c>
      <c r="K165" t="b">
        <v>1</v>
      </c>
      <c r="L165" t="s">
        <v>42</v>
      </c>
      <c r="M165" t="s">
        <v>557</v>
      </c>
      <c r="Q165" t="b">
        <v>0</v>
      </c>
      <c r="R165" t="s">
        <v>86</v>
      </c>
      <c r="S165" t="b">
        <v>0</v>
      </c>
      <c r="U165" t="b">
        <v>0</v>
      </c>
    </row>
    <row r="166" spans="1:21" x14ac:dyDescent="0.2">
      <c r="C166" t="s">
        <v>553</v>
      </c>
      <c r="F166" t="s">
        <v>6686</v>
      </c>
      <c r="H166" t="s">
        <v>6687</v>
      </c>
      <c r="I166" t="s">
        <v>6688</v>
      </c>
      <c r="J166" t="s">
        <v>39</v>
      </c>
      <c r="K166" t="b">
        <v>1</v>
      </c>
      <c r="L166" t="s">
        <v>42</v>
      </c>
      <c r="M166" t="s">
        <v>6689</v>
      </c>
      <c r="Q166" t="b">
        <v>0</v>
      </c>
      <c r="R166" t="s">
        <v>86</v>
      </c>
      <c r="S166" t="b">
        <v>0</v>
      </c>
      <c r="U166" t="b">
        <v>0</v>
      </c>
    </row>
    <row r="167" spans="1:21" x14ac:dyDescent="0.2">
      <c r="A167">
        <v>1339</v>
      </c>
      <c r="C167" t="s">
        <v>573</v>
      </c>
      <c r="E167" t="s">
        <v>574</v>
      </c>
      <c r="I167" t="s">
        <v>575</v>
      </c>
      <c r="K167" t="b">
        <v>1</v>
      </c>
      <c r="L167" t="s">
        <v>42</v>
      </c>
      <c r="M167" t="s">
        <v>576</v>
      </c>
      <c r="Q167" t="b">
        <v>0</v>
      </c>
      <c r="R167" t="s">
        <v>86</v>
      </c>
      <c r="S167" t="b">
        <v>0</v>
      </c>
      <c r="U167" t="b">
        <v>0</v>
      </c>
    </row>
    <row r="168" spans="1:21" x14ac:dyDescent="0.2">
      <c r="C168" t="s">
        <v>577</v>
      </c>
      <c r="E168" t="s">
        <v>513</v>
      </c>
      <c r="F168" t="s">
        <v>578</v>
      </c>
      <c r="G168" t="s">
        <v>581</v>
      </c>
      <c r="H168" t="s">
        <v>579</v>
      </c>
      <c r="I168" t="s">
        <v>580</v>
      </c>
      <c r="J168" t="s">
        <v>39</v>
      </c>
      <c r="K168" t="b">
        <v>1</v>
      </c>
      <c r="L168" t="s">
        <v>42</v>
      </c>
      <c r="M168" t="s">
        <v>582</v>
      </c>
      <c r="Q168" t="b">
        <v>0</v>
      </c>
      <c r="R168" t="s">
        <v>106</v>
      </c>
      <c r="S168" t="b">
        <v>0</v>
      </c>
      <c r="U168" t="b">
        <v>0</v>
      </c>
    </row>
    <row r="169" spans="1:21" x14ac:dyDescent="0.2">
      <c r="C169" t="s">
        <v>583</v>
      </c>
      <c r="E169" t="s">
        <v>584</v>
      </c>
      <c r="F169" t="s">
        <v>9980</v>
      </c>
      <c r="H169" t="s">
        <v>585</v>
      </c>
      <c r="I169" t="s">
        <v>586</v>
      </c>
      <c r="J169" t="s">
        <v>39</v>
      </c>
      <c r="K169" t="b">
        <v>1</v>
      </c>
      <c r="L169" t="s">
        <v>42</v>
      </c>
      <c r="M169" t="s">
        <v>587</v>
      </c>
      <c r="Q169" t="b">
        <v>0</v>
      </c>
      <c r="R169" t="s">
        <v>86</v>
      </c>
      <c r="S169" t="b">
        <v>0</v>
      </c>
      <c r="U169" t="b">
        <v>0</v>
      </c>
    </row>
    <row r="170" spans="1:21" x14ac:dyDescent="0.2">
      <c r="A170">
        <v>20165</v>
      </c>
      <c r="C170" t="s">
        <v>588</v>
      </c>
      <c r="E170" t="s">
        <v>597</v>
      </c>
      <c r="H170" t="s">
        <v>598</v>
      </c>
      <c r="I170" t="s">
        <v>599</v>
      </c>
      <c r="J170" t="s">
        <v>302</v>
      </c>
      <c r="K170" t="b">
        <v>1</v>
      </c>
      <c r="L170" t="s">
        <v>42</v>
      </c>
      <c r="M170" t="s">
        <v>600</v>
      </c>
      <c r="N170" t="s">
        <v>601</v>
      </c>
      <c r="O170" t="s">
        <v>602</v>
      </c>
      <c r="Q170" t="b">
        <v>0</v>
      </c>
      <c r="R170" t="s">
        <v>86</v>
      </c>
      <c r="S170" t="b">
        <v>0</v>
      </c>
      <c r="U170" t="b">
        <v>0</v>
      </c>
    </row>
    <row r="171" spans="1:21" x14ac:dyDescent="0.2">
      <c r="A171">
        <v>2432</v>
      </c>
      <c r="C171" t="s">
        <v>588</v>
      </c>
      <c r="E171" t="s">
        <v>603</v>
      </c>
      <c r="F171" t="s">
        <v>604</v>
      </c>
      <c r="I171" t="s">
        <v>605</v>
      </c>
      <c r="K171" t="b">
        <v>1</v>
      </c>
      <c r="L171" t="s">
        <v>42</v>
      </c>
      <c r="M171" t="s">
        <v>606</v>
      </c>
      <c r="Q171" t="b">
        <v>0</v>
      </c>
      <c r="R171" t="s">
        <v>86</v>
      </c>
      <c r="S171" t="b">
        <v>1</v>
      </c>
      <c r="U171" t="b">
        <v>0</v>
      </c>
    </row>
    <row r="172" spans="1:21" x14ac:dyDescent="0.2">
      <c r="A172">
        <v>1345</v>
      </c>
      <c r="C172" t="s">
        <v>588</v>
      </c>
      <c r="E172" t="s">
        <v>607</v>
      </c>
      <c r="I172" t="s">
        <v>608</v>
      </c>
      <c r="K172" t="b">
        <v>0</v>
      </c>
      <c r="L172" t="s">
        <v>42</v>
      </c>
      <c r="Q172" t="b">
        <v>0</v>
      </c>
      <c r="R172" t="s">
        <v>86</v>
      </c>
      <c r="S172" t="b">
        <v>1</v>
      </c>
      <c r="U172" t="b">
        <v>0</v>
      </c>
    </row>
    <row r="173" spans="1:21" x14ac:dyDescent="0.2">
      <c r="A173">
        <v>1342</v>
      </c>
      <c r="C173" t="s">
        <v>588</v>
      </c>
      <c r="E173" t="s">
        <v>609</v>
      </c>
      <c r="F173" t="s">
        <v>610</v>
      </c>
      <c r="I173" t="s">
        <v>611</v>
      </c>
      <c r="K173" t="b">
        <v>0</v>
      </c>
      <c r="L173" t="s">
        <v>42</v>
      </c>
      <c r="Q173" t="b">
        <v>0</v>
      </c>
      <c r="R173" t="s">
        <v>86</v>
      </c>
      <c r="S173" t="b">
        <v>1</v>
      </c>
      <c r="U173" t="b">
        <v>0</v>
      </c>
    </row>
    <row r="174" spans="1:21" x14ac:dyDescent="0.2">
      <c r="A174">
        <v>2034</v>
      </c>
      <c r="C174" t="s">
        <v>588</v>
      </c>
      <c r="E174" t="s">
        <v>612</v>
      </c>
      <c r="K174" t="b">
        <v>1</v>
      </c>
      <c r="L174" t="s">
        <v>42</v>
      </c>
      <c r="M174" t="s">
        <v>595</v>
      </c>
      <c r="N174" t="s">
        <v>606</v>
      </c>
      <c r="Q174" t="b">
        <v>0</v>
      </c>
      <c r="R174" t="s">
        <v>613</v>
      </c>
      <c r="S174" t="b">
        <v>1</v>
      </c>
      <c r="U174" t="b">
        <v>0</v>
      </c>
    </row>
    <row r="175" spans="1:21" x14ac:dyDescent="0.2">
      <c r="A175">
        <v>15824</v>
      </c>
      <c r="C175" t="s">
        <v>588</v>
      </c>
      <c r="E175" t="s">
        <v>614</v>
      </c>
      <c r="I175" t="s">
        <v>615</v>
      </c>
      <c r="K175" t="b">
        <v>1</v>
      </c>
      <c r="L175" t="s">
        <v>42</v>
      </c>
      <c r="M175" t="s">
        <v>616</v>
      </c>
      <c r="Q175" t="b">
        <v>0</v>
      </c>
      <c r="R175" t="s">
        <v>617</v>
      </c>
      <c r="S175" t="b">
        <v>1</v>
      </c>
      <c r="U175" t="b">
        <v>0</v>
      </c>
    </row>
    <row r="176" spans="1:21" x14ac:dyDescent="0.2">
      <c r="C176" t="s">
        <v>588</v>
      </c>
      <c r="E176" t="s">
        <v>2716</v>
      </c>
      <c r="F176" t="s">
        <v>6903</v>
      </c>
      <c r="H176" t="s">
        <v>10030</v>
      </c>
      <c r="I176" t="s">
        <v>10410</v>
      </c>
      <c r="J176" t="s">
        <v>39</v>
      </c>
      <c r="K176" t="b">
        <v>1</v>
      </c>
      <c r="L176" t="s">
        <v>42</v>
      </c>
      <c r="M176" t="s">
        <v>11056</v>
      </c>
      <c r="Q176" t="b">
        <v>0</v>
      </c>
      <c r="R176" t="s">
        <v>397</v>
      </c>
      <c r="S176" t="b">
        <v>0</v>
      </c>
      <c r="U176" t="b">
        <v>0</v>
      </c>
    </row>
    <row r="177" spans="1:21" x14ac:dyDescent="0.2">
      <c r="A177">
        <v>2435</v>
      </c>
      <c r="C177" t="s">
        <v>588</v>
      </c>
      <c r="E177" t="s">
        <v>618</v>
      </c>
      <c r="F177" t="s">
        <v>621</v>
      </c>
      <c r="K177" t="b">
        <v>1</v>
      </c>
      <c r="L177" t="s">
        <v>42</v>
      </c>
      <c r="M177" t="s">
        <v>622</v>
      </c>
      <c r="Q177" t="b">
        <v>0</v>
      </c>
      <c r="R177" t="s">
        <v>86</v>
      </c>
      <c r="S177" t="b">
        <v>1</v>
      </c>
      <c r="U177" t="b">
        <v>1</v>
      </c>
    </row>
    <row r="178" spans="1:21" x14ac:dyDescent="0.2">
      <c r="C178" t="s">
        <v>588</v>
      </c>
      <c r="E178" t="s">
        <v>618</v>
      </c>
      <c r="F178" t="s">
        <v>11340</v>
      </c>
      <c r="G178" t="s">
        <v>11341</v>
      </c>
      <c r="H178" t="s">
        <v>642</v>
      </c>
      <c r="I178" t="s">
        <v>624</v>
      </c>
      <c r="K178" t="b">
        <v>1</v>
      </c>
      <c r="L178" t="s">
        <v>42</v>
      </c>
      <c r="M178" t="s">
        <v>591</v>
      </c>
      <c r="Q178" t="b">
        <v>0</v>
      </c>
      <c r="R178" t="s">
        <v>86</v>
      </c>
      <c r="S178" t="b">
        <v>0</v>
      </c>
      <c r="U178" t="b">
        <v>0</v>
      </c>
    </row>
    <row r="179" spans="1:21" x14ac:dyDescent="0.2">
      <c r="A179">
        <v>2442</v>
      </c>
      <c r="C179" t="s">
        <v>588</v>
      </c>
      <c r="E179" t="s">
        <v>618</v>
      </c>
      <c r="F179" t="s">
        <v>625</v>
      </c>
      <c r="G179" t="s">
        <v>620</v>
      </c>
      <c r="I179" t="s">
        <v>626</v>
      </c>
      <c r="K179" t="b">
        <v>1</v>
      </c>
      <c r="L179" t="s">
        <v>42</v>
      </c>
      <c r="M179" t="s">
        <v>627</v>
      </c>
      <c r="Q179" t="b">
        <v>0</v>
      </c>
      <c r="R179" t="s">
        <v>86</v>
      </c>
      <c r="S179" t="b">
        <v>1</v>
      </c>
      <c r="U179" t="b">
        <v>0</v>
      </c>
    </row>
    <row r="180" spans="1:21" x14ac:dyDescent="0.2">
      <c r="C180" t="s">
        <v>588</v>
      </c>
      <c r="E180" t="s">
        <v>618</v>
      </c>
      <c r="F180" t="s">
        <v>11348</v>
      </c>
      <c r="G180" t="s">
        <v>11349</v>
      </c>
      <c r="H180" t="s">
        <v>629</v>
      </c>
      <c r="I180" t="s">
        <v>630</v>
      </c>
      <c r="J180" t="s">
        <v>302</v>
      </c>
      <c r="K180" t="b">
        <v>1</v>
      </c>
      <c r="L180" t="s">
        <v>42</v>
      </c>
      <c r="M180" t="s">
        <v>631</v>
      </c>
      <c r="Q180" t="b">
        <v>0</v>
      </c>
      <c r="R180" t="s">
        <v>86</v>
      </c>
      <c r="S180" t="b">
        <v>0</v>
      </c>
      <c r="U180" t="b">
        <v>0</v>
      </c>
    </row>
    <row r="181" spans="1:21" x14ac:dyDescent="0.2">
      <c r="C181" t="s">
        <v>588</v>
      </c>
      <c r="E181" t="s">
        <v>618</v>
      </c>
      <c r="F181" t="s">
        <v>636</v>
      </c>
      <c r="G181" t="s">
        <v>639</v>
      </c>
      <c r="H181" t="s">
        <v>637</v>
      </c>
      <c r="I181" t="s">
        <v>638</v>
      </c>
      <c r="J181" t="s">
        <v>302</v>
      </c>
      <c r="K181" t="b">
        <v>1</v>
      </c>
      <c r="L181" t="s">
        <v>42</v>
      </c>
      <c r="M181" t="s">
        <v>640</v>
      </c>
      <c r="Q181" t="b">
        <v>0</v>
      </c>
      <c r="R181" t="s">
        <v>86</v>
      </c>
      <c r="S181" t="b">
        <v>0</v>
      </c>
      <c r="U181" t="b">
        <v>0</v>
      </c>
    </row>
    <row r="182" spans="1:21" x14ac:dyDescent="0.2">
      <c r="A182">
        <v>1350</v>
      </c>
      <c r="C182" t="s">
        <v>588</v>
      </c>
      <c r="E182" t="s">
        <v>618</v>
      </c>
      <c r="F182" t="s">
        <v>641</v>
      </c>
      <c r="H182" t="s">
        <v>642</v>
      </c>
      <c r="I182" t="s">
        <v>643</v>
      </c>
      <c r="J182" t="s">
        <v>302</v>
      </c>
      <c r="K182" t="b">
        <v>1</v>
      </c>
      <c r="L182" t="s">
        <v>42</v>
      </c>
      <c r="M182" t="s">
        <v>644</v>
      </c>
      <c r="Q182" t="b">
        <v>0</v>
      </c>
      <c r="R182" t="s">
        <v>86</v>
      </c>
      <c r="S182" t="b">
        <v>0</v>
      </c>
      <c r="U182" t="b">
        <v>0</v>
      </c>
    </row>
    <row r="183" spans="1:21" x14ac:dyDescent="0.2">
      <c r="A183">
        <v>2445</v>
      </c>
      <c r="C183" t="s">
        <v>588</v>
      </c>
      <c r="E183" t="s">
        <v>618</v>
      </c>
      <c r="G183" t="s">
        <v>620</v>
      </c>
      <c r="I183" t="s">
        <v>619</v>
      </c>
      <c r="K183" t="b">
        <v>1</v>
      </c>
      <c r="L183" t="s">
        <v>42</v>
      </c>
      <c r="M183" t="s">
        <v>591</v>
      </c>
      <c r="Q183" t="b">
        <v>0</v>
      </c>
      <c r="R183" t="s">
        <v>86</v>
      </c>
      <c r="S183" t="b">
        <v>0</v>
      </c>
      <c r="U183" t="b">
        <v>0</v>
      </c>
    </row>
    <row r="184" spans="1:21" x14ac:dyDescent="0.2">
      <c r="A184">
        <v>1348</v>
      </c>
      <c r="C184" t="s">
        <v>588</v>
      </c>
      <c r="E184" t="s">
        <v>645</v>
      </c>
      <c r="F184" t="s">
        <v>655</v>
      </c>
      <c r="I184" t="s">
        <v>656</v>
      </c>
      <c r="K184" t="b">
        <v>1</v>
      </c>
      <c r="L184" t="s">
        <v>42</v>
      </c>
      <c r="M184" t="s">
        <v>657</v>
      </c>
      <c r="Q184" t="b">
        <v>1</v>
      </c>
      <c r="R184" t="s">
        <v>86</v>
      </c>
      <c r="S184" t="b">
        <v>0</v>
      </c>
      <c r="U184" t="b">
        <v>0</v>
      </c>
    </row>
    <row r="185" spans="1:21" x14ac:dyDescent="0.2">
      <c r="A185">
        <v>20048</v>
      </c>
      <c r="C185" t="s">
        <v>588</v>
      </c>
      <c r="E185" t="s">
        <v>666</v>
      </c>
      <c r="G185" t="s">
        <v>11347</v>
      </c>
      <c r="H185" t="s">
        <v>633</v>
      </c>
      <c r="I185" t="s">
        <v>634</v>
      </c>
      <c r="J185" t="s">
        <v>302</v>
      </c>
      <c r="K185" t="b">
        <v>1</v>
      </c>
      <c r="L185" t="s">
        <v>42</v>
      </c>
      <c r="M185" t="s">
        <v>635</v>
      </c>
      <c r="Q185" t="b">
        <v>0</v>
      </c>
      <c r="R185" t="s">
        <v>86</v>
      </c>
      <c r="S185" t="b">
        <v>1</v>
      </c>
      <c r="U185" t="b">
        <v>0</v>
      </c>
    </row>
    <row r="186" spans="1:21" x14ac:dyDescent="0.2">
      <c r="C186" t="s">
        <v>588</v>
      </c>
      <c r="E186" t="s">
        <v>666</v>
      </c>
      <c r="F186" t="s">
        <v>646</v>
      </c>
      <c r="H186" t="s">
        <v>647</v>
      </c>
      <c r="I186" t="s">
        <v>648</v>
      </c>
      <c r="J186" t="s">
        <v>39</v>
      </c>
      <c r="K186" t="b">
        <v>1</v>
      </c>
      <c r="L186" t="s">
        <v>42</v>
      </c>
      <c r="M186" t="s">
        <v>649</v>
      </c>
      <c r="Q186" t="b">
        <v>0</v>
      </c>
      <c r="R186" t="s">
        <v>86</v>
      </c>
      <c r="S186" t="b">
        <v>0</v>
      </c>
      <c r="U186" t="b">
        <v>0</v>
      </c>
    </row>
    <row r="187" spans="1:21" x14ac:dyDescent="0.2">
      <c r="A187">
        <v>20091</v>
      </c>
      <c r="C187" t="s">
        <v>588</v>
      </c>
      <c r="E187" t="s">
        <v>666</v>
      </c>
      <c r="F187" t="s">
        <v>11346</v>
      </c>
      <c r="H187" t="s">
        <v>668</v>
      </c>
      <c r="I187" t="s">
        <v>10411</v>
      </c>
      <c r="J187" t="s">
        <v>302</v>
      </c>
      <c r="K187" t="b">
        <v>1</v>
      </c>
      <c r="L187" t="s">
        <v>42</v>
      </c>
      <c r="M187" t="s">
        <v>669</v>
      </c>
      <c r="Q187" t="b">
        <v>0</v>
      </c>
      <c r="R187" t="s">
        <v>86</v>
      </c>
      <c r="S187" t="b">
        <v>0</v>
      </c>
      <c r="U187" t="b">
        <v>0</v>
      </c>
    </row>
    <row r="188" spans="1:21" x14ac:dyDescent="0.2">
      <c r="C188" t="s">
        <v>588</v>
      </c>
      <c r="E188" t="s">
        <v>666</v>
      </c>
      <c r="F188" t="s">
        <v>11345</v>
      </c>
      <c r="G188" t="s">
        <v>653</v>
      </c>
      <c r="H188" t="s">
        <v>651</v>
      </c>
      <c r="I188" t="s">
        <v>652</v>
      </c>
      <c r="J188" t="s">
        <v>302</v>
      </c>
      <c r="K188" t="b">
        <v>1</v>
      </c>
      <c r="L188" t="s">
        <v>42</v>
      </c>
      <c r="M188" t="s">
        <v>654</v>
      </c>
      <c r="Q188" t="b">
        <v>0</v>
      </c>
      <c r="R188" t="s">
        <v>86</v>
      </c>
      <c r="S188" t="b">
        <v>0</v>
      </c>
      <c r="U188" t="b">
        <v>0</v>
      </c>
    </row>
    <row r="189" spans="1:21" x14ac:dyDescent="0.2">
      <c r="C189" t="s">
        <v>588</v>
      </c>
      <c r="E189" t="s">
        <v>666</v>
      </c>
      <c r="F189" t="s">
        <v>658</v>
      </c>
      <c r="H189" t="s">
        <v>659</v>
      </c>
      <c r="I189" t="s">
        <v>660</v>
      </c>
      <c r="J189" t="s">
        <v>302</v>
      </c>
      <c r="K189" t="b">
        <v>1</v>
      </c>
      <c r="L189" t="s">
        <v>42</v>
      </c>
      <c r="M189" t="s">
        <v>661</v>
      </c>
      <c r="Q189" t="b">
        <v>0</v>
      </c>
      <c r="R189" t="s">
        <v>86</v>
      </c>
      <c r="S189" t="b">
        <v>0</v>
      </c>
      <c r="U189" t="b">
        <v>0</v>
      </c>
    </row>
    <row r="190" spans="1:21" x14ac:dyDescent="0.2">
      <c r="C190" t="s">
        <v>588</v>
      </c>
      <c r="E190" t="s">
        <v>666</v>
      </c>
      <c r="F190" t="s">
        <v>662</v>
      </c>
      <c r="H190" t="s">
        <v>663</v>
      </c>
      <c r="I190" t="s">
        <v>664</v>
      </c>
      <c r="K190" t="b">
        <v>1</v>
      </c>
      <c r="L190" t="s">
        <v>42</v>
      </c>
      <c r="M190" t="s">
        <v>665</v>
      </c>
      <c r="Q190" t="b">
        <v>0</v>
      </c>
      <c r="R190" t="s">
        <v>86</v>
      </c>
      <c r="S190" t="b">
        <v>0</v>
      </c>
      <c r="U190" t="b">
        <v>0</v>
      </c>
    </row>
    <row r="191" spans="1:21" x14ac:dyDescent="0.2">
      <c r="A191">
        <v>1343</v>
      </c>
      <c r="C191" t="s">
        <v>588</v>
      </c>
      <c r="F191" t="s">
        <v>589</v>
      </c>
      <c r="I191" t="s">
        <v>590</v>
      </c>
      <c r="K191" t="b">
        <v>1</v>
      </c>
      <c r="L191" t="s">
        <v>42</v>
      </c>
      <c r="M191" t="s">
        <v>591</v>
      </c>
      <c r="Q191" t="b">
        <v>0</v>
      </c>
      <c r="R191" t="s">
        <v>86</v>
      </c>
      <c r="S191" t="b">
        <v>1</v>
      </c>
      <c r="U191" t="b">
        <v>0</v>
      </c>
    </row>
    <row r="192" spans="1:21" x14ac:dyDescent="0.2">
      <c r="A192">
        <v>2408</v>
      </c>
      <c r="C192" t="s">
        <v>588</v>
      </c>
      <c r="F192" t="s">
        <v>670</v>
      </c>
      <c r="G192" t="s">
        <v>673</v>
      </c>
      <c r="H192" t="s">
        <v>671</v>
      </c>
      <c r="I192" t="s">
        <v>672</v>
      </c>
      <c r="J192" t="s">
        <v>302</v>
      </c>
      <c r="K192" t="b">
        <v>1</v>
      </c>
      <c r="L192" t="s">
        <v>42</v>
      </c>
      <c r="M192" t="s">
        <v>674</v>
      </c>
      <c r="N192" t="s">
        <v>675</v>
      </c>
      <c r="O192" t="s">
        <v>594</v>
      </c>
      <c r="Q192" t="b">
        <v>0</v>
      </c>
      <c r="R192" t="s">
        <v>3452</v>
      </c>
      <c r="S192" t="b">
        <v>0</v>
      </c>
      <c r="U192" t="b">
        <v>0</v>
      </c>
    </row>
    <row r="193" spans="1:21" x14ac:dyDescent="0.2">
      <c r="C193" t="s">
        <v>588</v>
      </c>
      <c r="F193" t="s">
        <v>677</v>
      </c>
      <c r="H193" t="s">
        <v>678</v>
      </c>
      <c r="I193" t="s">
        <v>679</v>
      </c>
      <c r="J193" t="s">
        <v>39</v>
      </c>
      <c r="K193" t="b">
        <v>1</v>
      </c>
      <c r="L193" t="s">
        <v>42</v>
      </c>
      <c r="M193" t="s">
        <v>680</v>
      </c>
      <c r="N193" t="s">
        <v>681</v>
      </c>
      <c r="Q193" t="b">
        <v>0</v>
      </c>
      <c r="R193" t="s">
        <v>86</v>
      </c>
      <c r="S193" t="b">
        <v>0</v>
      </c>
      <c r="U193" t="b">
        <v>0</v>
      </c>
    </row>
    <row r="194" spans="1:21" x14ac:dyDescent="0.2">
      <c r="A194">
        <v>15680</v>
      </c>
      <c r="C194" t="s">
        <v>588</v>
      </c>
      <c r="F194" t="s">
        <v>592</v>
      </c>
      <c r="I194" t="s">
        <v>593</v>
      </c>
      <c r="K194" t="b">
        <v>1</v>
      </c>
      <c r="L194" t="s">
        <v>42</v>
      </c>
      <c r="M194" t="s">
        <v>594</v>
      </c>
      <c r="N194" t="s">
        <v>595</v>
      </c>
      <c r="Q194" t="b">
        <v>0</v>
      </c>
      <c r="R194" t="s">
        <v>181</v>
      </c>
      <c r="S194" t="b">
        <v>1</v>
      </c>
      <c r="U194" t="b">
        <v>0</v>
      </c>
    </row>
    <row r="195" spans="1:21" x14ac:dyDescent="0.2">
      <c r="A195">
        <v>1347</v>
      </c>
      <c r="C195" t="s">
        <v>588</v>
      </c>
      <c r="F195" t="s">
        <v>596</v>
      </c>
      <c r="I195" t="s">
        <v>593</v>
      </c>
      <c r="K195" t="b">
        <v>0</v>
      </c>
      <c r="L195" t="s">
        <v>42</v>
      </c>
      <c r="Q195" t="b">
        <v>0</v>
      </c>
      <c r="R195" t="s">
        <v>86</v>
      </c>
      <c r="S195" t="b">
        <v>1</v>
      </c>
      <c r="U195" t="b">
        <v>0</v>
      </c>
    </row>
    <row r="196" spans="1:21" x14ac:dyDescent="0.2">
      <c r="A196">
        <v>2620</v>
      </c>
      <c r="C196" t="s">
        <v>588</v>
      </c>
      <c r="F196" t="s">
        <v>9767</v>
      </c>
      <c r="H196" t="s">
        <v>684</v>
      </c>
      <c r="I196" t="s">
        <v>10409</v>
      </c>
      <c r="J196" t="s">
        <v>683</v>
      </c>
      <c r="K196" t="b">
        <v>1</v>
      </c>
      <c r="L196" t="s">
        <v>42</v>
      </c>
      <c r="M196" t="s">
        <v>685</v>
      </c>
      <c r="Q196" t="b">
        <v>0</v>
      </c>
      <c r="R196" t="s">
        <v>86</v>
      </c>
      <c r="S196" t="b">
        <v>1</v>
      </c>
      <c r="U196" t="b">
        <v>0</v>
      </c>
    </row>
    <row r="197" spans="1:21" x14ac:dyDescent="0.2">
      <c r="C197" t="s">
        <v>588</v>
      </c>
      <c r="F197" t="s">
        <v>686</v>
      </c>
      <c r="H197" t="s">
        <v>687</v>
      </c>
      <c r="I197" t="s">
        <v>688</v>
      </c>
      <c r="J197" t="s">
        <v>39</v>
      </c>
      <c r="K197" t="b">
        <v>1</v>
      </c>
      <c r="L197" t="s">
        <v>42</v>
      </c>
      <c r="M197" t="s">
        <v>689</v>
      </c>
      <c r="N197" t="s">
        <v>690</v>
      </c>
      <c r="O197" t="s">
        <v>691</v>
      </c>
      <c r="Q197" t="b">
        <v>0</v>
      </c>
      <c r="R197" t="s">
        <v>86</v>
      </c>
      <c r="S197" t="b">
        <v>0</v>
      </c>
      <c r="U197" t="b">
        <v>0</v>
      </c>
    </row>
    <row r="198" spans="1:21" x14ac:dyDescent="0.2">
      <c r="C198" t="s">
        <v>588</v>
      </c>
      <c r="F198" t="s">
        <v>693</v>
      </c>
      <c r="G198" t="s">
        <v>696</v>
      </c>
      <c r="H198" t="s">
        <v>694</v>
      </c>
      <c r="I198" t="s">
        <v>695</v>
      </c>
      <c r="J198" t="s">
        <v>39</v>
      </c>
      <c r="K198" t="b">
        <v>1</v>
      </c>
      <c r="L198" t="s">
        <v>42</v>
      </c>
      <c r="M198" t="s">
        <v>697</v>
      </c>
      <c r="N198" t="s">
        <v>698</v>
      </c>
      <c r="O198" t="s">
        <v>699</v>
      </c>
      <c r="P198" t="s">
        <v>700</v>
      </c>
      <c r="Q198" t="b">
        <v>0</v>
      </c>
      <c r="R198" t="s">
        <v>86</v>
      </c>
      <c r="S198" t="b">
        <v>0</v>
      </c>
      <c r="U198" t="b">
        <v>0</v>
      </c>
    </row>
    <row r="199" spans="1:21" x14ac:dyDescent="0.2">
      <c r="C199" t="s">
        <v>588</v>
      </c>
      <c r="F199" t="s">
        <v>702</v>
      </c>
      <c r="G199" t="s">
        <v>11342</v>
      </c>
      <c r="H199" t="s">
        <v>703</v>
      </c>
      <c r="I199" t="s">
        <v>605</v>
      </c>
      <c r="J199" t="s">
        <v>302</v>
      </c>
      <c r="K199" t="b">
        <v>1</v>
      </c>
      <c r="L199" t="s">
        <v>42</v>
      </c>
      <c r="M199" t="s">
        <v>704</v>
      </c>
      <c r="N199" t="s">
        <v>705</v>
      </c>
      <c r="O199" t="s">
        <v>706</v>
      </c>
      <c r="Q199" t="b">
        <v>0</v>
      </c>
      <c r="R199" t="s">
        <v>86</v>
      </c>
      <c r="S199" t="b">
        <v>0</v>
      </c>
      <c r="U199" t="b">
        <v>0</v>
      </c>
    </row>
    <row r="200" spans="1:21" x14ac:dyDescent="0.2">
      <c r="C200" t="s">
        <v>707</v>
      </c>
      <c r="E200" t="s">
        <v>11343</v>
      </c>
      <c r="H200" t="s">
        <v>709</v>
      </c>
      <c r="I200" t="s">
        <v>710</v>
      </c>
      <c r="J200" t="s">
        <v>39</v>
      </c>
      <c r="K200" t="b">
        <v>1</v>
      </c>
      <c r="L200" t="s">
        <v>42</v>
      </c>
      <c r="M200" t="s">
        <v>711</v>
      </c>
      <c r="N200" t="s">
        <v>712</v>
      </c>
      <c r="Q200" t="b">
        <v>0</v>
      </c>
      <c r="R200" t="s">
        <v>86</v>
      </c>
      <c r="S200" t="b">
        <v>0</v>
      </c>
      <c r="U200" t="b">
        <v>0</v>
      </c>
    </row>
    <row r="201" spans="1:21" x14ac:dyDescent="0.2">
      <c r="C201" t="s">
        <v>713</v>
      </c>
      <c r="E201" t="s">
        <v>714</v>
      </c>
      <c r="G201" t="s">
        <v>717</v>
      </c>
      <c r="H201" t="s">
        <v>715</v>
      </c>
      <c r="I201" t="s">
        <v>716</v>
      </c>
      <c r="J201" t="s">
        <v>39</v>
      </c>
      <c r="K201" t="b">
        <v>1</v>
      </c>
      <c r="L201" t="s">
        <v>42</v>
      </c>
      <c r="M201" t="s">
        <v>718</v>
      </c>
      <c r="N201" t="s">
        <v>719</v>
      </c>
      <c r="Q201" t="b">
        <v>0</v>
      </c>
      <c r="R201" t="s">
        <v>86</v>
      </c>
      <c r="S201" t="b">
        <v>0</v>
      </c>
      <c r="U201" t="b">
        <v>0</v>
      </c>
    </row>
    <row r="202" spans="1:21" x14ac:dyDescent="0.2">
      <c r="A202">
        <v>20119</v>
      </c>
      <c r="C202" t="s">
        <v>720</v>
      </c>
      <c r="E202" t="s">
        <v>724</v>
      </c>
      <c r="F202" t="s">
        <v>725</v>
      </c>
      <c r="H202" t="s">
        <v>726</v>
      </c>
      <c r="I202" t="s">
        <v>727</v>
      </c>
      <c r="K202" t="b">
        <v>1</v>
      </c>
      <c r="L202" t="s">
        <v>42</v>
      </c>
      <c r="M202" t="s">
        <v>723</v>
      </c>
      <c r="Q202" t="b">
        <v>1</v>
      </c>
      <c r="R202" t="s">
        <v>407</v>
      </c>
      <c r="S202" t="b">
        <v>0</v>
      </c>
      <c r="U202" t="b">
        <v>0</v>
      </c>
    </row>
    <row r="203" spans="1:21" x14ac:dyDescent="0.2">
      <c r="A203">
        <v>1352</v>
      </c>
      <c r="C203" t="s">
        <v>720</v>
      </c>
      <c r="E203" t="s">
        <v>728</v>
      </c>
      <c r="F203" t="s">
        <v>729</v>
      </c>
      <c r="I203" t="s">
        <v>722</v>
      </c>
      <c r="K203" t="b">
        <v>0</v>
      </c>
      <c r="L203" t="s">
        <v>42</v>
      </c>
      <c r="Q203" t="b">
        <v>0</v>
      </c>
      <c r="R203" t="s">
        <v>86</v>
      </c>
      <c r="S203" t="b">
        <v>1</v>
      </c>
      <c r="U203" t="b">
        <v>0</v>
      </c>
    </row>
    <row r="204" spans="1:21" x14ac:dyDescent="0.2">
      <c r="C204" t="s">
        <v>720</v>
      </c>
      <c r="E204" t="s">
        <v>730</v>
      </c>
      <c r="F204" t="s">
        <v>731</v>
      </c>
      <c r="H204" t="s">
        <v>732</v>
      </c>
      <c r="I204" t="s">
        <v>733</v>
      </c>
      <c r="J204" t="s">
        <v>39</v>
      </c>
      <c r="K204" t="b">
        <v>1</v>
      </c>
      <c r="L204" t="s">
        <v>42</v>
      </c>
      <c r="M204" t="s">
        <v>734</v>
      </c>
      <c r="Q204" t="b">
        <v>0</v>
      </c>
      <c r="R204" t="s">
        <v>86</v>
      </c>
      <c r="S204" t="b">
        <v>0</v>
      </c>
      <c r="U204" t="b">
        <v>0</v>
      </c>
    </row>
    <row r="205" spans="1:21" x14ac:dyDescent="0.2">
      <c r="C205" t="s">
        <v>720</v>
      </c>
      <c r="E205" t="s">
        <v>730</v>
      </c>
      <c r="F205" t="s">
        <v>735</v>
      </c>
      <c r="H205" t="s">
        <v>736</v>
      </c>
      <c r="I205" t="s">
        <v>733</v>
      </c>
      <c r="J205" t="s">
        <v>39</v>
      </c>
      <c r="K205" t="b">
        <v>1</v>
      </c>
      <c r="L205" t="s">
        <v>42</v>
      </c>
      <c r="M205" t="s">
        <v>11057</v>
      </c>
      <c r="Q205" t="b">
        <v>0</v>
      </c>
      <c r="R205" t="s">
        <v>86</v>
      </c>
      <c r="S205" t="b">
        <v>0</v>
      </c>
      <c r="U205" t="b">
        <v>0</v>
      </c>
    </row>
    <row r="206" spans="1:21" x14ac:dyDescent="0.2">
      <c r="A206">
        <v>20185</v>
      </c>
      <c r="C206" t="s">
        <v>720</v>
      </c>
      <c r="E206" t="s">
        <v>737</v>
      </c>
      <c r="F206" t="s">
        <v>738</v>
      </c>
      <c r="H206" t="s">
        <v>739</v>
      </c>
      <c r="I206" t="s">
        <v>740</v>
      </c>
      <c r="J206" t="s">
        <v>39</v>
      </c>
      <c r="K206" t="b">
        <v>1</v>
      </c>
      <c r="L206" t="s">
        <v>42</v>
      </c>
      <c r="M206" t="s">
        <v>741</v>
      </c>
      <c r="Q206" t="b">
        <v>1</v>
      </c>
      <c r="R206" t="s">
        <v>407</v>
      </c>
      <c r="S206" t="b">
        <v>0</v>
      </c>
      <c r="U206" t="b">
        <v>0</v>
      </c>
    </row>
    <row r="207" spans="1:21" x14ac:dyDescent="0.2">
      <c r="A207">
        <v>20168</v>
      </c>
      <c r="C207" t="s">
        <v>720</v>
      </c>
      <c r="E207" t="s">
        <v>737</v>
      </c>
      <c r="F207" t="s">
        <v>742</v>
      </c>
      <c r="H207" t="s">
        <v>743</v>
      </c>
      <c r="I207" t="s">
        <v>744</v>
      </c>
      <c r="J207" t="s">
        <v>39</v>
      </c>
      <c r="K207" t="b">
        <v>1</v>
      </c>
      <c r="L207" t="s">
        <v>42</v>
      </c>
      <c r="M207" t="s">
        <v>745</v>
      </c>
      <c r="N207" t="s">
        <v>746</v>
      </c>
      <c r="Q207" t="b">
        <v>0</v>
      </c>
      <c r="R207" t="s">
        <v>86</v>
      </c>
      <c r="S207" t="b">
        <v>0</v>
      </c>
      <c r="U207" t="b">
        <v>0</v>
      </c>
    </row>
    <row r="208" spans="1:21" x14ac:dyDescent="0.2">
      <c r="A208">
        <v>2485</v>
      </c>
      <c r="C208" t="s">
        <v>720</v>
      </c>
      <c r="E208" t="s">
        <v>747</v>
      </c>
      <c r="F208" t="s">
        <v>748</v>
      </c>
      <c r="G208" t="s">
        <v>751</v>
      </c>
      <c r="H208" t="s">
        <v>749</v>
      </c>
      <c r="I208" t="s">
        <v>750</v>
      </c>
      <c r="J208" t="s">
        <v>39</v>
      </c>
      <c r="K208" t="b">
        <v>1</v>
      </c>
      <c r="L208" t="s">
        <v>42</v>
      </c>
      <c r="M208" t="s">
        <v>752</v>
      </c>
      <c r="Q208" t="b">
        <v>0</v>
      </c>
      <c r="R208" t="s">
        <v>86</v>
      </c>
      <c r="S208" t="b">
        <v>0</v>
      </c>
      <c r="U208" t="b">
        <v>0</v>
      </c>
    </row>
    <row r="209" spans="1:21" x14ac:dyDescent="0.2">
      <c r="A209">
        <v>2143</v>
      </c>
      <c r="C209" t="s">
        <v>720</v>
      </c>
      <c r="F209" t="s">
        <v>721</v>
      </c>
      <c r="I209" t="s">
        <v>722</v>
      </c>
      <c r="K209" t="b">
        <v>1</v>
      </c>
      <c r="L209" t="s">
        <v>42</v>
      </c>
      <c r="M209" t="s">
        <v>723</v>
      </c>
      <c r="Q209" t="b">
        <v>1</v>
      </c>
      <c r="R209" t="s">
        <v>86</v>
      </c>
      <c r="S209" t="b">
        <v>1</v>
      </c>
      <c r="U209" t="b">
        <v>0</v>
      </c>
    </row>
    <row r="210" spans="1:21" x14ac:dyDescent="0.2">
      <c r="C210" t="s">
        <v>753</v>
      </c>
      <c r="E210" t="s">
        <v>758</v>
      </c>
      <c r="F210" t="s">
        <v>11350</v>
      </c>
      <c r="G210" t="s">
        <v>11351</v>
      </c>
      <c r="H210" t="s">
        <v>760</v>
      </c>
      <c r="I210" t="s">
        <v>761</v>
      </c>
      <c r="J210" t="s">
        <v>39</v>
      </c>
      <c r="K210" t="b">
        <v>1</v>
      </c>
      <c r="L210" t="s">
        <v>42</v>
      </c>
      <c r="M210" t="s">
        <v>757</v>
      </c>
      <c r="Q210" t="b">
        <v>0</v>
      </c>
      <c r="R210" t="s">
        <v>86</v>
      </c>
      <c r="S210" t="b">
        <v>0</v>
      </c>
      <c r="U210" t="b">
        <v>0</v>
      </c>
    </row>
    <row r="211" spans="1:21" x14ac:dyDescent="0.2">
      <c r="C211" t="s">
        <v>753</v>
      </c>
      <c r="F211" t="s">
        <v>754</v>
      </c>
      <c r="H211" t="s">
        <v>755</v>
      </c>
      <c r="I211" t="s">
        <v>756</v>
      </c>
      <c r="J211" t="s">
        <v>39</v>
      </c>
      <c r="K211" t="b">
        <v>1</v>
      </c>
      <c r="L211" t="s">
        <v>42</v>
      </c>
      <c r="M211" t="s">
        <v>757</v>
      </c>
      <c r="Q211" t="b">
        <v>0</v>
      </c>
      <c r="R211" t="s">
        <v>86</v>
      </c>
      <c r="S211" t="b">
        <v>0</v>
      </c>
      <c r="U211" t="b">
        <v>0</v>
      </c>
    </row>
    <row r="212" spans="1:21" x14ac:dyDescent="0.2">
      <c r="A212">
        <v>1356</v>
      </c>
      <c r="C212" t="s">
        <v>762</v>
      </c>
      <c r="E212" t="s">
        <v>767</v>
      </c>
      <c r="I212" t="s">
        <v>768</v>
      </c>
      <c r="K212" t="b">
        <v>1</v>
      </c>
      <c r="L212" t="s">
        <v>42</v>
      </c>
      <c r="M212" t="s">
        <v>766</v>
      </c>
      <c r="Q212" t="b">
        <v>0</v>
      </c>
      <c r="R212" t="s">
        <v>86</v>
      </c>
      <c r="S212" t="b">
        <v>1</v>
      </c>
      <c r="U212" t="b">
        <v>0</v>
      </c>
    </row>
    <row r="213" spans="1:21" x14ac:dyDescent="0.2">
      <c r="A213">
        <v>1357</v>
      </c>
      <c r="C213" t="s">
        <v>762</v>
      </c>
      <c r="E213" t="s">
        <v>769</v>
      </c>
      <c r="F213" t="s">
        <v>770</v>
      </c>
      <c r="I213" t="s">
        <v>771</v>
      </c>
      <c r="K213" t="b">
        <v>1</v>
      </c>
      <c r="L213" t="s">
        <v>42</v>
      </c>
      <c r="M213" t="s">
        <v>772</v>
      </c>
      <c r="Q213" t="b">
        <v>0</v>
      </c>
      <c r="R213" t="s">
        <v>86</v>
      </c>
      <c r="S213" t="b">
        <v>0</v>
      </c>
      <c r="U213" t="b">
        <v>0</v>
      </c>
    </row>
    <row r="214" spans="1:21" x14ac:dyDescent="0.2">
      <c r="A214">
        <v>1355</v>
      </c>
      <c r="C214" t="s">
        <v>762</v>
      </c>
      <c r="E214" t="s">
        <v>769</v>
      </c>
      <c r="F214" t="s">
        <v>773</v>
      </c>
      <c r="I214" t="s">
        <v>774</v>
      </c>
      <c r="K214" t="b">
        <v>0</v>
      </c>
      <c r="L214" t="s">
        <v>42</v>
      </c>
      <c r="Q214" t="b">
        <v>0</v>
      </c>
      <c r="R214" t="s">
        <v>86</v>
      </c>
      <c r="S214" t="b">
        <v>0</v>
      </c>
      <c r="U214" t="b">
        <v>0</v>
      </c>
    </row>
    <row r="215" spans="1:21" x14ac:dyDescent="0.2">
      <c r="A215">
        <v>20011</v>
      </c>
      <c r="C215" t="s">
        <v>762</v>
      </c>
      <c r="F215" t="s">
        <v>763</v>
      </c>
      <c r="H215" t="s">
        <v>764</v>
      </c>
      <c r="I215" t="s">
        <v>765</v>
      </c>
      <c r="J215" t="s">
        <v>39</v>
      </c>
      <c r="K215" t="b">
        <v>1</v>
      </c>
      <c r="L215" t="s">
        <v>42</v>
      </c>
      <c r="M215" t="s">
        <v>766</v>
      </c>
      <c r="Q215" t="b">
        <v>1</v>
      </c>
      <c r="R215" t="s">
        <v>407</v>
      </c>
      <c r="S215" t="b">
        <v>0</v>
      </c>
      <c r="U215" t="b">
        <v>0</v>
      </c>
    </row>
    <row r="216" spans="1:21" x14ac:dyDescent="0.2">
      <c r="A216">
        <v>1891</v>
      </c>
      <c r="C216" t="s">
        <v>775</v>
      </c>
      <c r="E216" t="s">
        <v>776</v>
      </c>
      <c r="G216" t="s">
        <v>10412</v>
      </c>
      <c r="H216" t="s">
        <v>777</v>
      </c>
      <c r="I216" t="s">
        <v>10413</v>
      </c>
      <c r="J216" t="s">
        <v>39</v>
      </c>
      <c r="K216" t="b">
        <v>1</v>
      </c>
      <c r="L216" t="s">
        <v>42</v>
      </c>
      <c r="M216" t="s">
        <v>11058</v>
      </c>
      <c r="Q216" t="b">
        <v>1</v>
      </c>
      <c r="R216" t="s">
        <v>86</v>
      </c>
      <c r="S216" t="b">
        <v>0</v>
      </c>
      <c r="U216" t="b">
        <v>0</v>
      </c>
    </row>
    <row r="217" spans="1:21" x14ac:dyDescent="0.2">
      <c r="A217">
        <v>20141</v>
      </c>
      <c r="C217" t="s">
        <v>775</v>
      </c>
      <c r="E217" t="s">
        <v>778</v>
      </c>
      <c r="H217" t="s">
        <v>779</v>
      </c>
      <c r="I217" t="s">
        <v>780</v>
      </c>
      <c r="J217" t="s">
        <v>39</v>
      </c>
      <c r="K217" t="b">
        <v>1</v>
      </c>
      <c r="L217" t="s">
        <v>42</v>
      </c>
      <c r="M217" t="s">
        <v>781</v>
      </c>
      <c r="Q217" t="b">
        <v>0</v>
      </c>
      <c r="R217" t="s">
        <v>86</v>
      </c>
      <c r="S217" t="b">
        <v>0</v>
      </c>
      <c r="U217" t="b">
        <v>0</v>
      </c>
    </row>
    <row r="218" spans="1:21" x14ac:dyDescent="0.2">
      <c r="A218">
        <v>1717</v>
      </c>
      <c r="C218" t="s">
        <v>775</v>
      </c>
      <c r="E218" t="s">
        <v>782</v>
      </c>
      <c r="H218" t="s">
        <v>783</v>
      </c>
      <c r="I218" t="s">
        <v>784</v>
      </c>
      <c r="J218" t="s">
        <v>39</v>
      </c>
      <c r="K218" t="b">
        <v>1</v>
      </c>
      <c r="L218" t="s">
        <v>42</v>
      </c>
      <c r="M218" t="s">
        <v>785</v>
      </c>
      <c r="Q218" t="b">
        <v>1</v>
      </c>
      <c r="R218" t="s">
        <v>181</v>
      </c>
      <c r="S218" t="b">
        <v>0</v>
      </c>
      <c r="U218" t="b">
        <v>0</v>
      </c>
    </row>
    <row r="219" spans="1:21" x14ac:dyDescent="0.2">
      <c r="A219">
        <v>1359</v>
      </c>
      <c r="C219" t="s">
        <v>775</v>
      </c>
      <c r="E219" t="s">
        <v>786</v>
      </c>
      <c r="I219" t="s">
        <v>787</v>
      </c>
      <c r="K219" t="b">
        <v>1</v>
      </c>
      <c r="L219" t="s">
        <v>42</v>
      </c>
      <c r="M219" t="s">
        <v>788</v>
      </c>
      <c r="P219" t="s">
        <v>788</v>
      </c>
      <c r="Q219" t="b">
        <v>0</v>
      </c>
      <c r="R219" t="s">
        <v>86</v>
      </c>
      <c r="S219" t="b">
        <v>1</v>
      </c>
      <c r="U219" t="b">
        <v>0</v>
      </c>
    </row>
    <row r="220" spans="1:21" x14ac:dyDescent="0.2">
      <c r="A220">
        <v>1360</v>
      </c>
      <c r="C220" t="s">
        <v>789</v>
      </c>
      <c r="E220" t="s">
        <v>790</v>
      </c>
      <c r="I220" t="s">
        <v>791</v>
      </c>
      <c r="K220" t="b">
        <v>0</v>
      </c>
      <c r="L220" t="s">
        <v>42</v>
      </c>
      <c r="Q220" t="b">
        <v>0</v>
      </c>
      <c r="R220" t="s">
        <v>86</v>
      </c>
      <c r="S220" t="b">
        <v>1</v>
      </c>
      <c r="U220" t="b">
        <v>0</v>
      </c>
    </row>
    <row r="221" spans="1:21" x14ac:dyDescent="0.2">
      <c r="A221">
        <v>1361</v>
      </c>
      <c r="C221" t="s">
        <v>789</v>
      </c>
      <c r="E221" t="s">
        <v>792</v>
      </c>
      <c r="I221" t="s">
        <v>793</v>
      </c>
      <c r="K221" t="b">
        <v>0</v>
      </c>
      <c r="L221" t="s">
        <v>42</v>
      </c>
      <c r="Q221" t="b">
        <v>0</v>
      </c>
      <c r="R221" t="s">
        <v>86</v>
      </c>
      <c r="S221" t="b">
        <v>1</v>
      </c>
      <c r="U221" t="b">
        <v>0</v>
      </c>
    </row>
    <row r="222" spans="1:21" x14ac:dyDescent="0.2">
      <c r="A222">
        <v>19964</v>
      </c>
      <c r="C222" t="s">
        <v>794</v>
      </c>
      <c r="E222" t="s">
        <v>795</v>
      </c>
      <c r="F222" t="s">
        <v>802</v>
      </c>
      <c r="G222" t="s">
        <v>805</v>
      </c>
      <c r="H222" t="s">
        <v>803</v>
      </c>
      <c r="I222" t="s">
        <v>804</v>
      </c>
      <c r="J222" t="s">
        <v>39</v>
      </c>
      <c r="K222" t="b">
        <v>1</v>
      </c>
      <c r="L222" t="s">
        <v>42</v>
      </c>
      <c r="M222" t="s">
        <v>806</v>
      </c>
      <c r="O222" t="s">
        <v>239</v>
      </c>
      <c r="Q222" t="b">
        <v>0</v>
      </c>
      <c r="R222" t="s">
        <v>442</v>
      </c>
      <c r="S222" t="b">
        <v>0</v>
      </c>
      <c r="U222" t="b">
        <v>0</v>
      </c>
    </row>
    <row r="223" spans="1:21" x14ac:dyDescent="0.2">
      <c r="A223">
        <v>15852</v>
      </c>
      <c r="C223" t="s">
        <v>794</v>
      </c>
      <c r="E223" t="s">
        <v>795</v>
      </c>
      <c r="F223" t="s">
        <v>807</v>
      </c>
      <c r="G223" t="s">
        <v>810</v>
      </c>
      <c r="H223" t="s">
        <v>808</v>
      </c>
      <c r="I223" t="s">
        <v>809</v>
      </c>
      <c r="J223" t="s">
        <v>39</v>
      </c>
      <c r="K223" t="b">
        <v>1</v>
      </c>
      <c r="L223" t="s">
        <v>42</v>
      </c>
      <c r="M223" t="s">
        <v>811</v>
      </c>
      <c r="O223" t="s">
        <v>239</v>
      </c>
      <c r="Q223" t="b">
        <v>0</v>
      </c>
      <c r="R223" t="s">
        <v>447</v>
      </c>
      <c r="S223" t="b">
        <v>0</v>
      </c>
      <c r="U223" t="b">
        <v>0</v>
      </c>
    </row>
    <row r="224" spans="1:21" x14ac:dyDescent="0.2">
      <c r="C224" t="s">
        <v>794</v>
      </c>
      <c r="E224" t="s">
        <v>795</v>
      </c>
      <c r="F224" t="s">
        <v>812</v>
      </c>
      <c r="G224" t="s">
        <v>798</v>
      </c>
      <c r="H224" t="s">
        <v>813</v>
      </c>
      <c r="I224" t="s">
        <v>814</v>
      </c>
      <c r="J224" t="s">
        <v>39</v>
      </c>
      <c r="K224" t="b">
        <v>1</v>
      </c>
      <c r="L224" t="s">
        <v>42</v>
      </c>
      <c r="M224" t="s">
        <v>815</v>
      </c>
      <c r="N224" t="s">
        <v>801</v>
      </c>
      <c r="O224" t="s">
        <v>239</v>
      </c>
      <c r="P224" t="s">
        <v>799</v>
      </c>
      <c r="Q224" t="b">
        <v>0</v>
      </c>
      <c r="R224" t="s">
        <v>86</v>
      </c>
      <c r="S224" t="b">
        <v>0</v>
      </c>
      <c r="U224" t="b">
        <v>0</v>
      </c>
    </row>
    <row r="225" spans="1:21" x14ac:dyDescent="0.2">
      <c r="C225" t="s">
        <v>794</v>
      </c>
      <c r="E225" t="s">
        <v>795</v>
      </c>
      <c r="G225" t="s">
        <v>798</v>
      </c>
      <c r="H225" t="s">
        <v>796</v>
      </c>
      <c r="I225" t="s">
        <v>797</v>
      </c>
      <c r="J225" t="s">
        <v>39</v>
      </c>
      <c r="K225" t="b">
        <v>1</v>
      </c>
      <c r="L225" t="s">
        <v>42</v>
      </c>
      <c r="M225" t="s">
        <v>800</v>
      </c>
      <c r="N225" t="s">
        <v>801</v>
      </c>
      <c r="O225" t="s">
        <v>239</v>
      </c>
      <c r="P225" t="s">
        <v>799</v>
      </c>
      <c r="Q225" t="b">
        <v>0</v>
      </c>
      <c r="R225" t="s">
        <v>86</v>
      </c>
      <c r="S225" t="b">
        <v>0</v>
      </c>
      <c r="U225" t="b">
        <v>0</v>
      </c>
    </row>
    <row r="226" spans="1:21" x14ac:dyDescent="0.2">
      <c r="A226">
        <v>20189</v>
      </c>
      <c r="C226" t="s">
        <v>816</v>
      </c>
      <c r="E226" t="s">
        <v>825</v>
      </c>
      <c r="F226" t="s">
        <v>826</v>
      </c>
      <c r="H226" t="s">
        <v>827</v>
      </c>
      <c r="I226" t="s">
        <v>828</v>
      </c>
      <c r="J226" t="s">
        <v>39</v>
      </c>
      <c r="K226" t="b">
        <v>1</v>
      </c>
      <c r="L226" t="s">
        <v>42</v>
      </c>
      <c r="M226" t="s">
        <v>829</v>
      </c>
      <c r="Q226" t="b">
        <v>0</v>
      </c>
      <c r="R226" t="s">
        <v>397</v>
      </c>
      <c r="S226" t="b">
        <v>0</v>
      </c>
      <c r="U226" t="b">
        <v>0</v>
      </c>
    </row>
    <row r="227" spans="1:21" x14ac:dyDescent="0.2">
      <c r="A227">
        <v>2364</v>
      </c>
      <c r="C227" t="s">
        <v>816</v>
      </c>
      <c r="E227" t="s">
        <v>825</v>
      </c>
      <c r="F227" t="s">
        <v>830</v>
      </c>
      <c r="H227" t="s">
        <v>831</v>
      </c>
      <c r="I227" t="s">
        <v>832</v>
      </c>
      <c r="J227" t="s">
        <v>39</v>
      </c>
      <c r="K227" t="b">
        <v>1</v>
      </c>
      <c r="L227" t="s">
        <v>42</v>
      </c>
      <c r="M227" t="s">
        <v>833</v>
      </c>
      <c r="N227" t="s">
        <v>834</v>
      </c>
      <c r="Q227" t="b">
        <v>0</v>
      </c>
      <c r="R227" t="s">
        <v>86</v>
      </c>
      <c r="S227" t="b">
        <v>0</v>
      </c>
      <c r="U227" t="b">
        <v>0</v>
      </c>
    </row>
    <row r="228" spans="1:21" x14ac:dyDescent="0.2">
      <c r="A228">
        <v>1298</v>
      </c>
      <c r="C228" t="s">
        <v>816</v>
      </c>
      <c r="E228" t="s">
        <v>825</v>
      </c>
      <c r="F228" t="s">
        <v>835</v>
      </c>
      <c r="H228" t="s">
        <v>836</v>
      </c>
      <c r="I228" t="s">
        <v>837</v>
      </c>
      <c r="J228" t="s">
        <v>39</v>
      </c>
      <c r="K228" t="b">
        <v>1</v>
      </c>
      <c r="L228" t="s">
        <v>42</v>
      </c>
      <c r="M228" t="s">
        <v>838</v>
      </c>
      <c r="N228" t="s">
        <v>839</v>
      </c>
      <c r="O228" t="s">
        <v>840</v>
      </c>
      <c r="Q228" t="b">
        <v>0</v>
      </c>
      <c r="R228" t="s">
        <v>86</v>
      </c>
      <c r="S228" t="b">
        <v>0</v>
      </c>
      <c r="U228" t="b">
        <v>0</v>
      </c>
    </row>
    <row r="229" spans="1:21" x14ac:dyDescent="0.2">
      <c r="A229">
        <v>15834</v>
      </c>
      <c r="C229" t="s">
        <v>816</v>
      </c>
      <c r="E229" t="s">
        <v>841</v>
      </c>
      <c r="G229" t="s">
        <v>844</v>
      </c>
      <c r="H229" t="s">
        <v>842</v>
      </c>
      <c r="I229" t="s">
        <v>843</v>
      </c>
      <c r="J229" t="s">
        <v>39</v>
      </c>
      <c r="K229" t="b">
        <v>1</v>
      </c>
      <c r="L229" t="s">
        <v>42</v>
      </c>
      <c r="M229" t="s">
        <v>845</v>
      </c>
      <c r="Q229" t="b">
        <v>0</v>
      </c>
      <c r="R229" t="s">
        <v>86</v>
      </c>
      <c r="S229" t="b">
        <v>1</v>
      </c>
      <c r="U229" t="b">
        <v>0</v>
      </c>
    </row>
    <row r="230" spans="1:21" x14ac:dyDescent="0.2">
      <c r="A230">
        <v>20071</v>
      </c>
      <c r="C230" t="s">
        <v>816</v>
      </c>
      <c r="E230" t="s">
        <v>846</v>
      </c>
      <c r="F230" t="s">
        <v>847</v>
      </c>
      <c r="H230" t="s">
        <v>848</v>
      </c>
      <c r="I230" t="s">
        <v>849</v>
      </c>
      <c r="J230" t="s">
        <v>39</v>
      </c>
      <c r="K230" t="b">
        <v>1</v>
      </c>
      <c r="L230" t="s">
        <v>42</v>
      </c>
      <c r="M230" t="s">
        <v>850</v>
      </c>
      <c r="Q230" t="b">
        <v>0</v>
      </c>
      <c r="R230" t="s">
        <v>86</v>
      </c>
      <c r="S230" t="b">
        <v>0</v>
      </c>
      <c r="U230" t="b">
        <v>0</v>
      </c>
    </row>
    <row r="231" spans="1:21" x14ac:dyDescent="0.2">
      <c r="A231">
        <v>20108</v>
      </c>
      <c r="C231" t="s">
        <v>816</v>
      </c>
      <c r="E231" t="s">
        <v>851</v>
      </c>
      <c r="F231" t="s">
        <v>7061</v>
      </c>
      <c r="H231" t="s">
        <v>7062</v>
      </c>
      <c r="I231" t="s">
        <v>10414</v>
      </c>
      <c r="J231" t="s">
        <v>39</v>
      </c>
      <c r="K231" t="b">
        <v>1</v>
      </c>
      <c r="L231" t="s">
        <v>42</v>
      </c>
      <c r="M231" t="s">
        <v>7063</v>
      </c>
      <c r="Q231" t="b">
        <v>0</v>
      </c>
      <c r="R231" t="s">
        <v>86</v>
      </c>
      <c r="S231" t="b">
        <v>0</v>
      </c>
      <c r="U231" t="b">
        <v>0</v>
      </c>
    </row>
    <row r="232" spans="1:21" x14ac:dyDescent="0.2">
      <c r="A232">
        <v>20036</v>
      </c>
      <c r="C232" t="s">
        <v>816</v>
      </c>
      <c r="E232" t="s">
        <v>851</v>
      </c>
      <c r="F232" t="s">
        <v>855</v>
      </c>
      <c r="G232" t="s">
        <v>11312</v>
      </c>
      <c r="H232" t="s">
        <v>856</v>
      </c>
      <c r="I232" t="s">
        <v>10415</v>
      </c>
      <c r="J232" t="s">
        <v>39</v>
      </c>
      <c r="K232" t="b">
        <v>1</v>
      </c>
      <c r="L232" t="s">
        <v>42</v>
      </c>
      <c r="M232" t="s">
        <v>11061</v>
      </c>
      <c r="Q232" t="b">
        <v>0</v>
      </c>
      <c r="R232" t="s">
        <v>86</v>
      </c>
      <c r="S232" t="b">
        <v>0</v>
      </c>
      <c r="U232" t="b">
        <v>0</v>
      </c>
    </row>
    <row r="233" spans="1:21" x14ac:dyDescent="0.2">
      <c r="A233">
        <v>20031</v>
      </c>
      <c r="C233" t="s">
        <v>816</v>
      </c>
      <c r="E233" t="s">
        <v>851</v>
      </c>
      <c r="F233" t="s">
        <v>6994</v>
      </c>
      <c r="H233" t="s">
        <v>6995</v>
      </c>
      <c r="I233" t="s">
        <v>10416</v>
      </c>
      <c r="J233" t="s">
        <v>39</v>
      </c>
      <c r="K233" t="b">
        <v>1</v>
      </c>
      <c r="L233" t="s">
        <v>42</v>
      </c>
      <c r="M233" t="s">
        <v>6996</v>
      </c>
      <c r="Q233" t="b">
        <v>0</v>
      </c>
      <c r="R233" t="s">
        <v>86</v>
      </c>
      <c r="S233" t="b">
        <v>0</v>
      </c>
      <c r="U233" t="b">
        <v>0</v>
      </c>
    </row>
    <row r="234" spans="1:21" x14ac:dyDescent="0.2">
      <c r="A234">
        <v>2379</v>
      </c>
      <c r="C234" t="s">
        <v>816</v>
      </c>
      <c r="E234" t="s">
        <v>851</v>
      </c>
      <c r="H234" t="s">
        <v>852</v>
      </c>
      <c r="I234" t="s">
        <v>853</v>
      </c>
      <c r="J234" t="s">
        <v>39</v>
      </c>
      <c r="K234" t="b">
        <v>1</v>
      </c>
      <c r="L234" t="s">
        <v>42</v>
      </c>
      <c r="M234" t="s">
        <v>854</v>
      </c>
      <c r="Q234" t="b">
        <v>0</v>
      </c>
      <c r="R234" t="s">
        <v>86</v>
      </c>
      <c r="S234" t="b">
        <v>0</v>
      </c>
      <c r="U234" t="b">
        <v>0</v>
      </c>
    </row>
    <row r="235" spans="1:21" x14ac:dyDescent="0.2">
      <c r="A235">
        <v>20043</v>
      </c>
      <c r="C235" t="s">
        <v>816</v>
      </c>
      <c r="E235" t="s">
        <v>857</v>
      </c>
      <c r="F235" t="s">
        <v>858</v>
      </c>
      <c r="G235" t="s">
        <v>10417</v>
      </c>
      <c r="H235" t="s">
        <v>859</v>
      </c>
      <c r="I235" t="s">
        <v>10418</v>
      </c>
      <c r="J235" t="s">
        <v>39</v>
      </c>
      <c r="K235" t="b">
        <v>1</v>
      </c>
      <c r="L235" t="s">
        <v>42</v>
      </c>
      <c r="M235" t="s">
        <v>860</v>
      </c>
      <c r="Q235" t="b">
        <v>0</v>
      </c>
      <c r="R235" t="s">
        <v>86</v>
      </c>
      <c r="S235" t="b">
        <v>0</v>
      </c>
      <c r="U235" t="b">
        <v>0</v>
      </c>
    </row>
    <row r="236" spans="1:21" x14ac:dyDescent="0.2">
      <c r="A236">
        <v>1368</v>
      </c>
      <c r="C236" t="s">
        <v>816</v>
      </c>
      <c r="E236" t="s">
        <v>857</v>
      </c>
      <c r="F236" t="s">
        <v>861</v>
      </c>
      <c r="I236" t="s">
        <v>862</v>
      </c>
      <c r="K236" t="b">
        <v>1</v>
      </c>
      <c r="L236" t="s">
        <v>42</v>
      </c>
      <c r="M236" t="s">
        <v>863</v>
      </c>
      <c r="Q236" t="b">
        <v>1</v>
      </c>
      <c r="R236" t="s">
        <v>86</v>
      </c>
      <c r="S236" t="b">
        <v>0</v>
      </c>
      <c r="U236" t="b">
        <v>0</v>
      </c>
    </row>
    <row r="237" spans="1:21" x14ac:dyDescent="0.2">
      <c r="C237" t="s">
        <v>816</v>
      </c>
      <c r="E237" t="s">
        <v>857</v>
      </c>
      <c r="F237" t="s">
        <v>864</v>
      </c>
      <c r="H237" t="s">
        <v>865</v>
      </c>
      <c r="I237" t="s">
        <v>866</v>
      </c>
      <c r="J237" t="s">
        <v>39</v>
      </c>
      <c r="K237" t="b">
        <v>1</v>
      </c>
      <c r="L237" t="s">
        <v>42</v>
      </c>
      <c r="M237" t="s">
        <v>867</v>
      </c>
      <c r="Q237" t="b">
        <v>0</v>
      </c>
      <c r="R237" t="s">
        <v>86</v>
      </c>
      <c r="S237" t="b">
        <v>0</v>
      </c>
      <c r="U237" t="b">
        <v>0</v>
      </c>
    </row>
    <row r="238" spans="1:21" x14ac:dyDescent="0.2">
      <c r="A238">
        <v>20117</v>
      </c>
      <c r="C238" t="s">
        <v>816</v>
      </c>
      <c r="E238" t="s">
        <v>868</v>
      </c>
      <c r="F238" t="s">
        <v>869</v>
      </c>
      <c r="G238" t="s">
        <v>11352</v>
      </c>
      <c r="H238" t="s">
        <v>870</v>
      </c>
      <c r="I238" t="s">
        <v>871</v>
      </c>
      <c r="J238" t="s">
        <v>39</v>
      </c>
      <c r="K238" t="b">
        <v>1</v>
      </c>
      <c r="L238" t="s">
        <v>42</v>
      </c>
      <c r="M238" t="s">
        <v>872</v>
      </c>
      <c r="Q238" t="b">
        <v>0</v>
      </c>
      <c r="R238" t="s">
        <v>86</v>
      </c>
      <c r="S238" t="b">
        <v>0</v>
      </c>
      <c r="U238" t="b">
        <v>0</v>
      </c>
    </row>
    <row r="239" spans="1:21" x14ac:dyDescent="0.2">
      <c r="C239" t="s">
        <v>816</v>
      </c>
      <c r="E239" t="s">
        <v>868</v>
      </c>
      <c r="F239" t="s">
        <v>873</v>
      </c>
      <c r="G239" t="s">
        <v>11353</v>
      </c>
      <c r="H239" t="s">
        <v>874</v>
      </c>
      <c r="I239" t="s">
        <v>10419</v>
      </c>
      <c r="J239" t="s">
        <v>39</v>
      </c>
      <c r="K239" t="b">
        <v>1</v>
      </c>
      <c r="L239" t="s">
        <v>42</v>
      </c>
      <c r="M239" t="s">
        <v>11063</v>
      </c>
      <c r="Q239" t="b">
        <v>0</v>
      </c>
      <c r="R239" t="s">
        <v>86</v>
      </c>
      <c r="S239" t="b">
        <v>0</v>
      </c>
      <c r="U239" t="b">
        <v>0</v>
      </c>
    </row>
    <row r="240" spans="1:21" x14ac:dyDescent="0.2">
      <c r="A240">
        <v>20040</v>
      </c>
      <c r="C240" t="s">
        <v>816</v>
      </c>
      <c r="E240" t="s">
        <v>868</v>
      </c>
      <c r="F240" t="s">
        <v>10312</v>
      </c>
      <c r="G240" t="s">
        <v>11354</v>
      </c>
      <c r="H240" t="s">
        <v>10032</v>
      </c>
      <c r="I240" t="s">
        <v>10348</v>
      </c>
      <c r="K240" t="b">
        <v>1</v>
      </c>
      <c r="L240" t="s">
        <v>42</v>
      </c>
      <c r="M240" t="s">
        <v>11064</v>
      </c>
      <c r="Q240" t="b">
        <v>0</v>
      </c>
      <c r="R240" t="s">
        <v>86</v>
      </c>
      <c r="S240" t="b">
        <v>0</v>
      </c>
      <c r="U240" t="b">
        <v>0</v>
      </c>
    </row>
    <row r="241" spans="1:21" x14ac:dyDescent="0.2">
      <c r="C241" t="s">
        <v>816</v>
      </c>
      <c r="E241" t="s">
        <v>868</v>
      </c>
      <c r="F241" t="s">
        <v>875</v>
      </c>
      <c r="G241" t="s">
        <v>11355</v>
      </c>
      <c r="H241" t="s">
        <v>876</v>
      </c>
      <c r="I241" t="s">
        <v>10420</v>
      </c>
      <c r="J241" t="s">
        <v>39</v>
      </c>
      <c r="K241" t="b">
        <v>1</v>
      </c>
      <c r="L241" t="s">
        <v>42</v>
      </c>
      <c r="M241" t="s">
        <v>11062</v>
      </c>
      <c r="Q241" t="b">
        <v>0</v>
      </c>
      <c r="R241" t="s">
        <v>86</v>
      </c>
      <c r="S241" t="b">
        <v>0</v>
      </c>
      <c r="U241" t="b">
        <v>0</v>
      </c>
    </row>
    <row r="242" spans="1:21" x14ac:dyDescent="0.2">
      <c r="C242" t="s">
        <v>816</v>
      </c>
      <c r="E242" t="s">
        <v>868</v>
      </c>
      <c r="F242" t="s">
        <v>927</v>
      </c>
      <c r="G242" t="s">
        <v>11356</v>
      </c>
      <c r="H242" t="s">
        <v>928</v>
      </c>
      <c r="I242" t="s">
        <v>929</v>
      </c>
      <c r="J242" t="s">
        <v>39</v>
      </c>
      <c r="K242" t="b">
        <v>1</v>
      </c>
      <c r="L242" t="s">
        <v>42</v>
      </c>
      <c r="M242" t="s">
        <v>930</v>
      </c>
      <c r="N242" t="s">
        <v>931</v>
      </c>
      <c r="O242" t="s">
        <v>932</v>
      </c>
      <c r="Q242" t="b">
        <v>0</v>
      </c>
      <c r="R242" t="s">
        <v>86</v>
      </c>
      <c r="S242" t="b">
        <v>0</v>
      </c>
      <c r="U242" t="b">
        <v>0</v>
      </c>
    </row>
    <row r="243" spans="1:21" x14ac:dyDescent="0.2">
      <c r="A243">
        <v>1363</v>
      </c>
      <c r="C243" t="s">
        <v>816</v>
      </c>
      <c r="E243" t="s">
        <v>868</v>
      </c>
      <c r="F243" t="s">
        <v>877</v>
      </c>
      <c r="G243" t="s">
        <v>11357</v>
      </c>
      <c r="I243" t="s">
        <v>878</v>
      </c>
      <c r="K243" t="b">
        <v>0</v>
      </c>
      <c r="L243" t="s">
        <v>42</v>
      </c>
      <c r="Q243" t="b">
        <v>0</v>
      </c>
      <c r="R243" t="s">
        <v>86</v>
      </c>
      <c r="S243" t="b">
        <v>1</v>
      </c>
      <c r="U243" t="b">
        <v>0</v>
      </c>
    </row>
    <row r="244" spans="1:21" x14ac:dyDescent="0.2">
      <c r="C244" t="s">
        <v>816</v>
      </c>
      <c r="E244" t="s">
        <v>868</v>
      </c>
      <c r="F244" t="s">
        <v>10313</v>
      </c>
      <c r="G244" t="s">
        <v>11358</v>
      </c>
      <c r="H244" t="s">
        <v>10033</v>
      </c>
      <c r="I244" t="s">
        <v>10349</v>
      </c>
      <c r="K244" t="b">
        <v>1</v>
      </c>
      <c r="L244" t="s">
        <v>42</v>
      </c>
      <c r="M244" t="s">
        <v>11065</v>
      </c>
      <c r="Q244" t="b">
        <v>0</v>
      </c>
      <c r="R244" t="s">
        <v>86</v>
      </c>
      <c r="S244" t="b">
        <v>0</v>
      </c>
      <c r="U244" t="b">
        <v>0</v>
      </c>
    </row>
    <row r="245" spans="1:21" x14ac:dyDescent="0.2">
      <c r="A245">
        <v>2171</v>
      </c>
      <c r="C245" t="s">
        <v>816</v>
      </c>
      <c r="E245" t="s">
        <v>879</v>
      </c>
      <c r="F245" t="s">
        <v>880</v>
      </c>
      <c r="G245" t="s">
        <v>11359</v>
      </c>
      <c r="H245" t="s">
        <v>881</v>
      </c>
      <c r="I245" t="s">
        <v>882</v>
      </c>
      <c r="J245" t="s">
        <v>39</v>
      </c>
      <c r="K245" t="b">
        <v>1</v>
      </c>
      <c r="L245" t="s">
        <v>42</v>
      </c>
      <c r="M245" t="s">
        <v>884</v>
      </c>
      <c r="Q245" t="b">
        <v>0</v>
      </c>
      <c r="R245" t="s">
        <v>86</v>
      </c>
      <c r="S245" t="b">
        <v>0</v>
      </c>
      <c r="U245" t="b">
        <v>0</v>
      </c>
    </row>
    <row r="246" spans="1:21" x14ac:dyDescent="0.2">
      <c r="A246">
        <v>20022</v>
      </c>
      <c r="C246" t="s">
        <v>816</v>
      </c>
      <c r="E246" t="s">
        <v>885</v>
      </c>
      <c r="F246" t="s">
        <v>10314</v>
      </c>
      <c r="G246" t="s">
        <v>11360</v>
      </c>
      <c r="H246" t="s">
        <v>10034</v>
      </c>
      <c r="I246" t="s">
        <v>10350</v>
      </c>
      <c r="K246" t="b">
        <v>1</v>
      </c>
      <c r="L246" t="s">
        <v>42</v>
      </c>
      <c r="M246" t="s">
        <v>11066</v>
      </c>
      <c r="Q246" t="b">
        <v>1</v>
      </c>
      <c r="R246" t="s">
        <v>86</v>
      </c>
      <c r="S246" t="b">
        <v>0</v>
      </c>
      <c r="U246" t="b">
        <v>0</v>
      </c>
    </row>
    <row r="247" spans="1:21" x14ac:dyDescent="0.2">
      <c r="A247">
        <v>20122</v>
      </c>
      <c r="C247" t="s">
        <v>816</v>
      </c>
      <c r="E247" t="s">
        <v>885</v>
      </c>
      <c r="F247" t="s">
        <v>10315</v>
      </c>
      <c r="G247" t="s">
        <v>11361</v>
      </c>
      <c r="H247" t="s">
        <v>10035</v>
      </c>
      <c r="I247" t="s">
        <v>10351</v>
      </c>
      <c r="K247" t="b">
        <v>1</v>
      </c>
      <c r="L247" t="s">
        <v>42</v>
      </c>
      <c r="M247" t="s">
        <v>11067</v>
      </c>
      <c r="Q247" t="b">
        <v>0</v>
      </c>
      <c r="R247" t="s">
        <v>86</v>
      </c>
      <c r="S247" t="b">
        <v>0</v>
      </c>
      <c r="U247" t="b">
        <v>0</v>
      </c>
    </row>
    <row r="248" spans="1:21" x14ac:dyDescent="0.2">
      <c r="A248">
        <v>20044</v>
      </c>
      <c r="C248" t="s">
        <v>816</v>
      </c>
      <c r="E248" t="s">
        <v>885</v>
      </c>
      <c r="F248" t="s">
        <v>886</v>
      </c>
      <c r="G248" t="s">
        <v>11362</v>
      </c>
      <c r="H248" t="s">
        <v>887</v>
      </c>
      <c r="I248" t="s">
        <v>888</v>
      </c>
      <c r="J248" t="s">
        <v>39</v>
      </c>
      <c r="K248" t="b">
        <v>1</v>
      </c>
      <c r="L248" t="s">
        <v>42</v>
      </c>
      <c r="M248" t="s">
        <v>889</v>
      </c>
      <c r="Q248" t="b">
        <v>1</v>
      </c>
      <c r="R248" t="s">
        <v>86</v>
      </c>
      <c r="S248" t="b">
        <v>0</v>
      </c>
      <c r="U248" t="b">
        <v>0</v>
      </c>
    </row>
    <row r="249" spans="1:21" x14ac:dyDescent="0.2">
      <c r="C249" t="s">
        <v>816</v>
      </c>
      <c r="E249" t="s">
        <v>885</v>
      </c>
      <c r="F249" t="s">
        <v>890</v>
      </c>
      <c r="G249" t="s">
        <v>11363</v>
      </c>
      <c r="H249" t="s">
        <v>891</v>
      </c>
      <c r="I249" t="s">
        <v>892</v>
      </c>
      <c r="J249" t="s">
        <v>39</v>
      </c>
      <c r="K249" t="b">
        <v>1</v>
      </c>
      <c r="L249" t="s">
        <v>42</v>
      </c>
      <c r="M249" t="s">
        <v>894</v>
      </c>
      <c r="Q249" t="b">
        <v>0</v>
      </c>
      <c r="R249" t="s">
        <v>86</v>
      </c>
      <c r="S249" t="b">
        <v>0</v>
      </c>
      <c r="U249" t="b">
        <v>0</v>
      </c>
    </row>
    <row r="250" spans="1:21" x14ac:dyDescent="0.2">
      <c r="C250" t="s">
        <v>816</v>
      </c>
      <c r="E250" t="s">
        <v>885</v>
      </c>
      <c r="F250" t="s">
        <v>4779</v>
      </c>
      <c r="G250" t="s">
        <v>11364</v>
      </c>
      <c r="H250" t="s">
        <v>10036</v>
      </c>
      <c r="I250" t="s">
        <v>10352</v>
      </c>
      <c r="K250" t="b">
        <v>1</v>
      </c>
      <c r="L250" t="s">
        <v>42</v>
      </c>
      <c r="M250" t="s">
        <v>11068</v>
      </c>
      <c r="Q250" t="b">
        <v>0</v>
      </c>
      <c r="R250" t="s">
        <v>86</v>
      </c>
      <c r="S250" t="b">
        <v>0</v>
      </c>
      <c r="U250" t="b">
        <v>0</v>
      </c>
    </row>
    <row r="251" spans="1:21" x14ac:dyDescent="0.2">
      <c r="C251" t="s">
        <v>816</v>
      </c>
      <c r="E251" t="s">
        <v>885</v>
      </c>
      <c r="F251" t="s">
        <v>895</v>
      </c>
      <c r="G251" t="s">
        <v>11365</v>
      </c>
      <c r="H251" t="s">
        <v>896</v>
      </c>
      <c r="I251" t="s">
        <v>897</v>
      </c>
      <c r="J251" t="s">
        <v>39</v>
      </c>
      <c r="K251" t="b">
        <v>1</v>
      </c>
      <c r="L251" t="s">
        <v>42</v>
      </c>
      <c r="M251" t="s">
        <v>898</v>
      </c>
      <c r="Q251" t="b">
        <v>0</v>
      </c>
      <c r="R251" t="s">
        <v>86</v>
      </c>
      <c r="S251" t="b">
        <v>0</v>
      </c>
      <c r="U251" t="b">
        <v>0</v>
      </c>
    </row>
    <row r="252" spans="1:21" x14ac:dyDescent="0.2">
      <c r="A252">
        <v>1730</v>
      </c>
      <c r="C252" t="s">
        <v>816</v>
      </c>
      <c r="E252" t="s">
        <v>885</v>
      </c>
      <c r="F252" t="s">
        <v>10324</v>
      </c>
      <c r="G252" t="s">
        <v>11366</v>
      </c>
      <c r="H252" t="s">
        <v>10037</v>
      </c>
      <c r="I252" t="s">
        <v>10353</v>
      </c>
      <c r="K252" t="b">
        <v>1</v>
      </c>
      <c r="L252" t="s">
        <v>42</v>
      </c>
      <c r="M252" t="s">
        <v>11307</v>
      </c>
      <c r="Q252" t="b">
        <v>1</v>
      </c>
      <c r="R252" t="s">
        <v>86</v>
      </c>
      <c r="S252" t="b">
        <v>0</v>
      </c>
      <c r="U252" t="b">
        <v>1</v>
      </c>
    </row>
    <row r="253" spans="1:21" x14ac:dyDescent="0.2">
      <c r="A253">
        <v>1731</v>
      </c>
      <c r="C253" t="s">
        <v>816</v>
      </c>
      <c r="E253" t="s">
        <v>885</v>
      </c>
      <c r="F253" t="s">
        <v>10323</v>
      </c>
      <c r="G253" t="s">
        <v>11367</v>
      </c>
      <c r="H253" t="s">
        <v>10038</v>
      </c>
      <c r="I253" t="s">
        <v>10354</v>
      </c>
      <c r="K253" t="b">
        <v>1</v>
      </c>
      <c r="L253" t="s">
        <v>42</v>
      </c>
      <c r="M253" t="s">
        <v>11069</v>
      </c>
      <c r="Q253" t="b">
        <v>1</v>
      </c>
      <c r="R253" t="s">
        <v>86</v>
      </c>
      <c r="S253" t="b">
        <v>0</v>
      </c>
      <c r="U253" t="b">
        <v>0</v>
      </c>
    </row>
    <row r="254" spans="1:21" x14ac:dyDescent="0.2">
      <c r="C254" t="s">
        <v>816</v>
      </c>
      <c r="E254" t="s">
        <v>885</v>
      </c>
      <c r="F254" t="s">
        <v>899</v>
      </c>
      <c r="G254" t="s">
        <v>11368</v>
      </c>
      <c r="H254" t="s">
        <v>900</v>
      </c>
      <c r="I254" t="s">
        <v>901</v>
      </c>
      <c r="J254" t="s">
        <v>39</v>
      </c>
      <c r="K254" t="b">
        <v>1</v>
      </c>
      <c r="L254" t="s">
        <v>42</v>
      </c>
      <c r="M254" t="s">
        <v>902</v>
      </c>
      <c r="Q254" t="b">
        <v>0</v>
      </c>
      <c r="R254" t="s">
        <v>86</v>
      </c>
      <c r="S254" t="b">
        <v>0</v>
      </c>
      <c r="U254" t="b">
        <v>0</v>
      </c>
    </row>
    <row r="255" spans="1:21" x14ac:dyDescent="0.2">
      <c r="C255" t="s">
        <v>816</v>
      </c>
      <c r="E255" t="s">
        <v>885</v>
      </c>
      <c r="F255" t="s">
        <v>10319</v>
      </c>
      <c r="G255" t="s">
        <v>11369</v>
      </c>
      <c r="H255" t="s">
        <v>10039</v>
      </c>
      <c r="I255" t="s">
        <v>10355</v>
      </c>
      <c r="K255" t="b">
        <v>1</v>
      </c>
      <c r="L255" t="s">
        <v>42</v>
      </c>
      <c r="M255" t="s">
        <v>11070</v>
      </c>
      <c r="Q255" t="b">
        <v>0</v>
      </c>
      <c r="R255" t="s">
        <v>86</v>
      </c>
      <c r="S255" t="b">
        <v>0</v>
      </c>
      <c r="U255" t="b">
        <v>0</v>
      </c>
    </row>
    <row r="256" spans="1:21" x14ac:dyDescent="0.2">
      <c r="C256" t="s">
        <v>816</v>
      </c>
      <c r="E256" t="s">
        <v>885</v>
      </c>
      <c r="F256" t="s">
        <v>903</v>
      </c>
      <c r="G256" t="s">
        <v>11370</v>
      </c>
      <c r="H256" t="s">
        <v>904</v>
      </c>
      <c r="I256" t="s">
        <v>905</v>
      </c>
      <c r="J256" t="s">
        <v>39</v>
      </c>
      <c r="K256" t="b">
        <v>1</v>
      </c>
      <c r="L256" t="s">
        <v>42</v>
      </c>
      <c r="M256" t="s">
        <v>906</v>
      </c>
      <c r="N256" t="s">
        <v>907</v>
      </c>
      <c r="Q256" t="b">
        <v>0</v>
      </c>
      <c r="R256" t="s">
        <v>86</v>
      </c>
      <c r="S256" t="b">
        <v>0</v>
      </c>
      <c r="U256" t="b">
        <v>0</v>
      </c>
    </row>
    <row r="257" spans="1:21" x14ac:dyDescent="0.2">
      <c r="A257">
        <v>2057</v>
      </c>
      <c r="C257" t="s">
        <v>816</v>
      </c>
      <c r="E257" t="s">
        <v>885</v>
      </c>
      <c r="F257" t="s">
        <v>908</v>
      </c>
      <c r="G257" t="s">
        <v>11371</v>
      </c>
      <c r="H257" t="s">
        <v>909</v>
      </c>
      <c r="I257" t="s">
        <v>10421</v>
      </c>
      <c r="J257" t="s">
        <v>39</v>
      </c>
      <c r="K257" t="b">
        <v>1</v>
      </c>
      <c r="L257" t="s">
        <v>42</v>
      </c>
      <c r="M257" t="s">
        <v>11060</v>
      </c>
      <c r="Q257" t="b">
        <v>0</v>
      </c>
      <c r="R257" t="s">
        <v>86</v>
      </c>
      <c r="S257" t="b">
        <v>0</v>
      </c>
      <c r="U257" t="b">
        <v>0</v>
      </c>
    </row>
    <row r="258" spans="1:21" x14ac:dyDescent="0.2">
      <c r="A258">
        <v>15789</v>
      </c>
      <c r="C258" t="s">
        <v>816</v>
      </c>
      <c r="E258" t="s">
        <v>885</v>
      </c>
      <c r="F258" t="s">
        <v>10322</v>
      </c>
      <c r="G258" t="s">
        <v>11372</v>
      </c>
      <c r="H258" t="s">
        <v>10040</v>
      </c>
      <c r="I258" t="s">
        <v>10356</v>
      </c>
      <c r="K258" t="b">
        <v>1</v>
      </c>
      <c r="L258" t="s">
        <v>42</v>
      </c>
      <c r="M258" t="s">
        <v>11071</v>
      </c>
      <c r="Q258" t="b">
        <v>0</v>
      </c>
      <c r="R258" t="s">
        <v>86</v>
      </c>
      <c r="S258" t="b">
        <v>0</v>
      </c>
      <c r="U258" t="b">
        <v>1</v>
      </c>
    </row>
    <row r="259" spans="1:21" x14ac:dyDescent="0.2">
      <c r="A259">
        <v>2032</v>
      </c>
      <c r="C259" t="s">
        <v>816</v>
      </c>
      <c r="E259" t="s">
        <v>885</v>
      </c>
      <c r="F259" t="s">
        <v>10320</v>
      </c>
      <c r="G259" t="s">
        <v>11373</v>
      </c>
      <c r="H259" t="s">
        <v>10041</v>
      </c>
      <c r="I259" t="s">
        <v>10357</v>
      </c>
      <c r="K259" t="b">
        <v>1</v>
      </c>
      <c r="L259" t="s">
        <v>42</v>
      </c>
      <c r="M259" t="s">
        <v>11072</v>
      </c>
      <c r="Q259" t="b">
        <v>1</v>
      </c>
      <c r="R259" t="s">
        <v>86</v>
      </c>
      <c r="S259" t="b">
        <v>1</v>
      </c>
      <c r="U259" t="b">
        <v>0</v>
      </c>
    </row>
    <row r="260" spans="1:21" x14ac:dyDescent="0.2">
      <c r="C260" t="s">
        <v>816</v>
      </c>
      <c r="E260" t="s">
        <v>885</v>
      </c>
      <c r="F260" t="s">
        <v>910</v>
      </c>
      <c r="G260" t="s">
        <v>11374</v>
      </c>
      <c r="H260" t="s">
        <v>911</v>
      </c>
      <c r="I260" t="s">
        <v>912</v>
      </c>
      <c r="J260" t="s">
        <v>39</v>
      </c>
      <c r="K260" t="b">
        <v>1</v>
      </c>
      <c r="L260" t="s">
        <v>42</v>
      </c>
      <c r="M260" t="s">
        <v>11073</v>
      </c>
      <c r="Q260" t="b">
        <v>0</v>
      </c>
      <c r="R260" t="s">
        <v>86</v>
      </c>
      <c r="S260" t="b">
        <v>0</v>
      </c>
      <c r="U260" t="b">
        <v>0</v>
      </c>
    </row>
    <row r="261" spans="1:21" x14ac:dyDescent="0.2">
      <c r="C261" t="s">
        <v>816</v>
      </c>
      <c r="E261" t="s">
        <v>885</v>
      </c>
      <c r="F261" t="s">
        <v>10321</v>
      </c>
      <c r="G261" t="s">
        <v>11375</v>
      </c>
      <c r="H261" t="s">
        <v>10042</v>
      </c>
      <c r="I261" t="s">
        <v>10358</v>
      </c>
      <c r="K261" t="b">
        <v>1</v>
      </c>
      <c r="L261" t="s">
        <v>42</v>
      </c>
      <c r="M261" t="s">
        <v>11308</v>
      </c>
      <c r="Q261" t="b">
        <v>0</v>
      </c>
      <c r="R261" t="s">
        <v>86</v>
      </c>
      <c r="S261" t="b">
        <v>0</v>
      </c>
      <c r="U261" t="b">
        <v>0</v>
      </c>
    </row>
    <row r="262" spans="1:21" x14ac:dyDescent="0.2">
      <c r="A262">
        <v>2178</v>
      </c>
      <c r="C262" t="s">
        <v>816</v>
      </c>
      <c r="E262" t="s">
        <v>885</v>
      </c>
      <c r="F262" t="s">
        <v>914</v>
      </c>
      <c r="G262" t="s">
        <v>11376</v>
      </c>
      <c r="H262" t="s">
        <v>10043</v>
      </c>
      <c r="I262" t="s">
        <v>915</v>
      </c>
      <c r="K262" t="b">
        <v>1</v>
      </c>
      <c r="L262" t="s">
        <v>42</v>
      </c>
      <c r="M262" t="s">
        <v>916</v>
      </c>
      <c r="Q262" t="b">
        <v>0</v>
      </c>
      <c r="R262" t="s">
        <v>86</v>
      </c>
      <c r="S262" t="b">
        <v>0</v>
      </c>
      <c r="U262" t="b">
        <v>0</v>
      </c>
    </row>
    <row r="263" spans="1:21" x14ac:dyDescent="0.2">
      <c r="C263" t="s">
        <v>816</v>
      </c>
      <c r="E263" t="s">
        <v>885</v>
      </c>
      <c r="F263" t="s">
        <v>917</v>
      </c>
      <c r="G263" t="s">
        <v>11377</v>
      </c>
      <c r="H263" t="s">
        <v>918</v>
      </c>
      <c r="I263" t="s">
        <v>919</v>
      </c>
      <c r="J263" t="s">
        <v>39</v>
      </c>
      <c r="K263" t="b">
        <v>1</v>
      </c>
      <c r="L263" t="s">
        <v>42</v>
      </c>
      <c r="M263" t="s">
        <v>920</v>
      </c>
      <c r="Q263" t="b">
        <v>0</v>
      </c>
      <c r="R263" t="s">
        <v>86</v>
      </c>
      <c r="S263" t="b">
        <v>0</v>
      </c>
      <c r="U263" t="b">
        <v>0</v>
      </c>
    </row>
    <row r="264" spans="1:21" x14ac:dyDescent="0.2">
      <c r="A264">
        <v>1735</v>
      </c>
      <c r="C264" t="s">
        <v>816</v>
      </c>
      <c r="E264" t="s">
        <v>885</v>
      </c>
      <c r="F264" t="s">
        <v>921</v>
      </c>
      <c r="G264" t="s">
        <v>11378</v>
      </c>
      <c r="H264" t="s">
        <v>922</v>
      </c>
      <c r="I264" t="s">
        <v>923</v>
      </c>
      <c r="J264" t="s">
        <v>39</v>
      </c>
      <c r="K264" t="b">
        <v>1</v>
      </c>
      <c r="L264" t="s">
        <v>42</v>
      </c>
      <c r="M264" t="s">
        <v>924</v>
      </c>
      <c r="Q264" t="b">
        <v>0</v>
      </c>
      <c r="R264" t="s">
        <v>86</v>
      </c>
      <c r="S264" t="b">
        <v>0</v>
      </c>
      <c r="U264" t="b">
        <v>0</v>
      </c>
    </row>
    <row r="265" spans="1:21" x14ac:dyDescent="0.2">
      <c r="A265">
        <v>1716</v>
      </c>
      <c r="C265" t="s">
        <v>816</v>
      </c>
      <c r="E265" t="s">
        <v>885</v>
      </c>
      <c r="F265" t="s">
        <v>10325</v>
      </c>
      <c r="G265" t="s">
        <v>11379</v>
      </c>
      <c r="H265" t="s">
        <v>10044</v>
      </c>
      <c r="I265" t="s">
        <v>10359</v>
      </c>
      <c r="K265" t="b">
        <v>1</v>
      </c>
      <c r="L265" t="s">
        <v>42</v>
      </c>
      <c r="M265" t="s">
        <v>11074</v>
      </c>
      <c r="Q265" t="b">
        <v>1</v>
      </c>
      <c r="R265" t="s">
        <v>86</v>
      </c>
      <c r="S265" t="b">
        <v>0</v>
      </c>
      <c r="U265" t="b">
        <v>0</v>
      </c>
    </row>
    <row r="266" spans="1:21" x14ac:dyDescent="0.2">
      <c r="C266" t="s">
        <v>816</v>
      </c>
      <c r="E266" t="s">
        <v>885</v>
      </c>
      <c r="F266" t="s">
        <v>925</v>
      </c>
      <c r="G266" t="s">
        <v>11380</v>
      </c>
      <c r="H266" t="s">
        <v>926</v>
      </c>
      <c r="I266" t="s">
        <v>10422</v>
      </c>
      <c r="J266" t="s">
        <v>39</v>
      </c>
      <c r="K266" t="b">
        <v>1</v>
      </c>
      <c r="L266" t="s">
        <v>42</v>
      </c>
      <c r="M266" t="s">
        <v>11075</v>
      </c>
      <c r="Q266" t="b">
        <v>0</v>
      </c>
      <c r="R266" t="s">
        <v>86</v>
      </c>
      <c r="S266" t="b">
        <v>0</v>
      </c>
      <c r="U266" t="b">
        <v>0</v>
      </c>
    </row>
    <row r="267" spans="1:21" x14ac:dyDescent="0.2">
      <c r="A267">
        <v>1736</v>
      </c>
      <c r="C267" t="s">
        <v>816</v>
      </c>
      <c r="E267" t="s">
        <v>885</v>
      </c>
      <c r="F267" t="s">
        <v>10326</v>
      </c>
      <c r="G267" t="s">
        <v>11381</v>
      </c>
      <c r="H267" t="s">
        <v>10045</v>
      </c>
      <c r="I267" t="s">
        <v>10360</v>
      </c>
      <c r="K267" t="b">
        <v>1</v>
      </c>
      <c r="L267" t="s">
        <v>42</v>
      </c>
      <c r="M267" t="s">
        <v>11076</v>
      </c>
      <c r="Q267" t="b">
        <v>1</v>
      </c>
      <c r="R267" t="s">
        <v>86</v>
      </c>
      <c r="S267" t="b">
        <v>0</v>
      </c>
      <c r="U267" t="b">
        <v>0</v>
      </c>
    </row>
    <row r="268" spans="1:21" x14ac:dyDescent="0.2">
      <c r="A268">
        <v>2438</v>
      </c>
      <c r="C268" t="s">
        <v>816</v>
      </c>
      <c r="E268" t="s">
        <v>885</v>
      </c>
      <c r="F268" t="s">
        <v>10327</v>
      </c>
      <c r="G268" t="s">
        <v>11382</v>
      </c>
      <c r="H268" t="s">
        <v>10046</v>
      </c>
      <c r="I268" t="s">
        <v>10361</v>
      </c>
      <c r="K268" t="b">
        <v>1</v>
      </c>
      <c r="L268" t="s">
        <v>42</v>
      </c>
      <c r="M268" t="s">
        <v>11077</v>
      </c>
      <c r="Q268" t="b">
        <v>0</v>
      </c>
      <c r="R268" t="s">
        <v>86</v>
      </c>
      <c r="S268" t="b">
        <v>0</v>
      </c>
      <c r="U268" t="b">
        <v>0</v>
      </c>
    </row>
    <row r="269" spans="1:21" x14ac:dyDescent="0.2">
      <c r="A269">
        <v>20147</v>
      </c>
      <c r="C269" t="s">
        <v>816</v>
      </c>
      <c r="E269" t="s">
        <v>885</v>
      </c>
      <c r="F269" t="s">
        <v>933</v>
      </c>
      <c r="G269" t="s">
        <v>11383</v>
      </c>
      <c r="H269" t="s">
        <v>934</v>
      </c>
      <c r="I269" t="s">
        <v>935</v>
      </c>
      <c r="J269" t="s">
        <v>39</v>
      </c>
      <c r="K269" t="b">
        <v>1</v>
      </c>
      <c r="L269" t="s">
        <v>42</v>
      </c>
      <c r="M269" t="s">
        <v>938</v>
      </c>
      <c r="P269" t="s">
        <v>937</v>
      </c>
      <c r="Q269" t="b">
        <v>0</v>
      </c>
      <c r="R269" t="s">
        <v>86</v>
      </c>
      <c r="S269" t="b">
        <v>0</v>
      </c>
      <c r="U269" t="b">
        <v>0</v>
      </c>
    </row>
    <row r="270" spans="1:21" x14ac:dyDescent="0.2">
      <c r="A270">
        <v>20029</v>
      </c>
      <c r="C270" t="s">
        <v>816</v>
      </c>
      <c r="E270" t="s">
        <v>885</v>
      </c>
      <c r="F270" t="s">
        <v>939</v>
      </c>
      <c r="G270" t="s">
        <v>11384</v>
      </c>
      <c r="H270" t="s">
        <v>940</v>
      </c>
      <c r="I270" t="s">
        <v>941</v>
      </c>
      <c r="K270" t="b">
        <v>1</v>
      </c>
      <c r="L270" t="s">
        <v>42</v>
      </c>
      <c r="M270" t="s">
        <v>942</v>
      </c>
      <c r="Q270" t="b">
        <v>0</v>
      </c>
      <c r="R270" t="s">
        <v>86</v>
      </c>
      <c r="S270" t="b">
        <v>0</v>
      </c>
      <c r="U270" t="b">
        <v>0</v>
      </c>
    </row>
    <row r="271" spans="1:21" x14ac:dyDescent="0.2">
      <c r="C271" t="s">
        <v>816</v>
      </c>
      <c r="E271" t="s">
        <v>885</v>
      </c>
      <c r="F271" t="s">
        <v>943</v>
      </c>
      <c r="G271" t="s">
        <v>11385</v>
      </c>
      <c r="H271" t="s">
        <v>944</v>
      </c>
      <c r="I271" t="s">
        <v>945</v>
      </c>
      <c r="J271" t="s">
        <v>39</v>
      </c>
      <c r="K271" t="b">
        <v>1</v>
      </c>
      <c r="L271" t="s">
        <v>42</v>
      </c>
      <c r="M271" t="s">
        <v>946</v>
      </c>
      <c r="Q271" t="b">
        <v>0</v>
      </c>
      <c r="R271" t="s">
        <v>86</v>
      </c>
      <c r="S271" t="b">
        <v>0</v>
      </c>
      <c r="U271" t="b">
        <v>0</v>
      </c>
    </row>
    <row r="272" spans="1:21" x14ac:dyDescent="0.2">
      <c r="C272" t="s">
        <v>816</v>
      </c>
      <c r="E272" t="s">
        <v>885</v>
      </c>
      <c r="F272" t="s">
        <v>6105</v>
      </c>
      <c r="G272" t="s">
        <v>11386</v>
      </c>
      <c r="H272" t="s">
        <v>10047</v>
      </c>
      <c r="I272" t="s">
        <v>10362</v>
      </c>
      <c r="K272" t="b">
        <v>1</v>
      </c>
      <c r="L272" t="s">
        <v>42</v>
      </c>
      <c r="M272" t="s">
        <v>11078</v>
      </c>
      <c r="Q272" t="b">
        <v>0</v>
      </c>
      <c r="R272" t="s">
        <v>86</v>
      </c>
      <c r="S272" t="b">
        <v>0</v>
      </c>
      <c r="U272" t="b">
        <v>0</v>
      </c>
    </row>
    <row r="273" spans="1:21" x14ac:dyDescent="0.2">
      <c r="C273" t="s">
        <v>816</v>
      </c>
      <c r="E273" t="s">
        <v>885</v>
      </c>
      <c r="F273" t="s">
        <v>10318</v>
      </c>
      <c r="G273" t="s">
        <v>11387</v>
      </c>
      <c r="H273" t="s">
        <v>10048</v>
      </c>
      <c r="I273" t="s">
        <v>10363</v>
      </c>
      <c r="K273" t="b">
        <v>0</v>
      </c>
      <c r="L273" t="s">
        <v>42</v>
      </c>
      <c r="Q273" t="b">
        <v>0</v>
      </c>
      <c r="R273" t="s">
        <v>86</v>
      </c>
      <c r="S273" t="b">
        <v>0</v>
      </c>
      <c r="U273" t="b">
        <v>0</v>
      </c>
    </row>
    <row r="274" spans="1:21" x14ac:dyDescent="0.2">
      <c r="C274" t="s">
        <v>816</v>
      </c>
      <c r="E274" t="s">
        <v>885</v>
      </c>
      <c r="F274" t="s">
        <v>947</v>
      </c>
      <c r="G274" t="s">
        <v>11388</v>
      </c>
      <c r="H274" t="s">
        <v>948</v>
      </c>
      <c r="I274" t="s">
        <v>949</v>
      </c>
      <c r="J274" t="s">
        <v>39</v>
      </c>
      <c r="K274" t="b">
        <v>1</v>
      </c>
      <c r="L274" t="s">
        <v>42</v>
      </c>
      <c r="M274" t="s">
        <v>950</v>
      </c>
      <c r="N274" t="s">
        <v>951</v>
      </c>
      <c r="O274" t="s">
        <v>902</v>
      </c>
      <c r="Q274" t="b">
        <v>0</v>
      </c>
      <c r="R274" t="s">
        <v>86</v>
      </c>
      <c r="S274" t="b">
        <v>0</v>
      </c>
      <c r="U274" t="b">
        <v>0</v>
      </c>
    </row>
    <row r="275" spans="1:21" x14ac:dyDescent="0.2">
      <c r="A275">
        <v>2118</v>
      </c>
      <c r="C275" t="s">
        <v>816</v>
      </c>
      <c r="E275" t="s">
        <v>952</v>
      </c>
      <c r="F275" t="s">
        <v>953</v>
      </c>
      <c r="G275" t="s">
        <v>936</v>
      </c>
      <c r="I275" t="s">
        <v>954</v>
      </c>
      <c r="K275" t="b">
        <v>1</v>
      </c>
      <c r="L275" t="s">
        <v>42</v>
      </c>
      <c r="M275" t="s">
        <v>956</v>
      </c>
      <c r="N275" t="s">
        <v>957</v>
      </c>
      <c r="P275" t="s">
        <v>955</v>
      </c>
      <c r="Q275" t="b">
        <v>0</v>
      </c>
      <c r="R275" t="s">
        <v>86</v>
      </c>
      <c r="S275" t="b">
        <v>1</v>
      </c>
      <c r="U275" t="b">
        <v>0</v>
      </c>
    </row>
    <row r="276" spans="1:21" x14ac:dyDescent="0.2">
      <c r="A276">
        <v>2184</v>
      </c>
      <c r="C276" t="s">
        <v>816</v>
      </c>
      <c r="E276" t="s">
        <v>958</v>
      </c>
      <c r="G276" t="s">
        <v>11313</v>
      </c>
      <c r="H276" t="s">
        <v>959</v>
      </c>
      <c r="I276" t="s">
        <v>10424</v>
      </c>
      <c r="J276" t="s">
        <v>39</v>
      </c>
      <c r="K276" t="b">
        <v>1</v>
      </c>
      <c r="L276" t="s">
        <v>42</v>
      </c>
      <c r="M276" t="s">
        <v>11080</v>
      </c>
      <c r="Q276" t="b">
        <v>0</v>
      </c>
      <c r="R276" t="s">
        <v>86</v>
      </c>
      <c r="S276" t="b">
        <v>0</v>
      </c>
      <c r="U276" t="b">
        <v>0</v>
      </c>
    </row>
    <row r="277" spans="1:21" x14ac:dyDescent="0.2">
      <c r="C277" t="s">
        <v>816</v>
      </c>
      <c r="E277" t="s">
        <v>10311</v>
      </c>
      <c r="F277" t="s">
        <v>9768</v>
      </c>
      <c r="H277" t="s">
        <v>10050</v>
      </c>
      <c r="I277" t="s">
        <v>10365</v>
      </c>
      <c r="K277" t="b">
        <v>1</v>
      </c>
      <c r="L277" t="s">
        <v>42</v>
      </c>
      <c r="M277" t="s">
        <v>11059</v>
      </c>
      <c r="Q277" t="b">
        <v>0</v>
      </c>
      <c r="R277" t="s">
        <v>86</v>
      </c>
      <c r="S277" t="b">
        <v>0</v>
      </c>
      <c r="U277" t="b">
        <v>0</v>
      </c>
    </row>
    <row r="278" spans="1:21" x14ac:dyDescent="0.2">
      <c r="C278" t="s">
        <v>816</v>
      </c>
      <c r="D278" t="s">
        <v>2383</v>
      </c>
      <c r="E278" t="s">
        <v>11675</v>
      </c>
      <c r="F278" t="s">
        <v>961</v>
      </c>
      <c r="H278" t="s">
        <v>962</v>
      </c>
      <c r="I278" t="s">
        <v>963</v>
      </c>
      <c r="J278" t="s">
        <v>39</v>
      </c>
      <c r="K278" t="b">
        <v>1</v>
      </c>
      <c r="L278" t="s">
        <v>42</v>
      </c>
      <c r="M278" t="s">
        <v>964</v>
      </c>
      <c r="N278" t="s">
        <v>965</v>
      </c>
      <c r="O278" t="s">
        <v>966</v>
      </c>
      <c r="P278" t="s">
        <v>967</v>
      </c>
      <c r="Q278" t="b">
        <v>0</v>
      </c>
      <c r="R278" t="s">
        <v>86</v>
      </c>
      <c r="S278" t="b">
        <v>0</v>
      </c>
      <c r="U278" t="b">
        <v>0</v>
      </c>
    </row>
    <row r="279" spans="1:21" x14ac:dyDescent="0.2">
      <c r="A279">
        <v>1375</v>
      </c>
      <c r="C279" t="s">
        <v>816</v>
      </c>
      <c r="E279" t="s">
        <v>968</v>
      </c>
      <c r="I279" t="s">
        <v>969</v>
      </c>
      <c r="K279" t="b">
        <v>0</v>
      </c>
      <c r="L279" t="s">
        <v>42</v>
      </c>
      <c r="Q279" t="b">
        <v>0</v>
      </c>
      <c r="R279" t="s">
        <v>86</v>
      </c>
      <c r="S279" t="b">
        <v>1</v>
      </c>
      <c r="U279" t="b">
        <v>0</v>
      </c>
    </row>
    <row r="280" spans="1:21" x14ac:dyDescent="0.2">
      <c r="A280">
        <v>1727</v>
      </c>
      <c r="C280" t="s">
        <v>816</v>
      </c>
      <c r="F280" t="s">
        <v>817</v>
      </c>
      <c r="G280" t="s">
        <v>11391</v>
      </c>
      <c r="H280" t="s">
        <v>818</v>
      </c>
      <c r="I280" t="s">
        <v>819</v>
      </c>
      <c r="J280" t="s">
        <v>39</v>
      </c>
      <c r="K280" t="b">
        <v>1</v>
      </c>
      <c r="L280" t="s">
        <v>42</v>
      </c>
      <c r="M280" t="s">
        <v>820</v>
      </c>
      <c r="Q280" t="b">
        <v>0</v>
      </c>
      <c r="R280" t="s">
        <v>86</v>
      </c>
      <c r="S280" t="b">
        <v>0</v>
      </c>
      <c r="U280" t="b">
        <v>0</v>
      </c>
    </row>
    <row r="281" spans="1:21" x14ac:dyDescent="0.2">
      <c r="A281">
        <v>2357</v>
      </c>
      <c r="C281" t="s">
        <v>816</v>
      </c>
      <c r="F281" t="s">
        <v>6736</v>
      </c>
      <c r="G281" t="s">
        <v>6739</v>
      </c>
      <c r="H281" t="s">
        <v>6737</v>
      </c>
      <c r="I281" t="s">
        <v>6738</v>
      </c>
      <c r="J281" t="s">
        <v>39</v>
      </c>
      <c r="K281" t="b">
        <v>1</v>
      </c>
      <c r="L281" t="s">
        <v>42</v>
      </c>
      <c r="M281" t="s">
        <v>6740</v>
      </c>
      <c r="Q281" t="b">
        <v>0</v>
      </c>
      <c r="R281" t="s">
        <v>86</v>
      </c>
      <c r="S281" t="b">
        <v>0</v>
      </c>
      <c r="U281" t="b">
        <v>0</v>
      </c>
    </row>
    <row r="282" spans="1:21" x14ac:dyDescent="0.2">
      <c r="C282" t="s">
        <v>816</v>
      </c>
      <c r="F282" t="s">
        <v>10316</v>
      </c>
      <c r="G282" t="s">
        <v>10317</v>
      </c>
      <c r="H282" t="s">
        <v>10049</v>
      </c>
      <c r="I282" t="s">
        <v>10364</v>
      </c>
      <c r="K282" t="b">
        <v>1</v>
      </c>
      <c r="L282" t="s">
        <v>42</v>
      </c>
      <c r="M282" t="s">
        <v>11079</v>
      </c>
      <c r="Q282" t="b">
        <v>0</v>
      </c>
      <c r="R282" t="s">
        <v>86</v>
      </c>
      <c r="S282" t="b">
        <v>0</v>
      </c>
      <c r="U282" t="b">
        <v>0</v>
      </c>
    </row>
    <row r="283" spans="1:21" x14ac:dyDescent="0.2">
      <c r="A283">
        <v>20025</v>
      </c>
      <c r="C283" t="s">
        <v>816</v>
      </c>
      <c r="F283" t="s">
        <v>970</v>
      </c>
      <c r="G283" t="s">
        <v>11389</v>
      </c>
      <c r="H283" t="s">
        <v>971</v>
      </c>
      <c r="I283" t="s">
        <v>10423</v>
      </c>
      <c r="J283" t="s">
        <v>39</v>
      </c>
      <c r="K283" t="b">
        <v>1</v>
      </c>
      <c r="L283" t="s">
        <v>42</v>
      </c>
      <c r="M283" t="s">
        <v>972</v>
      </c>
      <c r="Q283" t="b">
        <v>1</v>
      </c>
      <c r="R283" t="s">
        <v>86</v>
      </c>
      <c r="S283" t="b">
        <v>0</v>
      </c>
      <c r="U283" t="b">
        <v>0</v>
      </c>
    </row>
    <row r="284" spans="1:21" x14ac:dyDescent="0.2">
      <c r="A284">
        <v>1737</v>
      </c>
      <c r="C284" t="s">
        <v>816</v>
      </c>
      <c r="F284" t="s">
        <v>821</v>
      </c>
      <c r="G284" t="s">
        <v>11390</v>
      </c>
      <c r="H284" t="s">
        <v>822</v>
      </c>
      <c r="I284" t="s">
        <v>823</v>
      </c>
      <c r="J284" t="s">
        <v>39</v>
      </c>
      <c r="K284" t="b">
        <v>1</v>
      </c>
      <c r="L284" t="s">
        <v>42</v>
      </c>
      <c r="M284" t="s">
        <v>824</v>
      </c>
      <c r="Q284" t="b">
        <v>1</v>
      </c>
      <c r="R284" t="s">
        <v>86</v>
      </c>
      <c r="S284" t="b">
        <v>0</v>
      </c>
      <c r="U284" t="b">
        <v>1</v>
      </c>
    </row>
    <row r="285" spans="1:21" x14ac:dyDescent="0.2">
      <c r="A285">
        <v>1376</v>
      </c>
      <c r="C285" t="s">
        <v>973</v>
      </c>
      <c r="E285" t="s">
        <v>974</v>
      </c>
      <c r="F285" t="s">
        <v>975</v>
      </c>
      <c r="I285" t="s">
        <v>976</v>
      </c>
      <c r="K285" t="b">
        <v>0</v>
      </c>
      <c r="L285" t="s">
        <v>42</v>
      </c>
      <c r="Q285" t="b">
        <v>0</v>
      </c>
      <c r="R285" t="s">
        <v>86</v>
      </c>
      <c r="S285" t="b">
        <v>1</v>
      </c>
      <c r="U285" t="b">
        <v>0</v>
      </c>
    </row>
    <row r="286" spans="1:21" x14ac:dyDescent="0.2">
      <c r="A286">
        <v>1377</v>
      </c>
      <c r="C286" t="s">
        <v>973</v>
      </c>
      <c r="E286" t="s">
        <v>974</v>
      </c>
      <c r="F286" t="s">
        <v>977</v>
      </c>
      <c r="I286" t="s">
        <v>978</v>
      </c>
      <c r="K286" t="b">
        <v>0</v>
      </c>
      <c r="L286" t="s">
        <v>42</v>
      </c>
      <c r="Q286" t="b">
        <v>0</v>
      </c>
      <c r="R286" t="s">
        <v>86</v>
      </c>
      <c r="S286" t="b">
        <v>1</v>
      </c>
      <c r="U286" t="b">
        <v>0</v>
      </c>
    </row>
    <row r="287" spans="1:21" x14ac:dyDescent="0.2">
      <c r="A287" t="s">
        <v>11408</v>
      </c>
      <c r="C287" t="s">
        <v>979</v>
      </c>
      <c r="E287" t="s">
        <v>11405</v>
      </c>
      <c r="F287" t="s">
        <v>11411</v>
      </c>
      <c r="G287" t="s">
        <v>11405</v>
      </c>
      <c r="H287" t="s">
        <v>1028</v>
      </c>
      <c r="I287" t="s">
        <v>11412</v>
      </c>
      <c r="J287" t="s">
        <v>39</v>
      </c>
      <c r="K287" t="b">
        <v>0</v>
      </c>
      <c r="L287" t="s">
        <v>42</v>
      </c>
      <c r="M287" t="s">
        <v>11405</v>
      </c>
      <c r="N287" t="s">
        <v>11405</v>
      </c>
      <c r="O287" t="s">
        <v>11405</v>
      </c>
      <c r="P287" t="s">
        <v>11405</v>
      </c>
      <c r="Q287" t="b">
        <v>0</v>
      </c>
      <c r="R287" t="s">
        <v>86</v>
      </c>
      <c r="S287" t="b">
        <v>0</v>
      </c>
      <c r="T287" t="s">
        <v>11405</v>
      </c>
      <c r="U287" t="b">
        <v>0</v>
      </c>
    </row>
    <row r="288" spans="1:21" x14ac:dyDescent="0.2">
      <c r="C288" t="s">
        <v>979</v>
      </c>
      <c r="E288" t="s">
        <v>984</v>
      </c>
      <c r="F288" t="s">
        <v>989</v>
      </c>
      <c r="H288" t="s">
        <v>990</v>
      </c>
      <c r="I288" t="s">
        <v>991</v>
      </c>
      <c r="J288" t="s">
        <v>39</v>
      </c>
      <c r="K288" t="b">
        <v>1</v>
      </c>
      <c r="L288" t="s">
        <v>42</v>
      </c>
      <c r="M288" t="s">
        <v>992</v>
      </c>
      <c r="N288" t="s">
        <v>993</v>
      </c>
      <c r="Q288" t="b">
        <v>0</v>
      </c>
      <c r="R288" t="s">
        <v>86</v>
      </c>
      <c r="S288" t="b">
        <v>0</v>
      </c>
      <c r="U288" t="b">
        <v>0</v>
      </c>
    </row>
    <row r="289" spans="1:21" x14ac:dyDescent="0.2">
      <c r="A289">
        <v>1326</v>
      </c>
      <c r="C289" t="s">
        <v>979</v>
      </c>
      <c r="E289" t="s">
        <v>984</v>
      </c>
      <c r="F289" t="s">
        <v>994</v>
      </c>
      <c r="H289" t="s">
        <v>995</v>
      </c>
      <c r="I289" t="s">
        <v>996</v>
      </c>
      <c r="K289" t="b">
        <v>1</v>
      </c>
      <c r="L289" t="s">
        <v>42</v>
      </c>
      <c r="M289" t="s">
        <v>997</v>
      </c>
      <c r="N289" t="s">
        <v>988</v>
      </c>
      <c r="Q289" t="b">
        <v>0</v>
      </c>
      <c r="R289" t="s">
        <v>86</v>
      </c>
      <c r="S289" t="b">
        <v>0</v>
      </c>
      <c r="U289" t="b">
        <v>0</v>
      </c>
    </row>
    <row r="290" spans="1:21" x14ac:dyDescent="0.2">
      <c r="A290">
        <v>1712</v>
      </c>
      <c r="C290" t="s">
        <v>979</v>
      </c>
      <c r="E290" t="s">
        <v>984</v>
      </c>
      <c r="F290" t="s">
        <v>998</v>
      </c>
      <c r="I290" t="s">
        <v>999</v>
      </c>
      <c r="K290" t="b">
        <v>1</v>
      </c>
      <c r="L290" t="s">
        <v>42</v>
      </c>
      <c r="M290" t="s">
        <v>1000</v>
      </c>
      <c r="Q290" t="b">
        <v>0</v>
      </c>
      <c r="R290" t="s">
        <v>86</v>
      </c>
      <c r="S290" t="b">
        <v>1</v>
      </c>
      <c r="U290" t="b">
        <v>0</v>
      </c>
    </row>
    <row r="291" spans="1:21" x14ac:dyDescent="0.2">
      <c r="A291">
        <v>20020</v>
      </c>
      <c r="C291" t="s">
        <v>979</v>
      </c>
      <c r="E291" t="s">
        <v>984</v>
      </c>
      <c r="F291" t="s">
        <v>1001</v>
      </c>
      <c r="G291" t="s">
        <v>1004</v>
      </c>
      <c r="H291" t="s">
        <v>1002</v>
      </c>
      <c r="I291" t="s">
        <v>1003</v>
      </c>
      <c r="J291" t="s">
        <v>39</v>
      </c>
      <c r="K291" t="b">
        <v>1</v>
      </c>
      <c r="L291" t="s">
        <v>42</v>
      </c>
      <c r="M291" t="s">
        <v>1005</v>
      </c>
      <c r="Q291" t="b">
        <v>1</v>
      </c>
      <c r="R291" t="s">
        <v>86</v>
      </c>
      <c r="S291" t="b">
        <v>0</v>
      </c>
      <c r="U291" t="b">
        <v>0</v>
      </c>
    </row>
    <row r="292" spans="1:21" x14ac:dyDescent="0.2">
      <c r="A292">
        <v>2360</v>
      </c>
      <c r="C292" t="s">
        <v>979</v>
      </c>
      <c r="E292" t="s">
        <v>984</v>
      </c>
      <c r="F292" t="s">
        <v>1011</v>
      </c>
      <c r="I292" t="s">
        <v>1012</v>
      </c>
      <c r="K292" t="b">
        <v>1</v>
      </c>
      <c r="L292" t="s">
        <v>42</v>
      </c>
      <c r="M292" t="s">
        <v>1013</v>
      </c>
      <c r="Q292" t="b">
        <v>0</v>
      </c>
      <c r="R292" t="s">
        <v>86</v>
      </c>
      <c r="S292" t="b">
        <v>1</v>
      </c>
      <c r="U292" t="b">
        <v>1</v>
      </c>
    </row>
    <row r="293" spans="1:21" x14ac:dyDescent="0.2">
      <c r="A293">
        <v>1381</v>
      </c>
      <c r="C293" t="s">
        <v>979</v>
      </c>
      <c r="E293" t="s">
        <v>984</v>
      </c>
      <c r="F293" t="s">
        <v>1024</v>
      </c>
      <c r="I293" t="s">
        <v>1025</v>
      </c>
      <c r="K293" t="b">
        <v>1</v>
      </c>
      <c r="L293" t="s">
        <v>42</v>
      </c>
      <c r="M293" t="s">
        <v>987</v>
      </c>
      <c r="N293" t="s">
        <v>988</v>
      </c>
      <c r="Q293" t="b">
        <v>0</v>
      </c>
      <c r="R293" t="s">
        <v>86</v>
      </c>
      <c r="S293" t="b">
        <v>1</v>
      </c>
      <c r="U293" t="b">
        <v>1</v>
      </c>
    </row>
    <row r="294" spans="1:21" x14ac:dyDescent="0.2">
      <c r="A294">
        <v>1382</v>
      </c>
      <c r="C294" t="s">
        <v>979</v>
      </c>
      <c r="E294" t="s">
        <v>984</v>
      </c>
      <c r="F294" t="s">
        <v>209</v>
      </c>
      <c r="I294" t="s">
        <v>1026</v>
      </c>
      <c r="K294" t="b">
        <v>1</v>
      </c>
      <c r="L294" t="s">
        <v>42</v>
      </c>
      <c r="M294" t="s">
        <v>987</v>
      </c>
      <c r="N294" t="s">
        <v>988</v>
      </c>
      <c r="Q294" t="b">
        <v>0</v>
      </c>
      <c r="R294" t="s">
        <v>86</v>
      </c>
      <c r="S294" t="b">
        <v>1</v>
      </c>
      <c r="U294" t="b">
        <v>0</v>
      </c>
    </row>
    <row r="295" spans="1:21" x14ac:dyDescent="0.2">
      <c r="A295">
        <v>20027</v>
      </c>
      <c r="C295" t="s">
        <v>979</v>
      </c>
      <c r="E295" t="s">
        <v>984</v>
      </c>
      <c r="F295" t="s">
        <v>9769</v>
      </c>
      <c r="H295" t="s">
        <v>1028</v>
      </c>
      <c r="I295" t="s">
        <v>1029</v>
      </c>
      <c r="J295" t="s">
        <v>39</v>
      </c>
      <c r="K295" t="b">
        <v>1</v>
      </c>
      <c r="L295" t="s">
        <v>42</v>
      </c>
      <c r="M295" t="s">
        <v>992</v>
      </c>
      <c r="N295" t="s">
        <v>993</v>
      </c>
      <c r="Q295" t="b">
        <v>0</v>
      </c>
      <c r="R295" t="s">
        <v>86</v>
      </c>
      <c r="S295" t="b">
        <v>0</v>
      </c>
      <c r="U295" t="b">
        <v>0</v>
      </c>
    </row>
    <row r="296" spans="1:21" x14ac:dyDescent="0.2">
      <c r="A296">
        <v>20019</v>
      </c>
      <c r="C296" t="s">
        <v>979</v>
      </c>
      <c r="E296" t="s">
        <v>984</v>
      </c>
      <c r="F296" t="s">
        <v>1030</v>
      </c>
      <c r="I296" t="s">
        <v>1031</v>
      </c>
      <c r="K296" t="b">
        <v>1</v>
      </c>
      <c r="L296" t="s">
        <v>42</v>
      </c>
      <c r="M296" t="s">
        <v>987</v>
      </c>
      <c r="N296" t="s">
        <v>988</v>
      </c>
      <c r="Q296" t="b">
        <v>0</v>
      </c>
      <c r="R296" t="s">
        <v>86</v>
      </c>
      <c r="S296" t="b">
        <v>0</v>
      </c>
      <c r="U296" t="b">
        <v>0</v>
      </c>
    </row>
    <row r="297" spans="1:21" x14ac:dyDescent="0.2">
      <c r="A297">
        <v>1297</v>
      </c>
      <c r="C297" t="s">
        <v>979</v>
      </c>
      <c r="E297" t="s">
        <v>984</v>
      </c>
      <c r="F297" t="s">
        <v>1032</v>
      </c>
      <c r="G297" t="s">
        <v>1004</v>
      </c>
      <c r="H297" t="s">
        <v>1033</v>
      </c>
      <c r="I297" t="s">
        <v>1034</v>
      </c>
      <c r="J297" t="s">
        <v>39</v>
      </c>
      <c r="K297" t="b">
        <v>1</v>
      </c>
      <c r="L297" t="s">
        <v>42</v>
      </c>
      <c r="M297" t="s">
        <v>1036</v>
      </c>
      <c r="N297" t="s">
        <v>1037</v>
      </c>
      <c r="P297" t="s">
        <v>1035</v>
      </c>
      <c r="Q297" t="b">
        <v>1</v>
      </c>
      <c r="R297" t="s">
        <v>482</v>
      </c>
      <c r="S297" t="b">
        <v>0</v>
      </c>
      <c r="U297" t="b">
        <v>0</v>
      </c>
    </row>
    <row r="298" spans="1:21" x14ac:dyDescent="0.2">
      <c r="A298">
        <v>20230</v>
      </c>
      <c r="C298" t="s">
        <v>979</v>
      </c>
      <c r="E298" t="s">
        <v>984</v>
      </c>
      <c r="F298" t="s">
        <v>1042</v>
      </c>
      <c r="H298" t="s">
        <v>1043</v>
      </c>
      <c r="I298" t="s">
        <v>1044</v>
      </c>
      <c r="J298" t="s">
        <v>39</v>
      </c>
      <c r="K298" t="b">
        <v>1</v>
      </c>
      <c r="L298" t="s">
        <v>42</v>
      </c>
      <c r="M298" t="s">
        <v>1045</v>
      </c>
      <c r="N298" t="s">
        <v>1046</v>
      </c>
      <c r="Q298" t="b">
        <v>1</v>
      </c>
      <c r="R298" t="s">
        <v>37</v>
      </c>
      <c r="S298" t="b">
        <v>0</v>
      </c>
      <c r="U298" t="b">
        <v>0</v>
      </c>
    </row>
    <row r="299" spans="1:21" x14ac:dyDescent="0.2">
      <c r="C299" t="s">
        <v>979</v>
      </c>
      <c r="E299" t="s">
        <v>984</v>
      </c>
      <c r="H299" t="s">
        <v>985</v>
      </c>
      <c r="I299" t="s">
        <v>986</v>
      </c>
      <c r="J299" t="s">
        <v>39</v>
      </c>
      <c r="K299" t="b">
        <v>1</v>
      </c>
      <c r="L299" t="s">
        <v>42</v>
      </c>
      <c r="M299" t="s">
        <v>987</v>
      </c>
      <c r="N299" t="s">
        <v>988</v>
      </c>
      <c r="Q299" t="b">
        <v>0</v>
      </c>
      <c r="R299" t="s">
        <v>86</v>
      </c>
      <c r="S299" t="b">
        <v>0</v>
      </c>
      <c r="U299" t="b">
        <v>0</v>
      </c>
    </row>
    <row r="300" spans="1:21" x14ac:dyDescent="0.2">
      <c r="C300" t="s">
        <v>979</v>
      </c>
      <c r="E300" t="s">
        <v>9981</v>
      </c>
      <c r="F300" t="s">
        <v>11392</v>
      </c>
      <c r="G300" t="s">
        <v>1052</v>
      </c>
      <c r="H300" t="s">
        <v>1050</v>
      </c>
      <c r="I300" t="s">
        <v>1051</v>
      </c>
      <c r="J300" t="s">
        <v>39</v>
      </c>
      <c r="K300" t="b">
        <v>1</v>
      </c>
      <c r="L300" t="s">
        <v>42</v>
      </c>
      <c r="M300" t="s">
        <v>1053</v>
      </c>
      <c r="N300" t="s">
        <v>1054</v>
      </c>
      <c r="Q300" t="b">
        <v>0</v>
      </c>
      <c r="R300" t="s">
        <v>86</v>
      </c>
      <c r="S300" t="b">
        <v>0</v>
      </c>
      <c r="U300" t="b">
        <v>0</v>
      </c>
    </row>
    <row r="301" spans="1:21" x14ac:dyDescent="0.2">
      <c r="A301">
        <v>2610</v>
      </c>
      <c r="C301" t="s">
        <v>979</v>
      </c>
      <c r="E301" t="s">
        <v>1055</v>
      </c>
      <c r="F301" t="s">
        <v>1056</v>
      </c>
      <c r="H301" t="s">
        <v>1057</v>
      </c>
      <c r="I301" t="s">
        <v>1058</v>
      </c>
      <c r="J301" t="s">
        <v>39</v>
      </c>
      <c r="K301" t="b">
        <v>1</v>
      </c>
      <c r="L301" t="s">
        <v>42</v>
      </c>
      <c r="M301" t="s">
        <v>1059</v>
      </c>
      <c r="Q301" t="b">
        <v>1</v>
      </c>
      <c r="R301" t="s">
        <v>86</v>
      </c>
      <c r="S301" t="b">
        <v>0</v>
      </c>
      <c r="U301" t="b">
        <v>0</v>
      </c>
    </row>
    <row r="302" spans="1:21" x14ac:dyDescent="0.2">
      <c r="C302" t="s">
        <v>979</v>
      </c>
      <c r="F302" t="s">
        <v>1060</v>
      </c>
      <c r="H302" t="s">
        <v>1061</v>
      </c>
      <c r="I302" t="s">
        <v>1025</v>
      </c>
      <c r="J302" t="s">
        <v>39</v>
      </c>
      <c r="K302" t="b">
        <v>1</v>
      </c>
      <c r="L302" t="s">
        <v>42</v>
      </c>
      <c r="M302" t="s">
        <v>1063</v>
      </c>
      <c r="N302" t="s">
        <v>988</v>
      </c>
      <c r="O302" t="s">
        <v>987</v>
      </c>
      <c r="P302" t="s">
        <v>1062</v>
      </c>
      <c r="Q302" t="b">
        <v>0</v>
      </c>
      <c r="R302" t="s">
        <v>86</v>
      </c>
      <c r="S302" t="b">
        <v>0</v>
      </c>
      <c r="U302" t="b">
        <v>0</v>
      </c>
    </row>
    <row r="303" spans="1:21" x14ac:dyDescent="0.2">
      <c r="C303" t="s">
        <v>979</v>
      </c>
      <c r="F303" t="s">
        <v>980</v>
      </c>
      <c r="H303" t="s">
        <v>981</v>
      </c>
      <c r="I303" t="s">
        <v>982</v>
      </c>
      <c r="J303" t="s">
        <v>39</v>
      </c>
      <c r="K303" t="b">
        <v>1</v>
      </c>
      <c r="L303" t="s">
        <v>42</v>
      </c>
      <c r="M303" t="s">
        <v>983</v>
      </c>
      <c r="Q303" t="b">
        <v>0</v>
      </c>
      <c r="R303" t="s">
        <v>86</v>
      </c>
      <c r="S303" t="b">
        <v>0</v>
      </c>
      <c r="U303" t="b">
        <v>0</v>
      </c>
    </row>
    <row r="304" spans="1:21" x14ac:dyDescent="0.2">
      <c r="C304" t="s">
        <v>979</v>
      </c>
      <c r="F304" t="s">
        <v>1006</v>
      </c>
      <c r="H304" t="s">
        <v>1007</v>
      </c>
      <c r="I304" t="s">
        <v>1008</v>
      </c>
      <c r="J304" t="s">
        <v>39</v>
      </c>
      <c r="K304" t="b">
        <v>1</v>
      </c>
      <c r="L304" t="s">
        <v>42</v>
      </c>
      <c r="M304" t="s">
        <v>1010</v>
      </c>
      <c r="P304" t="s">
        <v>1009</v>
      </c>
      <c r="Q304" t="b">
        <v>0</v>
      </c>
      <c r="R304" t="s">
        <v>86</v>
      </c>
      <c r="S304" t="b">
        <v>0</v>
      </c>
      <c r="U304" t="b">
        <v>0</v>
      </c>
    </row>
    <row r="305" spans="1:21" x14ac:dyDescent="0.2">
      <c r="A305">
        <v>2033</v>
      </c>
      <c r="C305" t="s">
        <v>979</v>
      </c>
      <c r="F305" t="s">
        <v>1014</v>
      </c>
      <c r="H305" t="s">
        <v>1015</v>
      </c>
      <c r="I305" t="s">
        <v>1016</v>
      </c>
      <c r="J305" t="s">
        <v>39</v>
      </c>
      <c r="K305" t="b">
        <v>1</v>
      </c>
      <c r="L305" t="s">
        <v>42</v>
      </c>
      <c r="M305" t="s">
        <v>997</v>
      </c>
      <c r="Q305" t="b">
        <v>0</v>
      </c>
      <c r="R305" t="s">
        <v>86</v>
      </c>
      <c r="S305" t="b">
        <v>0</v>
      </c>
      <c r="U305" t="b">
        <v>0</v>
      </c>
    </row>
    <row r="306" spans="1:21" x14ac:dyDescent="0.2">
      <c r="C306" t="s">
        <v>979</v>
      </c>
      <c r="F306" t="s">
        <v>1017</v>
      </c>
      <c r="H306" t="s">
        <v>1018</v>
      </c>
      <c r="I306" t="s">
        <v>1019</v>
      </c>
      <c r="J306" t="s">
        <v>39</v>
      </c>
      <c r="K306" t="b">
        <v>1</v>
      </c>
      <c r="L306" t="s">
        <v>42</v>
      </c>
      <c r="M306" t="s">
        <v>1020</v>
      </c>
      <c r="N306" t="s">
        <v>1021</v>
      </c>
      <c r="O306" t="s">
        <v>1022</v>
      </c>
      <c r="P306" t="s">
        <v>1023</v>
      </c>
      <c r="Q306" t="b">
        <v>0</v>
      </c>
      <c r="R306" t="s">
        <v>86</v>
      </c>
      <c r="S306" t="b">
        <v>0</v>
      </c>
      <c r="U306" t="b">
        <v>0</v>
      </c>
    </row>
    <row r="307" spans="1:21" x14ac:dyDescent="0.2">
      <c r="C307" t="s">
        <v>979</v>
      </c>
      <c r="F307" t="s">
        <v>1038</v>
      </c>
      <c r="H307" t="s">
        <v>10051</v>
      </c>
      <c r="I307" t="s">
        <v>1040</v>
      </c>
      <c r="J307" t="s">
        <v>39</v>
      </c>
      <c r="K307" t="b">
        <v>1</v>
      </c>
      <c r="L307" t="s">
        <v>42</v>
      </c>
      <c r="M307" t="s">
        <v>1041</v>
      </c>
      <c r="Q307" t="b">
        <v>0</v>
      </c>
      <c r="R307" t="s">
        <v>86</v>
      </c>
      <c r="S307" t="b">
        <v>0</v>
      </c>
      <c r="U307" t="b">
        <v>0</v>
      </c>
    </row>
    <row r="308" spans="1:21" x14ac:dyDescent="0.2">
      <c r="C308" t="s">
        <v>1064</v>
      </c>
      <c r="E308" t="s">
        <v>9983</v>
      </c>
      <c r="F308" t="s">
        <v>9984</v>
      </c>
      <c r="H308" t="s">
        <v>1075</v>
      </c>
      <c r="I308" t="s">
        <v>1076</v>
      </c>
      <c r="J308" t="s">
        <v>39</v>
      </c>
      <c r="K308" t="b">
        <v>1</v>
      </c>
      <c r="L308" t="s">
        <v>42</v>
      </c>
      <c r="M308" t="s">
        <v>1077</v>
      </c>
      <c r="N308" t="s">
        <v>1078</v>
      </c>
      <c r="O308" t="s">
        <v>239</v>
      </c>
      <c r="P308" t="s">
        <v>1079</v>
      </c>
      <c r="Q308" t="b">
        <v>0</v>
      </c>
      <c r="R308" t="s">
        <v>86</v>
      </c>
      <c r="S308" t="b">
        <v>0</v>
      </c>
      <c r="U308" t="b">
        <v>0</v>
      </c>
    </row>
    <row r="309" spans="1:21" x14ac:dyDescent="0.2">
      <c r="A309">
        <v>1741</v>
      </c>
      <c r="C309" t="s">
        <v>1064</v>
      </c>
      <c r="E309" t="s">
        <v>9982</v>
      </c>
      <c r="F309" t="s">
        <v>1961</v>
      </c>
      <c r="H309" t="s">
        <v>10052</v>
      </c>
      <c r="I309" t="s">
        <v>7003</v>
      </c>
      <c r="K309" t="b">
        <v>1</v>
      </c>
      <c r="L309" t="s">
        <v>42</v>
      </c>
      <c r="M309" t="s">
        <v>11081</v>
      </c>
      <c r="O309" t="s">
        <v>239</v>
      </c>
      <c r="Q309" t="b">
        <v>0</v>
      </c>
      <c r="R309" t="s">
        <v>86</v>
      </c>
      <c r="S309" t="b">
        <v>0</v>
      </c>
      <c r="U309" t="b">
        <v>0</v>
      </c>
    </row>
    <row r="310" spans="1:21" x14ac:dyDescent="0.2">
      <c r="C310" t="s">
        <v>1064</v>
      </c>
      <c r="E310" t="s">
        <v>1065</v>
      </c>
      <c r="F310" t="s">
        <v>1067</v>
      </c>
      <c r="H310" t="s">
        <v>1068</v>
      </c>
      <c r="I310" t="s">
        <v>1069</v>
      </c>
      <c r="J310" t="s">
        <v>39</v>
      </c>
      <c r="K310" t="b">
        <v>1</v>
      </c>
      <c r="L310" t="s">
        <v>42</v>
      </c>
      <c r="M310" t="s">
        <v>1070</v>
      </c>
      <c r="O310" t="s">
        <v>239</v>
      </c>
      <c r="Q310" t="b">
        <v>0</v>
      </c>
      <c r="R310" t="s">
        <v>37</v>
      </c>
      <c r="S310" t="b">
        <v>0</v>
      </c>
      <c r="U310" t="b">
        <v>0</v>
      </c>
    </row>
    <row r="311" spans="1:21" x14ac:dyDescent="0.2">
      <c r="A311">
        <v>1387</v>
      </c>
      <c r="C311" t="s">
        <v>1064</v>
      </c>
      <c r="E311" t="s">
        <v>1065</v>
      </c>
      <c r="F311" t="s">
        <v>1071</v>
      </c>
      <c r="I311" t="s">
        <v>1072</v>
      </c>
      <c r="K311" t="b">
        <v>0</v>
      </c>
      <c r="L311" t="s">
        <v>42</v>
      </c>
      <c r="O311" t="s">
        <v>239</v>
      </c>
      <c r="Q311" t="b">
        <v>1</v>
      </c>
      <c r="R311" t="s">
        <v>86</v>
      </c>
      <c r="S311" t="b">
        <v>1</v>
      </c>
      <c r="U311" t="b">
        <v>0</v>
      </c>
    </row>
    <row r="312" spans="1:21" x14ac:dyDescent="0.2">
      <c r="A312">
        <v>20080</v>
      </c>
      <c r="C312" t="s">
        <v>1064</v>
      </c>
      <c r="E312" t="s">
        <v>1065</v>
      </c>
      <c r="F312" t="s">
        <v>7004</v>
      </c>
      <c r="H312" t="s">
        <v>10053</v>
      </c>
      <c r="I312" t="s">
        <v>7005</v>
      </c>
      <c r="K312" t="b">
        <v>1</v>
      </c>
      <c r="L312" t="s">
        <v>42</v>
      </c>
      <c r="M312" t="s">
        <v>11082</v>
      </c>
      <c r="O312" t="s">
        <v>239</v>
      </c>
      <c r="Q312" t="b">
        <v>0</v>
      </c>
      <c r="R312" t="s">
        <v>37</v>
      </c>
      <c r="S312" t="b">
        <v>0</v>
      </c>
      <c r="U312" t="b">
        <v>0</v>
      </c>
    </row>
    <row r="313" spans="1:21" x14ac:dyDescent="0.2">
      <c r="A313">
        <v>1385</v>
      </c>
      <c r="C313" t="s">
        <v>1064</v>
      </c>
      <c r="E313" t="s">
        <v>1065</v>
      </c>
      <c r="I313" t="s">
        <v>1066</v>
      </c>
      <c r="K313" t="b">
        <v>0</v>
      </c>
      <c r="L313" t="s">
        <v>42</v>
      </c>
      <c r="O313" t="s">
        <v>239</v>
      </c>
      <c r="Q313" t="b">
        <v>1</v>
      </c>
      <c r="R313" t="s">
        <v>86</v>
      </c>
      <c r="S313" t="b">
        <v>0</v>
      </c>
      <c r="U313" t="b">
        <v>0</v>
      </c>
    </row>
    <row r="314" spans="1:21" x14ac:dyDescent="0.2">
      <c r="A314" t="s">
        <v>11408</v>
      </c>
      <c r="C314" t="s">
        <v>1064</v>
      </c>
      <c r="E314" t="s">
        <v>1073</v>
      </c>
      <c r="F314" t="s">
        <v>11405</v>
      </c>
      <c r="G314" t="s">
        <v>11405</v>
      </c>
      <c r="H314" t="s">
        <v>11405</v>
      </c>
      <c r="I314" t="s">
        <v>11413</v>
      </c>
      <c r="J314" t="s">
        <v>39</v>
      </c>
      <c r="K314" t="b">
        <v>1</v>
      </c>
      <c r="L314" t="s">
        <v>42</v>
      </c>
      <c r="M314" t="s">
        <v>11405</v>
      </c>
      <c r="N314" t="s">
        <v>11405</v>
      </c>
      <c r="O314" t="s">
        <v>11405</v>
      </c>
      <c r="P314" t="s">
        <v>11405</v>
      </c>
      <c r="Q314" t="b">
        <v>0</v>
      </c>
      <c r="R314" t="s">
        <v>86</v>
      </c>
      <c r="S314" t="b">
        <v>0</v>
      </c>
      <c r="T314" t="s">
        <v>11405</v>
      </c>
      <c r="U314" t="b">
        <v>0</v>
      </c>
    </row>
    <row r="315" spans="1:21" x14ac:dyDescent="0.2">
      <c r="A315">
        <v>15796</v>
      </c>
      <c r="C315" t="s">
        <v>1064</v>
      </c>
      <c r="E315" t="s">
        <v>1080</v>
      </c>
      <c r="F315" t="s">
        <v>1081</v>
      </c>
      <c r="G315" t="s">
        <v>1083</v>
      </c>
      <c r="I315" t="s">
        <v>1082</v>
      </c>
      <c r="K315" t="b">
        <v>1</v>
      </c>
      <c r="L315" t="s">
        <v>42</v>
      </c>
      <c r="M315" t="s">
        <v>1077</v>
      </c>
      <c r="N315" t="s">
        <v>1078</v>
      </c>
      <c r="O315" t="s">
        <v>239</v>
      </c>
      <c r="P315" t="s">
        <v>1079</v>
      </c>
      <c r="Q315" t="b">
        <v>1</v>
      </c>
      <c r="R315" t="s">
        <v>86</v>
      </c>
      <c r="S315" t="b">
        <v>1</v>
      </c>
      <c r="U315" t="b">
        <v>0</v>
      </c>
    </row>
    <row r="316" spans="1:21" x14ac:dyDescent="0.2">
      <c r="A316">
        <v>2441</v>
      </c>
      <c r="C316" t="s">
        <v>1064</v>
      </c>
      <c r="E316" t="s">
        <v>1084</v>
      </c>
      <c r="F316" t="s">
        <v>9770</v>
      </c>
      <c r="H316" t="s">
        <v>1086</v>
      </c>
      <c r="I316" t="s">
        <v>1087</v>
      </c>
      <c r="J316" t="s">
        <v>39</v>
      </c>
      <c r="K316" t="b">
        <v>1</v>
      </c>
      <c r="L316" t="s">
        <v>42</v>
      </c>
      <c r="M316" t="s">
        <v>1088</v>
      </c>
      <c r="O316" t="s">
        <v>239</v>
      </c>
      <c r="Q316" t="b">
        <v>0</v>
      </c>
      <c r="R316" t="s">
        <v>86</v>
      </c>
      <c r="S316" t="b">
        <v>0</v>
      </c>
      <c r="U316" t="b">
        <v>0</v>
      </c>
    </row>
    <row r="317" spans="1:21" x14ac:dyDescent="0.2">
      <c r="A317">
        <v>1601</v>
      </c>
      <c r="C317" t="s">
        <v>1064</v>
      </c>
      <c r="E317" t="s">
        <v>1089</v>
      </c>
      <c r="I317" t="s">
        <v>1090</v>
      </c>
      <c r="K317" t="b">
        <v>0</v>
      </c>
      <c r="L317" t="s">
        <v>42</v>
      </c>
      <c r="O317" t="s">
        <v>239</v>
      </c>
      <c r="Q317" t="b">
        <v>0</v>
      </c>
      <c r="R317" t="s">
        <v>86</v>
      </c>
      <c r="S317" t="b">
        <v>1</v>
      </c>
      <c r="U317" t="b">
        <v>0</v>
      </c>
    </row>
    <row r="318" spans="1:21" x14ac:dyDescent="0.2">
      <c r="A318">
        <v>1388</v>
      </c>
      <c r="C318" t="s">
        <v>1091</v>
      </c>
      <c r="F318" t="s">
        <v>1092</v>
      </c>
      <c r="I318" t="s">
        <v>1093</v>
      </c>
      <c r="K318" t="b">
        <v>0</v>
      </c>
      <c r="L318" t="s">
        <v>42</v>
      </c>
      <c r="Q318" t="b">
        <v>0</v>
      </c>
      <c r="R318" t="s">
        <v>86</v>
      </c>
      <c r="S318" t="b">
        <v>1</v>
      </c>
      <c r="U318" t="b">
        <v>0</v>
      </c>
    </row>
    <row r="319" spans="1:21" x14ac:dyDescent="0.2">
      <c r="A319">
        <v>1389</v>
      </c>
      <c r="C319" t="s">
        <v>1094</v>
      </c>
      <c r="E319" t="s">
        <v>1095</v>
      </c>
      <c r="I319" t="s">
        <v>1096</v>
      </c>
      <c r="K319" t="b">
        <v>1</v>
      </c>
      <c r="L319" t="s">
        <v>42</v>
      </c>
      <c r="M319" t="s">
        <v>1097</v>
      </c>
      <c r="Q319" t="b">
        <v>1</v>
      </c>
      <c r="R319" t="s">
        <v>86</v>
      </c>
      <c r="S319" t="b">
        <v>1</v>
      </c>
      <c r="U319" t="b">
        <v>0</v>
      </c>
    </row>
    <row r="320" spans="1:21" x14ac:dyDescent="0.2">
      <c r="C320" t="s">
        <v>1098</v>
      </c>
      <c r="E320" t="s">
        <v>1099</v>
      </c>
      <c r="H320" t="s">
        <v>1100</v>
      </c>
      <c r="I320" t="s">
        <v>1101</v>
      </c>
      <c r="J320" t="s">
        <v>39</v>
      </c>
      <c r="K320" t="b">
        <v>1</v>
      </c>
      <c r="L320" t="s">
        <v>42</v>
      </c>
      <c r="M320" t="s">
        <v>1102</v>
      </c>
      <c r="Q320" t="b">
        <v>0</v>
      </c>
      <c r="R320" t="s">
        <v>86</v>
      </c>
      <c r="S320" t="b">
        <v>0</v>
      </c>
      <c r="U320" t="b">
        <v>0</v>
      </c>
    </row>
    <row r="321" spans="1:21" x14ac:dyDescent="0.2">
      <c r="A321">
        <v>2301</v>
      </c>
      <c r="C321" t="s">
        <v>106</v>
      </c>
      <c r="E321" t="s">
        <v>1159</v>
      </c>
      <c r="F321" t="s">
        <v>1160</v>
      </c>
      <c r="I321" t="s">
        <v>1161</v>
      </c>
      <c r="K321" t="b">
        <v>1</v>
      </c>
      <c r="L321" t="s">
        <v>42</v>
      </c>
      <c r="M321" t="s">
        <v>1162</v>
      </c>
      <c r="Q321" t="b">
        <v>0</v>
      </c>
      <c r="R321" t="s">
        <v>106</v>
      </c>
      <c r="S321" t="b">
        <v>1</v>
      </c>
      <c r="U321" t="b">
        <v>0</v>
      </c>
    </row>
    <row r="322" spans="1:21" x14ac:dyDescent="0.2">
      <c r="C322" t="s">
        <v>106</v>
      </c>
      <c r="E322" t="s">
        <v>1159</v>
      </c>
      <c r="H322" t="s">
        <v>1163</v>
      </c>
      <c r="I322" t="s">
        <v>10425</v>
      </c>
      <c r="J322" t="s">
        <v>39</v>
      </c>
      <c r="K322" t="b">
        <v>1</v>
      </c>
      <c r="L322" t="s">
        <v>42</v>
      </c>
      <c r="M322" t="s">
        <v>1164</v>
      </c>
      <c r="Q322" t="b">
        <v>0</v>
      </c>
      <c r="R322" t="s">
        <v>86</v>
      </c>
      <c r="S322" t="b">
        <v>0</v>
      </c>
      <c r="U322" t="b">
        <v>0</v>
      </c>
    </row>
    <row r="323" spans="1:21" x14ac:dyDescent="0.2">
      <c r="A323">
        <v>2140</v>
      </c>
      <c r="C323" t="s">
        <v>106</v>
      </c>
      <c r="E323" t="s">
        <v>1165</v>
      </c>
      <c r="F323" t="s">
        <v>1167</v>
      </c>
      <c r="G323" t="s">
        <v>1147</v>
      </c>
      <c r="I323" t="s">
        <v>1117</v>
      </c>
      <c r="K323" t="b">
        <v>1</v>
      </c>
      <c r="L323" t="s">
        <v>42</v>
      </c>
      <c r="M323" t="s">
        <v>1168</v>
      </c>
      <c r="Q323" t="b">
        <v>0</v>
      </c>
      <c r="R323" t="s">
        <v>106</v>
      </c>
      <c r="S323" t="b">
        <v>1</v>
      </c>
      <c r="U323" t="b">
        <v>0</v>
      </c>
    </row>
    <row r="324" spans="1:21" x14ac:dyDescent="0.2">
      <c r="A324">
        <v>2166</v>
      </c>
      <c r="C324" t="s">
        <v>106</v>
      </c>
      <c r="E324" t="s">
        <v>1165</v>
      </c>
      <c r="G324" t="s">
        <v>1147</v>
      </c>
      <c r="I324" t="s">
        <v>1146</v>
      </c>
      <c r="K324" t="b">
        <v>1</v>
      </c>
      <c r="L324" t="s">
        <v>42</v>
      </c>
      <c r="M324" t="s">
        <v>1166</v>
      </c>
      <c r="Q324" t="b">
        <v>0</v>
      </c>
      <c r="R324" t="s">
        <v>106</v>
      </c>
      <c r="S324" t="b">
        <v>1</v>
      </c>
      <c r="U324" t="b">
        <v>0</v>
      </c>
    </row>
    <row r="325" spans="1:21" x14ac:dyDescent="0.2">
      <c r="C325" t="s">
        <v>106</v>
      </c>
      <c r="E325" t="s">
        <v>1169</v>
      </c>
      <c r="H325" t="s">
        <v>1170</v>
      </c>
      <c r="I325" t="s">
        <v>1171</v>
      </c>
      <c r="J325" t="s">
        <v>39</v>
      </c>
      <c r="K325" t="b">
        <v>1</v>
      </c>
      <c r="L325" t="s">
        <v>42</v>
      </c>
      <c r="M325" t="s">
        <v>1172</v>
      </c>
      <c r="Q325" t="b">
        <v>0</v>
      </c>
      <c r="R325" t="s">
        <v>86</v>
      </c>
      <c r="S325" t="b">
        <v>0</v>
      </c>
      <c r="U325" t="b">
        <v>0</v>
      </c>
    </row>
    <row r="326" spans="1:21" x14ac:dyDescent="0.2">
      <c r="A326">
        <v>2014</v>
      </c>
      <c r="C326" t="s">
        <v>106</v>
      </c>
      <c r="E326" t="s">
        <v>1173</v>
      </c>
      <c r="F326" t="s">
        <v>1160</v>
      </c>
      <c r="I326" t="s">
        <v>1161</v>
      </c>
      <c r="K326" t="b">
        <v>1</v>
      </c>
      <c r="L326" t="s">
        <v>42</v>
      </c>
      <c r="M326" t="s">
        <v>1162</v>
      </c>
      <c r="Q326" t="b">
        <v>0</v>
      </c>
      <c r="R326" t="s">
        <v>106</v>
      </c>
      <c r="S326" t="b">
        <v>0</v>
      </c>
      <c r="U326" t="b">
        <v>0</v>
      </c>
    </row>
    <row r="327" spans="1:21" x14ac:dyDescent="0.2">
      <c r="A327">
        <v>20026</v>
      </c>
      <c r="C327" t="s">
        <v>106</v>
      </c>
      <c r="F327" t="s">
        <v>9771</v>
      </c>
      <c r="H327" t="s">
        <v>1104</v>
      </c>
      <c r="I327" t="s">
        <v>1105</v>
      </c>
      <c r="J327" t="s">
        <v>39</v>
      </c>
      <c r="K327" t="b">
        <v>1</v>
      </c>
      <c r="L327" t="s">
        <v>42</v>
      </c>
      <c r="M327" t="s">
        <v>1106</v>
      </c>
      <c r="Q327" t="b">
        <v>1</v>
      </c>
      <c r="R327" t="s">
        <v>86</v>
      </c>
      <c r="S327" t="b">
        <v>0</v>
      </c>
      <c r="U327" t="b">
        <v>0</v>
      </c>
    </row>
    <row r="328" spans="1:21" x14ac:dyDescent="0.2">
      <c r="A328">
        <v>20097</v>
      </c>
      <c r="C328" t="s">
        <v>106</v>
      </c>
      <c r="F328" t="s">
        <v>1107</v>
      </c>
      <c r="H328" t="s">
        <v>1108</v>
      </c>
      <c r="I328" t="s">
        <v>1109</v>
      </c>
      <c r="J328" t="s">
        <v>39</v>
      </c>
      <c r="K328" t="b">
        <v>1</v>
      </c>
      <c r="L328" t="s">
        <v>42</v>
      </c>
      <c r="M328" t="s">
        <v>1110</v>
      </c>
      <c r="Q328" t="b">
        <v>0</v>
      </c>
      <c r="R328" t="s">
        <v>86</v>
      </c>
      <c r="S328" t="b">
        <v>0</v>
      </c>
      <c r="U328" t="b">
        <v>0</v>
      </c>
    </row>
    <row r="329" spans="1:21" x14ac:dyDescent="0.2">
      <c r="A329">
        <v>20079</v>
      </c>
      <c r="C329" t="s">
        <v>106</v>
      </c>
      <c r="F329" t="s">
        <v>1111</v>
      </c>
      <c r="H329" t="s">
        <v>1112</v>
      </c>
      <c r="I329" t="s">
        <v>1113</v>
      </c>
      <c r="J329" t="s">
        <v>39</v>
      </c>
      <c r="K329" t="b">
        <v>1</v>
      </c>
      <c r="L329" t="s">
        <v>42</v>
      </c>
      <c r="M329" t="s">
        <v>1114</v>
      </c>
      <c r="Q329" t="b">
        <v>0</v>
      </c>
      <c r="R329" t="s">
        <v>86</v>
      </c>
      <c r="S329" t="b">
        <v>0</v>
      </c>
      <c r="U329" t="b">
        <v>0</v>
      </c>
    </row>
    <row r="330" spans="1:21" x14ac:dyDescent="0.2">
      <c r="A330">
        <v>1333</v>
      </c>
      <c r="C330" t="s">
        <v>106</v>
      </c>
      <c r="F330" t="s">
        <v>1115</v>
      </c>
      <c r="H330" t="s">
        <v>1116</v>
      </c>
      <c r="I330" t="s">
        <v>1117</v>
      </c>
      <c r="J330" t="s">
        <v>39</v>
      </c>
      <c r="K330" t="b">
        <v>1</v>
      </c>
      <c r="L330" t="s">
        <v>42</v>
      </c>
      <c r="M330" t="s">
        <v>1118</v>
      </c>
      <c r="Q330" t="b">
        <v>0</v>
      </c>
      <c r="R330" t="s">
        <v>86</v>
      </c>
      <c r="S330" t="b">
        <v>0</v>
      </c>
      <c r="U330" t="b">
        <v>0</v>
      </c>
    </row>
    <row r="331" spans="1:21" x14ac:dyDescent="0.2">
      <c r="A331">
        <v>20081</v>
      </c>
      <c r="C331" t="s">
        <v>106</v>
      </c>
      <c r="F331" t="s">
        <v>1119</v>
      </c>
      <c r="G331" t="s">
        <v>1122</v>
      </c>
      <c r="H331" t="s">
        <v>1120</v>
      </c>
      <c r="I331" t="s">
        <v>1121</v>
      </c>
      <c r="J331" t="s">
        <v>39</v>
      </c>
      <c r="K331" t="b">
        <v>1</v>
      </c>
      <c r="L331" t="s">
        <v>42</v>
      </c>
      <c r="M331" t="s">
        <v>1123</v>
      </c>
      <c r="N331" t="s">
        <v>1124</v>
      </c>
      <c r="Q331" t="b">
        <v>0</v>
      </c>
      <c r="R331" t="s">
        <v>86</v>
      </c>
      <c r="S331" t="b">
        <v>0</v>
      </c>
      <c r="U331" t="b">
        <v>0</v>
      </c>
    </row>
    <row r="332" spans="1:21" x14ac:dyDescent="0.2">
      <c r="A332">
        <v>2085</v>
      </c>
      <c r="C332" t="s">
        <v>106</v>
      </c>
      <c r="F332" t="s">
        <v>9772</v>
      </c>
      <c r="H332" t="s">
        <v>1126</v>
      </c>
      <c r="I332" t="s">
        <v>1117</v>
      </c>
      <c r="J332" t="s">
        <v>263</v>
      </c>
      <c r="K332" t="b">
        <v>1</v>
      </c>
      <c r="L332" t="s">
        <v>42</v>
      </c>
      <c r="M332" t="s">
        <v>1127</v>
      </c>
      <c r="Q332" t="b">
        <v>0</v>
      </c>
      <c r="R332" t="s">
        <v>86</v>
      </c>
      <c r="S332" t="b">
        <v>0</v>
      </c>
      <c r="U332" t="b">
        <v>0</v>
      </c>
    </row>
    <row r="333" spans="1:21" x14ac:dyDescent="0.2">
      <c r="A333">
        <v>1392</v>
      </c>
      <c r="C333" t="s">
        <v>106</v>
      </c>
      <c r="F333" t="s">
        <v>1129</v>
      </c>
      <c r="I333" t="s">
        <v>1130</v>
      </c>
      <c r="K333" t="b">
        <v>1</v>
      </c>
      <c r="L333" t="s">
        <v>42</v>
      </c>
      <c r="M333" t="s">
        <v>1131</v>
      </c>
      <c r="Q333" t="b">
        <v>1</v>
      </c>
      <c r="R333" t="s">
        <v>106</v>
      </c>
      <c r="S333" t="b">
        <v>1</v>
      </c>
      <c r="U333" t="b">
        <v>0</v>
      </c>
    </row>
    <row r="334" spans="1:21" x14ac:dyDescent="0.2">
      <c r="A334">
        <v>2429</v>
      </c>
      <c r="C334" t="s">
        <v>106</v>
      </c>
      <c r="F334" t="s">
        <v>11393</v>
      </c>
      <c r="G334" t="s">
        <v>11394</v>
      </c>
      <c r="H334" t="s">
        <v>1133</v>
      </c>
      <c r="I334" t="s">
        <v>1134</v>
      </c>
      <c r="J334" t="s">
        <v>39</v>
      </c>
      <c r="K334" t="b">
        <v>1</v>
      </c>
      <c r="L334" t="s">
        <v>42</v>
      </c>
      <c r="M334" t="s">
        <v>1135</v>
      </c>
      <c r="N334" t="s">
        <v>1136</v>
      </c>
      <c r="O334" t="s">
        <v>1137</v>
      </c>
      <c r="Q334" t="b">
        <v>0</v>
      </c>
      <c r="R334" t="s">
        <v>86</v>
      </c>
      <c r="S334" t="b">
        <v>0</v>
      </c>
      <c r="U334" t="b">
        <v>0</v>
      </c>
    </row>
    <row r="335" spans="1:21" x14ac:dyDescent="0.2">
      <c r="A335">
        <v>2070</v>
      </c>
      <c r="C335" t="s">
        <v>106</v>
      </c>
      <c r="F335" t="s">
        <v>5349</v>
      </c>
      <c r="H335" t="s">
        <v>1139</v>
      </c>
      <c r="I335" t="s">
        <v>1140</v>
      </c>
      <c r="J335" t="s">
        <v>39</v>
      </c>
      <c r="K335" t="b">
        <v>1</v>
      </c>
      <c r="L335" t="s">
        <v>42</v>
      </c>
      <c r="M335" t="s">
        <v>1141</v>
      </c>
      <c r="Q335" t="b">
        <v>0</v>
      </c>
      <c r="R335" t="s">
        <v>86</v>
      </c>
      <c r="S335" t="b">
        <v>0</v>
      </c>
      <c r="U335" t="b">
        <v>0</v>
      </c>
    </row>
    <row r="336" spans="1:21" x14ac:dyDescent="0.2">
      <c r="A336">
        <v>1393</v>
      </c>
      <c r="C336" t="s">
        <v>106</v>
      </c>
      <c r="F336" t="s">
        <v>1142</v>
      </c>
      <c r="I336" t="s">
        <v>1143</v>
      </c>
      <c r="K336" t="b">
        <v>1</v>
      </c>
      <c r="L336" t="s">
        <v>42</v>
      </c>
      <c r="M336" t="s">
        <v>1144</v>
      </c>
      <c r="Q336" t="b">
        <v>0</v>
      </c>
      <c r="R336" t="s">
        <v>106</v>
      </c>
      <c r="S336" t="b">
        <v>1</v>
      </c>
      <c r="U336" t="b">
        <v>0</v>
      </c>
    </row>
    <row r="337" spans="1:21" x14ac:dyDescent="0.2">
      <c r="A337">
        <v>2176</v>
      </c>
      <c r="C337" t="s">
        <v>106</v>
      </c>
      <c r="F337" t="s">
        <v>1145</v>
      </c>
      <c r="G337" t="s">
        <v>1147</v>
      </c>
      <c r="I337" t="s">
        <v>1146</v>
      </c>
      <c r="K337" t="b">
        <v>0</v>
      </c>
      <c r="L337" t="s">
        <v>42</v>
      </c>
      <c r="Q337" t="b">
        <v>0</v>
      </c>
      <c r="R337" t="s">
        <v>106</v>
      </c>
      <c r="S337" t="b">
        <v>1</v>
      </c>
      <c r="U337" t="b">
        <v>0</v>
      </c>
    </row>
    <row r="338" spans="1:21" x14ac:dyDescent="0.2">
      <c r="C338" t="s">
        <v>106</v>
      </c>
      <c r="F338" t="s">
        <v>1148</v>
      </c>
      <c r="H338" t="s">
        <v>1149</v>
      </c>
      <c r="I338" t="s">
        <v>1150</v>
      </c>
      <c r="J338" t="s">
        <v>39</v>
      </c>
      <c r="K338" t="b">
        <v>1</v>
      </c>
      <c r="L338" t="s">
        <v>42</v>
      </c>
      <c r="M338" t="s">
        <v>1151</v>
      </c>
      <c r="Q338" t="b">
        <v>0</v>
      </c>
      <c r="R338" t="s">
        <v>86</v>
      </c>
      <c r="S338" t="b">
        <v>0</v>
      </c>
      <c r="U338" t="b">
        <v>0</v>
      </c>
    </row>
    <row r="339" spans="1:21" x14ac:dyDescent="0.2">
      <c r="C339" t="s">
        <v>106</v>
      </c>
      <c r="F339" t="s">
        <v>9773</v>
      </c>
      <c r="H339" t="s">
        <v>1153</v>
      </c>
      <c r="I339" t="s">
        <v>1154</v>
      </c>
      <c r="J339" t="s">
        <v>39</v>
      </c>
      <c r="K339" t="b">
        <v>1</v>
      </c>
      <c r="L339" t="s">
        <v>42</v>
      </c>
      <c r="M339" t="s">
        <v>1155</v>
      </c>
      <c r="Q339" t="b">
        <v>0</v>
      </c>
      <c r="R339" t="s">
        <v>86</v>
      </c>
      <c r="S339" t="b">
        <v>0</v>
      </c>
      <c r="U339" t="b">
        <v>0</v>
      </c>
    </row>
    <row r="340" spans="1:21" x14ac:dyDescent="0.2">
      <c r="A340">
        <v>1395</v>
      </c>
      <c r="C340" t="s">
        <v>106</v>
      </c>
      <c r="F340" t="s">
        <v>1156</v>
      </c>
      <c r="I340" t="s">
        <v>1157</v>
      </c>
      <c r="K340" t="b">
        <v>1</v>
      </c>
      <c r="L340" t="s">
        <v>42</v>
      </c>
      <c r="M340" t="s">
        <v>1158</v>
      </c>
      <c r="Q340" t="b">
        <v>0</v>
      </c>
      <c r="R340" t="s">
        <v>106</v>
      </c>
      <c r="S340" t="b">
        <v>1</v>
      </c>
      <c r="U340" t="b">
        <v>0</v>
      </c>
    </row>
    <row r="341" spans="1:21" x14ac:dyDescent="0.2">
      <c r="A341">
        <v>20253</v>
      </c>
      <c r="C341" t="s">
        <v>1174</v>
      </c>
      <c r="E341" t="s">
        <v>1175</v>
      </c>
      <c r="H341" t="s">
        <v>1176</v>
      </c>
      <c r="I341" t="s">
        <v>1177</v>
      </c>
      <c r="J341" t="s">
        <v>39</v>
      </c>
      <c r="K341" t="b">
        <v>1</v>
      </c>
      <c r="L341" t="s">
        <v>42</v>
      </c>
      <c r="M341" t="s">
        <v>1178</v>
      </c>
      <c r="Q341" t="b">
        <v>0</v>
      </c>
      <c r="R341" t="s">
        <v>44</v>
      </c>
      <c r="S341" t="b">
        <v>0</v>
      </c>
      <c r="U341" t="b">
        <v>0</v>
      </c>
    </row>
    <row r="342" spans="1:21" x14ac:dyDescent="0.2">
      <c r="A342" t="s">
        <v>11408</v>
      </c>
      <c r="C342" t="s">
        <v>11414</v>
      </c>
      <c r="E342" t="s">
        <v>11415</v>
      </c>
      <c r="F342" t="s">
        <v>11416</v>
      </c>
      <c r="G342" t="s">
        <v>11418</v>
      </c>
      <c r="H342" t="s">
        <v>11405</v>
      </c>
      <c r="I342" t="s">
        <v>11417</v>
      </c>
      <c r="J342" t="s">
        <v>39</v>
      </c>
      <c r="K342" t="b">
        <v>1</v>
      </c>
      <c r="L342" t="s">
        <v>42</v>
      </c>
      <c r="M342" t="s">
        <v>80</v>
      </c>
      <c r="N342" t="s">
        <v>11405</v>
      </c>
      <c r="O342" t="s">
        <v>11405</v>
      </c>
      <c r="P342" t="s">
        <v>11405</v>
      </c>
      <c r="Q342" t="b">
        <v>0</v>
      </c>
      <c r="R342" t="s">
        <v>37</v>
      </c>
      <c r="S342" t="b">
        <v>0</v>
      </c>
      <c r="T342" t="s">
        <v>11405</v>
      </c>
      <c r="U342" t="b">
        <v>0</v>
      </c>
    </row>
    <row r="343" spans="1:21" x14ac:dyDescent="0.2">
      <c r="A343" t="s">
        <v>11408</v>
      </c>
      <c r="C343" t="s">
        <v>11419</v>
      </c>
      <c r="E343" t="s">
        <v>11420</v>
      </c>
      <c r="F343" t="s">
        <v>11421</v>
      </c>
      <c r="G343" t="s">
        <v>11423</v>
      </c>
      <c r="H343" t="s">
        <v>11405</v>
      </c>
      <c r="I343" t="s">
        <v>11422</v>
      </c>
      <c r="J343" t="s">
        <v>39</v>
      </c>
      <c r="K343" t="b">
        <v>1</v>
      </c>
      <c r="L343" t="s">
        <v>42</v>
      </c>
      <c r="M343" t="s">
        <v>80</v>
      </c>
      <c r="N343" t="s">
        <v>11405</v>
      </c>
      <c r="O343" t="s">
        <v>11405</v>
      </c>
      <c r="P343" t="s">
        <v>11405</v>
      </c>
      <c r="Q343" t="b">
        <v>0</v>
      </c>
      <c r="R343" t="s">
        <v>37</v>
      </c>
      <c r="S343" t="b">
        <v>0</v>
      </c>
      <c r="T343" t="s">
        <v>11405</v>
      </c>
      <c r="U343" t="b">
        <v>0</v>
      </c>
    </row>
    <row r="344" spans="1:21" x14ac:dyDescent="0.2">
      <c r="A344" t="s">
        <v>11408</v>
      </c>
      <c r="C344" t="s">
        <v>1181</v>
      </c>
      <c r="E344" t="s">
        <v>11424</v>
      </c>
      <c r="F344" t="s">
        <v>11405</v>
      </c>
      <c r="G344" t="s">
        <v>11405</v>
      </c>
      <c r="H344" t="s">
        <v>11425</v>
      </c>
      <c r="I344" t="s">
        <v>11405</v>
      </c>
      <c r="J344" t="s">
        <v>39</v>
      </c>
      <c r="K344" t="b">
        <v>1</v>
      </c>
      <c r="L344" t="s">
        <v>42</v>
      </c>
      <c r="M344" t="s">
        <v>11405</v>
      </c>
      <c r="N344" t="s">
        <v>11405</v>
      </c>
      <c r="O344" t="s">
        <v>11405</v>
      </c>
      <c r="P344" t="s">
        <v>11405</v>
      </c>
      <c r="Q344" t="b">
        <v>0</v>
      </c>
      <c r="R344" t="s">
        <v>407</v>
      </c>
      <c r="S344" t="b">
        <v>0</v>
      </c>
      <c r="T344" t="s">
        <v>11405</v>
      </c>
      <c r="U344" t="b">
        <v>0</v>
      </c>
    </row>
    <row r="345" spans="1:21" x14ac:dyDescent="0.2">
      <c r="A345">
        <v>1397</v>
      </c>
      <c r="C345" t="s">
        <v>1181</v>
      </c>
      <c r="E345" t="s">
        <v>1182</v>
      </c>
      <c r="I345" t="s">
        <v>1183</v>
      </c>
      <c r="K345" t="b">
        <v>0</v>
      </c>
      <c r="L345" t="s">
        <v>42</v>
      </c>
      <c r="O345" t="s">
        <v>239</v>
      </c>
      <c r="Q345" t="b">
        <v>1</v>
      </c>
      <c r="R345" t="s">
        <v>86</v>
      </c>
      <c r="S345" t="b">
        <v>1</v>
      </c>
      <c r="U345" t="b">
        <v>0</v>
      </c>
    </row>
    <row r="346" spans="1:21" x14ac:dyDescent="0.2">
      <c r="A346">
        <v>1398</v>
      </c>
      <c r="C346" t="s">
        <v>1184</v>
      </c>
      <c r="E346" t="s">
        <v>1185</v>
      </c>
      <c r="F346" t="s">
        <v>1186</v>
      </c>
      <c r="I346" t="s">
        <v>1187</v>
      </c>
      <c r="K346" t="b">
        <v>0</v>
      </c>
      <c r="L346" t="s">
        <v>42</v>
      </c>
      <c r="Q346" t="b">
        <v>0</v>
      </c>
      <c r="R346" t="s">
        <v>86</v>
      </c>
      <c r="S346" t="b">
        <v>1</v>
      </c>
      <c r="U346" t="b">
        <v>0</v>
      </c>
    </row>
    <row r="347" spans="1:21" x14ac:dyDescent="0.2">
      <c r="A347">
        <v>1399</v>
      </c>
      <c r="C347" t="s">
        <v>1188</v>
      </c>
      <c r="E347" t="s">
        <v>1189</v>
      </c>
      <c r="I347" t="s">
        <v>1190</v>
      </c>
      <c r="K347" t="b">
        <v>0</v>
      </c>
      <c r="L347" t="s">
        <v>42</v>
      </c>
      <c r="Q347" t="b">
        <v>0</v>
      </c>
      <c r="R347" t="s">
        <v>86</v>
      </c>
      <c r="S347" t="b">
        <v>1</v>
      </c>
      <c r="U347" t="b">
        <v>0</v>
      </c>
    </row>
    <row r="348" spans="1:21" x14ac:dyDescent="0.2">
      <c r="A348">
        <v>15767</v>
      </c>
      <c r="C348" t="s">
        <v>1191</v>
      </c>
      <c r="E348" t="s">
        <v>1192</v>
      </c>
      <c r="F348" t="s">
        <v>10274</v>
      </c>
      <c r="H348" t="s">
        <v>1193</v>
      </c>
      <c r="I348" t="s">
        <v>1194</v>
      </c>
      <c r="J348" t="s">
        <v>39</v>
      </c>
      <c r="K348" t="b">
        <v>1</v>
      </c>
      <c r="L348" t="s">
        <v>42</v>
      </c>
      <c r="M348" t="s">
        <v>1195</v>
      </c>
      <c r="Q348" t="b">
        <v>0</v>
      </c>
      <c r="R348" t="s">
        <v>86</v>
      </c>
      <c r="S348" t="b">
        <v>0</v>
      </c>
      <c r="U348" t="b">
        <v>0</v>
      </c>
    </row>
    <row r="349" spans="1:21" x14ac:dyDescent="0.2">
      <c r="C349" t="s">
        <v>1191</v>
      </c>
      <c r="E349" t="s">
        <v>1192</v>
      </c>
      <c r="F349" t="s">
        <v>9774</v>
      </c>
      <c r="H349" t="s">
        <v>10054</v>
      </c>
      <c r="I349" t="s">
        <v>10426</v>
      </c>
      <c r="K349" t="b">
        <v>1</v>
      </c>
      <c r="L349" t="s">
        <v>42</v>
      </c>
      <c r="M349" t="s">
        <v>11083</v>
      </c>
      <c r="Q349" t="b">
        <v>0</v>
      </c>
      <c r="R349" t="s">
        <v>86</v>
      </c>
      <c r="S349" t="b">
        <v>0</v>
      </c>
      <c r="U349" t="b">
        <v>0</v>
      </c>
    </row>
    <row r="350" spans="1:21" x14ac:dyDescent="0.2">
      <c r="C350" t="s">
        <v>1196</v>
      </c>
      <c r="E350" t="s">
        <v>1197</v>
      </c>
      <c r="F350" t="s">
        <v>1201</v>
      </c>
      <c r="H350" t="s">
        <v>1202</v>
      </c>
      <c r="I350" t="s">
        <v>1203</v>
      </c>
      <c r="J350" t="s">
        <v>39</v>
      </c>
      <c r="K350" t="b">
        <v>1</v>
      </c>
      <c r="L350" t="s">
        <v>42</v>
      </c>
      <c r="M350" t="s">
        <v>1204</v>
      </c>
      <c r="Q350" t="b">
        <v>0</v>
      </c>
      <c r="R350" t="s">
        <v>86</v>
      </c>
      <c r="S350" t="b">
        <v>0</v>
      </c>
      <c r="U350" t="b">
        <v>0</v>
      </c>
    </row>
    <row r="351" spans="1:21" x14ac:dyDescent="0.2">
      <c r="A351">
        <v>1335</v>
      </c>
      <c r="C351" t="s">
        <v>1196</v>
      </c>
      <c r="E351" t="s">
        <v>1197</v>
      </c>
      <c r="F351" t="s">
        <v>1205</v>
      </c>
      <c r="H351" t="s">
        <v>1206</v>
      </c>
      <c r="I351" t="s">
        <v>1207</v>
      </c>
      <c r="J351" t="s">
        <v>39</v>
      </c>
      <c r="K351" t="b">
        <v>1</v>
      </c>
      <c r="L351" t="s">
        <v>42</v>
      </c>
      <c r="M351" t="s">
        <v>1208</v>
      </c>
      <c r="N351" t="s">
        <v>1209</v>
      </c>
      <c r="Q351" t="b">
        <v>0</v>
      </c>
      <c r="R351" t="s">
        <v>86</v>
      </c>
      <c r="S351" t="b">
        <v>0</v>
      </c>
      <c r="U351" t="b">
        <v>0</v>
      </c>
    </row>
    <row r="352" spans="1:21" x14ac:dyDescent="0.2">
      <c r="A352">
        <v>20005</v>
      </c>
      <c r="C352" t="s">
        <v>1196</v>
      </c>
      <c r="E352" t="s">
        <v>1197</v>
      </c>
      <c r="F352" t="s">
        <v>1210</v>
      </c>
      <c r="H352" t="s">
        <v>1211</v>
      </c>
      <c r="I352" t="s">
        <v>1212</v>
      </c>
      <c r="J352" t="s">
        <v>39</v>
      </c>
      <c r="K352" t="b">
        <v>1</v>
      </c>
      <c r="L352" t="s">
        <v>42</v>
      </c>
      <c r="M352" t="s">
        <v>1214</v>
      </c>
      <c r="N352" t="s">
        <v>1215</v>
      </c>
      <c r="P352" t="s">
        <v>1213</v>
      </c>
      <c r="Q352" t="b">
        <v>0</v>
      </c>
      <c r="R352" t="s">
        <v>86</v>
      </c>
      <c r="S352" t="b">
        <v>0</v>
      </c>
      <c r="U352" t="b">
        <v>0</v>
      </c>
    </row>
    <row r="353" spans="1:21" x14ac:dyDescent="0.2">
      <c r="A353">
        <v>1400</v>
      </c>
      <c r="C353" t="s">
        <v>1196</v>
      </c>
      <c r="E353" t="s">
        <v>1197</v>
      </c>
      <c r="F353" t="s">
        <v>1216</v>
      </c>
      <c r="I353" t="s">
        <v>1217</v>
      </c>
      <c r="K353" t="b">
        <v>1</v>
      </c>
      <c r="L353" t="s">
        <v>42</v>
      </c>
      <c r="M353" t="s">
        <v>1218</v>
      </c>
      <c r="Q353" t="b">
        <v>0</v>
      </c>
      <c r="R353" t="s">
        <v>1196</v>
      </c>
      <c r="S353" t="b">
        <v>1</v>
      </c>
      <c r="U353" t="b">
        <v>0</v>
      </c>
    </row>
    <row r="354" spans="1:21" x14ac:dyDescent="0.2">
      <c r="A354">
        <v>20302</v>
      </c>
      <c r="C354" t="s">
        <v>1196</v>
      </c>
      <c r="E354" t="s">
        <v>1197</v>
      </c>
      <c r="F354" t="s">
        <v>1219</v>
      </c>
      <c r="H354" t="s">
        <v>1220</v>
      </c>
      <c r="I354" t="s">
        <v>1221</v>
      </c>
      <c r="J354" t="s">
        <v>39</v>
      </c>
      <c r="K354" t="b">
        <v>1</v>
      </c>
      <c r="L354" t="s">
        <v>42</v>
      </c>
      <c r="M354" t="s">
        <v>1222</v>
      </c>
      <c r="N354" t="s">
        <v>1223</v>
      </c>
      <c r="Q354" t="b">
        <v>0</v>
      </c>
      <c r="R354" t="s">
        <v>86</v>
      </c>
      <c r="S354" t="b">
        <v>0</v>
      </c>
      <c r="U354" t="b">
        <v>0</v>
      </c>
    </row>
    <row r="355" spans="1:21" x14ac:dyDescent="0.2">
      <c r="A355">
        <v>20042</v>
      </c>
      <c r="C355" t="s">
        <v>1196</v>
      </c>
      <c r="E355" t="s">
        <v>1197</v>
      </c>
      <c r="F355" t="s">
        <v>9775</v>
      </c>
      <c r="H355" t="s">
        <v>1225</v>
      </c>
      <c r="I355" t="s">
        <v>1226</v>
      </c>
      <c r="J355" t="s">
        <v>39</v>
      </c>
      <c r="K355" t="b">
        <v>1</v>
      </c>
      <c r="L355" t="s">
        <v>42</v>
      </c>
      <c r="M355" t="s">
        <v>1227</v>
      </c>
      <c r="N355" t="s">
        <v>1215</v>
      </c>
      <c r="P355" t="s">
        <v>1213</v>
      </c>
      <c r="Q355" t="b">
        <v>0</v>
      </c>
      <c r="R355" t="s">
        <v>86</v>
      </c>
      <c r="S355" t="b">
        <v>0</v>
      </c>
      <c r="U355" t="b">
        <v>0</v>
      </c>
    </row>
    <row r="356" spans="1:21" x14ac:dyDescent="0.2">
      <c r="C356" t="s">
        <v>1196</v>
      </c>
      <c r="E356" t="s">
        <v>1197</v>
      </c>
      <c r="F356" t="s">
        <v>6785</v>
      </c>
      <c r="H356" t="s">
        <v>6786</v>
      </c>
      <c r="I356" t="s">
        <v>6787</v>
      </c>
      <c r="J356" t="s">
        <v>39</v>
      </c>
      <c r="K356" t="b">
        <v>1</v>
      </c>
      <c r="L356" t="s">
        <v>42</v>
      </c>
      <c r="M356" t="s">
        <v>6788</v>
      </c>
      <c r="Q356" t="b">
        <v>0</v>
      </c>
      <c r="R356" t="s">
        <v>86</v>
      </c>
      <c r="S356" t="b">
        <v>0</v>
      </c>
      <c r="U356" t="b">
        <v>0</v>
      </c>
    </row>
    <row r="357" spans="1:21" x14ac:dyDescent="0.2">
      <c r="A357">
        <v>1401</v>
      </c>
      <c r="C357" t="s">
        <v>1196</v>
      </c>
      <c r="E357" t="s">
        <v>1197</v>
      </c>
      <c r="I357" t="s">
        <v>1198</v>
      </c>
      <c r="K357" t="b">
        <v>1</v>
      </c>
      <c r="L357" t="s">
        <v>42</v>
      </c>
      <c r="M357" t="s">
        <v>1199</v>
      </c>
      <c r="N357" t="s">
        <v>1200</v>
      </c>
      <c r="Q357" t="b">
        <v>1</v>
      </c>
      <c r="R357" t="s">
        <v>1196</v>
      </c>
      <c r="S357" t="b">
        <v>0</v>
      </c>
      <c r="U357" t="b">
        <v>0</v>
      </c>
    </row>
    <row r="358" spans="1:21" x14ac:dyDescent="0.2">
      <c r="C358" t="s">
        <v>1228</v>
      </c>
      <c r="D358" t="s">
        <v>2383</v>
      </c>
      <c r="E358" t="s">
        <v>11666</v>
      </c>
      <c r="F358" t="s">
        <v>9776</v>
      </c>
      <c r="H358" t="s">
        <v>1231</v>
      </c>
      <c r="I358" t="s">
        <v>1232</v>
      </c>
      <c r="J358" t="s">
        <v>39</v>
      </c>
      <c r="K358" t="b">
        <v>1</v>
      </c>
      <c r="L358" t="s">
        <v>42</v>
      </c>
      <c r="M358" t="s">
        <v>1233</v>
      </c>
      <c r="Q358" t="b">
        <v>0</v>
      </c>
      <c r="R358" t="s">
        <v>86</v>
      </c>
      <c r="S358" t="b">
        <v>0</v>
      </c>
      <c r="U358" t="b">
        <v>0</v>
      </c>
    </row>
    <row r="359" spans="1:21" x14ac:dyDescent="0.2">
      <c r="A359" t="s">
        <v>11408</v>
      </c>
      <c r="C359" t="s">
        <v>1228</v>
      </c>
      <c r="D359" t="s">
        <v>2383</v>
      </c>
      <c r="E359" t="s">
        <v>11666</v>
      </c>
      <c r="F359" t="s">
        <v>11426</v>
      </c>
      <c r="G359" t="s">
        <v>11405</v>
      </c>
      <c r="H359" t="s">
        <v>11427</v>
      </c>
      <c r="I359" t="s">
        <v>11428</v>
      </c>
      <c r="J359" t="s">
        <v>39</v>
      </c>
      <c r="K359" t="b">
        <v>1</v>
      </c>
      <c r="L359" t="s">
        <v>42</v>
      </c>
      <c r="M359" t="s">
        <v>11405</v>
      </c>
      <c r="N359" t="s">
        <v>11405</v>
      </c>
      <c r="O359" t="s">
        <v>11405</v>
      </c>
      <c r="P359" t="s">
        <v>11405</v>
      </c>
      <c r="Q359" t="b">
        <v>0</v>
      </c>
      <c r="R359" t="s">
        <v>86</v>
      </c>
      <c r="S359" t="b">
        <v>0</v>
      </c>
      <c r="T359" t="s">
        <v>11405</v>
      </c>
      <c r="U359" t="b">
        <v>0</v>
      </c>
    </row>
    <row r="360" spans="1:21" x14ac:dyDescent="0.2">
      <c r="A360">
        <v>2356</v>
      </c>
      <c r="C360" t="s">
        <v>1234</v>
      </c>
      <c r="E360" t="s">
        <v>1235</v>
      </c>
      <c r="I360" t="s">
        <v>1236</v>
      </c>
      <c r="K360" t="b">
        <v>0</v>
      </c>
      <c r="L360" t="s">
        <v>42</v>
      </c>
      <c r="Q360" t="b">
        <v>0</v>
      </c>
      <c r="R360" t="s">
        <v>86</v>
      </c>
      <c r="S360" t="b">
        <v>1</v>
      </c>
      <c r="U360" t="b">
        <v>0</v>
      </c>
    </row>
    <row r="361" spans="1:21" x14ac:dyDescent="0.2">
      <c r="A361">
        <v>1337</v>
      </c>
      <c r="C361" t="s">
        <v>1237</v>
      </c>
      <c r="E361" t="s">
        <v>1238</v>
      </c>
      <c r="F361" t="s">
        <v>6883</v>
      </c>
      <c r="H361" t="s">
        <v>10055</v>
      </c>
      <c r="I361" t="s">
        <v>6884</v>
      </c>
      <c r="K361" t="b">
        <v>1</v>
      </c>
      <c r="L361" t="s">
        <v>42</v>
      </c>
      <c r="M361" t="s">
        <v>1240</v>
      </c>
      <c r="Q361" t="b">
        <v>0</v>
      </c>
      <c r="R361" t="s">
        <v>86</v>
      </c>
      <c r="S361" t="b">
        <v>0</v>
      </c>
      <c r="U361" t="b">
        <v>0</v>
      </c>
    </row>
    <row r="362" spans="1:21" x14ac:dyDescent="0.2">
      <c r="C362" t="s">
        <v>1237</v>
      </c>
      <c r="E362" t="s">
        <v>1238</v>
      </c>
      <c r="F362" t="s">
        <v>9777</v>
      </c>
      <c r="H362" t="s">
        <v>10056</v>
      </c>
      <c r="I362" t="s">
        <v>10380</v>
      </c>
      <c r="K362" t="b">
        <v>1</v>
      </c>
      <c r="L362" t="s">
        <v>42</v>
      </c>
      <c r="M362" t="s">
        <v>11084</v>
      </c>
      <c r="Q362" t="b">
        <v>0</v>
      </c>
      <c r="R362" t="s">
        <v>86</v>
      </c>
      <c r="S362" t="b">
        <v>0</v>
      </c>
      <c r="U362" t="b">
        <v>0</v>
      </c>
    </row>
    <row r="363" spans="1:21" x14ac:dyDescent="0.2">
      <c r="A363">
        <v>19963</v>
      </c>
      <c r="C363" t="s">
        <v>1237</v>
      </c>
      <c r="E363" t="s">
        <v>1238</v>
      </c>
      <c r="F363" t="s">
        <v>1241</v>
      </c>
      <c r="H363" t="s">
        <v>1242</v>
      </c>
      <c r="I363" t="s">
        <v>1243</v>
      </c>
      <c r="K363" t="b">
        <v>1</v>
      </c>
      <c r="L363" t="s">
        <v>42</v>
      </c>
      <c r="M363" t="s">
        <v>1245</v>
      </c>
      <c r="P363" t="s">
        <v>1244</v>
      </c>
      <c r="Q363" t="b">
        <v>0</v>
      </c>
      <c r="R363" t="s">
        <v>572</v>
      </c>
      <c r="S363" t="b">
        <v>0</v>
      </c>
      <c r="U363" t="b">
        <v>0</v>
      </c>
    </row>
    <row r="364" spans="1:21" x14ac:dyDescent="0.2">
      <c r="A364">
        <v>1402</v>
      </c>
      <c r="C364" t="s">
        <v>1237</v>
      </c>
      <c r="E364" t="s">
        <v>1238</v>
      </c>
      <c r="I364" t="s">
        <v>1239</v>
      </c>
      <c r="K364" t="b">
        <v>1</v>
      </c>
      <c r="L364" t="s">
        <v>42</v>
      </c>
      <c r="M364" t="s">
        <v>1240</v>
      </c>
      <c r="Q364" t="b">
        <v>1</v>
      </c>
      <c r="R364" t="s">
        <v>86</v>
      </c>
      <c r="S364" t="b">
        <v>1</v>
      </c>
      <c r="U364" t="b">
        <v>0</v>
      </c>
    </row>
    <row r="365" spans="1:21" x14ac:dyDescent="0.2">
      <c r="A365">
        <v>2084</v>
      </c>
      <c r="C365" t="s">
        <v>1237</v>
      </c>
      <c r="E365" t="s">
        <v>1246</v>
      </c>
      <c r="I365" t="s">
        <v>1247</v>
      </c>
      <c r="K365" t="b">
        <v>1</v>
      </c>
      <c r="L365" t="s">
        <v>42</v>
      </c>
      <c r="M365" t="s">
        <v>1249</v>
      </c>
      <c r="P365" t="s">
        <v>1248</v>
      </c>
      <c r="Q365" t="b">
        <v>0</v>
      </c>
      <c r="R365" t="s">
        <v>86</v>
      </c>
      <c r="S365" t="b">
        <v>1</v>
      </c>
      <c r="U365" t="b">
        <v>0</v>
      </c>
    </row>
    <row r="366" spans="1:21" x14ac:dyDescent="0.2">
      <c r="A366">
        <v>15843</v>
      </c>
      <c r="C366" t="s">
        <v>1237</v>
      </c>
      <c r="E366" t="s">
        <v>10275</v>
      </c>
      <c r="G366" t="s">
        <v>10381</v>
      </c>
      <c r="H366" t="s">
        <v>10057</v>
      </c>
      <c r="I366" t="s">
        <v>10382</v>
      </c>
      <c r="K366" t="b">
        <v>1</v>
      </c>
      <c r="L366" t="s">
        <v>42</v>
      </c>
      <c r="M366" t="s">
        <v>11085</v>
      </c>
      <c r="Q366" t="b">
        <v>0</v>
      </c>
      <c r="R366" t="s">
        <v>86</v>
      </c>
      <c r="S366" t="b">
        <v>0</v>
      </c>
      <c r="U366" t="b">
        <v>0</v>
      </c>
    </row>
    <row r="367" spans="1:21" x14ac:dyDescent="0.2">
      <c r="A367" t="s">
        <v>11408</v>
      </c>
      <c r="C367" t="s">
        <v>11429</v>
      </c>
      <c r="E367" t="s">
        <v>11430</v>
      </c>
      <c r="F367" t="s">
        <v>11431</v>
      </c>
      <c r="G367" t="s">
        <v>11405</v>
      </c>
      <c r="H367" t="s">
        <v>11432</v>
      </c>
      <c r="I367" t="s">
        <v>11433</v>
      </c>
      <c r="J367" t="s">
        <v>11405</v>
      </c>
      <c r="K367" t="b">
        <v>1</v>
      </c>
      <c r="L367" t="s">
        <v>42</v>
      </c>
      <c r="M367" t="s">
        <v>11405</v>
      </c>
      <c r="N367" t="s">
        <v>11405</v>
      </c>
      <c r="O367" t="s">
        <v>11405</v>
      </c>
      <c r="P367" t="s">
        <v>11405</v>
      </c>
      <c r="Q367" t="b">
        <v>0</v>
      </c>
      <c r="R367" t="s">
        <v>86</v>
      </c>
      <c r="S367" t="b">
        <v>0</v>
      </c>
      <c r="T367" t="s">
        <v>11405</v>
      </c>
      <c r="U367" t="b">
        <v>0</v>
      </c>
    </row>
    <row r="368" spans="1:21" x14ac:dyDescent="0.2">
      <c r="A368">
        <v>1338</v>
      </c>
      <c r="C368" t="s">
        <v>1250</v>
      </c>
      <c r="E368" t="s">
        <v>1267</v>
      </c>
      <c r="H368" t="s">
        <v>1268</v>
      </c>
      <c r="I368" t="s">
        <v>1269</v>
      </c>
      <c r="J368" t="s">
        <v>39</v>
      </c>
      <c r="K368" t="b">
        <v>1</v>
      </c>
      <c r="L368" t="s">
        <v>42</v>
      </c>
      <c r="M368" t="s">
        <v>1271</v>
      </c>
      <c r="P368" t="s">
        <v>1270</v>
      </c>
      <c r="Q368" t="b">
        <v>0</v>
      </c>
      <c r="R368" t="s">
        <v>86</v>
      </c>
      <c r="S368" t="b">
        <v>0</v>
      </c>
      <c r="U368" t="b">
        <v>1</v>
      </c>
    </row>
    <row r="369" spans="1:21" x14ac:dyDescent="0.2">
      <c r="A369">
        <v>1340</v>
      </c>
      <c r="C369" t="s">
        <v>1250</v>
      </c>
      <c r="E369" t="s">
        <v>1272</v>
      </c>
      <c r="F369" t="s">
        <v>1276</v>
      </c>
      <c r="H369" t="s">
        <v>1277</v>
      </c>
      <c r="I369" t="s">
        <v>1278</v>
      </c>
      <c r="J369" t="s">
        <v>39</v>
      </c>
      <c r="K369" t="b">
        <v>1</v>
      </c>
      <c r="L369" t="s">
        <v>42</v>
      </c>
      <c r="M369" t="s">
        <v>1280</v>
      </c>
      <c r="P369" t="s">
        <v>1279</v>
      </c>
      <c r="Q369" t="b">
        <v>0</v>
      </c>
      <c r="R369" t="s">
        <v>86</v>
      </c>
      <c r="S369" t="b">
        <v>0</v>
      </c>
      <c r="U369" t="b">
        <v>0</v>
      </c>
    </row>
    <row r="370" spans="1:21" x14ac:dyDescent="0.2">
      <c r="A370">
        <v>1404</v>
      </c>
      <c r="C370" t="s">
        <v>1250</v>
      </c>
      <c r="E370" t="s">
        <v>1272</v>
      </c>
      <c r="F370" t="s">
        <v>1281</v>
      </c>
      <c r="I370" t="s">
        <v>1282</v>
      </c>
      <c r="K370" t="b">
        <v>1</v>
      </c>
      <c r="L370" t="s">
        <v>42</v>
      </c>
      <c r="M370" t="s">
        <v>1284</v>
      </c>
      <c r="P370" t="s">
        <v>1283</v>
      </c>
      <c r="Q370" t="b">
        <v>1</v>
      </c>
      <c r="R370" t="s">
        <v>86</v>
      </c>
      <c r="S370" t="b">
        <v>0</v>
      </c>
      <c r="U370" t="b">
        <v>0</v>
      </c>
    </row>
    <row r="371" spans="1:21" x14ac:dyDescent="0.2">
      <c r="C371" t="s">
        <v>1250</v>
      </c>
      <c r="E371" t="s">
        <v>1272</v>
      </c>
      <c r="F371" t="s">
        <v>9966</v>
      </c>
      <c r="H371" t="s">
        <v>1273</v>
      </c>
      <c r="I371" t="s">
        <v>1274</v>
      </c>
      <c r="K371" t="b">
        <v>1</v>
      </c>
      <c r="L371" t="s">
        <v>42</v>
      </c>
      <c r="M371" t="s">
        <v>1275</v>
      </c>
      <c r="Q371" t="b">
        <v>0</v>
      </c>
      <c r="R371" t="s">
        <v>86</v>
      </c>
      <c r="S371" t="b">
        <v>0</v>
      </c>
      <c r="U371" t="b">
        <v>0</v>
      </c>
    </row>
    <row r="372" spans="1:21" x14ac:dyDescent="0.2">
      <c r="A372">
        <v>1405</v>
      </c>
      <c r="C372" t="s">
        <v>1250</v>
      </c>
      <c r="E372" t="s">
        <v>1272</v>
      </c>
      <c r="F372" t="s">
        <v>1285</v>
      </c>
      <c r="I372" t="s">
        <v>1286</v>
      </c>
      <c r="K372" t="b">
        <v>1</v>
      </c>
      <c r="L372" t="s">
        <v>42</v>
      </c>
      <c r="M372" t="s">
        <v>1284</v>
      </c>
      <c r="P372" t="s">
        <v>1283</v>
      </c>
      <c r="Q372" t="b">
        <v>0</v>
      </c>
      <c r="R372" t="s">
        <v>86</v>
      </c>
      <c r="S372" t="b">
        <v>1</v>
      </c>
      <c r="U372" t="b">
        <v>0</v>
      </c>
    </row>
    <row r="373" spans="1:21" x14ac:dyDescent="0.2">
      <c r="A373">
        <v>1406</v>
      </c>
      <c r="C373" t="s">
        <v>1250</v>
      </c>
      <c r="E373" t="s">
        <v>1287</v>
      </c>
      <c r="I373" t="s">
        <v>1288</v>
      </c>
      <c r="K373" t="b">
        <v>0</v>
      </c>
      <c r="L373" t="s">
        <v>42</v>
      </c>
      <c r="Q373" t="b">
        <v>0</v>
      </c>
      <c r="R373" t="s">
        <v>86</v>
      </c>
      <c r="S373" t="b">
        <v>1</v>
      </c>
      <c r="U373" t="b">
        <v>0</v>
      </c>
    </row>
    <row r="374" spans="1:21" x14ac:dyDescent="0.2">
      <c r="A374">
        <v>1344</v>
      </c>
      <c r="C374" t="s">
        <v>1250</v>
      </c>
      <c r="E374" t="s">
        <v>730</v>
      </c>
      <c r="F374" t="s">
        <v>1292</v>
      </c>
      <c r="H374" t="s">
        <v>1293</v>
      </c>
      <c r="I374" t="s">
        <v>1294</v>
      </c>
      <c r="J374" t="s">
        <v>39</v>
      </c>
      <c r="K374" t="b">
        <v>1</v>
      </c>
      <c r="L374" t="s">
        <v>42</v>
      </c>
      <c r="M374" t="s">
        <v>1296</v>
      </c>
      <c r="P374" t="s">
        <v>1295</v>
      </c>
      <c r="Q374" t="b">
        <v>0</v>
      </c>
      <c r="R374" t="s">
        <v>86</v>
      </c>
      <c r="S374" t="b">
        <v>0</v>
      </c>
      <c r="U374" t="b">
        <v>0</v>
      </c>
    </row>
    <row r="375" spans="1:21" x14ac:dyDescent="0.2">
      <c r="A375">
        <v>1408</v>
      </c>
      <c r="C375" t="s">
        <v>1250</v>
      </c>
      <c r="E375" t="s">
        <v>730</v>
      </c>
      <c r="F375" t="s">
        <v>1297</v>
      </c>
      <c r="I375" t="s">
        <v>1298</v>
      </c>
      <c r="K375" t="b">
        <v>1</v>
      </c>
      <c r="L375" t="s">
        <v>42</v>
      </c>
      <c r="M375" t="s">
        <v>1291</v>
      </c>
      <c r="P375" t="s">
        <v>1290</v>
      </c>
      <c r="Q375" t="b">
        <v>0</v>
      </c>
      <c r="R375" t="s">
        <v>86</v>
      </c>
      <c r="S375" t="b">
        <v>1</v>
      </c>
      <c r="U375" t="b">
        <v>0</v>
      </c>
    </row>
    <row r="376" spans="1:21" x14ac:dyDescent="0.2">
      <c r="A376">
        <v>15757</v>
      </c>
      <c r="C376" t="s">
        <v>1250</v>
      </c>
      <c r="E376" t="s">
        <v>730</v>
      </c>
      <c r="F376" t="s">
        <v>1299</v>
      </c>
      <c r="H376" t="s">
        <v>1300</v>
      </c>
      <c r="I376" t="s">
        <v>1301</v>
      </c>
      <c r="J376" t="s">
        <v>39</v>
      </c>
      <c r="K376" t="b">
        <v>1</v>
      </c>
      <c r="L376" t="s">
        <v>42</v>
      </c>
      <c r="M376" t="s">
        <v>1302</v>
      </c>
      <c r="Q376" t="b">
        <v>0</v>
      </c>
      <c r="R376" t="s">
        <v>676</v>
      </c>
      <c r="S376" t="b">
        <v>0</v>
      </c>
      <c r="U376" t="b">
        <v>0</v>
      </c>
    </row>
    <row r="377" spans="1:21" x14ac:dyDescent="0.2">
      <c r="A377">
        <v>2053</v>
      </c>
      <c r="C377" t="s">
        <v>1250</v>
      </c>
      <c r="E377" t="s">
        <v>730</v>
      </c>
      <c r="I377" t="s">
        <v>1289</v>
      </c>
      <c r="K377" t="b">
        <v>1</v>
      </c>
      <c r="L377" t="s">
        <v>42</v>
      </c>
      <c r="M377" t="s">
        <v>1291</v>
      </c>
      <c r="P377" t="s">
        <v>1290</v>
      </c>
      <c r="Q377" t="b">
        <v>0</v>
      </c>
      <c r="R377" t="s">
        <v>86</v>
      </c>
      <c r="S377" t="b">
        <v>1</v>
      </c>
      <c r="U377" t="b">
        <v>1</v>
      </c>
    </row>
    <row r="378" spans="1:21" x14ac:dyDescent="0.2">
      <c r="C378" t="s">
        <v>1250</v>
      </c>
      <c r="E378" t="s">
        <v>1303</v>
      </c>
      <c r="F378" t="s">
        <v>9778</v>
      </c>
      <c r="G378" t="s">
        <v>1314</v>
      </c>
      <c r="H378" t="s">
        <v>1312</v>
      </c>
      <c r="I378" t="s">
        <v>1313</v>
      </c>
      <c r="J378" t="s">
        <v>39</v>
      </c>
      <c r="K378" t="b">
        <v>1</v>
      </c>
      <c r="L378" t="s">
        <v>42</v>
      </c>
      <c r="M378" t="s">
        <v>1315</v>
      </c>
      <c r="Q378" t="b">
        <v>0</v>
      </c>
      <c r="R378" t="s">
        <v>86</v>
      </c>
      <c r="S378" t="b">
        <v>0</v>
      </c>
      <c r="U378" t="b">
        <v>0</v>
      </c>
    </row>
    <row r="379" spans="1:21" x14ac:dyDescent="0.2">
      <c r="C379" t="s">
        <v>1250</v>
      </c>
      <c r="E379" t="s">
        <v>1303</v>
      </c>
      <c r="F379" t="s">
        <v>10276</v>
      </c>
      <c r="H379" t="s">
        <v>1305</v>
      </c>
      <c r="I379" t="s">
        <v>1306</v>
      </c>
      <c r="J379" t="s">
        <v>39</v>
      </c>
      <c r="K379" t="b">
        <v>1</v>
      </c>
      <c r="L379" t="s">
        <v>42</v>
      </c>
      <c r="M379" t="s">
        <v>1307</v>
      </c>
      <c r="Q379" t="b">
        <v>0</v>
      </c>
      <c r="R379" t="s">
        <v>86</v>
      </c>
      <c r="S379" t="b">
        <v>0</v>
      </c>
      <c r="U379" t="b">
        <v>0</v>
      </c>
    </row>
    <row r="380" spans="1:21" x14ac:dyDescent="0.2">
      <c r="A380">
        <v>1411</v>
      </c>
      <c r="C380" t="s">
        <v>1250</v>
      </c>
      <c r="E380" t="s">
        <v>1303</v>
      </c>
      <c r="F380" t="s">
        <v>1308</v>
      </c>
      <c r="I380" t="s">
        <v>1309</v>
      </c>
      <c r="K380" t="b">
        <v>1</v>
      </c>
      <c r="L380" t="s">
        <v>42</v>
      </c>
      <c r="M380" t="s">
        <v>1310</v>
      </c>
      <c r="Q380" t="b">
        <v>0</v>
      </c>
      <c r="R380" t="s">
        <v>86</v>
      </c>
      <c r="S380" t="b">
        <v>1</v>
      </c>
      <c r="U380" t="b">
        <v>0</v>
      </c>
    </row>
    <row r="381" spans="1:21" x14ac:dyDescent="0.2">
      <c r="A381">
        <v>1412</v>
      </c>
      <c r="C381" t="s">
        <v>1250</v>
      </c>
      <c r="E381" t="s">
        <v>1316</v>
      </c>
      <c r="F381" t="s">
        <v>1160</v>
      </c>
      <c r="I381" t="s">
        <v>1317</v>
      </c>
      <c r="K381" t="b">
        <v>0</v>
      </c>
      <c r="L381" t="s">
        <v>42</v>
      </c>
      <c r="Q381" t="b">
        <v>1</v>
      </c>
      <c r="R381" t="s">
        <v>86</v>
      </c>
      <c r="S381" t="b">
        <v>1</v>
      </c>
      <c r="U381" t="b">
        <v>0</v>
      </c>
    </row>
    <row r="382" spans="1:21" x14ac:dyDescent="0.2">
      <c r="A382">
        <v>2446</v>
      </c>
      <c r="C382" t="s">
        <v>1250</v>
      </c>
      <c r="E382" t="s">
        <v>1316</v>
      </c>
      <c r="F382" t="s">
        <v>1318</v>
      </c>
      <c r="H382" t="s">
        <v>1319</v>
      </c>
      <c r="I382" t="s">
        <v>1320</v>
      </c>
      <c r="J382" t="s">
        <v>39</v>
      </c>
      <c r="K382" t="b">
        <v>1</v>
      </c>
      <c r="L382" t="s">
        <v>42</v>
      </c>
      <c r="M382" t="s">
        <v>1322</v>
      </c>
      <c r="N382" t="s">
        <v>1323</v>
      </c>
      <c r="P382" t="s">
        <v>1321</v>
      </c>
      <c r="Q382" t="b">
        <v>0</v>
      </c>
      <c r="R382" t="s">
        <v>86</v>
      </c>
      <c r="S382" t="b">
        <v>0</v>
      </c>
      <c r="U382" t="b">
        <v>0</v>
      </c>
    </row>
    <row r="383" spans="1:21" x14ac:dyDescent="0.2">
      <c r="A383">
        <v>2341</v>
      </c>
      <c r="C383" t="s">
        <v>1250</v>
      </c>
      <c r="E383" t="s">
        <v>1324</v>
      </c>
      <c r="I383" t="s">
        <v>1325</v>
      </c>
      <c r="K383" t="b">
        <v>1</v>
      </c>
      <c r="L383" t="s">
        <v>42</v>
      </c>
      <c r="M383" t="s">
        <v>1326</v>
      </c>
      <c r="Q383" t="b">
        <v>0</v>
      </c>
      <c r="R383" t="s">
        <v>86</v>
      </c>
      <c r="S383" t="b">
        <v>1</v>
      </c>
      <c r="U383" t="b">
        <v>0</v>
      </c>
    </row>
    <row r="384" spans="1:21" x14ac:dyDescent="0.2">
      <c r="A384">
        <v>1414</v>
      </c>
      <c r="C384" t="s">
        <v>1250</v>
      </c>
      <c r="E384" t="s">
        <v>1327</v>
      </c>
      <c r="F384" t="s">
        <v>1328</v>
      </c>
      <c r="I384" t="s">
        <v>1329</v>
      </c>
      <c r="K384" t="b">
        <v>0</v>
      </c>
      <c r="L384" t="s">
        <v>42</v>
      </c>
      <c r="Q384" t="b">
        <v>0</v>
      </c>
      <c r="R384" t="s">
        <v>86</v>
      </c>
      <c r="S384" t="b">
        <v>1</v>
      </c>
      <c r="U384" t="b">
        <v>0</v>
      </c>
    </row>
    <row r="385" spans="1:21" x14ac:dyDescent="0.2">
      <c r="A385">
        <v>1416</v>
      </c>
      <c r="C385" t="s">
        <v>1250</v>
      </c>
      <c r="E385" t="s">
        <v>1330</v>
      </c>
      <c r="F385" t="s">
        <v>1333</v>
      </c>
      <c r="H385" t="s">
        <v>1334</v>
      </c>
      <c r="I385" t="s">
        <v>1331</v>
      </c>
      <c r="J385" t="s">
        <v>39</v>
      </c>
      <c r="K385" t="b">
        <v>1</v>
      </c>
      <c r="L385" t="s">
        <v>42</v>
      </c>
      <c r="M385" t="s">
        <v>1332</v>
      </c>
      <c r="Q385" t="b">
        <v>0</v>
      </c>
      <c r="R385" t="s">
        <v>86</v>
      </c>
      <c r="S385" t="b">
        <v>0</v>
      </c>
      <c r="U385" t="b">
        <v>0</v>
      </c>
    </row>
    <row r="386" spans="1:21" x14ac:dyDescent="0.2">
      <c r="C386" t="s">
        <v>1250</v>
      </c>
      <c r="E386" t="s">
        <v>1330</v>
      </c>
      <c r="F386" t="s">
        <v>1160</v>
      </c>
      <c r="H386" t="s">
        <v>1335</v>
      </c>
      <c r="I386" t="s">
        <v>1336</v>
      </c>
      <c r="J386" t="s">
        <v>39</v>
      </c>
      <c r="K386" t="b">
        <v>1</v>
      </c>
      <c r="L386" t="s">
        <v>42</v>
      </c>
      <c r="M386" t="s">
        <v>1337</v>
      </c>
      <c r="Q386" t="b">
        <v>0</v>
      </c>
      <c r="R386" t="s">
        <v>86</v>
      </c>
      <c r="S386" t="b">
        <v>0</v>
      </c>
      <c r="U386" t="b">
        <v>0</v>
      </c>
    </row>
    <row r="387" spans="1:21" x14ac:dyDescent="0.2">
      <c r="A387">
        <v>15758</v>
      </c>
      <c r="C387" t="s">
        <v>1250</v>
      </c>
      <c r="E387" t="s">
        <v>1330</v>
      </c>
      <c r="F387" t="s">
        <v>1338</v>
      </c>
      <c r="H387" t="s">
        <v>1339</v>
      </c>
      <c r="I387" t="s">
        <v>1340</v>
      </c>
      <c r="J387" t="s">
        <v>39</v>
      </c>
      <c r="K387" t="b">
        <v>1</v>
      </c>
      <c r="L387" t="s">
        <v>42</v>
      </c>
      <c r="M387" t="s">
        <v>1342</v>
      </c>
      <c r="N387" t="s">
        <v>1343</v>
      </c>
      <c r="P387" t="s">
        <v>1341</v>
      </c>
      <c r="Q387" t="b">
        <v>0</v>
      </c>
      <c r="R387" t="s">
        <v>692</v>
      </c>
      <c r="S387" t="b">
        <v>0</v>
      </c>
      <c r="U387" t="b">
        <v>0</v>
      </c>
    </row>
    <row r="388" spans="1:21" x14ac:dyDescent="0.2">
      <c r="C388" t="s">
        <v>1250</v>
      </c>
      <c r="E388" t="s">
        <v>1330</v>
      </c>
      <c r="F388" t="s">
        <v>1344</v>
      </c>
      <c r="H388" t="s">
        <v>1345</v>
      </c>
      <c r="I388" t="s">
        <v>1346</v>
      </c>
      <c r="J388" t="s">
        <v>39</v>
      </c>
      <c r="K388" t="b">
        <v>1</v>
      </c>
      <c r="L388" t="s">
        <v>42</v>
      </c>
      <c r="M388" t="s">
        <v>1347</v>
      </c>
      <c r="Q388" t="b">
        <v>0</v>
      </c>
      <c r="R388" t="s">
        <v>77</v>
      </c>
      <c r="S388" t="b">
        <v>0</v>
      </c>
      <c r="U388" t="b">
        <v>0</v>
      </c>
    </row>
    <row r="389" spans="1:21" x14ac:dyDescent="0.2">
      <c r="A389">
        <v>1421</v>
      </c>
      <c r="C389" t="s">
        <v>1250</v>
      </c>
      <c r="E389" t="s">
        <v>1330</v>
      </c>
      <c r="F389" t="s">
        <v>1348</v>
      </c>
      <c r="G389" t="s">
        <v>1351</v>
      </c>
      <c r="H389" t="s">
        <v>1349</v>
      </c>
      <c r="I389" t="s">
        <v>1350</v>
      </c>
      <c r="J389" t="s">
        <v>302</v>
      </c>
      <c r="K389" t="b">
        <v>1</v>
      </c>
      <c r="L389" t="s">
        <v>42</v>
      </c>
      <c r="M389" t="s">
        <v>1353</v>
      </c>
      <c r="P389" t="s">
        <v>1352</v>
      </c>
      <c r="Q389" t="b">
        <v>0</v>
      </c>
      <c r="R389" t="s">
        <v>1250</v>
      </c>
      <c r="S389" t="b">
        <v>0</v>
      </c>
      <c r="U389" t="b">
        <v>0</v>
      </c>
    </row>
    <row r="390" spans="1:21" x14ac:dyDescent="0.2">
      <c r="A390">
        <v>1419</v>
      </c>
      <c r="C390" t="s">
        <v>1250</v>
      </c>
      <c r="E390" t="s">
        <v>1330</v>
      </c>
      <c r="F390" t="s">
        <v>1354</v>
      </c>
      <c r="I390" t="s">
        <v>1355</v>
      </c>
      <c r="K390" t="b">
        <v>1</v>
      </c>
      <c r="L390" t="s">
        <v>42</v>
      </c>
      <c r="M390" t="s">
        <v>1357</v>
      </c>
      <c r="N390" t="s">
        <v>1358</v>
      </c>
      <c r="P390" t="s">
        <v>1356</v>
      </c>
      <c r="Q390" t="b">
        <v>0</v>
      </c>
      <c r="R390" t="s">
        <v>86</v>
      </c>
      <c r="S390" t="b">
        <v>0</v>
      </c>
      <c r="U390" t="b">
        <v>1</v>
      </c>
    </row>
    <row r="391" spans="1:21" x14ac:dyDescent="0.2">
      <c r="A391">
        <v>2059</v>
      </c>
      <c r="C391" t="s">
        <v>1250</v>
      </c>
      <c r="E391" t="s">
        <v>1330</v>
      </c>
      <c r="F391" t="s">
        <v>1618</v>
      </c>
      <c r="H391" t="s">
        <v>1334</v>
      </c>
      <c r="I391" t="s">
        <v>1331</v>
      </c>
      <c r="J391" t="s">
        <v>302</v>
      </c>
      <c r="K391" t="b">
        <v>1</v>
      </c>
      <c r="L391" t="s">
        <v>42</v>
      </c>
      <c r="M391" t="s">
        <v>1332</v>
      </c>
      <c r="Q391" t="b">
        <v>1</v>
      </c>
      <c r="R391" t="s">
        <v>86</v>
      </c>
      <c r="S391" t="b">
        <v>0</v>
      </c>
      <c r="U391" t="b">
        <v>0</v>
      </c>
    </row>
    <row r="392" spans="1:21" x14ac:dyDescent="0.2">
      <c r="A392">
        <v>2434</v>
      </c>
      <c r="C392" t="s">
        <v>1250</v>
      </c>
      <c r="E392" t="s">
        <v>1330</v>
      </c>
      <c r="F392" t="s">
        <v>1359</v>
      </c>
      <c r="H392" t="s">
        <v>1360</v>
      </c>
      <c r="I392" t="s">
        <v>1361</v>
      </c>
      <c r="J392" t="s">
        <v>39</v>
      </c>
      <c r="K392" t="b">
        <v>1</v>
      </c>
      <c r="L392" t="s">
        <v>42</v>
      </c>
      <c r="M392" t="s">
        <v>1363</v>
      </c>
      <c r="P392" t="s">
        <v>1362</v>
      </c>
      <c r="Q392" t="b">
        <v>0</v>
      </c>
      <c r="R392" t="s">
        <v>86</v>
      </c>
      <c r="S392" t="b">
        <v>0</v>
      </c>
      <c r="U392" t="b">
        <v>0</v>
      </c>
    </row>
    <row r="393" spans="1:21" x14ac:dyDescent="0.2">
      <c r="A393">
        <v>20021</v>
      </c>
      <c r="C393" t="s">
        <v>1250</v>
      </c>
      <c r="E393" t="s">
        <v>1330</v>
      </c>
      <c r="F393" t="s">
        <v>1364</v>
      </c>
      <c r="H393" t="s">
        <v>1365</v>
      </c>
      <c r="I393" t="s">
        <v>1366</v>
      </c>
      <c r="J393" t="s">
        <v>302</v>
      </c>
      <c r="K393" t="b">
        <v>1</v>
      </c>
      <c r="L393" t="s">
        <v>42</v>
      </c>
      <c r="M393" t="s">
        <v>1332</v>
      </c>
      <c r="Q393" t="b">
        <v>0</v>
      </c>
      <c r="R393" t="s">
        <v>86</v>
      </c>
      <c r="S393" t="b">
        <v>0</v>
      </c>
      <c r="U393" t="b">
        <v>0</v>
      </c>
    </row>
    <row r="394" spans="1:21" x14ac:dyDescent="0.2">
      <c r="A394">
        <v>15681</v>
      </c>
      <c r="C394" t="s">
        <v>1250</v>
      </c>
      <c r="E394" t="s">
        <v>1330</v>
      </c>
      <c r="I394" t="s">
        <v>1331</v>
      </c>
      <c r="K394" t="b">
        <v>1</v>
      </c>
      <c r="L394" t="s">
        <v>42</v>
      </c>
      <c r="M394" t="s">
        <v>1332</v>
      </c>
      <c r="Q394" t="b">
        <v>0</v>
      </c>
      <c r="R394" t="s">
        <v>86</v>
      </c>
      <c r="S394" t="b">
        <v>0</v>
      </c>
      <c r="U394" t="b">
        <v>0</v>
      </c>
    </row>
    <row r="395" spans="1:21" x14ac:dyDescent="0.2">
      <c r="A395" t="s">
        <v>11408</v>
      </c>
      <c r="C395" t="s">
        <v>1250</v>
      </c>
      <c r="E395" t="s">
        <v>1330</v>
      </c>
      <c r="F395" t="s">
        <v>11434</v>
      </c>
      <c r="G395" t="s">
        <v>11405</v>
      </c>
      <c r="H395" t="s">
        <v>11435</v>
      </c>
      <c r="I395" t="s">
        <v>11436</v>
      </c>
      <c r="J395" t="s">
        <v>302</v>
      </c>
      <c r="K395" t="b">
        <v>0</v>
      </c>
      <c r="L395" t="s">
        <v>42</v>
      </c>
      <c r="M395" t="s">
        <v>11405</v>
      </c>
      <c r="N395" t="s">
        <v>11405</v>
      </c>
      <c r="O395" t="s">
        <v>11405</v>
      </c>
      <c r="P395" t="s">
        <v>11405</v>
      </c>
      <c r="Q395" t="b">
        <v>0</v>
      </c>
      <c r="R395" t="s">
        <v>86</v>
      </c>
      <c r="S395" t="b">
        <v>0</v>
      </c>
      <c r="T395" t="s">
        <v>11405</v>
      </c>
      <c r="U395" t="b">
        <v>0</v>
      </c>
    </row>
    <row r="396" spans="1:21" x14ac:dyDescent="0.2">
      <c r="A396">
        <v>15676</v>
      </c>
      <c r="C396" t="s">
        <v>1250</v>
      </c>
      <c r="E396" t="s">
        <v>558</v>
      </c>
      <c r="F396" t="s">
        <v>1369</v>
      </c>
      <c r="H396" t="s">
        <v>1370</v>
      </c>
      <c r="I396" t="s">
        <v>1371</v>
      </c>
      <c r="J396" t="s">
        <v>39</v>
      </c>
      <c r="K396" t="b">
        <v>1</v>
      </c>
      <c r="L396" t="s">
        <v>42</v>
      </c>
      <c r="M396" t="s">
        <v>1372</v>
      </c>
      <c r="P396" t="s">
        <v>1368</v>
      </c>
      <c r="Q396" t="b">
        <v>0</v>
      </c>
      <c r="R396" t="s">
        <v>86</v>
      </c>
      <c r="S396" t="b">
        <v>0</v>
      </c>
      <c r="U396" t="b">
        <v>1</v>
      </c>
    </row>
    <row r="397" spans="1:21" x14ac:dyDescent="0.2">
      <c r="A397">
        <v>2433</v>
      </c>
      <c r="C397" t="s">
        <v>1250</v>
      </c>
      <c r="E397" t="s">
        <v>558</v>
      </c>
      <c r="F397" t="s">
        <v>1373</v>
      </c>
      <c r="H397" t="s">
        <v>1374</v>
      </c>
      <c r="I397" t="s">
        <v>1375</v>
      </c>
      <c r="J397" t="s">
        <v>39</v>
      </c>
      <c r="K397" t="b">
        <v>1</v>
      </c>
      <c r="L397" t="s">
        <v>42</v>
      </c>
      <c r="M397" t="s">
        <v>1376</v>
      </c>
      <c r="P397" t="s">
        <v>1368</v>
      </c>
      <c r="Q397" t="b">
        <v>0</v>
      </c>
      <c r="R397" t="s">
        <v>86</v>
      </c>
      <c r="S397" t="b">
        <v>0</v>
      </c>
      <c r="U397" t="b">
        <v>0</v>
      </c>
    </row>
    <row r="398" spans="1:21" x14ac:dyDescent="0.2">
      <c r="A398">
        <v>1424</v>
      </c>
      <c r="C398" t="s">
        <v>1250</v>
      </c>
      <c r="E398" t="s">
        <v>558</v>
      </c>
      <c r="F398" t="s">
        <v>1056</v>
      </c>
      <c r="I398" t="s">
        <v>1377</v>
      </c>
      <c r="K398" t="b">
        <v>1</v>
      </c>
      <c r="L398" t="s">
        <v>42</v>
      </c>
      <c r="M398" t="s">
        <v>1368</v>
      </c>
      <c r="Q398" t="b">
        <v>0</v>
      </c>
      <c r="R398" t="s">
        <v>86</v>
      </c>
      <c r="S398" t="b">
        <v>1</v>
      </c>
      <c r="U398" t="b">
        <v>0</v>
      </c>
    </row>
    <row r="399" spans="1:21" x14ac:dyDescent="0.2">
      <c r="A399">
        <v>20254</v>
      </c>
      <c r="C399" t="s">
        <v>1250</v>
      </c>
      <c r="E399" t="s">
        <v>558</v>
      </c>
      <c r="F399" t="s">
        <v>5024</v>
      </c>
      <c r="H399" t="s">
        <v>6782</v>
      </c>
      <c r="I399" t="s">
        <v>6783</v>
      </c>
      <c r="J399" t="s">
        <v>39</v>
      </c>
      <c r="K399" t="b">
        <v>1</v>
      </c>
      <c r="L399" t="s">
        <v>42</v>
      </c>
      <c r="M399" t="s">
        <v>6784</v>
      </c>
      <c r="Q399" t="b">
        <v>0</v>
      </c>
      <c r="R399" t="s">
        <v>86</v>
      </c>
      <c r="S399" t="b">
        <v>0</v>
      </c>
      <c r="U399" t="b">
        <v>0</v>
      </c>
    </row>
    <row r="400" spans="1:21" x14ac:dyDescent="0.2">
      <c r="A400">
        <v>1423</v>
      </c>
      <c r="C400" t="s">
        <v>1250</v>
      </c>
      <c r="E400" t="s">
        <v>558</v>
      </c>
      <c r="I400" t="s">
        <v>1367</v>
      </c>
      <c r="K400" t="b">
        <v>0</v>
      </c>
      <c r="L400" t="s">
        <v>42</v>
      </c>
      <c r="P400" t="s">
        <v>1368</v>
      </c>
      <c r="Q400" t="b">
        <v>0</v>
      </c>
      <c r="R400" t="s">
        <v>86</v>
      </c>
      <c r="S400" t="b">
        <v>1</v>
      </c>
      <c r="U400" t="b">
        <v>0</v>
      </c>
    </row>
    <row r="401" spans="1:21" x14ac:dyDescent="0.2">
      <c r="A401">
        <v>15677</v>
      </c>
      <c r="C401" t="s">
        <v>1250</v>
      </c>
      <c r="E401" t="s">
        <v>1378</v>
      </c>
      <c r="F401" t="s">
        <v>1379</v>
      </c>
      <c r="H401" t="s">
        <v>1380</v>
      </c>
      <c r="I401" t="s">
        <v>1381</v>
      </c>
      <c r="J401" t="s">
        <v>39</v>
      </c>
      <c r="K401" t="b">
        <v>1</v>
      </c>
      <c r="L401" t="s">
        <v>42</v>
      </c>
      <c r="M401" t="s">
        <v>1382</v>
      </c>
      <c r="Q401" t="b">
        <v>0</v>
      </c>
      <c r="R401" t="s">
        <v>86</v>
      </c>
      <c r="S401" t="b">
        <v>0</v>
      </c>
      <c r="U401" t="b">
        <v>0</v>
      </c>
    </row>
    <row r="402" spans="1:21" x14ac:dyDescent="0.2">
      <c r="C402" t="s">
        <v>1250</v>
      </c>
      <c r="E402" t="s">
        <v>1383</v>
      </c>
      <c r="F402" t="s">
        <v>1384</v>
      </c>
      <c r="H402" t="s">
        <v>1385</v>
      </c>
      <c r="I402" t="s">
        <v>1377</v>
      </c>
      <c r="J402" t="s">
        <v>39</v>
      </c>
      <c r="K402" t="b">
        <v>1</v>
      </c>
      <c r="L402" t="s">
        <v>42</v>
      </c>
      <c r="M402" t="s">
        <v>1386</v>
      </c>
      <c r="N402" t="s">
        <v>1368</v>
      </c>
      <c r="O402" t="s">
        <v>1387</v>
      </c>
      <c r="P402" t="s">
        <v>1388</v>
      </c>
      <c r="Q402" t="b">
        <v>0</v>
      </c>
      <c r="R402" t="s">
        <v>86</v>
      </c>
      <c r="S402" t="b">
        <v>0</v>
      </c>
      <c r="U402" t="b">
        <v>0</v>
      </c>
    </row>
    <row r="403" spans="1:21" x14ac:dyDescent="0.2">
      <c r="A403">
        <v>1426</v>
      </c>
      <c r="C403" t="s">
        <v>1250</v>
      </c>
      <c r="E403" t="s">
        <v>1389</v>
      </c>
      <c r="F403" t="s">
        <v>1160</v>
      </c>
      <c r="I403" t="s">
        <v>1391</v>
      </c>
      <c r="K403" t="b">
        <v>0</v>
      </c>
      <c r="L403" t="s">
        <v>42</v>
      </c>
      <c r="Q403" t="b">
        <v>0</v>
      </c>
      <c r="R403" t="s">
        <v>86</v>
      </c>
      <c r="S403" t="b">
        <v>1</v>
      </c>
      <c r="U403" t="b">
        <v>0</v>
      </c>
    </row>
    <row r="404" spans="1:21" x14ac:dyDescent="0.2">
      <c r="A404">
        <v>1425</v>
      </c>
      <c r="C404" t="s">
        <v>1250</v>
      </c>
      <c r="E404" t="s">
        <v>1389</v>
      </c>
      <c r="I404" t="s">
        <v>1390</v>
      </c>
      <c r="K404" t="b">
        <v>0</v>
      </c>
      <c r="L404" t="s">
        <v>42</v>
      </c>
      <c r="Q404" t="b">
        <v>0</v>
      </c>
      <c r="R404" t="s">
        <v>86</v>
      </c>
      <c r="S404" t="b">
        <v>1</v>
      </c>
      <c r="U404" t="b">
        <v>0</v>
      </c>
    </row>
    <row r="405" spans="1:21" x14ac:dyDescent="0.2">
      <c r="A405">
        <v>1427</v>
      </c>
      <c r="C405" t="s">
        <v>1250</v>
      </c>
      <c r="E405" t="s">
        <v>1392</v>
      </c>
      <c r="K405" t="b">
        <v>0</v>
      </c>
      <c r="L405" t="s">
        <v>42</v>
      </c>
      <c r="Q405" t="b">
        <v>0</v>
      </c>
      <c r="R405" t="s">
        <v>86</v>
      </c>
      <c r="S405" t="b">
        <v>1</v>
      </c>
      <c r="U405" t="b">
        <v>0</v>
      </c>
    </row>
    <row r="406" spans="1:21" x14ac:dyDescent="0.2">
      <c r="A406">
        <v>1428</v>
      </c>
      <c r="C406" t="s">
        <v>1250</v>
      </c>
      <c r="E406" t="s">
        <v>1393</v>
      </c>
      <c r="I406" t="s">
        <v>1394</v>
      </c>
      <c r="K406" t="b">
        <v>0</v>
      </c>
      <c r="L406" t="s">
        <v>42</v>
      </c>
      <c r="Q406" t="b">
        <v>0</v>
      </c>
      <c r="R406" t="s">
        <v>86</v>
      </c>
      <c r="S406" t="b">
        <v>1</v>
      </c>
      <c r="U406" t="b">
        <v>0</v>
      </c>
    </row>
    <row r="407" spans="1:21" x14ac:dyDescent="0.2">
      <c r="A407">
        <v>1349</v>
      </c>
      <c r="C407" t="s">
        <v>1250</v>
      </c>
      <c r="E407" t="s">
        <v>1395</v>
      </c>
      <c r="F407" t="s">
        <v>6987</v>
      </c>
      <c r="H407" t="s">
        <v>6988</v>
      </c>
      <c r="I407" t="s">
        <v>6989</v>
      </c>
      <c r="K407" t="b">
        <v>1</v>
      </c>
      <c r="L407" t="s">
        <v>42</v>
      </c>
      <c r="M407" t="s">
        <v>11086</v>
      </c>
      <c r="Q407" t="b">
        <v>0</v>
      </c>
      <c r="R407" t="s">
        <v>86</v>
      </c>
      <c r="S407" t="b">
        <v>0</v>
      </c>
      <c r="U407" t="b">
        <v>0</v>
      </c>
    </row>
    <row r="408" spans="1:21" x14ac:dyDescent="0.2">
      <c r="A408">
        <v>1429</v>
      </c>
      <c r="C408" t="s">
        <v>1250</v>
      </c>
      <c r="E408" t="s">
        <v>1395</v>
      </c>
      <c r="I408" t="s">
        <v>1396</v>
      </c>
      <c r="K408" t="b">
        <v>0</v>
      </c>
      <c r="L408" t="s">
        <v>42</v>
      </c>
      <c r="Q408" t="b">
        <v>0</v>
      </c>
      <c r="R408" t="s">
        <v>86</v>
      </c>
      <c r="S408" t="b">
        <v>0</v>
      </c>
      <c r="U408" t="b">
        <v>0</v>
      </c>
    </row>
    <row r="409" spans="1:21" x14ac:dyDescent="0.2">
      <c r="A409">
        <v>2091</v>
      </c>
      <c r="C409" t="s">
        <v>1250</v>
      </c>
      <c r="E409" t="s">
        <v>1397</v>
      </c>
      <c r="F409" t="s">
        <v>1400</v>
      </c>
      <c r="G409" t="s">
        <v>1402</v>
      </c>
      <c r="I409" t="s">
        <v>1401</v>
      </c>
      <c r="K409" t="b">
        <v>1</v>
      </c>
      <c r="L409" t="s">
        <v>42</v>
      </c>
      <c r="M409" t="s">
        <v>1403</v>
      </c>
      <c r="Q409" t="b">
        <v>0</v>
      </c>
      <c r="R409" t="s">
        <v>86</v>
      </c>
      <c r="S409" t="b">
        <v>0</v>
      </c>
      <c r="U409" t="b">
        <v>0</v>
      </c>
    </row>
    <row r="410" spans="1:21" x14ac:dyDescent="0.2">
      <c r="A410">
        <v>15757</v>
      </c>
      <c r="C410" t="s">
        <v>1250</v>
      </c>
      <c r="E410" t="s">
        <v>1397</v>
      </c>
      <c r="F410" t="s">
        <v>1404</v>
      </c>
      <c r="H410" t="s">
        <v>1405</v>
      </c>
      <c r="I410" t="s">
        <v>1406</v>
      </c>
      <c r="J410" t="s">
        <v>39</v>
      </c>
      <c r="K410" t="b">
        <v>1</v>
      </c>
      <c r="L410" t="s">
        <v>42</v>
      </c>
      <c r="M410" t="s">
        <v>1408</v>
      </c>
      <c r="P410" t="s">
        <v>1407</v>
      </c>
      <c r="Q410" t="b">
        <v>0</v>
      </c>
      <c r="R410" t="s">
        <v>77</v>
      </c>
      <c r="S410" t="b">
        <v>0</v>
      </c>
      <c r="U410" t="b">
        <v>0</v>
      </c>
    </row>
    <row r="411" spans="1:21" x14ac:dyDescent="0.2">
      <c r="A411">
        <v>2055</v>
      </c>
      <c r="C411" t="s">
        <v>1250</v>
      </c>
      <c r="E411" t="s">
        <v>1397</v>
      </c>
      <c r="F411" t="s">
        <v>303</v>
      </c>
      <c r="H411" t="s">
        <v>10058</v>
      </c>
      <c r="I411" t="s">
        <v>10383</v>
      </c>
      <c r="K411" t="b">
        <v>1</v>
      </c>
      <c r="L411" t="s">
        <v>42</v>
      </c>
      <c r="M411" t="s">
        <v>11087</v>
      </c>
      <c r="Q411" t="b">
        <v>0</v>
      </c>
      <c r="R411" t="s">
        <v>86</v>
      </c>
      <c r="S411" t="b">
        <v>0</v>
      </c>
      <c r="U411" t="b">
        <v>0</v>
      </c>
    </row>
    <row r="412" spans="1:21" x14ac:dyDescent="0.2">
      <c r="A412">
        <v>1266</v>
      </c>
      <c r="C412" t="s">
        <v>1250</v>
      </c>
      <c r="E412" t="s">
        <v>1397</v>
      </c>
      <c r="I412" t="s">
        <v>1398</v>
      </c>
      <c r="K412" t="b">
        <v>1</v>
      </c>
      <c r="L412" t="s">
        <v>42</v>
      </c>
      <c r="M412" t="s">
        <v>1399</v>
      </c>
      <c r="Q412" t="b">
        <v>0</v>
      </c>
      <c r="R412" t="s">
        <v>86</v>
      </c>
      <c r="S412" t="b">
        <v>0</v>
      </c>
      <c r="U412" t="b">
        <v>0</v>
      </c>
    </row>
    <row r="413" spans="1:21" x14ac:dyDescent="0.2">
      <c r="A413">
        <v>2150</v>
      </c>
      <c r="C413" t="s">
        <v>1250</v>
      </c>
      <c r="F413" t="s">
        <v>1251</v>
      </c>
      <c r="K413" t="b">
        <v>1</v>
      </c>
      <c r="L413" t="s">
        <v>42</v>
      </c>
      <c r="M413" t="s">
        <v>1253</v>
      </c>
      <c r="P413" t="s">
        <v>1252</v>
      </c>
      <c r="Q413" t="b">
        <v>1</v>
      </c>
      <c r="R413" t="s">
        <v>86</v>
      </c>
      <c r="S413" t="b">
        <v>1</v>
      </c>
      <c r="U413" t="b">
        <v>0</v>
      </c>
    </row>
    <row r="414" spans="1:21" x14ac:dyDescent="0.2">
      <c r="A414">
        <v>1341</v>
      </c>
      <c r="C414" t="s">
        <v>1250</v>
      </c>
      <c r="F414" t="s">
        <v>1254</v>
      </c>
      <c r="H414" t="s">
        <v>1255</v>
      </c>
      <c r="I414" t="s">
        <v>1256</v>
      </c>
      <c r="J414" t="s">
        <v>39</v>
      </c>
      <c r="K414" t="b">
        <v>1</v>
      </c>
      <c r="L414" t="s">
        <v>42</v>
      </c>
      <c r="M414" t="s">
        <v>1258</v>
      </c>
      <c r="P414" t="s">
        <v>1257</v>
      </c>
      <c r="Q414" t="b">
        <v>0</v>
      </c>
      <c r="R414" t="s">
        <v>56</v>
      </c>
      <c r="S414" t="b">
        <v>0</v>
      </c>
      <c r="U414" t="b">
        <v>0</v>
      </c>
    </row>
    <row r="415" spans="1:21" x14ac:dyDescent="0.2">
      <c r="A415">
        <v>1346</v>
      </c>
      <c r="C415" t="s">
        <v>1250</v>
      </c>
      <c r="F415" t="s">
        <v>1259</v>
      </c>
      <c r="H415" t="s">
        <v>1260</v>
      </c>
      <c r="I415" t="s">
        <v>1261</v>
      </c>
      <c r="J415" t="s">
        <v>39</v>
      </c>
      <c r="K415" t="b">
        <v>1</v>
      </c>
      <c r="L415" t="s">
        <v>42</v>
      </c>
      <c r="M415" t="s">
        <v>1262</v>
      </c>
      <c r="Q415" t="b">
        <v>0</v>
      </c>
      <c r="R415" t="s">
        <v>86</v>
      </c>
      <c r="S415" t="b">
        <v>1</v>
      </c>
      <c r="U415" t="b">
        <v>0</v>
      </c>
    </row>
    <row r="416" spans="1:21" x14ac:dyDescent="0.2">
      <c r="A416">
        <v>15768</v>
      </c>
      <c r="C416" t="s">
        <v>1250</v>
      </c>
      <c r="F416" t="s">
        <v>1263</v>
      </c>
      <c r="H416" t="s">
        <v>1264</v>
      </c>
      <c r="I416" t="s">
        <v>1265</v>
      </c>
      <c r="J416" t="s">
        <v>39</v>
      </c>
      <c r="K416" t="b">
        <v>1</v>
      </c>
      <c r="L416" t="s">
        <v>42</v>
      </c>
      <c r="M416" t="s">
        <v>1266</v>
      </c>
      <c r="P416" t="s">
        <v>1252</v>
      </c>
      <c r="Q416" t="b">
        <v>0</v>
      </c>
      <c r="R416" t="s">
        <v>86</v>
      </c>
      <c r="S416" t="b">
        <v>0</v>
      </c>
      <c r="U416" t="b">
        <v>0</v>
      </c>
    </row>
    <row r="417" spans="1:21" x14ac:dyDescent="0.2">
      <c r="A417" t="s">
        <v>11408</v>
      </c>
      <c r="C417" t="s">
        <v>1409</v>
      </c>
      <c r="E417" t="s">
        <v>11437</v>
      </c>
      <c r="F417" t="s">
        <v>11405</v>
      </c>
      <c r="G417" t="s">
        <v>11439</v>
      </c>
      <c r="H417" t="s">
        <v>10059</v>
      </c>
      <c r="I417" t="s">
        <v>11438</v>
      </c>
      <c r="J417" t="s">
        <v>302</v>
      </c>
      <c r="K417" t="b">
        <v>1</v>
      </c>
      <c r="L417" t="s">
        <v>42</v>
      </c>
      <c r="M417" t="s">
        <v>11405</v>
      </c>
      <c r="N417" t="s">
        <v>11405</v>
      </c>
      <c r="O417" t="s">
        <v>11405</v>
      </c>
      <c r="P417" t="s">
        <v>11405</v>
      </c>
      <c r="Q417" t="b">
        <v>0</v>
      </c>
      <c r="R417" t="s">
        <v>86</v>
      </c>
      <c r="S417" t="b">
        <v>0</v>
      </c>
      <c r="T417" t="s">
        <v>11405</v>
      </c>
      <c r="U417" t="b">
        <v>0</v>
      </c>
    </row>
    <row r="418" spans="1:21" x14ac:dyDescent="0.2">
      <c r="A418">
        <v>15764</v>
      </c>
      <c r="C418" t="s">
        <v>1409</v>
      </c>
      <c r="E418" t="s">
        <v>10277</v>
      </c>
      <c r="H418" t="s">
        <v>10059</v>
      </c>
      <c r="I418" t="s">
        <v>10336</v>
      </c>
      <c r="K418" t="b">
        <v>0</v>
      </c>
      <c r="L418" t="s">
        <v>42</v>
      </c>
      <c r="Q418" t="b">
        <v>0</v>
      </c>
      <c r="R418" t="s">
        <v>86</v>
      </c>
      <c r="S418" t="b">
        <v>0</v>
      </c>
      <c r="U418" t="b">
        <v>0</v>
      </c>
    </row>
    <row r="419" spans="1:21" x14ac:dyDescent="0.2">
      <c r="C419" t="s">
        <v>1409</v>
      </c>
      <c r="E419" t="s">
        <v>10278</v>
      </c>
      <c r="H419" t="s">
        <v>10060</v>
      </c>
      <c r="I419" t="s">
        <v>10335</v>
      </c>
      <c r="K419" t="b">
        <v>0</v>
      </c>
      <c r="L419" t="s">
        <v>42</v>
      </c>
      <c r="Q419" t="b">
        <v>0</v>
      </c>
      <c r="R419" t="s">
        <v>86</v>
      </c>
      <c r="S419" t="b">
        <v>0</v>
      </c>
      <c r="U419" t="b">
        <v>0</v>
      </c>
    </row>
    <row r="420" spans="1:21" x14ac:dyDescent="0.2">
      <c r="A420">
        <v>20030</v>
      </c>
      <c r="C420" t="s">
        <v>1409</v>
      </c>
      <c r="E420" t="s">
        <v>1410</v>
      </c>
      <c r="F420" t="s">
        <v>4315</v>
      </c>
      <c r="G420" t="s">
        <v>1413</v>
      </c>
      <c r="H420" t="s">
        <v>1416</v>
      </c>
      <c r="I420" t="s">
        <v>1417</v>
      </c>
      <c r="J420" t="s">
        <v>302</v>
      </c>
      <c r="K420" t="b">
        <v>1</v>
      </c>
      <c r="L420" t="s">
        <v>42</v>
      </c>
      <c r="M420" t="s">
        <v>1418</v>
      </c>
      <c r="Q420" t="b">
        <v>0</v>
      </c>
      <c r="R420" t="s">
        <v>86</v>
      </c>
      <c r="S420" t="b">
        <v>0</v>
      </c>
      <c r="U420" t="b">
        <v>0</v>
      </c>
    </row>
    <row r="421" spans="1:21" x14ac:dyDescent="0.2">
      <c r="A421">
        <v>2458</v>
      </c>
      <c r="C421" t="s">
        <v>1409</v>
      </c>
      <c r="E421" t="s">
        <v>1410</v>
      </c>
      <c r="F421" t="s">
        <v>1419</v>
      </c>
      <c r="G421" t="s">
        <v>1413</v>
      </c>
      <c r="H421" t="s">
        <v>1420</v>
      </c>
      <c r="I421" t="s">
        <v>1421</v>
      </c>
      <c r="J421" t="s">
        <v>302</v>
      </c>
      <c r="K421" t="b">
        <v>1</v>
      </c>
      <c r="L421" t="s">
        <v>42</v>
      </c>
      <c r="M421" t="s">
        <v>1422</v>
      </c>
      <c r="Q421" t="b">
        <v>0</v>
      </c>
      <c r="R421" t="s">
        <v>86</v>
      </c>
      <c r="S421" t="b">
        <v>0</v>
      </c>
      <c r="U421" t="b">
        <v>0</v>
      </c>
    </row>
    <row r="422" spans="1:21" x14ac:dyDescent="0.2">
      <c r="A422">
        <v>2278</v>
      </c>
      <c r="C422" t="s">
        <v>1409</v>
      </c>
      <c r="E422" t="s">
        <v>1410</v>
      </c>
      <c r="G422" t="s">
        <v>1413</v>
      </c>
      <c r="H422" t="s">
        <v>1411</v>
      </c>
      <c r="I422" t="s">
        <v>1412</v>
      </c>
      <c r="J422" t="s">
        <v>302</v>
      </c>
      <c r="K422" t="b">
        <v>1</v>
      </c>
      <c r="L422" t="s">
        <v>42</v>
      </c>
      <c r="M422" t="s">
        <v>1414</v>
      </c>
      <c r="Q422" t="b">
        <v>1</v>
      </c>
      <c r="R422" t="s">
        <v>86</v>
      </c>
      <c r="S422" t="b">
        <v>0</v>
      </c>
      <c r="U422" t="b">
        <v>0</v>
      </c>
    </row>
    <row r="423" spans="1:21" x14ac:dyDescent="0.2">
      <c r="C423" t="s">
        <v>1409</v>
      </c>
      <c r="E423" t="s">
        <v>10279</v>
      </c>
      <c r="H423" t="s">
        <v>10061</v>
      </c>
      <c r="I423" t="s">
        <v>10334</v>
      </c>
      <c r="K423" t="b">
        <v>1</v>
      </c>
      <c r="L423" t="s">
        <v>42</v>
      </c>
      <c r="M423" t="s">
        <v>11088</v>
      </c>
      <c r="Q423" t="b">
        <v>0</v>
      </c>
      <c r="R423" t="s">
        <v>86</v>
      </c>
      <c r="S423" t="b">
        <v>0</v>
      </c>
      <c r="U423" t="b">
        <v>0</v>
      </c>
    </row>
    <row r="424" spans="1:21" x14ac:dyDescent="0.2">
      <c r="A424" t="s">
        <v>11408</v>
      </c>
      <c r="C424" t="s">
        <v>11440</v>
      </c>
      <c r="E424" t="s">
        <v>2474</v>
      </c>
      <c r="F424" t="s">
        <v>11405</v>
      </c>
      <c r="G424" t="s">
        <v>11405</v>
      </c>
      <c r="H424" t="s">
        <v>11441</v>
      </c>
      <c r="I424" t="s">
        <v>11442</v>
      </c>
      <c r="J424" t="s">
        <v>302</v>
      </c>
      <c r="K424" t="b">
        <v>1</v>
      </c>
      <c r="L424" t="s">
        <v>42</v>
      </c>
      <c r="M424" t="s">
        <v>11443</v>
      </c>
      <c r="N424" t="s">
        <v>11405</v>
      </c>
      <c r="O424" t="s">
        <v>11405</v>
      </c>
      <c r="P424" t="s">
        <v>11405</v>
      </c>
      <c r="Q424" t="b">
        <v>0</v>
      </c>
      <c r="R424" t="s">
        <v>86</v>
      </c>
      <c r="S424" t="b">
        <v>0</v>
      </c>
      <c r="T424" t="s">
        <v>11405</v>
      </c>
      <c r="U424" t="b">
        <v>0</v>
      </c>
    </row>
    <row r="425" spans="1:21" x14ac:dyDescent="0.2">
      <c r="A425">
        <v>1430</v>
      </c>
      <c r="C425" t="s">
        <v>1423</v>
      </c>
      <c r="E425" t="s">
        <v>1424</v>
      </c>
      <c r="F425" t="s">
        <v>1425</v>
      </c>
      <c r="I425" t="s">
        <v>1426</v>
      </c>
      <c r="K425" t="b">
        <v>0</v>
      </c>
      <c r="L425" t="s">
        <v>42</v>
      </c>
      <c r="Q425" t="b">
        <v>0</v>
      </c>
      <c r="R425" t="s">
        <v>86</v>
      </c>
      <c r="S425" t="b">
        <v>1</v>
      </c>
      <c r="U425" t="b">
        <v>0</v>
      </c>
    </row>
    <row r="426" spans="1:21" x14ac:dyDescent="0.2">
      <c r="A426">
        <v>1431</v>
      </c>
      <c r="C426" t="s">
        <v>1423</v>
      </c>
      <c r="E426" t="s">
        <v>1427</v>
      </c>
      <c r="I426" t="s">
        <v>1428</v>
      </c>
      <c r="K426" t="b">
        <v>0</v>
      </c>
      <c r="L426" t="s">
        <v>42</v>
      </c>
      <c r="Q426" t="b">
        <v>0</v>
      </c>
      <c r="R426" t="s">
        <v>86</v>
      </c>
      <c r="S426" t="b">
        <v>1</v>
      </c>
      <c r="U426" t="b">
        <v>0</v>
      </c>
    </row>
    <row r="427" spans="1:21" x14ac:dyDescent="0.2">
      <c r="A427">
        <v>1432</v>
      </c>
      <c r="C427" t="s">
        <v>1423</v>
      </c>
      <c r="E427" t="s">
        <v>1429</v>
      </c>
      <c r="F427" t="s">
        <v>1430</v>
      </c>
      <c r="I427" t="s">
        <v>1431</v>
      </c>
      <c r="K427" t="b">
        <v>0</v>
      </c>
      <c r="L427" t="s">
        <v>42</v>
      </c>
      <c r="Q427" t="b">
        <v>0</v>
      </c>
      <c r="R427" t="s">
        <v>86</v>
      </c>
      <c r="S427" t="b">
        <v>1</v>
      </c>
      <c r="U427" t="b">
        <v>0</v>
      </c>
    </row>
    <row r="428" spans="1:21" x14ac:dyDescent="0.2">
      <c r="A428">
        <v>1433</v>
      </c>
      <c r="C428" t="s">
        <v>1432</v>
      </c>
      <c r="E428" t="s">
        <v>1433</v>
      </c>
      <c r="F428" t="s">
        <v>1160</v>
      </c>
      <c r="I428" t="s">
        <v>1434</v>
      </c>
      <c r="K428" t="b">
        <v>0</v>
      </c>
      <c r="L428" t="s">
        <v>42</v>
      </c>
      <c r="Q428" t="b">
        <v>0</v>
      </c>
      <c r="R428" t="s">
        <v>86</v>
      </c>
      <c r="S428" t="b">
        <v>1</v>
      </c>
      <c r="U428" t="b">
        <v>0</v>
      </c>
    </row>
    <row r="429" spans="1:21" x14ac:dyDescent="0.2">
      <c r="A429">
        <v>1435</v>
      </c>
      <c r="C429" t="s">
        <v>1435</v>
      </c>
      <c r="E429" t="s">
        <v>1436</v>
      </c>
      <c r="F429" t="s">
        <v>1437</v>
      </c>
      <c r="I429" t="s">
        <v>1438</v>
      </c>
      <c r="K429" t="b">
        <v>0</v>
      </c>
      <c r="L429" t="s">
        <v>42</v>
      </c>
      <c r="Q429" t="b">
        <v>0</v>
      </c>
      <c r="R429" t="s">
        <v>86</v>
      </c>
      <c r="S429" t="b">
        <v>1</v>
      </c>
      <c r="U429" t="b">
        <v>0</v>
      </c>
    </row>
    <row r="430" spans="1:21" x14ac:dyDescent="0.2">
      <c r="A430">
        <v>1434</v>
      </c>
      <c r="C430" t="s">
        <v>1435</v>
      </c>
      <c r="E430" t="s">
        <v>1439</v>
      </c>
      <c r="F430" t="s">
        <v>1440</v>
      </c>
      <c r="I430" t="s">
        <v>1441</v>
      </c>
      <c r="K430" t="b">
        <v>0</v>
      </c>
      <c r="L430" t="s">
        <v>42</v>
      </c>
      <c r="Q430" t="b">
        <v>0</v>
      </c>
      <c r="R430" t="s">
        <v>86</v>
      </c>
      <c r="S430" t="b">
        <v>1</v>
      </c>
      <c r="U430" t="b">
        <v>0</v>
      </c>
    </row>
    <row r="431" spans="1:21" x14ac:dyDescent="0.2">
      <c r="A431">
        <v>2145</v>
      </c>
      <c r="C431" t="s">
        <v>1435</v>
      </c>
      <c r="E431" t="s">
        <v>1442</v>
      </c>
      <c r="G431" t="s">
        <v>1445</v>
      </c>
      <c r="H431" t="s">
        <v>1443</v>
      </c>
      <c r="I431" t="s">
        <v>1444</v>
      </c>
      <c r="J431" t="s">
        <v>39</v>
      </c>
      <c r="K431" t="b">
        <v>1</v>
      </c>
      <c r="L431" t="s">
        <v>42</v>
      </c>
      <c r="M431" t="s">
        <v>1446</v>
      </c>
      <c r="Q431" t="b">
        <v>1</v>
      </c>
      <c r="R431" t="s">
        <v>86</v>
      </c>
      <c r="S431" t="b">
        <v>0</v>
      </c>
      <c r="U431" t="b">
        <v>0</v>
      </c>
    </row>
    <row r="432" spans="1:21" x14ac:dyDescent="0.2">
      <c r="A432">
        <v>1351</v>
      </c>
      <c r="C432" t="s">
        <v>1435</v>
      </c>
      <c r="E432" t="s">
        <v>1447</v>
      </c>
      <c r="G432" t="s">
        <v>10525</v>
      </c>
      <c r="H432" t="s">
        <v>10062</v>
      </c>
      <c r="I432" t="s">
        <v>10526</v>
      </c>
      <c r="J432" t="s">
        <v>39</v>
      </c>
      <c r="K432" t="b">
        <v>1</v>
      </c>
      <c r="L432" t="s">
        <v>42</v>
      </c>
      <c r="M432" t="s">
        <v>11090</v>
      </c>
      <c r="Q432" t="b">
        <v>0</v>
      </c>
      <c r="R432" t="s">
        <v>86</v>
      </c>
      <c r="S432" t="b">
        <v>0</v>
      </c>
      <c r="U432" t="b">
        <v>0</v>
      </c>
    </row>
    <row r="433" spans="1:21" x14ac:dyDescent="0.2">
      <c r="A433">
        <v>20070</v>
      </c>
      <c r="C433" t="s">
        <v>1435</v>
      </c>
      <c r="E433" t="s">
        <v>1449</v>
      </c>
      <c r="G433" t="s">
        <v>1452</v>
      </c>
      <c r="H433" t="s">
        <v>1450</v>
      </c>
      <c r="I433" t="s">
        <v>1451</v>
      </c>
      <c r="J433" t="s">
        <v>39</v>
      </c>
      <c r="K433" t="b">
        <v>1</v>
      </c>
      <c r="L433" t="s">
        <v>42</v>
      </c>
      <c r="M433" t="s">
        <v>1453</v>
      </c>
      <c r="Q433" t="b">
        <v>0</v>
      </c>
      <c r="R433" t="s">
        <v>86</v>
      </c>
      <c r="S433" t="b">
        <v>0</v>
      </c>
      <c r="U433" t="b">
        <v>0</v>
      </c>
    </row>
    <row r="434" spans="1:21" x14ac:dyDescent="0.2">
      <c r="A434">
        <v>2611</v>
      </c>
      <c r="C434" t="s">
        <v>1454</v>
      </c>
      <c r="E434" t="s">
        <v>1436</v>
      </c>
      <c r="F434" t="s">
        <v>1440</v>
      </c>
      <c r="K434" t="b">
        <v>0</v>
      </c>
      <c r="L434" t="s">
        <v>42</v>
      </c>
      <c r="Q434" t="b">
        <v>0</v>
      </c>
      <c r="R434" t="s">
        <v>86</v>
      </c>
      <c r="S434" t="b">
        <v>1</v>
      </c>
      <c r="U434" t="b">
        <v>0</v>
      </c>
    </row>
    <row r="435" spans="1:21" x14ac:dyDescent="0.2">
      <c r="A435">
        <v>2612</v>
      </c>
      <c r="C435" t="s">
        <v>1455</v>
      </c>
      <c r="E435" t="s">
        <v>1456</v>
      </c>
      <c r="K435" t="b">
        <v>0</v>
      </c>
      <c r="L435" t="s">
        <v>42</v>
      </c>
      <c r="Q435" t="b">
        <v>0</v>
      </c>
      <c r="R435" t="s">
        <v>86</v>
      </c>
      <c r="S435" t="b">
        <v>1</v>
      </c>
      <c r="U435" t="b">
        <v>0</v>
      </c>
    </row>
    <row r="436" spans="1:21" x14ac:dyDescent="0.2">
      <c r="A436">
        <v>1724</v>
      </c>
      <c r="C436" t="s">
        <v>1457</v>
      </c>
      <c r="E436" t="s">
        <v>597</v>
      </c>
      <c r="H436" t="s">
        <v>6876</v>
      </c>
      <c r="I436" t="s">
        <v>6877</v>
      </c>
      <c r="J436" t="s">
        <v>39</v>
      </c>
      <c r="K436" t="b">
        <v>1</v>
      </c>
      <c r="L436" t="s">
        <v>42</v>
      </c>
      <c r="M436" t="s">
        <v>11091</v>
      </c>
      <c r="Q436" t="b">
        <v>1</v>
      </c>
      <c r="R436" t="s">
        <v>86</v>
      </c>
      <c r="S436" t="b">
        <v>0</v>
      </c>
      <c r="U436" t="b">
        <v>0</v>
      </c>
    </row>
    <row r="437" spans="1:21" x14ac:dyDescent="0.2">
      <c r="A437">
        <v>2045</v>
      </c>
      <c r="C437" t="s">
        <v>1457</v>
      </c>
      <c r="E437" t="s">
        <v>1458</v>
      </c>
      <c r="H437" t="s">
        <v>1459</v>
      </c>
      <c r="I437" t="s">
        <v>1460</v>
      </c>
      <c r="J437" t="s">
        <v>39</v>
      </c>
      <c r="K437" t="b">
        <v>1</v>
      </c>
      <c r="L437" t="s">
        <v>42</v>
      </c>
      <c r="M437" t="s">
        <v>1461</v>
      </c>
      <c r="Q437" t="b">
        <v>1</v>
      </c>
      <c r="R437" t="s">
        <v>86</v>
      </c>
      <c r="S437" t="b">
        <v>0</v>
      </c>
      <c r="U437" t="b">
        <v>0</v>
      </c>
    </row>
    <row r="438" spans="1:21" x14ac:dyDescent="0.2">
      <c r="A438">
        <v>1437</v>
      </c>
      <c r="C438" t="s">
        <v>1462</v>
      </c>
      <c r="E438" t="s">
        <v>1463</v>
      </c>
      <c r="I438" t="s">
        <v>1464</v>
      </c>
      <c r="K438" t="b">
        <v>0</v>
      </c>
      <c r="L438" t="s">
        <v>42</v>
      </c>
      <c r="Q438" t="b">
        <v>0</v>
      </c>
      <c r="R438" t="s">
        <v>86</v>
      </c>
      <c r="S438" t="b">
        <v>1</v>
      </c>
      <c r="U438" t="b">
        <v>0</v>
      </c>
    </row>
    <row r="439" spans="1:21" x14ac:dyDescent="0.2">
      <c r="A439">
        <v>20039</v>
      </c>
      <c r="C439" t="s">
        <v>1465</v>
      </c>
      <c r="E439" t="s">
        <v>984</v>
      </c>
      <c r="F439" t="s">
        <v>1466</v>
      </c>
      <c r="K439" t="b">
        <v>0</v>
      </c>
      <c r="L439" t="s">
        <v>42</v>
      </c>
      <c r="Q439" t="b">
        <v>0</v>
      </c>
      <c r="R439" t="s">
        <v>86</v>
      </c>
      <c r="S439" t="b">
        <v>0</v>
      </c>
      <c r="U439" t="b">
        <v>0</v>
      </c>
    </row>
    <row r="440" spans="1:21" x14ac:dyDescent="0.2">
      <c r="A440">
        <v>1438</v>
      </c>
      <c r="C440" t="s">
        <v>1467</v>
      </c>
      <c r="E440" t="s">
        <v>1468</v>
      </c>
      <c r="F440" t="s">
        <v>1469</v>
      </c>
      <c r="I440" t="s">
        <v>1470</v>
      </c>
      <c r="K440" t="b">
        <v>0</v>
      </c>
      <c r="L440" t="s">
        <v>42</v>
      </c>
      <c r="Q440" t="b">
        <v>0</v>
      </c>
      <c r="R440" t="s">
        <v>86</v>
      </c>
      <c r="S440" t="b">
        <v>1</v>
      </c>
      <c r="U440" t="b">
        <v>0</v>
      </c>
    </row>
    <row r="441" spans="1:21" x14ac:dyDescent="0.2">
      <c r="A441">
        <v>1354</v>
      </c>
      <c r="C441" t="s">
        <v>1471</v>
      </c>
      <c r="E441" t="s">
        <v>1472</v>
      </c>
      <c r="F441" t="s">
        <v>1473</v>
      </c>
      <c r="H441" t="s">
        <v>1474</v>
      </c>
      <c r="I441" t="s">
        <v>1475</v>
      </c>
      <c r="J441" t="s">
        <v>39</v>
      </c>
      <c r="K441" t="b">
        <v>1</v>
      </c>
      <c r="L441" t="s">
        <v>42</v>
      </c>
      <c r="M441" t="s">
        <v>1476</v>
      </c>
      <c r="Q441" t="b">
        <v>1</v>
      </c>
      <c r="R441" t="s">
        <v>86</v>
      </c>
      <c r="S441" t="b">
        <v>0</v>
      </c>
      <c r="U441" t="b">
        <v>0</v>
      </c>
    </row>
    <row r="442" spans="1:21" x14ac:dyDescent="0.2">
      <c r="A442">
        <v>15692</v>
      </c>
      <c r="C442" t="s">
        <v>1477</v>
      </c>
      <c r="E442" t="s">
        <v>1478</v>
      </c>
      <c r="I442" t="s">
        <v>1479</v>
      </c>
      <c r="K442" t="b">
        <v>1</v>
      </c>
      <c r="L442" t="s">
        <v>42</v>
      </c>
      <c r="M442" t="s">
        <v>1480</v>
      </c>
      <c r="Q442" t="b">
        <v>0</v>
      </c>
      <c r="R442" t="s">
        <v>86</v>
      </c>
      <c r="S442" t="b">
        <v>1</v>
      </c>
      <c r="U442" t="b">
        <v>0</v>
      </c>
    </row>
    <row r="443" spans="1:21" x14ac:dyDescent="0.2">
      <c r="C443" t="s">
        <v>7043</v>
      </c>
      <c r="E443" t="s">
        <v>7044</v>
      </c>
      <c r="G443" t="s">
        <v>7047</v>
      </c>
      <c r="H443" t="s">
        <v>7045</v>
      </c>
      <c r="I443" t="s">
        <v>7046</v>
      </c>
      <c r="K443" t="b">
        <v>0</v>
      </c>
      <c r="L443" t="s">
        <v>42</v>
      </c>
      <c r="Q443" t="b">
        <v>0</v>
      </c>
      <c r="R443" t="s">
        <v>86</v>
      </c>
      <c r="S443" t="b">
        <v>0</v>
      </c>
      <c r="U443" t="b">
        <v>0</v>
      </c>
    </row>
    <row r="444" spans="1:21" x14ac:dyDescent="0.2">
      <c r="A444">
        <v>2470</v>
      </c>
      <c r="C444" t="s">
        <v>1481</v>
      </c>
      <c r="E444" t="s">
        <v>1517</v>
      </c>
      <c r="F444" t="s">
        <v>9986</v>
      </c>
      <c r="H444" t="s">
        <v>1518</v>
      </c>
      <c r="I444" t="s">
        <v>1519</v>
      </c>
      <c r="J444" t="s">
        <v>39</v>
      </c>
      <c r="K444" t="b">
        <v>1</v>
      </c>
      <c r="L444" t="s">
        <v>42</v>
      </c>
      <c r="M444" t="s">
        <v>1520</v>
      </c>
      <c r="Q444" t="b">
        <v>0</v>
      </c>
      <c r="R444" t="s">
        <v>1047</v>
      </c>
      <c r="S444" t="b">
        <v>0</v>
      </c>
      <c r="U444" t="b">
        <v>0</v>
      </c>
    </row>
    <row r="445" spans="1:21" x14ac:dyDescent="0.2">
      <c r="C445" t="s">
        <v>1481</v>
      </c>
      <c r="F445" t="s">
        <v>9779</v>
      </c>
      <c r="H445" t="s">
        <v>1483</v>
      </c>
      <c r="I445" t="s">
        <v>1484</v>
      </c>
      <c r="J445" t="s">
        <v>39</v>
      </c>
      <c r="K445" t="b">
        <v>1</v>
      </c>
      <c r="L445" t="s">
        <v>42</v>
      </c>
      <c r="M445" t="s">
        <v>1485</v>
      </c>
      <c r="Q445" t="b">
        <v>0</v>
      </c>
      <c r="R445" t="s">
        <v>86</v>
      </c>
      <c r="S445" t="b">
        <v>0</v>
      </c>
      <c r="U445" t="b">
        <v>0</v>
      </c>
    </row>
    <row r="446" spans="1:21" x14ac:dyDescent="0.2">
      <c r="A446">
        <v>1353</v>
      </c>
      <c r="C446" t="s">
        <v>1481</v>
      </c>
      <c r="F446" t="s">
        <v>1486</v>
      </c>
      <c r="H446" t="s">
        <v>1487</v>
      </c>
      <c r="I446" t="s">
        <v>1488</v>
      </c>
      <c r="J446" t="s">
        <v>39</v>
      </c>
      <c r="K446" t="b">
        <v>1</v>
      </c>
      <c r="L446" t="s">
        <v>42</v>
      </c>
      <c r="M446" t="s">
        <v>1489</v>
      </c>
      <c r="Q446" t="b">
        <v>0</v>
      </c>
      <c r="R446" t="s">
        <v>86</v>
      </c>
      <c r="S446" t="b">
        <v>0</v>
      </c>
      <c r="U446" t="b">
        <v>0</v>
      </c>
    </row>
    <row r="447" spans="1:21" x14ac:dyDescent="0.2">
      <c r="C447" t="s">
        <v>1481</v>
      </c>
      <c r="F447" t="s">
        <v>11314</v>
      </c>
      <c r="G447" t="s">
        <v>11315</v>
      </c>
      <c r="H447" t="s">
        <v>10063</v>
      </c>
      <c r="I447" t="s">
        <v>10527</v>
      </c>
      <c r="K447" t="b">
        <v>1</v>
      </c>
      <c r="L447" t="s">
        <v>42</v>
      </c>
      <c r="M447" t="s">
        <v>11092</v>
      </c>
      <c r="Q447" t="b">
        <v>0</v>
      </c>
      <c r="R447" t="s">
        <v>86</v>
      </c>
      <c r="S447" t="b">
        <v>0</v>
      </c>
      <c r="U447" t="b">
        <v>0</v>
      </c>
    </row>
    <row r="448" spans="1:21" x14ac:dyDescent="0.2">
      <c r="A448">
        <v>20028</v>
      </c>
      <c r="C448" t="s">
        <v>1481</v>
      </c>
      <c r="F448" t="s">
        <v>9780</v>
      </c>
      <c r="H448" t="s">
        <v>1491</v>
      </c>
      <c r="I448" t="s">
        <v>1492</v>
      </c>
      <c r="J448" t="s">
        <v>39</v>
      </c>
      <c r="K448" t="b">
        <v>1</v>
      </c>
      <c r="L448" t="s">
        <v>42</v>
      </c>
      <c r="M448" t="s">
        <v>1493</v>
      </c>
      <c r="Q448" t="b">
        <v>0</v>
      </c>
      <c r="R448" t="s">
        <v>86</v>
      </c>
      <c r="S448" t="b">
        <v>0</v>
      </c>
      <c r="U448" t="b">
        <v>0</v>
      </c>
    </row>
    <row r="449" spans="1:21" x14ac:dyDescent="0.2">
      <c r="C449" t="s">
        <v>1481</v>
      </c>
      <c r="F449" t="s">
        <v>9781</v>
      </c>
      <c r="H449" t="s">
        <v>1495</v>
      </c>
      <c r="I449" t="s">
        <v>1496</v>
      </c>
      <c r="J449" t="s">
        <v>39</v>
      </c>
      <c r="K449" t="b">
        <v>1</v>
      </c>
      <c r="L449" t="s">
        <v>42</v>
      </c>
      <c r="M449" t="s">
        <v>1497</v>
      </c>
      <c r="Q449" t="b">
        <v>0</v>
      </c>
      <c r="R449" t="s">
        <v>86</v>
      </c>
      <c r="S449" t="b">
        <v>0</v>
      </c>
      <c r="U449" t="b">
        <v>0</v>
      </c>
    </row>
    <row r="450" spans="1:21" x14ac:dyDescent="0.2">
      <c r="C450" t="s">
        <v>1481</v>
      </c>
      <c r="F450" t="s">
        <v>11317</v>
      </c>
      <c r="G450" t="s">
        <v>11315</v>
      </c>
      <c r="H450" t="s">
        <v>10064</v>
      </c>
      <c r="I450" t="s">
        <v>10528</v>
      </c>
      <c r="K450" t="b">
        <v>1</v>
      </c>
      <c r="L450" t="s">
        <v>42</v>
      </c>
      <c r="M450" t="s">
        <v>11093</v>
      </c>
      <c r="Q450" t="b">
        <v>0</v>
      </c>
      <c r="R450" t="s">
        <v>86</v>
      </c>
      <c r="S450" t="b">
        <v>0</v>
      </c>
      <c r="U450" t="b">
        <v>0</v>
      </c>
    </row>
    <row r="451" spans="1:21" x14ac:dyDescent="0.2">
      <c r="A451">
        <v>20023</v>
      </c>
      <c r="C451" t="s">
        <v>1481</v>
      </c>
      <c r="F451" t="s">
        <v>11316</v>
      </c>
      <c r="G451" t="s">
        <v>11315</v>
      </c>
      <c r="H451" t="s">
        <v>10065</v>
      </c>
      <c r="I451" t="s">
        <v>10529</v>
      </c>
      <c r="K451" t="b">
        <v>1</v>
      </c>
      <c r="L451" t="s">
        <v>42</v>
      </c>
      <c r="M451" t="s">
        <v>11094</v>
      </c>
      <c r="Q451" t="b">
        <v>1</v>
      </c>
      <c r="R451" t="s">
        <v>86</v>
      </c>
      <c r="S451" t="b">
        <v>0</v>
      </c>
      <c r="U451" t="b">
        <v>0</v>
      </c>
    </row>
    <row r="452" spans="1:21" x14ac:dyDescent="0.2">
      <c r="A452">
        <v>1746</v>
      </c>
      <c r="C452" t="s">
        <v>1481</v>
      </c>
      <c r="F452" t="s">
        <v>9782</v>
      </c>
      <c r="H452" t="s">
        <v>1499</v>
      </c>
      <c r="I452" t="s">
        <v>1500</v>
      </c>
      <c r="J452" t="s">
        <v>39</v>
      </c>
      <c r="K452" t="b">
        <v>1</v>
      </c>
      <c r="L452" t="s">
        <v>42</v>
      </c>
      <c r="M452" t="s">
        <v>1501</v>
      </c>
      <c r="N452" t="s">
        <v>1502</v>
      </c>
      <c r="O452" t="s">
        <v>1503</v>
      </c>
      <c r="P452" t="s">
        <v>1504</v>
      </c>
      <c r="Q452" t="b">
        <v>0</v>
      </c>
      <c r="R452" t="s">
        <v>86</v>
      </c>
      <c r="S452" t="b">
        <v>0</v>
      </c>
      <c r="U452" t="b">
        <v>0</v>
      </c>
    </row>
    <row r="453" spans="1:21" x14ac:dyDescent="0.2">
      <c r="A453">
        <v>1745</v>
      </c>
      <c r="C453" t="s">
        <v>1481</v>
      </c>
      <c r="F453" t="s">
        <v>9783</v>
      </c>
      <c r="H453" t="s">
        <v>1522</v>
      </c>
      <c r="I453" t="s">
        <v>10530</v>
      </c>
      <c r="J453" t="s">
        <v>39</v>
      </c>
      <c r="K453" t="b">
        <v>1</v>
      </c>
      <c r="L453" t="s">
        <v>42</v>
      </c>
      <c r="M453" t="s">
        <v>1523</v>
      </c>
      <c r="Q453" t="b">
        <v>1</v>
      </c>
      <c r="R453" t="s">
        <v>86</v>
      </c>
      <c r="S453" t="b">
        <v>0</v>
      </c>
      <c r="U453" t="b">
        <v>0</v>
      </c>
    </row>
    <row r="454" spans="1:21" x14ac:dyDescent="0.2">
      <c r="A454">
        <v>20041</v>
      </c>
      <c r="C454" t="s">
        <v>1481</v>
      </c>
      <c r="F454" t="s">
        <v>9784</v>
      </c>
      <c r="H454" t="s">
        <v>1506</v>
      </c>
      <c r="I454" t="s">
        <v>1507</v>
      </c>
      <c r="J454" t="s">
        <v>39</v>
      </c>
      <c r="K454" t="b">
        <v>1</v>
      </c>
      <c r="L454" t="s">
        <v>42</v>
      </c>
      <c r="M454" t="s">
        <v>1508</v>
      </c>
      <c r="Q454" t="b">
        <v>0</v>
      </c>
      <c r="R454" t="s">
        <v>86</v>
      </c>
      <c r="S454" t="b">
        <v>0</v>
      </c>
      <c r="U454" t="b">
        <v>0</v>
      </c>
    </row>
    <row r="455" spans="1:21" x14ac:dyDescent="0.2">
      <c r="A455">
        <v>1738</v>
      </c>
      <c r="C455" t="s">
        <v>1481</v>
      </c>
      <c r="F455" t="s">
        <v>9785</v>
      </c>
      <c r="H455" t="s">
        <v>1510</v>
      </c>
      <c r="I455" t="s">
        <v>1511</v>
      </c>
      <c r="J455" t="s">
        <v>39</v>
      </c>
      <c r="K455" t="b">
        <v>1</v>
      </c>
      <c r="L455" t="s">
        <v>42</v>
      </c>
      <c r="M455" t="s">
        <v>1512</v>
      </c>
      <c r="Q455" t="b">
        <v>0</v>
      </c>
      <c r="R455" t="s">
        <v>86</v>
      </c>
      <c r="S455" t="b">
        <v>1</v>
      </c>
      <c r="U455" t="b">
        <v>0</v>
      </c>
    </row>
    <row r="456" spans="1:21" x14ac:dyDescent="0.2">
      <c r="A456">
        <v>20024</v>
      </c>
      <c r="C456" t="s">
        <v>1481</v>
      </c>
      <c r="F456" t="s">
        <v>9786</v>
      </c>
      <c r="H456" t="s">
        <v>1525</v>
      </c>
      <c r="I456" t="s">
        <v>10531</v>
      </c>
      <c r="J456" t="s">
        <v>39</v>
      </c>
      <c r="K456" t="b">
        <v>1</v>
      </c>
      <c r="L456" t="s">
        <v>42</v>
      </c>
      <c r="M456" t="s">
        <v>1526</v>
      </c>
      <c r="Q456" t="b">
        <v>1</v>
      </c>
      <c r="R456" t="s">
        <v>86</v>
      </c>
      <c r="S456" t="b">
        <v>0</v>
      </c>
      <c r="U456" t="b">
        <v>0</v>
      </c>
    </row>
    <row r="457" spans="1:21" x14ac:dyDescent="0.2">
      <c r="C457" t="s">
        <v>1481</v>
      </c>
      <c r="F457" t="s">
        <v>9787</v>
      </c>
      <c r="H457" t="s">
        <v>1514</v>
      </c>
      <c r="I457" t="s">
        <v>1515</v>
      </c>
      <c r="J457" t="s">
        <v>39</v>
      </c>
      <c r="K457" t="b">
        <v>1</v>
      </c>
      <c r="L457" t="s">
        <v>42</v>
      </c>
      <c r="M457" t="s">
        <v>1516</v>
      </c>
      <c r="Q457" t="b">
        <v>0</v>
      </c>
      <c r="R457" t="s">
        <v>86</v>
      </c>
      <c r="S457" t="b">
        <v>0</v>
      </c>
      <c r="U457" t="b">
        <v>0</v>
      </c>
    </row>
    <row r="458" spans="1:21" x14ac:dyDescent="0.2">
      <c r="A458">
        <v>1752</v>
      </c>
      <c r="C458" t="s">
        <v>1481</v>
      </c>
      <c r="F458" t="s">
        <v>11318</v>
      </c>
      <c r="G458" t="s">
        <v>11319</v>
      </c>
      <c r="H458" t="s">
        <v>7054</v>
      </c>
      <c r="I458" t="s">
        <v>10532</v>
      </c>
      <c r="J458" t="s">
        <v>39</v>
      </c>
      <c r="K458" t="b">
        <v>1</v>
      </c>
      <c r="L458" t="s">
        <v>42</v>
      </c>
      <c r="M458" t="s">
        <v>11095</v>
      </c>
      <c r="Q458" t="b">
        <v>0</v>
      </c>
      <c r="R458" t="s">
        <v>86</v>
      </c>
      <c r="S458" t="b">
        <v>0</v>
      </c>
      <c r="U458" t="b">
        <v>0</v>
      </c>
    </row>
    <row r="459" spans="1:21" x14ac:dyDescent="0.2">
      <c r="A459">
        <v>1439</v>
      </c>
      <c r="C459" t="s">
        <v>233</v>
      </c>
      <c r="E459" t="s">
        <v>1527</v>
      </c>
      <c r="I459" t="s">
        <v>1528</v>
      </c>
      <c r="K459" t="b">
        <v>0</v>
      </c>
      <c r="L459" t="s">
        <v>42</v>
      </c>
      <c r="Q459" t="b">
        <v>0</v>
      </c>
      <c r="R459" t="s">
        <v>86</v>
      </c>
      <c r="S459" t="b">
        <v>1</v>
      </c>
      <c r="U459" t="b">
        <v>0</v>
      </c>
    </row>
    <row r="460" spans="1:21" x14ac:dyDescent="0.2">
      <c r="A460">
        <v>1440</v>
      </c>
      <c r="C460" t="s">
        <v>233</v>
      </c>
      <c r="E460" t="s">
        <v>1529</v>
      </c>
      <c r="F460" t="s">
        <v>1530</v>
      </c>
      <c r="I460" t="s">
        <v>1531</v>
      </c>
      <c r="K460" t="b">
        <v>0</v>
      </c>
      <c r="L460" t="s">
        <v>42</v>
      </c>
      <c r="Q460" t="b">
        <v>0</v>
      </c>
      <c r="R460" t="s">
        <v>86</v>
      </c>
      <c r="S460" t="b">
        <v>1</v>
      </c>
      <c r="U460" t="b">
        <v>0</v>
      </c>
    </row>
    <row r="461" spans="1:21" x14ac:dyDescent="0.2">
      <c r="A461">
        <v>1441</v>
      </c>
      <c r="C461" t="s">
        <v>233</v>
      </c>
      <c r="E461" t="s">
        <v>1532</v>
      </c>
      <c r="F461" t="s">
        <v>1533</v>
      </c>
      <c r="I461" t="s">
        <v>1534</v>
      </c>
      <c r="K461" t="b">
        <v>1</v>
      </c>
      <c r="L461" t="s">
        <v>42</v>
      </c>
      <c r="M461" t="s">
        <v>222</v>
      </c>
      <c r="Q461" t="b">
        <v>0</v>
      </c>
      <c r="R461" t="s">
        <v>86</v>
      </c>
      <c r="S461" t="b">
        <v>0</v>
      </c>
      <c r="U461" t="b">
        <v>0</v>
      </c>
    </row>
    <row r="462" spans="1:21" x14ac:dyDescent="0.2">
      <c r="C462" t="s">
        <v>1535</v>
      </c>
      <c r="E462" t="s">
        <v>9985</v>
      </c>
      <c r="G462" t="s">
        <v>10533</v>
      </c>
      <c r="H462" t="s">
        <v>10066</v>
      </c>
      <c r="I462" t="s">
        <v>10534</v>
      </c>
      <c r="K462" t="b">
        <v>0</v>
      </c>
      <c r="L462" t="s">
        <v>42</v>
      </c>
      <c r="Q462" t="b">
        <v>0</v>
      </c>
      <c r="R462" t="s">
        <v>86</v>
      </c>
      <c r="S462" t="b">
        <v>0</v>
      </c>
      <c r="U462" t="b">
        <v>0</v>
      </c>
    </row>
    <row r="463" spans="1:21" x14ac:dyDescent="0.2">
      <c r="A463">
        <v>20243</v>
      </c>
      <c r="C463" t="s">
        <v>1535</v>
      </c>
      <c r="E463" t="s">
        <v>1536</v>
      </c>
      <c r="G463" t="s">
        <v>1539</v>
      </c>
      <c r="H463" t="s">
        <v>1537</v>
      </c>
      <c r="I463" t="s">
        <v>1538</v>
      </c>
      <c r="J463" t="s">
        <v>39</v>
      </c>
      <c r="K463" t="b">
        <v>1</v>
      </c>
      <c r="L463" t="s">
        <v>42</v>
      </c>
      <c r="M463" t="s">
        <v>1540</v>
      </c>
      <c r="Q463" t="b">
        <v>1</v>
      </c>
      <c r="R463" t="s">
        <v>86</v>
      </c>
      <c r="S463" t="b">
        <v>0</v>
      </c>
      <c r="U463" t="b">
        <v>0</v>
      </c>
    </row>
    <row r="464" spans="1:21" x14ac:dyDescent="0.2">
      <c r="A464">
        <v>2253</v>
      </c>
      <c r="C464" t="s">
        <v>1535</v>
      </c>
      <c r="E464" t="s">
        <v>1541</v>
      </c>
      <c r="F464" t="s">
        <v>1542</v>
      </c>
      <c r="H464" t="s">
        <v>1543</v>
      </c>
      <c r="I464" t="s">
        <v>1544</v>
      </c>
      <c r="J464" t="s">
        <v>39</v>
      </c>
      <c r="K464" t="b">
        <v>1</v>
      </c>
      <c r="L464" t="s">
        <v>42</v>
      </c>
      <c r="M464" t="s">
        <v>1545</v>
      </c>
      <c r="Q464" t="b">
        <v>1</v>
      </c>
      <c r="R464" t="s">
        <v>86</v>
      </c>
      <c r="S464" t="b">
        <v>0</v>
      </c>
      <c r="U464" t="b">
        <v>0</v>
      </c>
    </row>
    <row r="465" spans="1:21" x14ac:dyDescent="0.2">
      <c r="A465">
        <v>20121</v>
      </c>
      <c r="C465" t="s">
        <v>1535</v>
      </c>
      <c r="E465" t="s">
        <v>1541</v>
      </c>
      <c r="F465" t="s">
        <v>7077</v>
      </c>
      <c r="H465" t="s">
        <v>10067</v>
      </c>
      <c r="I465" t="s">
        <v>10535</v>
      </c>
      <c r="J465" t="s">
        <v>39</v>
      </c>
      <c r="K465" t="b">
        <v>1</v>
      </c>
      <c r="L465" t="s">
        <v>42</v>
      </c>
      <c r="M465" t="s">
        <v>11097</v>
      </c>
      <c r="Q465" t="b">
        <v>0</v>
      </c>
      <c r="R465" t="s">
        <v>86</v>
      </c>
      <c r="S465" t="b">
        <v>0</v>
      </c>
      <c r="U465" t="b">
        <v>0</v>
      </c>
    </row>
    <row r="466" spans="1:21" x14ac:dyDescent="0.2">
      <c r="A466">
        <v>20173</v>
      </c>
      <c r="C466" t="s">
        <v>1535</v>
      </c>
      <c r="E466" t="s">
        <v>1541</v>
      </c>
      <c r="F466" t="s">
        <v>1546</v>
      </c>
      <c r="H466" t="s">
        <v>1547</v>
      </c>
      <c r="I466" t="s">
        <v>1548</v>
      </c>
      <c r="J466" t="s">
        <v>39</v>
      </c>
      <c r="K466" t="b">
        <v>1</v>
      </c>
      <c r="L466" t="s">
        <v>42</v>
      </c>
      <c r="M466" t="s">
        <v>1549</v>
      </c>
      <c r="Q466" t="b">
        <v>0</v>
      </c>
      <c r="R466" t="s">
        <v>86</v>
      </c>
      <c r="S466" t="b">
        <v>0</v>
      </c>
      <c r="U466" t="b">
        <v>0</v>
      </c>
    </row>
    <row r="467" spans="1:21" x14ac:dyDescent="0.2">
      <c r="C467" t="s">
        <v>1550</v>
      </c>
      <c r="E467" t="s">
        <v>1551</v>
      </c>
      <c r="F467" t="s">
        <v>1552</v>
      </c>
      <c r="H467" t="s">
        <v>1553</v>
      </c>
      <c r="I467" t="s">
        <v>1554</v>
      </c>
      <c r="J467" t="s">
        <v>39</v>
      </c>
      <c r="K467" t="b">
        <v>1</v>
      </c>
      <c r="L467" t="s">
        <v>42</v>
      </c>
      <c r="M467" t="s">
        <v>1555</v>
      </c>
      <c r="N467" t="s">
        <v>1556</v>
      </c>
      <c r="Q467" t="b">
        <v>0</v>
      </c>
      <c r="R467" t="s">
        <v>86</v>
      </c>
      <c r="S467" t="b">
        <v>0</v>
      </c>
      <c r="U467" t="b">
        <v>0</v>
      </c>
    </row>
    <row r="468" spans="1:21" x14ac:dyDescent="0.2">
      <c r="A468">
        <v>1443</v>
      </c>
      <c r="C468" t="s">
        <v>1550</v>
      </c>
      <c r="D468" t="s">
        <v>2383</v>
      </c>
      <c r="E468" t="s">
        <v>11673</v>
      </c>
      <c r="F468" t="s">
        <v>1558</v>
      </c>
      <c r="I468" t="s">
        <v>1559</v>
      </c>
      <c r="K468" t="b">
        <v>1</v>
      </c>
      <c r="L468" t="s">
        <v>42</v>
      </c>
      <c r="M468" t="s">
        <v>1560</v>
      </c>
      <c r="Q468" t="b">
        <v>0</v>
      </c>
      <c r="R468" t="s">
        <v>86</v>
      </c>
      <c r="S468" t="b">
        <v>1</v>
      </c>
      <c r="U468" t="b">
        <v>0</v>
      </c>
    </row>
    <row r="469" spans="1:21" x14ac:dyDescent="0.2">
      <c r="A469">
        <v>1358</v>
      </c>
      <c r="C469" t="s">
        <v>1561</v>
      </c>
      <c r="E469" t="s">
        <v>1562</v>
      </c>
      <c r="H469" t="s">
        <v>1563</v>
      </c>
      <c r="I469" t="s">
        <v>1564</v>
      </c>
      <c r="J469" t="s">
        <v>39</v>
      </c>
      <c r="K469" t="b">
        <v>1</v>
      </c>
      <c r="L469" t="s">
        <v>42</v>
      </c>
      <c r="M469" t="s">
        <v>1565</v>
      </c>
      <c r="N469" t="s">
        <v>1566</v>
      </c>
      <c r="O469" t="s">
        <v>1567</v>
      </c>
      <c r="Q469" t="b">
        <v>0</v>
      </c>
      <c r="R469" t="s">
        <v>86</v>
      </c>
      <c r="S469" t="b">
        <v>0</v>
      </c>
      <c r="U469" t="b">
        <v>0</v>
      </c>
    </row>
    <row r="470" spans="1:21" x14ac:dyDescent="0.2">
      <c r="A470">
        <v>20082</v>
      </c>
      <c r="C470" t="s">
        <v>1561</v>
      </c>
      <c r="E470" t="s">
        <v>1568</v>
      </c>
      <c r="K470" t="b">
        <v>0</v>
      </c>
      <c r="L470" t="s">
        <v>42</v>
      </c>
      <c r="Q470" t="b">
        <v>0</v>
      </c>
      <c r="R470" t="s">
        <v>86</v>
      </c>
      <c r="S470" t="b">
        <v>0</v>
      </c>
      <c r="U470" t="b">
        <v>0</v>
      </c>
    </row>
    <row r="471" spans="1:21" x14ac:dyDescent="0.2">
      <c r="A471">
        <v>1444</v>
      </c>
      <c r="C471" t="s">
        <v>1561</v>
      </c>
      <c r="E471" t="s">
        <v>1569</v>
      </c>
      <c r="I471" t="s">
        <v>1570</v>
      </c>
      <c r="K471" t="b">
        <v>0</v>
      </c>
      <c r="L471" t="s">
        <v>42</v>
      </c>
      <c r="Q471" t="b">
        <v>0</v>
      </c>
      <c r="R471" t="s">
        <v>86</v>
      </c>
      <c r="S471" t="b">
        <v>1</v>
      </c>
      <c r="U471" t="b">
        <v>0</v>
      </c>
    </row>
    <row r="472" spans="1:21" x14ac:dyDescent="0.2">
      <c r="A472">
        <v>1445</v>
      </c>
      <c r="C472" t="s">
        <v>1561</v>
      </c>
      <c r="E472" t="s">
        <v>1571</v>
      </c>
      <c r="I472" t="s">
        <v>1572</v>
      </c>
      <c r="K472" t="b">
        <v>0</v>
      </c>
      <c r="L472" t="s">
        <v>42</v>
      </c>
      <c r="Q472" t="b">
        <v>0</v>
      </c>
      <c r="R472" t="s">
        <v>86</v>
      </c>
      <c r="S472" t="b">
        <v>1</v>
      </c>
      <c r="U472" t="b">
        <v>0</v>
      </c>
    </row>
    <row r="473" spans="1:21" x14ac:dyDescent="0.2">
      <c r="A473">
        <v>2516</v>
      </c>
      <c r="C473" t="s">
        <v>121</v>
      </c>
      <c r="E473" t="s">
        <v>1580</v>
      </c>
      <c r="F473" t="s">
        <v>1581</v>
      </c>
      <c r="I473" t="s">
        <v>1582</v>
      </c>
      <c r="K473" t="b">
        <v>1</v>
      </c>
      <c r="L473" t="s">
        <v>42</v>
      </c>
      <c r="M473" t="s">
        <v>1583</v>
      </c>
      <c r="Q473" t="b">
        <v>0</v>
      </c>
      <c r="R473" t="s">
        <v>86</v>
      </c>
      <c r="S473" t="b">
        <v>1</v>
      </c>
      <c r="U473" t="b">
        <v>0</v>
      </c>
    </row>
    <row r="474" spans="1:21" x14ac:dyDescent="0.2">
      <c r="A474">
        <v>19976</v>
      </c>
      <c r="C474" t="s">
        <v>121</v>
      </c>
      <c r="E474" t="s">
        <v>1584</v>
      </c>
      <c r="I474" t="s">
        <v>1585</v>
      </c>
      <c r="K474" t="b">
        <v>1</v>
      </c>
      <c r="L474" t="s">
        <v>42</v>
      </c>
      <c r="M474" t="s">
        <v>1575</v>
      </c>
      <c r="Q474" t="b">
        <v>0</v>
      </c>
      <c r="R474" t="s">
        <v>121</v>
      </c>
      <c r="S474" t="b">
        <v>1</v>
      </c>
      <c r="U474" t="b">
        <v>0</v>
      </c>
    </row>
    <row r="475" spans="1:21" x14ac:dyDescent="0.2">
      <c r="A475">
        <v>19970</v>
      </c>
      <c r="C475" t="s">
        <v>121</v>
      </c>
      <c r="E475" t="s">
        <v>1586</v>
      </c>
      <c r="I475" t="s">
        <v>1587</v>
      </c>
      <c r="K475" t="b">
        <v>1</v>
      </c>
      <c r="L475" t="s">
        <v>42</v>
      </c>
      <c r="M475" t="s">
        <v>1575</v>
      </c>
      <c r="Q475" t="b">
        <v>0</v>
      </c>
      <c r="R475" t="s">
        <v>121</v>
      </c>
      <c r="S475" t="b">
        <v>1</v>
      </c>
      <c r="U475" t="b">
        <v>0</v>
      </c>
    </row>
    <row r="476" spans="1:21" x14ac:dyDescent="0.2">
      <c r="A476">
        <v>19972</v>
      </c>
      <c r="C476" t="s">
        <v>121</v>
      </c>
      <c r="E476" t="s">
        <v>1588</v>
      </c>
      <c r="F476" t="s">
        <v>1590</v>
      </c>
      <c r="I476" t="s">
        <v>1591</v>
      </c>
      <c r="K476" t="b">
        <v>1</v>
      </c>
      <c r="L476" t="s">
        <v>42</v>
      </c>
      <c r="M476" t="s">
        <v>50</v>
      </c>
      <c r="N476" t="s">
        <v>51</v>
      </c>
      <c r="Q476" t="b">
        <v>0</v>
      </c>
      <c r="R476" t="s">
        <v>37</v>
      </c>
      <c r="S476" t="b">
        <v>1</v>
      </c>
      <c r="U476" t="b">
        <v>0</v>
      </c>
    </row>
    <row r="477" spans="1:21" x14ac:dyDescent="0.2">
      <c r="A477">
        <v>19971</v>
      </c>
      <c r="C477" t="s">
        <v>121</v>
      </c>
      <c r="E477" t="s">
        <v>1588</v>
      </c>
      <c r="I477" t="s">
        <v>1589</v>
      </c>
      <c r="K477" t="b">
        <v>1</v>
      </c>
      <c r="L477" t="s">
        <v>42</v>
      </c>
      <c r="M477" t="s">
        <v>50</v>
      </c>
      <c r="N477" t="s">
        <v>51</v>
      </c>
      <c r="Q477" t="b">
        <v>0</v>
      </c>
      <c r="R477" t="s">
        <v>37</v>
      </c>
      <c r="S477" t="b">
        <v>1</v>
      </c>
      <c r="U477" t="b">
        <v>0</v>
      </c>
    </row>
    <row r="478" spans="1:21" x14ac:dyDescent="0.2">
      <c r="A478">
        <v>2518</v>
      </c>
      <c r="C478" t="s">
        <v>121</v>
      </c>
      <c r="F478" t="s">
        <v>1573</v>
      </c>
      <c r="I478" t="s">
        <v>1574</v>
      </c>
      <c r="K478" t="b">
        <v>1</v>
      </c>
      <c r="L478" t="s">
        <v>42</v>
      </c>
      <c r="M478" t="s">
        <v>1575</v>
      </c>
      <c r="Q478" t="b">
        <v>0</v>
      </c>
      <c r="R478" t="s">
        <v>121</v>
      </c>
      <c r="S478" t="b">
        <v>1</v>
      </c>
      <c r="U478" t="b">
        <v>0</v>
      </c>
    </row>
    <row r="479" spans="1:21" x14ac:dyDescent="0.2">
      <c r="A479">
        <v>2517</v>
      </c>
      <c r="C479" t="s">
        <v>121</v>
      </c>
      <c r="F479" t="s">
        <v>1576</v>
      </c>
      <c r="I479" t="s">
        <v>1577</v>
      </c>
      <c r="K479" t="b">
        <v>1</v>
      </c>
      <c r="L479" t="s">
        <v>42</v>
      </c>
      <c r="M479" t="s">
        <v>1578</v>
      </c>
      <c r="N479" t="s">
        <v>1579</v>
      </c>
      <c r="Q479" t="b">
        <v>1</v>
      </c>
      <c r="R479" t="s">
        <v>121</v>
      </c>
      <c r="S479" t="b">
        <v>1</v>
      </c>
      <c r="U479" t="b">
        <v>0</v>
      </c>
    </row>
    <row r="480" spans="1:21" x14ac:dyDescent="0.2">
      <c r="C480" t="s">
        <v>1592</v>
      </c>
      <c r="E480" t="s">
        <v>1593</v>
      </c>
      <c r="F480" t="s">
        <v>9788</v>
      </c>
      <c r="H480" t="s">
        <v>1599</v>
      </c>
      <c r="I480" t="s">
        <v>1600</v>
      </c>
      <c r="J480" t="s">
        <v>302</v>
      </c>
      <c r="K480" t="b">
        <v>1</v>
      </c>
      <c r="L480" t="s">
        <v>42</v>
      </c>
      <c r="M480" t="s">
        <v>1601</v>
      </c>
      <c r="Q480" t="b">
        <v>0</v>
      </c>
      <c r="R480" t="s">
        <v>86</v>
      </c>
      <c r="S480" t="b">
        <v>0</v>
      </c>
      <c r="U480" t="b">
        <v>0</v>
      </c>
    </row>
    <row r="481" spans="1:21" x14ac:dyDescent="0.2">
      <c r="C481" t="s">
        <v>1592</v>
      </c>
      <c r="E481" t="s">
        <v>1593</v>
      </c>
      <c r="F481" t="s">
        <v>9789</v>
      </c>
      <c r="H481" t="s">
        <v>10069</v>
      </c>
      <c r="I481" t="s">
        <v>10536</v>
      </c>
      <c r="K481" t="b">
        <v>1</v>
      </c>
      <c r="L481" t="s">
        <v>42</v>
      </c>
      <c r="M481" t="s">
        <v>11099</v>
      </c>
      <c r="Q481" t="b">
        <v>0</v>
      </c>
      <c r="R481" t="s">
        <v>86</v>
      </c>
      <c r="S481" t="b">
        <v>0</v>
      </c>
      <c r="U481" t="b">
        <v>0</v>
      </c>
    </row>
    <row r="482" spans="1:21" x14ac:dyDescent="0.2">
      <c r="A482">
        <v>2222</v>
      </c>
      <c r="C482" t="s">
        <v>1592</v>
      </c>
      <c r="E482" t="s">
        <v>1593</v>
      </c>
      <c r="F482" t="s">
        <v>9790</v>
      </c>
      <c r="H482" t="s">
        <v>10070</v>
      </c>
      <c r="I482" t="s">
        <v>10537</v>
      </c>
      <c r="K482" t="b">
        <v>1</v>
      </c>
      <c r="L482" t="s">
        <v>42</v>
      </c>
      <c r="M482" t="s">
        <v>11098</v>
      </c>
      <c r="Q482" t="b">
        <v>0</v>
      </c>
      <c r="R482" t="s">
        <v>86</v>
      </c>
      <c r="S482" t="b">
        <v>0</v>
      </c>
      <c r="U482" t="b">
        <v>0</v>
      </c>
    </row>
    <row r="483" spans="1:21" x14ac:dyDescent="0.2">
      <c r="A483">
        <v>1362</v>
      </c>
      <c r="C483" t="s">
        <v>1592</v>
      </c>
      <c r="E483" t="s">
        <v>1593</v>
      </c>
      <c r="G483" t="s">
        <v>1596</v>
      </c>
      <c r="H483" t="s">
        <v>1594</v>
      </c>
      <c r="I483" t="s">
        <v>1595</v>
      </c>
      <c r="J483" t="s">
        <v>302</v>
      </c>
      <c r="K483" t="b">
        <v>1</v>
      </c>
      <c r="L483" t="s">
        <v>42</v>
      </c>
      <c r="M483" t="s">
        <v>1597</v>
      </c>
      <c r="Q483" t="b">
        <v>0</v>
      </c>
      <c r="R483" t="s">
        <v>86</v>
      </c>
      <c r="S483" t="b">
        <v>0</v>
      </c>
      <c r="U483" t="b">
        <v>0</v>
      </c>
    </row>
    <row r="484" spans="1:21" x14ac:dyDescent="0.2">
      <c r="A484" t="s">
        <v>11408</v>
      </c>
      <c r="C484" t="s">
        <v>1592</v>
      </c>
      <c r="E484" t="s">
        <v>1593</v>
      </c>
      <c r="F484" t="s">
        <v>9893</v>
      </c>
      <c r="G484" t="s">
        <v>1596</v>
      </c>
      <c r="H484" t="s">
        <v>11444</v>
      </c>
      <c r="I484" t="s">
        <v>11405</v>
      </c>
      <c r="J484" t="s">
        <v>302</v>
      </c>
      <c r="K484" t="b">
        <v>1</v>
      </c>
      <c r="L484" t="s">
        <v>42</v>
      </c>
      <c r="M484" t="s">
        <v>11445</v>
      </c>
      <c r="N484" t="s">
        <v>11405</v>
      </c>
      <c r="O484" t="s">
        <v>11405</v>
      </c>
      <c r="P484" t="s">
        <v>11405</v>
      </c>
      <c r="Q484" t="b">
        <v>0</v>
      </c>
      <c r="R484" t="s">
        <v>86</v>
      </c>
      <c r="S484" t="b">
        <v>0</v>
      </c>
      <c r="T484" t="s">
        <v>11405</v>
      </c>
      <c r="U484" t="b">
        <v>0</v>
      </c>
    </row>
    <row r="485" spans="1:21" x14ac:dyDescent="0.2">
      <c r="A485" t="s">
        <v>11408</v>
      </c>
      <c r="C485" t="s">
        <v>1592</v>
      </c>
      <c r="E485" t="s">
        <v>1593</v>
      </c>
      <c r="F485" t="s">
        <v>11446</v>
      </c>
      <c r="G485" t="s">
        <v>1596</v>
      </c>
      <c r="H485" t="s">
        <v>1594</v>
      </c>
      <c r="I485" t="s">
        <v>11447</v>
      </c>
      <c r="J485" t="s">
        <v>302</v>
      </c>
      <c r="K485" t="b">
        <v>0</v>
      </c>
      <c r="L485" t="s">
        <v>42</v>
      </c>
      <c r="M485" t="s">
        <v>11405</v>
      </c>
      <c r="N485" t="s">
        <v>11405</v>
      </c>
      <c r="O485" t="s">
        <v>11405</v>
      </c>
      <c r="P485" t="s">
        <v>11405</v>
      </c>
      <c r="Q485" t="b">
        <v>0</v>
      </c>
      <c r="R485" t="s">
        <v>86</v>
      </c>
      <c r="S485" t="b">
        <v>0</v>
      </c>
      <c r="T485" t="s">
        <v>11405</v>
      </c>
      <c r="U485" t="b">
        <v>0</v>
      </c>
    </row>
    <row r="486" spans="1:21" x14ac:dyDescent="0.2">
      <c r="A486">
        <v>2374</v>
      </c>
      <c r="C486" t="s">
        <v>1602</v>
      </c>
      <c r="E486" t="s">
        <v>1605</v>
      </c>
      <c r="F486" t="s">
        <v>1606</v>
      </c>
      <c r="H486" t="s">
        <v>1607</v>
      </c>
      <c r="I486" t="s">
        <v>1608</v>
      </c>
      <c r="J486" t="s">
        <v>302</v>
      </c>
      <c r="K486" t="b">
        <v>1</v>
      </c>
      <c r="L486" t="s">
        <v>42</v>
      </c>
      <c r="M486" t="s">
        <v>1609</v>
      </c>
      <c r="N486" t="s">
        <v>1610</v>
      </c>
      <c r="O486" t="s">
        <v>1611</v>
      </c>
      <c r="Q486" t="b">
        <v>0</v>
      </c>
      <c r="R486" t="s">
        <v>86</v>
      </c>
      <c r="S486" t="b">
        <v>0</v>
      </c>
      <c r="U486" t="b">
        <v>0</v>
      </c>
    </row>
    <row r="487" spans="1:21" x14ac:dyDescent="0.2">
      <c r="A487">
        <v>1447</v>
      </c>
      <c r="C487" t="s">
        <v>1602</v>
      </c>
      <c r="E487" t="s">
        <v>1612</v>
      </c>
      <c r="F487" t="s">
        <v>1613</v>
      </c>
      <c r="I487" t="s">
        <v>1614</v>
      </c>
      <c r="K487" t="b">
        <v>0</v>
      </c>
      <c r="L487" t="s">
        <v>42</v>
      </c>
      <c r="Q487" t="b">
        <v>0</v>
      </c>
      <c r="R487" t="s">
        <v>86</v>
      </c>
      <c r="S487" t="b">
        <v>1</v>
      </c>
      <c r="U487" t="b">
        <v>0</v>
      </c>
    </row>
    <row r="488" spans="1:21" x14ac:dyDescent="0.2">
      <c r="A488">
        <v>1446</v>
      </c>
      <c r="C488" t="s">
        <v>1602</v>
      </c>
      <c r="E488" t="s">
        <v>1024</v>
      </c>
      <c r="F488" t="s">
        <v>1615</v>
      </c>
      <c r="I488" t="s">
        <v>1616</v>
      </c>
      <c r="K488" t="b">
        <v>0</v>
      </c>
      <c r="L488" t="s">
        <v>42</v>
      </c>
      <c r="Q488" t="b">
        <v>0</v>
      </c>
      <c r="R488" t="s">
        <v>86</v>
      </c>
      <c r="S488" t="b">
        <v>1</v>
      </c>
      <c r="U488" t="b">
        <v>0</v>
      </c>
    </row>
    <row r="489" spans="1:21" x14ac:dyDescent="0.2">
      <c r="A489">
        <v>1448</v>
      </c>
      <c r="C489" t="s">
        <v>1602</v>
      </c>
      <c r="E489" t="s">
        <v>1617</v>
      </c>
      <c r="F489" t="s">
        <v>1618</v>
      </c>
      <c r="I489" t="s">
        <v>1619</v>
      </c>
      <c r="K489" t="b">
        <v>1</v>
      </c>
      <c r="L489" t="s">
        <v>42</v>
      </c>
      <c r="M489" t="s">
        <v>1620</v>
      </c>
      <c r="Q489" t="b">
        <v>1</v>
      </c>
      <c r="R489" t="s">
        <v>86</v>
      </c>
      <c r="S489" t="b">
        <v>1</v>
      </c>
      <c r="U489" t="b">
        <v>0</v>
      </c>
    </row>
    <row r="490" spans="1:21" x14ac:dyDescent="0.2">
      <c r="C490" t="s">
        <v>1602</v>
      </c>
      <c r="E490" t="s">
        <v>1617</v>
      </c>
      <c r="F490" t="s">
        <v>9791</v>
      </c>
      <c r="H490" t="s">
        <v>10071</v>
      </c>
      <c r="I490" t="s">
        <v>10538</v>
      </c>
      <c r="K490" t="b">
        <v>0</v>
      </c>
      <c r="L490" t="s">
        <v>42</v>
      </c>
      <c r="Q490" t="b">
        <v>0</v>
      </c>
      <c r="R490" t="s">
        <v>86</v>
      </c>
      <c r="S490" t="b">
        <v>0</v>
      </c>
      <c r="U490" t="b">
        <v>0</v>
      </c>
    </row>
    <row r="491" spans="1:21" x14ac:dyDescent="0.2">
      <c r="A491">
        <v>2373</v>
      </c>
      <c r="C491" t="s">
        <v>1602</v>
      </c>
      <c r="E491" t="s">
        <v>1617</v>
      </c>
      <c r="F491" t="s">
        <v>1621</v>
      </c>
      <c r="H491" t="s">
        <v>1622</v>
      </c>
      <c r="I491" t="s">
        <v>1619</v>
      </c>
      <c r="K491" t="b">
        <v>1</v>
      </c>
      <c r="L491" t="s">
        <v>42</v>
      </c>
      <c r="M491" t="s">
        <v>1623</v>
      </c>
      <c r="N491" t="s">
        <v>1624</v>
      </c>
      <c r="Q491" t="b">
        <v>0</v>
      </c>
      <c r="R491" t="s">
        <v>86</v>
      </c>
      <c r="S491" t="b">
        <v>0</v>
      </c>
      <c r="U491" t="b">
        <v>0</v>
      </c>
    </row>
    <row r="492" spans="1:21" x14ac:dyDescent="0.2">
      <c r="A492">
        <v>15702</v>
      </c>
      <c r="C492" t="s">
        <v>1602</v>
      </c>
      <c r="F492" t="s">
        <v>1603</v>
      </c>
      <c r="I492" t="s">
        <v>1604</v>
      </c>
      <c r="K492" t="b">
        <v>0</v>
      </c>
      <c r="L492" t="s">
        <v>42</v>
      </c>
      <c r="Q492" t="b">
        <v>0</v>
      </c>
      <c r="R492" t="s">
        <v>86</v>
      </c>
      <c r="S492" t="b">
        <v>1</v>
      </c>
      <c r="U492" t="b">
        <v>0</v>
      </c>
    </row>
    <row r="493" spans="1:21" x14ac:dyDescent="0.2">
      <c r="A493">
        <v>20270</v>
      </c>
      <c r="C493" t="s">
        <v>1626</v>
      </c>
      <c r="E493" t="s">
        <v>1627</v>
      </c>
      <c r="G493" t="s">
        <v>1630</v>
      </c>
      <c r="H493" t="s">
        <v>1628</v>
      </c>
      <c r="I493" t="s">
        <v>1629</v>
      </c>
      <c r="J493" t="s">
        <v>39</v>
      </c>
      <c r="K493" t="b">
        <v>1</v>
      </c>
      <c r="L493" t="s">
        <v>42</v>
      </c>
      <c r="M493" t="s">
        <v>1631</v>
      </c>
      <c r="Q493" t="b">
        <v>1</v>
      </c>
      <c r="R493" t="s">
        <v>86</v>
      </c>
      <c r="S493" t="b">
        <v>0</v>
      </c>
      <c r="U493" t="b">
        <v>0</v>
      </c>
    </row>
    <row r="494" spans="1:21" x14ac:dyDescent="0.2">
      <c r="A494" t="s">
        <v>11408</v>
      </c>
      <c r="C494" t="s">
        <v>1632</v>
      </c>
      <c r="E494" t="s">
        <v>11405</v>
      </c>
      <c r="F494" t="s">
        <v>11448</v>
      </c>
      <c r="G494" t="s">
        <v>11405</v>
      </c>
      <c r="H494" t="s">
        <v>11449</v>
      </c>
      <c r="I494" t="s">
        <v>11405</v>
      </c>
      <c r="J494" t="s">
        <v>39</v>
      </c>
      <c r="K494" t="b">
        <v>1</v>
      </c>
      <c r="L494" t="s">
        <v>42</v>
      </c>
      <c r="M494" t="s">
        <v>11450</v>
      </c>
      <c r="N494" t="s">
        <v>11405</v>
      </c>
      <c r="O494" t="s">
        <v>11405</v>
      </c>
      <c r="P494" t="s">
        <v>11405</v>
      </c>
      <c r="Q494" t="b">
        <v>0</v>
      </c>
      <c r="R494" t="s">
        <v>86</v>
      </c>
      <c r="S494" t="b">
        <v>0</v>
      </c>
      <c r="T494" t="s">
        <v>11405</v>
      </c>
      <c r="U494" t="b">
        <v>0</v>
      </c>
    </row>
    <row r="495" spans="1:21" x14ac:dyDescent="0.2">
      <c r="A495">
        <v>1449</v>
      </c>
      <c r="C495" t="s">
        <v>1632</v>
      </c>
      <c r="E495" t="s">
        <v>1641</v>
      </c>
      <c r="I495" t="s">
        <v>1642</v>
      </c>
      <c r="K495" t="b">
        <v>1</v>
      </c>
      <c r="L495" t="s">
        <v>42</v>
      </c>
      <c r="M495" t="s">
        <v>1643</v>
      </c>
      <c r="Q495" t="b">
        <v>0</v>
      </c>
      <c r="R495" t="s">
        <v>86</v>
      </c>
      <c r="S495" t="b">
        <v>1</v>
      </c>
      <c r="U495" t="b">
        <v>0</v>
      </c>
    </row>
    <row r="496" spans="1:21" x14ac:dyDescent="0.2">
      <c r="A496">
        <v>15720</v>
      </c>
      <c r="C496" t="s">
        <v>1632</v>
      </c>
      <c r="E496" t="s">
        <v>1652</v>
      </c>
      <c r="F496" t="s">
        <v>1653</v>
      </c>
      <c r="I496" t="s">
        <v>1654</v>
      </c>
      <c r="K496" t="b">
        <v>1</v>
      </c>
      <c r="L496" t="s">
        <v>42</v>
      </c>
      <c r="M496" t="s">
        <v>1656</v>
      </c>
      <c r="P496" t="s">
        <v>1655</v>
      </c>
      <c r="Q496" t="b">
        <v>0</v>
      </c>
      <c r="R496" t="s">
        <v>86</v>
      </c>
      <c r="S496" t="b">
        <v>0</v>
      </c>
      <c r="U496" t="b">
        <v>1</v>
      </c>
    </row>
    <row r="497" spans="1:21" x14ac:dyDescent="0.2">
      <c r="A497">
        <v>2251</v>
      </c>
      <c r="C497" t="s">
        <v>1632</v>
      </c>
      <c r="E497" t="s">
        <v>9987</v>
      </c>
      <c r="F497" t="s">
        <v>9792</v>
      </c>
      <c r="H497" t="s">
        <v>1658</v>
      </c>
      <c r="I497" t="s">
        <v>1659</v>
      </c>
      <c r="J497" t="s">
        <v>39</v>
      </c>
      <c r="K497" t="b">
        <v>1</v>
      </c>
      <c r="L497" t="s">
        <v>42</v>
      </c>
      <c r="M497" t="s">
        <v>1655</v>
      </c>
      <c r="N497" t="s">
        <v>1656</v>
      </c>
      <c r="Q497" t="b">
        <v>0</v>
      </c>
      <c r="R497" t="s">
        <v>86</v>
      </c>
      <c r="S497" t="b">
        <v>0</v>
      </c>
      <c r="U497" t="b">
        <v>0</v>
      </c>
    </row>
    <row r="498" spans="1:21" x14ac:dyDescent="0.2">
      <c r="A498">
        <v>2242</v>
      </c>
      <c r="C498" t="s">
        <v>1632</v>
      </c>
      <c r="E498" t="s">
        <v>9987</v>
      </c>
      <c r="F498" t="s">
        <v>11395</v>
      </c>
      <c r="G498" t="s">
        <v>11396</v>
      </c>
      <c r="H498" t="s">
        <v>1646</v>
      </c>
      <c r="I498" t="s">
        <v>1647</v>
      </c>
      <c r="J498" t="s">
        <v>39</v>
      </c>
      <c r="K498" t="b">
        <v>1</v>
      </c>
      <c r="L498" t="s">
        <v>42</v>
      </c>
      <c r="M498" t="s">
        <v>1649</v>
      </c>
      <c r="N498" t="s">
        <v>1650</v>
      </c>
      <c r="O498" t="s">
        <v>1651</v>
      </c>
      <c r="Q498" t="b">
        <v>1</v>
      </c>
      <c r="R498" t="s">
        <v>233</v>
      </c>
      <c r="S498" t="b">
        <v>0</v>
      </c>
      <c r="U498" t="b">
        <v>0</v>
      </c>
    </row>
    <row r="499" spans="1:21" x14ac:dyDescent="0.2">
      <c r="A499">
        <v>1450</v>
      </c>
      <c r="C499" t="s">
        <v>1632</v>
      </c>
      <c r="E499" t="s">
        <v>1660</v>
      </c>
      <c r="I499" t="s">
        <v>1661</v>
      </c>
      <c r="K499" t="b">
        <v>0</v>
      </c>
      <c r="L499" t="s">
        <v>42</v>
      </c>
      <c r="Q499" t="b">
        <v>0</v>
      </c>
      <c r="R499" t="s">
        <v>86</v>
      </c>
      <c r="S499" t="b">
        <v>1</v>
      </c>
      <c r="U499" t="b">
        <v>0</v>
      </c>
    </row>
    <row r="500" spans="1:21" x14ac:dyDescent="0.2">
      <c r="A500">
        <v>1365</v>
      </c>
      <c r="C500" t="s">
        <v>1632</v>
      </c>
      <c r="E500" t="s">
        <v>1662</v>
      </c>
      <c r="F500" t="s">
        <v>1663</v>
      </c>
      <c r="H500" t="s">
        <v>1664</v>
      </c>
      <c r="I500" t="s">
        <v>1665</v>
      </c>
      <c r="J500" t="s">
        <v>39</v>
      </c>
      <c r="K500" t="b">
        <v>1</v>
      </c>
      <c r="L500" t="s">
        <v>42</v>
      </c>
      <c r="M500" t="s">
        <v>1666</v>
      </c>
      <c r="Q500" t="b">
        <v>1</v>
      </c>
      <c r="R500" t="s">
        <v>86</v>
      </c>
      <c r="S500" t="b">
        <v>0</v>
      </c>
      <c r="U500" t="b">
        <v>0</v>
      </c>
    </row>
    <row r="501" spans="1:21" x14ac:dyDescent="0.2">
      <c r="A501">
        <v>2421</v>
      </c>
      <c r="C501" t="s">
        <v>1632</v>
      </c>
      <c r="F501" t="s">
        <v>1633</v>
      </c>
      <c r="H501" t="s">
        <v>1634</v>
      </c>
      <c r="I501" t="s">
        <v>1635</v>
      </c>
      <c r="J501" t="s">
        <v>39</v>
      </c>
      <c r="K501" t="b">
        <v>1</v>
      </c>
      <c r="L501" t="s">
        <v>42</v>
      </c>
      <c r="M501" t="s">
        <v>1636</v>
      </c>
      <c r="Q501" t="b">
        <v>1</v>
      </c>
      <c r="R501" t="s">
        <v>86</v>
      </c>
      <c r="S501" t="b">
        <v>0</v>
      </c>
      <c r="U501" t="b">
        <v>0</v>
      </c>
    </row>
    <row r="502" spans="1:21" x14ac:dyDescent="0.2">
      <c r="A502">
        <v>2423</v>
      </c>
      <c r="C502" t="s">
        <v>1632</v>
      </c>
      <c r="F502" t="s">
        <v>1637</v>
      </c>
      <c r="H502" t="s">
        <v>1638</v>
      </c>
      <c r="I502" t="s">
        <v>1639</v>
      </c>
      <c r="J502" t="s">
        <v>39</v>
      </c>
      <c r="K502" t="b">
        <v>1</v>
      </c>
      <c r="L502" t="s">
        <v>42</v>
      </c>
      <c r="M502" t="s">
        <v>1640</v>
      </c>
      <c r="Q502" t="b">
        <v>1</v>
      </c>
      <c r="R502" t="s">
        <v>86</v>
      </c>
      <c r="S502" t="b">
        <v>0</v>
      </c>
      <c r="U502" t="b">
        <v>0</v>
      </c>
    </row>
    <row r="503" spans="1:21" x14ac:dyDescent="0.2">
      <c r="A503">
        <v>20276</v>
      </c>
      <c r="C503" t="s">
        <v>1667</v>
      </c>
      <c r="E503" t="s">
        <v>1668</v>
      </c>
      <c r="F503" t="s">
        <v>1669</v>
      </c>
      <c r="G503" t="s">
        <v>1672</v>
      </c>
      <c r="H503" t="s">
        <v>1670</v>
      </c>
      <c r="I503" t="s">
        <v>1671</v>
      </c>
      <c r="J503" t="s">
        <v>39</v>
      </c>
      <c r="K503" t="b">
        <v>1</v>
      </c>
      <c r="L503" t="s">
        <v>42</v>
      </c>
      <c r="M503" t="s">
        <v>1673</v>
      </c>
      <c r="Q503" t="b">
        <v>0</v>
      </c>
      <c r="R503" t="s">
        <v>86</v>
      </c>
      <c r="S503" t="b">
        <v>0</v>
      </c>
      <c r="U503" t="b">
        <v>0</v>
      </c>
    </row>
    <row r="504" spans="1:21" x14ac:dyDescent="0.2">
      <c r="A504">
        <v>1505</v>
      </c>
      <c r="C504" t="s">
        <v>1674</v>
      </c>
      <c r="E504" t="s">
        <v>1165</v>
      </c>
      <c r="H504" t="s">
        <v>1675</v>
      </c>
      <c r="I504" t="s">
        <v>1676</v>
      </c>
      <c r="J504" t="s">
        <v>39</v>
      </c>
      <c r="K504" t="b">
        <v>1</v>
      </c>
      <c r="L504" t="s">
        <v>42</v>
      </c>
      <c r="M504" t="s">
        <v>1678</v>
      </c>
      <c r="P504" t="s">
        <v>1677</v>
      </c>
      <c r="Q504" t="b">
        <v>1</v>
      </c>
      <c r="R504" t="s">
        <v>86</v>
      </c>
      <c r="S504" t="b">
        <v>0</v>
      </c>
      <c r="U504" t="b">
        <v>0</v>
      </c>
    </row>
    <row r="505" spans="1:21" x14ac:dyDescent="0.2">
      <c r="A505">
        <v>1367</v>
      </c>
      <c r="C505" t="s">
        <v>1679</v>
      </c>
      <c r="E505" t="s">
        <v>1684</v>
      </c>
      <c r="F505" t="s">
        <v>1687</v>
      </c>
      <c r="H505" t="s">
        <v>10073</v>
      </c>
      <c r="I505" t="s">
        <v>1688</v>
      </c>
      <c r="K505" t="b">
        <v>1</v>
      </c>
      <c r="L505" t="s">
        <v>42</v>
      </c>
      <c r="M505" t="s">
        <v>1689</v>
      </c>
      <c r="Q505" t="b">
        <v>0</v>
      </c>
      <c r="R505" t="s">
        <v>86</v>
      </c>
      <c r="S505" t="b">
        <v>0</v>
      </c>
      <c r="U505" t="b">
        <v>0</v>
      </c>
    </row>
    <row r="506" spans="1:21" x14ac:dyDescent="0.2">
      <c r="A506">
        <v>1454</v>
      </c>
      <c r="C506" t="s">
        <v>1679</v>
      </c>
      <c r="E506" t="s">
        <v>1684</v>
      </c>
      <c r="I506" t="s">
        <v>1685</v>
      </c>
      <c r="K506" t="b">
        <v>1</v>
      </c>
      <c r="L506" t="s">
        <v>42</v>
      </c>
      <c r="M506" t="s">
        <v>1686</v>
      </c>
      <c r="Q506" t="b">
        <v>1</v>
      </c>
      <c r="R506" t="s">
        <v>86</v>
      </c>
      <c r="S506" t="b">
        <v>1</v>
      </c>
      <c r="U506" t="b">
        <v>0</v>
      </c>
    </row>
    <row r="507" spans="1:21" x14ac:dyDescent="0.2">
      <c r="C507" t="s">
        <v>1679</v>
      </c>
      <c r="E507" t="s">
        <v>3276</v>
      </c>
      <c r="H507" t="s">
        <v>10074</v>
      </c>
      <c r="I507" t="s">
        <v>10540</v>
      </c>
      <c r="K507" t="b">
        <v>1</v>
      </c>
      <c r="L507" t="s">
        <v>42</v>
      </c>
      <c r="M507" t="s">
        <v>11309</v>
      </c>
      <c r="Q507" t="b">
        <v>0</v>
      </c>
      <c r="R507" t="s">
        <v>86</v>
      </c>
      <c r="S507" t="b">
        <v>0</v>
      </c>
      <c r="U507" t="b">
        <v>0</v>
      </c>
    </row>
    <row r="508" spans="1:21" x14ac:dyDescent="0.2">
      <c r="C508" t="s">
        <v>1679</v>
      </c>
      <c r="D508" t="s">
        <v>2383</v>
      </c>
      <c r="E508" t="s">
        <v>11672</v>
      </c>
      <c r="F508" t="s">
        <v>1691</v>
      </c>
      <c r="G508" t="s">
        <v>1694</v>
      </c>
      <c r="H508" t="s">
        <v>1692</v>
      </c>
      <c r="I508" t="s">
        <v>1693</v>
      </c>
      <c r="J508" t="s">
        <v>263</v>
      </c>
      <c r="K508" t="b">
        <v>1</v>
      </c>
      <c r="L508" t="s">
        <v>42</v>
      </c>
      <c r="M508" t="s">
        <v>1695</v>
      </c>
      <c r="Q508" t="b">
        <v>0</v>
      </c>
      <c r="R508" t="s">
        <v>86</v>
      </c>
      <c r="S508" t="b">
        <v>0</v>
      </c>
      <c r="U508" t="b">
        <v>0</v>
      </c>
    </row>
    <row r="509" spans="1:21" x14ac:dyDescent="0.2">
      <c r="C509" t="s">
        <v>1679</v>
      </c>
      <c r="D509" t="s">
        <v>2383</v>
      </c>
      <c r="E509" t="s">
        <v>11672</v>
      </c>
      <c r="F509" t="s">
        <v>9794</v>
      </c>
      <c r="H509" t="s">
        <v>1697</v>
      </c>
      <c r="I509" t="s">
        <v>1698</v>
      </c>
      <c r="J509" t="s">
        <v>263</v>
      </c>
      <c r="K509" t="b">
        <v>1</v>
      </c>
      <c r="L509" t="s">
        <v>42</v>
      </c>
      <c r="M509" t="s">
        <v>1699</v>
      </c>
      <c r="Q509" t="b">
        <v>0</v>
      </c>
      <c r="R509" t="s">
        <v>86</v>
      </c>
      <c r="S509" t="b">
        <v>0</v>
      </c>
      <c r="U509" t="b">
        <v>0</v>
      </c>
    </row>
    <row r="510" spans="1:21" x14ac:dyDescent="0.2">
      <c r="A510">
        <v>1753</v>
      </c>
      <c r="C510" t="s">
        <v>1679</v>
      </c>
      <c r="D510" t="s">
        <v>2383</v>
      </c>
      <c r="E510" t="s">
        <v>11672</v>
      </c>
      <c r="F510" t="s">
        <v>9795</v>
      </c>
      <c r="H510" t="s">
        <v>1701</v>
      </c>
      <c r="I510" t="s">
        <v>1702</v>
      </c>
      <c r="J510" t="s">
        <v>263</v>
      </c>
      <c r="K510" t="b">
        <v>1</v>
      </c>
      <c r="L510" t="s">
        <v>42</v>
      </c>
      <c r="M510" t="s">
        <v>1703</v>
      </c>
      <c r="Q510" t="b">
        <v>0</v>
      </c>
      <c r="R510" t="s">
        <v>86</v>
      </c>
      <c r="S510" t="b">
        <v>0</v>
      </c>
      <c r="U510" t="b">
        <v>0</v>
      </c>
    </row>
    <row r="511" spans="1:21" x14ac:dyDescent="0.2">
      <c r="C511" t="s">
        <v>1679</v>
      </c>
      <c r="D511" t="s">
        <v>2383</v>
      </c>
      <c r="E511" t="s">
        <v>11672</v>
      </c>
      <c r="F511" t="s">
        <v>1704</v>
      </c>
      <c r="G511" t="s">
        <v>1694</v>
      </c>
      <c r="H511" t="s">
        <v>1705</v>
      </c>
      <c r="I511" t="s">
        <v>1693</v>
      </c>
      <c r="J511" t="s">
        <v>263</v>
      </c>
      <c r="K511" t="b">
        <v>1</v>
      </c>
      <c r="L511" t="s">
        <v>42</v>
      </c>
      <c r="M511" t="s">
        <v>1706</v>
      </c>
      <c r="Q511" t="b">
        <v>0</v>
      </c>
      <c r="R511" t="s">
        <v>86</v>
      </c>
      <c r="S511" t="b">
        <v>0</v>
      </c>
      <c r="U511" t="b">
        <v>0</v>
      </c>
    </row>
    <row r="512" spans="1:21" x14ac:dyDescent="0.2">
      <c r="C512" t="s">
        <v>1679</v>
      </c>
      <c r="D512" t="s">
        <v>2383</v>
      </c>
      <c r="E512" t="s">
        <v>11672</v>
      </c>
      <c r="F512" t="s">
        <v>1707</v>
      </c>
      <c r="H512" t="s">
        <v>1708</v>
      </c>
      <c r="I512" t="s">
        <v>1709</v>
      </c>
      <c r="J512" t="s">
        <v>39</v>
      </c>
      <c r="K512" t="b">
        <v>1</v>
      </c>
      <c r="L512" t="s">
        <v>42</v>
      </c>
      <c r="M512" t="s">
        <v>1711</v>
      </c>
      <c r="P512" t="s">
        <v>1710</v>
      </c>
      <c r="Q512" t="b">
        <v>0</v>
      </c>
      <c r="R512" t="s">
        <v>86</v>
      </c>
      <c r="S512" t="b">
        <v>0</v>
      </c>
      <c r="U512" t="b">
        <v>0</v>
      </c>
    </row>
    <row r="513" spans="1:21" x14ac:dyDescent="0.2">
      <c r="C513" t="s">
        <v>1679</v>
      </c>
      <c r="D513" t="s">
        <v>2383</v>
      </c>
      <c r="E513" t="s">
        <v>11672</v>
      </c>
      <c r="F513" t="s">
        <v>1712</v>
      </c>
      <c r="H513" t="s">
        <v>1713</v>
      </c>
      <c r="I513" t="s">
        <v>1714</v>
      </c>
      <c r="J513" t="s">
        <v>263</v>
      </c>
      <c r="K513" t="b">
        <v>1</v>
      </c>
      <c r="L513" t="s">
        <v>42</v>
      </c>
      <c r="M513" t="s">
        <v>1716</v>
      </c>
      <c r="P513" t="s">
        <v>1715</v>
      </c>
      <c r="Q513" t="b">
        <v>0</v>
      </c>
      <c r="R513" t="s">
        <v>86</v>
      </c>
      <c r="S513" t="b">
        <v>0</v>
      </c>
      <c r="U513" t="b">
        <v>0</v>
      </c>
    </row>
    <row r="514" spans="1:21" x14ac:dyDescent="0.2">
      <c r="C514" t="s">
        <v>1679</v>
      </c>
      <c r="D514" t="s">
        <v>2383</v>
      </c>
      <c r="E514" t="s">
        <v>11672</v>
      </c>
      <c r="F514" t="s">
        <v>9796</v>
      </c>
      <c r="G514" t="s">
        <v>1720</v>
      </c>
      <c r="H514" t="s">
        <v>1718</v>
      </c>
      <c r="I514" t="s">
        <v>1719</v>
      </c>
      <c r="J514" t="s">
        <v>263</v>
      </c>
      <c r="K514" t="b">
        <v>1</v>
      </c>
      <c r="L514" t="s">
        <v>42</v>
      </c>
      <c r="M514" t="s">
        <v>1721</v>
      </c>
      <c r="N514" t="s">
        <v>1722</v>
      </c>
      <c r="O514" t="s">
        <v>1723</v>
      </c>
      <c r="Q514" t="b">
        <v>0</v>
      </c>
      <c r="R514" t="s">
        <v>86</v>
      </c>
      <c r="S514" t="b">
        <v>0</v>
      </c>
      <c r="U514" t="b">
        <v>0</v>
      </c>
    </row>
    <row r="515" spans="1:21" x14ac:dyDescent="0.2">
      <c r="A515">
        <v>2403</v>
      </c>
      <c r="C515" t="s">
        <v>1679</v>
      </c>
      <c r="D515" t="s">
        <v>2383</v>
      </c>
      <c r="E515" t="s">
        <v>11672</v>
      </c>
      <c r="F515" t="s">
        <v>1724</v>
      </c>
      <c r="I515" t="s">
        <v>1725</v>
      </c>
      <c r="K515" t="b">
        <v>1</v>
      </c>
      <c r="L515" t="s">
        <v>42</v>
      </c>
      <c r="M515" t="s">
        <v>1726</v>
      </c>
      <c r="Q515" t="b">
        <v>0</v>
      </c>
      <c r="R515" t="s">
        <v>1679</v>
      </c>
      <c r="S515" t="b">
        <v>1</v>
      </c>
      <c r="U515" t="b">
        <v>0</v>
      </c>
    </row>
    <row r="516" spans="1:21" x14ac:dyDescent="0.2">
      <c r="C516" t="s">
        <v>1679</v>
      </c>
      <c r="D516" t="s">
        <v>2383</v>
      </c>
      <c r="E516" t="s">
        <v>11672</v>
      </c>
      <c r="F516" t="s">
        <v>9797</v>
      </c>
      <c r="H516" t="s">
        <v>10075</v>
      </c>
      <c r="I516" t="s">
        <v>10541</v>
      </c>
      <c r="K516" t="b">
        <v>1</v>
      </c>
      <c r="L516" t="s">
        <v>42</v>
      </c>
      <c r="M516" t="s">
        <v>11100</v>
      </c>
      <c r="Q516" t="b">
        <v>0</v>
      </c>
      <c r="R516" t="s">
        <v>86</v>
      </c>
      <c r="S516" t="b">
        <v>0</v>
      </c>
      <c r="U516" t="b">
        <v>0</v>
      </c>
    </row>
    <row r="517" spans="1:21" x14ac:dyDescent="0.2">
      <c r="A517">
        <v>1454</v>
      </c>
      <c r="C517" t="s">
        <v>1679</v>
      </c>
      <c r="D517" t="s">
        <v>2383</v>
      </c>
      <c r="E517" t="s">
        <v>11672</v>
      </c>
      <c r="F517" t="s">
        <v>1727</v>
      </c>
      <c r="H517" t="s">
        <v>1728</v>
      </c>
      <c r="I517" t="s">
        <v>1729</v>
      </c>
      <c r="J517" t="s">
        <v>263</v>
      </c>
      <c r="K517" t="b">
        <v>1</v>
      </c>
      <c r="L517" t="s">
        <v>42</v>
      </c>
      <c r="M517" t="s">
        <v>1731</v>
      </c>
      <c r="N517" t="s">
        <v>1732</v>
      </c>
      <c r="O517" t="s">
        <v>1733</v>
      </c>
      <c r="P517" t="s">
        <v>1730</v>
      </c>
      <c r="Q517" t="b">
        <v>1</v>
      </c>
      <c r="R517" t="s">
        <v>86</v>
      </c>
      <c r="S517" t="b">
        <v>1</v>
      </c>
      <c r="U517" t="b">
        <v>0</v>
      </c>
    </row>
    <row r="518" spans="1:21" x14ac:dyDescent="0.2">
      <c r="A518">
        <v>2404</v>
      </c>
      <c r="C518" t="s">
        <v>1679</v>
      </c>
      <c r="D518" t="s">
        <v>2383</v>
      </c>
      <c r="E518" t="s">
        <v>11672</v>
      </c>
      <c r="F518" t="s">
        <v>1734</v>
      </c>
      <c r="I518" t="s">
        <v>1735</v>
      </c>
      <c r="K518" t="b">
        <v>1</v>
      </c>
      <c r="L518" t="s">
        <v>42</v>
      </c>
      <c r="M518" t="s">
        <v>1736</v>
      </c>
      <c r="Q518" t="b">
        <v>0</v>
      </c>
      <c r="R518" t="s">
        <v>1737</v>
      </c>
      <c r="S518" t="b">
        <v>1</v>
      </c>
      <c r="U518" t="b">
        <v>0</v>
      </c>
    </row>
    <row r="519" spans="1:21" x14ac:dyDescent="0.2">
      <c r="A519">
        <v>15794</v>
      </c>
      <c r="C519" t="s">
        <v>1679</v>
      </c>
      <c r="D519" t="s">
        <v>2383</v>
      </c>
      <c r="E519" t="s">
        <v>11672</v>
      </c>
      <c r="F519" t="s">
        <v>1738</v>
      </c>
      <c r="I519" t="s">
        <v>1739</v>
      </c>
      <c r="K519" t="b">
        <v>1</v>
      </c>
      <c r="L519" t="s">
        <v>42</v>
      </c>
      <c r="M519" t="s">
        <v>1699</v>
      </c>
      <c r="N519" t="s">
        <v>1723</v>
      </c>
      <c r="Q519" t="b">
        <v>0</v>
      </c>
      <c r="R519" t="s">
        <v>1737</v>
      </c>
      <c r="S519" t="b">
        <v>1</v>
      </c>
      <c r="U519" t="b">
        <v>1</v>
      </c>
    </row>
    <row r="520" spans="1:21" x14ac:dyDescent="0.2">
      <c r="A520">
        <v>2420</v>
      </c>
      <c r="C520" t="s">
        <v>1679</v>
      </c>
      <c r="D520" t="s">
        <v>2383</v>
      </c>
      <c r="E520" t="s">
        <v>11672</v>
      </c>
      <c r="F520" t="s">
        <v>1740</v>
      </c>
      <c r="H520" t="s">
        <v>1741</v>
      </c>
      <c r="I520" t="s">
        <v>1742</v>
      </c>
      <c r="J520" t="s">
        <v>263</v>
      </c>
      <c r="K520" t="b">
        <v>1</v>
      </c>
      <c r="L520" t="s">
        <v>42</v>
      </c>
      <c r="M520" t="s">
        <v>1726</v>
      </c>
      <c r="Q520" t="b">
        <v>0</v>
      </c>
      <c r="R520" t="s">
        <v>86</v>
      </c>
      <c r="S520" t="b">
        <v>0</v>
      </c>
      <c r="U520" t="b">
        <v>0</v>
      </c>
    </row>
    <row r="521" spans="1:21" x14ac:dyDescent="0.2">
      <c r="A521">
        <v>2200</v>
      </c>
      <c r="C521" t="s">
        <v>1679</v>
      </c>
      <c r="D521" t="s">
        <v>2383</v>
      </c>
      <c r="E521" t="s">
        <v>11672</v>
      </c>
      <c r="F521" t="s">
        <v>1743</v>
      </c>
      <c r="H521" t="s">
        <v>1744</v>
      </c>
      <c r="I521" t="s">
        <v>1745</v>
      </c>
      <c r="J521" t="s">
        <v>39</v>
      </c>
      <c r="K521" t="b">
        <v>1</v>
      </c>
      <c r="L521" t="s">
        <v>42</v>
      </c>
      <c r="M521" t="s">
        <v>1746</v>
      </c>
      <c r="N521" t="s">
        <v>1747</v>
      </c>
      <c r="O521" t="s">
        <v>1748</v>
      </c>
      <c r="Q521" t="b">
        <v>0</v>
      </c>
      <c r="R521" t="s">
        <v>86</v>
      </c>
      <c r="S521" t="b">
        <v>1</v>
      </c>
      <c r="U521" t="b">
        <v>1</v>
      </c>
    </row>
    <row r="522" spans="1:21" x14ac:dyDescent="0.2">
      <c r="C522" t="s">
        <v>1679</v>
      </c>
      <c r="D522" t="s">
        <v>2383</v>
      </c>
      <c r="E522" t="s">
        <v>11672</v>
      </c>
      <c r="F522" t="s">
        <v>9798</v>
      </c>
      <c r="H522" t="s">
        <v>10076</v>
      </c>
      <c r="I522" t="s">
        <v>10542</v>
      </c>
      <c r="K522" t="b">
        <v>1</v>
      </c>
      <c r="L522" t="s">
        <v>42</v>
      </c>
      <c r="M522" t="s">
        <v>11103</v>
      </c>
      <c r="Q522" t="b">
        <v>0</v>
      </c>
      <c r="R522" t="s">
        <v>86</v>
      </c>
      <c r="S522" t="b">
        <v>0</v>
      </c>
      <c r="U522" t="b">
        <v>0</v>
      </c>
    </row>
    <row r="523" spans="1:21" x14ac:dyDescent="0.2">
      <c r="A523">
        <v>1993</v>
      </c>
      <c r="C523" t="s">
        <v>1679</v>
      </c>
      <c r="D523" t="s">
        <v>2383</v>
      </c>
      <c r="E523" t="s">
        <v>11672</v>
      </c>
      <c r="F523" t="s">
        <v>1749</v>
      </c>
      <c r="G523" t="s">
        <v>1694</v>
      </c>
      <c r="H523" t="s">
        <v>1744</v>
      </c>
      <c r="I523" t="s">
        <v>1751</v>
      </c>
      <c r="J523" t="s">
        <v>263</v>
      </c>
      <c r="K523" t="b">
        <v>1</v>
      </c>
      <c r="L523" t="s">
        <v>42</v>
      </c>
      <c r="M523" t="s">
        <v>1753</v>
      </c>
      <c r="N523" t="s">
        <v>1754</v>
      </c>
      <c r="P523" t="s">
        <v>1752</v>
      </c>
      <c r="Q523" t="b">
        <v>1</v>
      </c>
      <c r="R523" t="s">
        <v>86</v>
      </c>
      <c r="S523" t="b">
        <v>0</v>
      </c>
      <c r="U523" t="b">
        <v>0</v>
      </c>
    </row>
    <row r="524" spans="1:21" x14ac:dyDescent="0.2">
      <c r="C524" t="s">
        <v>1679</v>
      </c>
      <c r="D524" t="s">
        <v>2383</v>
      </c>
      <c r="E524" t="s">
        <v>11672</v>
      </c>
      <c r="F524" t="s">
        <v>1755</v>
      </c>
      <c r="H524" t="s">
        <v>1756</v>
      </c>
      <c r="I524" t="s">
        <v>1757</v>
      </c>
      <c r="K524" t="b">
        <v>1</v>
      </c>
      <c r="L524" t="s">
        <v>42</v>
      </c>
      <c r="M524" t="s">
        <v>1758</v>
      </c>
      <c r="Q524" t="b">
        <v>0</v>
      </c>
      <c r="R524" t="s">
        <v>86</v>
      </c>
      <c r="S524" t="b">
        <v>0</v>
      </c>
      <c r="U524" t="b">
        <v>0</v>
      </c>
    </row>
    <row r="525" spans="1:21" x14ac:dyDescent="0.2">
      <c r="C525" t="s">
        <v>1679</v>
      </c>
      <c r="F525" t="s">
        <v>9793</v>
      </c>
      <c r="H525" t="s">
        <v>1760</v>
      </c>
      <c r="I525" t="s">
        <v>1761</v>
      </c>
      <c r="J525" t="s">
        <v>263</v>
      </c>
      <c r="K525" t="b">
        <v>1</v>
      </c>
      <c r="L525" t="s">
        <v>42</v>
      </c>
      <c r="M525" t="s">
        <v>1763</v>
      </c>
      <c r="P525" t="s">
        <v>1762</v>
      </c>
      <c r="Q525" t="b">
        <v>0</v>
      </c>
      <c r="R525" t="s">
        <v>86</v>
      </c>
      <c r="S525" t="b">
        <v>0</v>
      </c>
      <c r="U525" t="b">
        <v>0</v>
      </c>
    </row>
    <row r="526" spans="1:21" x14ac:dyDescent="0.2">
      <c r="A526">
        <v>2239</v>
      </c>
      <c r="C526" t="s">
        <v>1679</v>
      </c>
      <c r="F526" t="s">
        <v>4905</v>
      </c>
      <c r="H526" t="s">
        <v>10072</v>
      </c>
      <c r="I526" t="s">
        <v>10539</v>
      </c>
      <c r="K526" t="b">
        <v>1</v>
      </c>
      <c r="L526" t="s">
        <v>42</v>
      </c>
      <c r="M526" t="s">
        <v>11101</v>
      </c>
      <c r="Q526" t="b">
        <v>0</v>
      </c>
      <c r="R526" t="s">
        <v>3080</v>
      </c>
      <c r="S526" t="b">
        <v>0</v>
      </c>
      <c r="U526" t="b">
        <v>0</v>
      </c>
    </row>
    <row r="527" spans="1:21" x14ac:dyDescent="0.2">
      <c r="C527" t="s">
        <v>1679</v>
      </c>
      <c r="F527" t="s">
        <v>1727</v>
      </c>
      <c r="H527" t="s">
        <v>1728</v>
      </c>
      <c r="I527" t="s">
        <v>1729</v>
      </c>
      <c r="J527" t="s">
        <v>39</v>
      </c>
      <c r="K527" t="b">
        <v>1</v>
      </c>
      <c r="L527" t="s">
        <v>42</v>
      </c>
      <c r="M527" t="s">
        <v>1731</v>
      </c>
      <c r="N527" t="s">
        <v>1732</v>
      </c>
      <c r="O527" t="s">
        <v>1733</v>
      </c>
      <c r="P527" t="s">
        <v>1730</v>
      </c>
      <c r="Q527" t="b">
        <v>0</v>
      </c>
      <c r="R527" t="s">
        <v>86</v>
      </c>
      <c r="S527" t="b">
        <v>0</v>
      </c>
      <c r="U527" t="b">
        <v>0</v>
      </c>
    </row>
    <row r="528" spans="1:21" x14ac:dyDescent="0.2">
      <c r="A528">
        <v>2296</v>
      </c>
      <c r="C528" t="s">
        <v>1679</v>
      </c>
      <c r="F528" t="s">
        <v>1680</v>
      </c>
      <c r="I528" t="s">
        <v>1681</v>
      </c>
      <c r="K528" t="b">
        <v>1</v>
      </c>
      <c r="L528" t="s">
        <v>42</v>
      </c>
      <c r="M528" t="s">
        <v>1682</v>
      </c>
      <c r="N528" t="s">
        <v>1683</v>
      </c>
      <c r="Q528" t="b">
        <v>0</v>
      </c>
      <c r="R528" t="s">
        <v>86</v>
      </c>
      <c r="S528" t="b">
        <v>0</v>
      </c>
      <c r="U528" t="b">
        <v>1</v>
      </c>
    </row>
    <row r="529" spans="1:21" x14ac:dyDescent="0.2">
      <c r="A529">
        <v>19974</v>
      </c>
      <c r="C529" t="s">
        <v>1764</v>
      </c>
      <c r="E529" t="s">
        <v>1767</v>
      </c>
      <c r="F529" t="s">
        <v>1768</v>
      </c>
      <c r="I529" t="s">
        <v>1769</v>
      </c>
      <c r="K529" t="b">
        <v>1</v>
      </c>
      <c r="L529" t="s">
        <v>42</v>
      </c>
      <c r="M529" t="s">
        <v>1575</v>
      </c>
      <c r="Q529" t="b">
        <v>0</v>
      </c>
      <c r="R529" t="s">
        <v>121</v>
      </c>
      <c r="S529" t="b">
        <v>1</v>
      </c>
      <c r="U529" t="b">
        <v>0</v>
      </c>
    </row>
    <row r="530" spans="1:21" x14ac:dyDescent="0.2">
      <c r="A530">
        <v>19973</v>
      </c>
      <c r="C530" t="s">
        <v>1764</v>
      </c>
      <c r="E530" t="s">
        <v>1767</v>
      </c>
      <c r="F530" t="s">
        <v>1770</v>
      </c>
      <c r="I530" t="s">
        <v>1771</v>
      </c>
      <c r="K530" t="b">
        <v>1</v>
      </c>
      <c r="L530" t="s">
        <v>42</v>
      </c>
      <c r="M530" t="s">
        <v>1575</v>
      </c>
      <c r="Q530" t="b">
        <v>0</v>
      </c>
      <c r="R530" t="s">
        <v>121</v>
      </c>
      <c r="S530" t="b">
        <v>1</v>
      </c>
      <c r="U530" t="b">
        <v>0</v>
      </c>
    </row>
    <row r="531" spans="1:21" x14ac:dyDescent="0.2">
      <c r="A531">
        <v>19975</v>
      </c>
      <c r="C531" t="s">
        <v>1764</v>
      </c>
      <c r="F531" t="s">
        <v>1765</v>
      </c>
      <c r="I531" t="s">
        <v>1766</v>
      </c>
      <c r="K531" t="b">
        <v>1</v>
      </c>
      <c r="L531" t="s">
        <v>42</v>
      </c>
      <c r="M531" t="s">
        <v>1575</v>
      </c>
      <c r="Q531" t="b">
        <v>0</v>
      </c>
      <c r="R531" t="s">
        <v>121</v>
      </c>
      <c r="S531" t="b">
        <v>1</v>
      </c>
      <c r="U531" t="b">
        <v>0</v>
      </c>
    </row>
    <row r="532" spans="1:21" x14ac:dyDescent="0.2">
      <c r="C532" t="s">
        <v>1772</v>
      </c>
      <c r="E532" t="s">
        <v>1773</v>
      </c>
      <c r="F532" t="s">
        <v>9988</v>
      </c>
      <c r="G532" t="s">
        <v>1777</v>
      </c>
      <c r="H532" t="s">
        <v>1775</v>
      </c>
      <c r="I532" t="s">
        <v>1776</v>
      </c>
      <c r="J532" t="s">
        <v>39</v>
      </c>
      <c r="K532" t="b">
        <v>1</v>
      </c>
      <c r="L532" t="s">
        <v>42</v>
      </c>
      <c r="M532" t="s">
        <v>1778</v>
      </c>
      <c r="Q532" t="b">
        <v>0</v>
      </c>
      <c r="R532" t="s">
        <v>86</v>
      </c>
      <c r="S532" t="b">
        <v>0</v>
      </c>
      <c r="U532" t="b">
        <v>0</v>
      </c>
    </row>
    <row r="533" spans="1:21" x14ac:dyDescent="0.2">
      <c r="A533">
        <v>2142</v>
      </c>
      <c r="C533" t="s">
        <v>1779</v>
      </c>
      <c r="E533" t="s">
        <v>1780</v>
      </c>
      <c r="H533" t="s">
        <v>1781</v>
      </c>
      <c r="I533" t="s">
        <v>1782</v>
      </c>
      <c r="J533" t="s">
        <v>302</v>
      </c>
      <c r="K533" t="b">
        <v>1</v>
      </c>
      <c r="L533" t="s">
        <v>42</v>
      </c>
      <c r="M533" t="s">
        <v>1783</v>
      </c>
      <c r="Q533" t="b">
        <v>1</v>
      </c>
      <c r="R533" t="s">
        <v>86</v>
      </c>
      <c r="S533" t="b">
        <v>0</v>
      </c>
      <c r="U533" t="b">
        <v>0</v>
      </c>
    </row>
    <row r="534" spans="1:21" x14ac:dyDescent="0.2">
      <c r="C534" t="s">
        <v>1779</v>
      </c>
      <c r="E534" t="s">
        <v>1784</v>
      </c>
      <c r="F534" t="s">
        <v>9959</v>
      </c>
      <c r="H534" t="s">
        <v>6819</v>
      </c>
      <c r="I534" t="s">
        <v>6820</v>
      </c>
      <c r="J534" t="s">
        <v>302</v>
      </c>
      <c r="K534" t="b">
        <v>1</v>
      </c>
      <c r="L534" t="s">
        <v>42</v>
      </c>
      <c r="M534" t="s">
        <v>6821</v>
      </c>
      <c r="Q534" t="b">
        <v>0</v>
      </c>
      <c r="R534" t="s">
        <v>86</v>
      </c>
      <c r="S534" t="b">
        <v>0</v>
      </c>
      <c r="U534" t="b">
        <v>0</v>
      </c>
    </row>
    <row r="535" spans="1:21" x14ac:dyDescent="0.2">
      <c r="A535">
        <v>1369</v>
      </c>
      <c r="C535" t="s">
        <v>1779</v>
      </c>
      <c r="E535" t="s">
        <v>1784</v>
      </c>
      <c r="H535" t="s">
        <v>1785</v>
      </c>
      <c r="I535" t="s">
        <v>1786</v>
      </c>
      <c r="J535" t="s">
        <v>302</v>
      </c>
      <c r="K535" t="b">
        <v>1</v>
      </c>
      <c r="L535" t="s">
        <v>42</v>
      </c>
      <c r="M535" t="s">
        <v>1787</v>
      </c>
      <c r="Q535" t="b">
        <v>1</v>
      </c>
      <c r="R535" t="s">
        <v>86</v>
      </c>
      <c r="S535" t="b">
        <v>0</v>
      </c>
      <c r="U535" t="b">
        <v>0</v>
      </c>
    </row>
    <row r="536" spans="1:21" x14ac:dyDescent="0.2">
      <c r="A536">
        <v>2463</v>
      </c>
      <c r="C536" t="s">
        <v>1788</v>
      </c>
      <c r="E536" t="s">
        <v>1789</v>
      </c>
      <c r="G536" t="s">
        <v>1792</v>
      </c>
      <c r="H536" t="s">
        <v>1790</v>
      </c>
      <c r="I536" t="s">
        <v>1791</v>
      </c>
      <c r="J536" t="s">
        <v>39</v>
      </c>
      <c r="K536" t="b">
        <v>1</v>
      </c>
      <c r="L536" t="s">
        <v>42</v>
      </c>
      <c r="M536" t="s">
        <v>1794</v>
      </c>
      <c r="P536" t="s">
        <v>1793</v>
      </c>
      <c r="Q536" t="b">
        <v>0</v>
      </c>
      <c r="R536" t="s">
        <v>86</v>
      </c>
      <c r="S536" t="b">
        <v>0</v>
      </c>
      <c r="U536" t="b">
        <v>1</v>
      </c>
    </row>
    <row r="537" spans="1:21" x14ac:dyDescent="0.2">
      <c r="A537">
        <v>1456</v>
      </c>
      <c r="C537" t="s">
        <v>1795</v>
      </c>
      <c r="E537" t="s">
        <v>1796</v>
      </c>
      <c r="F537" t="s">
        <v>1797</v>
      </c>
      <c r="I537" t="s">
        <v>1798</v>
      </c>
      <c r="K537" t="b">
        <v>1</v>
      </c>
      <c r="L537" t="s">
        <v>42</v>
      </c>
      <c r="M537" t="s">
        <v>1800</v>
      </c>
      <c r="P537" t="s">
        <v>1799</v>
      </c>
      <c r="Q537" t="b">
        <v>0</v>
      </c>
      <c r="R537" t="s">
        <v>86</v>
      </c>
      <c r="S537" t="b">
        <v>1</v>
      </c>
      <c r="U537" t="b">
        <v>1</v>
      </c>
    </row>
    <row r="538" spans="1:21" x14ac:dyDescent="0.2">
      <c r="A538">
        <v>1457</v>
      </c>
      <c r="C538" t="s">
        <v>1795</v>
      </c>
      <c r="E538" t="s">
        <v>1801</v>
      </c>
      <c r="I538" t="s">
        <v>1802</v>
      </c>
      <c r="K538" t="b">
        <v>0</v>
      </c>
      <c r="L538" t="s">
        <v>42</v>
      </c>
      <c r="Q538" t="b">
        <v>0</v>
      </c>
      <c r="R538" t="s">
        <v>86</v>
      </c>
      <c r="S538" t="b">
        <v>1</v>
      </c>
      <c r="U538" t="b">
        <v>0</v>
      </c>
    </row>
    <row r="539" spans="1:21" x14ac:dyDescent="0.2">
      <c r="A539">
        <v>1455</v>
      </c>
      <c r="C539" t="s">
        <v>1795</v>
      </c>
      <c r="E539" t="s">
        <v>1803</v>
      </c>
      <c r="I539" t="s">
        <v>1804</v>
      </c>
      <c r="K539" t="b">
        <v>1</v>
      </c>
      <c r="L539" t="s">
        <v>42</v>
      </c>
      <c r="M539" t="s">
        <v>1805</v>
      </c>
      <c r="Q539" t="b">
        <v>0</v>
      </c>
      <c r="R539" t="s">
        <v>86</v>
      </c>
      <c r="S539" t="b">
        <v>1</v>
      </c>
      <c r="U539" t="b">
        <v>0</v>
      </c>
    </row>
    <row r="540" spans="1:21" x14ac:dyDescent="0.2">
      <c r="C540" t="s">
        <v>6869</v>
      </c>
      <c r="E540" t="s">
        <v>9989</v>
      </c>
      <c r="H540" t="s">
        <v>10077</v>
      </c>
      <c r="I540" t="s">
        <v>10543</v>
      </c>
      <c r="K540" t="b">
        <v>1</v>
      </c>
      <c r="L540" t="s">
        <v>42</v>
      </c>
      <c r="M540" t="s">
        <v>11104</v>
      </c>
      <c r="Q540" t="b">
        <v>0</v>
      </c>
      <c r="R540" t="s">
        <v>86</v>
      </c>
      <c r="S540" t="b">
        <v>0</v>
      </c>
      <c r="U540" t="b">
        <v>0</v>
      </c>
    </row>
    <row r="541" spans="1:21" x14ac:dyDescent="0.2">
      <c r="C541" t="s">
        <v>6869</v>
      </c>
      <c r="E541" t="s">
        <v>4751</v>
      </c>
      <c r="F541" t="s">
        <v>6870</v>
      </c>
      <c r="G541" t="s">
        <v>6871</v>
      </c>
      <c r="K541" t="b">
        <v>0</v>
      </c>
      <c r="L541" t="s">
        <v>42</v>
      </c>
      <c r="Q541" t="b">
        <v>0</v>
      </c>
      <c r="R541" t="s">
        <v>86</v>
      </c>
      <c r="S541" t="b">
        <v>0</v>
      </c>
      <c r="U541" t="b">
        <v>0</v>
      </c>
    </row>
    <row r="542" spans="1:21" x14ac:dyDescent="0.2">
      <c r="A542">
        <v>1458</v>
      </c>
      <c r="C542" t="s">
        <v>1806</v>
      </c>
      <c r="E542" t="s">
        <v>1807</v>
      </c>
      <c r="I542" t="s">
        <v>1808</v>
      </c>
      <c r="K542" t="b">
        <v>1</v>
      </c>
      <c r="L542" t="s">
        <v>42</v>
      </c>
      <c r="M542" t="s">
        <v>1809</v>
      </c>
      <c r="O542" t="s">
        <v>239</v>
      </c>
      <c r="Q542" t="b">
        <v>0</v>
      </c>
      <c r="R542" t="s">
        <v>86</v>
      </c>
      <c r="S542" t="b">
        <v>1</v>
      </c>
      <c r="U542" t="b">
        <v>0</v>
      </c>
    </row>
    <row r="543" spans="1:21" x14ac:dyDescent="0.2">
      <c r="A543">
        <v>1503</v>
      </c>
      <c r="C543" t="s">
        <v>1806</v>
      </c>
      <c r="E543" t="s">
        <v>1810</v>
      </c>
      <c r="F543" t="s">
        <v>1811</v>
      </c>
      <c r="I543" t="s">
        <v>1808</v>
      </c>
      <c r="K543" t="b">
        <v>0</v>
      </c>
      <c r="L543" t="s">
        <v>42</v>
      </c>
      <c r="O543" t="s">
        <v>239</v>
      </c>
      <c r="Q543" t="b">
        <v>0</v>
      </c>
      <c r="R543" t="s">
        <v>86</v>
      </c>
      <c r="S543" t="b">
        <v>1</v>
      </c>
      <c r="U543" t="b">
        <v>0</v>
      </c>
    </row>
    <row r="544" spans="1:21" x14ac:dyDescent="0.2">
      <c r="A544">
        <v>2359</v>
      </c>
      <c r="C544" t="s">
        <v>1812</v>
      </c>
      <c r="K544" t="b">
        <v>0</v>
      </c>
      <c r="L544" t="s">
        <v>42</v>
      </c>
      <c r="Q544" t="b">
        <v>0</v>
      </c>
      <c r="R544" t="s">
        <v>86</v>
      </c>
      <c r="S544" t="b">
        <v>1</v>
      </c>
      <c r="U544" t="b">
        <v>0</v>
      </c>
    </row>
    <row r="545" spans="1:21" x14ac:dyDescent="0.2">
      <c r="A545">
        <v>2342</v>
      </c>
      <c r="C545" t="s">
        <v>1813</v>
      </c>
      <c r="E545" t="s">
        <v>1814</v>
      </c>
      <c r="G545" t="s">
        <v>1817</v>
      </c>
      <c r="H545" t="s">
        <v>1815</v>
      </c>
      <c r="I545" t="s">
        <v>1816</v>
      </c>
      <c r="J545" t="s">
        <v>39</v>
      </c>
      <c r="K545" t="b">
        <v>1</v>
      </c>
      <c r="L545" t="s">
        <v>42</v>
      </c>
      <c r="M545" t="s">
        <v>1818</v>
      </c>
      <c r="O545" t="s">
        <v>1819</v>
      </c>
      <c r="Q545" t="b">
        <v>0</v>
      </c>
      <c r="R545" t="s">
        <v>1196</v>
      </c>
      <c r="S545" t="b">
        <v>0</v>
      </c>
      <c r="U545" t="b">
        <v>0</v>
      </c>
    </row>
    <row r="546" spans="1:21" x14ac:dyDescent="0.2">
      <c r="A546">
        <v>2046</v>
      </c>
      <c r="C546" t="s">
        <v>1820</v>
      </c>
      <c r="E546" t="s">
        <v>1821</v>
      </c>
      <c r="F546" t="s">
        <v>1822</v>
      </c>
      <c r="K546" t="b">
        <v>0</v>
      </c>
      <c r="L546" t="s">
        <v>42</v>
      </c>
      <c r="P546" t="s">
        <v>1823</v>
      </c>
      <c r="Q546" t="b">
        <v>0</v>
      </c>
      <c r="R546" t="s">
        <v>86</v>
      </c>
      <c r="S546" t="b">
        <v>1</v>
      </c>
      <c r="U546" t="b">
        <v>0</v>
      </c>
    </row>
    <row r="547" spans="1:21" x14ac:dyDescent="0.2">
      <c r="A547">
        <v>1469</v>
      </c>
      <c r="C547" t="s">
        <v>1820</v>
      </c>
      <c r="E547" t="s">
        <v>1821</v>
      </c>
      <c r="F547" t="s">
        <v>1824</v>
      </c>
      <c r="I547" t="s">
        <v>1825</v>
      </c>
      <c r="K547" t="b">
        <v>0</v>
      </c>
      <c r="L547" t="s">
        <v>42</v>
      </c>
      <c r="P547" t="s">
        <v>1823</v>
      </c>
      <c r="Q547" t="b">
        <v>0</v>
      </c>
      <c r="R547" t="s">
        <v>86</v>
      </c>
      <c r="S547" t="b">
        <v>1</v>
      </c>
      <c r="U547" t="b">
        <v>0</v>
      </c>
    </row>
    <row r="548" spans="1:21" x14ac:dyDescent="0.2">
      <c r="A548">
        <v>1470</v>
      </c>
      <c r="C548" t="s">
        <v>1820</v>
      </c>
      <c r="E548" t="s">
        <v>1821</v>
      </c>
      <c r="F548" t="s">
        <v>1826</v>
      </c>
      <c r="I548" t="s">
        <v>1827</v>
      </c>
      <c r="K548" t="b">
        <v>0</v>
      </c>
      <c r="L548" t="s">
        <v>42</v>
      </c>
      <c r="P548" t="s">
        <v>1823</v>
      </c>
      <c r="Q548" t="b">
        <v>0</v>
      </c>
      <c r="R548" t="s">
        <v>86</v>
      </c>
      <c r="S548" t="b">
        <v>1</v>
      </c>
      <c r="U548" t="b">
        <v>0</v>
      </c>
    </row>
    <row r="549" spans="1:21" x14ac:dyDescent="0.2">
      <c r="A549">
        <v>1471</v>
      </c>
      <c r="C549" t="s">
        <v>1820</v>
      </c>
      <c r="E549" t="s">
        <v>1821</v>
      </c>
      <c r="F549" t="s">
        <v>1828</v>
      </c>
      <c r="I549" t="s">
        <v>1829</v>
      </c>
      <c r="K549" t="b">
        <v>0</v>
      </c>
      <c r="L549" t="s">
        <v>42</v>
      </c>
      <c r="P549" t="s">
        <v>1823</v>
      </c>
      <c r="Q549" t="b">
        <v>0</v>
      </c>
      <c r="R549" t="s">
        <v>86</v>
      </c>
      <c r="S549" t="b">
        <v>1</v>
      </c>
      <c r="U549" t="b">
        <v>0</v>
      </c>
    </row>
    <row r="550" spans="1:21" x14ac:dyDescent="0.2">
      <c r="A550">
        <v>1472</v>
      </c>
      <c r="C550" t="s">
        <v>1820</v>
      </c>
      <c r="E550" t="s">
        <v>1821</v>
      </c>
      <c r="F550" t="s">
        <v>1830</v>
      </c>
      <c r="I550" t="s">
        <v>1831</v>
      </c>
      <c r="K550" t="b">
        <v>0</v>
      </c>
      <c r="L550" t="s">
        <v>42</v>
      </c>
      <c r="P550" t="s">
        <v>1823</v>
      </c>
      <c r="Q550" t="b">
        <v>0</v>
      </c>
      <c r="R550" t="s">
        <v>86</v>
      </c>
      <c r="S550" t="b">
        <v>1</v>
      </c>
      <c r="U550" t="b">
        <v>0</v>
      </c>
    </row>
    <row r="551" spans="1:21" x14ac:dyDescent="0.2">
      <c r="A551">
        <v>1473</v>
      </c>
      <c r="C551" t="s">
        <v>1820</v>
      </c>
      <c r="E551" t="s">
        <v>1821</v>
      </c>
      <c r="F551" t="s">
        <v>1832</v>
      </c>
      <c r="I551" t="s">
        <v>1833</v>
      </c>
      <c r="K551" t="b">
        <v>0</v>
      </c>
      <c r="L551" t="s">
        <v>42</v>
      </c>
      <c r="P551" t="s">
        <v>1823</v>
      </c>
      <c r="Q551" t="b">
        <v>0</v>
      </c>
      <c r="R551" t="s">
        <v>86</v>
      </c>
      <c r="S551" t="b">
        <v>1</v>
      </c>
      <c r="U551" t="b">
        <v>0</v>
      </c>
    </row>
    <row r="552" spans="1:21" x14ac:dyDescent="0.2">
      <c r="A552">
        <v>1474</v>
      </c>
      <c r="C552" t="s">
        <v>1820</v>
      </c>
      <c r="E552" t="s">
        <v>1821</v>
      </c>
      <c r="F552" t="s">
        <v>1834</v>
      </c>
      <c r="I552" t="s">
        <v>1835</v>
      </c>
      <c r="K552" t="b">
        <v>0</v>
      </c>
      <c r="L552" t="s">
        <v>42</v>
      </c>
      <c r="P552" t="s">
        <v>1823</v>
      </c>
      <c r="Q552" t="b">
        <v>0</v>
      </c>
      <c r="R552" t="s">
        <v>86</v>
      </c>
      <c r="S552" t="b">
        <v>1</v>
      </c>
      <c r="U552" t="b">
        <v>0</v>
      </c>
    </row>
    <row r="553" spans="1:21" x14ac:dyDescent="0.2">
      <c r="A553">
        <v>1475</v>
      </c>
      <c r="C553" t="s">
        <v>1820</v>
      </c>
      <c r="E553" t="s">
        <v>1821</v>
      </c>
      <c r="F553" t="s">
        <v>1836</v>
      </c>
      <c r="I553" t="s">
        <v>1837</v>
      </c>
      <c r="K553" t="b">
        <v>0</v>
      </c>
      <c r="L553" t="s">
        <v>42</v>
      </c>
      <c r="P553" t="s">
        <v>1823</v>
      </c>
      <c r="Q553" t="b">
        <v>0</v>
      </c>
      <c r="R553" t="s">
        <v>86</v>
      </c>
      <c r="S553" t="b">
        <v>1</v>
      </c>
      <c r="U553" t="b">
        <v>0</v>
      </c>
    </row>
    <row r="554" spans="1:21" x14ac:dyDescent="0.2">
      <c r="A554">
        <v>1460</v>
      </c>
      <c r="C554" t="s">
        <v>1820</v>
      </c>
      <c r="E554" t="s">
        <v>1821</v>
      </c>
      <c r="F554" t="s">
        <v>1838</v>
      </c>
      <c r="G554" t="s">
        <v>1840</v>
      </c>
      <c r="I554" t="s">
        <v>1839</v>
      </c>
      <c r="K554" t="b">
        <v>0</v>
      </c>
      <c r="L554" t="s">
        <v>42</v>
      </c>
      <c r="P554" t="s">
        <v>1823</v>
      </c>
      <c r="Q554" t="b">
        <v>0</v>
      </c>
      <c r="R554" t="s">
        <v>86</v>
      </c>
      <c r="S554" t="b">
        <v>1</v>
      </c>
      <c r="U554" t="b">
        <v>0</v>
      </c>
    </row>
    <row r="555" spans="1:21" x14ac:dyDescent="0.2">
      <c r="A555">
        <v>15781</v>
      </c>
      <c r="C555" t="s">
        <v>1820</v>
      </c>
      <c r="E555" t="s">
        <v>1878</v>
      </c>
      <c r="F555" t="s">
        <v>1894</v>
      </c>
      <c r="G555" t="s">
        <v>1882</v>
      </c>
      <c r="I555" t="s">
        <v>1895</v>
      </c>
      <c r="K555" t="b">
        <v>1</v>
      </c>
      <c r="L555" t="s">
        <v>42</v>
      </c>
      <c r="M555" t="s">
        <v>1896</v>
      </c>
      <c r="Q555" t="b">
        <v>0</v>
      </c>
      <c r="R555" t="s">
        <v>86</v>
      </c>
      <c r="S555" t="b">
        <v>0</v>
      </c>
      <c r="U555" t="b">
        <v>1</v>
      </c>
    </row>
    <row r="556" spans="1:21" x14ac:dyDescent="0.2">
      <c r="A556">
        <v>15829</v>
      </c>
      <c r="C556" t="s">
        <v>1820</v>
      </c>
      <c r="E556" t="s">
        <v>1878</v>
      </c>
      <c r="F556" t="s">
        <v>1901</v>
      </c>
      <c r="G556" t="s">
        <v>1882</v>
      </c>
      <c r="I556" t="s">
        <v>1902</v>
      </c>
      <c r="K556" t="b">
        <v>1</v>
      </c>
      <c r="L556" t="s">
        <v>42</v>
      </c>
      <c r="M556" t="s">
        <v>1903</v>
      </c>
      <c r="Q556" t="b">
        <v>0</v>
      </c>
      <c r="R556" t="s">
        <v>86</v>
      </c>
      <c r="S556" t="b">
        <v>0</v>
      </c>
      <c r="U556" t="b">
        <v>0</v>
      </c>
    </row>
    <row r="557" spans="1:21" x14ac:dyDescent="0.2">
      <c r="A557">
        <v>19967</v>
      </c>
      <c r="C557" t="s">
        <v>1820</v>
      </c>
      <c r="E557" t="s">
        <v>1878</v>
      </c>
      <c r="F557" t="s">
        <v>1904</v>
      </c>
      <c r="G557" t="s">
        <v>1882</v>
      </c>
      <c r="I557" t="s">
        <v>1905</v>
      </c>
      <c r="K557" t="b">
        <v>1</v>
      </c>
      <c r="L557" t="s">
        <v>42</v>
      </c>
      <c r="M557" t="s">
        <v>1883</v>
      </c>
      <c r="Q557" t="b">
        <v>0</v>
      </c>
      <c r="R557" t="s">
        <v>86</v>
      </c>
      <c r="S557" t="b">
        <v>0</v>
      </c>
      <c r="U557" t="b">
        <v>0</v>
      </c>
    </row>
    <row r="558" spans="1:21" x14ac:dyDescent="0.2">
      <c r="A558" t="s">
        <v>11408</v>
      </c>
      <c r="C558" t="s">
        <v>1820</v>
      </c>
      <c r="E558" t="s">
        <v>1878</v>
      </c>
      <c r="F558" t="s">
        <v>11451</v>
      </c>
      <c r="G558" t="s">
        <v>1882</v>
      </c>
      <c r="H558" t="s">
        <v>11452</v>
      </c>
      <c r="I558" t="s">
        <v>1881</v>
      </c>
      <c r="J558" t="s">
        <v>39</v>
      </c>
      <c r="K558" t="b">
        <v>1</v>
      </c>
      <c r="L558" t="s">
        <v>42</v>
      </c>
      <c r="M558" t="s">
        <v>1883</v>
      </c>
      <c r="N558" t="s">
        <v>11405</v>
      </c>
      <c r="O558" t="s">
        <v>11405</v>
      </c>
      <c r="P558" t="s">
        <v>11405</v>
      </c>
      <c r="Q558" t="b">
        <v>0</v>
      </c>
      <c r="R558" t="s">
        <v>86</v>
      </c>
      <c r="S558" t="b">
        <v>0</v>
      </c>
      <c r="T558" t="s">
        <v>11405</v>
      </c>
      <c r="U558" t="b">
        <v>0</v>
      </c>
    </row>
    <row r="559" spans="1:21" x14ac:dyDescent="0.2">
      <c r="A559">
        <v>1477</v>
      </c>
      <c r="C559" t="s">
        <v>1820</v>
      </c>
      <c r="E559" t="s">
        <v>1906</v>
      </c>
      <c r="F559" t="s">
        <v>1907</v>
      </c>
      <c r="I559" t="s">
        <v>1908</v>
      </c>
      <c r="K559" t="b">
        <v>0</v>
      </c>
      <c r="L559" t="s">
        <v>42</v>
      </c>
      <c r="Q559" t="b">
        <v>0</v>
      </c>
      <c r="R559" t="s">
        <v>86</v>
      </c>
      <c r="S559" t="b">
        <v>1</v>
      </c>
      <c r="U559" t="b">
        <v>0</v>
      </c>
    </row>
    <row r="560" spans="1:21" x14ac:dyDescent="0.2">
      <c r="A560">
        <v>1478</v>
      </c>
      <c r="C560" t="s">
        <v>1820</v>
      </c>
      <c r="E560" t="s">
        <v>1906</v>
      </c>
      <c r="F560" t="s">
        <v>1909</v>
      </c>
      <c r="I560" t="s">
        <v>1908</v>
      </c>
      <c r="K560" t="b">
        <v>0</v>
      </c>
      <c r="L560" t="s">
        <v>42</v>
      </c>
      <c r="Q560" t="b">
        <v>0</v>
      </c>
      <c r="R560" t="s">
        <v>86</v>
      </c>
      <c r="S560" t="b">
        <v>1</v>
      </c>
      <c r="U560" t="b">
        <v>0</v>
      </c>
    </row>
    <row r="561" spans="1:21" x14ac:dyDescent="0.2">
      <c r="A561">
        <v>1479</v>
      </c>
      <c r="C561" t="s">
        <v>1820</v>
      </c>
      <c r="E561" t="s">
        <v>1910</v>
      </c>
      <c r="I561" t="s">
        <v>1911</v>
      </c>
      <c r="K561" t="b">
        <v>0</v>
      </c>
      <c r="L561" t="s">
        <v>42</v>
      </c>
      <c r="Q561" t="b">
        <v>0</v>
      </c>
      <c r="R561" t="s">
        <v>86</v>
      </c>
      <c r="S561" t="b">
        <v>1</v>
      </c>
      <c r="U561" t="b">
        <v>0</v>
      </c>
    </row>
    <row r="562" spans="1:21" x14ac:dyDescent="0.2">
      <c r="A562">
        <v>1480</v>
      </c>
      <c r="C562" t="s">
        <v>1820</v>
      </c>
      <c r="E562" t="s">
        <v>1912</v>
      </c>
      <c r="K562" t="b">
        <v>1</v>
      </c>
      <c r="L562" t="s">
        <v>42</v>
      </c>
      <c r="M562" t="s">
        <v>1914</v>
      </c>
      <c r="P562" t="s">
        <v>1913</v>
      </c>
      <c r="Q562" t="b">
        <v>0</v>
      </c>
      <c r="R562" t="s">
        <v>86</v>
      </c>
      <c r="S562" t="b">
        <v>0</v>
      </c>
      <c r="U562" t="b">
        <v>0</v>
      </c>
    </row>
    <row r="563" spans="1:21" x14ac:dyDescent="0.2">
      <c r="A563">
        <v>1481</v>
      </c>
      <c r="C563" t="s">
        <v>1820</v>
      </c>
      <c r="D563" t="s">
        <v>2383</v>
      </c>
      <c r="E563" t="s">
        <v>11668</v>
      </c>
      <c r="F563" t="s">
        <v>1916</v>
      </c>
      <c r="I563" t="s">
        <v>1917</v>
      </c>
      <c r="K563" t="b">
        <v>1</v>
      </c>
      <c r="L563" t="s">
        <v>42</v>
      </c>
      <c r="M563" t="s">
        <v>1919</v>
      </c>
      <c r="N563" t="s">
        <v>1920</v>
      </c>
      <c r="O563" t="s">
        <v>1921</v>
      </c>
      <c r="P563" t="s">
        <v>1918</v>
      </c>
      <c r="Q563" t="b">
        <v>0</v>
      </c>
      <c r="R563" t="s">
        <v>86</v>
      </c>
      <c r="S563" t="b">
        <v>1</v>
      </c>
      <c r="U563" t="b">
        <v>0</v>
      </c>
    </row>
    <row r="564" spans="1:21" x14ac:dyDescent="0.2">
      <c r="A564">
        <v>1482</v>
      </c>
      <c r="C564" t="s">
        <v>1820</v>
      </c>
      <c r="D564" t="s">
        <v>2383</v>
      </c>
      <c r="E564" t="s">
        <v>11668</v>
      </c>
      <c r="F564" t="s">
        <v>1922</v>
      </c>
      <c r="I564" t="s">
        <v>1923</v>
      </c>
      <c r="K564" t="b">
        <v>0</v>
      </c>
      <c r="L564" t="s">
        <v>42</v>
      </c>
      <c r="Q564" t="b">
        <v>0</v>
      </c>
      <c r="R564" t="s">
        <v>86</v>
      </c>
      <c r="S564" t="b">
        <v>1</v>
      </c>
      <c r="U564" t="b">
        <v>0</v>
      </c>
    </row>
    <row r="565" spans="1:21" x14ac:dyDescent="0.2">
      <c r="A565">
        <v>1483</v>
      </c>
      <c r="C565" t="s">
        <v>1820</v>
      </c>
      <c r="D565" t="s">
        <v>2383</v>
      </c>
      <c r="E565" t="s">
        <v>11668</v>
      </c>
      <c r="F565" t="s">
        <v>1924</v>
      </c>
      <c r="I565" t="s">
        <v>1925</v>
      </c>
      <c r="K565" t="b">
        <v>1</v>
      </c>
      <c r="L565" t="s">
        <v>42</v>
      </c>
      <c r="M565" t="s">
        <v>1926</v>
      </c>
      <c r="N565" t="s">
        <v>1927</v>
      </c>
      <c r="Q565" t="b">
        <v>0</v>
      </c>
      <c r="R565" t="s">
        <v>86</v>
      </c>
      <c r="S565" t="b">
        <v>1</v>
      </c>
      <c r="U565" t="b">
        <v>0</v>
      </c>
    </row>
    <row r="566" spans="1:21" x14ac:dyDescent="0.2">
      <c r="A566">
        <v>1461</v>
      </c>
      <c r="C566" t="s">
        <v>1820</v>
      </c>
      <c r="F566" t="s">
        <v>1841</v>
      </c>
      <c r="G566" t="s">
        <v>1840</v>
      </c>
      <c r="I566" t="s">
        <v>1842</v>
      </c>
      <c r="K566" t="b">
        <v>1</v>
      </c>
      <c r="L566" t="s">
        <v>42</v>
      </c>
      <c r="M566" t="s">
        <v>1844</v>
      </c>
      <c r="N566" t="s">
        <v>1845</v>
      </c>
      <c r="O566" t="s">
        <v>1846</v>
      </c>
      <c r="P566" t="s">
        <v>1843</v>
      </c>
      <c r="Q566" t="b">
        <v>0</v>
      </c>
      <c r="R566" t="s">
        <v>86</v>
      </c>
      <c r="S566" t="b">
        <v>1</v>
      </c>
      <c r="U566" t="b">
        <v>0</v>
      </c>
    </row>
    <row r="567" spans="1:21" x14ac:dyDescent="0.2">
      <c r="A567">
        <v>1462</v>
      </c>
      <c r="C567" t="s">
        <v>1820</v>
      </c>
      <c r="F567" t="s">
        <v>1847</v>
      </c>
      <c r="G567" t="s">
        <v>1840</v>
      </c>
      <c r="I567" t="s">
        <v>1848</v>
      </c>
      <c r="K567" t="b">
        <v>1</v>
      </c>
      <c r="L567" t="s">
        <v>42</v>
      </c>
      <c r="M567" t="s">
        <v>1850</v>
      </c>
      <c r="N567" t="s">
        <v>1851</v>
      </c>
      <c r="P567" t="s">
        <v>1849</v>
      </c>
      <c r="Q567" t="b">
        <v>0</v>
      </c>
      <c r="R567" t="s">
        <v>86</v>
      </c>
      <c r="S567" t="b">
        <v>1</v>
      </c>
      <c r="U567" t="b">
        <v>0</v>
      </c>
    </row>
    <row r="568" spans="1:21" x14ac:dyDescent="0.2">
      <c r="A568">
        <v>1463</v>
      </c>
      <c r="C568" t="s">
        <v>1820</v>
      </c>
      <c r="F568" t="s">
        <v>1852</v>
      </c>
      <c r="G568" t="s">
        <v>1840</v>
      </c>
      <c r="I568" t="s">
        <v>1853</v>
      </c>
      <c r="K568" t="b">
        <v>1</v>
      </c>
      <c r="L568" t="s">
        <v>42</v>
      </c>
      <c r="M568" t="s">
        <v>1854</v>
      </c>
      <c r="N568" t="s">
        <v>1855</v>
      </c>
      <c r="Q568" t="b">
        <v>0</v>
      </c>
      <c r="R568" t="s">
        <v>86</v>
      </c>
      <c r="S568" t="b">
        <v>1</v>
      </c>
      <c r="U568" t="b">
        <v>1</v>
      </c>
    </row>
    <row r="569" spans="1:21" x14ac:dyDescent="0.2">
      <c r="A569">
        <v>1464</v>
      </c>
      <c r="C569" t="s">
        <v>1820</v>
      </c>
      <c r="F569" t="s">
        <v>1856</v>
      </c>
      <c r="G569" t="s">
        <v>1840</v>
      </c>
      <c r="I569" t="s">
        <v>1857</v>
      </c>
      <c r="K569" t="b">
        <v>1</v>
      </c>
      <c r="L569" t="s">
        <v>42</v>
      </c>
      <c r="M569" t="s">
        <v>1855</v>
      </c>
      <c r="Q569" t="b">
        <v>0</v>
      </c>
      <c r="R569" t="s">
        <v>86</v>
      </c>
      <c r="S569" t="b">
        <v>1</v>
      </c>
      <c r="U569" t="b">
        <v>1</v>
      </c>
    </row>
    <row r="570" spans="1:21" x14ac:dyDescent="0.2">
      <c r="C570" t="s">
        <v>1820</v>
      </c>
      <c r="F570" t="s">
        <v>1879</v>
      </c>
      <c r="G570" t="s">
        <v>1882</v>
      </c>
      <c r="H570" t="s">
        <v>1880</v>
      </c>
      <c r="I570" t="s">
        <v>1881</v>
      </c>
      <c r="J570" t="s">
        <v>39</v>
      </c>
      <c r="K570" t="b">
        <v>1</v>
      </c>
      <c r="L570" t="s">
        <v>42</v>
      </c>
      <c r="M570" t="s">
        <v>1883</v>
      </c>
      <c r="Q570" t="b">
        <v>0</v>
      </c>
      <c r="R570" t="s">
        <v>86</v>
      </c>
      <c r="S570" t="b">
        <v>0</v>
      </c>
      <c r="U570" t="b">
        <v>0</v>
      </c>
    </row>
    <row r="571" spans="1:21" x14ac:dyDescent="0.2">
      <c r="A571">
        <v>1465</v>
      </c>
      <c r="C571" t="s">
        <v>1820</v>
      </c>
      <c r="F571" t="s">
        <v>1858</v>
      </c>
      <c r="G571" t="s">
        <v>1840</v>
      </c>
      <c r="I571" t="s">
        <v>1859</v>
      </c>
      <c r="K571" t="b">
        <v>1</v>
      </c>
      <c r="L571" t="s">
        <v>42</v>
      </c>
      <c r="M571" t="s">
        <v>1860</v>
      </c>
      <c r="N571" t="s">
        <v>1861</v>
      </c>
      <c r="O571" t="s">
        <v>1862</v>
      </c>
      <c r="Q571" t="b">
        <v>0</v>
      </c>
      <c r="R571" t="s">
        <v>86</v>
      </c>
      <c r="S571" t="b">
        <v>1</v>
      </c>
      <c r="U571" t="b">
        <v>0</v>
      </c>
    </row>
    <row r="572" spans="1:21" x14ac:dyDescent="0.2">
      <c r="C572" t="s">
        <v>1820</v>
      </c>
      <c r="F572" t="s">
        <v>6978</v>
      </c>
      <c r="G572" t="s">
        <v>1882</v>
      </c>
      <c r="H572" t="s">
        <v>6979</v>
      </c>
      <c r="I572" t="s">
        <v>6980</v>
      </c>
      <c r="K572" t="b">
        <v>1</v>
      </c>
      <c r="L572" t="s">
        <v>42</v>
      </c>
      <c r="M572" t="s">
        <v>1892</v>
      </c>
      <c r="N572" t="s">
        <v>1893</v>
      </c>
      <c r="Q572" t="b">
        <v>0</v>
      </c>
      <c r="R572" t="s">
        <v>86</v>
      </c>
      <c r="S572" t="b">
        <v>0</v>
      </c>
      <c r="U572" t="b">
        <v>0</v>
      </c>
    </row>
    <row r="573" spans="1:21" x14ac:dyDescent="0.2">
      <c r="A573">
        <v>1756</v>
      </c>
      <c r="C573" t="s">
        <v>1820</v>
      </c>
      <c r="F573" t="s">
        <v>1884</v>
      </c>
      <c r="G573" t="s">
        <v>1882</v>
      </c>
      <c r="H573" t="s">
        <v>1885</v>
      </c>
      <c r="I573" t="s">
        <v>1886</v>
      </c>
      <c r="K573" t="b">
        <v>1</v>
      </c>
      <c r="L573" t="s">
        <v>42</v>
      </c>
      <c r="M573" t="s">
        <v>1887</v>
      </c>
      <c r="N573" t="s">
        <v>1888</v>
      </c>
      <c r="Q573" t="b">
        <v>0</v>
      </c>
      <c r="R573" t="s">
        <v>86</v>
      </c>
      <c r="S573" t="b">
        <v>0</v>
      </c>
      <c r="U573" t="b">
        <v>0</v>
      </c>
    </row>
    <row r="574" spans="1:21" x14ac:dyDescent="0.2">
      <c r="A574">
        <v>1466</v>
      </c>
      <c r="C574" t="s">
        <v>1820</v>
      </c>
      <c r="F574" t="s">
        <v>1863</v>
      </c>
      <c r="G574" t="s">
        <v>1840</v>
      </c>
      <c r="I574" t="s">
        <v>1864</v>
      </c>
      <c r="K574" t="b">
        <v>1</v>
      </c>
      <c r="L574" t="s">
        <v>42</v>
      </c>
      <c r="M574" t="s">
        <v>1865</v>
      </c>
      <c r="N574" t="s">
        <v>1866</v>
      </c>
      <c r="Q574" t="b">
        <v>0</v>
      </c>
      <c r="R574" t="s">
        <v>86</v>
      </c>
      <c r="S574" t="b">
        <v>1</v>
      </c>
      <c r="U574" t="b">
        <v>0</v>
      </c>
    </row>
    <row r="575" spans="1:21" x14ac:dyDescent="0.2">
      <c r="C575" t="s">
        <v>1820</v>
      </c>
      <c r="F575" t="s">
        <v>1889</v>
      </c>
      <c r="G575" t="s">
        <v>1882</v>
      </c>
      <c r="H575" t="s">
        <v>1890</v>
      </c>
      <c r="I575" t="s">
        <v>1891</v>
      </c>
      <c r="K575" t="b">
        <v>1</v>
      </c>
      <c r="L575" t="s">
        <v>42</v>
      </c>
      <c r="M575" t="s">
        <v>1892</v>
      </c>
      <c r="N575" t="s">
        <v>1893</v>
      </c>
      <c r="Q575" t="b">
        <v>0</v>
      </c>
      <c r="R575" t="s">
        <v>86</v>
      </c>
      <c r="S575" t="b">
        <v>0</v>
      </c>
      <c r="U575" t="b">
        <v>0</v>
      </c>
    </row>
    <row r="576" spans="1:21" x14ac:dyDescent="0.2">
      <c r="A576">
        <v>1467</v>
      </c>
      <c r="C576" t="s">
        <v>1820</v>
      </c>
      <c r="F576" t="s">
        <v>1867</v>
      </c>
      <c r="G576" t="s">
        <v>1840</v>
      </c>
      <c r="I576" t="s">
        <v>1868</v>
      </c>
      <c r="K576" t="b">
        <v>1</v>
      </c>
      <c r="L576" t="s">
        <v>42</v>
      </c>
      <c r="M576" t="s">
        <v>1869</v>
      </c>
      <c r="Q576" t="b">
        <v>0</v>
      </c>
      <c r="R576" t="s">
        <v>86</v>
      </c>
      <c r="S576" t="b">
        <v>1</v>
      </c>
      <c r="U576" t="b">
        <v>0</v>
      </c>
    </row>
    <row r="577" spans="1:21" x14ac:dyDescent="0.2">
      <c r="A577">
        <v>1468</v>
      </c>
      <c r="C577" t="s">
        <v>1820</v>
      </c>
      <c r="F577" t="s">
        <v>1870</v>
      </c>
      <c r="G577" t="s">
        <v>1840</v>
      </c>
      <c r="I577" t="s">
        <v>1871</v>
      </c>
      <c r="K577" t="b">
        <v>1</v>
      </c>
      <c r="L577" t="s">
        <v>42</v>
      </c>
      <c r="M577" t="s">
        <v>1872</v>
      </c>
      <c r="N577" t="s">
        <v>1873</v>
      </c>
      <c r="Q577" t="b">
        <v>0</v>
      </c>
      <c r="R577" t="s">
        <v>86</v>
      </c>
      <c r="S577" t="b">
        <v>1</v>
      </c>
      <c r="U577" t="b">
        <v>0</v>
      </c>
    </row>
    <row r="578" spans="1:21" x14ac:dyDescent="0.2">
      <c r="C578" t="s">
        <v>1820</v>
      </c>
      <c r="F578" t="s">
        <v>6981</v>
      </c>
      <c r="G578" t="s">
        <v>1882</v>
      </c>
      <c r="H578" t="s">
        <v>6982</v>
      </c>
      <c r="I578" t="s">
        <v>6983</v>
      </c>
      <c r="K578" t="b">
        <v>1</v>
      </c>
      <c r="L578" t="s">
        <v>42</v>
      </c>
      <c r="M578" t="s">
        <v>6984</v>
      </c>
      <c r="Q578" t="b">
        <v>0</v>
      </c>
      <c r="R578" t="s">
        <v>86</v>
      </c>
      <c r="S578" t="b">
        <v>0</v>
      </c>
      <c r="U578" t="b">
        <v>0</v>
      </c>
    </row>
    <row r="579" spans="1:21" x14ac:dyDescent="0.2">
      <c r="C579" t="s">
        <v>1820</v>
      </c>
      <c r="F579" t="s">
        <v>1897</v>
      </c>
      <c r="G579" t="s">
        <v>1882</v>
      </c>
      <c r="H579" t="s">
        <v>10078</v>
      </c>
      <c r="I579" t="s">
        <v>1899</v>
      </c>
      <c r="K579" t="b">
        <v>1</v>
      </c>
      <c r="L579" t="s">
        <v>42</v>
      </c>
      <c r="M579" t="s">
        <v>1900</v>
      </c>
      <c r="Q579" t="b">
        <v>0</v>
      </c>
      <c r="R579" t="s">
        <v>86</v>
      </c>
      <c r="S579" t="b">
        <v>0</v>
      </c>
      <c r="U579" t="b">
        <v>0</v>
      </c>
    </row>
    <row r="580" spans="1:21" x14ac:dyDescent="0.2">
      <c r="A580">
        <v>1476</v>
      </c>
      <c r="C580" t="s">
        <v>1820</v>
      </c>
      <c r="F580" t="s">
        <v>1874</v>
      </c>
      <c r="G580" t="s">
        <v>1840</v>
      </c>
      <c r="I580" t="s">
        <v>1875</v>
      </c>
      <c r="K580" t="b">
        <v>1</v>
      </c>
      <c r="L580" t="s">
        <v>42</v>
      </c>
      <c r="M580" t="s">
        <v>1876</v>
      </c>
      <c r="N580" t="s">
        <v>1877</v>
      </c>
      <c r="Q580" t="b">
        <v>0</v>
      </c>
      <c r="R580" t="s">
        <v>86</v>
      </c>
      <c r="S580" t="b">
        <v>1</v>
      </c>
      <c r="U580" t="b">
        <v>0</v>
      </c>
    </row>
    <row r="581" spans="1:21" x14ac:dyDescent="0.2">
      <c r="C581" t="s">
        <v>1928</v>
      </c>
      <c r="E581" t="s">
        <v>1929</v>
      </c>
      <c r="F581" t="s">
        <v>1930</v>
      </c>
      <c r="G581" t="s">
        <v>11397</v>
      </c>
      <c r="H581" t="s">
        <v>1931</v>
      </c>
      <c r="I581" t="s">
        <v>1932</v>
      </c>
      <c r="J581" t="s">
        <v>39</v>
      </c>
      <c r="K581" t="b">
        <v>1</v>
      </c>
      <c r="L581" t="s">
        <v>42</v>
      </c>
      <c r="M581" t="s">
        <v>1933</v>
      </c>
      <c r="Q581" t="b">
        <v>0</v>
      </c>
      <c r="R581" t="s">
        <v>86</v>
      </c>
      <c r="S581" t="b">
        <v>0</v>
      </c>
      <c r="U581" t="b">
        <v>0</v>
      </c>
    </row>
    <row r="582" spans="1:21" x14ac:dyDescent="0.2">
      <c r="A582" t="s">
        <v>11408</v>
      </c>
      <c r="C582" t="s">
        <v>1934</v>
      </c>
      <c r="E582" t="s">
        <v>11405</v>
      </c>
      <c r="F582" t="s">
        <v>11453</v>
      </c>
      <c r="G582" t="s">
        <v>11405</v>
      </c>
      <c r="H582" t="s">
        <v>11405</v>
      </c>
      <c r="I582" t="s">
        <v>11405</v>
      </c>
      <c r="J582" t="s">
        <v>11405</v>
      </c>
      <c r="K582" t="b">
        <v>0</v>
      </c>
      <c r="L582" t="s">
        <v>42</v>
      </c>
      <c r="M582" t="s">
        <v>11405</v>
      </c>
      <c r="N582" t="s">
        <v>11405</v>
      </c>
      <c r="O582" t="s">
        <v>11405</v>
      </c>
      <c r="P582" t="s">
        <v>11405</v>
      </c>
      <c r="Q582" t="b">
        <v>0</v>
      </c>
      <c r="R582" t="s">
        <v>86</v>
      </c>
      <c r="S582" t="b">
        <v>1</v>
      </c>
      <c r="T582" t="s">
        <v>11405</v>
      </c>
      <c r="U582" t="b">
        <v>0</v>
      </c>
    </row>
    <row r="583" spans="1:21" x14ac:dyDescent="0.2">
      <c r="A583">
        <v>2259</v>
      </c>
      <c r="C583" t="s">
        <v>1934</v>
      </c>
      <c r="F583" t="s">
        <v>1939</v>
      </c>
      <c r="K583" t="b">
        <v>0</v>
      </c>
      <c r="L583" t="s">
        <v>42</v>
      </c>
      <c r="Q583" t="b">
        <v>0</v>
      </c>
      <c r="R583" t="s">
        <v>86</v>
      </c>
      <c r="S583" t="b">
        <v>1</v>
      </c>
      <c r="U583" t="b">
        <v>0</v>
      </c>
    </row>
    <row r="584" spans="1:21" x14ac:dyDescent="0.2">
      <c r="A584">
        <v>20193</v>
      </c>
      <c r="C584" t="s">
        <v>1934</v>
      </c>
      <c r="F584" t="s">
        <v>1942</v>
      </c>
      <c r="K584" t="b">
        <v>1</v>
      </c>
      <c r="L584" t="s">
        <v>42</v>
      </c>
      <c r="M584" t="s">
        <v>1943</v>
      </c>
      <c r="Q584" t="b">
        <v>0</v>
      </c>
      <c r="R584" t="s">
        <v>86</v>
      </c>
      <c r="S584" t="b">
        <v>0</v>
      </c>
      <c r="U584" t="b">
        <v>0</v>
      </c>
    </row>
    <row r="585" spans="1:21" x14ac:dyDescent="0.2">
      <c r="A585">
        <v>2260</v>
      </c>
      <c r="C585" t="s">
        <v>1934</v>
      </c>
      <c r="F585" t="s">
        <v>1940</v>
      </c>
      <c r="K585" t="b">
        <v>0</v>
      </c>
      <c r="L585" t="s">
        <v>42</v>
      </c>
      <c r="Q585" t="b">
        <v>0</v>
      </c>
      <c r="R585" t="s">
        <v>86</v>
      </c>
      <c r="S585" t="b">
        <v>1</v>
      </c>
      <c r="U585" t="b">
        <v>0</v>
      </c>
    </row>
    <row r="586" spans="1:21" x14ac:dyDescent="0.2">
      <c r="A586">
        <v>1259</v>
      </c>
      <c r="C586" t="s">
        <v>1934</v>
      </c>
      <c r="F586" t="s">
        <v>1941</v>
      </c>
      <c r="K586" t="b">
        <v>0</v>
      </c>
      <c r="L586" t="s">
        <v>42</v>
      </c>
      <c r="Q586" t="b">
        <v>0</v>
      </c>
      <c r="R586" t="s">
        <v>86</v>
      </c>
      <c r="S586" t="b">
        <v>1</v>
      </c>
      <c r="U586" t="b">
        <v>0</v>
      </c>
    </row>
    <row r="587" spans="1:21" x14ac:dyDescent="0.2">
      <c r="A587">
        <v>2261</v>
      </c>
      <c r="C587" t="s">
        <v>1934</v>
      </c>
      <c r="F587" t="s">
        <v>1944</v>
      </c>
      <c r="K587" t="b">
        <v>1</v>
      </c>
      <c r="L587" t="s">
        <v>42</v>
      </c>
      <c r="M587" t="s">
        <v>1943</v>
      </c>
      <c r="Q587" t="b">
        <v>0</v>
      </c>
      <c r="R587" t="s">
        <v>86</v>
      </c>
      <c r="S587" t="b">
        <v>1</v>
      </c>
      <c r="U587" t="b">
        <v>0</v>
      </c>
    </row>
    <row r="588" spans="1:21" x14ac:dyDescent="0.2">
      <c r="A588">
        <v>2262</v>
      </c>
      <c r="C588" t="s">
        <v>1934</v>
      </c>
      <c r="F588" t="s">
        <v>1945</v>
      </c>
      <c r="K588" t="b">
        <v>0</v>
      </c>
      <c r="L588" t="s">
        <v>42</v>
      </c>
      <c r="N588" t="s">
        <v>1946</v>
      </c>
      <c r="Q588" t="b">
        <v>0</v>
      </c>
      <c r="R588" t="s">
        <v>86</v>
      </c>
      <c r="S588" t="b">
        <v>1</v>
      </c>
      <c r="U588" t="b">
        <v>0</v>
      </c>
    </row>
    <row r="589" spans="1:21" x14ac:dyDescent="0.2">
      <c r="A589">
        <v>2263</v>
      </c>
      <c r="C589" t="s">
        <v>1934</v>
      </c>
      <c r="F589" t="s">
        <v>1947</v>
      </c>
      <c r="K589" t="b">
        <v>1</v>
      </c>
      <c r="L589" t="s">
        <v>42</v>
      </c>
      <c r="M589" t="s">
        <v>1948</v>
      </c>
      <c r="Q589" t="b">
        <v>0</v>
      </c>
      <c r="R589" t="s">
        <v>86</v>
      </c>
      <c r="S589" t="b">
        <v>1</v>
      </c>
      <c r="U589" t="b">
        <v>0</v>
      </c>
    </row>
    <row r="590" spans="1:21" x14ac:dyDescent="0.2">
      <c r="A590">
        <v>1490</v>
      </c>
      <c r="C590" t="s">
        <v>1934</v>
      </c>
      <c r="F590" t="s">
        <v>1935</v>
      </c>
      <c r="I590" t="s">
        <v>1936</v>
      </c>
      <c r="K590" t="b">
        <v>0</v>
      </c>
      <c r="L590" t="s">
        <v>42</v>
      </c>
      <c r="Q590" t="b">
        <v>0</v>
      </c>
      <c r="R590" t="s">
        <v>86</v>
      </c>
      <c r="S590" t="b">
        <v>1</v>
      </c>
      <c r="U590" t="b">
        <v>0</v>
      </c>
    </row>
    <row r="591" spans="1:21" x14ac:dyDescent="0.2">
      <c r="A591">
        <v>2167</v>
      </c>
      <c r="C591" t="s">
        <v>1934</v>
      </c>
      <c r="F591" t="s">
        <v>1949</v>
      </c>
      <c r="K591" t="b">
        <v>1</v>
      </c>
      <c r="L591" t="s">
        <v>42</v>
      </c>
      <c r="M591" t="s">
        <v>1950</v>
      </c>
      <c r="Q591" t="b">
        <v>0</v>
      </c>
      <c r="R591" t="s">
        <v>86</v>
      </c>
      <c r="S591" t="b">
        <v>1</v>
      </c>
      <c r="U591" t="b">
        <v>0</v>
      </c>
    </row>
    <row r="592" spans="1:21" x14ac:dyDescent="0.2">
      <c r="A592">
        <v>2265</v>
      </c>
      <c r="C592" t="s">
        <v>1934</v>
      </c>
      <c r="F592" t="s">
        <v>1951</v>
      </c>
      <c r="K592" t="b">
        <v>0</v>
      </c>
      <c r="L592" t="s">
        <v>42</v>
      </c>
      <c r="Q592" t="b">
        <v>0</v>
      </c>
      <c r="R592" t="s">
        <v>86</v>
      </c>
      <c r="S592" t="b">
        <v>1</v>
      </c>
      <c r="U592" t="b">
        <v>0</v>
      </c>
    </row>
    <row r="593" spans="1:21" x14ac:dyDescent="0.2">
      <c r="A593">
        <v>1260</v>
      </c>
      <c r="C593" t="s">
        <v>1934</v>
      </c>
      <c r="F593" t="s">
        <v>1952</v>
      </c>
      <c r="K593" t="b">
        <v>1</v>
      </c>
      <c r="L593" t="s">
        <v>42</v>
      </c>
      <c r="M593" t="s">
        <v>1953</v>
      </c>
      <c r="Q593" t="b">
        <v>0</v>
      </c>
      <c r="R593" t="s">
        <v>86</v>
      </c>
      <c r="S593" t="b">
        <v>1</v>
      </c>
      <c r="U593" t="b">
        <v>0</v>
      </c>
    </row>
    <row r="594" spans="1:21" x14ac:dyDescent="0.2">
      <c r="A594">
        <v>2168</v>
      </c>
      <c r="C594" t="s">
        <v>1934</v>
      </c>
      <c r="F594" t="s">
        <v>1954</v>
      </c>
      <c r="I594" t="s">
        <v>1955</v>
      </c>
      <c r="K594" t="b">
        <v>1</v>
      </c>
      <c r="L594" t="s">
        <v>42</v>
      </c>
      <c r="M594" t="s">
        <v>1956</v>
      </c>
      <c r="Q594" t="b">
        <v>0</v>
      </c>
      <c r="R594" t="s">
        <v>86</v>
      </c>
      <c r="S594" t="b">
        <v>1</v>
      </c>
      <c r="U594" t="b">
        <v>0</v>
      </c>
    </row>
    <row r="595" spans="1:21" x14ac:dyDescent="0.2">
      <c r="A595">
        <v>1261</v>
      </c>
      <c r="C595" t="s">
        <v>1934</v>
      </c>
      <c r="F595" t="s">
        <v>1957</v>
      </c>
      <c r="K595" t="b">
        <v>0</v>
      </c>
      <c r="L595" t="s">
        <v>42</v>
      </c>
      <c r="N595" t="s">
        <v>1958</v>
      </c>
      <c r="Q595" t="b">
        <v>0</v>
      </c>
      <c r="R595" t="s">
        <v>86</v>
      </c>
      <c r="S595" t="b">
        <v>1</v>
      </c>
      <c r="U595" t="b">
        <v>0</v>
      </c>
    </row>
    <row r="596" spans="1:21" x14ac:dyDescent="0.2">
      <c r="A596">
        <v>2266</v>
      </c>
      <c r="C596" t="s">
        <v>1934</v>
      </c>
      <c r="F596" t="s">
        <v>1959</v>
      </c>
      <c r="K596" t="b">
        <v>0</v>
      </c>
      <c r="L596" t="s">
        <v>42</v>
      </c>
      <c r="Q596" t="b">
        <v>0</v>
      </c>
      <c r="R596" t="s">
        <v>86</v>
      </c>
      <c r="S596" t="b">
        <v>1</v>
      </c>
      <c r="U596" t="b">
        <v>0</v>
      </c>
    </row>
    <row r="597" spans="1:21" x14ac:dyDescent="0.2">
      <c r="A597">
        <v>2351</v>
      </c>
      <c r="C597" t="s">
        <v>1934</v>
      </c>
      <c r="F597" t="s">
        <v>1960</v>
      </c>
      <c r="K597" t="b">
        <v>0</v>
      </c>
      <c r="L597" t="s">
        <v>42</v>
      </c>
      <c r="Q597" t="b">
        <v>0</v>
      </c>
      <c r="R597" t="s">
        <v>86</v>
      </c>
      <c r="S597" t="b">
        <v>1</v>
      </c>
      <c r="U597" t="b">
        <v>0</v>
      </c>
    </row>
    <row r="598" spans="1:21" x14ac:dyDescent="0.2">
      <c r="A598">
        <v>1491</v>
      </c>
      <c r="C598" t="s">
        <v>1934</v>
      </c>
      <c r="F598" t="s">
        <v>1937</v>
      </c>
      <c r="I598" t="s">
        <v>1938</v>
      </c>
      <c r="K598" t="b">
        <v>0</v>
      </c>
      <c r="L598" t="s">
        <v>42</v>
      </c>
      <c r="Q598" t="b">
        <v>0</v>
      </c>
      <c r="R598" t="s">
        <v>86</v>
      </c>
      <c r="S598" t="b">
        <v>1</v>
      </c>
      <c r="U598" t="b">
        <v>0</v>
      </c>
    </row>
    <row r="599" spans="1:21" x14ac:dyDescent="0.2">
      <c r="A599">
        <v>2321</v>
      </c>
      <c r="C599" t="s">
        <v>1934</v>
      </c>
      <c r="F599" t="s">
        <v>1961</v>
      </c>
      <c r="K599" t="b">
        <v>0</v>
      </c>
      <c r="L599" t="s">
        <v>42</v>
      </c>
      <c r="Q599" t="b">
        <v>0</v>
      </c>
      <c r="R599" t="s">
        <v>86</v>
      </c>
      <c r="S599" t="b">
        <v>1</v>
      </c>
      <c r="U599" t="b">
        <v>0</v>
      </c>
    </row>
    <row r="600" spans="1:21" x14ac:dyDescent="0.2">
      <c r="A600">
        <v>2322</v>
      </c>
      <c r="C600" t="s">
        <v>1934</v>
      </c>
      <c r="F600" t="s">
        <v>1962</v>
      </c>
      <c r="K600" t="b">
        <v>0</v>
      </c>
      <c r="L600" t="s">
        <v>42</v>
      </c>
      <c r="Q600" t="b">
        <v>0</v>
      </c>
      <c r="R600" t="s">
        <v>86</v>
      </c>
      <c r="S600" t="b">
        <v>1</v>
      </c>
      <c r="U600" t="b">
        <v>0</v>
      </c>
    </row>
    <row r="601" spans="1:21" x14ac:dyDescent="0.2">
      <c r="A601">
        <v>1262</v>
      </c>
      <c r="C601" t="s">
        <v>1934</v>
      </c>
      <c r="F601" t="s">
        <v>1963</v>
      </c>
      <c r="K601" t="b">
        <v>0</v>
      </c>
      <c r="L601" t="s">
        <v>42</v>
      </c>
      <c r="Q601" t="b">
        <v>0</v>
      </c>
      <c r="R601" t="s">
        <v>86</v>
      </c>
      <c r="S601" t="b">
        <v>1</v>
      </c>
      <c r="U601" t="b">
        <v>0</v>
      </c>
    </row>
    <row r="602" spans="1:21" x14ac:dyDescent="0.2">
      <c r="A602">
        <v>2267</v>
      </c>
      <c r="C602" t="s">
        <v>1934</v>
      </c>
      <c r="F602" t="s">
        <v>1964</v>
      </c>
      <c r="K602" t="b">
        <v>0</v>
      </c>
      <c r="L602" t="s">
        <v>42</v>
      </c>
      <c r="Q602" t="b">
        <v>0</v>
      </c>
      <c r="R602" t="s">
        <v>86</v>
      </c>
      <c r="S602" t="b">
        <v>1</v>
      </c>
      <c r="U602" t="b">
        <v>0</v>
      </c>
    </row>
    <row r="603" spans="1:21" x14ac:dyDescent="0.2">
      <c r="A603">
        <v>2268</v>
      </c>
      <c r="C603" t="s">
        <v>1934</v>
      </c>
      <c r="F603" t="s">
        <v>1965</v>
      </c>
      <c r="K603" t="b">
        <v>0</v>
      </c>
      <c r="L603" t="s">
        <v>42</v>
      </c>
      <c r="Q603" t="b">
        <v>0</v>
      </c>
      <c r="R603" t="s">
        <v>86</v>
      </c>
      <c r="S603" t="b">
        <v>1</v>
      </c>
      <c r="U603" t="b">
        <v>0</v>
      </c>
    </row>
    <row r="604" spans="1:21" x14ac:dyDescent="0.2">
      <c r="A604">
        <v>2195</v>
      </c>
      <c r="C604" t="s">
        <v>1934</v>
      </c>
      <c r="F604" t="s">
        <v>1006</v>
      </c>
      <c r="K604" t="b">
        <v>1</v>
      </c>
      <c r="L604" t="s">
        <v>42</v>
      </c>
      <c r="M604" t="s">
        <v>1966</v>
      </c>
      <c r="Q604" t="b">
        <v>0</v>
      </c>
      <c r="R604" t="s">
        <v>86</v>
      </c>
      <c r="S604" t="b">
        <v>1</v>
      </c>
      <c r="U604" t="b">
        <v>0</v>
      </c>
    </row>
    <row r="605" spans="1:21" x14ac:dyDescent="0.2">
      <c r="A605">
        <v>2098</v>
      </c>
      <c r="C605" t="s">
        <v>1934</v>
      </c>
      <c r="F605" t="s">
        <v>1967</v>
      </c>
      <c r="K605" t="b">
        <v>1</v>
      </c>
      <c r="L605" t="s">
        <v>42</v>
      </c>
      <c r="M605" t="s">
        <v>1968</v>
      </c>
      <c r="Q605" t="b">
        <v>0</v>
      </c>
      <c r="R605" t="s">
        <v>86</v>
      </c>
      <c r="S605" t="b">
        <v>1</v>
      </c>
      <c r="U605" t="b">
        <v>0</v>
      </c>
    </row>
    <row r="606" spans="1:21" x14ac:dyDescent="0.2">
      <c r="A606">
        <v>1263</v>
      </c>
      <c r="C606" t="s">
        <v>1934</v>
      </c>
      <c r="F606" t="s">
        <v>1969</v>
      </c>
      <c r="K606" t="b">
        <v>0</v>
      </c>
      <c r="L606" t="s">
        <v>42</v>
      </c>
      <c r="Q606" t="b">
        <v>0</v>
      </c>
      <c r="R606" t="s">
        <v>86</v>
      </c>
      <c r="S606" t="b">
        <v>1</v>
      </c>
      <c r="U606" t="b">
        <v>0</v>
      </c>
    </row>
    <row r="607" spans="1:21" x14ac:dyDescent="0.2">
      <c r="A607">
        <v>1264</v>
      </c>
      <c r="C607" t="s">
        <v>1934</v>
      </c>
      <c r="F607" t="s">
        <v>1970</v>
      </c>
      <c r="K607" t="b">
        <v>0</v>
      </c>
      <c r="L607" t="s">
        <v>42</v>
      </c>
      <c r="Q607" t="b">
        <v>0</v>
      </c>
      <c r="R607" t="s">
        <v>86</v>
      </c>
      <c r="S607" t="b">
        <v>1</v>
      </c>
      <c r="U607" t="b">
        <v>0</v>
      </c>
    </row>
    <row r="608" spans="1:21" x14ac:dyDescent="0.2">
      <c r="A608">
        <v>2313</v>
      </c>
      <c r="C608" t="s">
        <v>1934</v>
      </c>
      <c r="F608" t="s">
        <v>1971</v>
      </c>
      <c r="K608" t="b">
        <v>0</v>
      </c>
      <c r="L608" t="s">
        <v>42</v>
      </c>
      <c r="Q608" t="b">
        <v>0</v>
      </c>
      <c r="R608" t="s">
        <v>86</v>
      </c>
      <c r="S608" t="b">
        <v>1</v>
      </c>
      <c r="U608" t="b">
        <v>0</v>
      </c>
    </row>
    <row r="609" spans="1:21" x14ac:dyDescent="0.2">
      <c r="A609">
        <v>2269</v>
      </c>
      <c r="C609" t="s">
        <v>1934</v>
      </c>
      <c r="F609" t="s">
        <v>1972</v>
      </c>
      <c r="K609" t="b">
        <v>1</v>
      </c>
      <c r="L609" t="s">
        <v>42</v>
      </c>
      <c r="M609" t="s">
        <v>1973</v>
      </c>
      <c r="Q609" t="b">
        <v>0</v>
      </c>
      <c r="R609" t="s">
        <v>86</v>
      </c>
      <c r="S609" t="b">
        <v>1</v>
      </c>
      <c r="U609" t="b">
        <v>0</v>
      </c>
    </row>
    <row r="610" spans="1:21" x14ac:dyDescent="0.2">
      <c r="A610">
        <v>1611</v>
      </c>
      <c r="C610" t="s">
        <v>1974</v>
      </c>
      <c r="F610" t="s">
        <v>1975</v>
      </c>
      <c r="K610" t="b">
        <v>1</v>
      </c>
      <c r="L610" t="s">
        <v>42</v>
      </c>
      <c r="M610" t="s">
        <v>1977</v>
      </c>
      <c r="N610" t="s">
        <v>1978</v>
      </c>
      <c r="O610" t="s">
        <v>1979</v>
      </c>
      <c r="P610" t="s">
        <v>1976</v>
      </c>
      <c r="Q610" t="b">
        <v>0</v>
      </c>
      <c r="R610" t="s">
        <v>86</v>
      </c>
      <c r="S610" t="b">
        <v>1</v>
      </c>
      <c r="U610" t="b">
        <v>0</v>
      </c>
    </row>
    <row r="611" spans="1:21" x14ac:dyDescent="0.2">
      <c r="A611">
        <v>1612</v>
      </c>
      <c r="C611" t="s">
        <v>1974</v>
      </c>
      <c r="F611" t="s">
        <v>1984</v>
      </c>
      <c r="K611" t="b">
        <v>1</v>
      </c>
      <c r="L611" t="s">
        <v>42</v>
      </c>
      <c r="M611" t="s">
        <v>1985</v>
      </c>
      <c r="N611" t="s">
        <v>1986</v>
      </c>
      <c r="Q611" t="b">
        <v>0</v>
      </c>
      <c r="R611" t="s">
        <v>86</v>
      </c>
      <c r="S611" t="b">
        <v>1</v>
      </c>
      <c r="U611" t="b">
        <v>0</v>
      </c>
    </row>
    <row r="612" spans="1:21" x14ac:dyDescent="0.2">
      <c r="A612">
        <v>2226</v>
      </c>
      <c r="C612" t="s">
        <v>6729</v>
      </c>
      <c r="E612" t="s">
        <v>6730</v>
      </c>
      <c r="F612" t="s">
        <v>9990</v>
      </c>
      <c r="H612" t="s">
        <v>10079</v>
      </c>
      <c r="I612" t="s">
        <v>10427</v>
      </c>
      <c r="K612" t="b">
        <v>1</v>
      </c>
      <c r="L612" t="s">
        <v>42</v>
      </c>
      <c r="M612" t="s">
        <v>11105</v>
      </c>
      <c r="Q612" t="b">
        <v>0</v>
      </c>
      <c r="R612" t="s">
        <v>86</v>
      </c>
      <c r="S612" t="b">
        <v>0</v>
      </c>
      <c r="U612" t="b">
        <v>0</v>
      </c>
    </row>
    <row r="613" spans="1:21" x14ac:dyDescent="0.2">
      <c r="C613" t="s">
        <v>6729</v>
      </c>
      <c r="E613" t="s">
        <v>6730</v>
      </c>
      <c r="H613" t="s">
        <v>6731</v>
      </c>
      <c r="I613" t="s">
        <v>6732</v>
      </c>
      <c r="K613" t="b">
        <v>1</v>
      </c>
      <c r="L613" t="s">
        <v>42</v>
      </c>
      <c r="M613" t="s">
        <v>6733</v>
      </c>
      <c r="Q613" t="b">
        <v>0</v>
      </c>
      <c r="R613" t="s">
        <v>86</v>
      </c>
      <c r="S613" t="b">
        <v>0</v>
      </c>
      <c r="U613" t="b">
        <v>0</v>
      </c>
    </row>
    <row r="614" spans="1:21" x14ac:dyDescent="0.2">
      <c r="A614" t="s">
        <v>11408</v>
      </c>
      <c r="C614" t="s">
        <v>1987</v>
      </c>
      <c r="E614" t="s">
        <v>11405</v>
      </c>
      <c r="F614" t="s">
        <v>9802</v>
      </c>
      <c r="G614" t="s">
        <v>11405</v>
      </c>
      <c r="H614" t="s">
        <v>10081</v>
      </c>
      <c r="I614" t="s">
        <v>11454</v>
      </c>
      <c r="J614" t="s">
        <v>11405</v>
      </c>
      <c r="K614" t="b">
        <v>1</v>
      </c>
      <c r="L614" t="s">
        <v>42</v>
      </c>
      <c r="M614" t="s">
        <v>11107</v>
      </c>
      <c r="N614" t="s">
        <v>11405</v>
      </c>
      <c r="O614" t="s">
        <v>11405</v>
      </c>
      <c r="P614" t="s">
        <v>11405</v>
      </c>
      <c r="Q614" t="b">
        <v>0</v>
      </c>
      <c r="R614" t="s">
        <v>86</v>
      </c>
      <c r="S614" t="b">
        <v>0</v>
      </c>
      <c r="T614" t="s">
        <v>11405</v>
      </c>
      <c r="U614" t="b">
        <v>0</v>
      </c>
    </row>
    <row r="615" spans="1:21" x14ac:dyDescent="0.2">
      <c r="C615" t="s">
        <v>1987</v>
      </c>
      <c r="E615" t="s">
        <v>9991</v>
      </c>
      <c r="F615" t="s">
        <v>9799</v>
      </c>
      <c r="H615" t="s">
        <v>10080</v>
      </c>
      <c r="I615" t="s">
        <v>10428</v>
      </c>
      <c r="K615" t="b">
        <v>1</v>
      </c>
      <c r="L615" t="s">
        <v>42</v>
      </c>
      <c r="M615" t="s">
        <v>11106</v>
      </c>
      <c r="Q615" t="b">
        <v>0</v>
      </c>
      <c r="R615" t="s">
        <v>86</v>
      </c>
      <c r="S615" t="b">
        <v>0</v>
      </c>
      <c r="U615" t="b">
        <v>0</v>
      </c>
    </row>
    <row r="616" spans="1:21" x14ac:dyDescent="0.2">
      <c r="A616">
        <v>1495</v>
      </c>
      <c r="C616" t="s">
        <v>1987</v>
      </c>
      <c r="E616" t="s">
        <v>1994</v>
      </c>
      <c r="F616" t="s">
        <v>1996</v>
      </c>
      <c r="I616" t="s">
        <v>1997</v>
      </c>
      <c r="K616" t="b">
        <v>0</v>
      </c>
      <c r="L616" t="s">
        <v>42</v>
      </c>
      <c r="Q616" t="b">
        <v>0</v>
      </c>
      <c r="R616" t="s">
        <v>86</v>
      </c>
      <c r="S616" t="b">
        <v>1</v>
      </c>
      <c r="U616" t="b">
        <v>0</v>
      </c>
    </row>
    <row r="617" spans="1:21" x14ac:dyDescent="0.2">
      <c r="A617">
        <v>1501</v>
      </c>
      <c r="C617" t="s">
        <v>1987</v>
      </c>
      <c r="E617" t="s">
        <v>1994</v>
      </c>
      <c r="F617" t="s">
        <v>1998</v>
      </c>
      <c r="I617" t="s">
        <v>1999</v>
      </c>
      <c r="K617" t="b">
        <v>1</v>
      </c>
      <c r="L617" t="s">
        <v>42</v>
      </c>
      <c r="M617" t="s">
        <v>2000</v>
      </c>
      <c r="N617" t="s">
        <v>2001</v>
      </c>
      <c r="Q617" t="b">
        <v>0</v>
      </c>
      <c r="R617" t="s">
        <v>86</v>
      </c>
      <c r="S617" t="b">
        <v>1</v>
      </c>
      <c r="U617" t="b">
        <v>0</v>
      </c>
    </row>
    <row r="618" spans="1:21" x14ac:dyDescent="0.2">
      <c r="A618">
        <v>1498</v>
      </c>
      <c r="C618" t="s">
        <v>1987</v>
      </c>
      <c r="E618" t="s">
        <v>1994</v>
      </c>
      <c r="F618" t="s">
        <v>1216</v>
      </c>
      <c r="I618" t="s">
        <v>1999</v>
      </c>
      <c r="K618" t="b">
        <v>1</v>
      </c>
      <c r="L618" t="s">
        <v>42</v>
      </c>
      <c r="M618" t="s">
        <v>2002</v>
      </c>
      <c r="N618" t="s">
        <v>2003</v>
      </c>
      <c r="Q618" t="b">
        <v>1</v>
      </c>
      <c r="R618" t="s">
        <v>86</v>
      </c>
      <c r="S618" t="b">
        <v>1</v>
      </c>
      <c r="U618" t="b">
        <v>0</v>
      </c>
    </row>
    <row r="619" spans="1:21" x14ac:dyDescent="0.2">
      <c r="A619">
        <v>1267</v>
      </c>
      <c r="C619" t="s">
        <v>1987</v>
      </c>
      <c r="E619" t="s">
        <v>1994</v>
      </c>
      <c r="F619" t="s">
        <v>2004</v>
      </c>
      <c r="I619" t="s">
        <v>2005</v>
      </c>
      <c r="K619" t="b">
        <v>1</v>
      </c>
      <c r="L619" t="s">
        <v>42</v>
      </c>
      <c r="M619" t="s">
        <v>2006</v>
      </c>
      <c r="Q619" t="b">
        <v>1</v>
      </c>
      <c r="R619" t="s">
        <v>86</v>
      </c>
      <c r="S619" t="b">
        <v>0</v>
      </c>
      <c r="U619" t="b">
        <v>0</v>
      </c>
    </row>
    <row r="620" spans="1:21" x14ac:dyDescent="0.2">
      <c r="A620">
        <v>1216</v>
      </c>
      <c r="C620" t="s">
        <v>1987</v>
      </c>
      <c r="E620" t="s">
        <v>1994</v>
      </c>
      <c r="F620" t="s">
        <v>2007</v>
      </c>
      <c r="I620" t="s">
        <v>1997</v>
      </c>
      <c r="K620" t="b">
        <v>0</v>
      </c>
      <c r="L620" t="s">
        <v>42</v>
      </c>
      <c r="Q620" t="b">
        <v>1</v>
      </c>
      <c r="R620" t="s">
        <v>86</v>
      </c>
      <c r="S620" t="b">
        <v>1</v>
      </c>
      <c r="U620" t="b">
        <v>0</v>
      </c>
    </row>
    <row r="621" spans="1:21" x14ac:dyDescent="0.2">
      <c r="A621">
        <v>1497</v>
      </c>
      <c r="C621" t="s">
        <v>1987</v>
      </c>
      <c r="E621" t="s">
        <v>1994</v>
      </c>
      <c r="I621" t="s">
        <v>1995</v>
      </c>
      <c r="K621" t="b">
        <v>0</v>
      </c>
      <c r="L621" t="s">
        <v>42</v>
      </c>
      <c r="Q621" t="b">
        <v>0</v>
      </c>
      <c r="R621" t="s">
        <v>86</v>
      </c>
      <c r="S621" t="b">
        <v>0</v>
      </c>
      <c r="U621" t="b">
        <v>0</v>
      </c>
    </row>
    <row r="622" spans="1:21" x14ac:dyDescent="0.2">
      <c r="A622">
        <v>1492</v>
      </c>
      <c r="C622" t="s">
        <v>1987</v>
      </c>
      <c r="E622" t="s">
        <v>2008</v>
      </c>
      <c r="I622" t="s">
        <v>1995</v>
      </c>
      <c r="K622" t="b">
        <v>1</v>
      </c>
      <c r="L622" t="s">
        <v>42</v>
      </c>
      <c r="M622" t="s">
        <v>2009</v>
      </c>
      <c r="Q622" t="b">
        <v>0</v>
      </c>
      <c r="R622" t="s">
        <v>86</v>
      </c>
      <c r="S622" t="b">
        <v>1</v>
      </c>
      <c r="U622" t="b">
        <v>0</v>
      </c>
    </row>
    <row r="623" spans="1:21" x14ac:dyDescent="0.2">
      <c r="A623">
        <v>19983</v>
      </c>
      <c r="C623" t="s">
        <v>1987</v>
      </c>
      <c r="E623" t="s">
        <v>2010</v>
      </c>
      <c r="I623" t="s">
        <v>2011</v>
      </c>
      <c r="K623" t="b">
        <v>0</v>
      </c>
      <c r="L623" t="s">
        <v>42</v>
      </c>
      <c r="Q623" t="b">
        <v>0</v>
      </c>
      <c r="R623" t="s">
        <v>86</v>
      </c>
      <c r="S623" t="b">
        <v>0</v>
      </c>
      <c r="U623" t="b">
        <v>0</v>
      </c>
    </row>
    <row r="624" spans="1:21" x14ac:dyDescent="0.2">
      <c r="A624">
        <v>2344</v>
      </c>
      <c r="C624" t="s">
        <v>1987</v>
      </c>
      <c r="E624" t="s">
        <v>2012</v>
      </c>
      <c r="F624" t="s">
        <v>9992</v>
      </c>
      <c r="H624" t="s">
        <v>2013</v>
      </c>
      <c r="I624" t="s">
        <v>2014</v>
      </c>
      <c r="K624" t="b">
        <v>1</v>
      </c>
      <c r="L624" t="s">
        <v>42</v>
      </c>
      <c r="M624" t="s">
        <v>2015</v>
      </c>
      <c r="N624" t="s">
        <v>2016</v>
      </c>
      <c r="Q624" t="b">
        <v>0</v>
      </c>
      <c r="R624" t="s">
        <v>86</v>
      </c>
      <c r="S624" t="b">
        <v>0</v>
      </c>
      <c r="U624" t="b">
        <v>0</v>
      </c>
    </row>
    <row r="625" spans="1:21" x14ac:dyDescent="0.2">
      <c r="C625" t="s">
        <v>1987</v>
      </c>
      <c r="E625" t="s">
        <v>2012</v>
      </c>
      <c r="F625" t="s">
        <v>9800</v>
      </c>
      <c r="H625" t="s">
        <v>2018</v>
      </c>
      <c r="I625" t="s">
        <v>2019</v>
      </c>
      <c r="K625" t="b">
        <v>1</v>
      </c>
      <c r="L625" t="s">
        <v>42</v>
      </c>
      <c r="M625" t="s">
        <v>2020</v>
      </c>
      <c r="N625" t="s">
        <v>2021</v>
      </c>
      <c r="Q625" t="b">
        <v>0</v>
      </c>
      <c r="R625" t="s">
        <v>86</v>
      </c>
      <c r="S625" t="b">
        <v>0</v>
      </c>
      <c r="U625" t="b">
        <v>0</v>
      </c>
    </row>
    <row r="626" spans="1:21" x14ac:dyDescent="0.2">
      <c r="C626" t="s">
        <v>1987</v>
      </c>
      <c r="E626" t="s">
        <v>2012</v>
      </c>
      <c r="F626" t="s">
        <v>9801</v>
      </c>
      <c r="H626" t="s">
        <v>2023</v>
      </c>
      <c r="I626" t="s">
        <v>2024</v>
      </c>
      <c r="J626" t="s">
        <v>39</v>
      </c>
      <c r="K626" t="b">
        <v>1</v>
      </c>
      <c r="L626" t="s">
        <v>42</v>
      </c>
      <c r="M626" t="s">
        <v>2025</v>
      </c>
      <c r="N626" t="s">
        <v>2016</v>
      </c>
      <c r="Q626" t="b">
        <v>0</v>
      </c>
      <c r="R626" t="s">
        <v>86</v>
      </c>
      <c r="S626" t="b">
        <v>0</v>
      </c>
      <c r="U626" t="b">
        <v>0</v>
      </c>
    </row>
    <row r="627" spans="1:21" x14ac:dyDescent="0.2">
      <c r="A627">
        <v>2276</v>
      </c>
      <c r="C627" t="s">
        <v>1987</v>
      </c>
      <c r="E627" t="s">
        <v>2012</v>
      </c>
      <c r="G627" t="s">
        <v>2017</v>
      </c>
      <c r="I627" t="s">
        <v>2014</v>
      </c>
      <c r="K627" t="b">
        <v>1</v>
      </c>
      <c r="L627" t="s">
        <v>42</v>
      </c>
      <c r="M627" t="s">
        <v>2015</v>
      </c>
      <c r="N627" t="s">
        <v>2016</v>
      </c>
      <c r="Q627" t="b">
        <v>1</v>
      </c>
      <c r="R627" t="s">
        <v>86</v>
      </c>
      <c r="S627" t="b">
        <v>1</v>
      </c>
      <c r="U627" t="b">
        <v>0</v>
      </c>
    </row>
    <row r="628" spans="1:21" x14ac:dyDescent="0.2">
      <c r="A628">
        <v>1496</v>
      </c>
      <c r="C628" t="s">
        <v>1987</v>
      </c>
      <c r="F628" t="s">
        <v>1988</v>
      </c>
      <c r="I628" t="s">
        <v>1989</v>
      </c>
      <c r="K628" t="b">
        <v>1</v>
      </c>
      <c r="L628" t="s">
        <v>42</v>
      </c>
      <c r="M628" t="s">
        <v>1990</v>
      </c>
      <c r="Q628" t="b">
        <v>0</v>
      </c>
      <c r="R628" t="s">
        <v>86</v>
      </c>
      <c r="S628" t="b">
        <v>0</v>
      </c>
      <c r="U628" t="b">
        <v>0</v>
      </c>
    </row>
    <row r="629" spans="1:21" x14ac:dyDescent="0.2">
      <c r="C629" t="s">
        <v>1987</v>
      </c>
      <c r="F629" t="s">
        <v>6827</v>
      </c>
      <c r="H629" t="s">
        <v>6828</v>
      </c>
      <c r="I629" t="s">
        <v>6829</v>
      </c>
      <c r="K629" t="b">
        <v>1</v>
      </c>
      <c r="L629" t="s">
        <v>42</v>
      </c>
      <c r="M629" t="s">
        <v>6830</v>
      </c>
      <c r="Q629" t="b">
        <v>0</v>
      </c>
      <c r="R629" t="s">
        <v>86</v>
      </c>
      <c r="S629" t="b">
        <v>0</v>
      </c>
      <c r="U629" t="b">
        <v>0</v>
      </c>
    </row>
    <row r="630" spans="1:21" x14ac:dyDescent="0.2">
      <c r="A630">
        <v>1493</v>
      </c>
      <c r="C630" t="s">
        <v>1987</v>
      </c>
      <c r="F630" t="s">
        <v>1991</v>
      </c>
      <c r="I630" t="s">
        <v>1992</v>
      </c>
      <c r="K630" t="b">
        <v>1</v>
      </c>
      <c r="L630" t="s">
        <v>42</v>
      </c>
      <c r="M630" t="s">
        <v>1993</v>
      </c>
      <c r="Q630" t="b">
        <v>0</v>
      </c>
      <c r="R630" t="s">
        <v>86</v>
      </c>
      <c r="S630" t="b">
        <v>0</v>
      </c>
      <c r="U630" t="b">
        <v>0</v>
      </c>
    </row>
    <row r="631" spans="1:21" x14ac:dyDescent="0.2">
      <c r="A631">
        <v>1758</v>
      </c>
      <c r="C631" t="s">
        <v>1987</v>
      </c>
      <c r="F631" t="s">
        <v>9802</v>
      </c>
      <c r="H631" t="s">
        <v>10081</v>
      </c>
      <c r="I631" t="s">
        <v>10429</v>
      </c>
      <c r="K631" t="b">
        <v>1</v>
      </c>
      <c r="L631" t="s">
        <v>42</v>
      </c>
      <c r="M631" t="s">
        <v>11107</v>
      </c>
      <c r="Q631" t="b">
        <v>0</v>
      </c>
      <c r="R631" t="s">
        <v>86</v>
      </c>
      <c r="S631" t="b">
        <v>0</v>
      </c>
      <c r="U631" t="b">
        <v>0</v>
      </c>
    </row>
    <row r="632" spans="1:21" x14ac:dyDescent="0.2">
      <c r="A632">
        <v>1218</v>
      </c>
      <c r="C632" t="s">
        <v>2026</v>
      </c>
      <c r="E632" t="s">
        <v>2027</v>
      </c>
      <c r="G632" t="s">
        <v>2029</v>
      </c>
      <c r="I632" t="s">
        <v>2028</v>
      </c>
      <c r="K632" t="b">
        <v>1</v>
      </c>
      <c r="L632" t="s">
        <v>42</v>
      </c>
      <c r="M632" t="s">
        <v>2030</v>
      </c>
      <c r="N632" t="s">
        <v>2031</v>
      </c>
      <c r="Q632" t="b">
        <v>1</v>
      </c>
      <c r="R632" t="s">
        <v>86</v>
      </c>
      <c r="S632" t="b">
        <v>0</v>
      </c>
      <c r="U632" t="b">
        <v>0</v>
      </c>
    </row>
    <row r="633" spans="1:21" x14ac:dyDescent="0.2">
      <c r="C633" t="s">
        <v>2026</v>
      </c>
      <c r="E633" t="s">
        <v>10280</v>
      </c>
      <c r="G633" t="s">
        <v>10430</v>
      </c>
      <c r="H633" t="s">
        <v>10082</v>
      </c>
      <c r="I633" t="s">
        <v>10431</v>
      </c>
      <c r="K633" t="b">
        <v>1</v>
      </c>
      <c r="L633" t="s">
        <v>42</v>
      </c>
      <c r="M633" t="s">
        <v>11108</v>
      </c>
      <c r="Q633" t="b">
        <v>0</v>
      </c>
      <c r="R633" t="s">
        <v>86</v>
      </c>
      <c r="S633" t="b">
        <v>0</v>
      </c>
      <c r="U633" t="b">
        <v>0</v>
      </c>
    </row>
    <row r="634" spans="1:21" x14ac:dyDescent="0.2">
      <c r="A634">
        <v>1502</v>
      </c>
      <c r="C634" t="s">
        <v>2032</v>
      </c>
      <c r="E634" t="s">
        <v>2042</v>
      </c>
      <c r="G634" t="s">
        <v>2035</v>
      </c>
      <c r="H634" t="s">
        <v>2043</v>
      </c>
      <c r="I634" t="s">
        <v>2044</v>
      </c>
      <c r="K634" t="b">
        <v>1</v>
      </c>
      <c r="L634" t="s">
        <v>42</v>
      </c>
      <c r="M634" t="s">
        <v>2045</v>
      </c>
      <c r="Q634" t="b">
        <v>0</v>
      </c>
      <c r="R634" t="s">
        <v>86</v>
      </c>
      <c r="S634" t="b">
        <v>0</v>
      </c>
      <c r="U634" t="b">
        <v>0</v>
      </c>
    </row>
    <row r="635" spans="1:21" x14ac:dyDescent="0.2">
      <c r="A635">
        <v>2117</v>
      </c>
      <c r="C635" t="s">
        <v>2032</v>
      </c>
      <c r="E635" t="s">
        <v>2046</v>
      </c>
      <c r="F635" t="s">
        <v>1160</v>
      </c>
      <c r="I635" t="s">
        <v>2049</v>
      </c>
      <c r="K635" t="b">
        <v>1</v>
      </c>
      <c r="L635" t="s">
        <v>42</v>
      </c>
      <c r="M635" t="s">
        <v>2050</v>
      </c>
      <c r="Q635" t="b">
        <v>0</v>
      </c>
      <c r="R635" t="s">
        <v>2032</v>
      </c>
      <c r="S635" t="b">
        <v>1</v>
      </c>
      <c r="U635" t="b">
        <v>0</v>
      </c>
    </row>
    <row r="636" spans="1:21" x14ac:dyDescent="0.2">
      <c r="C636" t="s">
        <v>2032</v>
      </c>
      <c r="E636" t="s">
        <v>2046</v>
      </c>
      <c r="F636" t="s">
        <v>2051</v>
      </c>
      <c r="G636" t="s">
        <v>2035</v>
      </c>
      <c r="H636" t="s">
        <v>2052</v>
      </c>
      <c r="I636" t="s">
        <v>2053</v>
      </c>
      <c r="J636" t="s">
        <v>39</v>
      </c>
      <c r="K636" t="b">
        <v>1</v>
      </c>
      <c r="L636" t="s">
        <v>42</v>
      </c>
      <c r="M636" t="s">
        <v>2054</v>
      </c>
      <c r="N636" t="s">
        <v>2055</v>
      </c>
      <c r="O636" t="s">
        <v>2056</v>
      </c>
      <c r="Q636" t="b">
        <v>0</v>
      </c>
      <c r="R636" t="s">
        <v>86</v>
      </c>
      <c r="S636" t="b">
        <v>0</v>
      </c>
      <c r="U636" t="b">
        <v>0</v>
      </c>
    </row>
    <row r="637" spans="1:21" x14ac:dyDescent="0.2">
      <c r="A637">
        <v>2300</v>
      </c>
      <c r="C637" t="s">
        <v>2032</v>
      </c>
      <c r="E637" t="s">
        <v>2046</v>
      </c>
      <c r="G637" t="s">
        <v>2035</v>
      </c>
      <c r="H637" t="s">
        <v>2043</v>
      </c>
      <c r="I637" t="s">
        <v>2047</v>
      </c>
      <c r="J637" t="s">
        <v>39</v>
      </c>
      <c r="K637" t="b">
        <v>1</v>
      </c>
      <c r="L637" t="s">
        <v>42</v>
      </c>
      <c r="M637" t="s">
        <v>2048</v>
      </c>
      <c r="Q637" t="b">
        <v>0</v>
      </c>
      <c r="R637" t="s">
        <v>2032</v>
      </c>
      <c r="S637" t="b">
        <v>1</v>
      </c>
      <c r="U637" t="b">
        <v>0</v>
      </c>
    </row>
    <row r="638" spans="1:21" x14ac:dyDescent="0.2">
      <c r="C638" t="s">
        <v>2032</v>
      </c>
      <c r="F638" t="s">
        <v>9803</v>
      </c>
      <c r="H638" t="s">
        <v>2058</v>
      </c>
      <c r="I638" t="s">
        <v>10404</v>
      </c>
      <c r="J638" t="s">
        <v>39</v>
      </c>
      <c r="K638" t="b">
        <v>1</v>
      </c>
      <c r="L638" t="s">
        <v>42</v>
      </c>
      <c r="M638" t="s">
        <v>11109</v>
      </c>
      <c r="Q638" t="b">
        <v>0</v>
      </c>
      <c r="R638" t="s">
        <v>86</v>
      </c>
      <c r="S638" t="b">
        <v>0</v>
      </c>
      <c r="U638" t="b">
        <v>0</v>
      </c>
    </row>
    <row r="639" spans="1:21" x14ac:dyDescent="0.2">
      <c r="A639">
        <v>20287</v>
      </c>
      <c r="C639" t="s">
        <v>2032</v>
      </c>
      <c r="F639" t="s">
        <v>10281</v>
      </c>
      <c r="H639" t="s">
        <v>10083</v>
      </c>
      <c r="I639" t="s">
        <v>10404</v>
      </c>
      <c r="K639" t="b">
        <v>1</v>
      </c>
      <c r="L639" t="s">
        <v>42</v>
      </c>
      <c r="M639" t="s">
        <v>11110</v>
      </c>
      <c r="Q639" t="b">
        <v>0</v>
      </c>
      <c r="R639" t="s">
        <v>86</v>
      </c>
      <c r="S639" t="b">
        <v>0</v>
      </c>
      <c r="U639" t="b">
        <v>0</v>
      </c>
    </row>
    <row r="640" spans="1:21" x14ac:dyDescent="0.2">
      <c r="C640" t="s">
        <v>2032</v>
      </c>
      <c r="F640" t="s">
        <v>1867</v>
      </c>
      <c r="G640" t="s">
        <v>2035</v>
      </c>
      <c r="H640" t="s">
        <v>2033</v>
      </c>
      <c r="I640" t="s">
        <v>2034</v>
      </c>
      <c r="J640" t="s">
        <v>39</v>
      </c>
      <c r="K640" t="b">
        <v>1</v>
      </c>
      <c r="L640" t="s">
        <v>42</v>
      </c>
      <c r="M640" t="s">
        <v>2036</v>
      </c>
      <c r="N640" t="s">
        <v>2037</v>
      </c>
      <c r="Q640" t="b">
        <v>0</v>
      </c>
      <c r="R640" t="s">
        <v>86</v>
      </c>
      <c r="S640" t="b">
        <v>0</v>
      </c>
      <c r="U640" t="b">
        <v>0</v>
      </c>
    </row>
    <row r="641" spans="1:21" x14ac:dyDescent="0.2">
      <c r="A641">
        <v>2209</v>
      </c>
      <c r="C641" t="s">
        <v>2032</v>
      </c>
      <c r="F641" t="s">
        <v>2038</v>
      </c>
      <c r="G641" t="s">
        <v>2035</v>
      </c>
      <c r="I641" t="s">
        <v>2039</v>
      </c>
      <c r="K641" t="b">
        <v>1</v>
      </c>
      <c r="L641" t="s">
        <v>42</v>
      </c>
      <c r="M641" t="s">
        <v>2040</v>
      </c>
      <c r="N641" t="s">
        <v>2041</v>
      </c>
      <c r="Q641" t="b">
        <v>0</v>
      </c>
      <c r="R641" t="s">
        <v>2032</v>
      </c>
      <c r="S641" t="b">
        <v>0</v>
      </c>
      <c r="U641" t="b">
        <v>0</v>
      </c>
    </row>
    <row r="642" spans="1:21" x14ac:dyDescent="0.2">
      <c r="C642" t="s">
        <v>2032</v>
      </c>
      <c r="F642" t="s">
        <v>7130</v>
      </c>
      <c r="G642" t="s">
        <v>2035</v>
      </c>
      <c r="H642" t="s">
        <v>7131</v>
      </c>
      <c r="I642" t="s">
        <v>7132</v>
      </c>
      <c r="K642" t="b">
        <v>1</v>
      </c>
      <c r="L642" t="s">
        <v>42</v>
      </c>
      <c r="M642" t="s">
        <v>11111</v>
      </c>
      <c r="Q642" t="b">
        <v>0</v>
      </c>
      <c r="R642" t="s">
        <v>86</v>
      </c>
      <c r="S642" t="b">
        <v>0</v>
      </c>
      <c r="U642" t="b">
        <v>0</v>
      </c>
    </row>
    <row r="643" spans="1:21" x14ac:dyDescent="0.2">
      <c r="C643" t="s">
        <v>1128</v>
      </c>
      <c r="E643" t="s">
        <v>2074</v>
      </c>
      <c r="G643" t="s">
        <v>2077</v>
      </c>
      <c r="H643" t="s">
        <v>2075</v>
      </c>
      <c r="I643" t="s">
        <v>2076</v>
      </c>
      <c r="K643" t="b">
        <v>1</v>
      </c>
      <c r="L643" t="s">
        <v>42</v>
      </c>
      <c r="M643" t="s">
        <v>2078</v>
      </c>
      <c r="N643" t="s">
        <v>2079</v>
      </c>
      <c r="O643" t="s">
        <v>2080</v>
      </c>
      <c r="Q643" t="b">
        <v>0</v>
      </c>
      <c r="R643" t="s">
        <v>86</v>
      </c>
      <c r="S643" t="b">
        <v>0</v>
      </c>
      <c r="U643" t="b">
        <v>0</v>
      </c>
    </row>
    <row r="644" spans="1:21" x14ac:dyDescent="0.2">
      <c r="A644">
        <v>1370</v>
      </c>
      <c r="C644" t="s">
        <v>1128</v>
      </c>
      <c r="E644" t="s">
        <v>2081</v>
      </c>
      <c r="F644" t="s">
        <v>6831</v>
      </c>
      <c r="G644" t="s">
        <v>6834</v>
      </c>
      <c r="H644" t="s">
        <v>6832</v>
      </c>
      <c r="I644" t="s">
        <v>6833</v>
      </c>
      <c r="K644" t="b">
        <v>1</v>
      </c>
      <c r="L644" t="s">
        <v>42</v>
      </c>
      <c r="M644" t="s">
        <v>6835</v>
      </c>
      <c r="Q644" t="b">
        <v>0</v>
      </c>
      <c r="R644" t="s">
        <v>86</v>
      </c>
      <c r="S644" t="b">
        <v>0</v>
      </c>
      <c r="U644" t="b">
        <v>0</v>
      </c>
    </row>
    <row r="645" spans="1:21" x14ac:dyDescent="0.2">
      <c r="A645">
        <v>1221</v>
      </c>
      <c r="C645" t="s">
        <v>1128</v>
      </c>
      <c r="E645" t="s">
        <v>2081</v>
      </c>
      <c r="F645" t="s">
        <v>2085</v>
      </c>
      <c r="I645" t="s">
        <v>2083</v>
      </c>
      <c r="K645" t="b">
        <v>1</v>
      </c>
      <c r="L645" t="s">
        <v>42</v>
      </c>
      <c r="M645" t="s">
        <v>2084</v>
      </c>
      <c r="Q645" t="b">
        <v>0</v>
      </c>
      <c r="R645" t="s">
        <v>86</v>
      </c>
      <c r="S645" t="b">
        <v>0</v>
      </c>
      <c r="U645" t="b">
        <v>0</v>
      </c>
    </row>
    <row r="646" spans="1:21" x14ac:dyDescent="0.2">
      <c r="C646" t="s">
        <v>1128</v>
      </c>
      <c r="E646" t="s">
        <v>2081</v>
      </c>
      <c r="H646" t="s">
        <v>2082</v>
      </c>
      <c r="I646" t="s">
        <v>2083</v>
      </c>
      <c r="J646" t="s">
        <v>39</v>
      </c>
      <c r="K646" t="b">
        <v>1</v>
      </c>
      <c r="L646" t="s">
        <v>42</v>
      </c>
      <c r="M646" t="s">
        <v>2084</v>
      </c>
      <c r="Q646" t="b">
        <v>0</v>
      </c>
      <c r="R646" t="s">
        <v>86</v>
      </c>
      <c r="S646" t="b">
        <v>0</v>
      </c>
      <c r="U646" t="b">
        <v>0</v>
      </c>
    </row>
    <row r="647" spans="1:21" x14ac:dyDescent="0.2">
      <c r="A647">
        <v>2307</v>
      </c>
      <c r="C647" t="s">
        <v>1128</v>
      </c>
      <c r="E647" t="s">
        <v>2086</v>
      </c>
      <c r="G647" t="s">
        <v>11398</v>
      </c>
      <c r="H647" t="s">
        <v>2088</v>
      </c>
      <c r="I647" t="s">
        <v>2089</v>
      </c>
      <c r="J647" t="s">
        <v>302</v>
      </c>
      <c r="K647" t="b">
        <v>1</v>
      </c>
      <c r="L647" t="s">
        <v>42</v>
      </c>
      <c r="M647" t="s">
        <v>2090</v>
      </c>
      <c r="N647" t="s">
        <v>2091</v>
      </c>
      <c r="Q647" t="b">
        <v>1</v>
      </c>
      <c r="R647" t="s">
        <v>86</v>
      </c>
      <c r="S647" t="b">
        <v>0</v>
      </c>
      <c r="U647" t="b">
        <v>1</v>
      </c>
    </row>
    <row r="648" spans="1:21" x14ac:dyDescent="0.2">
      <c r="A648">
        <v>1223</v>
      </c>
      <c r="C648" t="s">
        <v>1128</v>
      </c>
      <c r="E648" t="s">
        <v>2086</v>
      </c>
      <c r="F648" t="s">
        <v>2092</v>
      </c>
      <c r="I648" t="s">
        <v>2093</v>
      </c>
      <c r="K648" t="b">
        <v>0</v>
      </c>
      <c r="L648" t="s">
        <v>42</v>
      </c>
      <c r="Q648" t="b">
        <v>0</v>
      </c>
      <c r="R648" t="s">
        <v>86</v>
      </c>
      <c r="S648" t="b">
        <v>0</v>
      </c>
      <c r="U648" t="b">
        <v>0</v>
      </c>
    </row>
    <row r="649" spans="1:21" x14ac:dyDescent="0.2">
      <c r="A649">
        <v>1760</v>
      </c>
      <c r="C649" t="s">
        <v>1128</v>
      </c>
      <c r="E649" t="s">
        <v>792</v>
      </c>
      <c r="G649" t="s">
        <v>11399</v>
      </c>
      <c r="H649" t="s">
        <v>2094</v>
      </c>
      <c r="I649" t="s">
        <v>2095</v>
      </c>
      <c r="K649" t="b">
        <v>1</v>
      </c>
      <c r="L649" t="s">
        <v>42</v>
      </c>
      <c r="M649" t="s">
        <v>2096</v>
      </c>
      <c r="Q649" t="b">
        <v>0</v>
      </c>
      <c r="R649" t="s">
        <v>86</v>
      </c>
      <c r="S649" t="b">
        <v>0</v>
      </c>
      <c r="U649" t="b">
        <v>0</v>
      </c>
    </row>
    <row r="650" spans="1:21" x14ac:dyDescent="0.2">
      <c r="A650">
        <v>2207</v>
      </c>
      <c r="C650" t="s">
        <v>1128</v>
      </c>
      <c r="E650" t="s">
        <v>6962</v>
      </c>
      <c r="H650" t="s">
        <v>6963</v>
      </c>
      <c r="I650" t="s">
        <v>2095</v>
      </c>
      <c r="K650" t="b">
        <v>1</v>
      </c>
      <c r="L650" t="s">
        <v>42</v>
      </c>
      <c r="M650" t="s">
        <v>11112</v>
      </c>
      <c r="Q650" t="b">
        <v>0</v>
      </c>
      <c r="R650" t="s">
        <v>86</v>
      </c>
      <c r="S650" t="b">
        <v>0</v>
      </c>
      <c r="U650" t="b">
        <v>0</v>
      </c>
    </row>
    <row r="651" spans="1:21" x14ac:dyDescent="0.2">
      <c r="C651" t="s">
        <v>1128</v>
      </c>
      <c r="E651" t="s">
        <v>2097</v>
      </c>
      <c r="F651" t="s">
        <v>2098</v>
      </c>
      <c r="H651" t="s">
        <v>2099</v>
      </c>
      <c r="I651" t="s">
        <v>2100</v>
      </c>
      <c r="J651" t="s">
        <v>39</v>
      </c>
      <c r="K651" t="b">
        <v>1</v>
      </c>
      <c r="L651" t="s">
        <v>42</v>
      </c>
      <c r="M651" t="s">
        <v>2101</v>
      </c>
      <c r="Q651" t="b">
        <v>0</v>
      </c>
      <c r="R651" t="s">
        <v>86</v>
      </c>
      <c r="S651" t="b">
        <v>0</v>
      </c>
      <c r="U651" t="b">
        <v>0</v>
      </c>
    </row>
    <row r="652" spans="1:21" x14ac:dyDescent="0.2">
      <c r="A652">
        <v>1225</v>
      </c>
      <c r="C652" t="s">
        <v>1128</v>
      </c>
      <c r="E652" t="s">
        <v>1175</v>
      </c>
      <c r="F652" t="s">
        <v>1160</v>
      </c>
      <c r="I652" t="s">
        <v>2102</v>
      </c>
      <c r="K652" t="b">
        <v>1</v>
      </c>
      <c r="L652" t="s">
        <v>42</v>
      </c>
      <c r="M652" t="s">
        <v>2103</v>
      </c>
      <c r="N652" t="s">
        <v>2104</v>
      </c>
      <c r="O652" t="s">
        <v>2105</v>
      </c>
      <c r="Q652" t="b">
        <v>0</v>
      </c>
      <c r="R652" t="s">
        <v>86</v>
      </c>
      <c r="S652" t="b">
        <v>0</v>
      </c>
      <c r="U652" t="b">
        <v>0</v>
      </c>
    </row>
    <row r="653" spans="1:21" x14ac:dyDescent="0.2">
      <c r="A653">
        <v>1220</v>
      </c>
      <c r="C653" t="s">
        <v>1128</v>
      </c>
      <c r="E653" t="s">
        <v>1175</v>
      </c>
      <c r="F653" t="s">
        <v>2106</v>
      </c>
      <c r="G653" t="s">
        <v>2062</v>
      </c>
      <c r="I653" t="s">
        <v>2107</v>
      </c>
      <c r="K653" t="b">
        <v>0</v>
      </c>
      <c r="L653" t="s">
        <v>42</v>
      </c>
      <c r="Q653" t="b">
        <v>0</v>
      </c>
      <c r="R653" t="s">
        <v>86</v>
      </c>
      <c r="S653" t="b">
        <v>1</v>
      </c>
      <c r="U653" t="b">
        <v>0</v>
      </c>
    </row>
    <row r="654" spans="1:21" x14ac:dyDescent="0.2">
      <c r="A654">
        <v>2327</v>
      </c>
      <c r="C654" t="s">
        <v>1128</v>
      </c>
      <c r="E654" t="s">
        <v>1175</v>
      </c>
      <c r="F654" t="s">
        <v>2108</v>
      </c>
      <c r="G654" t="s">
        <v>2062</v>
      </c>
      <c r="I654" t="s">
        <v>2109</v>
      </c>
      <c r="K654" t="b">
        <v>0</v>
      </c>
      <c r="L654" t="s">
        <v>42</v>
      </c>
      <c r="Q654" t="b">
        <v>0</v>
      </c>
      <c r="R654" t="s">
        <v>86</v>
      </c>
      <c r="S654" t="b">
        <v>1</v>
      </c>
      <c r="U654" t="b">
        <v>0</v>
      </c>
    </row>
    <row r="655" spans="1:21" x14ac:dyDescent="0.2">
      <c r="A655">
        <v>2328</v>
      </c>
      <c r="C655" t="s">
        <v>1128</v>
      </c>
      <c r="E655" t="s">
        <v>1175</v>
      </c>
      <c r="F655" t="s">
        <v>2110</v>
      </c>
      <c r="G655" t="s">
        <v>2062</v>
      </c>
      <c r="I655" t="s">
        <v>2111</v>
      </c>
      <c r="K655" t="b">
        <v>0</v>
      </c>
      <c r="L655" t="s">
        <v>42</v>
      </c>
      <c r="Q655" t="b">
        <v>0</v>
      </c>
      <c r="R655" t="s">
        <v>86</v>
      </c>
      <c r="S655" t="b">
        <v>1</v>
      </c>
      <c r="U655" t="b">
        <v>0</v>
      </c>
    </row>
    <row r="656" spans="1:21" x14ac:dyDescent="0.2">
      <c r="A656">
        <v>1506</v>
      </c>
      <c r="C656" t="s">
        <v>1128</v>
      </c>
      <c r="E656" t="s">
        <v>1175</v>
      </c>
      <c r="F656" t="s">
        <v>2112</v>
      </c>
      <c r="H656" t="s">
        <v>2113</v>
      </c>
      <c r="I656" t="s">
        <v>2114</v>
      </c>
      <c r="J656" t="s">
        <v>302</v>
      </c>
      <c r="K656" t="b">
        <v>1</v>
      </c>
      <c r="L656" t="s">
        <v>42</v>
      </c>
      <c r="M656" t="s">
        <v>2116</v>
      </c>
      <c r="N656" t="s">
        <v>2117</v>
      </c>
      <c r="O656" t="s">
        <v>2118</v>
      </c>
      <c r="P656" t="s">
        <v>2115</v>
      </c>
      <c r="Q656" t="b">
        <v>0</v>
      </c>
      <c r="R656" t="s">
        <v>86</v>
      </c>
      <c r="S656" t="b">
        <v>0</v>
      </c>
      <c r="U656" t="b">
        <v>1</v>
      </c>
    </row>
    <row r="657" spans="1:21" x14ac:dyDescent="0.2">
      <c r="A657">
        <v>2619</v>
      </c>
      <c r="C657" t="s">
        <v>1128</v>
      </c>
      <c r="E657" t="s">
        <v>1175</v>
      </c>
      <c r="F657" t="s">
        <v>2119</v>
      </c>
      <c r="G657" t="s">
        <v>2122</v>
      </c>
      <c r="H657" t="s">
        <v>2120</v>
      </c>
      <c r="I657" t="s">
        <v>2121</v>
      </c>
      <c r="J657" t="s">
        <v>302</v>
      </c>
      <c r="K657" t="b">
        <v>1</v>
      </c>
      <c r="L657" t="s">
        <v>42</v>
      </c>
      <c r="M657" t="s">
        <v>2123</v>
      </c>
      <c r="Q657" t="b">
        <v>0</v>
      </c>
      <c r="R657" t="s">
        <v>86</v>
      </c>
      <c r="S657" t="b">
        <v>0</v>
      </c>
      <c r="U657" t="b">
        <v>0</v>
      </c>
    </row>
    <row r="658" spans="1:21" x14ac:dyDescent="0.2">
      <c r="A658">
        <v>2394</v>
      </c>
      <c r="C658" t="s">
        <v>1128</v>
      </c>
      <c r="E658" t="s">
        <v>1175</v>
      </c>
      <c r="F658" t="s">
        <v>2124</v>
      </c>
      <c r="I658" t="s">
        <v>2125</v>
      </c>
      <c r="K658" t="b">
        <v>1</v>
      </c>
      <c r="L658" t="s">
        <v>42</v>
      </c>
      <c r="M658" t="s">
        <v>2126</v>
      </c>
      <c r="Q658" t="b">
        <v>0</v>
      </c>
      <c r="R658" t="s">
        <v>86</v>
      </c>
      <c r="S658" t="b">
        <v>1</v>
      </c>
      <c r="U658" t="b">
        <v>1</v>
      </c>
    </row>
    <row r="659" spans="1:21" x14ac:dyDescent="0.2">
      <c r="A659">
        <v>20216</v>
      </c>
      <c r="C659" t="s">
        <v>1128</v>
      </c>
      <c r="E659" t="s">
        <v>1175</v>
      </c>
      <c r="F659" t="s">
        <v>2127</v>
      </c>
      <c r="H659" t="s">
        <v>2128</v>
      </c>
      <c r="I659" t="s">
        <v>2129</v>
      </c>
      <c r="J659" t="s">
        <v>39</v>
      </c>
      <c r="K659" t="b">
        <v>1</v>
      </c>
      <c r="L659" t="s">
        <v>42</v>
      </c>
      <c r="M659" t="s">
        <v>2105</v>
      </c>
      <c r="Q659" t="b">
        <v>0</v>
      </c>
      <c r="R659" t="s">
        <v>86</v>
      </c>
      <c r="S659" t="b">
        <v>0</v>
      </c>
      <c r="U659" t="b">
        <v>0</v>
      </c>
    </row>
    <row r="660" spans="1:21" x14ac:dyDescent="0.2">
      <c r="A660">
        <v>1228</v>
      </c>
      <c r="C660" t="s">
        <v>1128</v>
      </c>
      <c r="E660" t="s">
        <v>1175</v>
      </c>
      <c r="F660" t="s">
        <v>2130</v>
      </c>
      <c r="I660" t="s">
        <v>2131</v>
      </c>
      <c r="K660" t="b">
        <v>1</v>
      </c>
      <c r="L660" t="s">
        <v>42</v>
      </c>
      <c r="M660" t="s">
        <v>2132</v>
      </c>
      <c r="Q660" t="b">
        <v>0</v>
      </c>
      <c r="R660" t="s">
        <v>86</v>
      </c>
      <c r="S660" t="b">
        <v>1</v>
      </c>
      <c r="U660" t="b">
        <v>0</v>
      </c>
    </row>
    <row r="661" spans="1:21" x14ac:dyDescent="0.2">
      <c r="A661">
        <v>1988</v>
      </c>
      <c r="C661" t="s">
        <v>1128</v>
      </c>
      <c r="E661" t="s">
        <v>1175</v>
      </c>
      <c r="F661" t="s">
        <v>2133</v>
      </c>
      <c r="G661" t="s">
        <v>11400</v>
      </c>
      <c r="H661" t="s">
        <v>2134</v>
      </c>
      <c r="I661" t="s">
        <v>2135</v>
      </c>
      <c r="J661" t="s">
        <v>302</v>
      </c>
      <c r="K661" t="b">
        <v>1</v>
      </c>
      <c r="L661" t="s">
        <v>42</v>
      </c>
      <c r="M661" t="s">
        <v>2136</v>
      </c>
      <c r="N661" t="s">
        <v>2137</v>
      </c>
      <c r="O661" t="s">
        <v>2138</v>
      </c>
      <c r="P661" t="s">
        <v>2139</v>
      </c>
      <c r="Q661" t="b">
        <v>1</v>
      </c>
      <c r="R661" t="s">
        <v>86</v>
      </c>
      <c r="S661" t="b">
        <v>0</v>
      </c>
      <c r="U661" t="b">
        <v>0</v>
      </c>
    </row>
    <row r="662" spans="1:21" x14ac:dyDescent="0.2">
      <c r="A662">
        <v>1229</v>
      </c>
      <c r="C662" t="s">
        <v>1128</v>
      </c>
      <c r="E662" t="s">
        <v>2141</v>
      </c>
      <c r="I662" t="s">
        <v>2142</v>
      </c>
      <c r="K662" t="b">
        <v>0</v>
      </c>
      <c r="L662" t="s">
        <v>42</v>
      </c>
      <c r="Q662" t="b">
        <v>0</v>
      </c>
      <c r="R662" t="s">
        <v>86</v>
      </c>
      <c r="S662" t="b">
        <v>1</v>
      </c>
      <c r="U662" t="b">
        <v>0</v>
      </c>
    </row>
    <row r="663" spans="1:21" x14ac:dyDescent="0.2">
      <c r="A663">
        <v>20210</v>
      </c>
      <c r="C663" t="s">
        <v>1128</v>
      </c>
      <c r="D663" t="s">
        <v>2383</v>
      </c>
      <c r="E663" t="s">
        <v>11682</v>
      </c>
      <c r="G663" t="s">
        <v>2146</v>
      </c>
      <c r="H663" t="s">
        <v>2144</v>
      </c>
      <c r="I663" t="s">
        <v>2145</v>
      </c>
      <c r="J663" t="s">
        <v>302</v>
      </c>
      <c r="K663" t="b">
        <v>1</v>
      </c>
      <c r="L663" t="s">
        <v>42</v>
      </c>
      <c r="M663" t="s">
        <v>2147</v>
      </c>
      <c r="Q663" t="b">
        <v>0</v>
      </c>
      <c r="R663" t="s">
        <v>86</v>
      </c>
      <c r="S663" t="b">
        <v>0</v>
      </c>
      <c r="U663" t="b">
        <v>0</v>
      </c>
    </row>
    <row r="664" spans="1:21" x14ac:dyDescent="0.2">
      <c r="C664" t="s">
        <v>1128</v>
      </c>
      <c r="F664" t="s">
        <v>2059</v>
      </c>
      <c r="G664" t="s">
        <v>2062</v>
      </c>
      <c r="H664" t="s">
        <v>2060</v>
      </c>
      <c r="I664" t="s">
        <v>2061</v>
      </c>
      <c r="J664" t="s">
        <v>39</v>
      </c>
      <c r="K664" t="b">
        <v>1</v>
      </c>
      <c r="L664" t="s">
        <v>42</v>
      </c>
      <c r="M664" t="s">
        <v>2063</v>
      </c>
      <c r="N664" t="s">
        <v>2064</v>
      </c>
      <c r="O664" t="s">
        <v>2065</v>
      </c>
      <c r="Q664" t="b">
        <v>0</v>
      </c>
      <c r="R664" t="s">
        <v>86</v>
      </c>
      <c r="S664" t="b">
        <v>0</v>
      </c>
      <c r="U664" t="b">
        <v>0</v>
      </c>
    </row>
    <row r="665" spans="1:21" x14ac:dyDescent="0.2">
      <c r="C665" t="s">
        <v>1128</v>
      </c>
      <c r="F665" t="s">
        <v>11401</v>
      </c>
      <c r="H665" t="s">
        <v>2067</v>
      </c>
      <c r="I665" t="s">
        <v>2068</v>
      </c>
      <c r="J665" t="s">
        <v>39</v>
      </c>
      <c r="K665" t="b">
        <v>1</v>
      </c>
      <c r="L665" t="s">
        <v>42</v>
      </c>
      <c r="M665" t="s">
        <v>2069</v>
      </c>
      <c r="Q665" t="b">
        <v>1</v>
      </c>
      <c r="R665" t="s">
        <v>86</v>
      </c>
      <c r="S665" t="b">
        <v>0</v>
      </c>
      <c r="U665" t="b">
        <v>0</v>
      </c>
    </row>
    <row r="666" spans="1:21" x14ac:dyDescent="0.2">
      <c r="C666" t="s">
        <v>1128</v>
      </c>
      <c r="F666" t="s">
        <v>2070</v>
      </c>
      <c r="H666" t="s">
        <v>2071</v>
      </c>
      <c r="I666" t="s">
        <v>2072</v>
      </c>
      <c r="J666" t="s">
        <v>39</v>
      </c>
      <c r="K666" t="b">
        <v>1</v>
      </c>
      <c r="L666" t="s">
        <v>42</v>
      </c>
      <c r="M666" t="s">
        <v>2073</v>
      </c>
      <c r="Q666" t="b">
        <v>0</v>
      </c>
      <c r="R666" t="s">
        <v>86</v>
      </c>
      <c r="S666" t="b">
        <v>0</v>
      </c>
      <c r="U666" t="b">
        <v>0</v>
      </c>
    </row>
    <row r="667" spans="1:21" x14ac:dyDescent="0.2">
      <c r="A667">
        <v>1542</v>
      </c>
      <c r="C667" t="s">
        <v>9804</v>
      </c>
      <c r="E667" t="s">
        <v>10306</v>
      </c>
      <c r="G667" t="s">
        <v>10339</v>
      </c>
      <c r="H667" t="s">
        <v>10084</v>
      </c>
      <c r="I667" t="s">
        <v>10340</v>
      </c>
      <c r="K667" t="b">
        <v>1</v>
      </c>
      <c r="L667" t="s">
        <v>42</v>
      </c>
      <c r="M667" t="s">
        <v>11113</v>
      </c>
      <c r="Q667" t="b">
        <v>0</v>
      </c>
      <c r="R667" t="s">
        <v>86</v>
      </c>
      <c r="S667" t="b">
        <v>0</v>
      </c>
      <c r="U667" t="b">
        <v>0</v>
      </c>
    </row>
    <row r="668" spans="1:21" x14ac:dyDescent="0.2">
      <c r="C668" t="s">
        <v>2148</v>
      </c>
      <c r="E668" t="s">
        <v>2149</v>
      </c>
      <c r="G668" t="s">
        <v>11402</v>
      </c>
      <c r="H668" t="s">
        <v>2150</v>
      </c>
      <c r="I668" t="s">
        <v>2151</v>
      </c>
      <c r="J668" t="s">
        <v>39</v>
      </c>
      <c r="K668" t="b">
        <v>1</v>
      </c>
      <c r="L668" t="s">
        <v>42</v>
      </c>
      <c r="M668" t="s">
        <v>2152</v>
      </c>
      <c r="Q668" t="b">
        <v>0</v>
      </c>
      <c r="R668" t="s">
        <v>86</v>
      </c>
      <c r="S668" t="b">
        <v>0</v>
      </c>
      <c r="U668" t="b">
        <v>0</v>
      </c>
    </row>
    <row r="669" spans="1:21" x14ac:dyDescent="0.2">
      <c r="C669" t="s">
        <v>2153</v>
      </c>
      <c r="E669" t="s">
        <v>6905</v>
      </c>
      <c r="F669" t="s">
        <v>6906</v>
      </c>
      <c r="H669" t="s">
        <v>6907</v>
      </c>
      <c r="I669" t="s">
        <v>6908</v>
      </c>
      <c r="J669" t="s">
        <v>39</v>
      </c>
      <c r="K669" t="b">
        <v>1</v>
      </c>
      <c r="L669" t="s">
        <v>42</v>
      </c>
      <c r="M669" t="s">
        <v>6909</v>
      </c>
      <c r="Q669" t="b">
        <v>0</v>
      </c>
      <c r="R669" t="s">
        <v>86</v>
      </c>
      <c r="S669" t="b">
        <v>0</v>
      </c>
      <c r="U669" t="b">
        <v>0</v>
      </c>
    </row>
    <row r="670" spans="1:21" x14ac:dyDescent="0.2">
      <c r="A670">
        <v>1548</v>
      </c>
      <c r="C670" t="s">
        <v>2153</v>
      </c>
      <c r="E670" t="s">
        <v>2154</v>
      </c>
      <c r="F670" t="s">
        <v>5213</v>
      </c>
      <c r="H670" t="s">
        <v>2156</v>
      </c>
      <c r="I670" t="s">
        <v>10432</v>
      </c>
      <c r="J670" t="s">
        <v>39</v>
      </c>
      <c r="K670" t="b">
        <v>1</v>
      </c>
      <c r="L670" t="s">
        <v>42</v>
      </c>
      <c r="M670" t="s">
        <v>2157</v>
      </c>
      <c r="Q670" t="b">
        <v>0</v>
      </c>
      <c r="R670" t="s">
        <v>86</v>
      </c>
      <c r="S670" t="b">
        <v>0</v>
      </c>
      <c r="U670" t="b">
        <v>0</v>
      </c>
    </row>
    <row r="671" spans="1:21" x14ac:dyDescent="0.2">
      <c r="A671">
        <v>1371</v>
      </c>
      <c r="C671" t="s">
        <v>2153</v>
      </c>
      <c r="E671" t="s">
        <v>2158</v>
      </c>
      <c r="H671" t="s">
        <v>2159</v>
      </c>
      <c r="I671" t="s">
        <v>10433</v>
      </c>
      <c r="J671" t="s">
        <v>39</v>
      </c>
      <c r="K671" t="b">
        <v>1</v>
      </c>
      <c r="L671" t="s">
        <v>42</v>
      </c>
      <c r="M671" t="s">
        <v>2160</v>
      </c>
      <c r="Q671" t="b">
        <v>0</v>
      </c>
      <c r="R671" t="s">
        <v>86</v>
      </c>
      <c r="S671" t="b">
        <v>0</v>
      </c>
      <c r="U671" t="b">
        <v>0</v>
      </c>
    </row>
    <row r="672" spans="1:21" x14ac:dyDescent="0.2">
      <c r="A672">
        <v>1236</v>
      </c>
      <c r="C672" t="s">
        <v>2161</v>
      </c>
      <c r="E672" t="s">
        <v>11320</v>
      </c>
      <c r="H672" t="s">
        <v>10085</v>
      </c>
      <c r="I672" t="s">
        <v>6977</v>
      </c>
      <c r="K672" t="b">
        <v>1</v>
      </c>
      <c r="L672" t="s">
        <v>42</v>
      </c>
      <c r="M672" t="s">
        <v>11114</v>
      </c>
      <c r="Q672" t="b">
        <v>0</v>
      </c>
      <c r="R672" t="s">
        <v>86</v>
      </c>
      <c r="S672" t="b">
        <v>0</v>
      </c>
      <c r="U672" t="b">
        <v>1</v>
      </c>
    </row>
    <row r="673" spans="1:21" x14ac:dyDescent="0.2">
      <c r="C673" t="s">
        <v>2161</v>
      </c>
      <c r="E673" t="s">
        <v>2162</v>
      </c>
      <c r="H673" t="s">
        <v>10086</v>
      </c>
      <c r="I673" t="s">
        <v>2163</v>
      </c>
      <c r="K673" t="b">
        <v>1</v>
      </c>
      <c r="L673" t="s">
        <v>42</v>
      </c>
      <c r="M673" t="s">
        <v>2164</v>
      </c>
      <c r="Q673" t="b">
        <v>0</v>
      </c>
      <c r="R673" t="s">
        <v>86</v>
      </c>
      <c r="S673" t="b">
        <v>0</v>
      </c>
      <c r="U673" t="b">
        <v>0</v>
      </c>
    </row>
    <row r="674" spans="1:21" x14ac:dyDescent="0.2">
      <c r="A674">
        <v>2376</v>
      </c>
      <c r="C674" t="s">
        <v>2165</v>
      </c>
      <c r="E674" t="s">
        <v>2166</v>
      </c>
      <c r="G674" t="s">
        <v>2168</v>
      </c>
      <c r="I674" t="s">
        <v>2167</v>
      </c>
      <c r="K674" t="b">
        <v>1</v>
      </c>
      <c r="L674" t="s">
        <v>42</v>
      </c>
      <c r="M674" t="s">
        <v>2169</v>
      </c>
      <c r="N674" t="s">
        <v>2170</v>
      </c>
      <c r="Q674" t="b">
        <v>0</v>
      </c>
      <c r="R674" t="s">
        <v>86</v>
      </c>
      <c r="S674" t="b">
        <v>1</v>
      </c>
      <c r="U674" t="b">
        <v>0</v>
      </c>
    </row>
    <row r="675" spans="1:21" x14ac:dyDescent="0.2">
      <c r="A675">
        <v>1230</v>
      </c>
      <c r="C675" t="s">
        <v>2171</v>
      </c>
      <c r="E675" t="s">
        <v>1588</v>
      </c>
      <c r="I675" t="s">
        <v>2172</v>
      </c>
      <c r="K675" t="b">
        <v>1</v>
      </c>
      <c r="L675" t="s">
        <v>42</v>
      </c>
      <c r="M675" t="s">
        <v>2173</v>
      </c>
      <c r="Q675" t="b">
        <v>0</v>
      </c>
      <c r="R675" t="s">
        <v>86</v>
      </c>
      <c r="S675" t="b">
        <v>1</v>
      </c>
      <c r="U675" t="b">
        <v>0</v>
      </c>
    </row>
    <row r="676" spans="1:21" x14ac:dyDescent="0.2">
      <c r="A676">
        <v>2136</v>
      </c>
      <c r="C676" t="s">
        <v>2174</v>
      </c>
      <c r="E676" t="s">
        <v>2175</v>
      </c>
      <c r="F676" t="s">
        <v>2179</v>
      </c>
      <c r="I676" t="s">
        <v>2180</v>
      </c>
      <c r="K676" t="b">
        <v>0</v>
      </c>
      <c r="L676" t="s">
        <v>42</v>
      </c>
      <c r="O676" t="s">
        <v>239</v>
      </c>
      <c r="Q676" t="b">
        <v>0</v>
      </c>
      <c r="R676" t="s">
        <v>86</v>
      </c>
      <c r="S676" t="b">
        <v>1</v>
      </c>
      <c r="U676" t="b">
        <v>0</v>
      </c>
    </row>
    <row r="677" spans="1:21" x14ac:dyDescent="0.2">
      <c r="A677">
        <v>2293</v>
      </c>
      <c r="C677" t="s">
        <v>2174</v>
      </c>
      <c r="E677" t="s">
        <v>2175</v>
      </c>
      <c r="F677" t="s">
        <v>2181</v>
      </c>
      <c r="H677" t="s">
        <v>2182</v>
      </c>
      <c r="I677" t="s">
        <v>2183</v>
      </c>
      <c r="J677" t="s">
        <v>39</v>
      </c>
      <c r="K677" t="b">
        <v>1</v>
      </c>
      <c r="L677" t="s">
        <v>42</v>
      </c>
      <c r="M677" t="s">
        <v>2184</v>
      </c>
      <c r="O677" t="s">
        <v>239</v>
      </c>
      <c r="Q677" t="b">
        <v>0</v>
      </c>
      <c r="R677" t="s">
        <v>86</v>
      </c>
      <c r="S677" t="b">
        <v>0</v>
      </c>
      <c r="U677" t="b">
        <v>0</v>
      </c>
    </row>
    <row r="678" spans="1:21" x14ac:dyDescent="0.2">
      <c r="A678">
        <v>1372</v>
      </c>
      <c r="C678" t="s">
        <v>2174</v>
      </c>
      <c r="E678" t="s">
        <v>2175</v>
      </c>
      <c r="H678" t="s">
        <v>2176</v>
      </c>
      <c r="I678" t="s">
        <v>2177</v>
      </c>
      <c r="J678" t="s">
        <v>39</v>
      </c>
      <c r="K678" t="b">
        <v>1</v>
      </c>
      <c r="L678" t="s">
        <v>42</v>
      </c>
      <c r="M678" t="s">
        <v>2178</v>
      </c>
      <c r="O678" t="s">
        <v>239</v>
      </c>
      <c r="Q678" t="b">
        <v>0</v>
      </c>
      <c r="R678" t="s">
        <v>86</v>
      </c>
      <c r="S678" t="b">
        <v>0</v>
      </c>
      <c r="U678" t="b">
        <v>0</v>
      </c>
    </row>
    <row r="679" spans="1:21" x14ac:dyDescent="0.2">
      <c r="A679">
        <v>1982</v>
      </c>
      <c r="C679" t="s">
        <v>2174</v>
      </c>
      <c r="E679" t="s">
        <v>2185</v>
      </c>
      <c r="G679" t="s">
        <v>2187</v>
      </c>
      <c r="I679" t="s">
        <v>2186</v>
      </c>
      <c r="K679" t="b">
        <v>1</v>
      </c>
      <c r="L679" t="s">
        <v>42</v>
      </c>
      <c r="M679" t="s">
        <v>2188</v>
      </c>
      <c r="O679" t="s">
        <v>239</v>
      </c>
      <c r="Q679" t="b">
        <v>1</v>
      </c>
      <c r="R679" t="s">
        <v>86</v>
      </c>
      <c r="S679" t="b">
        <v>1</v>
      </c>
      <c r="U679" t="b">
        <v>0</v>
      </c>
    </row>
    <row r="680" spans="1:21" x14ac:dyDescent="0.2">
      <c r="A680">
        <v>1942</v>
      </c>
      <c r="C680" t="s">
        <v>2174</v>
      </c>
      <c r="E680" t="s">
        <v>2189</v>
      </c>
      <c r="F680" t="s">
        <v>11403</v>
      </c>
      <c r="G680" t="s">
        <v>2191</v>
      </c>
      <c r="H680" t="s">
        <v>2194</v>
      </c>
      <c r="I680" t="s">
        <v>2195</v>
      </c>
      <c r="J680" t="s">
        <v>39</v>
      </c>
      <c r="K680" t="b">
        <v>1</v>
      </c>
      <c r="L680" t="s">
        <v>42</v>
      </c>
      <c r="M680" t="s">
        <v>2196</v>
      </c>
      <c r="N680" t="s">
        <v>2197</v>
      </c>
      <c r="O680" t="s">
        <v>239</v>
      </c>
      <c r="Q680" t="b">
        <v>0</v>
      </c>
      <c r="R680" t="s">
        <v>482</v>
      </c>
      <c r="S680" t="b">
        <v>0</v>
      </c>
      <c r="U680" t="b">
        <v>0</v>
      </c>
    </row>
    <row r="681" spans="1:21" x14ac:dyDescent="0.2">
      <c r="A681">
        <v>1232</v>
      </c>
      <c r="C681" t="s">
        <v>2174</v>
      </c>
      <c r="E681" t="s">
        <v>2189</v>
      </c>
      <c r="G681" t="s">
        <v>2191</v>
      </c>
      <c r="I681" t="s">
        <v>2190</v>
      </c>
      <c r="K681" t="b">
        <v>1</v>
      </c>
      <c r="L681" t="s">
        <v>42</v>
      </c>
      <c r="M681" t="s">
        <v>2192</v>
      </c>
      <c r="O681" t="s">
        <v>239</v>
      </c>
      <c r="Q681" t="b">
        <v>1</v>
      </c>
      <c r="R681" t="s">
        <v>86</v>
      </c>
      <c r="S681" t="b">
        <v>0</v>
      </c>
      <c r="U681" t="b">
        <v>0</v>
      </c>
    </row>
    <row r="682" spans="1:21" x14ac:dyDescent="0.2">
      <c r="C682" t="s">
        <v>2174</v>
      </c>
      <c r="E682" t="s">
        <v>2198</v>
      </c>
      <c r="G682" t="s">
        <v>2201</v>
      </c>
      <c r="H682" t="s">
        <v>2199</v>
      </c>
      <c r="I682" t="s">
        <v>2200</v>
      </c>
      <c r="J682" t="s">
        <v>39</v>
      </c>
      <c r="K682" t="b">
        <v>1</v>
      </c>
      <c r="L682" t="s">
        <v>42</v>
      </c>
      <c r="M682" t="s">
        <v>2202</v>
      </c>
      <c r="O682" t="s">
        <v>239</v>
      </c>
      <c r="Q682" t="b">
        <v>0</v>
      </c>
      <c r="R682" t="s">
        <v>86</v>
      </c>
      <c r="S682" t="b">
        <v>0</v>
      </c>
      <c r="U682" t="b">
        <v>0</v>
      </c>
    </row>
    <row r="683" spans="1:21" x14ac:dyDescent="0.2">
      <c r="A683">
        <v>1598</v>
      </c>
      <c r="C683" t="s">
        <v>2174</v>
      </c>
      <c r="E683" t="s">
        <v>2203</v>
      </c>
      <c r="F683" t="s">
        <v>2207</v>
      </c>
      <c r="I683" t="s">
        <v>2208</v>
      </c>
      <c r="K683" t="b">
        <v>0</v>
      </c>
      <c r="L683" t="s">
        <v>42</v>
      </c>
      <c r="O683" t="s">
        <v>239</v>
      </c>
      <c r="Q683" t="b">
        <v>0</v>
      </c>
      <c r="R683" t="s">
        <v>86</v>
      </c>
      <c r="S683" t="b">
        <v>0</v>
      </c>
      <c r="U683" t="b">
        <v>0</v>
      </c>
    </row>
    <row r="684" spans="1:21" x14ac:dyDescent="0.2">
      <c r="A684">
        <v>1997</v>
      </c>
      <c r="C684" t="s">
        <v>2174</v>
      </c>
      <c r="E684" t="s">
        <v>2203</v>
      </c>
      <c r="F684" t="s">
        <v>2209</v>
      </c>
      <c r="G684" t="s">
        <v>2205</v>
      </c>
      <c r="H684" t="s">
        <v>2210</v>
      </c>
      <c r="I684" t="s">
        <v>2211</v>
      </c>
      <c r="J684" t="s">
        <v>39</v>
      </c>
      <c r="K684" t="b">
        <v>1</v>
      </c>
      <c r="L684" t="s">
        <v>42</v>
      </c>
      <c r="M684" t="s">
        <v>2212</v>
      </c>
      <c r="N684" t="s">
        <v>2213</v>
      </c>
      <c r="Q684" t="b">
        <v>0</v>
      </c>
      <c r="R684" t="s">
        <v>86</v>
      </c>
      <c r="S684" t="b">
        <v>0</v>
      </c>
      <c r="U684" t="b">
        <v>0</v>
      </c>
    </row>
    <row r="685" spans="1:21" x14ac:dyDescent="0.2">
      <c r="A685">
        <v>2602</v>
      </c>
      <c r="C685" t="s">
        <v>2174</v>
      </c>
      <c r="E685" t="s">
        <v>2203</v>
      </c>
      <c r="G685" t="s">
        <v>2205</v>
      </c>
      <c r="I685" t="s">
        <v>2204</v>
      </c>
      <c r="K685" t="b">
        <v>1</v>
      </c>
      <c r="L685" t="s">
        <v>42</v>
      </c>
      <c r="M685" t="s">
        <v>2206</v>
      </c>
      <c r="Q685" t="b">
        <v>1</v>
      </c>
      <c r="R685" t="s">
        <v>86</v>
      </c>
      <c r="S685" t="b">
        <v>0</v>
      </c>
      <c r="U685" t="b">
        <v>0</v>
      </c>
    </row>
    <row r="686" spans="1:21" x14ac:dyDescent="0.2">
      <c r="A686">
        <v>2437</v>
      </c>
      <c r="C686" t="s">
        <v>2174</v>
      </c>
      <c r="E686" t="s">
        <v>2214</v>
      </c>
      <c r="G686" t="s">
        <v>2216</v>
      </c>
      <c r="I686" t="s">
        <v>2215</v>
      </c>
      <c r="K686" t="b">
        <v>1</v>
      </c>
      <c r="L686" t="s">
        <v>42</v>
      </c>
      <c r="M686" t="s">
        <v>2217</v>
      </c>
      <c r="N686" t="s">
        <v>2218</v>
      </c>
      <c r="Q686" t="b">
        <v>0</v>
      </c>
      <c r="R686" t="s">
        <v>86</v>
      </c>
      <c r="S686" t="b">
        <v>1</v>
      </c>
      <c r="U686" t="b">
        <v>0</v>
      </c>
    </row>
    <row r="687" spans="1:21" x14ac:dyDescent="0.2">
      <c r="C687" t="s">
        <v>2174</v>
      </c>
      <c r="E687" t="s">
        <v>2219</v>
      </c>
      <c r="G687" t="s">
        <v>11404</v>
      </c>
      <c r="H687" t="s">
        <v>2220</v>
      </c>
      <c r="I687" t="s">
        <v>2221</v>
      </c>
      <c r="K687" t="b">
        <v>1</v>
      </c>
      <c r="L687" t="s">
        <v>42</v>
      </c>
      <c r="M687" t="s">
        <v>2222</v>
      </c>
      <c r="Q687" t="b">
        <v>0</v>
      </c>
      <c r="R687" t="s">
        <v>86</v>
      </c>
      <c r="S687" t="b">
        <v>0</v>
      </c>
      <c r="U687" t="b">
        <v>0</v>
      </c>
    </row>
    <row r="688" spans="1:21" x14ac:dyDescent="0.2">
      <c r="C688" t="s">
        <v>2174</v>
      </c>
      <c r="E688" t="s">
        <v>5418</v>
      </c>
      <c r="H688" t="s">
        <v>10087</v>
      </c>
      <c r="I688" t="s">
        <v>10434</v>
      </c>
      <c r="J688" t="s">
        <v>39</v>
      </c>
      <c r="K688" t="b">
        <v>1</v>
      </c>
      <c r="L688" t="s">
        <v>42</v>
      </c>
      <c r="M688" t="s">
        <v>11115</v>
      </c>
      <c r="O688" t="s">
        <v>239</v>
      </c>
      <c r="Q688" t="b">
        <v>0</v>
      </c>
      <c r="R688" t="s">
        <v>86</v>
      </c>
      <c r="S688" t="b">
        <v>0</v>
      </c>
      <c r="U688" t="b">
        <v>0</v>
      </c>
    </row>
    <row r="689" spans="1:21" x14ac:dyDescent="0.2">
      <c r="C689" t="s">
        <v>2174</v>
      </c>
      <c r="E689" t="s">
        <v>2223</v>
      </c>
      <c r="H689" t="s">
        <v>2224</v>
      </c>
      <c r="I689" t="s">
        <v>2225</v>
      </c>
      <c r="J689" t="s">
        <v>39</v>
      </c>
      <c r="K689" t="b">
        <v>1</v>
      </c>
      <c r="L689" t="s">
        <v>42</v>
      </c>
      <c r="M689" t="s">
        <v>2227</v>
      </c>
      <c r="O689" t="s">
        <v>239</v>
      </c>
      <c r="P689" t="s">
        <v>2226</v>
      </c>
      <c r="Q689" t="b">
        <v>0</v>
      </c>
      <c r="R689" t="s">
        <v>86</v>
      </c>
      <c r="S689" t="b">
        <v>0</v>
      </c>
      <c r="U689" t="b">
        <v>0</v>
      </c>
    </row>
    <row r="690" spans="1:21" x14ac:dyDescent="0.2">
      <c r="A690" t="s">
        <v>11408</v>
      </c>
      <c r="C690" t="s">
        <v>2228</v>
      </c>
      <c r="E690" t="s">
        <v>11405</v>
      </c>
      <c r="F690" t="s">
        <v>11455</v>
      </c>
      <c r="G690" t="s">
        <v>11405</v>
      </c>
      <c r="H690" t="s">
        <v>11456</v>
      </c>
      <c r="I690" t="s">
        <v>11457</v>
      </c>
      <c r="J690" t="s">
        <v>39</v>
      </c>
      <c r="K690" t="b">
        <v>1</v>
      </c>
      <c r="L690" t="s">
        <v>42</v>
      </c>
      <c r="M690" t="s">
        <v>2259</v>
      </c>
      <c r="N690" t="s">
        <v>11405</v>
      </c>
      <c r="O690" t="s">
        <v>11405</v>
      </c>
      <c r="P690" t="s">
        <v>11405</v>
      </c>
      <c r="Q690" t="b">
        <v>0</v>
      </c>
      <c r="R690" t="s">
        <v>86</v>
      </c>
      <c r="S690" t="b">
        <v>0</v>
      </c>
      <c r="T690" t="s">
        <v>11405</v>
      </c>
      <c r="U690" t="b">
        <v>0</v>
      </c>
    </row>
    <row r="691" spans="1:21" x14ac:dyDescent="0.2">
      <c r="A691">
        <v>2467</v>
      </c>
      <c r="C691" t="s">
        <v>2228</v>
      </c>
      <c r="E691" t="s">
        <v>2275</v>
      </c>
      <c r="H691" t="s">
        <v>2234</v>
      </c>
      <c r="I691" t="s">
        <v>2276</v>
      </c>
      <c r="K691" t="b">
        <v>1</v>
      </c>
      <c r="L691" t="s">
        <v>42</v>
      </c>
      <c r="M691" t="s">
        <v>2277</v>
      </c>
      <c r="Q691" t="b">
        <v>0</v>
      </c>
      <c r="R691" t="s">
        <v>86</v>
      </c>
      <c r="S691" t="b">
        <v>0</v>
      </c>
      <c r="U691" t="b">
        <v>0</v>
      </c>
    </row>
    <row r="692" spans="1:21" x14ac:dyDescent="0.2">
      <c r="A692">
        <v>1373</v>
      </c>
      <c r="C692" t="s">
        <v>2228</v>
      </c>
      <c r="E692" t="s">
        <v>2278</v>
      </c>
      <c r="F692" t="s">
        <v>2279</v>
      </c>
      <c r="H692" t="s">
        <v>2280</v>
      </c>
      <c r="I692" t="s">
        <v>2281</v>
      </c>
      <c r="J692" t="s">
        <v>39</v>
      </c>
      <c r="K692" t="b">
        <v>1</v>
      </c>
      <c r="L692" t="s">
        <v>42</v>
      </c>
      <c r="M692" t="s">
        <v>2282</v>
      </c>
      <c r="Q692" t="b">
        <v>0</v>
      </c>
      <c r="R692" t="s">
        <v>86</v>
      </c>
      <c r="S692" t="b">
        <v>0</v>
      </c>
      <c r="U692" t="b">
        <v>0</v>
      </c>
    </row>
    <row r="693" spans="1:21" x14ac:dyDescent="0.2">
      <c r="C693" t="s">
        <v>2228</v>
      </c>
      <c r="E693" t="s">
        <v>2278</v>
      </c>
      <c r="J693" t="s">
        <v>39</v>
      </c>
      <c r="K693" t="b">
        <v>0</v>
      </c>
      <c r="L693" t="s">
        <v>42</v>
      </c>
      <c r="Q693" t="b">
        <v>0</v>
      </c>
      <c r="R693" t="s">
        <v>86</v>
      </c>
      <c r="S693" t="b">
        <v>0</v>
      </c>
      <c r="U693" t="b">
        <v>0</v>
      </c>
    </row>
    <row r="694" spans="1:21" x14ac:dyDescent="0.2">
      <c r="A694">
        <v>2314</v>
      </c>
      <c r="C694" t="s">
        <v>2228</v>
      </c>
      <c r="E694" t="s">
        <v>2283</v>
      </c>
      <c r="G694" t="s">
        <v>2272</v>
      </c>
      <c r="I694" t="s">
        <v>2284</v>
      </c>
      <c r="K694" t="b">
        <v>1</v>
      </c>
      <c r="L694" t="s">
        <v>42</v>
      </c>
      <c r="M694" t="s">
        <v>2274</v>
      </c>
      <c r="Q694" t="b">
        <v>0</v>
      </c>
      <c r="R694" t="s">
        <v>1625</v>
      </c>
      <c r="S694" t="b">
        <v>1</v>
      </c>
      <c r="U694" t="b">
        <v>0</v>
      </c>
    </row>
    <row r="695" spans="1:21" x14ac:dyDescent="0.2">
      <c r="A695">
        <v>2358</v>
      </c>
      <c r="C695" t="s">
        <v>2228</v>
      </c>
      <c r="E695" t="s">
        <v>1175</v>
      </c>
      <c r="F695" t="s">
        <v>2287</v>
      </c>
      <c r="H695" t="s">
        <v>2288</v>
      </c>
      <c r="I695" t="s">
        <v>2289</v>
      </c>
      <c r="J695" t="s">
        <v>39</v>
      </c>
      <c r="K695" t="b">
        <v>1</v>
      </c>
      <c r="L695" t="s">
        <v>42</v>
      </c>
      <c r="M695" t="s">
        <v>2290</v>
      </c>
      <c r="Q695" t="b">
        <v>0</v>
      </c>
      <c r="R695" t="s">
        <v>86</v>
      </c>
      <c r="S695" t="b">
        <v>0</v>
      </c>
      <c r="U695" t="b">
        <v>0</v>
      </c>
    </row>
    <row r="696" spans="1:21" x14ac:dyDescent="0.2">
      <c r="A696">
        <v>1374</v>
      </c>
      <c r="C696" t="s">
        <v>2228</v>
      </c>
      <c r="E696" t="s">
        <v>1175</v>
      </c>
      <c r="F696" t="s">
        <v>2291</v>
      </c>
      <c r="H696" t="s">
        <v>2292</v>
      </c>
      <c r="I696" t="s">
        <v>2293</v>
      </c>
      <c r="J696" t="s">
        <v>39</v>
      </c>
      <c r="K696" t="b">
        <v>1</v>
      </c>
      <c r="L696" t="s">
        <v>42</v>
      </c>
      <c r="M696" t="s">
        <v>2294</v>
      </c>
      <c r="Q696" t="b">
        <v>0</v>
      </c>
      <c r="R696" t="s">
        <v>86</v>
      </c>
      <c r="S696" t="b">
        <v>0</v>
      </c>
      <c r="U696" t="b">
        <v>1</v>
      </c>
    </row>
    <row r="697" spans="1:21" x14ac:dyDescent="0.2">
      <c r="A697">
        <v>20116</v>
      </c>
      <c r="C697" t="s">
        <v>2228</v>
      </c>
      <c r="E697" t="s">
        <v>1175</v>
      </c>
      <c r="F697" t="s">
        <v>2295</v>
      </c>
      <c r="G697" t="s">
        <v>2298</v>
      </c>
      <c r="H697" t="s">
        <v>2296</v>
      </c>
      <c r="I697" t="s">
        <v>2297</v>
      </c>
      <c r="J697" t="s">
        <v>39</v>
      </c>
      <c r="K697" t="b">
        <v>1</v>
      </c>
      <c r="L697" t="s">
        <v>42</v>
      </c>
      <c r="M697" t="s">
        <v>2286</v>
      </c>
      <c r="Q697" t="b">
        <v>0</v>
      </c>
      <c r="R697" t="s">
        <v>86</v>
      </c>
      <c r="S697" t="b">
        <v>0</v>
      </c>
      <c r="U697" t="b">
        <v>0</v>
      </c>
    </row>
    <row r="698" spans="1:21" x14ac:dyDescent="0.2">
      <c r="C698" t="s">
        <v>2228</v>
      </c>
      <c r="E698" t="s">
        <v>1175</v>
      </c>
      <c r="F698" t="s">
        <v>2299</v>
      </c>
      <c r="H698" t="s">
        <v>2300</v>
      </c>
      <c r="I698" t="s">
        <v>2301</v>
      </c>
      <c r="J698" t="s">
        <v>39</v>
      </c>
      <c r="K698" t="b">
        <v>1</v>
      </c>
      <c r="L698" t="s">
        <v>42</v>
      </c>
      <c r="M698" t="s">
        <v>2302</v>
      </c>
      <c r="Q698" t="b">
        <v>0</v>
      </c>
      <c r="R698" t="s">
        <v>86</v>
      </c>
      <c r="S698" t="b">
        <v>0</v>
      </c>
      <c r="U698" t="b">
        <v>0</v>
      </c>
    </row>
    <row r="699" spans="1:21" x14ac:dyDescent="0.2">
      <c r="C699" t="s">
        <v>2228</v>
      </c>
      <c r="E699" t="s">
        <v>1175</v>
      </c>
      <c r="F699" t="s">
        <v>2303</v>
      </c>
      <c r="H699" t="s">
        <v>2304</v>
      </c>
      <c r="I699" t="s">
        <v>2305</v>
      </c>
      <c r="J699" t="s">
        <v>39</v>
      </c>
      <c r="K699" t="b">
        <v>1</v>
      </c>
      <c r="L699" t="s">
        <v>42</v>
      </c>
      <c r="M699" t="s">
        <v>2306</v>
      </c>
      <c r="Q699" t="b">
        <v>0</v>
      </c>
      <c r="R699" t="s">
        <v>86</v>
      </c>
      <c r="S699" t="b">
        <v>0</v>
      </c>
      <c r="U699" t="b">
        <v>0</v>
      </c>
    </row>
    <row r="700" spans="1:21" x14ac:dyDescent="0.2">
      <c r="C700" t="s">
        <v>2228</v>
      </c>
      <c r="E700" t="s">
        <v>1175</v>
      </c>
      <c r="F700" t="s">
        <v>2307</v>
      </c>
      <c r="H700" t="s">
        <v>2308</v>
      </c>
      <c r="I700" t="s">
        <v>2309</v>
      </c>
      <c r="J700" t="s">
        <v>39</v>
      </c>
      <c r="K700" t="b">
        <v>1</v>
      </c>
      <c r="L700" t="s">
        <v>42</v>
      </c>
      <c r="M700" t="s">
        <v>2310</v>
      </c>
      <c r="Q700" t="b">
        <v>0</v>
      </c>
      <c r="R700" t="s">
        <v>86</v>
      </c>
      <c r="S700" t="b">
        <v>0</v>
      </c>
      <c r="U700" t="b">
        <v>0</v>
      </c>
    </row>
    <row r="701" spans="1:21" x14ac:dyDescent="0.2">
      <c r="A701">
        <v>1235</v>
      </c>
      <c r="C701" t="s">
        <v>2228</v>
      </c>
      <c r="E701" t="s">
        <v>1175</v>
      </c>
      <c r="F701" t="s">
        <v>2311</v>
      </c>
      <c r="I701" t="s">
        <v>2293</v>
      </c>
      <c r="K701" t="b">
        <v>1</v>
      </c>
      <c r="L701" t="s">
        <v>42</v>
      </c>
      <c r="M701" t="s">
        <v>2294</v>
      </c>
      <c r="Q701" t="b">
        <v>0</v>
      </c>
      <c r="R701" t="s">
        <v>86</v>
      </c>
      <c r="S701" t="b">
        <v>1</v>
      </c>
      <c r="U701" t="b">
        <v>0</v>
      </c>
    </row>
    <row r="702" spans="1:21" x14ac:dyDescent="0.2">
      <c r="A702">
        <v>2025</v>
      </c>
      <c r="C702" t="s">
        <v>2228</v>
      </c>
      <c r="E702" t="s">
        <v>1175</v>
      </c>
      <c r="I702" t="s">
        <v>2285</v>
      </c>
      <c r="K702" t="b">
        <v>1</v>
      </c>
      <c r="L702" t="s">
        <v>42</v>
      </c>
      <c r="M702" t="s">
        <v>2286</v>
      </c>
      <c r="Q702" t="b">
        <v>0</v>
      </c>
      <c r="R702" t="s">
        <v>86</v>
      </c>
      <c r="S702" t="b">
        <v>1</v>
      </c>
      <c r="U702" t="b">
        <v>0</v>
      </c>
    </row>
    <row r="703" spans="1:21" x14ac:dyDescent="0.2">
      <c r="A703" t="s">
        <v>11408</v>
      </c>
      <c r="C703" t="s">
        <v>2228</v>
      </c>
      <c r="E703" t="s">
        <v>1175</v>
      </c>
      <c r="F703" t="s">
        <v>11458</v>
      </c>
      <c r="G703" t="s">
        <v>11405</v>
      </c>
      <c r="H703" t="s">
        <v>11459</v>
      </c>
      <c r="I703" t="s">
        <v>11460</v>
      </c>
      <c r="J703" t="s">
        <v>39</v>
      </c>
      <c r="K703" t="b">
        <v>1</v>
      </c>
      <c r="L703" t="s">
        <v>42</v>
      </c>
      <c r="M703" t="s">
        <v>11405</v>
      </c>
      <c r="N703" t="s">
        <v>11405</v>
      </c>
      <c r="O703" t="s">
        <v>11405</v>
      </c>
      <c r="P703" t="s">
        <v>11405</v>
      </c>
      <c r="Q703" t="b">
        <v>0</v>
      </c>
      <c r="R703" t="s">
        <v>86</v>
      </c>
      <c r="S703" t="b">
        <v>0</v>
      </c>
      <c r="T703" t="s">
        <v>11405</v>
      </c>
      <c r="U703" t="b">
        <v>0</v>
      </c>
    </row>
    <row r="704" spans="1:21" x14ac:dyDescent="0.2">
      <c r="A704">
        <v>15773</v>
      </c>
      <c r="C704" t="s">
        <v>2228</v>
      </c>
      <c r="E704" t="s">
        <v>2312</v>
      </c>
      <c r="F704" t="s">
        <v>2313</v>
      </c>
      <c r="I704" t="s">
        <v>2314</v>
      </c>
      <c r="K704" t="b">
        <v>1</v>
      </c>
      <c r="L704" t="s">
        <v>42</v>
      </c>
      <c r="M704" t="s">
        <v>2315</v>
      </c>
      <c r="Q704" t="b">
        <v>0</v>
      </c>
      <c r="R704" t="s">
        <v>86</v>
      </c>
      <c r="S704" t="b">
        <v>0</v>
      </c>
      <c r="U704" t="b">
        <v>0</v>
      </c>
    </row>
    <row r="705" spans="1:21" x14ac:dyDescent="0.2">
      <c r="A705">
        <v>2352</v>
      </c>
      <c r="C705" t="s">
        <v>2228</v>
      </c>
      <c r="F705" t="s">
        <v>2229</v>
      </c>
      <c r="I705" t="s">
        <v>2230</v>
      </c>
      <c r="K705" t="b">
        <v>1</v>
      </c>
      <c r="L705" t="s">
        <v>42</v>
      </c>
      <c r="M705" t="s">
        <v>2232</v>
      </c>
      <c r="P705" t="s">
        <v>2231</v>
      </c>
      <c r="Q705" t="b">
        <v>0</v>
      </c>
      <c r="R705" t="s">
        <v>86</v>
      </c>
      <c r="S705" t="b">
        <v>1</v>
      </c>
      <c r="U705" t="b">
        <v>0</v>
      </c>
    </row>
    <row r="706" spans="1:21" x14ac:dyDescent="0.2">
      <c r="A706">
        <v>20052</v>
      </c>
      <c r="C706" t="s">
        <v>2228</v>
      </c>
      <c r="F706" t="s">
        <v>2233</v>
      </c>
      <c r="H706" t="s">
        <v>2234</v>
      </c>
      <c r="I706" t="s">
        <v>2235</v>
      </c>
      <c r="J706" t="s">
        <v>39</v>
      </c>
      <c r="K706" t="b">
        <v>1</v>
      </c>
      <c r="L706" t="s">
        <v>42</v>
      </c>
      <c r="M706" t="s">
        <v>2236</v>
      </c>
      <c r="Q706" t="b">
        <v>0</v>
      </c>
      <c r="R706" t="s">
        <v>86</v>
      </c>
      <c r="S706" t="b">
        <v>0</v>
      </c>
      <c r="U706" t="b">
        <v>0</v>
      </c>
    </row>
    <row r="707" spans="1:21" x14ac:dyDescent="0.2">
      <c r="A707">
        <v>1364</v>
      </c>
      <c r="C707" t="s">
        <v>2228</v>
      </c>
      <c r="F707" t="s">
        <v>2237</v>
      </c>
      <c r="H707" t="s">
        <v>2238</v>
      </c>
      <c r="I707" t="s">
        <v>10548</v>
      </c>
      <c r="J707" t="s">
        <v>39</v>
      </c>
      <c r="K707" t="b">
        <v>1</v>
      </c>
      <c r="L707" t="s">
        <v>42</v>
      </c>
      <c r="M707" t="s">
        <v>11116</v>
      </c>
      <c r="Q707" t="b">
        <v>0</v>
      </c>
      <c r="R707" t="s">
        <v>86</v>
      </c>
      <c r="S707" t="b">
        <v>0</v>
      </c>
      <c r="U707" t="b">
        <v>1</v>
      </c>
    </row>
    <row r="708" spans="1:21" x14ac:dyDescent="0.2">
      <c r="A708">
        <v>2487</v>
      </c>
      <c r="C708" t="s">
        <v>2228</v>
      </c>
      <c r="F708" t="s">
        <v>2239</v>
      </c>
      <c r="I708" t="s">
        <v>2240</v>
      </c>
      <c r="K708" t="b">
        <v>1</v>
      </c>
      <c r="L708" t="s">
        <v>42</v>
      </c>
      <c r="M708" t="s">
        <v>2242</v>
      </c>
      <c r="N708" t="s">
        <v>2243</v>
      </c>
      <c r="P708" t="s">
        <v>2241</v>
      </c>
      <c r="Q708" t="b">
        <v>0</v>
      </c>
      <c r="R708" t="s">
        <v>86</v>
      </c>
      <c r="S708" t="b">
        <v>1</v>
      </c>
      <c r="U708" t="b">
        <v>1</v>
      </c>
    </row>
    <row r="709" spans="1:21" x14ac:dyDescent="0.2">
      <c r="C709" t="s">
        <v>2228</v>
      </c>
      <c r="F709" t="s">
        <v>2244</v>
      </c>
      <c r="H709" t="s">
        <v>2245</v>
      </c>
      <c r="I709" t="s">
        <v>2246</v>
      </c>
      <c r="J709" t="s">
        <v>39</v>
      </c>
      <c r="K709" t="b">
        <v>1</v>
      </c>
      <c r="L709" t="s">
        <v>42</v>
      </c>
      <c r="M709" t="s">
        <v>2247</v>
      </c>
      <c r="Q709" t="b">
        <v>0</v>
      </c>
      <c r="R709" t="s">
        <v>86</v>
      </c>
      <c r="S709" t="b">
        <v>0</v>
      </c>
      <c r="U709" t="b">
        <v>0</v>
      </c>
    </row>
    <row r="710" spans="1:21" x14ac:dyDescent="0.2">
      <c r="A710">
        <v>15839</v>
      </c>
      <c r="C710" t="s">
        <v>2228</v>
      </c>
      <c r="F710" t="s">
        <v>107</v>
      </c>
      <c r="H710" t="s">
        <v>2248</v>
      </c>
      <c r="I710" t="s">
        <v>2249</v>
      </c>
      <c r="J710" t="s">
        <v>39</v>
      </c>
      <c r="K710" t="b">
        <v>1</v>
      </c>
      <c r="L710" t="s">
        <v>42</v>
      </c>
      <c r="M710" t="s">
        <v>2250</v>
      </c>
      <c r="Q710" t="b">
        <v>0</v>
      </c>
      <c r="R710" t="s">
        <v>86</v>
      </c>
      <c r="S710" t="b">
        <v>0</v>
      </c>
      <c r="U710" t="b">
        <v>0</v>
      </c>
    </row>
    <row r="711" spans="1:21" x14ac:dyDescent="0.2">
      <c r="A711">
        <v>15684</v>
      </c>
      <c r="C711" t="s">
        <v>2228</v>
      </c>
      <c r="F711" t="s">
        <v>2251</v>
      </c>
      <c r="I711" t="s">
        <v>2252</v>
      </c>
      <c r="K711" t="b">
        <v>1</v>
      </c>
      <c r="L711" t="s">
        <v>42</v>
      </c>
      <c r="M711" t="s">
        <v>2253</v>
      </c>
      <c r="Q711" t="b">
        <v>0</v>
      </c>
      <c r="R711" t="s">
        <v>86</v>
      </c>
      <c r="S711" t="b">
        <v>1</v>
      </c>
      <c r="U711" t="b">
        <v>0</v>
      </c>
    </row>
    <row r="712" spans="1:21" x14ac:dyDescent="0.2">
      <c r="A712">
        <v>2468</v>
      </c>
      <c r="C712" t="s">
        <v>2228</v>
      </c>
      <c r="F712" t="s">
        <v>2254</v>
      </c>
      <c r="I712" t="s">
        <v>2255</v>
      </c>
      <c r="K712" t="b">
        <v>1</v>
      </c>
      <c r="L712" t="s">
        <v>42</v>
      </c>
      <c r="M712" t="s">
        <v>2256</v>
      </c>
      <c r="N712" t="s">
        <v>2257</v>
      </c>
      <c r="O712" t="s">
        <v>2258</v>
      </c>
      <c r="P712" t="s">
        <v>2259</v>
      </c>
      <c r="Q712" t="b">
        <v>0</v>
      </c>
      <c r="R712" t="s">
        <v>86</v>
      </c>
      <c r="S712" t="b">
        <v>1</v>
      </c>
      <c r="U712" t="b">
        <v>0</v>
      </c>
    </row>
    <row r="713" spans="1:21" x14ac:dyDescent="0.2">
      <c r="A713">
        <v>2353</v>
      </c>
      <c r="C713" t="s">
        <v>2228</v>
      </c>
      <c r="F713" t="s">
        <v>2260</v>
      </c>
      <c r="I713" t="s">
        <v>2252</v>
      </c>
      <c r="K713" t="b">
        <v>1</v>
      </c>
      <c r="L713" t="s">
        <v>42</v>
      </c>
      <c r="M713" t="s">
        <v>2261</v>
      </c>
      <c r="Q713" t="b">
        <v>0</v>
      </c>
      <c r="R713" t="s">
        <v>86</v>
      </c>
      <c r="S713" t="b">
        <v>1</v>
      </c>
      <c r="U713" t="b">
        <v>0</v>
      </c>
    </row>
    <row r="714" spans="1:21" x14ac:dyDescent="0.2">
      <c r="C714" t="s">
        <v>2228</v>
      </c>
      <c r="F714" t="s">
        <v>2262</v>
      </c>
      <c r="H714" t="s">
        <v>2263</v>
      </c>
      <c r="I714" t="s">
        <v>2264</v>
      </c>
      <c r="J714" t="s">
        <v>39</v>
      </c>
      <c r="K714" t="b">
        <v>1</v>
      </c>
      <c r="L714" t="s">
        <v>42</v>
      </c>
      <c r="M714" t="s">
        <v>2265</v>
      </c>
      <c r="Q714" t="b">
        <v>0</v>
      </c>
      <c r="R714" t="s">
        <v>86</v>
      </c>
      <c r="S714" t="b">
        <v>0</v>
      </c>
      <c r="U714" t="b">
        <v>0</v>
      </c>
    </row>
    <row r="715" spans="1:21" x14ac:dyDescent="0.2">
      <c r="A715">
        <v>2230</v>
      </c>
      <c r="C715" t="s">
        <v>2228</v>
      </c>
      <c r="F715" t="s">
        <v>2266</v>
      </c>
      <c r="H715" t="s">
        <v>2267</v>
      </c>
      <c r="I715" t="s">
        <v>2268</v>
      </c>
      <c r="J715" t="s">
        <v>39</v>
      </c>
      <c r="K715" t="b">
        <v>1</v>
      </c>
      <c r="L715" t="s">
        <v>42</v>
      </c>
      <c r="M715" t="s">
        <v>2269</v>
      </c>
      <c r="Q715" t="b">
        <v>0</v>
      </c>
      <c r="R715" t="s">
        <v>86</v>
      </c>
      <c r="S715" t="b">
        <v>0</v>
      </c>
      <c r="U715" t="b">
        <v>0</v>
      </c>
    </row>
    <row r="716" spans="1:21" x14ac:dyDescent="0.2">
      <c r="A716">
        <v>2391</v>
      </c>
      <c r="C716" t="s">
        <v>2228</v>
      </c>
      <c r="F716" t="s">
        <v>2270</v>
      </c>
      <c r="G716" t="s">
        <v>2272</v>
      </c>
      <c r="I716" t="s">
        <v>2271</v>
      </c>
      <c r="K716" t="b">
        <v>1</v>
      </c>
      <c r="L716" t="s">
        <v>42</v>
      </c>
      <c r="M716" t="s">
        <v>2273</v>
      </c>
      <c r="N716" t="s">
        <v>2274</v>
      </c>
      <c r="Q716" t="b">
        <v>0</v>
      </c>
      <c r="R716" t="s">
        <v>1625</v>
      </c>
      <c r="S716" t="b">
        <v>1</v>
      </c>
      <c r="U716" t="b">
        <v>0</v>
      </c>
    </row>
    <row r="717" spans="1:21" x14ac:dyDescent="0.2">
      <c r="A717">
        <v>1509</v>
      </c>
      <c r="C717" t="s">
        <v>2316</v>
      </c>
      <c r="E717" t="s">
        <v>2317</v>
      </c>
      <c r="F717" t="s">
        <v>2318</v>
      </c>
      <c r="I717" t="s">
        <v>2319</v>
      </c>
      <c r="K717" t="b">
        <v>1</v>
      </c>
      <c r="L717" t="s">
        <v>42</v>
      </c>
      <c r="M717" t="s">
        <v>2320</v>
      </c>
      <c r="Q717" t="b">
        <v>0</v>
      </c>
      <c r="R717" t="s">
        <v>86</v>
      </c>
      <c r="S717" t="b">
        <v>0</v>
      </c>
      <c r="U717" t="b">
        <v>0</v>
      </c>
    </row>
    <row r="718" spans="1:21" x14ac:dyDescent="0.2">
      <c r="A718">
        <v>1510</v>
      </c>
      <c r="C718" t="s">
        <v>2316</v>
      </c>
      <c r="E718" t="s">
        <v>2317</v>
      </c>
      <c r="F718" t="s">
        <v>2321</v>
      </c>
      <c r="I718" t="s">
        <v>2322</v>
      </c>
      <c r="K718" t="b">
        <v>1</v>
      </c>
      <c r="L718" t="s">
        <v>42</v>
      </c>
      <c r="M718" t="s">
        <v>2324</v>
      </c>
      <c r="P718" t="s">
        <v>2323</v>
      </c>
      <c r="Q718" t="b">
        <v>1</v>
      </c>
      <c r="R718" t="s">
        <v>2316</v>
      </c>
      <c r="S718" t="b">
        <v>0</v>
      </c>
      <c r="U718" t="b">
        <v>0</v>
      </c>
    </row>
    <row r="719" spans="1:21" x14ac:dyDescent="0.2">
      <c r="A719">
        <v>2622</v>
      </c>
      <c r="C719" t="s">
        <v>2316</v>
      </c>
      <c r="E719" t="s">
        <v>2317</v>
      </c>
      <c r="F719" t="s">
        <v>2325</v>
      </c>
      <c r="H719" t="s">
        <v>2326</v>
      </c>
      <c r="I719" t="s">
        <v>2327</v>
      </c>
      <c r="K719" t="b">
        <v>1</v>
      </c>
      <c r="L719" t="s">
        <v>42</v>
      </c>
      <c r="M719" t="s">
        <v>2328</v>
      </c>
      <c r="Q719" t="b">
        <v>0</v>
      </c>
      <c r="R719" t="s">
        <v>86</v>
      </c>
      <c r="S719" t="b">
        <v>0</v>
      </c>
      <c r="U719" t="b">
        <v>0</v>
      </c>
    </row>
    <row r="720" spans="1:21" x14ac:dyDescent="0.2">
      <c r="A720">
        <v>2180</v>
      </c>
      <c r="C720" t="s">
        <v>2316</v>
      </c>
      <c r="E720" t="s">
        <v>2329</v>
      </c>
      <c r="F720" t="s">
        <v>2330</v>
      </c>
      <c r="G720" t="s">
        <v>2332</v>
      </c>
      <c r="I720" t="s">
        <v>2331</v>
      </c>
      <c r="K720" t="b">
        <v>1</v>
      </c>
      <c r="L720" t="s">
        <v>42</v>
      </c>
      <c r="M720" t="s">
        <v>2334</v>
      </c>
      <c r="N720" t="s">
        <v>2335</v>
      </c>
      <c r="P720" t="s">
        <v>2333</v>
      </c>
      <c r="Q720" t="b">
        <v>0</v>
      </c>
      <c r="R720" t="s">
        <v>2316</v>
      </c>
      <c r="S720" t="b">
        <v>0</v>
      </c>
      <c r="U720" t="b">
        <v>0</v>
      </c>
    </row>
    <row r="721" spans="1:21" x14ac:dyDescent="0.2">
      <c r="A721">
        <v>2044</v>
      </c>
      <c r="C721" t="s">
        <v>2316</v>
      </c>
      <c r="E721" t="s">
        <v>2336</v>
      </c>
      <c r="F721" t="s">
        <v>2337</v>
      </c>
      <c r="I721" t="s">
        <v>2338</v>
      </c>
      <c r="K721" t="b">
        <v>1</v>
      </c>
      <c r="L721" t="s">
        <v>42</v>
      </c>
      <c r="M721" t="s">
        <v>2340</v>
      </c>
      <c r="N721" t="s">
        <v>2341</v>
      </c>
      <c r="P721" t="s">
        <v>2339</v>
      </c>
      <c r="Q721" t="b">
        <v>0</v>
      </c>
      <c r="R721" t="s">
        <v>397</v>
      </c>
      <c r="S721" t="b">
        <v>0</v>
      </c>
      <c r="U721" t="b">
        <v>0</v>
      </c>
    </row>
    <row r="722" spans="1:21" x14ac:dyDescent="0.2">
      <c r="A722">
        <v>20100</v>
      </c>
      <c r="C722" t="s">
        <v>2342</v>
      </c>
      <c r="E722" t="s">
        <v>2343</v>
      </c>
      <c r="F722" t="s">
        <v>1590</v>
      </c>
      <c r="G722" t="s">
        <v>2346</v>
      </c>
      <c r="H722" t="s">
        <v>2344</v>
      </c>
      <c r="I722" t="s">
        <v>2345</v>
      </c>
      <c r="J722" t="s">
        <v>39</v>
      </c>
      <c r="K722" t="b">
        <v>1</v>
      </c>
      <c r="L722" t="s">
        <v>42</v>
      </c>
      <c r="M722" t="s">
        <v>2347</v>
      </c>
      <c r="Q722" t="b">
        <v>0</v>
      </c>
      <c r="R722" t="s">
        <v>86</v>
      </c>
      <c r="S722" t="b">
        <v>0</v>
      </c>
      <c r="U722" t="b">
        <v>0</v>
      </c>
    </row>
    <row r="723" spans="1:21" x14ac:dyDescent="0.2">
      <c r="A723">
        <v>2206</v>
      </c>
      <c r="C723" t="s">
        <v>2342</v>
      </c>
      <c r="E723" t="s">
        <v>2348</v>
      </c>
      <c r="H723" t="s">
        <v>2349</v>
      </c>
      <c r="I723" t="s">
        <v>2350</v>
      </c>
      <c r="J723" t="s">
        <v>302</v>
      </c>
      <c r="K723" t="b">
        <v>1</v>
      </c>
      <c r="L723" t="s">
        <v>42</v>
      </c>
      <c r="M723" t="s">
        <v>11117</v>
      </c>
      <c r="Q723" t="b">
        <v>0</v>
      </c>
      <c r="R723" t="s">
        <v>86</v>
      </c>
      <c r="S723" t="b">
        <v>0</v>
      </c>
      <c r="U723" t="b">
        <v>1</v>
      </c>
    </row>
    <row r="724" spans="1:21" x14ac:dyDescent="0.2">
      <c r="A724" t="s">
        <v>11408</v>
      </c>
      <c r="C724" t="s">
        <v>2351</v>
      </c>
      <c r="E724" t="s">
        <v>11405</v>
      </c>
      <c r="F724" t="s">
        <v>11461</v>
      </c>
      <c r="G724" t="s">
        <v>11405</v>
      </c>
      <c r="H724" t="s">
        <v>11405</v>
      </c>
      <c r="I724" t="s">
        <v>11405</v>
      </c>
      <c r="J724" t="s">
        <v>39</v>
      </c>
      <c r="K724" t="b">
        <v>0</v>
      </c>
      <c r="L724" t="s">
        <v>42</v>
      </c>
      <c r="M724" t="s">
        <v>11405</v>
      </c>
      <c r="N724" t="s">
        <v>11405</v>
      </c>
      <c r="O724" t="s">
        <v>11405</v>
      </c>
      <c r="P724" t="s">
        <v>11405</v>
      </c>
      <c r="Q724" t="b">
        <v>0</v>
      </c>
      <c r="R724" t="s">
        <v>86</v>
      </c>
      <c r="S724" t="b">
        <v>1</v>
      </c>
      <c r="T724" t="s">
        <v>11405</v>
      </c>
      <c r="U724" t="b">
        <v>0</v>
      </c>
    </row>
    <row r="725" spans="1:21" x14ac:dyDescent="0.2">
      <c r="A725" t="s">
        <v>11408</v>
      </c>
      <c r="C725" t="s">
        <v>2351</v>
      </c>
      <c r="E725" t="s">
        <v>11405</v>
      </c>
      <c r="F725" t="s">
        <v>11462</v>
      </c>
      <c r="G725" t="s">
        <v>11405</v>
      </c>
      <c r="H725" t="s">
        <v>11405</v>
      </c>
      <c r="I725" t="s">
        <v>11405</v>
      </c>
      <c r="J725" t="s">
        <v>39</v>
      </c>
      <c r="K725" t="b">
        <v>0</v>
      </c>
      <c r="L725" t="s">
        <v>42</v>
      </c>
      <c r="M725" t="s">
        <v>11405</v>
      </c>
      <c r="N725" t="s">
        <v>11405</v>
      </c>
      <c r="O725" t="s">
        <v>11405</v>
      </c>
      <c r="P725" t="s">
        <v>11405</v>
      </c>
      <c r="Q725" t="b">
        <v>0</v>
      </c>
      <c r="R725" t="s">
        <v>86</v>
      </c>
      <c r="S725" t="b">
        <v>1</v>
      </c>
      <c r="T725" t="s">
        <v>11405</v>
      </c>
      <c r="U725" t="b">
        <v>0</v>
      </c>
    </row>
    <row r="726" spans="1:21" x14ac:dyDescent="0.2">
      <c r="A726" t="s">
        <v>11408</v>
      </c>
      <c r="C726" t="s">
        <v>2351</v>
      </c>
      <c r="E726" t="s">
        <v>11405</v>
      </c>
      <c r="F726" t="s">
        <v>11463</v>
      </c>
      <c r="G726" t="s">
        <v>11405</v>
      </c>
      <c r="H726" t="s">
        <v>11405</v>
      </c>
      <c r="I726" t="s">
        <v>11405</v>
      </c>
      <c r="J726" t="s">
        <v>39</v>
      </c>
      <c r="K726" t="b">
        <v>0</v>
      </c>
      <c r="L726" t="s">
        <v>42</v>
      </c>
      <c r="M726" t="s">
        <v>11405</v>
      </c>
      <c r="N726" t="s">
        <v>11405</v>
      </c>
      <c r="O726" t="s">
        <v>11405</v>
      </c>
      <c r="P726" t="s">
        <v>11405</v>
      </c>
      <c r="Q726" t="b">
        <v>0</v>
      </c>
      <c r="R726" t="s">
        <v>86</v>
      </c>
      <c r="S726" t="b">
        <v>1</v>
      </c>
      <c r="T726" t="s">
        <v>11405</v>
      </c>
      <c r="U726" t="b">
        <v>0</v>
      </c>
    </row>
    <row r="727" spans="1:21" x14ac:dyDescent="0.2">
      <c r="A727" t="s">
        <v>11408</v>
      </c>
      <c r="C727" t="s">
        <v>2351</v>
      </c>
      <c r="E727" t="s">
        <v>11405</v>
      </c>
      <c r="F727" t="s">
        <v>11464</v>
      </c>
      <c r="G727" t="s">
        <v>11405</v>
      </c>
      <c r="H727" t="s">
        <v>11405</v>
      </c>
      <c r="I727" t="s">
        <v>11405</v>
      </c>
      <c r="J727" t="s">
        <v>39</v>
      </c>
      <c r="K727" t="b">
        <v>0</v>
      </c>
      <c r="L727" t="s">
        <v>42</v>
      </c>
      <c r="M727" t="s">
        <v>11405</v>
      </c>
      <c r="N727" t="s">
        <v>11405</v>
      </c>
      <c r="O727" t="s">
        <v>11405</v>
      </c>
      <c r="P727" t="s">
        <v>11405</v>
      </c>
      <c r="Q727" t="b">
        <v>0</v>
      </c>
      <c r="R727" t="s">
        <v>86</v>
      </c>
      <c r="S727" t="b">
        <v>1</v>
      </c>
      <c r="T727" t="s">
        <v>11405</v>
      </c>
      <c r="U727" t="b">
        <v>0</v>
      </c>
    </row>
    <row r="728" spans="1:21" x14ac:dyDescent="0.2">
      <c r="A728" t="s">
        <v>11408</v>
      </c>
      <c r="C728" t="s">
        <v>2351</v>
      </c>
      <c r="E728" t="s">
        <v>11405</v>
      </c>
      <c r="F728" t="s">
        <v>11465</v>
      </c>
      <c r="G728" t="s">
        <v>11405</v>
      </c>
      <c r="H728" t="s">
        <v>11405</v>
      </c>
      <c r="I728" t="s">
        <v>11405</v>
      </c>
      <c r="J728" t="s">
        <v>39</v>
      </c>
      <c r="K728" t="b">
        <v>0</v>
      </c>
      <c r="L728" t="s">
        <v>42</v>
      </c>
      <c r="M728" t="s">
        <v>11405</v>
      </c>
      <c r="N728" t="s">
        <v>11405</v>
      </c>
      <c r="O728" t="s">
        <v>11405</v>
      </c>
      <c r="P728" t="s">
        <v>11405</v>
      </c>
      <c r="Q728" t="b">
        <v>0</v>
      </c>
      <c r="R728" t="s">
        <v>86</v>
      </c>
      <c r="S728" t="b">
        <v>1</v>
      </c>
      <c r="T728" t="s">
        <v>11405</v>
      </c>
      <c r="U728" t="b">
        <v>0</v>
      </c>
    </row>
    <row r="729" spans="1:21" x14ac:dyDescent="0.2">
      <c r="A729" t="s">
        <v>11408</v>
      </c>
      <c r="C729" t="s">
        <v>2351</v>
      </c>
      <c r="E729" t="s">
        <v>11405</v>
      </c>
      <c r="F729" t="s">
        <v>11466</v>
      </c>
      <c r="G729" t="s">
        <v>11405</v>
      </c>
      <c r="H729" t="s">
        <v>11405</v>
      </c>
      <c r="I729" t="s">
        <v>11405</v>
      </c>
      <c r="J729" t="s">
        <v>39</v>
      </c>
      <c r="K729" t="b">
        <v>0</v>
      </c>
      <c r="L729" t="s">
        <v>42</v>
      </c>
      <c r="M729" t="s">
        <v>11405</v>
      </c>
      <c r="N729" t="s">
        <v>11405</v>
      </c>
      <c r="O729" t="s">
        <v>11405</v>
      </c>
      <c r="P729" t="s">
        <v>11405</v>
      </c>
      <c r="Q729" t="b">
        <v>0</v>
      </c>
      <c r="R729" t="s">
        <v>86</v>
      </c>
      <c r="S729" t="b">
        <v>1</v>
      </c>
      <c r="T729" t="s">
        <v>11405</v>
      </c>
      <c r="U729" t="b">
        <v>0</v>
      </c>
    </row>
    <row r="730" spans="1:21" x14ac:dyDescent="0.2">
      <c r="A730" t="s">
        <v>11408</v>
      </c>
      <c r="C730" t="s">
        <v>2351</v>
      </c>
      <c r="E730" t="s">
        <v>11405</v>
      </c>
      <c r="F730" t="s">
        <v>11467</v>
      </c>
      <c r="G730" t="s">
        <v>11468</v>
      </c>
      <c r="H730" t="s">
        <v>11405</v>
      </c>
      <c r="I730" t="s">
        <v>11405</v>
      </c>
      <c r="J730" t="s">
        <v>39</v>
      </c>
      <c r="K730" t="b">
        <v>0</v>
      </c>
      <c r="L730" t="s">
        <v>42</v>
      </c>
      <c r="M730" t="s">
        <v>11405</v>
      </c>
      <c r="N730" t="s">
        <v>11405</v>
      </c>
      <c r="O730" t="s">
        <v>11405</v>
      </c>
      <c r="P730" t="s">
        <v>11405</v>
      </c>
      <c r="Q730" t="b">
        <v>0</v>
      </c>
      <c r="R730" t="s">
        <v>86</v>
      </c>
      <c r="S730" t="b">
        <v>1</v>
      </c>
      <c r="T730" t="s">
        <v>11405</v>
      </c>
      <c r="U730" t="b">
        <v>0</v>
      </c>
    </row>
    <row r="731" spans="1:21" x14ac:dyDescent="0.2">
      <c r="A731" t="s">
        <v>11408</v>
      </c>
      <c r="C731" t="s">
        <v>2351</v>
      </c>
      <c r="E731" t="s">
        <v>11405</v>
      </c>
      <c r="F731" t="s">
        <v>1633</v>
      </c>
      <c r="G731" t="s">
        <v>11405</v>
      </c>
      <c r="H731" t="s">
        <v>11405</v>
      </c>
      <c r="I731" t="s">
        <v>11405</v>
      </c>
      <c r="J731" t="s">
        <v>39</v>
      </c>
      <c r="K731" t="b">
        <v>0</v>
      </c>
      <c r="L731" t="s">
        <v>42</v>
      </c>
      <c r="M731" t="s">
        <v>11405</v>
      </c>
      <c r="N731" t="s">
        <v>11405</v>
      </c>
      <c r="O731" t="s">
        <v>11405</v>
      </c>
      <c r="P731" t="s">
        <v>11405</v>
      </c>
      <c r="Q731" t="b">
        <v>0</v>
      </c>
      <c r="R731" t="s">
        <v>86</v>
      </c>
      <c r="S731" t="b">
        <v>1</v>
      </c>
      <c r="T731" t="s">
        <v>11405</v>
      </c>
      <c r="U731" t="b">
        <v>0</v>
      </c>
    </row>
    <row r="732" spans="1:21" x14ac:dyDescent="0.2">
      <c r="A732" t="s">
        <v>11408</v>
      </c>
      <c r="C732" t="s">
        <v>2351</v>
      </c>
      <c r="E732" t="s">
        <v>11405</v>
      </c>
      <c r="F732" t="s">
        <v>11469</v>
      </c>
      <c r="G732" t="s">
        <v>11405</v>
      </c>
      <c r="H732" t="s">
        <v>11405</v>
      </c>
      <c r="I732" t="s">
        <v>11405</v>
      </c>
      <c r="J732" t="s">
        <v>39</v>
      </c>
      <c r="K732" t="b">
        <v>0</v>
      </c>
      <c r="L732" t="s">
        <v>42</v>
      </c>
      <c r="M732" t="s">
        <v>11405</v>
      </c>
      <c r="N732" t="s">
        <v>11405</v>
      </c>
      <c r="O732" t="s">
        <v>11405</v>
      </c>
      <c r="P732" t="s">
        <v>11405</v>
      </c>
      <c r="Q732" t="b">
        <v>0</v>
      </c>
      <c r="R732" t="s">
        <v>86</v>
      </c>
      <c r="S732" t="b">
        <v>1</v>
      </c>
      <c r="T732" t="s">
        <v>11405</v>
      </c>
      <c r="U732" t="b">
        <v>0</v>
      </c>
    </row>
    <row r="733" spans="1:21" x14ac:dyDescent="0.2">
      <c r="A733" t="s">
        <v>11408</v>
      </c>
      <c r="C733" t="s">
        <v>2351</v>
      </c>
      <c r="E733" t="s">
        <v>11470</v>
      </c>
      <c r="F733" t="s">
        <v>11471</v>
      </c>
      <c r="G733" t="s">
        <v>11405</v>
      </c>
      <c r="H733" t="s">
        <v>11405</v>
      </c>
      <c r="I733" t="s">
        <v>11405</v>
      </c>
      <c r="J733" t="s">
        <v>39</v>
      </c>
      <c r="K733" t="b">
        <v>0</v>
      </c>
      <c r="L733" t="s">
        <v>42</v>
      </c>
      <c r="M733" t="s">
        <v>11405</v>
      </c>
      <c r="N733" t="s">
        <v>11405</v>
      </c>
      <c r="O733" t="s">
        <v>11405</v>
      </c>
      <c r="P733" t="s">
        <v>11405</v>
      </c>
      <c r="Q733" t="b">
        <v>0</v>
      </c>
      <c r="R733" t="s">
        <v>86</v>
      </c>
      <c r="S733" t="b">
        <v>1</v>
      </c>
      <c r="T733" t="s">
        <v>11405</v>
      </c>
      <c r="U733" t="b">
        <v>0</v>
      </c>
    </row>
    <row r="734" spans="1:21" x14ac:dyDescent="0.2">
      <c r="A734" t="s">
        <v>11408</v>
      </c>
      <c r="C734" t="s">
        <v>2351</v>
      </c>
      <c r="E734" t="s">
        <v>11470</v>
      </c>
      <c r="F734" t="s">
        <v>11472</v>
      </c>
      <c r="G734" t="s">
        <v>11405</v>
      </c>
      <c r="H734" t="s">
        <v>11405</v>
      </c>
      <c r="I734" t="s">
        <v>11405</v>
      </c>
      <c r="J734" t="s">
        <v>39</v>
      </c>
      <c r="K734" t="b">
        <v>0</v>
      </c>
      <c r="L734" t="s">
        <v>42</v>
      </c>
      <c r="M734" t="s">
        <v>11405</v>
      </c>
      <c r="N734" t="s">
        <v>11405</v>
      </c>
      <c r="O734" t="s">
        <v>11405</v>
      </c>
      <c r="P734" t="s">
        <v>11405</v>
      </c>
      <c r="Q734" t="b">
        <v>0</v>
      </c>
      <c r="R734" t="s">
        <v>86</v>
      </c>
      <c r="S734" t="b">
        <v>1</v>
      </c>
      <c r="T734" t="s">
        <v>11405</v>
      </c>
      <c r="U734" t="b">
        <v>0</v>
      </c>
    </row>
    <row r="735" spans="1:21" x14ac:dyDescent="0.2">
      <c r="A735" t="s">
        <v>11408</v>
      </c>
      <c r="C735" t="s">
        <v>2351</v>
      </c>
      <c r="E735" t="s">
        <v>11470</v>
      </c>
      <c r="F735" t="s">
        <v>7117</v>
      </c>
      <c r="G735" t="s">
        <v>11405</v>
      </c>
      <c r="H735" t="s">
        <v>11405</v>
      </c>
      <c r="I735" t="s">
        <v>11405</v>
      </c>
      <c r="J735" t="s">
        <v>39</v>
      </c>
      <c r="K735" t="b">
        <v>0</v>
      </c>
      <c r="L735" t="s">
        <v>42</v>
      </c>
      <c r="M735" t="s">
        <v>11405</v>
      </c>
      <c r="N735" t="s">
        <v>11405</v>
      </c>
      <c r="O735" t="s">
        <v>11405</v>
      </c>
      <c r="P735" t="s">
        <v>11405</v>
      </c>
      <c r="Q735" t="b">
        <v>0</v>
      </c>
      <c r="R735" t="s">
        <v>86</v>
      </c>
      <c r="S735" t="b">
        <v>1</v>
      </c>
      <c r="T735" t="s">
        <v>11405</v>
      </c>
      <c r="U735" t="b">
        <v>0</v>
      </c>
    </row>
    <row r="736" spans="1:21" x14ac:dyDescent="0.2">
      <c r="A736" t="s">
        <v>11408</v>
      </c>
      <c r="C736" t="s">
        <v>2351</v>
      </c>
      <c r="E736" t="s">
        <v>11470</v>
      </c>
      <c r="F736" t="s">
        <v>11473</v>
      </c>
      <c r="G736" t="s">
        <v>11405</v>
      </c>
      <c r="H736" t="s">
        <v>11405</v>
      </c>
      <c r="I736" t="s">
        <v>11405</v>
      </c>
      <c r="J736" t="s">
        <v>39</v>
      </c>
      <c r="K736" t="b">
        <v>1</v>
      </c>
      <c r="L736" t="s">
        <v>42</v>
      </c>
      <c r="M736" t="s">
        <v>11405</v>
      </c>
      <c r="N736" t="s">
        <v>11405</v>
      </c>
      <c r="O736" t="s">
        <v>11405</v>
      </c>
      <c r="P736" t="s">
        <v>11405</v>
      </c>
      <c r="Q736" t="b">
        <v>0</v>
      </c>
      <c r="R736" t="s">
        <v>86</v>
      </c>
      <c r="S736" t="b">
        <v>0</v>
      </c>
      <c r="T736" t="s">
        <v>11405</v>
      </c>
      <c r="U736" t="b">
        <v>0</v>
      </c>
    </row>
    <row r="737" spans="1:21" x14ac:dyDescent="0.2">
      <c r="A737" t="s">
        <v>11408</v>
      </c>
      <c r="C737" t="s">
        <v>2351</v>
      </c>
      <c r="E737" t="s">
        <v>11474</v>
      </c>
      <c r="F737" t="s">
        <v>11405</v>
      </c>
      <c r="G737" t="s">
        <v>11405</v>
      </c>
      <c r="H737" t="s">
        <v>11405</v>
      </c>
      <c r="I737" t="s">
        <v>11405</v>
      </c>
      <c r="J737" t="s">
        <v>39</v>
      </c>
      <c r="K737" t="b">
        <v>0</v>
      </c>
      <c r="L737" t="s">
        <v>42</v>
      </c>
      <c r="M737" t="s">
        <v>11405</v>
      </c>
      <c r="N737" t="s">
        <v>11405</v>
      </c>
      <c r="O737" t="s">
        <v>11405</v>
      </c>
      <c r="P737" t="s">
        <v>11405</v>
      </c>
      <c r="Q737" t="b">
        <v>0</v>
      </c>
      <c r="R737" t="s">
        <v>86</v>
      </c>
      <c r="S737" t="b">
        <v>1</v>
      </c>
      <c r="T737" t="s">
        <v>11405</v>
      </c>
      <c r="U737" t="b">
        <v>0</v>
      </c>
    </row>
    <row r="738" spans="1:21" x14ac:dyDescent="0.2">
      <c r="C738" t="s">
        <v>2351</v>
      </c>
      <c r="E738" t="s">
        <v>7048</v>
      </c>
      <c r="F738" t="s">
        <v>7049</v>
      </c>
      <c r="H738" t="s">
        <v>7050</v>
      </c>
      <c r="I738" t="s">
        <v>10551</v>
      </c>
      <c r="J738" t="s">
        <v>39</v>
      </c>
      <c r="K738" t="b">
        <v>1</v>
      </c>
      <c r="L738" t="s">
        <v>42</v>
      </c>
      <c r="M738" t="s">
        <v>7051</v>
      </c>
      <c r="Q738" t="b">
        <v>0</v>
      </c>
      <c r="R738" t="s">
        <v>86</v>
      </c>
      <c r="S738" t="b">
        <v>0</v>
      </c>
      <c r="U738" t="b">
        <v>0</v>
      </c>
    </row>
    <row r="739" spans="1:21" x14ac:dyDescent="0.2">
      <c r="C739" t="s">
        <v>2351</v>
      </c>
      <c r="E739" t="s">
        <v>7057</v>
      </c>
      <c r="H739" t="s">
        <v>7058</v>
      </c>
      <c r="I739" t="s">
        <v>10552</v>
      </c>
      <c r="K739" t="b">
        <v>1</v>
      </c>
      <c r="L739" t="s">
        <v>42</v>
      </c>
      <c r="M739" t="s">
        <v>11122</v>
      </c>
      <c r="Q739" t="b">
        <v>0</v>
      </c>
      <c r="R739" t="s">
        <v>86</v>
      </c>
      <c r="S739" t="b">
        <v>0</v>
      </c>
      <c r="U739" t="b">
        <v>0</v>
      </c>
    </row>
    <row r="740" spans="1:21" x14ac:dyDescent="0.2">
      <c r="C740" t="s">
        <v>2351</v>
      </c>
      <c r="E740" t="s">
        <v>7068</v>
      </c>
      <c r="H740" t="s">
        <v>7069</v>
      </c>
      <c r="I740" t="s">
        <v>10553</v>
      </c>
      <c r="K740" t="b">
        <v>1</v>
      </c>
      <c r="L740" t="s">
        <v>42</v>
      </c>
      <c r="M740" t="s">
        <v>7070</v>
      </c>
      <c r="Q740" t="b">
        <v>0</v>
      </c>
      <c r="R740" t="s">
        <v>86</v>
      </c>
      <c r="S740" t="b">
        <v>0</v>
      </c>
      <c r="U740" t="b">
        <v>0</v>
      </c>
    </row>
    <row r="741" spans="1:21" x14ac:dyDescent="0.2">
      <c r="A741">
        <v>20240</v>
      </c>
      <c r="C741" t="s">
        <v>2351</v>
      </c>
      <c r="E741" t="s">
        <v>7021</v>
      </c>
      <c r="F741" t="s">
        <v>7022</v>
      </c>
      <c r="H741" t="s">
        <v>7023</v>
      </c>
      <c r="I741" t="s">
        <v>10554</v>
      </c>
      <c r="J741" t="s">
        <v>39</v>
      </c>
      <c r="K741" t="b">
        <v>1</v>
      </c>
      <c r="L741" t="s">
        <v>42</v>
      </c>
      <c r="M741" t="s">
        <v>11124</v>
      </c>
      <c r="Q741" t="b">
        <v>0</v>
      </c>
      <c r="R741" t="s">
        <v>86</v>
      </c>
      <c r="S741" t="b">
        <v>0</v>
      </c>
      <c r="U741" t="b">
        <v>0</v>
      </c>
    </row>
    <row r="742" spans="1:21" x14ac:dyDescent="0.2">
      <c r="A742" t="s">
        <v>11408</v>
      </c>
      <c r="C742" t="s">
        <v>2351</v>
      </c>
      <c r="E742" t="s">
        <v>11475</v>
      </c>
      <c r="F742" t="s">
        <v>11405</v>
      </c>
      <c r="G742" t="s">
        <v>11405</v>
      </c>
      <c r="H742" t="s">
        <v>11476</v>
      </c>
      <c r="I742" t="s">
        <v>11477</v>
      </c>
      <c r="J742" t="s">
        <v>11405</v>
      </c>
      <c r="K742" t="b">
        <v>0</v>
      </c>
      <c r="L742" t="s">
        <v>42</v>
      </c>
      <c r="M742" t="s">
        <v>11405</v>
      </c>
      <c r="N742" t="s">
        <v>11405</v>
      </c>
      <c r="O742" t="s">
        <v>11405</v>
      </c>
      <c r="P742" t="s">
        <v>11405</v>
      </c>
      <c r="Q742" t="b">
        <v>0</v>
      </c>
      <c r="R742" t="s">
        <v>86</v>
      </c>
      <c r="S742" t="b">
        <v>0</v>
      </c>
      <c r="T742" t="s">
        <v>11405</v>
      </c>
      <c r="U742" t="b">
        <v>0</v>
      </c>
    </row>
    <row r="743" spans="1:21" x14ac:dyDescent="0.2">
      <c r="C743" t="s">
        <v>2351</v>
      </c>
      <c r="E743" t="s">
        <v>2354</v>
      </c>
      <c r="H743" t="s">
        <v>2355</v>
      </c>
      <c r="I743" t="s">
        <v>2356</v>
      </c>
      <c r="J743" t="s">
        <v>39</v>
      </c>
      <c r="K743" t="b">
        <v>1</v>
      </c>
      <c r="L743" t="s">
        <v>42</v>
      </c>
      <c r="M743" t="s">
        <v>2357</v>
      </c>
      <c r="Q743" t="b">
        <v>0</v>
      </c>
      <c r="R743" t="s">
        <v>86</v>
      </c>
      <c r="S743" t="b">
        <v>0</v>
      </c>
      <c r="U743" t="b">
        <v>0</v>
      </c>
    </row>
    <row r="744" spans="1:21" x14ac:dyDescent="0.2">
      <c r="A744">
        <v>1241</v>
      </c>
      <c r="C744" t="s">
        <v>2351</v>
      </c>
      <c r="E744" t="s">
        <v>10310</v>
      </c>
      <c r="F744" t="s">
        <v>9806</v>
      </c>
      <c r="G744" t="s">
        <v>10368</v>
      </c>
      <c r="H744" t="s">
        <v>10091</v>
      </c>
      <c r="I744" t="s">
        <v>10369</v>
      </c>
      <c r="K744" t="b">
        <v>1</v>
      </c>
      <c r="L744" t="s">
        <v>42</v>
      </c>
      <c r="M744" t="s">
        <v>11126</v>
      </c>
      <c r="Q744" t="b">
        <v>1</v>
      </c>
      <c r="R744" t="s">
        <v>86</v>
      </c>
      <c r="S744" t="b">
        <v>0</v>
      </c>
      <c r="U744" t="b">
        <v>1</v>
      </c>
    </row>
    <row r="745" spans="1:21" x14ac:dyDescent="0.2">
      <c r="A745">
        <v>2345</v>
      </c>
      <c r="C745" t="s">
        <v>2351</v>
      </c>
      <c r="E745" t="s">
        <v>10310</v>
      </c>
      <c r="H745" t="s">
        <v>10090</v>
      </c>
      <c r="I745" t="s">
        <v>10367</v>
      </c>
      <c r="K745" t="b">
        <v>1</v>
      </c>
      <c r="L745" t="s">
        <v>42</v>
      </c>
      <c r="M745" t="s">
        <v>11125</v>
      </c>
      <c r="Q745" t="b">
        <v>0</v>
      </c>
      <c r="R745" t="s">
        <v>613</v>
      </c>
      <c r="S745" t="b">
        <v>0</v>
      </c>
      <c r="U745" t="b">
        <v>1</v>
      </c>
    </row>
    <row r="746" spans="1:21" x14ac:dyDescent="0.2">
      <c r="C746" t="s">
        <v>2351</v>
      </c>
      <c r="E746" t="s">
        <v>7030</v>
      </c>
      <c r="F746" t="s">
        <v>7031</v>
      </c>
      <c r="H746" t="s">
        <v>7032</v>
      </c>
      <c r="I746" t="s">
        <v>10557</v>
      </c>
      <c r="J746" t="s">
        <v>39</v>
      </c>
      <c r="K746" t="b">
        <v>1</v>
      </c>
      <c r="L746" t="s">
        <v>42</v>
      </c>
      <c r="M746" t="s">
        <v>11121</v>
      </c>
      <c r="Q746" t="b">
        <v>0</v>
      </c>
      <c r="R746" t="s">
        <v>86</v>
      </c>
      <c r="S746" t="b">
        <v>0</v>
      </c>
      <c r="U746" t="b">
        <v>0</v>
      </c>
    </row>
    <row r="747" spans="1:21" x14ac:dyDescent="0.2">
      <c r="A747">
        <v>1366</v>
      </c>
      <c r="C747" t="s">
        <v>2351</v>
      </c>
      <c r="E747" t="s">
        <v>1906</v>
      </c>
      <c r="F747" t="s">
        <v>6634</v>
      </c>
      <c r="H747" t="s">
        <v>6635</v>
      </c>
      <c r="I747" t="s">
        <v>10558</v>
      </c>
      <c r="J747" t="s">
        <v>39</v>
      </c>
      <c r="K747" t="b">
        <v>1</v>
      </c>
      <c r="L747" t="s">
        <v>42</v>
      </c>
      <c r="M747" t="s">
        <v>11123</v>
      </c>
      <c r="Q747" t="b">
        <v>0</v>
      </c>
      <c r="R747" t="s">
        <v>86</v>
      </c>
      <c r="S747" t="b">
        <v>0</v>
      </c>
      <c r="U747" t="b">
        <v>0</v>
      </c>
    </row>
    <row r="748" spans="1:21" x14ac:dyDescent="0.2">
      <c r="A748">
        <v>20010</v>
      </c>
      <c r="C748" t="s">
        <v>2351</v>
      </c>
      <c r="E748" t="s">
        <v>1906</v>
      </c>
      <c r="F748" t="s">
        <v>2358</v>
      </c>
      <c r="H748" t="s">
        <v>2359</v>
      </c>
      <c r="I748" t="s">
        <v>2360</v>
      </c>
      <c r="J748" t="s">
        <v>39</v>
      </c>
      <c r="K748" t="b">
        <v>1</v>
      </c>
      <c r="L748" t="s">
        <v>42</v>
      </c>
      <c r="M748" t="s">
        <v>2361</v>
      </c>
      <c r="Q748" t="b">
        <v>1</v>
      </c>
      <c r="R748" t="s">
        <v>86</v>
      </c>
      <c r="S748" t="b">
        <v>0</v>
      </c>
      <c r="U748" t="b">
        <v>0</v>
      </c>
    </row>
    <row r="749" spans="1:21" x14ac:dyDescent="0.2">
      <c r="A749" t="s">
        <v>11408</v>
      </c>
      <c r="C749" t="s">
        <v>2351</v>
      </c>
      <c r="E749" t="s">
        <v>1906</v>
      </c>
      <c r="F749" t="s">
        <v>11478</v>
      </c>
      <c r="G749" t="s">
        <v>11405</v>
      </c>
      <c r="H749" t="s">
        <v>11405</v>
      </c>
      <c r="I749" t="s">
        <v>11405</v>
      </c>
      <c r="J749" t="s">
        <v>39</v>
      </c>
      <c r="K749" t="b">
        <v>0</v>
      </c>
      <c r="L749" t="s">
        <v>42</v>
      </c>
      <c r="M749" t="s">
        <v>11405</v>
      </c>
      <c r="N749" t="s">
        <v>11405</v>
      </c>
      <c r="O749" t="s">
        <v>11405</v>
      </c>
      <c r="P749" t="s">
        <v>11405</v>
      </c>
      <c r="Q749" t="b">
        <v>0</v>
      </c>
      <c r="R749" t="s">
        <v>86</v>
      </c>
      <c r="S749" t="b">
        <v>1</v>
      </c>
      <c r="T749" t="s">
        <v>11405</v>
      </c>
      <c r="U749" t="b">
        <v>0</v>
      </c>
    </row>
    <row r="750" spans="1:21" x14ac:dyDescent="0.2">
      <c r="A750" t="s">
        <v>11408</v>
      </c>
      <c r="C750" t="s">
        <v>2351</v>
      </c>
      <c r="E750" t="s">
        <v>1906</v>
      </c>
      <c r="F750" t="s">
        <v>11479</v>
      </c>
      <c r="G750" t="s">
        <v>11405</v>
      </c>
      <c r="H750" t="s">
        <v>11405</v>
      </c>
      <c r="I750" t="s">
        <v>11405</v>
      </c>
      <c r="J750" t="s">
        <v>39</v>
      </c>
      <c r="K750" t="b">
        <v>0</v>
      </c>
      <c r="L750" t="s">
        <v>42</v>
      </c>
      <c r="M750" t="s">
        <v>11405</v>
      </c>
      <c r="N750" t="s">
        <v>11405</v>
      </c>
      <c r="O750" t="s">
        <v>11405</v>
      </c>
      <c r="P750" t="s">
        <v>11405</v>
      </c>
      <c r="Q750" t="b">
        <v>0</v>
      </c>
      <c r="R750" t="s">
        <v>86</v>
      </c>
      <c r="S750" t="b">
        <v>1</v>
      </c>
      <c r="T750" t="s">
        <v>11405</v>
      </c>
      <c r="U750" t="b">
        <v>0</v>
      </c>
    </row>
    <row r="751" spans="1:21" x14ac:dyDescent="0.2">
      <c r="A751" t="s">
        <v>11408</v>
      </c>
      <c r="C751" t="s">
        <v>2351</v>
      </c>
      <c r="E751" t="s">
        <v>1906</v>
      </c>
      <c r="F751" t="s">
        <v>11480</v>
      </c>
      <c r="G751" t="s">
        <v>11405</v>
      </c>
      <c r="H751" t="s">
        <v>11405</v>
      </c>
      <c r="I751" t="s">
        <v>11405</v>
      </c>
      <c r="J751" t="s">
        <v>39</v>
      </c>
      <c r="K751" t="b">
        <v>0</v>
      </c>
      <c r="L751" t="s">
        <v>42</v>
      </c>
      <c r="M751" t="s">
        <v>11405</v>
      </c>
      <c r="N751" t="s">
        <v>11405</v>
      </c>
      <c r="O751" t="s">
        <v>11405</v>
      </c>
      <c r="P751" t="s">
        <v>11405</v>
      </c>
      <c r="Q751" t="b">
        <v>0</v>
      </c>
      <c r="R751" t="s">
        <v>86</v>
      </c>
      <c r="S751" t="b">
        <v>1</v>
      </c>
      <c r="T751" t="s">
        <v>11405</v>
      </c>
      <c r="U751" t="b">
        <v>0</v>
      </c>
    </row>
    <row r="752" spans="1:21" x14ac:dyDescent="0.2">
      <c r="A752" t="s">
        <v>11408</v>
      </c>
      <c r="C752" t="s">
        <v>2351</v>
      </c>
      <c r="E752" t="s">
        <v>11481</v>
      </c>
      <c r="F752" t="s">
        <v>11478</v>
      </c>
      <c r="G752" t="s">
        <v>11405</v>
      </c>
      <c r="H752" t="s">
        <v>11405</v>
      </c>
      <c r="I752" t="s">
        <v>11405</v>
      </c>
      <c r="J752" t="s">
        <v>39</v>
      </c>
      <c r="K752" t="b">
        <v>1</v>
      </c>
      <c r="L752" t="s">
        <v>42</v>
      </c>
      <c r="M752" t="s">
        <v>11405</v>
      </c>
      <c r="N752" t="s">
        <v>11405</v>
      </c>
      <c r="O752" t="s">
        <v>11405</v>
      </c>
      <c r="P752" t="s">
        <v>11405</v>
      </c>
      <c r="Q752" t="b">
        <v>0</v>
      </c>
      <c r="R752" t="s">
        <v>86</v>
      </c>
      <c r="S752" t="b">
        <v>0</v>
      </c>
      <c r="T752" t="s">
        <v>11405</v>
      </c>
      <c r="U752" t="b">
        <v>0</v>
      </c>
    </row>
    <row r="753" spans="1:21" x14ac:dyDescent="0.2">
      <c r="A753">
        <v>2289</v>
      </c>
      <c r="C753" t="s">
        <v>2351</v>
      </c>
      <c r="E753" t="s">
        <v>7064</v>
      </c>
      <c r="H753" t="s">
        <v>7065</v>
      </c>
      <c r="I753" t="s">
        <v>10561</v>
      </c>
      <c r="J753" t="s">
        <v>39</v>
      </c>
      <c r="K753" t="b">
        <v>1</v>
      </c>
      <c r="L753" t="s">
        <v>42</v>
      </c>
      <c r="M753" t="s">
        <v>11128</v>
      </c>
      <c r="Q753" t="b">
        <v>0</v>
      </c>
      <c r="R753" t="s">
        <v>86</v>
      </c>
      <c r="S753" t="b">
        <v>0</v>
      </c>
      <c r="U753" t="b">
        <v>0</v>
      </c>
    </row>
    <row r="754" spans="1:21" x14ac:dyDescent="0.2">
      <c r="A754">
        <v>1380</v>
      </c>
      <c r="C754" t="s">
        <v>2351</v>
      </c>
      <c r="E754" t="s">
        <v>2362</v>
      </c>
      <c r="H754" t="s">
        <v>2363</v>
      </c>
      <c r="I754" t="s">
        <v>2364</v>
      </c>
      <c r="J754" t="s">
        <v>39</v>
      </c>
      <c r="K754" t="b">
        <v>1</v>
      </c>
      <c r="L754" t="s">
        <v>42</v>
      </c>
      <c r="M754" t="s">
        <v>2365</v>
      </c>
      <c r="N754" t="s">
        <v>2366</v>
      </c>
      <c r="Q754" t="b">
        <v>0</v>
      </c>
      <c r="R754" t="s">
        <v>86</v>
      </c>
      <c r="S754" t="b">
        <v>0</v>
      </c>
      <c r="U754" t="b">
        <v>1</v>
      </c>
    </row>
    <row r="755" spans="1:21" x14ac:dyDescent="0.2">
      <c r="A755" t="s">
        <v>11408</v>
      </c>
      <c r="C755" t="s">
        <v>2351</v>
      </c>
      <c r="E755" t="s">
        <v>2362</v>
      </c>
      <c r="F755" t="s">
        <v>11482</v>
      </c>
      <c r="G755" t="s">
        <v>11405</v>
      </c>
      <c r="H755" t="s">
        <v>11405</v>
      </c>
      <c r="I755" t="s">
        <v>11405</v>
      </c>
      <c r="J755" t="s">
        <v>39</v>
      </c>
      <c r="K755" t="b">
        <v>1</v>
      </c>
      <c r="L755" t="s">
        <v>42</v>
      </c>
      <c r="M755" t="s">
        <v>11405</v>
      </c>
      <c r="N755" t="s">
        <v>11405</v>
      </c>
      <c r="O755" t="s">
        <v>11405</v>
      </c>
      <c r="P755" t="s">
        <v>11405</v>
      </c>
      <c r="Q755" t="b">
        <v>0</v>
      </c>
      <c r="R755" t="s">
        <v>86</v>
      </c>
      <c r="S755" t="b">
        <v>1</v>
      </c>
      <c r="T755" t="s">
        <v>11405</v>
      </c>
      <c r="U755" t="b">
        <v>0</v>
      </c>
    </row>
    <row r="756" spans="1:21" x14ac:dyDescent="0.2">
      <c r="A756">
        <v>20208</v>
      </c>
      <c r="C756" t="s">
        <v>2351</v>
      </c>
      <c r="E756" t="s">
        <v>10309</v>
      </c>
      <c r="H756" t="s">
        <v>10094</v>
      </c>
      <c r="I756" t="s">
        <v>10563</v>
      </c>
      <c r="K756" t="b">
        <v>1</v>
      </c>
      <c r="L756" t="s">
        <v>42</v>
      </c>
      <c r="M756" t="s">
        <v>11130</v>
      </c>
      <c r="Q756" t="b">
        <v>0</v>
      </c>
      <c r="R756" t="s">
        <v>86</v>
      </c>
      <c r="S756" t="b">
        <v>0</v>
      </c>
      <c r="U756" t="b">
        <v>0</v>
      </c>
    </row>
    <row r="757" spans="1:21" x14ac:dyDescent="0.2">
      <c r="A757">
        <v>1379</v>
      </c>
      <c r="C757" t="s">
        <v>2351</v>
      </c>
      <c r="E757" t="s">
        <v>2367</v>
      </c>
      <c r="H757" t="s">
        <v>2368</v>
      </c>
      <c r="I757" t="s">
        <v>2369</v>
      </c>
      <c r="J757" t="s">
        <v>39</v>
      </c>
      <c r="K757" t="b">
        <v>1</v>
      </c>
      <c r="L757" t="s">
        <v>42</v>
      </c>
      <c r="M757" t="s">
        <v>2370</v>
      </c>
      <c r="Q757" t="b">
        <v>0</v>
      </c>
      <c r="R757" t="s">
        <v>86</v>
      </c>
      <c r="S757" t="b">
        <v>0</v>
      </c>
      <c r="U757" t="b">
        <v>0</v>
      </c>
    </row>
    <row r="758" spans="1:21" x14ac:dyDescent="0.2">
      <c r="A758">
        <v>15667</v>
      </c>
      <c r="C758" t="s">
        <v>2351</v>
      </c>
      <c r="E758" t="s">
        <v>2371</v>
      </c>
      <c r="I758" t="s">
        <v>2372</v>
      </c>
      <c r="K758" t="b">
        <v>1</v>
      </c>
      <c r="L758" t="s">
        <v>42</v>
      </c>
      <c r="M758" t="s">
        <v>2373</v>
      </c>
      <c r="N758" t="s">
        <v>2374</v>
      </c>
      <c r="O758" t="s">
        <v>2375</v>
      </c>
      <c r="Q758" t="b">
        <v>0</v>
      </c>
      <c r="R758" t="s">
        <v>86</v>
      </c>
      <c r="S758" t="b">
        <v>0</v>
      </c>
      <c r="U758" t="b">
        <v>0</v>
      </c>
    </row>
    <row r="759" spans="1:21" x14ac:dyDescent="0.2">
      <c r="A759" t="s">
        <v>11408</v>
      </c>
      <c r="C759" t="s">
        <v>2351</v>
      </c>
      <c r="E759" t="s">
        <v>11483</v>
      </c>
      <c r="F759" t="s">
        <v>11484</v>
      </c>
      <c r="G759" t="s">
        <v>11405</v>
      </c>
      <c r="H759" t="s">
        <v>11405</v>
      </c>
      <c r="I759" t="s">
        <v>11405</v>
      </c>
      <c r="J759" t="s">
        <v>39</v>
      </c>
      <c r="K759" t="b">
        <v>0</v>
      </c>
      <c r="L759" t="s">
        <v>42</v>
      </c>
      <c r="M759" t="s">
        <v>11405</v>
      </c>
      <c r="N759" t="s">
        <v>11405</v>
      </c>
      <c r="O759" t="s">
        <v>11405</v>
      </c>
      <c r="P759" t="s">
        <v>11405</v>
      </c>
      <c r="Q759" t="b">
        <v>0</v>
      </c>
      <c r="R759" t="s">
        <v>86</v>
      </c>
      <c r="S759" t="b">
        <v>1</v>
      </c>
      <c r="T759" t="s">
        <v>11405</v>
      </c>
      <c r="U759" t="b">
        <v>0</v>
      </c>
    </row>
    <row r="760" spans="1:21" x14ac:dyDescent="0.2">
      <c r="A760" t="s">
        <v>11408</v>
      </c>
      <c r="C760" t="s">
        <v>2351</v>
      </c>
      <c r="E760" t="s">
        <v>11485</v>
      </c>
      <c r="F760" t="s">
        <v>11405</v>
      </c>
      <c r="G760" t="s">
        <v>11405</v>
      </c>
      <c r="H760" t="s">
        <v>11405</v>
      </c>
      <c r="I760" t="s">
        <v>11405</v>
      </c>
      <c r="J760" t="s">
        <v>11405</v>
      </c>
      <c r="K760" t="b">
        <v>1</v>
      </c>
      <c r="L760" t="s">
        <v>42</v>
      </c>
      <c r="M760" t="s">
        <v>11405</v>
      </c>
      <c r="N760" t="s">
        <v>11405</v>
      </c>
      <c r="O760" t="s">
        <v>11405</v>
      </c>
      <c r="P760" t="s">
        <v>11405</v>
      </c>
      <c r="Q760" t="b">
        <v>0</v>
      </c>
      <c r="R760" t="s">
        <v>86</v>
      </c>
      <c r="S760" t="b">
        <v>1</v>
      </c>
      <c r="T760" t="s">
        <v>11405</v>
      </c>
      <c r="U760" t="b">
        <v>0</v>
      </c>
    </row>
    <row r="761" spans="1:21" x14ac:dyDescent="0.2">
      <c r="A761">
        <v>20046</v>
      </c>
      <c r="C761" t="s">
        <v>2351</v>
      </c>
      <c r="E761" t="s">
        <v>2376</v>
      </c>
      <c r="H761" t="s">
        <v>2377</v>
      </c>
      <c r="I761" t="s">
        <v>10566</v>
      </c>
      <c r="J761" t="s">
        <v>39</v>
      </c>
      <c r="K761" t="b">
        <v>1</v>
      </c>
      <c r="L761" t="s">
        <v>42</v>
      </c>
      <c r="M761" t="s">
        <v>2378</v>
      </c>
      <c r="Q761" t="b">
        <v>0</v>
      </c>
      <c r="R761" t="s">
        <v>86</v>
      </c>
      <c r="S761" t="b">
        <v>0</v>
      </c>
      <c r="U761" t="b">
        <v>0</v>
      </c>
    </row>
    <row r="762" spans="1:21" x14ac:dyDescent="0.2">
      <c r="A762">
        <v>2406</v>
      </c>
      <c r="C762" t="s">
        <v>2351</v>
      </c>
      <c r="E762" t="s">
        <v>2379</v>
      </c>
      <c r="H762" t="s">
        <v>2380</v>
      </c>
      <c r="I762" t="s">
        <v>2381</v>
      </c>
      <c r="J762" t="s">
        <v>39</v>
      </c>
      <c r="K762" t="b">
        <v>1</v>
      </c>
      <c r="L762" t="s">
        <v>42</v>
      </c>
      <c r="M762" t="s">
        <v>2382</v>
      </c>
      <c r="Q762" t="b">
        <v>0</v>
      </c>
      <c r="R762" t="s">
        <v>86</v>
      </c>
      <c r="S762" t="b">
        <v>0</v>
      </c>
      <c r="U762" t="b">
        <v>1</v>
      </c>
    </row>
    <row r="763" spans="1:21" x14ac:dyDescent="0.2">
      <c r="A763">
        <v>20205</v>
      </c>
      <c r="C763" t="s">
        <v>2351</v>
      </c>
      <c r="E763" t="s">
        <v>6809</v>
      </c>
      <c r="F763" t="s">
        <v>6810</v>
      </c>
      <c r="G763" t="s">
        <v>6812</v>
      </c>
      <c r="H763" t="s">
        <v>6811</v>
      </c>
      <c r="I763" t="s">
        <v>10567</v>
      </c>
      <c r="J763" t="s">
        <v>39</v>
      </c>
      <c r="K763" t="b">
        <v>1</v>
      </c>
      <c r="L763" t="s">
        <v>42</v>
      </c>
      <c r="M763" t="s">
        <v>11131</v>
      </c>
      <c r="Q763" t="b">
        <v>0</v>
      </c>
      <c r="R763" t="s">
        <v>86</v>
      </c>
      <c r="S763" t="b">
        <v>0</v>
      </c>
      <c r="U763" t="b">
        <v>0</v>
      </c>
    </row>
    <row r="764" spans="1:21" x14ac:dyDescent="0.2">
      <c r="A764">
        <v>20221</v>
      </c>
      <c r="C764" t="s">
        <v>2351</v>
      </c>
      <c r="E764" t="s">
        <v>6621</v>
      </c>
      <c r="F764" t="s">
        <v>6624</v>
      </c>
      <c r="H764" t="s">
        <v>6625</v>
      </c>
      <c r="I764" t="s">
        <v>10560</v>
      </c>
      <c r="K764" t="b">
        <v>1</v>
      </c>
      <c r="L764" t="s">
        <v>42</v>
      </c>
      <c r="M764" t="s">
        <v>11132</v>
      </c>
      <c r="Q764" t="b">
        <v>0</v>
      </c>
      <c r="R764" t="s">
        <v>86</v>
      </c>
      <c r="S764" t="b">
        <v>0</v>
      </c>
      <c r="U764" t="b">
        <v>0</v>
      </c>
    </row>
    <row r="765" spans="1:21" x14ac:dyDescent="0.2">
      <c r="A765">
        <v>2469</v>
      </c>
      <c r="C765" t="s">
        <v>2351</v>
      </c>
      <c r="E765" t="s">
        <v>7033</v>
      </c>
      <c r="F765" t="s">
        <v>7034</v>
      </c>
      <c r="H765" t="s">
        <v>7035</v>
      </c>
      <c r="I765" t="s">
        <v>10559</v>
      </c>
      <c r="J765" t="s">
        <v>39</v>
      </c>
      <c r="K765" t="b">
        <v>1</v>
      </c>
      <c r="L765" t="s">
        <v>42</v>
      </c>
      <c r="M765" t="s">
        <v>11133</v>
      </c>
      <c r="Q765" t="b">
        <v>1</v>
      </c>
      <c r="R765" t="s">
        <v>86</v>
      </c>
      <c r="S765" t="b">
        <v>0</v>
      </c>
      <c r="U765" t="b">
        <v>0</v>
      </c>
    </row>
    <row r="766" spans="1:21" x14ac:dyDescent="0.2">
      <c r="A766" t="s">
        <v>11408</v>
      </c>
      <c r="C766" t="s">
        <v>2351</v>
      </c>
      <c r="E766" t="s">
        <v>7033</v>
      </c>
      <c r="F766" s="72" t="s">
        <v>11663</v>
      </c>
      <c r="G766" t="s">
        <v>11405</v>
      </c>
      <c r="H766" t="s">
        <v>11405</v>
      </c>
      <c r="I766" t="s">
        <v>11405</v>
      </c>
      <c r="J766" t="s">
        <v>39</v>
      </c>
      <c r="K766" t="b">
        <v>0</v>
      </c>
      <c r="L766" t="s">
        <v>42</v>
      </c>
      <c r="M766" t="s">
        <v>11405</v>
      </c>
      <c r="N766" t="s">
        <v>11405</v>
      </c>
      <c r="O766" t="s">
        <v>11405</v>
      </c>
      <c r="P766" t="s">
        <v>11405</v>
      </c>
      <c r="Q766" t="b">
        <v>0</v>
      </c>
      <c r="R766" t="s">
        <v>86</v>
      </c>
      <c r="S766" t="b">
        <v>1</v>
      </c>
      <c r="T766" t="s">
        <v>11405</v>
      </c>
      <c r="U766" t="b">
        <v>0</v>
      </c>
    </row>
    <row r="767" spans="1:21" x14ac:dyDescent="0.2">
      <c r="C767" t="s">
        <v>2351</v>
      </c>
      <c r="D767" t="s">
        <v>2383</v>
      </c>
      <c r="E767" t="s">
        <v>2384</v>
      </c>
      <c r="H767" t="s">
        <v>2385</v>
      </c>
      <c r="I767" t="s">
        <v>2386</v>
      </c>
      <c r="J767" t="s">
        <v>39</v>
      </c>
      <c r="K767" t="b">
        <v>1</v>
      </c>
      <c r="L767" t="s">
        <v>42</v>
      </c>
      <c r="M767" t="s">
        <v>2387</v>
      </c>
      <c r="Q767" t="b">
        <v>1</v>
      </c>
      <c r="R767" t="s">
        <v>86</v>
      </c>
      <c r="S767" t="b">
        <v>0</v>
      </c>
      <c r="U767" t="b">
        <v>0</v>
      </c>
    </row>
    <row r="768" spans="1:21" x14ac:dyDescent="0.2">
      <c r="A768">
        <v>2305</v>
      </c>
      <c r="C768" t="s">
        <v>2351</v>
      </c>
      <c r="D768" t="s">
        <v>2383</v>
      </c>
      <c r="E768" t="s">
        <v>11660</v>
      </c>
      <c r="F768" s="72" t="s">
        <v>11659</v>
      </c>
      <c r="H768" t="s">
        <v>2389</v>
      </c>
      <c r="I768" t="s">
        <v>2390</v>
      </c>
      <c r="J768" t="s">
        <v>39</v>
      </c>
      <c r="K768" t="b">
        <v>1</v>
      </c>
      <c r="L768" t="s">
        <v>42</v>
      </c>
      <c r="M768" t="s">
        <v>2391</v>
      </c>
      <c r="Q768" t="b">
        <v>1</v>
      </c>
      <c r="R768" t="s">
        <v>56</v>
      </c>
      <c r="S768" t="b">
        <v>0</v>
      </c>
      <c r="U768" t="b">
        <v>0</v>
      </c>
    </row>
    <row r="769" spans="1:21" x14ac:dyDescent="0.2">
      <c r="A769">
        <v>1507</v>
      </c>
      <c r="C769" t="s">
        <v>2351</v>
      </c>
      <c r="D769" t="s">
        <v>2383</v>
      </c>
      <c r="E769" t="s">
        <v>11660</v>
      </c>
      <c r="F769" s="72" t="s">
        <v>11661</v>
      </c>
      <c r="H769" t="s">
        <v>2393</v>
      </c>
      <c r="I769" t="s">
        <v>2394</v>
      </c>
      <c r="J769" t="s">
        <v>39</v>
      </c>
      <c r="K769" t="b">
        <v>1</v>
      </c>
      <c r="L769" t="s">
        <v>42</v>
      </c>
      <c r="M769" t="s">
        <v>2395</v>
      </c>
      <c r="Q769" t="b">
        <v>1</v>
      </c>
      <c r="R769" t="s">
        <v>86</v>
      </c>
      <c r="S769" t="b">
        <v>0</v>
      </c>
      <c r="U769" t="b">
        <v>0</v>
      </c>
    </row>
    <row r="770" spans="1:21" x14ac:dyDescent="0.2">
      <c r="A770">
        <v>1243</v>
      </c>
      <c r="C770" t="s">
        <v>2351</v>
      </c>
      <c r="D770" t="s">
        <v>2383</v>
      </c>
      <c r="E770" t="s">
        <v>2396</v>
      </c>
      <c r="H770" t="s">
        <v>2397</v>
      </c>
      <c r="I770" t="s">
        <v>2398</v>
      </c>
      <c r="J770" t="s">
        <v>39</v>
      </c>
      <c r="K770" t="b">
        <v>1</v>
      </c>
      <c r="L770" t="s">
        <v>42</v>
      </c>
      <c r="M770" t="s">
        <v>2399</v>
      </c>
      <c r="Q770" t="b">
        <v>0</v>
      </c>
      <c r="R770" t="s">
        <v>86</v>
      </c>
      <c r="S770" t="b">
        <v>0</v>
      </c>
      <c r="U770" t="b">
        <v>0</v>
      </c>
    </row>
    <row r="771" spans="1:21" x14ac:dyDescent="0.2">
      <c r="A771">
        <v>15832</v>
      </c>
      <c r="C771" t="s">
        <v>2351</v>
      </c>
      <c r="D771" t="s">
        <v>2383</v>
      </c>
      <c r="E771" t="s">
        <v>2396</v>
      </c>
      <c r="F771" s="72" t="s">
        <v>11662</v>
      </c>
      <c r="H771" t="s">
        <v>6637</v>
      </c>
      <c r="I771" t="s">
        <v>6638</v>
      </c>
      <c r="J771" t="s">
        <v>39</v>
      </c>
      <c r="K771" t="b">
        <v>1</v>
      </c>
      <c r="L771" t="s">
        <v>42</v>
      </c>
      <c r="M771" t="s">
        <v>2399</v>
      </c>
      <c r="Q771" t="b">
        <v>0</v>
      </c>
      <c r="R771" t="s">
        <v>1047</v>
      </c>
      <c r="S771" t="b">
        <v>0</v>
      </c>
      <c r="U771" t="b">
        <v>0</v>
      </c>
    </row>
    <row r="772" spans="1:21" x14ac:dyDescent="0.2">
      <c r="A772">
        <v>1378</v>
      </c>
      <c r="C772" t="s">
        <v>2351</v>
      </c>
      <c r="D772" t="s">
        <v>2383</v>
      </c>
      <c r="E772" t="s">
        <v>11665</v>
      </c>
      <c r="F772" s="72" t="s">
        <v>11664</v>
      </c>
      <c r="H772" t="s">
        <v>2401</v>
      </c>
      <c r="I772" t="s">
        <v>2402</v>
      </c>
      <c r="J772" t="s">
        <v>39</v>
      </c>
      <c r="K772" t="b">
        <v>1</v>
      </c>
      <c r="L772" t="s">
        <v>42</v>
      </c>
      <c r="M772" t="s">
        <v>2404</v>
      </c>
      <c r="P772" t="s">
        <v>2403</v>
      </c>
      <c r="Q772" t="b">
        <v>0</v>
      </c>
      <c r="R772" t="s">
        <v>86</v>
      </c>
      <c r="S772" t="b">
        <v>0</v>
      </c>
      <c r="U772" t="b">
        <v>0</v>
      </c>
    </row>
    <row r="773" spans="1:21" x14ac:dyDescent="0.2">
      <c r="A773" t="s">
        <v>11408</v>
      </c>
      <c r="C773" t="s">
        <v>2351</v>
      </c>
      <c r="D773" t="s">
        <v>2383</v>
      </c>
      <c r="E773" t="s">
        <v>11686</v>
      </c>
      <c r="F773" t="s">
        <v>11488</v>
      </c>
      <c r="G773" t="s">
        <v>11405</v>
      </c>
      <c r="H773" t="s">
        <v>11405</v>
      </c>
      <c r="I773" t="s">
        <v>11405</v>
      </c>
      <c r="J773" t="s">
        <v>39</v>
      </c>
      <c r="K773" t="b">
        <v>0</v>
      </c>
      <c r="L773" t="s">
        <v>42</v>
      </c>
      <c r="M773" t="s">
        <v>11405</v>
      </c>
      <c r="N773" t="s">
        <v>11405</v>
      </c>
      <c r="O773" t="s">
        <v>11405</v>
      </c>
      <c r="P773" t="s">
        <v>11405</v>
      </c>
      <c r="Q773" t="b">
        <v>0</v>
      </c>
      <c r="R773" t="s">
        <v>86</v>
      </c>
      <c r="S773" t="b">
        <v>1</v>
      </c>
      <c r="T773" t="s">
        <v>11405</v>
      </c>
      <c r="U773" t="b">
        <v>0</v>
      </c>
    </row>
    <row r="774" spans="1:21" x14ac:dyDescent="0.2">
      <c r="A774" t="s">
        <v>11408</v>
      </c>
      <c r="C774" t="s">
        <v>2351</v>
      </c>
      <c r="D774" t="s">
        <v>2383</v>
      </c>
      <c r="E774" t="s">
        <v>11693</v>
      </c>
      <c r="F774" t="s">
        <v>11490</v>
      </c>
      <c r="G774" t="s">
        <v>11405</v>
      </c>
      <c r="H774" t="s">
        <v>11405</v>
      </c>
      <c r="I774" t="s">
        <v>11491</v>
      </c>
      <c r="J774" t="s">
        <v>39</v>
      </c>
      <c r="K774" t="b">
        <v>1</v>
      </c>
      <c r="L774" t="s">
        <v>42</v>
      </c>
      <c r="M774" t="s">
        <v>11492</v>
      </c>
      <c r="N774" t="s">
        <v>11493</v>
      </c>
      <c r="O774" t="s">
        <v>11405</v>
      </c>
      <c r="P774" t="s">
        <v>11405</v>
      </c>
      <c r="Q774" t="b">
        <v>0</v>
      </c>
      <c r="R774" t="s">
        <v>86</v>
      </c>
      <c r="S774" t="b">
        <v>0</v>
      </c>
      <c r="T774" t="s">
        <v>11405</v>
      </c>
      <c r="U774" t="b">
        <v>0</v>
      </c>
    </row>
    <row r="775" spans="1:21" x14ac:dyDescent="0.2">
      <c r="A775" t="s">
        <v>11408</v>
      </c>
      <c r="C775" t="s">
        <v>2351</v>
      </c>
      <c r="D775" t="s">
        <v>2383</v>
      </c>
      <c r="E775" t="s">
        <v>11693</v>
      </c>
      <c r="F775" t="s">
        <v>11494</v>
      </c>
      <c r="G775" t="s">
        <v>11405</v>
      </c>
      <c r="H775" t="s">
        <v>11405</v>
      </c>
      <c r="I775" t="s">
        <v>11405</v>
      </c>
      <c r="J775" t="s">
        <v>39</v>
      </c>
      <c r="K775" t="b">
        <v>0</v>
      </c>
      <c r="L775" t="s">
        <v>42</v>
      </c>
      <c r="M775" t="s">
        <v>11405</v>
      </c>
      <c r="N775" t="s">
        <v>11405</v>
      </c>
      <c r="O775" t="s">
        <v>11405</v>
      </c>
      <c r="P775" t="s">
        <v>11405</v>
      </c>
      <c r="Q775" t="b">
        <v>0</v>
      </c>
      <c r="R775" t="s">
        <v>86</v>
      </c>
      <c r="S775" t="b">
        <v>1</v>
      </c>
      <c r="T775" t="s">
        <v>11405</v>
      </c>
      <c r="U775" t="b">
        <v>0</v>
      </c>
    </row>
    <row r="776" spans="1:21" x14ac:dyDescent="0.2">
      <c r="A776" t="s">
        <v>11408</v>
      </c>
      <c r="C776" t="s">
        <v>2351</v>
      </c>
      <c r="D776" t="s">
        <v>2383</v>
      </c>
      <c r="E776" t="s">
        <v>11693</v>
      </c>
      <c r="F776" t="s">
        <v>11495</v>
      </c>
      <c r="G776" t="s">
        <v>11496</v>
      </c>
      <c r="H776" t="s">
        <v>11405</v>
      </c>
      <c r="I776" t="s">
        <v>11405</v>
      </c>
      <c r="J776" t="s">
        <v>39</v>
      </c>
      <c r="K776" t="b">
        <v>0</v>
      </c>
      <c r="L776" t="s">
        <v>42</v>
      </c>
      <c r="M776" t="s">
        <v>11405</v>
      </c>
      <c r="N776" t="s">
        <v>11405</v>
      </c>
      <c r="O776" t="s">
        <v>11405</v>
      </c>
      <c r="P776" t="s">
        <v>11405</v>
      </c>
      <c r="Q776" t="b">
        <v>0</v>
      </c>
      <c r="R776" t="s">
        <v>86</v>
      </c>
      <c r="S776" t="b">
        <v>1</v>
      </c>
      <c r="T776" t="s">
        <v>11405</v>
      </c>
      <c r="U776" t="b">
        <v>0</v>
      </c>
    </row>
    <row r="777" spans="1:21" x14ac:dyDescent="0.2">
      <c r="A777" t="s">
        <v>11408</v>
      </c>
      <c r="C777" t="s">
        <v>2351</v>
      </c>
      <c r="D777" t="s">
        <v>2383</v>
      </c>
      <c r="E777" t="s">
        <v>11693</v>
      </c>
      <c r="F777" t="s">
        <v>11497</v>
      </c>
      <c r="G777" t="s">
        <v>11405</v>
      </c>
      <c r="H777" t="s">
        <v>11405</v>
      </c>
      <c r="I777" t="s">
        <v>11405</v>
      </c>
      <c r="J777" t="s">
        <v>39</v>
      </c>
      <c r="K777" t="b">
        <v>0</v>
      </c>
      <c r="L777" t="s">
        <v>42</v>
      </c>
      <c r="M777" t="s">
        <v>11405</v>
      </c>
      <c r="N777" t="s">
        <v>11405</v>
      </c>
      <c r="O777" t="s">
        <v>11405</v>
      </c>
      <c r="P777" t="s">
        <v>11405</v>
      </c>
      <c r="Q777" t="b">
        <v>0</v>
      </c>
      <c r="R777" t="s">
        <v>86</v>
      </c>
      <c r="S777" t="b">
        <v>1</v>
      </c>
      <c r="T777" t="s">
        <v>11405</v>
      </c>
      <c r="U777" t="b">
        <v>0</v>
      </c>
    </row>
    <row r="778" spans="1:21" x14ac:dyDescent="0.2">
      <c r="A778">
        <v>1244</v>
      </c>
      <c r="C778" t="s">
        <v>2351</v>
      </c>
      <c r="D778" t="s">
        <v>2383</v>
      </c>
      <c r="E778" t="s">
        <v>11694</v>
      </c>
      <c r="F778" t="s">
        <v>2406</v>
      </c>
      <c r="H778" t="s">
        <v>2407</v>
      </c>
      <c r="I778" t="s">
        <v>2386</v>
      </c>
      <c r="J778" t="s">
        <v>39</v>
      </c>
      <c r="K778" t="b">
        <v>1</v>
      </c>
      <c r="L778" t="s">
        <v>42</v>
      </c>
      <c r="M778" t="s">
        <v>2408</v>
      </c>
      <c r="N778" t="s">
        <v>2409</v>
      </c>
      <c r="O778" t="s">
        <v>2410</v>
      </c>
      <c r="P778" t="s">
        <v>2411</v>
      </c>
      <c r="Q778" t="b">
        <v>0</v>
      </c>
      <c r="R778" t="s">
        <v>86</v>
      </c>
      <c r="S778" t="b">
        <v>0</v>
      </c>
      <c r="U778" t="b">
        <v>0</v>
      </c>
    </row>
    <row r="779" spans="1:21" x14ac:dyDescent="0.2">
      <c r="A779">
        <v>2355</v>
      </c>
      <c r="C779" t="s">
        <v>2351</v>
      </c>
      <c r="D779" t="s">
        <v>2383</v>
      </c>
      <c r="E779" t="s">
        <v>11695</v>
      </c>
      <c r="F779" t="s">
        <v>2051</v>
      </c>
      <c r="G779" t="s">
        <v>2415</v>
      </c>
      <c r="H779" t="s">
        <v>2413</v>
      </c>
      <c r="I779" t="s">
        <v>2414</v>
      </c>
      <c r="J779" t="s">
        <v>39</v>
      </c>
      <c r="K779" t="b">
        <v>1</v>
      </c>
      <c r="L779" t="s">
        <v>42</v>
      </c>
      <c r="M779" t="s">
        <v>2416</v>
      </c>
      <c r="N779" t="s">
        <v>2417</v>
      </c>
      <c r="O779" t="s">
        <v>2418</v>
      </c>
      <c r="P779" t="s">
        <v>2419</v>
      </c>
      <c r="Q779" t="b">
        <v>0</v>
      </c>
      <c r="R779" t="s">
        <v>86</v>
      </c>
      <c r="S779" t="b">
        <v>0</v>
      </c>
      <c r="U779" t="b">
        <v>0</v>
      </c>
    </row>
    <row r="780" spans="1:21" x14ac:dyDescent="0.2">
      <c r="A780">
        <v>20199</v>
      </c>
      <c r="C780" t="s">
        <v>2351</v>
      </c>
      <c r="D780" t="s">
        <v>2383</v>
      </c>
      <c r="E780" t="s">
        <v>11695</v>
      </c>
      <c r="F780" t="s">
        <v>2420</v>
      </c>
      <c r="G780" t="s">
        <v>2415</v>
      </c>
      <c r="H780" t="s">
        <v>2421</v>
      </c>
      <c r="I780" t="s">
        <v>2422</v>
      </c>
      <c r="J780" t="s">
        <v>39</v>
      </c>
      <c r="K780" t="b">
        <v>1</v>
      </c>
      <c r="L780" t="s">
        <v>42</v>
      </c>
      <c r="M780" t="s">
        <v>2423</v>
      </c>
      <c r="N780" t="s">
        <v>2424</v>
      </c>
      <c r="O780" t="s">
        <v>2425</v>
      </c>
      <c r="Q780" t="b">
        <v>0</v>
      </c>
      <c r="R780" t="s">
        <v>86</v>
      </c>
      <c r="S780" t="b">
        <v>0</v>
      </c>
      <c r="U780" t="b">
        <v>0</v>
      </c>
    </row>
    <row r="781" spans="1:21" x14ac:dyDescent="0.2">
      <c r="A781">
        <v>1242</v>
      </c>
      <c r="C781" t="s">
        <v>2351</v>
      </c>
      <c r="D781" t="s">
        <v>2383</v>
      </c>
      <c r="E781" t="s">
        <v>11695</v>
      </c>
      <c r="F781" t="s">
        <v>1473</v>
      </c>
      <c r="G781" t="s">
        <v>2415</v>
      </c>
      <c r="H781" t="s">
        <v>2426</v>
      </c>
      <c r="I781" t="s">
        <v>2427</v>
      </c>
      <c r="J781" t="s">
        <v>39</v>
      </c>
      <c r="K781" t="b">
        <v>1</v>
      </c>
      <c r="L781" t="s">
        <v>42</v>
      </c>
      <c r="M781" t="s">
        <v>2419</v>
      </c>
      <c r="N781" t="s">
        <v>2417</v>
      </c>
      <c r="O781" t="s">
        <v>2418</v>
      </c>
      <c r="Q781" t="b">
        <v>0</v>
      </c>
      <c r="R781" t="s">
        <v>86</v>
      </c>
      <c r="S781" t="b">
        <v>0</v>
      </c>
      <c r="U781" t="b">
        <v>1</v>
      </c>
    </row>
    <row r="782" spans="1:21" x14ac:dyDescent="0.2">
      <c r="A782" t="s">
        <v>11408</v>
      </c>
      <c r="C782" t="s">
        <v>2351</v>
      </c>
      <c r="D782" t="s">
        <v>2383</v>
      </c>
      <c r="E782" t="s">
        <v>11695</v>
      </c>
      <c r="F782" t="s">
        <v>11498</v>
      </c>
      <c r="G782" t="s">
        <v>2415</v>
      </c>
      <c r="H782" t="s">
        <v>11405</v>
      </c>
      <c r="I782" t="s">
        <v>11405</v>
      </c>
      <c r="J782" t="s">
        <v>39</v>
      </c>
      <c r="K782" t="b">
        <v>0</v>
      </c>
      <c r="L782" t="s">
        <v>42</v>
      </c>
      <c r="M782" t="s">
        <v>11405</v>
      </c>
      <c r="N782" t="s">
        <v>11405</v>
      </c>
      <c r="O782" t="s">
        <v>11405</v>
      </c>
      <c r="P782" t="s">
        <v>11405</v>
      </c>
      <c r="Q782" t="b">
        <v>0</v>
      </c>
      <c r="R782" t="s">
        <v>86</v>
      </c>
      <c r="S782" t="b">
        <v>1</v>
      </c>
      <c r="T782" t="s">
        <v>11405</v>
      </c>
      <c r="U782" t="b">
        <v>0</v>
      </c>
    </row>
    <row r="783" spans="1:21" x14ac:dyDescent="0.2">
      <c r="A783" t="s">
        <v>11408</v>
      </c>
      <c r="C783" t="s">
        <v>2351</v>
      </c>
      <c r="D783" t="s">
        <v>2383</v>
      </c>
      <c r="E783" t="s">
        <v>11695</v>
      </c>
      <c r="F783" t="s">
        <v>11499</v>
      </c>
      <c r="G783" t="s">
        <v>2415</v>
      </c>
      <c r="H783" t="s">
        <v>11405</v>
      </c>
      <c r="I783" t="s">
        <v>11405</v>
      </c>
      <c r="J783" t="s">
        <v>39</v>
      </c>
      <c r="K783" t="b">
        <v>0</v>
      </c>
      <c r="L783" t="s">
        <v>42</v>
      </c>
      <c r="M783" t="s">
        <v>11405</v>
      </c>
      <c r="N783" t="s">
        <v>11405</v>
      </c>
      <c r="O783" t="s">
        <v>11405</v>
      </c>
      <c r="P783" t="s">
        <v>11405</v>
      </c>
      <c r="Q783" t="b">
        <v>0</v>
      </c>
      <c r="R783" t="s">
        <v>86</v>
      </c>
      <c r="S783" t="b">
        <v>1</v>
      </c>
      <c r="T783" t="s">
        <v>11405</v>
      </c>
      <c r="U783" t="b">
        <v>0</v>
      </c>
    </row>
    <row r="784" spans="1:21" x14ac:dyDescent="0.2">
      <c r="C784" t="s">
        <v>2351</v>
      </c>
      <c r="F784" t="s">
        <v>7028</v>
      </c>
      <c r="H784" t="s">
        <v>7029</v>
      </c>
      <c r="I784" t="s">
        <v>10549</v>
      </c>
      <c r="J784" t="s">
        <v>39</v>
      </c>
      <c r="K784" t="b">
        <v>1</v>
      </c>
      <c r="L784" t="s">
        <v>42</v>
      </c>
      <c r="M784" t="s">
        <v>11118</v>
      </c>
      <c r="Q784" t="b">
        <v>0</v>
      </c>
      <c r="R784" t="s">
        <v>86</v>
      </c>
      <c r="S784" t="b">
        <v>0</v>
      </c>
      <c r="U784" t="b">
        <v>0</v>
      </c>
    </row>
    <row r="785" spans="1:21" x14ac:dyDescent="0.2">
      <c r="C785" t="s">
        <v>2351</v>
      </c>
      <c r="F785" t="s">
        <v>6630</v>
      </c>
      <c r="H785" t="s">
        <v>6631</v>
      </c>
      <c r="I785" t="s">
        <v>6632</v>
      </c>
      <c r="J785" t="s">
        <v>39</v>
      </c>
      <c r="K785" t="b">
        <v>1</v>
      </c>
      <c r="L785" t="s">
        <v>42</v>
      </c>
      <c r="M785" t="s">
        <v>6633</v>
      </c>
      <c r="Q785" t="b">
        <v>0</v>
      </c>
      <c r="R785" t="s">
        <v>86</v>
      </c>
      <c r="S785" t="b">
        <v>0</v>
      </c>
      <c r="U785" t="b">
        <v>0</v>
      </c>
    </row>
    <row r="786" spans="1:21" x14ac:dyDescent="0.2">
      <c r="A786">
        <v>20093</v>
      </c>
      <c r="C786" t="s">
        <v>2351</v>
      </c>
      <c r="F786" t="s">
        <v>9805</v>
      </c>
      <c r="H786" t="s">
        <v>10088</v>
      </c>
      <c r="I786" t="s">
        <v>10366</v>
      </c>
      <c r="K786" t="b">
        <v>1</v>
      </c>
      <c r="L786" t="s">
        <v>42</v>
      </c>
      <c r="M786" t="s">
        <v>11119</v>
      </c>
      <c r="Q786" t="b">
        <v>0</v>
      </c>
      <c r="R786" t="s">
        <v>86</v>
      </c>
      <c r="S786" t="b">
        <v>0</v>
      </c>
      <c r="U786" t="b">
        <v>0</v>
      </c>
    </row>
    <row r="787" spans="1:21" x14ac:dyDescent="0.2">
      <c r="A787">
        <v>2208</v>
      </c>
      <c r="C787" t="s">
        <v>2351</v>
      </c>
      <c r="F787" t="s">
        <v>7019</v>
      </c>
      <c r="H787" t="s">
        <v>7020</v>
      </c>
      <c r="I787" t="s">
        <v>10550</v>
      </c>
      <c r="K787" t="b">
        <v>1</v>
      </c>
      <c r="L787" t="s">
        <v>42</v>
      </c>
      <c r="M787" t="s">
        <v>11120</v>
      </c>
      <c r="Q787" t="b">
        <v>0</v>
      </c>
      <c r="R787" t="s">
        <v>86</v>
      </c>
      <c r="S787" t="b">
        <v>0</v>
      </c>
      <c r="U787" t="b">
        <v>0</v>
      </c>
    </row>
    <row r="788" spans="1:21" x14ac:dyDescent="0.2">
      <c r="A788">
        <v>20257</v>
      </c>
      <c r="C788" t="s">
        <v>2351</v>
      </c>
      <c r="F788" t="s">
        <v>7026</v>
      </c>
      <c r="H788" t="s">
        <v>10089</v>
      </c>
      <c r="I788" t="s">
        <v>10555</v>
      </c>
      <c r="J788" t="s">
        <v>39</v>
      </c>
      <c r="K788" t="b">
        <v>1</v>
      </c>
      <c r="L788" t="s">
        <v>42</v>
      </c>
      <c r="M788" t="s">
        <v>7027</v>
      </c>
      <c r="Q788" t="b">
        <v>0</v>
      </c>
      <c r="R788" t="s">
        <v>86</v>
      </c>
      <c r="S788" t="b">
        <v>0</v>
      </c>
      <c r="U788" t="b">
        <v>0</v>
      </c>
    </row>
    <row r="789" spans="1:21" x14ac:dyDescent="0.2">
      <c r="A789">
        <v>15670</v>
      </c>
      <c r="C789" t="s">
        <v>2351</v>
      </c>
      <c r="F789" t="s">
        <v>9807</v>
      </c>
      <c r="H789" t="s">
        <v>10092</v>
      </c>
      <c r="I789" t="s">
        <v>10556</v>
      </c>
      <c r="K789" t="b">
        <v>1</v>
      </c>
      <c r="L789" t="s">
        <v>42</v>
      </c>
      <c r="M789" t="s">
        <v>11127</v>
      </c>
      <c r="Q789" t="b">
        <v>1</v>
      </c>
      <c r="R789" t="s">
        <v>86</v>
      </c>
      <c r="S789" t="b">
        <v>0</v>
      </c>
      <c r="U789" t="b">
        <v>0</v>
      </c>
    </row>
    <row r="790" spans="1:21" x14ac:dyDescent="0.2">
      <c r="A790">
        <v>20009</v>
      </c>
      <c r="C790" t="s">
        <v>2351</v>
      </c>
      <c r="F790" t="s">
        <v>9808</v>
      </c>
      <c r="H790" t="s">
        <v>10093</v>
      </c>
      <c r="I790" t="s">
        <v>10562</v>
      </c>
      <c r="K790" t="b">
        <v>1</v>
      </c>
      <c r="L790" t="s">
        <v>42</v>
      </c>
      <c r="M790" t="s">
        <v>11129</v>
      </c>
      <c r="Q790" t="b">
        <v>1</v>
      </c>
      <c r="R790" t="s">
        <v>86</v>
      </c>
      <c r="S790" t="b">
        <v>0</v>
      </c>
      <c r="U790" t="b">
        <v>0</v>
      </c>
    </row>
    <row r="791" spans="1:21" x14ac:dyDescent="0.2">
      <c r="A791">
        <v>20035</v>
      </c>
      <c r="C791" t="s">
        <v>2351</v>
      </c>
      <c r="F791" t="s">
        <v>6944</v>
      </c>
      <c r="H791" t="s">
        <v>10095</v>
      </c>
      <c r="I791" t="s">
        <v>10564</v>
      </c>
      <c r="J791" t="s">
        <v>39</v>
      </c>
      <c r="K791" t="b">
        <v>1</v>
      </c>
      <c r="L791" t="s">
        <v>42</v>
      </c>
      <c r="M791" t="s">
        <v>7025</v>
      </c>
      <c r="Q791" t="b">
        <v>0</v>
      </c>
      <c r="R791" t="s">
        <v>86</v>
      </c>
      <c r="S791" t="b">
        <v>0</v>
      </c>
      <c r="U791" t="b">
        <v>0</v>
      </c>
    </row>
    <row r="792" spans="1:21" x14ac:dyDescent="0.2">
      <c r="A792">
        <v>2060</v>
      </c>
      <c r="C792" t="s">
        <v>2351</v>
      </c>
      <c r="F792" t="s">
        <v>368</v>
      </c>
      <c r="H792" t="s">
        <v>2352</v>
      </c>
      <c r="I792" t="s">
        <v>10565</v>
      </c>
      <c r="K792" t="b">
        <v>1</v>
      </c>
      <c r="L792" t="s">
        <v>42</v>
      </c>
      <c r="M792" t="s">
        <v>2353</v>
      </c>
      <c r="Q792" t="b">
        <v>0</v>
      </c>
      <c r="R792" t="s">
        <v>86</v>
      </c>
      <c r="S792" t="b">
        <v>0</v>
      </c>
      <c r="U792" t="b">
        <v>0</v>
      </c>
    </row>
    <row r="793" spans="1:21" x14ac:dyDescent="0.2">
      <c r="A793">
        <v>20110</v>
      </c>
      <c r="C793" t="s">
        <v>2428</v>
      </c>
      <c r="E793" t="s">
        <v>2429</v>
      </c>
      <c r="G793" t="s">
        <v>2430</v>
      </c>
      <c r="K793" t="b">
        <v>1</v>
      </c>
      <c r="L793" t="s">
        <v>42</v>
      </c>
      <c r="M793" t="s">
        <v>2431</v>
      </c>
      <c r="Q793" t="b">
        <v>0</v>
      </c>
      <c r="R793" t="s">
        <v>86</v>
      </c>
      <c r="S793" t="b">
        <v>0</v>
      </c>
      <c r="U793" t="b">
        <v>0</v>
      </c>
    </row>
    <row r="794" spans="1:21" x14ac:dyDescent="0.2">
      <c r="A794">
        <v>2319</v>
      </c>
      <c r="C794" t="s">
        <v>2432</v>
      </c>
      <c r="F794" t="s">
        <v>2433</v>
      </c>
      <c r="G794" t="s">
        <v>2435</v>
      </c>
      <c r="I794" t="s">
        <v>2434</v>
      </c>
      <c r="K794" t="b">
        <v>1</v>
      </c>
      <c r="L794" t="s">
        <v>42</v>
      </c>
      <c r="M794" t="s">
        <v>2436</v>
      </c>
      <c r="Q794" t="b">
        <v>0</v>
      </c>
      <c r="R794" t="s">
        <v>2432</v>
      </c>
      <c r="S794" t="b">
        <v>1</v>
      </c>
      <c r="U794" t="b">
        <v>1</v>
      </c>
    </row>
    <row r="795" spans="1:21" x14ac:dyDescent="0.2">
      <c r="A795">
        <v>15769</v>
      </c>
      <c r="C795" t="s">
        <v>2437</v>
      </c>
      <c r="E795" t="s">
        <v>2438</v>
      </c>
      <c r="G795" t="s">
        <v>2441</v>
      </c>
      <c r="H795" t="s">
        <v>2439</v>
      </c>
      <c r="I795" t="s">
        <v>2440</v>
      </c>
      <c r="J795" t="s">
        <v>39</v>
      </c>
      <c r="K795" t="b">
        <v>1</v>
      </c>
      <c r="L795" t="s">
        <v>42</v>
      </c>
      <c r="M795" t="s">
        <v>2442</v>
      </c>
      <c r="Q795" t="b">
        <v>0</v>
      </c>
      <c r="R795" t="s">
        <v>86</v>
      </c>
      <c r="S795" t="b">
        <v>0</v>
      </c>
      <c r="U795" t="b">
        <v>0</v>
      </c>
    </row>
    <row r="796" spans="1:21" x14ac:dyDescent="0.2">
      <c r="A796">
        <v>1568</v>
      </c>
      <c r="C796" t="s">
        <v>2437</v>
      </c>
      <c r="E796" t="s">
        <v>2443</v>
      </c>
      <c r="F796" t="s">
        <v>2444</v>
      </c>
      <c r="I796" t="s">
        <v>2445</v>
      </c>
      <c r="K796" t="b">
        <v>0</v>
      </c>
      <c r="L796" t="s">
        <v>42</v>
      </c>
      <c r="Q796" t="b">
        <v>0</v>
      </c>
      <c r="R796" t="s">
        <v>86</v>
      </c>
      <c r="S796" t="b">
        <v>1</v>
      </c>
      <c r="U796" t="b">
        <v>0</v>
      </c>
    </row>
    <row r="797" spans="1:21" x14ac:dyDescent="0.2">
      <c r="A797">
        <v>1570</v>
      </c>
      <c r="C797" t="s">
        <v>2437</v>
      </c>
      <c r="E797" t="s">
        <v>2443</v>
      </c>
      <c r="F797" t="s">
        <v>2446</v>
      </c>
      <c r="I797" t="s">
        <v>2447</v>
      </c>
      <c r="K797" t="b">
        <v>0</v>
      </c>
      <c r="L797" t="s">
        <v>42</v>
      </c>
      <c r="Q797" t="b">
        <v>0</v>
      </c>
      <c r="R797" t="s">
        <v>86</v>
      </c>
      <c r="S797" t="b">
        <v>1</v>
      </c>
      <c r="U797" t="b">
        <v>0</v>
      </c>
    </row>
    <row r="798" spans="1:21" x14ac:dyDescent="0.2">
      <c r="A798">
        <v>1569</v>
      </c>
      <c r="C798" t="s">
        <v>2437</v>
      </c>
      <c r="E798" t="s">
        <v>2443</v>
      </c>
      <c r="F798" t="s">
        <v>2448</v>
      </c>
      <c r="I798" t="s">
        <v>2449</v>
      </c>
      <c r="K798" t="b">
        <v>0</v>
      </c>
      <c r="L798" t="s">
        <v>42</v>
      </c>
      <c r="Q798" t="b">
        <v>0</v>
      </c>
      <c r="R798" t="s">
        <v>86</v>
      </c>
      <c r="S798" t="b">
        <v>1</v>
      </c>
      <c r="U798" t="b">
        <v>0</v>
      </c>
    </row>
    <row r="799" spans="1:21" x14ac:dyDescent="0.2">
      <c r="A799">
        <v>2395</v>
      </c>
      <c r="C799" t="s">
        <v>2450</v>
      </c>
      <c r="F799" t="s">
        <v>2451</v>
      </c>
      <c r="H799" t="s">
        <v>2452</v>
      </c>
      <c r="I799" t="s">
        <v>10574</v>
      </c>
      <c r="J799" t="s">
        <v>39</v>
      </c>
      <c r="K799" t="b">
        <v>1</v>
      </c>
      <c r="L799" t="s">
        <v>42</v>
      </c>
      <c r="M799" t="s">
        <v>2453</v>
      </c>
      <c r="Q799" t="b">
        <v>0</v>
      </c>
      <c r="R799" t="s">
        <v>86</v>
      </c>
      <c r="S799" t="b">
        <v>0</v>
      </c>
      <c r="U799" t="b">
        <v>0</v>
      </c>
    </row>
    <row r="800" spans="1:21" x14ac:dyDescent="0.2">
      <c r="A800">
        <v>2164</v>
      </c>
      <c r="C800" t="s">
        <v>676</v>
      </c>
      <c r="E800" t="s">
        <v>2458</v>
      </c>
      <c r="I800" t="s">
        <v>2459</v>
      </c>
      <c r="K800" t="b">
        <v>0</v>
      </c>
      <c r="L800" t="s">
        <v>42</v>
      </c>
      <c r="Q800" t="b">
        <v>0</v>
      </c>
      <c r="R800" t="s">
        <v>86</v>
      </c>
      <c r="S800" t="b">
        <v>0</v>
      </c>
      <c r="U800" t="b">
        <v>0</v>
      </c>
    </row>
    <row r="801" spans="1:21" x14ac:dyDescent="0.2">
      <c r="A801">
        <v>1571</v>
      </c>
      <c r="C801" t="s">
        <v>676</v>
      </c>
      <c r="E801" t="s">
        <v>2460</v>
      </c>
      <c r="F801" t="s">
        <v>2461</v>
      </c>
      <c r="I801" t="s">
        <v>2462</v>
      </c>
      <c r="K801" t="b">
        <v>1</v>
      </c>
      <c r="L801" t="s">
        <v>42</v>
      </c>
      <c r="M801" t="s">
        <v>2464</v>
      </c>
      <c r="P801" t="s">
        <v>2463</v>
      </c>
      <c r="Q801" t="b">
        <v>0</v>
      </c>
      <c r="R801" t="s">
        <v>86</v>
      </c>
      <c r="S801" t="b">
        <v>1</v>
      </c>
      <c r="U801" t="b">
        <v>0</v>
      </c>
    </row>
    <row r="802" spans="1:21" x14ac:dyDescent="0.2">
      <c r="A802">
        <v>20109</v>
      </c>
      <c r="C802" t="s">
        <v>676</v>
      </c>
      <c r="E802" t="s">
        <v>2465</v>
      </c>
      <c r="F802" t="s">
        <v>2470</v>
      </c>
      <c r="G802" t="s">
        <v>2468</v>
      </c>
      <c r="H802" t="s">
        <v>10096</v>
      </c>
      <c r="I802" t="s">
        <v>2467</v>
      </c>
      <c r="J802" t="s">
        <v>39</v>
      </c>
      <c r="K802" t="b">
        <v>1</v>
      </c>
      <c r="L802" t="s">
        <v>42</v>
      </c>
      <c r="M802" t="s">
        <v>2473</v>
      </c>
      <c r="P802" t="s">
        <v>2472</v>
      </c>
      <c r="Q802" t="b">
        <v>0</v>
      </c>
      <c r="R802" t="s">
        <v>86</v>
      </c>
      <c r="S802" t="b">
        <v>0</v>
      </c>
      <c r="U802" t="b">
        <v>0</v>
      </c>
    </row>
    <row r="803" spans="1:21" x14ac:dyDescent="0.2">
      <c r="A803">
        <v>20222</v>
      </c>
      <c r="C803" t="s">
        <v>676</v>
      </c>
      <c r="E803" t="s">
        <v>2465</v>
      </c>
      <c r="G803" t="s">
        <v>2468</v>
      </c>
      <c r="H803" t="s">
        <v>2466</v>
      </c>
      <c r="I803" t="s">
        <v>2467</v>
      </c>
      <c r="J803" t="s">
        <v>39</v>
      </c>
      <c r="K803" t="b">
        <v>1</v>
      </c>
      <c r="L803" t="s">
        <v>42</v>
      </c>
      <c r="M803" t="s">
        <v>2469</v>
      </c>
      <c r="Q803" t="b">
        <v>0</v>
      </c>
      <c r="R803" t="s">
        <v>86</v>
      </c>
      <c r="S803" t="b">
        <v>0</v>
      </c>
      <c r="U803" t="b">
        <v>0</v>
      </c>
    </row>
    <row r="804" spans="1:21" x14ac:dyDescent="0.2">
      <c r="A804">
        <v>2316</v>
      </c>
      <c r="C804" t="s">
        <v>676</v>
      </c>
      <c r="E804" t="s">
        <v>2474</v>
      </c>
      <c r="H804" t="s">
        <v>2475</v>
      </c>
      <c r="I804" t="s">
        <v>2476</v>
      </c>
      <c r="J804" t="s">
        <v>39</v>
      </c>
      <c r="K804" t="b">
        <v>1</v>
      </c>
      <c r="L804" t="s">
        <v>42</v>
      </c>
      <c r="M804" t="s">
        <v>2477</v>
      </c>
      <c r="Q804" t="b">
        <v>0</v>
      </c>
      <c r="R804" t="s">
        <v>86</v>
      </c>
      <c r="S804" t="b">
        <v>0</v>
      </c>
      <c r="U804" t="b">
        <v>0</v>
      </c>
    </row>
    <row r="805" spans="1:21" x14ac:dyDescent="0.2">
      <c r="A805" t="s">
        <v>11408</v>
      </c>
      <c r="C805" t="s">
        <v>676</v>
      </c>
      <c r="E805" t="s">
        <v>2474</v>
      </c>
      <c r="F805" t="s">
        <v>11500</v>
      </c>
      <c r="G805" t="s">
        <v>11405</v>
      </c>
      <c r="H805" t="s">
        <v>11501</v>
      </c>
      <c r="I805" t="s">
        <v>11502</v>
      </c>
      <c r="J805" t="s">
        <v>39</v>
      </c>
      <c r="K805" t="b">
        <v>1</v>
      </c>
      <c r="L805" t="s">
        <v>42</v>
      </c>
      <c r="M805" t="s">
        <v>11503</v>
      </c>
      <c r="N805" t="s">
        <v>11405</v>
      </c>
      <c r="O805" t="s">
        <v>11405</v>
      </c>
      <c r="P805" t="s">
        <v>11405</v>
      </c>
      <c r="Q805" t="b">
        <v>0</v>
      </c>
      <c r="R805" t="s">
        <v>86</v>
      </c>
      <c r="S805" t="b">
        <v>0</v>
      </c>
      <c r="T805" t="s">
        <v>11405</v>
      </c>
      <c r="U805" t="b">
        <v>0</v>
      </c>
    </row>
    <row r="806" spans="1:21" x14ac:dyDescent="0.2">
      <c r="C806" t="s">
        <v>676</v>
      </c>
      <c r="E806" t="s">
        <v>2478</v>
      </c>
      <c r="F806" t="s">
        <v>2479</v>
      </c>
      <c r="G806" t="s">
        <v>10572</v>
      </c>
      <c r="H806" t="s">
        <v>2480</v>
      </c>
      <c r="I806" t="s">
        <v>10573</v>
      </c>
      <c r="J806" t="s">
        <v>39</v>
      </c>
      <c r="K806" t="b">
        <v>1</v>
      </c>
      <c r="L806" t="s">
        <v>42</v>
      </c>
      <c r="M806" t="s">
        <v>2481</v>
      </c>
      <c r="Q806" t="b">
        <v>0</v>
      </c>
      <c r="R806" t="s">
        <v>86</v>
      </c>
      <c r="S806" t="b">
        <v>0</v>
      </c>
      <c r="U806" t="b">
        <v>0</v>
      </c>
    </row>
    <row r="807" spans="1:21" x14ac:dyDescent="0.2">
      <c r="A807">
        <v>1908</v>
      </c>
      <c r="C807" t="s">
        <v>676</v>
      </c>
      <c r="E807" t="s">
        <v>2478</v>
      </c>
      <c r="F807" t="s">
        <v>2482</v>
      </c>
      <c r="G807" t="s">
        <v>2468</v>
      </c>
      <c r="I807" t="s">
        <v>2483</v>
      </c>
      <c r="K807" t="b">
        <v>0</v>
      </c>
      <c r="L807" t="s">
        <v>42</v>
      </c>
      <c r="Q807" t="b">
        <v>0</v>
      </c>
      <c r="R807" t="s">
        <v>86</v>
      </c>
      <c r="S807" t="b">
        <v>1</v>
      </c>
      <c r="U807" t="b">
        <v>0</v>
      </c>
    </row>
    <row r="808" spans="1:21" x14ac:dyDescent="0.2">
      <c r="A808">
        <v>20174</v>
      </c>
      <c r="C808" t="s">
        <v>676</v>
      </c>
      <c r="E808" t="s">
        <v>2484</v>
      </c>
      <c r="F808" t="s">
        <v>9809</v>
      </c>
      <c r="H808" t="s">
        <v>2490</v>
      </c>
      <c r="I808" t="s">
        <v>2486</v>
      </c>
      <c r="J808" t="s">
        <v>39</v>
      </c>
      <c r="K808" t="b">
        <v>1</v>
      </c>
      <c r="L808" t="s">
        <v>42</v>
      </c>
      <c r="M808" t="s">
        <v>2488</v>
      </c>
      <c r="P808" t="s">
        <v>2487</v>
      </c>
      <c r="Q808" t="b">
        <v>0</v>
      </c>
      <c r="R808" t="s">
        <v>86</v>
      </c>
      <c r="S808" t="b">
        <v>0</v>
      </c>
      <c r="U808" t="b">
        <v>0</v>
      </c>
    </row>
    <row r="809" spans="1:21" x14ac:dyDescent="0.2">
      <c r="A809">
        <v>1574</v>
      </c>
      <c r="C809" t="s">
        <v>676</v>
      </c>
      <c r="E809" t="s">
        <v>2484</v>
      </c>
      <c r="F809" t="s">
        <v>2491</v>
      </c>
      <c r="I809" t="s">
        <v>2492</v>
      </c>
      <c r="K809" t="b">
        <v>1</v>
      </c>
      <c r="L809" t="s">
        <v>42</v>
      </c>
      <c r="M809" t="s">
        <v>2487</v>
      </c>
      <c r="P809" t="s">
        <v>2488</v>
      </c>
      <c r="Q809" t="b">
        <v>0</v>
      </c>
      <c r="R809" t="s">
        <v>86</v>
      </c>
      <c r="S809" t="b">
        <v>1</v>
      </c>
      <c r="U809" t="b">
        <v>0</v>
      </c>
    </row>
    <row r="810" spans="1:21" x14ac:dyDescent="0.2">
      <c r="A810">
        <v>1384</v>
      </c>
      <c r="C810" t="s">
        <v>676</v>
      </c>
      <c r="E810" t="s">
        <v>2484</v>
      </c>
      <c r="F810" t="s">
        <v>2493</v>
      </c>
      <c r="H810" t="s">
        <v>2494</v>
      </c>
      <c r="I810" t="s">
        <v>2495</v>
      </c>
      <c r="J810" t="s">
        <v>39</v>
      </c>
      <c r="K810" t="b">
        <v>1</v>
      </c>
      <c r="L810" t="s">
        <v>42</v>
      </c>
      <c r="M810" t="s">
        <v>2496</v>
      </c>
      <c r="P810" t="s">
        <v>2487</v>
      </c>
      <c r="Q810" t="b">
        <v>1</v>
      </c>
      <c r="R810" t="s">
        <v>86</v>
      </c>
      <c r="S810" t="b">
        <v>0</v>
      </c>
      <c r="U810" t="b">
        <v>0</v>
      </c>
    </row>
    <row r="811" spans="1:21" x14ac:dyDescent="0.2">
      <c r="C811" t="s">
        <v>676</v>
      </c>
      <c r="E811" t="s">
        <v>2484</v>
      </c>
      <c r="H811" t="s">
        <v>2485</v>
      </c>
      <c r="I811" t="s">
        <v>2486</v>
      </c>
      <c r="J811" t="s">
        <v>39</v>
      </c>
      <c r="K811" t="b">
        <v>1</v>
      </c>
      <c r="L811" t="s">
        <v>42</v>
      </c>
      <c r="M811" t="s">
        <v>2488</v>
      </c>
      <c r="P811" t="s">
        <v>2487</v>
      </c>
      <c r="Q811" t="b">
        <v>0</v>
      </c>
      <c r="R811" t="s">
        <v>86</v>
      </c>
      <c r="S811" t="b">
        <v>0</v>
      </c>
      <c r="U811" t="b">
        <v>0</v>
      </c>
    </row>
    <row r="812" spans="1:21" x14ac:dyDescent="0.2">
      <c r="A812">
        <v>1383</v>
      </c>
      <c r="C812" t="s">
        <v>676</v>
      </c>
      <c r="E812" t="s">
        <v>6842</v>
      </c>
      <c r="H812" t="s">
        <v>6843</v>
      </c>
      <c r="I812" t="s">
        <v>6844</v>
      </c>
      <c r="J812" t="s">
        <v>39</v>
      </c>
      <c r="K812" t="b">
        <v>0</v>
      </c>
      <c r="L812" t="s">
        <v>42</v>
      </c>
      <c r="Q812" t="b">
        <v>1</v>
      </c>
      <c r="R812" t="s">
        <v>86</v>
      </c>
      <c r="S812" t="b">
        <v>0</v>
      </c>
      <c r="U812" t="b">
        <v>0</v>
      </c>
    </row>
    <row r="813" spans="1:21" x14ac:dyDescent="0.2">
      <c r="A813">
        <v>1575</v>
      </c>
      <c r="C813" t="s">
        <v>676</v>
      </c>
      <c r="E813" t="s">
        <v>2497</v>
      </c>
      <c r="I813" t="s">
        <v>2498</v>
      </c>
      <c r="K813" t="b">
        <v>1</v>
      </c>
      <c r="L813" t="s">
        <v>42</v>
      </c>
      <c r="M813" t="s">
        <v>2487</v>
      </c>
      <c r="P813" t="s">
        <v>2488</v>
      </c>
      <c r="Q813" t="b">
        <v>1</v>
      </c>
      <c r="R813" t="s">
        <v>86</v>
      </c>
      <c r="S813" t="b">
        <v>0</v>
      </c>
      <c r="U813" t="b">
        <v>0</v>
      </c>
    </row>
    <row r="814" spans="1:21" x14ac:dyDescent="0.2">
      <c r="A814">
        <v>1576</v>
      </c>
      <c r="C814" t="s">
        <v>676</v>
      </c>
      <c r="E814" t="s">
        <v>2499</v>
      </c>
      <c r="I814" t="s">
        <v>2500</v>
      </c>
      <c r="K814" t="b">
        <v>1</v>
      </c>
      <c r="L814" t="s">
        <v>42</v>
      </c>
      <c r="M814" t="s">
        <v>2502</v>
      </c>
      <c r="N814" t="s">
        <v>2503</v>
      </c>
      <c r="P814" t="s">
        <v>2501</v>
      </c>
      <c r="Q814" t="b">
        <v>0</v>
      </c>
      <c r="R814" t="s">
        <v>86</v>
      </c>
      <c r="S814" t="b">
        <v>0</v>
      </c>
      <c r="U814" t="b">
        <v>0</v>
      </c>
    </row>
    <row r="815" spans="1:21" x14ac:dyDescent="0.2">
      <c r="A815">
        <v>20149</v>
      </c>
      <c r="C815" t="s">
        <v>676</v>
      </c>
      <c r="D815" t="s">
        <v>2383</v>
      </c>
      <c r="E815" t="s">
        <v>11685</v>
      </c>
      <c r="H815" t="s">
        <v>2505</v>
      </c>
      <c r="I815" t="s">
        <v>2506</v>
      </c>
      <c r="J815" t="s">
        <v>39</v>
      </c>
      <c r="K815" t="b">
        <v>1</v>
      </c>
      <c r="L815" t="s">
        <v>42</v>
      </c>
      <c r="M815" t="s">
        <v>2507</v>
      </c>
      <c r="Q815" t="b">
        <v>0</v>
      </c>
      <c r="R815" t="s">
        <v>86</v>
      </c>
      <c r="S815" t="b">
        <v>0</v>
      </c>
      <c r="U815" t="b">
        <v>0</v>
      </c>
    </row>
    <row r="816" spans="1:21" x14ac:dyDescent="0.2">
      <c r="A816">
        <v>1390</v>
      </c>
      <c r="C816" t="s">
        <v>676</v>
      </c>
      <c r="D816" t="s">
        <v>2383</v>
      </c>
      <c r="E816" t="s">
        <v>11696</v>
      </c>
      <c r="F816" t="s">
        <v>6839</v>
      </c>
      <c r="G816" t="s">
        <v>2468</v>
      </c>
      <c r="H816" t="s">
        <v>6840</v>
      </c>
      <c r="I816" t="s">
        <v>6841</v>
      </c>
      <c r="J816" t="s">
        <v>39</v>
      </c>
      <c r="K816" t="b">
        <v>1</v>
      </c>
      <c r="L816" t="s">
        <v>42</v>
      </c>
      <c r="M816" t="s">
        <v>11134</v>
      </c>
      <c r="Q816" t="b">
        <v>0</v>
      </c>
      <c r="R816" t="s">
        <v>106</v>
      </c>
      <c r="S816" t="b">
        <v>0</v>
      </c>
      <c r="U816" t="b">
        <v>0</v>
      </c>
    </row>
    <row r="817" spans="1:21" x14ac:dyDescent="0.2">
      <c r="A817">
        <v>1249</v>
      </c>
      <c r="C817" t="s">
        <v>676</v>
      </c>
      <c r="D817" t="s">
        <v>2383</v>
      </c>
      <c r="E817" t="s">
        <v>11696</v>
      </c>
      <c r="F817" t="s">
        <v>9996</v>
      </c>
      <c r="G817" t="s">
        <v>2468</v>
      </c>
      <c r="H817" t="s">
        <v>2509</v>
      </c>
      <c r="I817" t="s">
        <v>2510</v>
      </c>
      <c r="J817" t="s">
        <v>39</v>
      </c>
      <c r="K817" t="b">
        <v>1</v>
      </c>
      <c r="L817" t="s">
        <v>42</v>
      </c>
      <c r="M817" t="s">
        <v>2512</v>
      </c>
      <c r="P817" t="s">
        <v>2511</v>
      </c>
      <c r="Q817" t="b">
        <v>0</v>
      </c>
      <c r="R817" t="s">
        <v>86</v>
      </c>
      <c r="S817" t="b">
        <v>0</v>
      </c>
      <c r="U817" t="b">
        <v>0</v>
      </c>
    </row>
    <row r="818" spans="1:21" x14ac:dyDescent="0.2">
      <c r="A818" t="s">
        <v>11408</v>
      </c>
      <c r="C818" t="s">
        <v>676</v>
      </c>
      <c r="D818" t="s">
        <v>2383</v>
      </c>
      <c r="E818" t="s">
        <v>11696</v>
      </c>
      <c r="F818" t="s">
        <v>11504</v>
      </c>
      <c r="G818" t="s">
        <v>2468</v>
      </c>
      <c r="H818" t="s">
        <v>11505</v>
      </c>
      <c r="I818" t="s">
        <v>11506</v>
      </c>
      <c r="J818" t="s">
        <v>39</v>
      </c>
      <c r="K818" t="b">
        <v>1</v>
      </c>
      <c r="L818" t="s">
        <v>42</v>
      </c>
      <c r="M818" t="s">
        <v>11507</v>
      </c>
      <c r="N818" t="s">
        <v>11405</v>
      </c>
      <c r="O818" t="s">
        <v>11405</v>
      </c>
      <c r="P818" t="s">
        <v>11405</v>
      </c>
      <c r="Q818" t="b">
        <v>0</v>
      </c>
      <c r="R818" t="s">
        <v>676</v>
      </c>
      <c r="S818" t="b">
        <v>0</v>
      </c>
      <c r="T818" t="s">
        <v>11405</v>
      </c>
      <c r="U818" t="b">
        <v>0</v>
      </c>
    </row>
    <row r="819" spans="1:21" x14ac:dyDescent="0.2">
      <c r="A819">
        <v>1386</v>
      </c>
      <c r="C819" t="s">
        <v>676</v>
      </c>
      <c r="F819" t="s">
        <v>2454</v>
      </c>
      <c r="H819" t="s">
        <v>2455</v>
      </c>
      <c r="I819" t="s">
        <v>2456</v>
      </c>
      <c r="J819" t="s">
        <v>39</v>
      </c>
      <c r="K819" t="b">
        <v>1</v>
      </c>
      <c r="L819" t="s">
        <v>42</v>
      </c>
      <c r="M819" t="s">
        <v>2457</v>
      </c>
      <c r="Q819" t="b">
        <v>1</v>
      </c>
      <c r="R819" t="s">
        <v>86</v>
      </c>
      <c r="S819" t="b">
        <v>0</v>
      </c>
      <c r="U819" t="b">
        <v>0</v>
      </c>
    </row>
    <row r="820" spans="1:21" x14ac:dyDescent="0.2">
      <c r="A820">
        <v>1577</v>
      </c>
      <c r="C820" t="s">
        <v>2513</v>
      </c>
      <c r="F820" t="s">
        <v>2525</v>
      </c>
      <c r="I820" t="s">
        <v>2526</v>
      </c>
      <c r="K820" t="b">
        <v>0</v>
      </c>
      <c r="L820" t="s">
        <v>42</v>
      </c>
      <c r="Q820" t="b">
        <v>0</v>
      </c>
      <c r="R820" t="s">
        <v>86</v>
      </c>
      <c r="S820" t="b">
        <v>0</v>
      </c>
      <c r="U820" t="b">
        <v>0</v>
      </c>
    </row>
    <row r="821" spans="1:21" x14ac:dyDescent="0.2">
      <c r="A821">
        <v>1578</v>
      </c>
      <c r="C821" t="s">
        <v>2513</v>
      </c>
      <c r="F821" t="s">
        <v>2514</v>
      </c>
      <c r="I821" t="s">
        <v>2515</v>
      </c>
      <c r="K821" t="b">
        <v>1</v>
      </c>
      <c r="L821" t="s">
        <v>42</v>
      </c>
      <c r="M821" t="s">
        <v>2516</v>
      </c>
      <c r="Q821" t="b">
        <v>0</v>
      </c>
      <c r="R821" t="s">
        <v>86</v>
      </c>
      <c r="S821" t="b">
        <v>1</v>
      </c>
      <c r="U821" t="b">
        <v>0</v>
      </c>
    </row>
    <row r="822" spans="1:21" x14ac:dyDescent="0.2">
      <c r="A822">
        <v>1579</v>
      </c>
      <c r="C822" t="s">
        <v>2513</v>
      </c>
      <c r="F822" t="s">
        <v>2517</v>
      </c>
      <c r="I822" t="s">
        <v>2518</v>
      </c>
      <c r="K822" t="b">
        <v>0</v>
      </c>
      <c r="L822" t="s">
        <v>42</v>
      </c>
      <c r="Q822" t="b">
        <v>0</v>
      </c>
      <c r="R822" t="s">
        <v>86</v>
      </c>
      <c r="S822" t="b">
        <v>1</v>
      </c>
      <c r="U822" t="b">
        <v>0</v>
      </c>
    </row>
    <row r="823" spans="1:21" x14ac:dyDescent="0.2">
      <c r="A823">
        <v>1580</v>
      </c>
      <c r="C823" t="s">
        <v>2513</v>
      </c>
      <c r="F823" t="s">
        <v>2519</v>
      </c>
      <c r="I823" t="s">
        <v>2520</v>
      </c>
      <c r="K823" t="b">
        <v>0</v>
      </c>
      <c r="L823" t="s">
        <v>42</v>
      </c>
      <c r="Q823" t="b">
        <v>0</v>
      </c>
      <c r="R823" t="s">
        <v>86</v>
      </c>
      <c r="S823" t="b">
        <v>1</v>
      </c>
      <c r="U823" t="b">
        <v>0</v>
      </c>
    </row>
    <row r="824" spans="1:21" x14ac:dyDescent="0.2">
      <c r="A824">
        <v>1581</v>
      </c>
      <c r="C824" t="s">
        <v>2513</v>
      </c>
      <c r="F824" t="s">
        <v>2527</v>
      </c>
      <c r="I824" t="s">
        <v>2528</v>
      </c>
      <c r="K824" t="b">
        <v>0</v>
      </c>
      <c r="L824" t="s">
        <v>42</v>
      </c>
      <c r="Q824" t="b">
        <v>0</v>
      </c>
      <c r="R824" t="s">
        <v>86</v>
      </c>
      <c r="S824" t="b">
        <v>0</v>
      </c>
      <c r="U824" t="b">
        <v>0</v>
      </c>
    </row>
    <row r="825" spans="1:21" x14ac:dyDescent="0.2">
      <c r="A825">
        <v>20142</v>
      </c>
      <c r="C825" t="s">
        <v>2513</v>
      </c>
      <c r="F825" t="s">
        <v>2529</v>
      </c>
      <c r="K825" t="b">
        <v>0</v>
      </c>
      <c r="L825" t="s">
        <v>42</v>
      </c>
      <c r="Q825" t="b">
        <v>0</v>
      </c>
      <c r="R825" t="s">
        <v>86</v>
      </c>
      <c r="S825" t="b">
        <v>0</v>
      </c>
      <c r="U825" t="b">
        <v>0</v>
      </c>
    </row>
    <row r="826" spans="1:21" x14ac:dyDescent="0.2">
      <c r="A826">
        <v>1583</v>
      </c>
      <c r="C826" t="s">
        <v>2513</v>
      </c>
      <c r="F826" t="s">
        <v>2521</v>
      </c>
      <c r="I826" t="s">
        <v>2522</v>
      </c>
      <c r="K826" t="b">
        <v>0</v>
      </c>
      <c r="L826" t="s">
        <v>42</v>
      </c>
      <c r="Q826" t="b">
        <v>0</v>
      </c>
      <c r="R826" t="s">
        <v>86</v>
      </c>
      <c r="S826" t="b">
        <v>1</v>
      </c>
      <c r="U826" t="b">
        <v>0</v>
      </c>
    </row>
    <row r="827" spans="1:21" x14ac:dyDescent="0.2">
      <c r="A827">
        <v>1582</v>
      </c>
      <c r="C827" t="s">
        <v>2513</v>
      </c>
      <c r="F827" t="s">
        <v>2523</v>
      </c>
      <c r="I827" t="s">
        <v>2524</v>
      </c>
      <c r="K827" t="b">
        <v>0</v>
      </c>
      <c r="L827" t="s">
        <v>42</v>
      </c>
      <c r="Q827" t="b">
        <v>0</v>
      </c>
      <c r="R827" t="s">
        <v>86</v>
      </c>
      <c r="S827" t="b">
        <v>1</v>
      </c>
      <c r="U827" t="b">
        <v>0</v>
      </c>
    </row>
    <row r="828" spans="1:21" x14ac:dyDescent="0.2">
      <c r="A828">
        <v>1391</v>
      </c>
      <c r="C828" t="s">
        <v>2513</v>
      </c>
      <c r="F828" t="s">
        <v>2530</v>
      </c>
      <c r="H828" t="s">
        <v>2531</v>
      </c>
      <c r="I828" t="s">
        <v>2532</v>
      </c>
      <c r="J828" t="s">
        <v>39</v>
      </c>
      <c r="K828" t="b">
        <v>1</v>
      </c>
      <c r="L828" t="s">
        <v>42</v>
      </c>
      <c r="M828" t="s">
        <v>11135</v>
      </c>
      <c r="Q828" t="b">
        <v>0</v>
      </c>
      <c r="R828" t="s">
        <v>106</v>
      </c>
      <c r="S828" t="b">
        <v>0</v>
      </c>
      <c r="U828" t="b">
        <v>0</v>
      </c>
    </row>
    <row r="829" spans="1:21" x14ac:dyDescent="0.2">
      <c r="A829">
        <v>1251</v>
      </c>
      <c r="C829" t="s">
        <v>2513</v>
      </c>
      <c r="F829" t="s">
        <v>9810</v>
      </c>
      <c r="H829" t="s">
        <v>2534</v>
      </c>
      <c r="I829" t="s">
        <v>2535</v>
      </c>
      <c r="J829" t="s">
        <v>39</v>
      </c>
      <c r="K829" t="b">
        <v>1</v>
      </c>
      <c r="L829" t="s">
        <v>42</v>
      </c>
      <c r="M829" t="s">
        <v>2516</v>
      </c>
      <c r="Q829" t="b">
        <v>0</v>
      </c>
      <c r="R829" t="s">
        <v>86</v>
      </c>
      <c r="S829" t="b">
        <v>0</v>
      </c>
      <c r="U829" t="b">
        <v>0</v>
      </c>
    </row>
    <row r="830" spans="1:21" x14ac:dyDescent="0.2">
      <c r="A830">
        <v>1252</v>
      </c>
      <c r="C830" t="s">
        <v>9811</v>
      </c>
      <c r="E830" t="s">
        <v>10004</v>
      </c>
      <c r="H830" t="s">
        <v>10098</v>
      </c>
      <c r="I830" t="s">
        <v>10571</v>
      </c>
      <c r="K830" t="b">
        <v>1</v>
      </c>
      <c r="L830" t="s">
        <v>42</v>
      </c>
      <c r="M830" t="s">
        <v>11136</v>
      </c>
      <c r="Q830" t="b">
        <v>1</v>
      </c>
      <c r="R830" t="s">
        <v>86</v>
      </c>
      <c r="S830" t="b">
        <v>0</v>
      </c>
      <c r="U830" t="b">
        <v>1</v>
      </c>
    </row>
    <row r="831" spans="1:21" x14ac:dyDescent="0.2">
      <c r="A831">
        <v>2107</v>
      </c>
      <c r="C831" t="s">
        <v>2536</v>
      </c>
      <c r="E831" t="s">
        <v>2537</v>
      </c>
      <c r="I831" t="s">
        <v>2538</v>
      </c>
      <c r="K831" t="b">
        <v>1</v>
      </c>
      <c r="L831" t="s">
        <v>42</v>
      </c>
      <c r="M831" t="s">
        <v>2539</v>
      </c>
      <c r="Q831" t="b">
        <v>0</v>
      </c>
      <c r="R831" t="s">
        <v>86</v>
      </c>
      <c r="S831" t="b">
        <v>1</v>
      </c>
      <c r="U831" t="b">
        <v>0</v>
      </c>
    </row>
    <row r="832" spans="1:21" x14ac:dyDescent="0.2">
      <c r="A832">
        <v>20159</v>
      </c>
      <c r="C832" t="s">
        <v>2536</v>
      </c>
      <c r="E832" t="s">
        <v>2540</v>
      </c>
      <c r="F832" t="s">
        <v>9812</v>
      </c>
      <c r="H832" t="s">
        <v>2542</v>
      </c>
      <c r="I832" t="s">
        <v>10570</v>
      </c>
      <c r="J832" t="s">
        <v>39</v>
      </c>
      <c r="K832" t="b">
        <v>1</v>
      </c>
      <c r="L832" t="s">
        <v>42</v>
      </c>
      <c r="M832" t="s">
        <v>11137</v>
      </c>
      <c r="Q832" t="b">
        <v>0</v>
      </c>
      <c r="R832" t="s">
        <v>86</v>
      </c>
      <c r="S832" t="b">
        <v>0</v>
      </c>
      <c r="U832" t="b">
        <v>0</v>
      </c>
    </row>
    <row r="833" spans="1:21" x14ac:dyDescent="0.2">
      <c r="A833">
        <v>20062</v>
      </c>
      <c r="C833" t="s">
        <v>2536</v>
      </c>
      <c r="E833" t="s">
        <v>2543</v>
      </c>
      <c r="F833" t="s">
        <v>9813</v>
      </c>
      <c r="H833" t="s">
        <v>6873</v>
      </c>
      <c r="I833" t="s">
        <v>6874</v>
      </c>
      <c r="J833" t="s">
        <v>39</v>
      </c>
      <c r="K833" t="b">
        <v>1</v>
      </c>
      <c r="L833" t="s">
        <v>42</v>
      </c>
      <c r="M833" t="s">
        <v>6875</v>
      </c>
      <c r="Q833" t="b">
        <v>0</v>
      </c>
      <c r="R833" t="s">
        <v>3080</v>
      </c>
      <c r="S833" t="b">
        <v>0</v>
      </c>
      <c r="U833" t="b">
        <v>0</v>
      </c>
    </row>
    <row r="834" spans="1:21" x14ac:dyDescent="0.2">
      <c r="A834">
        <v>1767</v>
      </c>
      <c r="C834" t="s">
        <v>2536</v>
      </c>
      <c r="E834" t="s">
        <v>2543</v>
      </c>
      <c r="F834" t="s">
        <v>9814</v>
      </c>
      <c r="H834" t="s">
        <v>2545</v>
      </c>
      <c r="I834" t="s">
        <v>2546</v>
      </c>
      <c r="J834" t="s">
        <v>39</v>
      </c>
      <c r="K834" t="b">
        <v>1</v>
      </c>
      <c r="L834" t="s">
        <v>42</v>
      </c>
      <c r="M834" t="s">
        <v>2548</v>
      </c>
      <c r="P834" t="s">
        <v>2547</v>
      </c>
      <c r="Q834" t="b">
        <v>0</v>
      </c>
      <c r="R834" t="s">
        <v>86</v>
      </c>
      <c r="S834" t="b">
        <v>0</v>
      </c>
      <c r="U834" t="b">
        <v>0</v>
      </c>
    </row>
    <row r="835" spans="1:21" x14ac:dyDescent="0.2">
      <c r="A835">
        <v>2286</v>
      </c>
      <c r="C835" t="s">
        <v>2536</v>
      </c>
      <c r="E835" t="s">
        <v>2549</v>
      </c>
      <c r="I835" t="s">
        <v>2546</v>
      </c>
      <c r="K835" t="b">
        <v>1</v>
      </c>
      <c r="L835" t="s">
        <v>42</v>
      </c>
      <c r="M835" t="s">
        <v>2548</v>
      </c>
      <c r="P835" t="s">
        <v>2547</v>
      </c>
      <c r="Q835" t="b">
        <v>0</v>
      </c>
      <c r="R835" t="s">
        <v>86</v>
      </c>
      <c r="S835" t="b">
        <v>0</v>
      </c>
      <c r="U835" t="b">
        <v>0</v>
      </c>
    </row>
    <row r="836" spans="1:21" x14ac:dyDescent="0.2">
      <c r="A836">
        <v>20251</v>
      </c>
      <c r="C836" t="s">
        <v>2550</v>
      </c>
      <c r="E836" t="s">
        <v>2560</v>
      </c>
      <c r="F836" t="s">
        <v>1552</v>
      </c>
      <c r="H836" t="s">
        <v>2561</v>
      </c>
      <c r="I836" t="s">
        <v>2562</v>
      </c>
      <c r="K836" t="b">
        <v>1</v>
      </c>
      <c r="L836" t="s">
        <v>42</v>
      </c>
      <c r="M836" t="s">
        <v>2563</v>
      </c>
      <c r="Q836" t="b">
        <v>0</v>
      </c>
      <c r="R836" t="s">
        <v>106</v>
      </c>
      <c r="S836" t="b">
        <v>0</v>
      </c>
      <c r="U836" t="b">
        <v>0</v>
      </c>
    </row>
    <row r="837" spans="1:21" x14ac:dyDescent="0.2">
      <c r="A837">
        <v>1768</v>
      </c>
      <c r="C837" t="s">
        <v>2550</v>
      </c>
      <c r="E837" t="s">
        <v>2560</v>
      </c>
      <c r="F837" t="s">
        <v>9995</v>
      </c>
      <c r="H837" t="s">
        <v>2565</v>
      </c>
      <c r="I837" t="s">
        <v>2566</v>
      </c>
      <c r="J837" t="s">
        <v>39</v>
      </c>
      <c r="K837" t="b">
        <v>1</v>
      </c>
      <c r="L837" t="s">
        <v>42</v>
      </c>
      <c r="M837" t="s">
        <v>2567</v>
      </c>
      <c r="Q837" t="b">
        <v>0</v>
      </c>
      <c r="R837" t="s">
        <v>86</v>
      </c>
      <c r="S837" t="b">
        <v>0</v>
      </c>
      <c r="U837" t="b">
        <v>0</v>
      </c>
    </row>
    <row r="838" spans="1:21" x14ac:dyDescent="0.2">
      <c r="A838">
        <v>1589</v>
      </c>
      <c r="C838" t="s">
        <v>2550</v>
      </c>
      <c r="E838" t="s">
        <v>2568</v>
      </c>
      <c r="I838" t="s">
        <v>2569</v>
      </c>
      <c r="K838" t="b">
        <v>0</v>
      </c>
      <c r="L838" t="s">
        <v>42</v>
      </c>
      <c r="Q838" t="b">
        <v>1</v>
      </c>
      <c r="R838" t="s">
        <v>86</v>
      </c>
      <c r="S838" t="b">
        <v>1</v>
      </c>
      <c r="U838" t="b">
        <v>0</v>
      </c>
    </row>
    <row r="839" spans="1:21" x14ac:dyDescent="0.2">
      <c r="A839">
        <v>15785</v>
      </c>
      <c r="C839" t="s">
        <v>2550</v>
      </c>
      <c r="E839" t="s">
        <v>10000</v>
      </c>
      <c r="F839" t="s">
        <v>9815</v>
      </c>
      <c r="H839" t="s">
        <v>2572</v>
      </c>
      <c r="I839" t="s">
        <v>2573</v>
      </c>
      <c r="J839" t="s">
        <v>39</v>
      </c>
      <c r="K839" t="b">
        <v>1</v>
      </c>
      <c r="L839" t="s">
        <v>42</v>
      </c>
      <c r="M839" t="s">
        <v>2574</v>
      </c>
      <c r="N839" t="s">
        <v>2575</v>
      </c>
      <c r="Q839" t="b">
        <v>0</v>
      </c>
      <c r="R839" t="s">
        <v>86</v>
      </c>
      <c r="S839" t="b">
        <v>0</v>
      </c>
      <c r="U839" t="b">
        <v>0</v>
      </c>
    </row>
    <row r="840" spans="1:21" x14ac:dyDescent="0.2">
      <c r="A840">
        <v>20217</v>
      </c>
      <c r="C840" t="s">
        <v>2550</v>
      </c>
      <c r="E840" t="s">
        <v>10001</v>
      </c>
      <c r="F840" t="s">
        <v>10002</v>
      </c>
      <c r="H840" t="s">
        <v>2614</v>
      </c>
      <c r="I840" t="s">
        <v>2615</v>
      </c>
      <c r="J840" t="s">
        <v>39</v>
      </c>
      <c r="K840" t="b">
        <v>1</v>
      </c>
      <c r="L840" t="s">
        <v>42</v>
      </c>
      <c r="M840" t="s">
        <v>2616</v>
      </c>
      <c r="N840" t="s">
        <v>2575</v>
      </c>
      <c r="Q840" t="b">
        <v>0</v>
      </c>
      <c r="R840" t="s">
        <v>86</v>
      </c>
      <c r="S840" t="b">
        <v>0</v>
      </c>
      <c r="U840" t="b">
        <v>0</v>
      </c>
    </row>
    <row r="841" spans="1:21" x14ac:dyDescent="0.2">
      <c r="A841">
        <v>2141</v>
      </c>
      <c r="C841" t="s">
        <v>2550</v>
      </c>
      <c r="E841" t="s">
        <v>2576</v>
      </c>
      <c r="H841" t="s">
        <v>2577</v>
      </c>
      <c r="I841" t="s">
        <v>2578</v>
      </c>
      <c r="J841" t="s">
        <v>39</v>
      </c>
      <c r="K841" t="b">
        <v>1</v>
      </c>
      <c r="L841" t="s">
        <v>42</v>
      </c>
      <c r="M841" t="s">
        <v>2579</v>
      </c>
      <c r="Q841" t="b">
        <v>1</v>
      </c>
      <c r="R841" t="s">
        <v>106</v>
      </c>
      <c r="S841" t="b">
        <v>0</v>
      </c>
      <c r="U841" t="b">
        <v>0</v>
      </c>
    </row>
    <row r="842" spans="1:21" x14ac:dyDescent="0.2">
      <c r="A842">
        <v>1781</v>
      </c>
      <c r="C842" t="s">
        <v>2550</v>
      </c>
      <c r="E842" t="s">
        <v>2580</v>
      </c>
      <c r="F842" t="s">
        <v>9816</v>
      </c>
      <c r="H842" t="s">
        <v>2582</v>
      </c>
      <c r="I842" t="s">
        <v>2583</v>
      </c>
      <c r="J842" t="s">
        <v>39</v>
      </c>
      <c r="K842" t="b">
        <v>1</v>
      </c>
      <c r="L842" t="s">
        <v>42</v>
      </c>
      <c r="M842" t="s">
        <v>2584</v>
      </c>
      <c r="Q842" t="b">
        <v>0</v>
      </c>
      <c r="R842" t="s">
        <v>86</v>
      </c>
      <c r="S842" t="b">
        <v>0</v>
      </c>
      <c r="U842" t="b">
        <v>0</v>
      </c>
    </row>
    <row r="843" spans="1:21" x14ac:dyDescent="0.2">
      <c r="C843" t="s">
        <v>2550</v>
      </c>
      <c r="E843" t="s">
        <v>2585</v>
      </c>
      <c r="F843" t="s">
        <v>754</v>
      </c>
      <c r="H843" t="s">
        <v>2586</v>
      </c>
      <c r="I843" t="s">
        <v>2587</v>
      </c>
      <c r="J843" t="s">
        <v>39</v>
      </c>
      <c r="K843" t="b">
        <v>1</v>
      </c>
      <c r="L843" t="s">
        <v>42</v>
      </c>
      <c r="M843" t="s">
        <v>2588</v>
      </c>
      <c r="Q843" t="b">
        <v>0</v>
      </c>
      <c r="R843" t="s">
        <v>86</v>
      </c>
      <c r="S843" t="b">
        <v>0</v>
      </c>
      <c r="U843" t="b">
        <v>0</v>
      </c>
    </row>
    <row r="844" spans="1:21" x14ac:dyDescent="0.2">
      <c r="A844">
        <v>2422</v>
      </c>
      <c r="C844" t="s">
        <v>2550</v>
      </c>
      <c r="E844" t="s">
        <v>2589</v>
      </c>
      <c r="H844" t="s">
        <v>2590</v>
      </c>
      <c r="I844" t="s">
        <v>10569</v>
      </c>
      <c r="J844" t="s">
        <v>39</v>
      </c>
      <c r="K844" t="b">
        <v>0</v>
      </c>
      <c r="L844" t="s">
        <v>42</v>
      </c>
      <c r="Q844" t="b">
        <v>0</v>
      </c>
      <c r="R844" t="s">
        <v>86</v>
      </c>
      <c r="S844" t="b">
        <v>0</v>
      </c>
      <c r="U844" t="b">
        <v>0</v>
      </c>
    </row>
    <row r="845" spans="1:21" x14ac:dyDescent="0.2">
      <c r="C845" t="s">
        <v>2550</v>
      </c>
      <c r="E845" t="s">
        <v>9999</v>
      </c>
      <c r="F845" t="s">
        <v>2592</v>
      </c>
      <c r="H845" t="s">
        <v>2593</v>
      </c>
      <c r="I845" t="s">
        <v>2594</v>
      </c>
      <c r="J845" t="s">
        <v>39</v>
      </c>
      <c r="K845" t="b">
        <v>1</v>
      </c>
      <c r="L845" t="s">
        <v>42</v>
      </c>
      <c r="M845" t="s">
        <v>2595</v>
      </c>
      <c r="Q845" t="b">
        <v>0</v>
      </c>
      <c r="R845" t="s">
        <v>86</v>
      </c>
      <c r="S845" t="b">
        <v>0</v>
      </c>
      <c r="U845" t="b">
        <v>0</v>
      </c>
    </row>
    <row r="846" spans="1:21" x14ac:dyDescent="0.2">
      <c r="C846" t="s">
        <v>2550</v>
      </c>
      <c r="E846" t="s">
        <v>9999</v>
      </c>
      <c r="F846" t="s">
        <v>2596</v>
      </c>
      <c r="H846" t="s">
        <v>2597</v>
      </c>
      <c r="I846" t="s">
        <v>2598</v>
      </c>
      <c r="J846" t="s">
        <v>39</v>
      </c>
      <c r="K846" t="b">
        <v>1</v>
      </c>
      <c r="L846" t="s">
        <v>42</v>
      </c>
      <c r="M846" t="s">
        <v>2599</v>
      </c>
      <c r="Q846" t="b">
        <v>0</v>
      </c>
      <c r="R846" t="s">
        <v>86</v>
      </c>
      <c r="S846" t="b">
        <v>0</v>
      </c>
      <c r="U846" t="b">
        <v>0</v>
      </c>
    </row>
    <row r="847" spans="1:21" x14ac:dyDescent="0.2">
      <c r="A847">
        <v>1585</v>
      </c>
      <c r="C847" t="s">
        <v>2550</v>
      </c>
      <c r="E847" t="s">
        <v>2600</v>
      </c>
      <c r="I847" t="s">
        <v>2601</v>
      </c>
      <c r="K847" t="b">
        <v>0</v>
      </c>
      <c r="L847" t="s">
        <v>42</v>
      </c>
      <c r="Q847" t="b">
        <v>1</v>
      </c>
      <c r="R847" t="s">
        <v>86</v>
      </c>
      <c r="S847" t="b">
        <v>1</v>
      </c>
      <c r="U847" t="b">
        <v>0</v>
      </c>
    </row>
    <row r="848" spans="1:21" x14ac:dyDescent="0.2">
      <c r="A848">
        <v>1595</v>
      </c>
      <c r="C848" t="s">
        <v>2550</v>
      </c>
      <c r="E848" t="s">
        <v>2602</v>
      </c>
      <c r="I848" t="s">
        <v>2603</v>
      </c>
      <c r="K848" t="b">
        <v>0</v>
      </c>
      <c r="L848" t="s">
        <v>42</v>
      </c>
      <c r="Q848" t="b">
        <v>0</v>
      </c>
      <c r="R848" t="s">
        <v>86</v>
      </c>
      <c r="S848" t="b">
        <v>1</v>
      </c>
      <c r="U848" t="b">
        <v>0</v>
      </c>
    </row>
    <row r="849" spans="1:21" x14ac:dyDescent="0.2">
      <c r="A849">
        <v>15803</v>
      </c>
      <c r="C849" t="s">
        <v>2550</v>
      </c>
      <c r="E849" t="s">
        <v>2604</v>
      </c>
      <c r="F849" t="s">
        <v>9817</v>
      </c>
      <c r="H849" t="s">
        <v>10099</v>
      </c>
      <c r="I849" t="s">
        <v>10568</v>
      </c>
      <c r="K849" t="b">
        <v>0</v>
      </c>
      <c r="L849" t="s">
        <v>42</v>
      </c>
      <c r="Q849" t="b">
        <v>0</v>
      </c>
      <c r="R849" t="s">
        <v>86</v>
      </c>
      <c r="S849" t="b">
        <v>0</v>
      </c>
      <c r="U849" t="b">
        <v>0</v>
      </c>
    </row>
    <row r="850" spans="1:21" x14ac:dyDescent="0.2">
      <c r="A850">
        <v>15798</v>
      </c>
      <c r="C850" t="s">
        <v>2550</v>
      </c>
      <c r="E850" t="s">
        <v>2604</v>
      </c>
      <c r="F850" t="s">
        <v>1552</v>
      </c>
      <c r="I850" t="s">
        <v>2607</v>
      </c>
      <c r="K850" t="b">
        <v>1</v>
      </c>
      <c r="L850" t="s">
        <v>42</v>
      </c>
      <c r="M850" t="s">
        <v>2606</v>
      </c>
      <c r="Q850" t="b">
        <v>1</v>
      </c>
      <c r="R850" t="s">
        <v>86</v>
      </c>
      <c r="S850" t="b">
        <v>1</v>
      </c>
      <c r="U850" t="b">
        <v>0</v>
      </c>
    </row>
    <row r="851" spans="1:21" x14ac:dyDescent="0.2">
      <c r="A851">
        <v>1586</v>
      </c>
      <c r="C851" t="s">
        <v>2550</v>
      </c>
      <c r="E851" t="s">
        <v>2604</v>
      </c>
      <c r="I851" t="s">
        <v>2605</v>
      </c>
      <c r="K851" t="b">
        <v>1</v>
      </c>
      <c r="L851" t="s">
        <v>42</v>
      </c>
      <c r="M851" t="s">
        <v>2606</v>
      </c>
      <c r="Q851" t="b">
        <v>1</v>
      </c>
      <c r="R851" t="s">
        <v>86</v>
      </c>
      <c r="S851" t="b">
        <v>1</v>
      </c>
      <c r="U851" t="b">
        <v>0</v>
      </c>
    </row>
    <row r="852" spans="1:21" x14ac:dyDescent="0.2">
      <c r="A852">
        <v>15838</v>
      </c>
      <c r="C852" t="s">
        <v>2550</v>
      </c>
      <c r="E852" t="s">
        <v>2608</v>
      </c>
      <c r="H852" t="s">
        <v>2609</v>
      </c>
      <c r="I852" t="s">
        <v>2610</v>
      </c>
      <c r="J852" t="s">
        <v>39</v>
      </c>
      <c r="K852" t="b">
        <v>1</v>
      </c>
      <c r="L852" t="s">
        <v>42</v>
      </c>
      <c r="M852" t="s">
        <v>2611</v>
      </c>
      <c r="Q852" t="b">
        <v>0</v>
      </c>
      <c r="R852" t="s">
        <v>1128</v>
      </c>
      <c r="S852" t="b">
        <v>0</v>
      </c>
      <c r="U852" t="b">
        <v>0</v>
      </c>
    </row>
    <row r="853" spans="1:21" x14ac:dyDescent="0.2">
      <c r="A853">
        <v>1597</v>
      </c>
      <c r="C853" t="s">
        <v>2550</v>
      </c>
      <c r="D853" t="s">
        <v>2383</v>
      </c>
      <c r="E853" t="s">
        <v>11681</v>
      </c>
      <c r="I853" t="s">
        <v>2618</v>
      </c>
      <c r="K853" t="b">
        <v>0</v>
      </c>
      <c r="L853" t="s">
        <v>42</v>
      </c>
      <c r="Q853" t="b">
        <v>1</v>
      </c>
      <c r="R853" t="s">
        <v>86</v>
      </c>
      <c r="S853" t="b">
        <v>1</v>
      </c>
      <c r="U853" t="b">
        <v>0</v>
      </c>
    </row>
    <row r="854" spans="1:21" x14ac:dyDescent="0.2">
      <c r="A854">
        <v>2460</v>
      </c>
      <c r="C854" t="s">
        <v>2550</v>
      </c>
      <c r="F854" t="s">
        <v>2551</v>
      </c>
      <c r="I854" t="s">
        <v>2552</v>
      </c>
      <c r="K854" t="b">
        <v>1</v>
      </c>
      <c r="L854" t="s">
        <v>42</v>
      </c>
      <c r="M854" t="s">
        <v>2553</v>
      </c>
      <c r="Q854" t="b">
        <v>0</v>
      </c>
      <c r="R854" t="s">
        <v>86</v>
      </c>
      <c r="S854" t="b">
        <v>1</v>
      </c>
      <c r="U854" t="b">
        <v>0</v>
      </c>
    </row>
    <row r="855" spans="1:21" x14ac:dyDescent="0.2">
      <c r="C855" t="s">
        <v>2550</v>
      </c>
      <c r="F855" t="s">
        <v>2554</v>
      </c>
      <c r="H855" t="s">
        <v>2555</v>
      </c>
      <c r="I855" t="s">
        <v>2556</v>
      </c>
      <c r="J855" t="s">
        <v>39</v>
      </c>
      <c r="K855" t="b">
        <v>1</v>
      </c>
      <c r="L855" t="s">
        <v>42</v>
      </c>
      <c r="M855" t="s">
        <v>2553</v>
      </c>
      <c r="Q855" t="b">
        <v>0</v>
      </c>
      <c r="R855" t="s">
        <v>86</v>
      </c>
      <c r="S855" t="b">
        <v>0</v>
      </c>
      <c r="U855" t="b">
        <v>0</v>
      </c>
    </row>
    <row r="856" spans="1:21" x14ac:dyDescent="0.2">
      <c r="A856">
        <v>15804</v>
      </c>
      <c r="C856" t="s">
        <v>2550</v>
      </c>
      <c r="F856" t="s">
        <v>9994</v>
      </c>
      <c r="H856" t="s">
        <v>2558</v>
      </c>
      <c r="I856" t="s">
        <v>2559</v>
      </c>
      <c r="J856" t="s">
        <v>39</v>
      </c>
      <c r="K856" t="b">
        <v>1</v>
      </c>
      <c r="L856" t="s">
        <v>42</v>
      </c>
      <c r="M856" t="s">
        <v>2553</v>
      </c>
      <c r="Q856" t="b">
        <v>0</v>
      </c>
      <c r="R856" t="s">
        <v>86</v>
      </c>
      <c r="S856" t="b">
        <v>0</v>
      </c>
      <c r="U856" t="b">
        <v>0</v>
      </c>
    </row>
    <row r="857" spans="1:21" x14ac:dyDescent="0.2">
      <c r="A857">
        <v>1620</v>
      </c>
      <c r="C857" t="s">
        <v>2621</v>
      </c>
      <c r="E857" t="s">
        <v>2622</v>
      </c>
      <c r="I857" t="s">
        <v>2623</v>
      </c>
      <c r="K857" t="b">
        <v>0</v>
      </c>
      <c r="L857" t="s">
        <v>42</v>
      </c>
      <c r="Q857" t="b">
        <v>0</v>
      </c>
      <c r="R857" t="s">
        <v>86</v>
      </c>
      <c r="S857" t="b">
        <v>1</v>
      </c>
      <c r="U857" t="b">
        <v>0</v>
      </c>
    </row>
    <row r="858" spans="1:21" x14ac:dyDescent="0.2">
      <c r="A858" t="s">
        <v>11408</v>
      </c>
      <c r="C858" t="s">
        <v>2621</v>
      </c>
      <c r="E858" t="s">
        <v>11508</v>
      </c>
      <c r="F858" t="s">
        <v>11509</v>
      </c>
      <c r="G858" t="s">
        <v>11405</v>
      </c>
      <c r="H858" t="s">
        <v>11405</v>
      </c>
      <c r="I858" t="s">
        <v>11510</v>
      </c>
      <c r="J858" t="s">
        <v>11405</v>
      </c>
      <c r="K858" t="b">
        <v>0</v>
      </c>
      <c r="L858" t="s">
        <v>42</v>
      </c>
      <c r="M858" t="s">
        <v>11405</v>
      </c>
      <c r="N858" t="s">
        <v>11405</v>
      </c>
      <c r="O858" t="s">
        <v>11405</v>
      </c>
      <c r="P858" t="s">
        <v>11405</v>
      </c>
      <c r="Q858" t="b">
        <v>0</v>
      </c>
      <c r="R858" t="s">
        <v>447</v>
      </c>
      <c r="S858" t="b">
        <v>0</v>
      </c>
      <c r="T858" t="s">
        <v>11405</v>
      </c>
      <c r="U858" t="b">
        <v>0</v>
      </c>
    </row>
    <row r="859" spans="1:21" x14ac:dyDescent="0.2">
      <c r="A859">
        <v>2097</v>
      </c>
      <c r="C859" t="s">
        <v>2624</v>
      </c>
      <c r="E859" t="s">
        <v>2625</v>
      </c>
      <c r="F859" t="s">
        <v>10003</v>
      </c>
      <c r="G859" t="s">
        <v>2629</v>
      </c>
      <c r="H859" t="s">
        <v>2627</v>
      </c>
      <c r="I859" t="s">
        <v>2628</v>
      </c>
      <c r="J859" t="s">
        <v>302</v>
      </c>
      <c r="K859" t="b">
        <v>1</v>
      </c>
      <c r="L859" t="s">
        <v>42</v>
      </c>
      <c r="M859" t="s">
        <v>2630</v>
      </c>
      <c r="Q859" t="b">
        <v>0</v>
      </c>
      <c r="R859" t="s">
        <v>86</v>
      </c>
      <c r="S859" t="b">
        <v>0</v>
      </c>
      <c r="U859" t="b">
        <v>0</v>
      </c>
    </row>
    <row r="860" spans="1:21" x14ac:dyDescent="0.2">
      <c r="A860">
        <v>1793</v>
      </c>
      <c r="C860" t="s">
        <v>2624</v>
      </c>
      <c r="E860" t="s">
        <v>2625</v>
      </c>
      <c r="F860" t="s">
        <v>9818</v>
      </c>
      <c r="G860" t="s">
        <v>2634</v>
      </c>
      <c r="H860" t="s">
        <v>2632</v>
      </c>
      <c r="I860" t="s">
        <v>2633</v>
      </c>
      <c r="J860" t="s">
        <v>302</v>
      </c>
      <c r="K860" t="b">
        <v>1</v>
      </c>
      <c r="L860" t="s">
        <v>42</v>
      </c>
      <c r="M860" t="s">
        <v>2635</v>
      </c>
      <c r="Q860" t="b">
        <v>0</v>
      </c>
      <c r="R860" t="s">
        <v>4448</v>
      </c>
      <c r="S860" t="b">
        <v>0</v>
      </c>
      <c r="U860" t="b">
        <v>0</v>
      </c>
    </row>
    <row r="861" spans="1:21" x14ac:dyDescent="0.2">
      <c r="A861">
        <v>20123</v>
      </c>
      <c r="C861" t="s">
        <v>2624</v>
      </c>
      <c r="E861" t="s">
        <v>2625</v>
      </c>
      <c r="F861" t="s">
        <v>9819</v>
      </c>
      <c r="H861" t="s">
        <v>10102</v>
      </c>
      <c r="I861" t="s">
        <v>10402</v>
      </c>
      <c r="K861" t="b">
        <v>1</v>
      </c>
      <c r="L861" t="s">
        <v>42</v>
      </c>
      <c r="M861" t="s">
        <v>11139</v>
      </c>
      <c r="Q861" t="b">
        <v>1</v>
      </c>
      <c r="R861" t="s">
        <v>86</v>
      </c>
      <c r="S861" t="b">
        <v>0</v>
      </c>
      <c r="U861" t="b">
        <v>0</v>
      </c>
    </row>
    <row r="862" spans="1:21" x14ac:dyDescent="0.2">
      <c r="C862" t="s">
        <v>2624</v>
      </c>
      <c r="E862" t="s">
        <v>2625</v>
      </c>
      <c r="F862" t="s">
        <v>9820</v>
      </c>
      <c r="G862" t="s">
        <v>2639</v>
      </c>
      <c r="H862" t="s">
        <v>2637</v>
      </c>
      <c r="I862" t="s">
        <v>2638</v>
      </c>
      <c r="J862" t="s">
        <v>302</v>
      </c>
      <c r="K862" t="b">
        <v>1</v>
      </c>
      <c r="L862" t="s">
        <v>42</v>
      </c>
      <c r="M862" t="s">
        <v>2640</v>
      </c>
      <c r="Q862" t="b">
        <v>0</v>
      </c>
      <c r="R862" t="s">
        <v>86</v>
      </c>
      <c r="S862" t="b">
        <v>0</v>
      </c>
      <c r="U862" t="b">
        <v>0</v>
      </c>
    </row>
    <row r="863" spans="1:21" x14ac:dyDescent="0.2">
      <c r="C863" t="s">
        <v>2624</v>
      </c>
      <c r="E863" t="s">
        <v>2625</v>
      </c>
      <c r="F863" t="s">
        <v>9821</v>
      </c>
      <c r="H863" t="s">
        <v>10103</v>
      </c>
      <c r="I863" t="s">
        <v>10400</v>
      </c>
      <c r="K863" t="b">
        <v>1</v>
      </c>
      <c r="L863" t="s">
        <v>42</v>
      </c>
      <c r="M863" t="s">
        <v>11138</v>
      </c>
      <c r="Q863" t="b">
        <v>0</v>
      </c>
      <c r="R863" t="s">
        <v>86</v>
      </c>
      <c r="S863" t="b">
        <v>0</v>
      </c>
      <c r="U863" t="b">
        <v>0</v>
      </c>
    </row>
    <row r="864" spans="1:21" x14ac:dyDescent="0.2">
      <c r="A864">
        <v>1604</v>
      </c>
      <c r="C864" t="s">
        <v>2624</v>
      </c>
      <c r="E864" t="s">
        <v>2625</v>
      </c>
      <c r="F864" t="s">
        <v>9993</v>
      </c>
      <c r="G864" t="s">
        <v>2644</v>
      </c>
      <c r="H864" t="s">
        <v>2642</v>
      </c>
      <c r="I864" t="s">
        <v>2643</v>
      </c>
      <c r="J864" t="s">
        <v>39</v>
      </c>
      <c r="K864" t="b">
        <v>1</v>
      </c>
      <c r="L864" t="s">
        <v>42</v>
      </c>
      <c r="M864" t="s">
        <v>2645</v>
      </c>
      <c r="Q864" t="b">
        <v>1</v>
      </c>
      <c r="R864" t="s">
        <v>86</v>
      </c>
      <c r="S864" t="b">
        <v>0</v>
      </c>
      <c r="U864" t="b">
        <v>0</v>
      </c>
    </row>
    <row r="865" spans="1:21" x14ac:dyDescent="0.2">
      <c r="C865" t="s">
        <v>2624</v>
      </c>
      <c r="E865" t="s">
        <v>2625</v>
      </c>
      <c r="F865" t="s">
        <v>9822</v>
      </c>
      <c r="H865" t="s">
        <v>10104</v>
      </c>
      <c r="I865" t="s">
        <v>10401</v>
      </c>
      <c r="K865" t="b">
        <v>1</v>
      </c>
      <c r="L865" t="s">
        <v>42</v>
      </c>
      <c r="M865" t="s">
        <v>11140</v>
      </c>
      <c r="Q865" t="b">
        <v>0</v>
      </c>
      <c r="R865" t="s">
        <v>86</v>
      </c>
      <c r="S865" t="b">
        <v>0</v>
      </c>
      <c r="U865" t="b">
        <v>0</v>
      </c>
    </row>
    <row r="866" spans="1:21" x14ac:dyDescent="0.2">
      <c r="C866" t="s">
        <v>2624</v>
      </c>
      <c r="E866" t="s">
        <v>2625</v>
      </c>
      <c r="F866" t="s">
        <v>9823</v>
      </c>
      <c r="G866" t="s">
        <v>2649</v>
      </c>
      <c r="H866" t="s">
        <v>2647</v>
      </c>
      <c r="I866" t="s">
        <v>2648</v>
      </c>
      <c r="J866" t="s">
        <v>302</v>
      </c>
      <c r="K866" t="b">
        <v>1</v>
      </c>
      <c r="L866" t="s">
        <v>42</v>
      </c>
      <c r="M866" t="s">
        <v>2650</v>
      </c>
      <c r="Q866" t="b">
        <v>1</v>
      </c>
      <c r="R866" t="s">
        <v>86</v>
      </c>
      <c r="S866" t="b">
        <v>0</v>
      </c>
      <c r="U866" t="b">
        <v>0</v>
      </c>
    </row>
    <row r="867" spans="1:21" x14ac:dyDescent="0.2">
      <c r="A867">
        <v>2152</v>
      </c>
      <c r="C867" t="s">
        <v>2624</v>
      </c>
      <c r="E867" t="s">
        <v>2625</v>
      </c>
      <c r="F867" t="s">
        <v>9997</v>
      </c>
      <c r="G867" t="s">
        <v>2654</v>
      </c>
      <c r="H867" t="s">
        <v>2652</v>
      </c>
      <c r="I867" t="s">
        <v>2653</v>
      </c>
      <c r="J867" t="s">
        <v>302</v>
      </c>
      <c r="K867" t="b">
        <v>1</v>
      </c>
      <c r="L867" t="s">
        <v>42</v>
      </c>
      <c r="M867" t="s">
        <v>2655</v>
      </c>
      <c r="Q867" t="b">
        <v>1</v>
      </c>
      <c r="R867" t="s">
        <v>86</v>
      </c>
      <c r="S867" t="b">
        <v>0</v>
      </c>
      <c r="U867" t="b">
        <v>0</v>
      </c>
    </row>
    <row r="868" spans="1:21" x14ac:dyDescent="0.2">
      <c r="A868">
        <v>20105</v>
      </c>
      <c r="C868" t="s">
        <v>2624</v>
      </c>
      <c r="E868" t="s">
        <v>2625</v>
      </c>
      <c r="F868" t="s">
        <v>9998</v>
      </c>
      <c r="H868" t="s">
        <v>10105</v>
      </c>
      <c r="I868" t="s">
        <v>10403</v>
      </c>
      <c r="K868" t="b">
        <v>1</v>
      </c>
      <c r="L868" t="s">
        <v>42</v>
      </c>
      <c r="M868" t="s">
        <v>11141</v>
      </c>
      <c r="Q868" t="b">
        <v>0</v>
      </c>
      <c r="R868" t="s">
        <v>86</v>
      </c>
      <c r="S868" t="b">
        <v>0</v>
      </c>
      <c r="U868" t="b">
        <v>0</v>
      </c>
    </row>
    <row r="869" spans="1:21" x14ac:dyDescent="0.2">
      <c r="A869">
        <v>2139</v>
      </c>
      <c r="C869" t="s">
        <v>2656</v>
      </c>
      <c r="E869" t="s">
        <v>209</v>
      </c>
      <c r="F869" t="s">
        <v>2657</v>
      </c>
      <c r="H869" t="s">
        <v>2658</v>
      </c>
      <c r="I869" t="s">
        <v>2659</v>
      </c>
      <c r="J869" t="s">
        <v>39</v>
      </c>
      <c r="K869" t="b">
        <v>1</v>
      </c>
      <c r="L869" t="s">
        <v>42</v>
      </c>
      <c r="M869" t="s">
        <v>2660</v>
      </c>
      <c r="Q869" t="b">
        <v>0</v>
      </c>
      <c r="R869" t="s">
        <v>106</v>
      </c>
      <c r="S869" t="b">
        <v>0</v>
      </c>
      <c r="U869" t="b">
        <v>0</v>
      </c>
    </row>
    <row r="870" spans="1:21" x14ac:dyDescent="0.2">
      <c r="A870">
        <v>20280</v>
      </c>
      <c r="C870" t="s">
        <v>2656</v>
      </c>
      <c r="E870" t="s">
        <v>2661</v>
      </c>
      <c r="F870" t="s">
        <v>2662</v>
      </c>
      <c r="H870" t="s">
        <v>2663</v>
      </c>
      <c r="I870" t="s">
        <v>2664</v>
      </c>
      <c r="J870" t="s">
        <v>39</v>
      </c>
      <c r="K870" t="b">
        <v>1</v>
      </c>
      <c r="L870" t="s">
        <v>42</v>
      </c>
      <c r="M870" t="s">
        <v>2665</v>
      </c>
      <c r="Q870" t="b">
        <v>0</v>
      </c>
      <c r="R870" t="s">
        <v>106</v>
      </c>
      <c r="S870" t="b">
        <v>0</v>
      </c>
      <c r="U870" t="b">
        <v>0</v>
      </c>
    </row>
    <row r="871" spans="1:21" x14ac:dyDescent="0.2">
      <c r="A871">
        <v>1394</v>
      </c>
      <c r="C871" t="s">
        <v>2656</v>
      </c>
      <c r="E871" t="s">
        <v>618</v>
      </c>
      <c r="F871" t="s">
        <v>1241</v>
      </c>
      <c r="H871" t="s">
        <v>10106</v>
      </c>
      <c r="I871" t="s">
        <v>2666</v>
      </c>
      <c r="K871" t="b">
        <v>1</v>
      </c>
      <c r="L871" t="s">
        <v>42</v>
      </c>
      <c r="M871" t="s">
        <v>2667</v>
      </c>
      <c r="Q871" t="b">
        <v>1</v>
      </c>
      <c r="R871" t="s">
        <v>106</v>
      </c>
      <c r="S871" t="b">
        <v>0</v>
      </c>
      <c r="U871" t="b">
        <v>0</v>
      </c>
    </row>
    <row r="872" spans="1:21" x14ac:dyDescent="0.2">
      <c r="A872">
        <v>1983</v>
      </c>
      <c r="C872" t="s">
        <v>2656</v>
      </c>
      <c r="E872" t="s">
        <v>618</v>
      </c>
      <c r="H872" t="s">
        <v>6822</v>
      </c>
      <c r="I872" t="s">
        <v>6823</v>
      </c>
      <c r="K872" t="b">
        <v>1</v>
      </c>
      <c r="L872" t="s">
        <v>42</v>
      </c>
      <c r="M872" t="s">
        <v>6824</v>
      </c>
      <c r="Q872" t="b">
        <v>0</v>
      </c>
      <c r="R872" t="s">
        <v>106</v>
      </c>
      <c r="S872" t="b">
        <v>0</v>
      </c>
      <c r="U872" t="b">
        <v>1</v>
      </c>
    </row>
    <row r="873" spans="1:21" x14ac:dyDescent="0.2">
      <c r="A873">
        <v>20148</v>
      </c>
      <c r="C873" t="s">
        <v>2668</v>
      </c>
      <c r="E873" t="s">
        <v>2669</v>
      </c>
      <c r="F873" t="s">
        <v>9824</v>
      </c>
      <c r="G873" t="s">
        <v>2673</v>
      </c>
      <c r="H873" t="s">
        <v>2671</v>
      </c>
      <c r="I873" t="s">
        <v>2672</v>
      </c>
      <c r="J873" t="s">
        <v>39</v>
      </c>
      <c r="K873" t="b">
        <v>1</v>
      </c>
      <c r="L873" t="s">
        <v>42</v>
      </c>
      <c r="M873" t="s">
        <v>2674</v>
      </c>
      <c r="Q873" t="b">
        <v>0</v>
      </c>
      <c r="R873" t="s">
        <v>86</v>
      </c>
      <c r="S873" t="b">
        <v>0</v>
      </c>
      <c r="U873" t="b">
        <v>0</v>
      </c>
    </row>
    <row r="874" spans="1:21" x14ac:dyDescent="0.2">
      <c r="A874" t="s">
        <v>11408</v>
      </c>
      <c r="C874" t="s">
        <v>11511</v>
      </c>
      <c r="E874" t="s">
        <v>11512</v>
      </c>
      <c r="F874" t="s">
        <v>11513</v>
      </c>
      <c r="G874" t="s">
        <v>11405</v>
      </c>
      <c r="H874" t="s">
        <v>11514</v>
      </c>
      <c r="I874" t="s">
        <v>11405</v>
      </c>
      <c r="J874" t="s">
        <v>11405</v>
      </c>
      <c r="K874" t="b">
        <v>1</v>
      </c>
      <c r="L874" t="s">
        <v>42</v>
      </c>
      <c r="M874" t="s">
        <v>11405</v>
      </c>
      <c r="N874" t="s">
        <v>11405</v>
      </c>
      <c r="O874" t="s">
        <v>11405</v>
      </c>
      <c r="P874" t="s">
        <v>11405</v>
      </c>
      <c r="Q874" t="b">
        <v>0</v>
      </c>
      <c r="R874" t="s">
        <v>86</v>
      </c>
      <c r="S874" t="b">
        <v>0</v>
      </c>
      <c r="T874" t="s">
        <v>11405</v>
      </c>
      <c r="U874" t="b">
        <v>0</v>
      </c>
    </row>
    <row r="875" spans="1:21" x14ac:dyDescent="0.2">
      <c r="A875">
        <v>1624</v>
      </c>
      <c r="C875" t="s">
        <v>2675</v>
      </c>
      <c r="E875" t="s">
        <v>2676</v>
      </c>
      <c r="I875" t="s">
        <v>2677</v>
      </c>
      <c r="K875" t="b">
        <v>1</v>
      </c>
      <c r="L875" t="s">
        <v>42</v>
      </c>
      <c r="M875" t="s">
        <v>2678</v>
      </c>
      <c r="Q875" t="b">
        <v>0</v>
      </c>
      <c r="R875" t="s">
        <v>86</v>
      </c>
      <c r="S875" t="b">
        <v>1</v>
      </c>
      <c r="U875" t="b">
        <v>0</v>
      </c>
    </row>
    <row r="876" spans="1:21" x14ac:dyDescent="0.2">
      <c r="A876">
        <v>1625</v>
      </c>
      <c r="C876" t="s">
        <v>2675</v>
      </c>
      <c r="E876" t="s">
        <v>2679</v>
      </c>
      <c r="I876" t="s">
        <v>2680</v>
      </c>
      <c r="K876" t="b">
        <v>1</v>
      </c>
      <c r="L876" t="s">
        <v>42</v>
      </c>
      <c r="M876" t="s">
        <v>2681</v>
      </c>
      <c r="Q876" t="b">
        <v>0</v>
      </c>
      <c r="R876" t="s">
        <v>86</v>
      </c>
      <c r="S876" t="b">
        <v>1</v>
      </c>
      <c r="U876" t="b">
        <v>0</v>
      </c>
    </row>
    <row r="877" spans="1:21" x14ac:dyDescent="0.2">
      <c r="A877" t="s">
        <v>11408</v>
      </c>
      <c r="C877" t="s">
        <v>2675</v>
      </c>
      <c r="E877" t="s">
        <v>11515</v>
      </c>
      <c r="F877" t="s">
        <v>11516</v>
      </c>
      <c r="G877" t="s">
        <v>11405</v>
      </c>
      <c r="H877" t="s">
        <v>11405</v>
      </c>
      <c r="I877" t="s">
        <v>2680</v>
      </c>
      <c r="J877" t="s">
        <v>11405</v>
      </c>
      <c r="K877" t="b">
        <v>0</v>
      </c>
      <c r="L877" t="s">
        <v>42</v>
      </c>
      <c r="M877" t="s">
        <v>2681</v>
      </c>
      <c r="N877" t="s">
        <v>11405</v>
      </c>
      <c r="O877" t="s">
        <v>11405</v>
      </c>
      <c r="P877" t="s">
        <v>11405</v>
      </c>
      <c r="Q877" t="b">
        <v>0</v>
      </c>
      <c r="R877" t="s">
        <v>86</v>
      </c>
      <c r="S877" t="b">
        <v>0</v>
      </c>
      <c r="T877" t="s">
        <v>11405</v>
      </c>
      <c r="U877" t="b">
        <v>0</v>
      </c>
    </row>
    <row r="878" spans="1:21" x14ac:dyDescent="0.2">
      <c r="A878">
        <v>1627</v>
      </c>
      <c r="C878" t="s">
        <v>2682</v>
      </c>
      <c r="D878" t="s">
        <v>2383</v>
      </c>
      <c r="E878" t="s">
        <v>1612</v>
      </c>
      <c r="F878" t="s">
        <v>2695</v>
      </c>
      <c r="I878" t="s">
        <v>2696</v>
      </c>
      <c r="K878" t="b">
        <v>1</v>
      </c>
      <c r="L878" t="s">
        <v>42</v>
      </c>
      <c r="M878" t="s">
        <v>2686</v>
      </c>
      <c r="Q878" t="b">
        <v>0</v>
      </c>
      <c r="R878" t="s">
        <v>86</v>
      </c>
      <c r="S878" t="b">
        <v>1</v>
      </c>
      <c r="U878" t="b">
        <v>0</v>
      </c>
    </row>
    <row r="879" spans="1:21" x14ac:dyDescent="0.2">
      <c r="A879">
        <v>20032</v>
      </c>
      <c r="C879" t="s">
        <v>2682</v>
      </c>
      <c r="F879" t="s">
        <v>2687</v>
      </c>
      <c r="I879" t="s">
        <v>2688</v>
      </c>
      <c r="K879" t="b">
        <v>0</v>
      </c>
      <c r="L879" t="s">
        <v>42</v>
      </c>
      <c r="Q879" t="b">
        <v>0</v>
      </c>
      <c r="R879" t="s">
        <v>447</v>
      </c>
      <c r="S879" t="b">
        <v>0</v>
      </c>
      <c r="U879" t="b">
        <v>0</v>
      </c>
    </row>
    <row r="880" spans="1:21" x14ac:dyDescent="0.2">
      <c r="A880">
        <v>20033</v>
      </c>
      <c r="C880" t="s">
        <v>2682</v>
      </c>
      <c r="F880" t="s">
        <v>2689</v>
      </c>
      <c r="I880" t="s">
        <v>2690</v>
      </c>
      <c r="K880" t="b">
        <v>1</v>
      </c>
      <c r="L880" t="s">
        <v>42</v>
      </c>
      <c r="M880" t="s">
        <v>2686</v>
      </c>
      <c r="Q880" t="b">
        <v>0</v>
      </c>
      <c r="R880" t="s">
        <v>2691</v>
      </c>
      <c r="S880" t="b">
        <v>0</v>
      </c>
      <c r="U880" t="b">
        <v>0</v>
      </c>
    </row>
    <row r="881" spans="1:21" x14ac:dyDescent="0.2">
      <c r="A881">
        <v>20077</v>
      </c>
      <c r="C881" t="s">
        <v>2682</v>
      </c>
      <c r="F881" t="s">
        <v>2683</v>
      </c>
      <c r="H881" t="s">
        <v>2684</v>
      </c>
      <c r="I881" t="s">
        <v>2685</v>
      </c>
      <c r="J881" t="s">
        <v>302</v>
      </c>
      <c r="K881" t="b">
        <v>1</v>
      </c>
      <c r="L881" t="s">
        <v>42</v>
      </c>
      <c r="M881" t="s">
        <v>2686</v>
      </c>
      <c r="Q881" t="b">
        <v>0</v>
      </c>
      <c r="R881" t="s">
        <v>407</v>
      </c>
      <c r="S881" t="b">
        <v>0</v>
      </c>
      <c r="U881" t="b">
        <v>0</v>
      </c>
    </row>
    <row r="882" spans="1:21" x14ac:dyDescent="0.2">
      <c r="A882">
        <v>15776</v>
      </c>
      <c r="C882" t="s">
        <v>2682</v>
      </c>
      <c r="F882" t="s">
        <v>2692</v>
      </c>
      <c r="G882" t="s">
        <v>2693</v>
      </c>
      <c r="I882" t="s">
        <v>2688</v>
      </c>
      <c r="K882" t="b">
        <v>0</v>
      </c>
      <c r="L882" t="s">
        <v>42</v>
      </c>
      <c r="Q882" t="b">
        <v>0</v>
      </c>
      <c r="R882" t="s">
        <v>447</v>
      </c>
      <c r="S882" t="b">
        <v>1</v>
      </c>
      <c r="U882" t="b">
        <v>0</v>
      </c>
    </row>
    <row r="883" spans="1:21" x14ac:dyDescent="0.2">
      <c r="A883">
        <v>20111</v>
      </c>
      <c r="C883" t="s">
        <v>2697</v>
      </c>
      <c r="E883" t="s">
        <v>2698</v>
      </c>
      <c r="G883" t="s">
        <v>2699</v>
      </c>
      <c r="K883" t="b">
        <v>0</v>
      </c>
      <c r="L883" t="s">
        <v>42</v>
      </c>
      <c r="Q883" t="b">
        <v>0</v>
      </c>
      <c r="R883" t="s">
        <v>86</v>
      </c>
      <c r="S883" t="b">
        <v>1</v>
      </c>
      <c r="U883" t="b">
        <v>0</v>
      </c>
    </row>
    <row r="884" spans="1:21" x14ac:dyDescent="0.2">
      <c r="A884">
        <v>1628</v>
      </c>
      <c r="C884" t="s">
        <v>2700</v>
      </c>
      <c r="E884" t="s">
        <v>2701</v>
      </c>
      <c r="I884" t="s">
        <v>2702</v>
      </c>
      <c r="K884" t="b">
        <v>0</v>
      </c>
      <c r="L884" t="s">
        <v>42</v>
      </c>
      <c r="Q884" t="b">
        <v>0</v>
      </c>
      <c r="R884" t="s">
        <v>86</v>
      </c>
      <c r="S884" t="b">
        <v>1</v>
      </c>
      <c r="U884" t="b">
        <v>0</v>
      </c>
    </row>
    <row r="885" spans="1:21" x14ac:dyDescent="0.2">
      <c r="A885">
        <v>1803</v>
      </c>
      <c r="C885" t="s">
        <v>2703</v>
      </c>
      <c r="E885" t="s">
        <v>2704</v>
      </c>
      <c r="G885" t="s">
        <v>2707</v>
      </c>
      <c r="H885" t="s">
        <v>2705</v>
      </c>
      <c r="I885" t="s">
        <v>2706</v>
      </c>
      <c r="J885" t="s">
        <v>39</v>
      </c>
      <c r="K885" t="b">
        <v>1</v>
      </c>
      <c r="L885" t="s">
        <v>42</v>
      </c>
      <c r="M885" t="s">
        <v>2708</v>
      </c>
      <c r="N885" t="s">
        <v>2709</v>
      </c>
      <c r="Q885" t="b">
        <v>0</v>
      </c>
      <c r="R885" t="s">
        <v>86</v>
      </c>
      <c r="S885" t="b">
        <v>0</v>
      </c>
      <c r="U885" t="b">
        <v>1</v>
      </c>
    </row>
    <row r="886" spans="1:21" x14ac:dyDescent="0.2">
      <c r="A886">
        <v>1629</v>
      </c>
      <c r="C886" t="s">
        <v>2710</v>
      </c>
      <c r="E886" t="s">
        <v>2711</v>
      </c>
      <c r="I886" t="s">
        <v>2712</v>
      </c>
      <c r="K886" t="b">
        <v>1</v>
      </c>
      <c r="L886" t="s">
        <v>42</v>
      </c>
      <c r="M886" t="s">
        <v>2713</v>
      </c>
      <c r="Q886" t="b">
        <v>0</v>
      </c>
      <c r="R886" t="s">
        <v>86</v>
      </c>
      <c r="S886" t="b">
        <v>1</v>
      </c>
      <c r="U886" t="b">
        <v>0</v>
      </c>
    </row>
    <row r="887" spans="1:21" x14ac:dyDescent="0.2">
      <c r="A887">
        <v>1630</v>
      </c>
      <c r="C887" t="s">
        <v>2710</v>
      </c>
      <c r="E887" t="s">
        <v>2714</v>
      </c>
      <c r="I887" t="s">
        <v>2715</v>
      </c>
      <c r="K887" t="b">
        <v>0</v>
      </c>
      <c r="L887" t="s">
        <v>42</v>
      </c>
      <c r="Q887" t="b">
        <v>0</v>
      </c>
      <c r="R887" t="s">
        <v>86</v>
      </c>
      <c r="S887" t="b">
        <v>1</v>
      </c>
      <c r="U887" t="b">
        <v>0</v>
      </c>
    </row>
    <row r="888" spans="1:21" x14ac:dyDescent="0.2">
      <c r="A888">
        <v>1631</v>
      </c>
      <c r="C888" t="s">
        <v>2710</v>
      </c>
      <c r="E888" t="s">
        <v>2716</v>
      </c>
      <c r="I888" t="s">
        <v>2717</v>
      </c>
      <c r="K888" t="b">
        <v>0</v>
      </c>
      <c r="L888" t="s">
        <v>42</v>
      </c>
      <c r="Q888" t="b">
        <v>0</v>
      </c>
      <c r="R888" t="s">
        <v>86</v>
      </c>
      <c r="S888" t="b">
        <v>1</v>
      </c>
      <c r="U888" t="b">
        <v>0</v>
      </c>
    </row>
    <row r="889" spans="1:21" x14ac:dyDescent="0.2">
      <c r="A889">
        <v>20054</v>
      </c>
      <c r="C889" t="s">
        <v>2718</v>
      </c>
      <c r="E889" t="s">
        <v>2719</v>
      </c>
      <c r="F889" t="s">
        <v>6674</v>
      </c>
      <c r="H889" t="s">
        <v>6675</v>
      </c>
      <c r="I889" t="s">
        <v>6676</v>
      </c>
      <c r="J889" t="s">
        <v>39</v>
      </c>
      <c r="K889" t="b">
        <v>1</v>
      </c>
      <c r="L889" t="s">
        <v>42</v>
      </c>
      <c r="M889" t="s">
        <v>11142</v>
      </c>
      <c r="Q889" t="b">
        <v>0</v>
      </c>
      <c r="R889" t="s">
        <v>86</v>
      </c>
      <c r="S889" t="b">
        <v>0</v>
      </c>
      <c r="U889" t="b">
        <v>0</v>
      </c>
    </row>
    <row r="890" spans="1:21" x14ac:dyDescent="0.2">
      <c r="C890" t="s">
        <v>2718</v>
      </c>
      <c r="E890" t="s">
        <v>2719</v>
      </c>
      <c r="F890" t="s">
        <v>2722</v>
      </c>
      <c r="H890" t="s">
        <v>2723</v>
      </c>
      <c r="I890" t="s">
        <v>2720</v>
      </c>
      <c r="J890" t="s">
        <v>39</v>
      </c>
      <c r="K890" t="b">
        <v>1</v>
      </c>
      <c r="L890" t="s">
        <v>42</v>
      </c>
      <c r="M890" t="s">
        <v>2721</v>
      </c>
      <c r="Q890" t="b">
        <v>0</v>
      </c>
      <c r="R890" t="s">
        <v>86</v>
      </c>
      <c r="S890" t="b">
        <v>0</v>
      </c>
      <c r="U890" t="b">
        <v>0</v>
      </c>
    </row>
    <row r="891" spans="1:21" x14ac:dyDescent="0.2">
      <c r="A891">
        <v>1632</v>
      </c>
      <c r="C891" t="s">
        <v>2718</v>
      </c>
      <c r="E891" t="s">
        <v>2719</v>
      </c>
      <c r="I891" t="s">
        <v>2720</v>
      </c>
      <c r="K891" t="b">
        <v>1</v>
      </c>
      <c r="L891" t="s">
        <v>42</v>
      </c>
      <c r="M891" t="s">
        <v>2721</v>
      </c>
      <c r="Q891" t="b">
        <v>0</v>
      </c>
      <c r="R891" t="s">
        <v>86</v>
      </c>
      <c r="S891" t="b">
        <v>1</v>
      </c>
      <c r="U891" t="b">
        <v>0</v>
      </c>
    </row>
    <row r="892" spans="1:21" x14ac:dyDescent="0.2">
      <c r="A892" t="s">
        <v>11408</v>
      </c>
      <c r="C892" t="s">
        <v>2718</v>
      </c>
      <c r="E892" t="s">
        <v>2719</v>
      </c>
      <c r="F892" t="s">
        <v>11517</v>
      </c>
      <c r="G892" t="s">
        <v>11405</v>
      </c>
      <c r="H892" t="s">
        <v>11518</v>
      </c>
      <c r="I892" t="s">
        <v>11519</v>
      </c>
      <c r="J892" t="s">
        <v>39</v>
      </c>
      <c r="K892" t="b">
        <v>1</v>
      </c>
      <c r="L892" t="s">
        <v>42</v>
      </c>
      <c r="M892" t="s">
        <v>11520</v>
      </c>
      <c r="N892" t="s">
        <v>11405</v>
      </c>
      <c r="O892" t="s">
        <v>11405</v>
      </c>
      <c r="P892" t="s">
        <v>11405</v>
      </c>
      <c r="Q892" t="b">
        <v>0</v>
      </c>
      <c r="R892" t="s">
        <v>86</v>
      </c>
      <c r="S892" t="b">
        <v>0</v>
      </c>
      <c r="T892" t="s">
        <v>11405</v>
      </c>
      <c r="U892" t="b">
        <v>0</v>
      </c>
    </row>
    <row r="893" spans="1:21" x14ac:dyDescent="0.2">
      <c r="A893">
        <v>1633</v>
      </c>
      <c r="C893" t="s">
        <v>2724</v>
      </c>
      <c r="E893" t="s">
        <v>2725</v>
      </c>
      <c r="I893" t="s">
        <v>2726</v>
      </c>
      <c r="K893" t="b">
        <v>1</v>
      </c>
      <c r="L893" t="s">
        <v>42</v>
      </c>
      <c r="M893" t="s">
        <v>2727</v>
      </c>
      <c r="Q893" t="b">
        <v>1</v>
      </c>
      <c r="R893" t="s">
        <v>86</v>
      </c>
      <c r="S893" t="b">
        <v>1</v>
      </c>
      <c r="U893" t="b">
        <v>0</v>
      </c>
    </row>
    <row r="894" spans="1:21" x14ac:dyDescent="0.2">
      <c r="A894">
        <v>20047</v>
      </c>
      <c r="C894" t="s">
        <v>2724</v>
      </c>
      <c r="E894" t="s">
        <v>2728</v>
      </c>
      <c r="F894" t="s">
        <v>2729</v>
      </c>
      <c r="K894" t="b">
        <v>1</v>
      </c>
      <c r="L894" t="s">
        <v>42</v>
      </c>
      <c r="M894" t="s">
        <v>2727</v>
      </c>
      <c r="Q894" t="b">
        <v>1</v>
      </c>
      <c r="R894" t="s">
        <v>86</v>
      </c>
      <c r="S894" t="b">
        <v>1</v>
      </c>
      <c r="U894" t="b">
        <v>0</v>
      </c>
    </row>
    <row r="895" spans="1:21" x14ac:dyDescent="0.2">
      <c r="A895" t="s">
        <v>11408</v>
      </c>
      <c r="C895" t="s">
        <v>2730</v>
      </c>
      <c r="E895" t="s">
        <v>11405</v>
      </c>
      <c r="F895" t="s">
        <v>11521</v>
      </c>
      <c r="G895" t="s">
        <v>11405</v>
      </c>
      <c r="H895" t="s">
        <v>11522</v>
      </c>
      <c r="I895" t="s">
        <v>11523</v>
      </c>
      <c r="J895" t="s">
        <v>39</v>
      </c>
      <c r="K895" t="b">
        <v>0</v>
      </c>
      <c r="L895" t="s">
        <v>42</v>
      </c>
      <c r="M895" t="s">
        <v>11405</v>
      </c>
      <c r="N895" t="s">
        <v>11405</v>
      </c>
      <c r="O895" t="s">
        <v>11405</v>
      </c>
      <c r="P895" t="s">
        <v>11405</v>
      </c>
      <c r="Q895" t="b">
        <v>0</v>
      </c>
      <c r="R895" t="s">
        <v>617</v>
      </c>
      <c r="S895" t="b">
        <v>0</v>
      </c>
      <c r="T895" t="s">
        <v>11405</v>
      </c>
      <c r="U895" t="b">
        <v>0</v>
      </c>
    </row>
    <row r="896" spans="1:21" x14ac:dyDescent="0.2">
      <c r="A896">
        <v>2447</v>
      </c>
      <c r="C896" t="s">
        <v>2730</v>
      </c>
      <c r="E896" t="s">
        <v>2860</v>
      </c>
      <c r="F896" t="s">
        <v>2861</v>
      </c>
      <c r="I896" t="s">
        <v>2862</v>
      </c>
      <c r="K896" t="b">
        <v>1</v>
      </c>
      <c r="L896" t="s">
        <v>42</v>
      </c>
      <c r="M896" t="s">
        <v>2863</v>
      </c>
      <c r="N896" t="s">
        <v>2864</v>
      </c>
      <c r="O896" t="s">
        <v>2865</v>
      </c>
      <c r="Q896" t="b">
        <v>0</v>
      </c>
      <c r="R896" t="s">
        <v>86</v>
      </c>
      <c r="S896" t="b">
        <v>1</v>
      </c>
      <c r="U896" t="b">
        <v>0</v>
      </c>
    </row>
    <row r="897" spans="1:21" x14ac:dyDescent="0.2">
      <c r="A897">
        <v>1645</v>
      </c>
      <c r="C897" t="s">
        <v>2730</v>
      </c>
      <c r="E897" t="s">
        <v>2860</v>
      </c>
      <c r="F897" t="s">
        <v>2866</v>
      </c>
      <c r="I897" t="s">
        <v>2867</v>
      </c>
      <c r="K897" t="b">
        <v>0</v>
      </c>
      <c r="L897" t="s">
        <v>42</v>
      </c>
      <c r="Q897" t="b">
        <v>1</v>
      </c>
      <c r="R897" t="s">
        <v>86</v>
      </c>
      <c r="S897" t="b">
        <v>1</v>
      </c>
      <c r="U897" t="b">
        <v>0</v>
      </c>
    </row>
    <row r="898" spans="1:21" x14ac:dyDescent="0.2">
      <c r="A898">
        <v>2101</v>
      </c>
      <c r="C898" t="s">
        <v>2730</v>
      </c>
      <c r="E898" t="s">
        <v>2860</v>
      </c>
      <c r="F898" t="s">
        <v>2868</v>
      </c>
      <c r="I898" t="s">
        <v>2869</v>
      </c>
      <c r="K898" t="b">
        <v>1</v>
      </c>
      <c r="L898" t="s">
        <v>42</v>
      </c>
      <c r="M898" t="s">
        <v>2870</v>
      </c>
      <c r="N898" t="s">
        <v>2871</v>
      </c>
      <c r="Q898" t="b">
        <v>0</v>
      </c>
      <c r="R898" t="s">
        <v>86</v>
      </c>
      <c r="S898" t="b">
        <v>1</v>
      </c>
      <c r="U898" t="b">
        <v>0</v>
      </c>
    </row>
    <row r="899" spans="1:21" x14ac:dyDescent="0.2">
      <c r="A899">
        <v>2461</v>
      </c>
      <c r="C899" t="s">
        <v>2730</v>
      </c>
      <c r="E899" t="s">
        <v>2860</v>
      </c>
      <c r="F899" t="s">
        <v>2872</v>
      </c>
      <c r="I899" t="s">
        <v>2873</v>
      </c>
      <c r="K899" t="b">
        <v>1</v>
      </c>
      <c r="L899" t="s">
        <v>42</v>
      </c>
      <c r="M899" t="s">
        <v>2874</v>
      </c>
      <c r="N899" t="s">
        <v>2875</v>
      </c>
      <c r="Q899" t="b">
        <v>0</v>
      </c>
      <c r="R899" t="s">
        <v>86</v>
      </c>
      <c r="S899" t="b">
        <v>1</v>
      </c>
      <c r="U899" t="b">
        <v>0</v>
      </c>
    </row>
    <row r="900" spans="1:21" x14ac:dyDescent="0.2">
      <c r="A900">
        <v>2102</v>
      </c>
      <c r="C900" t="s">
        <v>2730</v>
      </c>
      <c r="E900" t="s">
        <v>2876</v>
      </c>
      <c r="F900" t="s">
        <v>2877</v>
      </c>
      <c r="H900" t="s">
        <v>2878</v>
      </c>
      <c r="I900" t="s">
        <v>2879</v>
      </c>
      <c r="J900" t="s">
        <v>39</v>
      </c>
      <c r="K900" t="b">
        <v>1</v>
      </c>
      <c r="L900" t="s">
        <v>42</v>
      </c>
      <c r="M900" t="s">
        <v>2880</v>
      </c>
      <c r="Q900" t="b">
        <v>0</v>
      </c>
      <c r="R900" t="s">
        <v>1196</v>
      </c>
      <c r="S900" t="b">
        <v>0</v>
      </c>
      <c r="U900" t="b">
        <v>0</v>
      </c>
    </row>
    <row r="901" spans="1:21" x14ac:dyDescent="0.2">
      <c r="A901">
        <v>1647</v>
      </c>
      <c r="C901" t="s">
        <v>2730</v>
      </c>
      <c r="E901" t="s">
        <v>2876</v>
      </c>
      <c r="F901" t="s">
        <v>2881</v>
      </c>
      <c r="I901" t="s">
        <v>2882</v>
      </c>
      <c r="K901" t="b">
        <v>0</v>
      </c>
      <c r="L901" t="s">
        <v>42</v>
      </c>
      <c r="Q901" t="b">
        <v>0</v>
      </c>
      <c r="R901" t="s">
        <v>86</v>
      </c>
      <c r="S901" t="b">
        <v>1</v>
      </c>
      <c r="U901" t="b">
        <v>0</v>
      </c>
    </row>
    <row r="902" spans="1:21" x14ac:dyDescent="0.2">
      <c r="A902">
        <v>1648</v>
      </c>
      <c r="C902" t="s">
        <v>2730</v>
      </c>
      <c r="E902" t="s">
        <v>2876</v>
      </c>
      <c r="F902" t="s">
        <v>2883</v>
      </c>
      <c r="I902" t="s">
        <v>2884</v>
      </c>
      <c r="K902" t="b">
        <v>1</v>
      </c>
      <c r="L902" t="s">
        <v>42</v>
      </c>
      <c r="M902" t="s">
        <v>2885</v>
      </c>
      <c r="Q902" t="b">
        <v>1</v>
      </c>
      <c r="R902" t="s">
        <v>86</v>
      </c>
      <c r="S902" t="b">
        <v>0</v>
      </c>
      <c r="U902" t="b">
        <v>0</v>
      </c>
    </row>
    <row r="903" spans="1:21" x14ac:dyDescent="0.2">
      <c r="A903">
        <v>1649</v>
      </c>
      <c r="C903" t="s">
        <v>2730</v>
      </c>
      <c r="E903" t="s">
        <v>2886</v>
      </c>
      <c r="I903" t="s">
        <v>2887</v>
      </c>
      <c r="K903" t="b">
        <v>1</v>
      </c>
      <c r="L903" t="s">
        <v>42</v>
      </c>
      <c r="M903" t="s">
        <v>2888</v>
      </c>
      <c r="Q903" t="b">
        <v>1</v>
      </c>
      <c r="R903" t="s">
        <v>86</v>
      </c>
      <c r="S903" t="b">
        <v>1</v>
      </c>
      <c r="U903" t="b">
        <v>0</v>
      </c>
    </row>
    <row r="904" spans="1:21" x14ac:dyDescent="0.2">
      <c r="A904">
        <v>1650</v>
      </c>
      <c r="C904" t="s">
        <v>2730</v>
      </c>
      <c r="E904" t="s">
        <v>2889</v>
      </c>
      <c r="F904" t="s">
        <v>2890</v>
      </c>
      <c r="I904" t="s">
        <v>2891</v>
      </c>
      <c r="K904" t="b">
        <v>0</v>
      </c>
      <c r="L904" t="s">
        <v>42</v>
      </c>
      <c r="Q904" t="b">
        <v>0</v>
      </c>
      <c r="R904" t="s">
        <v>86</v>
      </c>
      <c r="S904" t="b">
        <v>1</v>
      </c>
      <c r="U904" t="b">
        <v>0</v>
      </c>
    </row>
    <row r="905" spans="1:21" x14ac:dyDescent="0.2">
      <c r="C905" t="s">
        <v>2730</v>
      </c>
      <c r="E905" t="s">
        <v>2892</v>
      </c>
      <c r="F905" t="s">
        <v>9827</v>
      </c>
      <c r="H905" t="s">
        <v>10111</v>
      </c>
      <c r="I905" t="s">
        <v>10579</v>
      </c>
      <c r="K905" t="b">
        <v>1</v>
      </c>
      <c r="L905" t="s">
        <v>42</v>
      </c>
      <c r="M905" t="s">
        <v>11147</v>
      </c>
      <c r="Q905" t="b">
        <v>0</v>
      </c>
      <c r="R905" t="s">
        <v>86</v>
      </c>
      <c r="S905" t="b">
        <v>0</v>
      </c>
      <c r="U905" t="b">
        <v>0</v>
      </c>
    </row>
    <row r="906" spans="1:21" x14ac:dyDescent="0.2">
      <c r="C906" t="s">
        <v>2730</v>
      </c>
      <c r="E906" t="s">
        <v>2892</v>
      </c>
      <c r="F906" t="s">
        <v>2893</v>
      </c>
      <c r="H906" t="s">
        <v>2894</v>
      </c>
      <c r="I906" t="s">
        <v>2895</v>
      </c>
      <c r="J906" t="s">
        <v>39</v>
      </c>
      <c r="K906" t="b">
        <v>1</v>
      </c>
      <c r="L906" t="s">
        <v>42</v>
      </c>
      <c r="M906" t="s">
        <v>2896</v>
      </c>
      <c r="Q906" t="b">
        <v>0</v>
      </c>
      <c r="R906" t="s">
        <v>86</v>
      </c>
      <c r="S906" t="b">
        <v>0</v>
      </c>
      <c r="U906" t="b">
        <v>0</v>
      </c>
    </row>
    <row r="907" spans="1:21" x14ac:dyDescent="0.2">
      <c r="C907" t="s">
        <v>2730</v>
      </c>
      <c r="E907" t="s">
        <v>2892</v>
      </c>
      <c r="F907" t="s">
        <v>2897</v>
      </c>
      <c r="H907" t="s">
        <v>2898</v>
      </c>
      <c r="I907" t="s">
        <v>2895</v>
      </c>
      <c r="J907" t="s">
        <v>39</v>
      </c>
      <c r="K907" t="b">
        <v>1</v>
      </c>
      <c r="L907" t="s">
        <v>42</v>
      </c>
      <c r="M907" t="s">
        <v>2899</v>
      </c>
      <c r="Q907" t="b">
        <v>0</v>
      </c>
      <c r="R907" t="s">
        <v>86</v>
      </c>
      <c r="S907" t="b">
        <v>0</v>
      </c>
      <c r="U907" t="b">
        <v>0</v>
      </c>
    </row>
    <row r="908" spans="1:21" x14ac:dyDescent="0.2">
      <c r="A908">
        <v>2086</v>
      </c>
      <c r="C908" t="s">
        <v>2730</v>
      </c>
      <c r="E908" t="s">
        <v>2892</v>
      </c>
      <c r="F908" t="s">
        <v>2900</v>
      </c>
      <c r="H908" t="s">
        <v>2901</v>
      </c>
      <c r="I908" t="s">
        <v>2902</v>
      </c>
      <c r="J908" t="s">
        <v>39</v>
      </c>
      <c r="K908" t="b">
        <v>1</v>
      </c>
      <c r="L908" t="s">
        <v>42</v>
      </c>
      <c r="M908" t="s">
        <v>2903</v>
      </c>
      <c r="Q908" t="b">
        <v>1</v>
      </c>
      <c r="R908" t="s">
        <v>86</v>
      </c>
      <c r="S908" t="b">
        <v>0</v>
      </c>
      <c r="U908" t="b">
        <v>0</v>
      </c>
    </row>
    <row r="909" spans="1:21" x14ac:dyDescent="0.2">
      <c r="A909">
        <v>1653</v>
      </c>
      <c r="C909" t="s">
        <v>2730</v>
      </c>
      <c r="E909" t="s">
        <v>2904</v>
      </c>
      <c r="I909" t="s">
        <v>2905</v>
      </c>
      <c r="K909" t="b">
        <v>0</v>
      </c>
      <c r="L909" t="s">
        <v>42</v>
      </c>
      <c r="Q909" t="b">
        <v>0</v>
      </c>
      <c r="R909" t="s">
        <v>86</v>
      </c>
      <c r="S909" t="b">
        <v>1</v>
      </c>
      <c r="U909" t="b">
        <v>0</v>
      </c>
    </row>
    <row r="910" spans="1:21" x14ac:dyDescent="0.2">
      <c r="A910">
        <v>1809</v>
      </c>
      <c r="C910" t="s">
        <v>2730</v>
      </c>
      <c r="E910" t="s">
        <v>2906</v>
      </c>
      <c r="G910" t="s">
        <v>2909</v>
      </c>
      <c r="H910" t="s">
        <v>2907</v>
      </c>
      <c r="I910" t="s">
        <v>2908</v>
      </c>
      <c r="J910" t="s">
        <v>39</v>
      </c>
      <c r="K910" t="b">
        <v>1</v>
      </c>
      <c r="L910" t="s">
        <v>42</v>
      </c>
      <c r="M910" t="s">
        <v>2910</v>
      </c>
      <c r="Q910" t="b">
        <v>0</v>
      </c>
      <c r="R910" t="s">
        <v>442</v>
      </c>
      <c r="S910" t="b">
        <v>0</v>
      </c>
      <c r="U910" t="b">
        <v>0</v>
      </c>
    </row>
    <row r="911" spans="1:21" x14ac:dyDescent="0.2">
      <c r="A911">
        <v>1316</v>
      </c>
      <c r="C911" t="s">
        <v>2730</v>
      </c>
      <c r="E911" t="s">
        <v>2911</v>
      </c>
      <c r="F911" t="s">
        <v>2914</v>
      </c>
      <c r="I911" t="s">
        <v>2912</v>
      </c>
      <c r="K911" t="b">
        <v>1</v>
      </c>
      <c r="L911" t="s">
        <v>42</v>
      </c>
      <c r="M911" t="s">
        <v>2913</v>
      </c>
      <c r="Q911" t="b">
        <v>0</v>
      </c>
      <c r="R911" t="s">
        <v>86</v>
      </c>
      <c r="S911" t="b">
        <v>0</v>
      </c>
      <c r="U911" t="b">
        <v>0</v>
      </c>
    </row>
    <row r="912" spans="1:21" x14ac:dyDescent="0.2">
      <c r="A912">
        <v>1985</v>
      </c>
      <c r="C912" t="s">
        <v>2730</v>
      </c>
      <c r="E912" t="s">
        <v>2911</v>
      </c>
      <c r="F912" t="s">
        <v>2915</v>
      </c>
      <c r="H912" t="s">
        <v>2916</v>
      </c>
      <c r="I912" t="s">
        <v>2917</v>
      </c>
      <c r="K912" t="b">
        <v>1</v>
      </c>
      <c r="L912" t="s">
        <v>42</v>
      </c>
      <c r="M912" t="s">
        <v>2913</v>
      </c>
      <c r="Q912" t="b">
        <v>0</v>
      </c>
      <c r="R912" t="s">
        <v>86</v>
      </c>
      <c r="S912" t="b">
        <v>0</v>
      </c>
      <c r="U912" t="b">
        <v>0</v>
      </c>
    </row>
    <row r="913" spans="1:21" x14ac:dyDescent="0.2">
      <c r="A913">
        <v>2072</v>
      </c>
      <c r="C913" t="s">
        <v>2730</v>
      </c>
      <c r="E913" t="s">
        <v>2911</v>
      </c>
      <c r="F913" t="s">
        <v>2918</v>
      </c>
      <c r="H913" t="s">
        <v>2919</v>
      </c>
      <c r="I913" t="s">
        <v>2920</v>
      </c>
      <c r="J913" t="s">
        <v>39</v>
      </c>
      <c r="K913" t="b">
        <v>1</v>
      </c>
      <c r="L913" t="s">
        <v>42</v>
      </c>
      <c r="M913" t="s">
        <v>2921</v>
      </c>
      <c r="Q913" t="b">
        <v>0</v>
      </c>
      <c r="R913" t="s">
        <v>86</v>
      </c>
      <c r="S913" t="b">
        <v>0</v>
      </c>
      <c r="U913" t="b">
        <v>0</v>
      </c>
    </row>
    <row r="914" spans="1:21" x14ac:dyDescent="0.2">
      <c r="C914" t="s">
        <v>2730</v>
      </c>
      <c r="E914" t="s">
        <v>2911</v>
      </c>
      <c r="F914" t="s">
        <v>2922</v>
      </c>
      <c r="G914" t="s">
        <v>2925</v>
      </c>
      <c r="H914" t="s">
        <v>2923</v>
      </c>
      <c r="I914" t="s">
        <v>2924</v>
      </c>
      <c r="J914" t="s">
        <v>39</v>
      </c>
      <c r="K914" t="b">
        <v>1</v>
      </c>
      <c r="L914" t="s">
        <v>42</v>
      </c>
      <c r="M914" t="s">
        <v>2926</v>
      </c>
      <c r="N914" t="s">
        <v>2927</v>
      </c>
      <c r="Q914" t="b">
        <v>0</v>
      </c>
      <c r="R914" t="s">
        <v>86</v>
      </c>
      <c r="S914" t="b">
        <v>0</v>
      </c>
      <c r="U914" t="b">
        <v>0</v>
      </c>
    </row>
    <row r="915" spans="1:21" x14ac:dyDescent="0.2">
      <c r="A915">
        <v>20245</v>
      </c>
      <c r="C915" t="s">
        <v>2730</v>
      </c>
      <c r="E915" t="s">
        <v>2911</v>
      </c>
      <c r="H915" t="s">
        <v>2929</v>
      </c>
      <c r="I915" t="s">
        <v>2912</v>
      </c>
      <c r="K915" t="b">
        <v>1</v>
      </c>
      <c r="L915" t="s">
        <v>42</v>
      </c>
      <c r="M915" t="s">
        <v>2913</v>
      </c>
      <c r="Q915" t="b">
        <v>0</v>
      </c>
      <c r="R915" t="s">
        <v>617</v>
      </c>
      <c r="S915" t="b">
        <v>0</v>
      </c>
      <c r="U915" t="b">
        <v>0</v>
      </c>
    </row>
    <row r="916" spans="1:21" x14ac:dyDescent="0.2">
      <c r="A916">
        <v>20298</v>
      </c>
      <c r="C916" t="s">
        <v>2730</v>
      </c>
      <c r="E916" t="s">
        <v>2928</v>
      </c>
      <c r="H916" t="s">
        <v>2929</v>
      </c>
      <c r="I916" t="s">
        <v>2930</v>
      </c>
      <c r="J916" t="s">
        <v>39</v>
      </c>
      <c r="K916" t="b">
        <v>0</v>
      </c>
      <c r="L916" t="s">
        <v>42</v>
      </c>
      <c r="Q916" t="b">
        <v>0</v>
      </c>
      <c r="R916" t="s">
        <v>106</v>
      </c>
      <c r="S916" t="b">
        <v>0</v>
      </c>
      <c r="U916" t="b">
        <v>0</v>
      </c>
    </row>
    <row r="917" spans="1:21" x14ac:dyDescent="0.2">
      <c r="A917">
        <v>2256</v>
      </c>
      <c r="C917" t="s">
        <v>2730</v>
      </c>
      <c r="E917" t="s">
        <v>2543</v>
      </c>
      <c r="F917" t="s">
        <v>2931</v>
      </c>
      <c r="H917" t="s">
        <v>2932</v>
      </c>
      <c r="I917" t="s">
        <v>2933</v>
      </c>
      <c r="J917" t="s">
        <v>39</v>
      </c>
      <c r="K917" t="b">
        <v>1</v>
      </c>
      <c r="L917" t="s">
        <v>42</v>
      </c>
      <c r="M917" t="s">
        <v>2934</v>
      </c>
      <c r="Q917" t="b">
        <v>0</v>
      </c>
      <c r="R917" t="s">
        <v>1250</v>
      </c>
      <c r="S917" t="b">
        <v>0</v>
      </c>
      <c r="U917" t="b">
        <v>1</v>
      </c>
    </row>
    <row r="918" spans="1:21" x14ac:dyDescent="0.2">
      <c r="A918">
        <v>1407</v>
      </c>
      <c r="C918" t="s">
        <v>2730</v>
      </c>
      <c r="E918" t="s">
        <v>2543</v>
      </c>
      <c r="F918" t="s">
        <v>2935</v>
      </c>
      <c r="H918" t="s">
        <v>2936</v>
      </c>
      <c r="I918" t="s">
        <v>2937</v>
      </c>
      <c r="J918" t="s">
        <v>39</v>
      </c>
      <c r="K918" t="b">
        <v>1</v>
      </c>
      <c r="L918" t="s">
        <v>42</v>
      </c>
      <c r="M918" t="s">
        <v>2938</v>
      </c>
      <c r="Q918" t="b">
        <v>1</v>
      </c>
      <c r="R918" t="s">
        <v>86</v>
      </c>
      <c r="S918" t="b">
        <v>0</v>
      </c>
      <c r="U918" t="b">
        <v>1</v>
      </c>
    </row>
    <row r="919" spans="1:21" x14ac:dyDescent="0.2">
      <c r="A919">
        <v>1409</v>
      </c>
      <c r="C919" t="s">
        <v>2730</v>
      </c>
      <c r="E919" t="s">
        <v>2543</v>
      </c>
      <c r="F919" t="s">
        <v>6965</v>
      </c>
      <c r="H919" t="s">
        <v>10114</v>
      </c>
      <c r="I919" t="s">
        <v>10580</v>
      </c>
      <c r="J919" t="s">
        <v>39</v>
      </c>
      <c r="K919" t="b">
        <v>1</v>
      </c>
      <c r="L919" t="s">
        <v>42</v>
      </c>
      <c r="M919" t="s">
        <v>2938</v>
      </c>
      <c r="Q919" t="b">
        <v>1</v>
      </c>
      <c r="R919" t="s">
        <v>86</v>
      </c>
      <c r="S919" t="b">
        <v>0</v>
      </c>
      <c r="U919" t="b">
        <v>0</v>
      </c>
    </row>
    <row r="920" spans="1:21" x14ac:dyDescent="0.2">
      <c r="A920">
        <v>20291</v>
      </c>
      <c r="C920" t="s">
        <v>2730</v>
      </c>
      <c r="E920" t="s">
        <v>2939</v>
      </c>
      <c r="H920" t="s">
        <v>2940</v>
      </c>
      <c r="I920" t="s">
        <v>10581</v>
      </c>
      <c r="J920" t="s">
        <v>39</v>
      </c>
      <c r="K920" t="b">
        <v>0</v>
      </c>
      <c r="L920" t="s">
        <v>42</v>
      </c>
      <c r="Q920" t="b">
        <v>0</v>
      </c>
      <c r="R920" t="s">
        <v>1250</v>
      </c>
      <c r="S920" t="b">
        <v>0</v>
      </c>
      <c r="U920" t="b">
        <v>0</v>
      </c>
    </row>
    <row r="921" spans="1:21" x14ac:dyDescent="0.2">
      <c r="A921">
        <v>1516</v>
      </c>
      <c r="C921" t="s">
        <v>2730</v>
      </c>
      <c r="E921" t="s">
        <v>2941</v>
      </c>
      <c r="F921" t="s">
        <v>2942</v>
      </c>
      <c r="H921" t="s">
        <v>2943</v>
      </c>
      <c r="I921" t="s">
        <v>2944</v>
      </c>
      <c r="J921" t="s">
        <v>39</v>
      </c>
      <c r="K921" t="b">
        <v>1</v>
      </c>
      <c r="L921" t="s">
        <v>42</v>
      </c>
      <c r="M921" t="s">
        <v>2945</v>
      </c>
      <c r="Q921" t="b">
        <v>0</v>
      </c>
      <c r="R921" t="s">
        <v>86</v>
      </c>
      <c r="S921" t="b">
        <v>0</v>
      </c>
      <c r="U921" t="b">
        <v>0</v>
      </c>
    </row>
    <row r="922" spans="1:21" x14ac:dyDescent="0.2">
      <c r="C922" t="s">
        <v>2730</v>
      </c>
      <c r="E922" t="s">
        <v>2941</v>
      </c>
      <c r="F922" t="s">
        <v>6964</v>
      </c>
      <c r="H922" t="s">
        <v>2943</v>
      </c>
      <c r="I922" t="s">
        <v>2944</v>
      </c>
      <c r="J922" t="s">
        <v>39</v>
      </c>
      <c r="K922" t="b">
        <v>1</v>
      </c>
      <c r="L922" t="s">
        <v>42</v>
      </c>
      <c r="M922" t="s">
        <v>2945</v>
      </c>
      <c r="Q922" t="b">
        <v>0</v>
      </c>
      <c r="R922" t="s">
        <v>86</v>
      </c>
      <c r="S922" t="b">
        <v>0</v>
      </c>
      <c r="U922" t="b">
        <v>0</v>
      </c>
    </row>
    <row r="923" spans="1:21" x14ac:dyDescent="0.2">
      <c r="A923">
        <v>19969</v>
      </c>
      <c r="C923" t="s">
        <v>2730</v>
      </c>
      <c r="E923" t="s">
        <v>2941</v>
      </c>
      <c r="F923" t="s">
        <v>2946</v>
      </c>
      <c r="H923" t="s">
        <v>2947</v>
      </c>
      <c r="I923" t="s">
        <v>10582</v>
      </c>
      <c r="J923" t="s">
        <v>39</v>
      </c>
      <c r="K923" t="b">
        <v>1</v>
      </c>
      <c r="L923" t="s">
        <v>42</v>
      </c>
      <c r="M923" t="s">
        <v>2948</v>
      </c>
      <c r="Q923" t="b">
        <v>0</v>
      </c>
      <c r="R923" t="s">
        <v>617</v>
      </c>
      <c r="S923" t="b">
        <v>0</v>
      </c>
      <c r="U923" t="b">
        <v>0</v>
      </c>
    </row>
    <row r="924" spans="1:21" x14ac:dyDescent="0.2">
      <c r="A924">
        <v>2116</v>
      </c>
      <c r="C924" t="s">
        <v>2730</v>
      </c>
      <c r="E924" t="s">
        <v>2941</v>
      </c>
      <c r="F924" t="s">
        <v>2949</v>
      </c>
      <c r="H924" t="s">
        <v>2950</v>
      </c>
      <c r="I924" t="s">
        <v>2951</v>
      </c>
      <c r="J924" t="s">
        <v>39</v>
      </c>
      <c r="K924" t="b">
        <v>1</v>
      </c>
      <c r="L924" t="s">
        <v>42</v>
      </c>
      <c r="M924" t="s">
        <v>2952</v>
      </c>
      <c r="Q924" t="b">
        <v>0</v>
      </c>
      <c r="R924" t="s">
        <v>86</v>
      </c>
      <c r="S924" t="b">
        <v>0</v>
      </c>
      <c r="U924" t="b">
        <v>0</v>
      </c>
    </row>
    <row r="925" spans="1:21" x14ac:dyDescent="0.2">
      <c r="A925">
        <v>1520</v>
      </c>
      <c r="C925" t="s">
        <v>2730</v>
      </c>
      <c r="E925" t="s">
        <v>2941</v>
      </c>
      <c r="F925" t="s">
        <v>9829</v>
      </c>
      <c r="H925" t="s">
        <v>2954</v>
      </c>
      <c r="I925" t="s">
        <v>10583</v>
      </c>
      <c r="J925" t="s">
        <v>39</v>
      </c>
      <c r="K925" t="b">
        <v>1</v>
      </c>
      <c r="L925" t="s">
        <v>42</v>
      </c>
      <c r="M925" t="s">
        <v>11150</v>
      </c>
      <c r="Q925" t="b">
        <v>0</v>
      </c>
      <c r="R925" t="s">
        <v>4606</v>
      </c>
      <c r="S925" t="b">
        <v>0</v>
      </c>
      <c r="U925" t="b">
        <v>0</v>
      </c>
    </row>
    <row r="926" spans="1:21" x14ac:dyDescent="0.2">
      <c r="A926">
        <v>1417</v>
      </c>
      <c r="C926" t="s">
        <v>2730</v>
      </c>
      <c r="E926" t="s">
        <v>2941</v>
      </c>
      <c r="F926" t="s">
        <v>2955</v>
      </c>
      <c r="H926" t="s">
        <v>2956</v>
      </c>
      <c r="I926" t="s">
        <v>2957</v>
      </c>
      <c r="J926" t="s">
        <v>39</v>
      </c>
      <c r="K926" t="b">
        <v>1</v>
      </c>
      <c r="L926" t="s">
        <v>42</v>
      </c>
      <c r="M926" t="s">
        <v>2958</v>
      </c>
      <c r="Q926" t="b">
        <v>0</v>
      </c>
      <c r="R926" t="s">
        <v>86</v>
      </c>
      <c r="S926" t="b">
        <v>0</v>
      </c>
      <c r="U926" t="b">
        <v>0</v>
      </c>
    </row>
    <row r="927" spans="1:21" x14ac:dyDescent="0.2">
      <c r="C927" t="s">
        <v>2730</v>
      </c>
      <c r="E927" t="s">
        <v>2941</v>
      </c>
      <c r="F927" t="s">
        <v>9830</v>
      </c>
      <c r="H927" t="s">
        <v>10115</v>
      </c>
      <c r="I927" t="s">
        <v>10371</v>
      </c>
      <c r="K927" t="b">
        <v>1</v>
      </c>
      <c r="L927" t="s">
        <v>42</v>
      </c>
      <c r="M927" t="s">
        <v>11151</v>
      </c>
      <c r="Q927" t="b">
        <v>0</v>
      </c>
      <c r="R927" t="s">
        <v>86</v>
      </c>
      <c r="S927" t="b">
        <v>0</v>
      </c>
      <c r="U927" t="b">
        <v>0</v>
      </c>
    </row>
    <row r="928" spans="1:21" x14ac:dyDescent="0.2">
      <c r="A928">
        <v>2393</v>
      </c>
      <c r="C928" t="s">
        <v>2730</v>
      </c>
      <c r="E928" t="s">
        <v>2959</v>
      </c>
      <c r="F928" t="s">
        <v>1590</v>
      </c>
      <c r="H928" t="s">
        <v>2962</v>
      </c>
      <c r="I928" t="s">
        <v>2963</v>
      </c>
      <c r="J928" t="s">
        <v>39</v>
      </c>
      <c r="K928" t="b">
        <v>1</v>
      </c>
      <c r="L928" t="s">
        <v>42</v>
      </c>
      <c r="M928" t="s">
        <v>2961</v>
      </c>
      <c r="Q928" t="b">
        <v>0</v>
      </c>
      <c r="R928" t="s">
        <v>86</v>
      </c>
      <c r="S928" t="b">
        <v>0</v>
      </c>
      <c r="U928" t="b">
        <v>0</v>
      </c>
    </row>
    <row r="929" spans="1:21" x14ac:dyDescent="0.2">
      <c r="A929">
        <v>1418</v>
      </c>
      <c r="C929" t="s">
        <v>2730</v>
      </c>
      <c r="E929" t="s">
        <v>2959</v>
      </c>
      <c r="F929" t="s">
        <v>2964</v>
      </c>
      <c r="H929" t="s">
        <v>2965</v>
      </c>
      <c r="I929" t="s">
        <v>2966</v>
      </c>
      <c r="J929" t="s">
        <v>39</v>
      </c>
      <c r="K929" t="b">
        <v>1</v>
      </c>
      <c r="L929" t="s">
        <v>42</v>
      </c>
      <c r="M929" t="s">
        <v>2967</v>
      </c>
      <c r="Q929" t="b">
        <v>0</v>
      </c>
      <c r="R929" t="s">
        <v>86</v>
      </c>
      <c r="S929" t="b">
        <v>0</v>
      </c>
      <c r="U929" t="b">
        <v>0</v>
      </c>
    </row>
    <row r="930" spans="1:21" x14ac:dyDescent="0.2">
      <c r="A930">
        <v>1614</v>
      </c>
      <c r="C930" t="s">
        <v>2730</v>
      </c>
      <c r="E930" t="s">
        <v>2959</v>
      </c>
      <c r="F930" t="s">
        <v>6703</v>
      </c>
      <c r="G930" t="s">
        <v>6706</v>
      </c>
      <c r="H930" t="s">
        <v>10116</v>
      </c>
      <c r="I930" t="s">
        <v>6705</v>
      </c>
      <c r="J930" t="s">
        <v>39</v>
      </c>
      <c r="K930" t="b">
        <v>1</v>
      </c>
      <c r="L930" t="s">
        <v>42</v>
      </c>
      <c r="M930" t="s">
        <v>6707</v>
      </c>
      <c r="Q930" t="b">
        <v>0</v>
      </c>
      <c r="R930" t="s">
        <v>86</v>
      </c>
      <c r="S930" t="b">
        <v>0</v>
      </c>
      <c r="U930" t="b">
        <v>0</v>
      </c>
    </row>
    <row r="931" spans="1:21" x14ac:dyDescent="0.2">
      <c r="A931">
        <v>1518</v>
      </c>
      <c r="C931" t="s">
        <v>2730</v>
      </c>
      <c r="E931" t="s">
        <v>2959</v>
      </c>
      <c r="F931" t="s">
        <v>9831</v>
      </c>
      <c r="H931" t="s">
        <v>10117</v>
      </c>
      <c r="I931" t="s">
        <v>10584</v>
      </c>
      <c r="K931" t="b">
        <v>1</v>
      </c>
      <c r="L931" t="s">
        <v>42</v>
      </c>
      <c r="M931" t="s">
        <v>11152</v>
      </c>
      <c r="Q931" t="b">
        <v>0</v>
      </c>
      <c r="R931" t="s">
        <v>86</v>
      </c>
      <c r="S931" t="b">
        <v>0</v>
      </c>
      <c r="U931" t="b">
        <v>1</v>
      </c>
    </row>
    <row r="932" spans="1:21" x14ac:dyDescent="0.2">
      <c r="A932">
        <v>1420</v>
      </c>
      <c r="C932" t="s">
        <v>2730</v>
      </c>
      <c r="E932" t="s">
        <v>2959</v>
      </c>
      <c r="F932" t="s">
        <v>2968</v>
      </c>
      <c r="H932" t="s">
        <v>2969</v>
      </c>
      <c r="I932" t="s">
        <v>2970</v>
      </c>
      <c r="J932" t="s">
        <v>39</v>
      </c>
      <c r="K932" t="b">
        <v>1</v>
      </c>
      <c r="L932" t="s">
        <v>42</v>
      </c>
      <c r="M932" t="s">
        <v>2971</v>
      </c>
      <c r="Q932" t="b">
        <v>0</v>
      </c>
      <c r="R932" t="s">
        <v>1250</v>
      </c>
      <c r="S932" t="b">
        <v>0</v>
      </c>
      <c r="U932" t="b">
        <v>0</v>
      </c>
    </row>
    <row r="933" spans="1:21" x14ac:dyDescent="0.2">
      <c r="A933">
        <v>1415</v>
      </c>
      <c r="C933" t="s">
        <v>2730</v>
      </c>
      <c r="E933" t="s">
        <v>2959</v>
      </c>
      <c r="F933" t="s">
        <v>2972</v>
      </c>
      <c r="H933" t="s">
        <v>2973</v>
      </c>
      <c r="I933" t="s">
        <v>2974</v>
      </c>
      <c r="J933" t="s">
        <v>39</v>
      </c>
      <c r="K933" t="b">
        <v>1</v>
      </c>
      <c r="L933" t="s">
        <v>42</v>
      </c>
      <c r="M933" t="s">
        <v>2975</v>
      </c>
      <c r="Q933" t="b">
        <v>0</v>
      </c>
      <c r="R933" t="s">
        <v>86</v>
      </c>
      <c r="S933" t="b">
        <v>0</v>
      </c>
      <c r="U933" t="b">
        <v>0</v>
      </c>
    </row>
    <row r="934" spans="1:21" x14ac:dyDescent="0.2">
      <c r="A934">
        <v>1421</v>
      </c>
      <c r="C934" t="s">
        <v>2730</v>
      </c>
      <c r="E934" t="s">
        <v>2959</v>
      </c>
      <c r="F934" t="s">
        <v>2976</v>
      </c>
      <c r="H934" t="s">
        <v>2977</v>
      </c>
      <c r="I934" t="s">
        <v>2978</v>
      </c>
      <c r="J934" t="s">
        <v>39</v>
      </c>
      <c r="K934" t="b">
        <v>1</v>
      </c>
      <c r="L934" t="s">
        <v>42</v>
      </c>
      <c r="M934" t="s">
        <v>2979</v>
      </c>
      <c r="Q934" t="b">
        <v>0</v>
      </c>
      <c r="R934" t="s">
        <v>1250</v>
      </c>
      <c r="S934" t="b">
        <v>0</v>
      </c>
      <c r="U934" t="b">
        <v>0</v>
      </c>
    </row>
    <row r="935" spans="1:21" x14ac:dyDescent="0.2">
      <c r="A935">
        <v>1422</v>
      </c>
      <c r="C935" t="s">
        <v>2730</v>
      </c>
      <c r="E935" t="s">
        <v>2959</v>
      </c>
      <c r="F935" t="s">
        <v>2980</v>
      </c>
      <c r="H935" t="s">
        <v>2981</v>
      </c>
      <c r="I935" t="s">
        <v>2982</v>
      </c>
      <c r="J935" t="s">
        <v>39</v>
      </c>
      <c r="K935" t="b">
        <v>1</v>
      </c>
      <c r="L935" t="s">
        <v>42</v>
      </c>
      <c r="M935" t="s">
        <v>2983</v>
      </c>
      <c r="Q935" t="b">
        <v>0</v>
      </c>
      <c r="R935" t="s">
        <v>86</v>
      </c>
      <c r="S935" t="b">
        <v>0</v>
      </c>
      <c r="U935" t="b">
        <v>0</v>
      </c>
    </row>
    <row r="936" spans="1:21" x14ac:dyDescent="0.2">
      <c r="A936">
        <v>15713</v>
      </c>
      <c r="C936" t="s">
        <v>2730</v>
      </c>
      <c r="E936" t="s">
        <v>2959</v>
      </c>
      <c r="F936" t="s">
        <v>2984</v>
      </c>
      <c r="H936" t="s">
        <v>2985</v>
      </c>
      <c r="I936" t="s">
        <v>10585</v>
      </c>
      <c r="J936" t="s">
        <v>39</v>
      </c>
      <c r="K936" t="b">
        <v>1</v>
      </c>
      <c r="L936" t="s">
        <v>42</v>
      </c>
      <c r="M936" t="s">
        <v>2986</v>
      </c>
      <c r="N936" t="s">
        <v>2987</v>
      </c>
      <c r="Q936" t="b">
        <v>0</v>
      </c>
      <c r="R936" t="s">
        <v>86</v>
      </c>
      <c r="S936" t="b">
        <v>0</v>
      </c>
      <c r="U936" t="b">
        <v>0</v>
      </c>
    </row>
    <row r="937" spans="1:21" x14ac:dyDescent="0.2">
      <c r="A937">
        <v>2270</v>
      </c>
      <c r="C937" t="s">
        <v>2730</v>
      </c>
      <c r="E937" t="s">
        <v>2959</v>
      </c>
      <c r="F937" t="s">
        <v>6778</v>
      </c>
      <c r="H937" t="s">
        <v>6779</v>
      </c>
      <c r="I937" t="s">
        <v>6780</v>
      </c>
      <c r="J937" t="s">
        <v>39</v>
      </c>
      <c r="K937" t="b">
        <v>1</v>
      </c>
      <c r="L937" t="s">
        <v>42</v>
      </c>
      <c r="M937" t="s">
        <v>6781</v>
      </c>
      <c r="Q937" t="b">
        <v>0</v>
      </c>
      <c r="R937" t="s">
        <v>86</v>
      </c>
      <c r="S937" t="b">
        <v>0</v>
      </c>
      <c r="U937" t="b">
        <v>0</v>
      </c>
    </row>
    <row r="938" spans="1:21" x14ac:dyDescent="0.2">
      <c r="A938">
        <v>20234</v>
      </c>
      <c r="C938" t="s">
        <v>2730</v>
      </c>
      <c r="E938" t="s">
        <v>2959</v>
      </c>
      <c r="F938" t="s">
        <v>2988</v>
      </c>
      <c r="H938" t="s">
        <v>2989</v>
      </c>
      <c r="I938" t="s">
        <v>2990</v>
      </c>
      <c r="J938" t="s">
        <v>39</v>
      </c>
      <c r="K938" t="b">
        <v>1</v>
      </c>
      <c r="L938" t="s">
        <v>42</v>
      </c>
      <c r="M938" t="s">
        <v>2992</v>
      </c>
      <c r="N938" t="s">
        <v>2993</v>
      </c>
      <c r="P938" t="s">
        <v>2991</v>
      </c>
      <c r="Q938" t="b">
        <v>0</v>
      </c>
      <c r="R938" t="s">
        <v>86</v>
      </c>
      <c r="S938" t="b">
        <v>0</v>
      </c>
      <c r="U938" t="b">
        <v>0</v>
      </c>
    </row>
    <row r="939" spans="1:21" x14ac:dyDescent="0.2">
      <c r="A939">
        <v>2389</v>
      </c>
      <c r="C939" t="s">
        <v>2730</v>
      </c>
      <c r="E939" t="s">
        <v>2959</v>
      </c>
      <c r="F939" t="s">
        <v>2994</v>
      </c>
      <c r="H939" t="s">
        <v>2995</v>
      </c>
      <c r="I939" t="s">
        <v>2996</v>
      </c>
      <c r="J939" t="s">
        <v>39</v>
      </c>
      <c r="K939" t="b">
        <v>1</v>
      </c>
      <c r="L939" t="s">
        <v>42</v>
      </c>
      <c r="M939" t="s">
        <v>2997</v>
      </c>
      <c r="Q939" t="b">
        <v>0</v>
      </c>
      <c r="R939" t="s">
        <v>86</v>
      </c>
      <c r="S939" t="b">
        <v>0</v>
      </c>
      <c r="U939" t="b">
        <v>0</v>
      </c>
    </row>
    <row r="940" spans="1:21" x14ac:dyDescent="0.2">
      <c r="A940">
        <v>19965</v>
      </c>
      <c r="C940" t="s">
        <v>2730</v>
      </c>
      <c r="E940" t="s">
        <v>2959</v>
      </c>
      <c r="F940" t="s">
        <v>9832</v>
      </c>
      <c r="H940" t="s">
        <v>2999</v>
      </c>
      <c r="I940" t="s">
        <v>10586</v>
      </c>
      <c r="J940" t="s">
        <v>39</v>
      </c>
      <c r="K940" t="b">
        <v>1</v>
      </c>
      <c r="L940" t="s">
        <v>42</v>
      </c>
      <c r="M940" t="s">
        <v>11153</v>
      </c>
      <c r="Q940" t="b">
        <v>0</v>
      </c>
      <c r="R940" t="s">
        <v>1047</v>
      </c>
      <c r="S940" t="b">
        <v>0</v>
      </c>
      <c r="U940" t="b">
        <v>0</v>
      </c>
    </row>
    <row r="941" spans="1:21" x14ac:dyDescent="0.2">
      <c r="A941">
        <v>15687</v>
      </c>
      <c r="C941" t="s">
        <v>2730</v>
      </c>
      <c r="E941" t="s">
        <v>2959</v>
      </c>
      <c r="F941" t="s">
        <v>3000</v>
      </c>
      <c r="H941" t="s">
        <v>3001</v>
      </c>
      <c r="I941" t="s">
        <v>3002</v>
      </c>
      <c r="J941" t="s">
        <v>39</v>
      </c>
      <c r="K941" t="b">
        <v>1</v>
      </c>
      <c r="L941" t="s">
        <v>42</v>
      </c>
      <c r="M941" t="s">
        <v>3003</v>
      </c>
      <c r="Q941" t="b">
        <v>0</v>
      </c>
      <c r="R941" t="s">
        <v>86</v>
      </c>
      <c r="S941" t="b">
        <v>0</v>
      </c>
      <c r="U941" t="b">
        <v>0</v>
      </c>
    </row>
    <row r="942" spans="1:21" x14ac:dyDescent="0.2">
      <c r="A942">
        <v>1657</v>
      </c>
      <c r="C942" t="s">
        <v>2730</v>
      </c>
      <c r="E942" t="s">
        <v>2959</v>
      </c>
      <c r="I942" t="s">
        <v>2960</v>
      </c>
      <c r="K942" t="b">
        <v>1</v>
      </c>
      <c r="L942" t="s">
        <v>42</v>
      </c>
      <c r="M942" t="s">
        <v>2961</v>
      </c>
      <c r="Q942" t="b">
        <v>0</v>
      </c>
      <c r="R942" t="s">
        <v>86</v>
      </c>
      <c r="S942" t="b">
        <v>0</v>
      </c>
      <c r="U942" t="b">
        <v>0</v>
      </c>
    </row>
    <row r="943" spans="1:21" x14ac:dyDescent="0.2">
      <c r="A943">
        <v>20271</v>
      </c>
      <c r="C943" t="s">
        <v>2730</v>
      </c>
      <c r="E943" t="s">
        <v>3004</v>
      </c>
      <c r="F943" t="s">
        <v>3005</v>
      </c>
      <c r="H943" t="s">
        <v>3006</v>
      </c>
      <c r="I943" t="s">
        <v>3007</v>
      </c>
      <c r="J943" t="s">
        <v>39</v>
      </c>
      <c r="K943" t="b">
        <v>1</v>
      </c>
      <c r="L943" t="s">
        <v>42</v>
      </c>
      <c r="M943" t="s">
        <v>3008</v>
      </c>
      <c r="Q943" t="b">
        <v>0</v>
      </c>
      <c r="R943" t="s">
        <v>86</v>
      </c>
      <c r="S943" t="b">
        <v>0</v>
      </c>
      <c r="U943" t="b">
        <v>0</v>
      </c>
    </row>
    <row r="944" spans="1:21" x14ac:dyDescent="0.2">
      <c r="A944">
        <v>2099</v>
      </c>
      <c r="C944" t="s">
        <v>2730</v>
      </c>
      <c r="E944" t="s">
        <v>3009</v>
      </c>
      <c r="F944" t="s">
        <v>1590</v>
      </c>
      <c r="I944" t="s">
        <v>3014</v>
      </c>
      <c r="K944" t="b">
        <v>0</v>
      </c>
      <c r="L944" t="s">
        <v>42</v>
      </c>
      <c r="Q944" t="b">
        <v>0</v>
      </c>
      <c r="R944" t="s">
        <v>86</v>
      </c>
      <c r="S944" t="b">
        <v>0</v>
      </c>
      <c r="U944" t="b">
        <v>0</v>
      </c>
    </row>
    <row r="945" spans="1:21" x14ac:dyDescent="0.2">
      <c r="A945">
        <v>2385</v>
      </c>
      <c r="C945" t="s">
        <v>2730</v>
      </c>
      <c r="E945" t="s">
        <v>3009</v>
      </c>
      <c r="F945" t="s">
        <v>3015</v>
      </c>
      <c r="I945" t="s">
        <v>3016</v>
      </c>
      <c r="K945" t="b">
        <v>1</v>
      </c>
      <c r="L945" t="s">
        <v>42</v>
      </c>
      <c r="M945" t="s">
        <v>3017</v>
      </c>
      <c r="Q945" t="b">
        <v>0</v>
      </c>
      <c r="R945" t="s">
        <v>86</v>
      </c>
      <c r="S945" t="b">
        <v>0</v>
      </c>
      <c r="U945" t="b">
        <v>0</v>
      </c>
    </row>
    <row r="946" spans="1:21" x14ac:dyDescent="0.2">
      <c r="C946" t="s">
        <v>2730</v>
      </c>
      <c r="E946" t="s">
        <v>3009</v>
      </c>
      <c r="F946" t="s">
        <v>1965</v>
      </c>
      <c r="H946" t="s">
        <v>10118</v>
      </c>
      <c r="I946" t="s">
        <v>7036</v>
      </c>
      <c r="J946" t="s">
        <v>39</v>
      </c>
      <c r="K946" t="b">
        <v>0</v>
      </c>
      <c r="L946" t="s">
        <v>42</v>
      </c>
      <c r="Q946" t="b">
        <v>0</v>
      </c>
      <c r="R946" t="s">
        <v>86</v>
      </c>
      <c r="S946" t="b">
        <v>0</v>
      </c>
      <c r="U946" t="b">
        <v>0</v>
      </c>
    </row>
    <row r="947" spans="1:21" x14ac:dyDescent="0.2">
      <c r="A947">
        <v>15693</v>
      </c>
      <c r="C947" t="s">
        <v>2730</v>
      </c>
      <c r="E947" t="s">
        <v>3009</v>
      </c>
      <c r="F947" t="s">
        <v>3018</v>
      </c>
      <c r="I947" t="s">
        <v>3019</v>
      </c>
      <c r="K947" t="b">
        <v>1</v>
      </c>
      <c r="L947" t="s">
        <v>42</v>
      </c>
      <c r="M947" t="s">
        <v>3017</v>
      </c>
      <c r="Q947" t="b">
        <v>0</v>
      </c>
      <c r="R947" t="s">
        <v>86</v>
      </c>
      <c r="S947" t="b">
        <v>1</v>
      </c>
      <c r="U947" t="b">
        <v>0</v>
      </c>
    </row>
    <row r="948" spans="1:21" x14ac:dyDescent="0.2">
      <c r="A948">
        <v>1522</v>
      </c>
      <c r="C948" t="s">
        <v>2730</v>
      </c>
      <c r="E948" t="s">
        <v>3009</v>
      </c>
      <c r="F948" t="s">
        <v>3020</v>
      </c>
      <c r="H948" t="s">
        <v>3021</v>
      </c>
      <c r="I948" t="s">
        <v>3022</v>
      </c>
      <c r="J948" t="s">
        <v>39</v>
      </c>
      <c r="K948" t="b">
        <v>1</v>
      </c>
      <c r="L948" t="s">
        <v>42</v>
      </c>
      <c r="M948" t="s">
        <v>3023</v>
      </c>
      <c r="Q948" t="b">
        <v>0</v>
      </c>
      <c r="R948" t="s">
        <v>86</v>
      </c>
      <c r="S948" t="b">
        <v>0</v>
      </c>
      <c r="U948" t="b">
        <v>0</v>
      </c>
    </row>
    <row r="949" spans="1:21" x14ac:dyDescent="0.2">
      <c r="A949">
        <v>1662</v>
      </c>
      <c r="C949" t="s">
        <v>2730</v>
      </c>
      <c r="E949" t="s">
        <v>3009</v>
      </c>
      <c r="F949" t="s">
        <v>3024</v>
      </c>
      <c r="I949" t="s">
        <v>3025</v>
      </c>
      <c r="K949" t="b">
        <v>1</v>
      </c>
      <c r="L949" t="s">
        <v>42</v>
      </c>
      <c r="M949" t="s">
        <v>3026</v>
      </c>
      <c r="Q949" t="b">
        <v>0</v>
      </c>
      <c r="R949" t="s">
        <v>86</v>
      </c>
      <c r="S949" t="b">
        <v>1</v>
      </c>
      <c r="U949" t="b">
        <v>0</v>
      </c>
    </row>
    <row r="950" spans="1:21" x14ac:dyDescent="0.2">
      <c r="A950">
        <v>1663</v>
      </c>
      <c r="C950" t="s">
        <v>2730</v>
      </c>
      <c r="E950" t="s">
        <v>3009</v>
      </c>
      <c r="F950" t="s">
        <v>3027</v>
      </c>
      <c r="I950" t="s">
        <v>3028</v>
      </c>
      <c r="K950" t="b">
        <v>1</v>
      </c>
      <c r="L950" t="s">
        <v>42</v>
      </c>
      <c r="M950" t="s">
        <v>3029</v>
      </c>
      <c r="Q950" t="b">
        <v>1</v>
      </c>
      <c r="R950" t="s">
        <v>86</v>
      </c>
      <c r="S950" t="b">
        <v>1</v>
      </c>
      <c r="U950" t="b">
        <v>0</v>
      </c>
    </row>
    <row r="951" spans="1:21" x14ac:dyDescent="0.2">
      <c r="A951">
        <v>2049</v>
      </c>
      <c r="C951" t="s">
        <v>2730</v>
      </c>
      <c r="E951" t="s">
        <v>3009</v>
      </c>
      <c r="F951" t="s">
        <v>3030</v>
      </c>
      <c r="I951" t="s">
        <v>3031</v>
      </c>
      <c r="K951" t="b">
        <v>1</v>
      </c>
      <c r="L951" t="s">
        <v>42</v>
      </c>
      <c r="M951" t="s">
        <v>3017</v>
      </c>
      <c r="Q951" t="b">
        <v>0</v>
      </c>
      <c r="R951" t="s">
        <v>86</v>
      </c>
      <c r="S951" t="b">
        <v>1</v>
      </c>
      <c r="U951" t="b">
        <v>0</v>
      </c>
    </row>
    <row r="952" spans="1:21" x14ac:dyDescent="0.2">
      <c r="A952">
        <v>1527</v>
      </c>
      <c r="C952" t="s">
        <v>2730</v>
      </c>
      <c r="E952" t="s">
        <v>3009</v>
      </c>
      <c r="F952" t="s">
        <v>3032</v>
      </c>
      <c r="G952" t="s">
        <v>3035</v>
      </c>
      <c r="H952" t="s">
        <v>3033</v>
      </c>
      <c r="I952" t="s">
        <v>3034</v>
      </c>
      <c r="J952" t="s">
        <v>39</v>
      </c>
      <c r="K952" t="b">
        <v>1</v>
      </c>
      <c r="L952" t="s">
        <v>42</v>
      </c>
      <c r="M952" t="s">
        <v>3036</v>
      </c>
      <c r="Q952" t="b">
        <v>0</v>
      </c>
      <c r="R952" t="s">
        <v>86</v>
      </c>
      <c r="S952" t="b">
        <v>0</v>
      </c>
      <c r="U952" t="b">
        <v>0</v>
      </c>
    </row>
    <row r="953" spans="1:21" x14ac:dyDescent="0.2">
      <c r="A953">
        <v>2317</v>
      </c>
      <c r="C953" t="s">
        <v>2730</v>
      </c>
      <c r="E953" t="s">
        <v>3009</v>
      </c>
      <c r="F953" t="s">
        <v>1874</v>
      </c>
      <c r="I953" t="s">
        <v>3037</v>
      </c>
      <c r="K953" t="b">
        <v>1</v>
      </c>
      <c r="L953" t="s">
        <v>42</v>
      </c>
      <c r="M953" t="s">
        <v>2850</v>
      </c>
      <c r="Q953" t="b">
        <v>0</v>
      </c>
      <c r="R953" t="s">
        <v>86</v>
      </c>
      <c r="S953" t="b">
        <v>1</v>
      </c>
      <c r="U953" t="b">
        <v>0</v>
      </c>
    </row>
    <row r="954" spans="1:21" x14ac:dyDescent="0.2">
      <c r="A954">
        <v>15807</v>
      </c>
      <c r="C954" t="s">
        <v>2730</v>
      </c>
      <c r="E954" t="s">
        <v>3009</v>
      </c>
      <c r="F954" t="s">
        <v>3038</v>
      </c>
      <c r="H954" t="s">
        <v>3039</v>
      </c>
      <c r="I954" t="s">
        <v>3040</v>
      </c>
      <c r="J954" t="s">
        <v>39</v>
      </c>
      <c r="K954" t="b">
        <v>1</v>
      </c>
      <c r="L954" t="s">
        <v>42</v>
      </c>
      <c r="M954" t="s">
        <v>3017</v>
      </c>
      <c r="Q954" t="b">
        <v>0</v>
      </c>
      <c r="R954" t="s">
        <v>86</v>
      </c>
      <c r="S954" t="b">
        <v>1</v>
      </c>
      <c r="U954" t="b">
        <v>0</v>
      </c>
    </row>
    <row r="955" spans="1:21" x14ac:dyDescent="0.2">
      <c r="C955" t="s">
        <v>2730</v>
      </c>
      <c r="E955" t="s">
        <v>3009</v>
      </c>
      <c r="F955" t="s">
        <v>3041</v>
      </c>
      <c r="H955" t="s">
        <v>3039</v>
      </c>
      <c r="I955" t="s">
        <v>3019</v>
      </c>
      <c r="K955" t="b">
        <v>1</v>
      </c>
      <c r="L955" t="s">
        <v>42</v>
      </c>
      <c r="M955" t="s">
        <v>3017</v>
      </c>
      <c r="Q955" t="b">
        <v>0</v>
      </c>
      <c r="R955" t="s">
        <v>86</v>
      </c>
      <c r="S955" t="b">
        <v>0</v>
      </c>
      <c r="U955" t="b">
        <v>0</v>
      </c>
    </row>
    <row r="956" spans="1:21" x14ac:dyDescent="0.2">
      <c r="A956">
        <v>20226</v>
      </c>
      <c r="C956" t="s">
        <v>2730</v>
      </c>
      <c r="E956" t="s">
        <v>3009</v>
      </c>
      <c r="H956" t="s">
        <v>3010</v>
      </c>
      <c r="I956" t="s">
        <v>3011</v>
      </c>
      <c r="J956" t="s">
        <v>39</v>
      </c>
      <c r="K956" t="b">
        <v>1</v>
      </c>
      <c r="L956" t="s">
        <v>42</v>
      </c>
      <c r="M956" t="s">
        <v>3013</v>
      </c>
      <c r="P956" t="s">
        <v>3012</v>
      </c>
      <c r="Q956" t="b">
        <v>0</v>
      </c>
      <c r="R956" t="s">
        <v>1250</v>
      </c>
      <c r="S956" t="b">
        <v>0</v>
      </c>
      <c r="U956" t="b">
        <v>0</v>
      </c>
    </row>
    <row r="957" spans="1:21" x14ac:dyDescent="0.2">
      <c r="A957">
        <v>15787</v>
      </c>
      <c r="C957" t="s">
        <v>2730</v>
      </c>
      <c r="E957" t="s">
        <v>3042</v>
      </c>
      <c r="F957" t="s">
        <v>3048</v>
      </c>
      <c r="H957" t="s">
        <v>3049</v>
      </c>
      <c r="I957" t="s">
        <v>3050</v>
      </c>
      <c r="J957" t="s">
        <v>39</v>
      </c>
      <c r="K957" t="b">
        <v>1</v>
      </c>
      <c r="L957" t="s">
        <v>42</v>
      </c>
      <c r="M957" t="s">
        <v>3051</v>
      </c>
      <c r="Q957" t="b">
        <v>1</v>
      </c>
      <c r="R957" t="s">
        <v>86</v>
      </c>
      <c r="S957" t="b">
        <v>0</v>
      </c>
      <c r="U957" t="b">
        <v>0</v>
      </c>
    </row>
    <row r="958" spans="1:21" x14ac:dyDescent="0.2">
      <c r="A958">
        <v>1529</v>
      </c>
      <c r="C958" t="s">
        <v>2730</v>
      </c>
      <c r="E958" t="s">
        <v>3042</v>
      </c>
      <c r="F958" t="s">
        <v>9833</v>
      </c>
      <c r="H958" t="s">
        <v>3047</v>
      </c>
      <c r="I958" t="s">
        <v>10587</v>
      </c>
      <c r="J958" t="s">
        <v>39</v>
      </c>
      <c r="K958" t="b">
        <v>0</v>
      </c>
      <c r="L958" t="s">
        <v>42</v>
      </c>
      <c r="Q958" t="b">
        <v>1</v>
      </c>
      <c r="R958" t="s">
        <v>86</v>
      </c>
      <c r="S958" t="b">
        <v>0</v>
      </c>
      <c r="U958" t="b">
        <v>0</v>
      </c>
    </row>
    <row r="959" spans="1:21" x14ac:dyDescent="0.2">
      <c r="C959" t="s">
        <v>2730</v>
      </c>
      <c r="E959" t="s">
        <v>3042</v>
      </c>
      <c r="H959" t="s">
        <v>3043</v>
      </c>
      <c r="I959" t="s">
        <v>3044</v>
      </c>
      <c r="J959" t="s">
        <v>39</v>
      </c>
      <c r="K959" t="b">
        <v>1</v>
      </c>
      <c r="L959" t="s">
        <v>42</v>
      </c>
      <c r="M959" t="s">
        <v>3045</v>
      </c>
      <c r="Q959" t="b">
        <v>0</v>
      </c>
      <c r="R959" t="s">
        <v>86</v>
      </c>
      <c r="S959" t="b">
        <v>0</v>
      </c>
      <c r="U959" t="b">
        <v>0</v>
      </c>
    </row>
    <row r="960" spans="1:21" x14ac:dyDescent="0.2">
      <c r="C960" t="s">
        <v>2730</v>
      </c>
      <c r="E960" t="s">
        <v>3052</v>
      </c>
      <c r="H960" t="s">
        <v>3053</v>
      </c>
      <c r="I960" t="s">
        <v>3054</v>
      </c>
      <c r="J960" t="s">
        <v>39</v>
      </c>
      <c r="K960" t="b">
        <v>1</v>
      </c>
      <c r="L960" t="s">
        <v>42</v>
      </c>
      <c r="M960" t="s">
        <v>3055</v>
      </c>
      <c r="Q960" t="b">
        <v>0</v>
      </c>
      <c r="R960" t="s">
        <v>86</v>
      </c>
      <c r="S960" t="b">
        <v>0</v>
      </c>
      <c r="U960" t="b">
        <v>0</v>
      </c>
    </row>
    <row r="961" spans="1:21" x14ac:dyDescent="0.2">
      <c r="A961">
        <v>20146</v>
      </c>
      <c r="C961" t="s">
        <v>2730</v>
      </c>
      <c r="E961" t="s">
        <v>3062</v>
      </c>
      <c r="F961" t="s">
        <v>3063</v>
      </c>
      <c r="H961" t="s">
        <v>3064</v>
      </c>
      <c r="I961" t="s">
        <v>3065</v>
      </c>
      <c r="J961" t="s">
        <v>39</v>
      </c>
      <c r="K961" t="b">
        <v>1</v>
      </c>
      <c r="L961" t="s">
        <v>42</v>
      </c>
      <c r="M961" t="s">
        <v>3066</v>
      </c>
      <c r="Q961" t="b">
        <v>0</v>
      </c>
      <c r="R961" t="s">
        <v>86</v>
      </c>
      <c r="S961" t="b">
        <v>0</v>
      </c>
      <c r="U961" t="b">
        <v>0</v>
      </c>
    </row>
    <row r="962" spans="1:21" x14ac:dyDescent="0.2">
      <c r="A962">
        <v>2613</v>
      </c>
      <c r="C962" t="s">
        <v>2730</v>
      </c>
      <c r="E962" t="s">
        <v>3067</v>
      </c>
      <c r="K962" t="b">
        <v>0</v>
      </c>
      <c r="L962" t="s">
        <v>42</v>
      </c>
      <c r="Q962" t="b">
        <v>1</v>
      </c>
      <c r="R962" t="s">
        <v>86</v>
      </c>
      <c r="S962" t="b">
        <v>1</v>
      </c>
      <c r="U962" t="b">
        <v>0</v>
      </c>
    </row>
    <row r="963" spans="1:21" x14ac:dyDescent="0.2">
      <c r="A963">
        <v>1532</v>
      </c>
      <c r="C963" t="s">
        <v>2730</v>
      </c>
      <c r="E963" t="s">
        <v>3068</v>
      </c>
      <c r="F963" t="s">
        <v>1581</v>
      </c>
      <c r="H963" t="s">
        <v>3073</v>
      </c>
      <c r="I963" t="s">
        <v>3074</v>
      </c>
      <c r="J963" t="s">
        <v>39</v>
      </c>
      <c r="K963" t="b">
        <v>1</v>
      </c>
      <c r="L963" t="s">
        <v>42</v>
      </c>
      <c r="M963" t="s">
        <v>3075</v>
      </c>
      <c r="Q963" t="b">
        <v>0</v>
      </c>
      <c r="R963" t="s">
        <v>86</v>
      </c>
      <c r="S963" t="b">
        <v>0</v>
      </c>
      <c r="U963" t="b">
        <v>0</v>
      </c>
    </row>
    <row r="964" spans="1:21" x14ac:dyDescent="0.2">
      <c r="A964">
        <v>20290</v>
      </c>
      <c r="C964" t="s">
        <v>2730</v>
      </c>
      <c r="E964" t="s">
        <v>3068</v>
      </c>
      <c r="F964" t="s">
        <v>3076</v>
      </c>
      <c r="H964" t="s">
        <v>3077</v>
      </c>
      <c r="I964" t="s">
        <v>3078</v>
      </c>
      <c r="J964" t="s">
        <v>39</v>
      </c>
      <c r="K964" t="b">
        <v>1</v>
      </c>
      <c r="L964" t="s">
        <v>42</v>
      </c>
      <c r="M964" t="s">
        <v>3079</v>
      </c>
      <c r="Q964" t="b">
        <v>0</v>
      </c>
      <c r="R964" t="s">
        <v>86</v>
      </c>
      <c r="S964" t="b">
        <v>0</v>
      </c>
      <c r="U964" t="b">
        <v>0</v>
      </c>
    </row>
    <row r="965" spans="1:21" x14ac:dyDescent="0.2">
      <c r="A965">
        <v>20304</v>
      </c>
      <c r="C965" t="s">
        <v>2730</v>
      </c>
      <c r="E965" t="s">
        <v>3068</v>
      </c>
      <c r="F965" t="s">
        <v>3081</v>
      </c>
      <c r="H965" t="s">
        <v>3082</v>
      </c>
      <c r="I965" t="s">
        <v>3083</v>
      </c>
      <c r="J965" t="s">
        <v>39</v>
      </c>
      <c r="K965" t="b">
        <v>1</v>
      </c>
      <c r="L965" t="s">
        <v>42</v>
      </c>
      <c r="M965" t="s">
        <v>3084</v>
      </c>
      <c r="Q965" t="b">
        <v>0</v>
      </c>
      <c r="R965" t="s">
        <v>572</v>
      </c>
      <c r="S965" t="b">
        <v>0</v>
      </c>
      <c r="U965" t="b">
        <v>0</v>
      </c>
    </row>
    <row r="966" spans="1:21" x14ac:dyDescent="0.2">
      <c r="C966" t="s">
        <v>2730</v>
      </c>
      <c r="E966" t="s">
        <v>3068</v>
      </c>
      <c r="F966" t="s">
        <v>3085</v>
      </c>
      <c r="H966" t="s">
        <v>3086</v>
      </c>
      <c r="I966" t="s">
        <v>3070</v>
      </c>
      <c r="J966" t="s">
        <v>39</v>
      </c>
      <c r="K966" t="b">
        <v>1</v>
      </c>
      <c r="L966" t="s">
        <v>42</v>
      </c>
      <c r="M966" t="s">
        <v>3087</v>
      </c>
      <c r="Q966" t="b">
        <v>1</v>
      </c>
      <c r="R966" t="s">
        <v>86</v>
      </c>
      <c r="S966" t="b">
        <v>0</v>
      </c>
      <c r="U966" t="b">
        <v>0</v>
      </c>
    </row>
    <row r="967" spans="1:21" x14ac:dyDescent="0.2">
      <c r="A967">
        <v>1533</v>
      </c>
      <c r="C967" t="s">
        <v>2730</v>
      </c>
      <c r="E967" t="s">
        <v>3068</v>
      </c>
      <c r="F967" t="s">
        <v>3088</v>
      </c>
      <c r="G967" t="s">
        <v>3091</v>
      </c>
      <c r="H967" t="s">
        <v>3089</v>
      </c>
      <c r="I967" t="s">
        <v>3090</v>
      </c>
      <c r="J967" t="s">
        <v>39</v>
      </c>
      <c r="K967" t="b">
        <v>1</v>
      </c>
      <c r="L967" t="s">
        <v>42</v>
      </c>
      <c r="M967" t="s">
        <v>3092</v>
      </c>
      <c r="N967" t="s">
        <v>3093</v>
      </c>
      <c r="Q967" t="b">
        <v>1</v>
      </c>
      <c r="R967" t="s">
        <v>86</v>
      </c>
      <c r="S967" t="b">
        <v>0</v>
      </c>
      <c r="U967" t="b">
        <v>0</v>
      </c>
    </row>
    <row r="968" spans="1:21" x14ac:dyDescent="0.2">
      <c r="A968">
        <v>20223</v>
      </c>
      <c r="C968" t="s">
        <v>2730</v>
      </c>
      <c r="E968" t="s">
        <v>3068</v>
      </c>
      <c r="H968" t="s">
        <v>3069</v>
      </c>
      <c r="I968" t="s">
        <v>3070</v>
      </c>
      <c r="J968" t="s">
        <v>39</v>
      </c>
      <c r="K968" t="b">
        <v>1</v>
      </c>
      <c r="L968" t="s">
        <v>42</v>
      </c>
      <c r="M968" t="s">
        <v>3071</v>
      </c>
      <c r="N968" t="s">
        <v>3072</v>
      </c>
      <c r="Q968" t="b">
        <v>0</v>
      </c>
      <c r="R968" t="s">
        <v>86</v>
      </c>
      <c r="S968" t="b">
        <v>0</v>
      </c>
      <c r="U968" t="b">
        <v>0</v>
      </c>
    </row>
    <row r="969" spans="1:21" x14ac:dyDescent="0.2">
      <c r="C969" t="s">
        <v>2730</v>
      </c>
      <c r="E969" t="s">
        <v>3094</v>
      </c>
      <c r="H969" t="s">
        <v>3095</v>
      </c>
      <c r="I969" t="s">
        <v>3096</v>
      </c>
      <c r="J969" t="s">
        <v>39</v>
      </c>
      <c r="K969" t="b">
        <v>1</v>
      </c>
      <c r="L969" t="s">
        <v>42</v>
      </c>
      <c r="M969" t="s">
        <v>3097</v>
      </c>
      <c r="N969" t="s">
        <v>3098</v>
      </c>
      <c r="O969" t="s">
        <v>3099</v>
      </c>
      <c r="P969" t="s">
        <v>3100</v>
      </c>
      <c r="Q969" t="b">
        <v>0</v>
      </c>
      <c r="R969" t="s">
        <v>86</v>
      </c>
      <c r="S969" t="b">
        <v>0</v>
      </c>
      <c r="U969" t="b">
        <v>0</v>
      </c>
    </row>
    <row r="970" spans="1:21" x14ac:dyDescent="0.2">
      <c r="C970" t="s">
        <v>2730</v>
      </c>
      <c r="E970" t="s">
        <v>3102</v>
      </c>
      <c r="F970" t="s">
        <v>1590</v>
      </c>
      <c r="H970" t="s">
        <v>3103</v>
      </c>
      <c r="I970" t="s">
        <v>3104</v>
      </c>
      <c r="J970" t="s">
        <v>39</v>
      </c>
      <c r="K970" t="b">
        <v>1</v>
      </c>
      <c r="L970" t="s">
        <v>42</v>
      </c>
      <c r="M970" t="s">
        <v>3105</v>
      </c>
      <c r="Q970" t="b">
        <v>0</v>
      </c>
      <c r="R970" t="s">
        <v>86</v>
      </c>
      <c r="S970" t="b">
        <v>0</v>
      </c>
      <c r="U970" t="b">
        <v>0</v>
      </c>
    </row>
    <row r="971" spans="1:21" x14ac:dyDescent="0.2">
      <c r="A971">
        <v>1534</v>
      </c>
      <c r="C971" t="s">
        <v>2730</v>
      </c>
      <c r="E971" t="s">
        <v>3102</v>
      </c>
      <c r="F971" t="s">
        <v>3106</v>
      </c>
      <c r="H971" t="s">
        <v>3107</v>
      </c>
      <c r="I971" t="s">
        <v>3108</v>
      </c>
      <c r="J971" t="s">
        <v>39</v>
      </c>
      <c r="K971" t="b">
        <v>1</v>
      </c>
      <c r="L971" t="s">
        <v>42</v>
      </c>
      <c r="M971" t="s">
        <v>3109</v>
      </c>
      <c r="Q971" t="b">
        <v>0</v>
      </c>
      <c r="R971" t="s">
        <v>86</v>
      </c>
      <c r="S971" t="b">
        <v>0</v>
      </c>
      <c r="U971" t="b">
        <v>0</v>
      </c>
    </row>
    <row r="972" spans="1:21" x14ac:dyDescent="0.2">
      <c r="C972" t="s">
        <v>2730</v>
      </c>
      <c r="E972" t="s">
        <v>3102</v>
      </c>
      <c r="F972" t="s">
        <v>3110</v>
      </c>
      <c r="H972" t="s">
        <v>3111</v>
      </c>
      <c r="I972" t="s">
        <v>10589</v>
      </c>
      <c r="J972" t="s">
        <v>39</v>
      </c>
      <c r="K972" t="b">
        <v>1</v>
      </c>
      <c r="L972" t="s">
        <v>42</v>
      </c>
      <c r="M972" t="s">
        <v>3112</v>
      </c>
      <c r="Q972" t="b">
        <v>0</v>
      </c>
      <c r="R972" t="s">
        <v>86</v>
      </c>
      <c r="S972" t="b">
        <v>0</v>
      </c>
      <c r="U972" t="b">
        <v>0</v>
      </c>
    </row>
    <row r="973" spans="1:21" x14ac:dyDescent="0.2">
      <c r="A973">
        <v>20237</v>
      </c>
      <c r="C973" t="s">
        <v>2730</v>
      </c>
      <c r="E973" t="s">
        <v>3102</v>
      </c>
      <c r="F973" t="s">
        <v>3113</v>
      </c>
      <c r="H973" t="s">
        <v>3114</v>
      </c>
      <c r="I973" t="s">
        <v>3115</v>
      </c>
      <c r="J973" t="s">
        <v>39</v>
      </c>
      <c r="K973" t="b">
        <v>1</v>
      </c>
      <c r="L973" t="s">
        <v>42</v>
      </c>
      <c r="M973" t="s">
        <v>3116</v>
      </c>
      <c r="Q973" t="b">
        <v>0</v>
      </c>
      <c r="R973" t="s">
        <v>86</v>
      </c>
      <c r="S973" t="b">
        <v>0</v>
      </c>
      <c r="U973" t="b">
        <v>0</v>
      </c>
    </row>
    <row r="974" spans="1:21" x14ac:dyDescent="0.2">
      <c r="A974">
        <v>1436</v>
      </c>
      <c r="C974" t="s">
        <v>2730</v>
      </c>
      <c r="E974" t="s">
        <v>3117</v>
      </c>
      <c r="H974" t="s">
        <v>3118</v>
      </c>
      <c r="I974" t="s">
        <v>3119</v>
      </c>
      <c r="J974" t="s">
        <v>39</v>
      </c>
      <c r="K974" t="b">
        <v>1</v>
      </c>
      <c r="L974" t="s">
        <v>42</v>
      </c>
      <c r="M974" t="s">
        <v>3120</v>
      </c>
      <c r="Q974" t="b">
        <v>0</v>
      </c>
      <c r="R974" t="s">
        <v>86</v>
      </c>
      <c r="S974" t="b">
        <v>0</v>
      </c>
      <c r="U974" t="b">
        <v>0</v>
      </c>
    </row>
    <row r="975" spans="1:21" x14ac:dyDescent="0.2">
      <c r="C975" t="s">
        <v>2730</v>
      </c>
      <c r="E975" t="s">
        <v>3121</v>
      </c>
      <c r="F975" t="s">
        <v>3122</v>
      </c>
      <c r="G975" t="s">
        <v>10720</v>
      </c>
      <c r="H975" t="s">
        <v>3123</v>
      </c>
      <c r="I975" t="s">
        <v>3124</v>
      </c>
      <c r="J975" t="s">
        <v>39</v>
      </c>
      <c r="K975" t="b">
        <v>1</v>
      </c>
      <c r="L975" t="s">
        <v>42</v>
      </c>
      <c r="M975" t="s">
        <v>11156</v>
      </c>
      <c r="Q975" t="b">
        <v>0</v>
      </c>
      <c r="R975" t="s">
        <v>86</v>
      </c>
      <c r="S975" t="b">
        <v>0</v>
      </c>
      <c r="U975" t="b">
        <v>0</v>
      </c>
    </row>
    <row r="976" spans="1:21" x14ac:dyDescent="0.2">
      <c r="A976">
        <v>20163</v>
      </c>
      <c r="C976" t="s">
        <v>2730</v>
      </c>
      <c r="D976" t="s">
        <v>2383</v>
      </c>
      <c r="E976" t="s">
        <v>2384</v>
      </c>
      <c r="F976" t="s">
        <v>3126</v>
      </c>
      <c r="H976" t="s">
        <v>3127</v>
      </c>
      <c r="I976" t="s">
        <v>3128</v>
      </c>
      <c r="J976" t="s">
        <v>39</v>
      </c>
      <c r="K976" t="b">
        <v>1</v>
      </c>
      <c r="L976" t="s">
        <v>42</v>
      </c>
      <c r="M976" t="s">
        <v>3129</v>
      </c>
      <c r="Q976" t="b">
        <v>0</v>
      </c>
      <c r="R976" t="s">
        <v>86</v>
      </c>
      <c r="S976" t="b">
        <v>0</v>
      </c>
      <c r="U976" t="b">
        <v>0</v>
      </c>
    </row>
    <row r="977" spans="1:21" x14ac:dyDescent="0.2">
      <c r="C977" t="s">
        <v>2730</v>
      </c>
      <c r="D977" t="s">
        <v>2383</v>
      </c>
      <c r="E977" t="s">
        <v>2384</v>
      </c>
      <c r="F977" t="s">
        <v>3130</v>
      </c>
      <c r="H977" t="s">
        <v>3131</v>
      </c>
      <c r="I977" t="s">
        <v>3132</v>
      </c>
      <c r="J977" t="s">
        <v>39</v>
      </c>
      <c r="K977" t="b">
        <v>1</v>
      </c>
      <c r="L977" t="s">
        <v>42</v>
      </c>
      <c r="M977" t="s">
        <v>3133</v>
      </c>
      <c r="Q977" t="b">
        <v>0</v>
      </c>
      <c r="R977" t="s">
        <v>86</v>
      </c>
      <c r="S977" t="b">
        <v>0</v>
      </c>
      <c r="U977" t="b">
        <v>0</v>
      </c>
    </row>
    <row r="978" spans="1:21" x14ac:dyDescent="0.2">
      <c r="A978">
        <v>1484</v>
      </c>
      <c r="C978" t="s">
        <v>2730</v>
      </c>
      <c r="D978" t="s">
        <v>2383</v>
      </c>
      <c r="E978" t="s">
        <v>2384</v>
      </c>
      <c r="F978" t="s">
        <v>3134</v>
      </c>
      <c r="H978" t="s">
        <v>3135</v>
      </c>
      <c r="I978" t="s">
        <v>3136</v>
      </c>
      <c r="J978" t="s">
        <v>39</v>
      </c>
      <c r="K978" t="b">
        <v>1</v>
      </c>
      <c r="L978" t="s">
        <v>42</v>
      </c>
      <c r="M978" t="s">
        <v>3129</v>
      </c>
      <c r="Q978" t="b">
        <v>0</v>
      </c>
      <c r="R978" t="s">
        <v>482</v>
      </c>
      <c r="S978" t="b">
        <v>0</v>
      </c>
      <c r="U978" t="b">
        <v>0</v>
      </c>
    </row>
    <row r="979" spans="1:21" x14ac:dyDescent="0.2">
      <c r="A979">
        <v>20255</v>
      </c>
      <c r="C979" t="s">
        <v>2730</v>
      </c>
      <c r="D979" t="s">
        <v>2383</v>
      </c>
      <c r="E979" t="s">
        <v>2384</v>
      </c>
      <c r="F979" t="s">
        <v>3137</v>
      </c>
      <c r="H979" t="s">
        <v>3138</v>
      </c>
      <c r="I979" t="s">
        <v>3139</v>
      </c>
      <c r="J979" t="s">
        <v>39</v>
      </c>
      <c r="K979" t="b">
        <v>1</v>
      </c>
      <c r="L979" t="s">
        <v>42</v>
      </c>
      <c r="M979" t="s">
        <v>3140</v>
      </c>
      <c r="Q979" t="b">
        <v>0</v>
      </c>
      <c r="R979" t="s">
        <v>101</v>
      </c>
      <c r="S979" t="b">
        <v>0</v>
      </c>
      <c r="U979" t="b">
        <v>0</v>
      </c>
    </row>
    <row r="980" spans="1:21" x14ac:dyDescent="0.2">
      <c r="C980" t="s">
        <v>2730</v>
      </c>
      <c r="D980" t="s">
        <v>2383</v>
      </c>
      <c r="E980" t="s">
        <v>2384</v>
      </c>
      <c r="F980" t="s">
        <v>6665</v>
      </c>
      <c r="H980" t="s">
        <v>6666</v>
      </c>
      <c r="I980" t="s">
        <v>6667</v>
      </c>
      <c r="J980" t="s">
        <v>39</v>
      </c>
      <c r="K980" t="b">
        <v>1</v>
      </c>
      <c r="L980" t="s">
        <v>42</v>
      </c>
      <c r="M980" t="s">
        <v>6668</v>
      </c>
      <c r="Q980" t="b">
        <v>0</v>
      </c>
      <c r="R980" t="s">
        <v>86</v>
      </c>
      <c r="S980" t="b">
        <v>0</v>
      </c>
      <c r="U980" t="b">
        <v>0</v>
      </c>
    </row>
    <row r="981" spans="1:21" x14ac:dyDescent="0.2">
      <c r="A981">
        <v>1488</v>
      </c>
      <c r="C981" t="s">
        <v>2730</v>
      </c>
      <c r="D981" t="s">
        <v>2383</v>
      </c>
      <c r="E981" t="s">
        <v>2384</v>
      </c>
      <c r="F981" t="s">
        <v>6863</v>
      </c>
      <c r="H981" t="s">
        <v>6864</v>
      </c>
      <c r="I981" t="s">
        <v>3139</v>
      </c>
      <c r="J981" t="s">
        <v>39</v>
      </c>
      <c r="K981" t="b">
        <v>1</v>
      </c>
      <c r="L981" t="s">
        <v>42</v>
      </c>
      <c r="M981" t="s">
        <v>11145</v>
      </c>
      <c r="Q981" t="b">
        <v>0</v>
      </c>
      <c r="R981" t="s">
        <v>86</v>
      </c>
      <c r="S981" t="b">
        <v>0</v>
      </c>
      <c r="U981" t="b">
        <v>0</v>
      </c>
    </row>
    <row r="982" spans="1:21" x14ac:dyDescent="0.2">
      <c r="A982">
        <v>20144</v>
      </c>
      <c r="C982" t="s">
        <v>2730</v>
      </c>
      <c r="D982" t="s">
        <v>2383</v>
      </c>
      <c r="E982" t="s">
        <v>11680</v>
      </c>
      <c r="F982" t="s">
        <v>9835</v>
      </c>
      <c r="H982" t="s">
        <v>10119</v>
      </c>
      <c r="I982" t="s">
        <v>10590</v>
      </c>
      <c r="K982" t="b">
        <v>1</v>
      </c>
      <c r="L982" t="s">
        <v>42</v>
      </c>
      <c r="M982" t="s">
        <v>11148</v>
      </c>
      <c r="Q982" t="b">
        <v>0</v>
      </c>
      <c r="R982" t="s">
        <v>86</v>
      </c>
      <c r="S982" t="b">
        <v>0</v>
      </c>
      <c r="U982" t="b">
        <v>0</v>
      </c>
    </row>
    <row r="983" spans="1:21" x14ac:dyDescent="0.2">
      <c r="A983">
        <v>20244</v>
      </c>
      <c r="C983" t="s">
        <v>2730</v>
      </c>
      <c r="D983" t="s">
        <v>2383</v>
      </c>
      <c r="E983" t="s">
        <v>11680</v>
      </c>
      <c r="H983" t="s">
        <v>3142</v>
      </c>
      <c r="I983" t="s">
        <v>3143</v>
      </c>
      <c r="J983" t="s">
        <v>39</v>
      </c>
      <c r="K983" t="b">
        <v>1</v>
      </c>
      <c r="L983" t="s">
        <v>42</v>
      </c>
      <c r="M983" t="s">
        <v>3144</v>
      </c>
      <c r="Q983" t="b">
        <v>0</v>
      </c>
      <c r="R983" t="s">
        <v>112</v>
      </c>
      <c r="S983" t="b">
        <v>0</v>
      </c>
      <c r="U983" t="b">
        <v>0</v>
      </c>
    </row>
    <row r="984" spans="1:21" x14ac:dyDescent="0.2">
      <c r="A984">
        <v>1676</v>
      </c>
      <c r="C984" t="s">
        <v>2730</v>
      </c>
      <c r="D984" t="s">
        <v>2383</v>
      </c>
      <c r="E984" t="s">
        <v>11683</v>
      </c>
      <c r="F984" t="s">
        <v>3145</v>
      </c>
      <c r="I984" t="s">
        <v>3146</v>
      </c>
      <c r="K984" t="b">
        <v>0</v>
      </c>
      <c r="L984" t="s">
        <v>42</v>
      </c>
      <c r="Q984" t="b">
        <v>0</v>
      </c>
      <c r="R984" t="s">
        <v>86</v>
      </c>
      <c r="S984" t="b">
        <v>1</v>
      </c>
      <c r="U984" t="b">
        <v>0</v>
      </c>
    </row>
    <row r="985" spans="1:21" x14ac:dyDescent="0.2">
      <c r="C985" t="s">
        <v>2730</v>
      </c>
      <c r="D985" t="s">
        <v>2383</v>
      </c>
      <c r="E985" t="s">
        <v>11683</v>
      </c>
      <c r="F985" t="s">
        <v>9836</v>
      </c>
      <c r="H985" t="s">
        <v>10120</v>
      </c>
      <c r="I985" t="s">
        <v>10591</v>
      </c>
      <c r="K985" t="b">
        <v>1</v>
      </c>
      <c r="L985" t="s">
        <v>42</v>
      </c>
      <c r="M985" t="s">
        <v>11149</v>
      </c>
      <c r="Q985" t="b">
        <v>0</v>
      </c>
      <c r="R985" t="s">
        <v>86</v>
      </c>
      <c r="S985" t="b">
        <v>0</v>
      </c>
      <c r="U985" t="b">
        <v>0</v>
      </c>
    </row>
    <row r="986" spans="1:21" x14ac:dyDescent="0.2">
      <c r="C986" t="s">
        <v>2730</v>
      </c>
      <c r="D986" t="s">
        <v>2383</v>
      </c>
      <c r="E986" t="s">
        <v>11683</v>
      </c>
      <c r="F986" t="s">
        <v>3058</v>
      </c>
      <c r="H986" t="s">
        <v>3059</v>
      </c>
      <c r="I986" t="s">
        <v>3060</v>
      </c>
      <c r="J986" t="s">
        <v>39</v>
      </c>
      <c r="K986" t="b">
        <v>1</v>
      </c>
      <c r="L986" t="s">
        <v>42</v>
      </c>
      <c r="M986" t="s">
        <v>3061</v>
      </c>
      <c r="Q986" t="b">
        <v>0</v>
      </c>
      <c r="R986" t="s">
        <v>86</v>
      </c>
      <c r="S986" t="b">
        <v>0</v>
      </c>
      <c r="U986" t="b">
        <v>0</v>
      </c>
    </row>
    <row r="987" spans="1:21" x14ac:dyDescent="0.2">
      <c r="C987" t="s">
        <v>2730</v>
      </c>
      <c r="D987" t="s">
        <v>2383</v>
      </c>
      <c r="E987" t="s">
        <v>11683</v>
      </c>
      <c r="F987" t="s">
        <v>3063</v>
      </c>
      <c r="H987" t="s">
        <v>3064</v>
      </c>
      <c r="I987" t="s">
        <v>10592</v>
      </c>
      <c r="K987" t="b">
        <v>1</v>
      </c>
      <c r="L987" t="s">
        <v>42</v>
      </c>
      <c r="M987" t="s">
        <v>11154</v>
      </c>
      <c r="Q987" t="b">
        <v>0</v>
      </c>
      <c r="R987" t="s">
        <v>86</v>
      </c>
      <c r="S987" t="b">
        <v>0</v>
      </c>
      <c r="U987" t="b">
        <v>0</v>
      </c>
    </row>
    <row r="988" spans="1:21" x14ac:dyDescent="0.2">
      <c r="A988">
        <v>1677</v>
      </c>
      <c r="C988" t="s">
        <v>2730</v>
      </c>
      <c r="D988" t="s">
        <v>2383</v>
      </c>
      <c r="E988" t="s">
        <v>11687</v>
      </c>
      <c r="F988" t="s">
        <v>3148</v>
      </c>
      <c r="I988" t="s">
        <v>3149</v>
      </c>
      <c r="K988" t="b">
        <v>0</v>
      </c>
      <c r="L988" t="s">
        <v>42</v>
      </c>
      <c r="Q988" t="b">
        <v>1</v>
      </c>
      <c r="R988" t="s">
        <v>86</v>
      </c>
      <c r="S988" t="b">
        <v>1</v>
      </c>
      <c r="U988" t="b">
        <v>0</v>
      </c>
    </row>
    <row r="989" spans="1:21" x14ac:dyDescent="0.2">
      <c r="C989" t="s">
        <v>2730</v>
      </c>
      <c r="D989" t="s">
        <v>2383</v>
      </c>
      <c r="E989" t="s">
        <v>11687</v>
      </c>
      <c r="F989" t="s">
        <v>3150</v>
      </c>
      <c r="H989" t="s">
        <v>3151</v>
      </c>
      <c r="I989" t="s">
        <v>10593</v>
      </c>
      <c r="J989" t="s">
        <v>39</v>
      </c>
      <c r="K989" t="b">
        <v>1</v>
      </c>
      <c r="L989" t="s">
        <v>42</v>
      </c>
      <c r="M989" t="s">
        <v>3152</v>
      </c>
      <c r="Q989" t="b">
        <v>0</v>
      </c>
      <c r="R989" t="s">
        <v>86</v>
      </c>
      <c r="S989" t="b">
        <v>0</v>
      </c>
      <c r="U989" t="b">
        <v>0</v>
      </c>
    </row>
    <row r="990" spans="1:21" x14ac:dyDescent="0.2">
      <c r="A990">
        <v>2324</v>
      </c>
      <c r="C990" t="s">
        <v>2730</v>
      </c>
      <c r="D990" t="s">
        <v>2383</v>
      </c>
      <c r="E990" t="s">
        <v>11687</v>
      </c>
      <c r="F990" t="s">
        <v>3153</v>
      </c>
      <c r="H990" t="s">
        <v>3154</v>
      </c>
      <c r="I990" t="s">
        <v>3155</v>
      </c>
      <c r="J990" t="s">
        <v>39</v>
      </c>
      <c r="K990" t="b">
        <v>1</v>
      </c>
      <c r="L990" t="s">
        <v>42</v>
      </c>
      <c r="M990" t="s">
        <v>3156</v>
      </c>
      <c r="Q990" t="b">
        <v>1</v>
      </c>
      <c r="R990" t="s">
        <v>86</v>
      </c>
      <c r="S990" t="b">
        <v>0</v>
      </c>
      <c r="U990" t="b">
        <v>0</v>
      </c>
    </row>
    <row r="991" spans="1:21" x14ac:dyDescent="0.2">
      <c r="C991" t="s">
        <v>2730</v>
      </c>
      <c r="D991" t="s">
        <v>2383</v>
      </c>
      <c r="E991" t="s">
        <v>11687</v>
      </c>
      <c r="F991" t="s">
        <v>3157</v>
      </c>
      <c r="H991" t="s">
        <v>3158</v>
      </c>
      <c r="I991" t="s">
        <v>3159</v>
      </c>
      <c r="J991" t="s">
        <v>39</v>
      </c>
      <c r="K991" t="b">
        <v>1</v>
      </c>
      <c r="L991" t="s">
        <v>42</v>
      </c>
      <c r="M991" t="s">
        <v>3160</v>
      </c>
      <c r="Q991" t="b">
        <v>0</v>
      </c>
      <c r="R991" t="s">
        <v>86</v>
      </c>
      <c r="S991" t="b">
        <v>0</v>
      </c>
      <c r="U991" t="b">
        <v>0</v>
      </c>
    </row>
    <row r="992" spans="1:21" x14ac:dyDescent="0.2">
      <c r="A992">
        <v>1485</v>
      </c>
      <c r="C992" t="s">
        <v>2730</v>
      </c>
      <c r="D992" t="s">
        <v>2383</v>
      </c>
      <c r="E992" t="s">
        <v>11687</v>
      </c>
      <c r="F992" t="s">
        <v>3161</v>
      </c>
      <c r="H992" t="s">
        <v>3162</v>
      </c>
      <c r="I992" t="s">
        <v>3163</v>
      </c>
      <c r="J992" t="s">
        <v>39</v>
      </c>
      <c r="K992" t="b">
        <v>1</v>
      </c>
      <c r="L992" t="s">
        <v>42</v>
      </c>
      <c r="M992" t="s">
        <v>3164</v>
      </c>
      <c r="Q992" t="b">
        <v>0</v>
      </c>
      <c r="R992" t="s">
        <v>86</v>
      </c>
      <c r="S992" t="b">
        <v>0</v>
      </c>
      <c r="U992" t="b">
        <v>0</v>
      </c>
    </row>
    <row r="993" spans="1:21" x14ac:dyDescent="0.2">
      <c r="A993">
        <v>1678</v>
      </c>
      <c r="C993" t="s">
        <v>2730</v>
      </c>
      <c r="D993" t="s">
        <v>2383</v>
      </c>
      <c r="E993" t="s">
        <v>11687</v>
      </c>
      <c r="F993" t="s">
        <v>3165</v>
      </c>
      <c r="I993" t="s">
        <v>3166</v>
      </c>
      <c r="K993" t="b">
        <v>0</v>
      </c>
      <c r="L993" t="s">
        <v>42</v>
      </c>
      <c r="Q993" t="b">
        <v>0</v>
      </c>
      <c r="R993" t="s">
        <v>86</v>
      </c>
      <c r="S993" t="b">
        <v>1</v>
      </c>
      <c r="U993" t="b">
        <v>0</v>
      </c>
    </row>
    <row r="994" spans="1:21" x14ac:dyDescent="0.2">
      <c r="A994">
        <v>1819</v>
      </c>
      <c r="C994" t="s">
        <v>2730</v>
      </c>
      <c r="D994" t="s">
        <v>2383</v>
      </c>
      <c r="E994" t="s">
        <v>11689</v>
      </c>
      <c r="F994" t="s">
        <v>3168</v>
      </c>
      <c r="H994" t="s">
        <v>3169</v>
      </c>
      <c r="I994" t="s">
        <v>3170</v>
      </c>
      <c r="J994" t="s">
        <v>39</v>
      </c>
      <c r="K994" t="b">
        <v>1</v>
      </c>
      <c r="L994" t="s">
        <v>42</v>
      </c>
      <c r="M994" t="s">
        <v>3171</v>
      </c>
      <c r="Q994" t="b">
        <v>0</v>
      </c>
      <c r="R994" t="s">
        <v>86</v>
      </c>
      <c r="S994" t="b">
        <v>0</v>
      </c>
      <c r="U994" t="b">
        <v>0</v>
      </c>
    </row>
    <row r="995" spans="1:21" x14ac:dyDescent="0.2">
      <c r="A995">
        <v>1806</v>
      </c>
      <c r="C995" t="s">
        <v>2730</v>
      </c>
      <c r="F995" t="s">
        <v>9825</v>
      </c>
      <c r="H995" t="s">
        <v>10108</v>
      </c>
      <c r="I995" t="s">
        <v>10575</v>
      </c>
      <c r="K995" t="b">
        <v>1</v>
      </c>
      <c r="L995" t="s">
        <v>42</v>
      </c>
      <c r="M995" t="s">
        <v>11144</v>
      </c>
      <c r="Q995" t="b">
        <v>0</v>
      </c>
      <c r="R995" t="s">
        <v>86</v>
      </c>
      <c r="S995" t="b">
        <v>0</v>
      </c>
      <c r="U995" t="b">
        <v>0</v>
      </c>
    </row>
    <row r="996" spans="1:21" x14ac:dyDescent="0.2">
      <c r="C996" t="s">
        <v>2730</v>
      </c>
      <c r="F996" t="s">
        <v>2731</v>
      </c>
      <c r="H996" t="s">
        <v>2732</v>
      </c>
      <c r="I996" t="s">
        <v>2733</v>
      </c>
      <c r="J996" t="s">
        <v>39</v>
      </c>
      <c r="K996" t="b">
        <v>1</v>
      </c>
      <c r="L996" t="s">
        <v>42</v>
      </c>
      <c r="M996" t="s">
        <v>2734</v>
      </c>
      <c r="Q996" t="b">
        <v>0</v>
      </c>
      <c r="R996" t="s">
        <v>86</v>
      </c>
      <c r="S996" t="b">
        <v>0</v>
      </c>
      <c r="U996" t="b">
        <v>0</v>
      </c>
    </row>
    <row r="997" spans="1:21" x14ac:dyDescent="0.2">
      <c r="A997">
        <v>2298</v>
      </c>
      <c r="C997" t="s">
        <v>2730</v>
      </c>
      <c r="F997" t="s">
        <v>2735</v>
      </c>
      <c r="H997" t="s">
        <v>2736</v>
      </c>
      <c r="I997" t="s">
        <v>2737</v>
      </c>
      <c r="J997" t="s">
        <v>39</v>
      </c>
      <c r="K997" t="b">
        <v>1</v>
      </c>
      <c r="L997" t="s">
        <v>42</v>
      </c>
      <c r="M997" t="s">
        <v>2738</v>
      </c>
      <c r="Q997" t="b">
        <v>0</v>
      </c>
      <c r="R997" t="s">
        <v>1196</v>
      </c>
      <c r="S997" t="b">
        <v>0</v>
      </c>
      <c r="U997" t="b">
        <v>0</v>
      </c>
    </row>
    <row r="998" spans="1:21" x14ac:dyDescent="0.2">
      <c r="A998">
        <v>2299</v>
      </c>
      <c r="C998" t="s">
        <v>2730</v>
      </c>
      <c r="F998" t="s">
        <v>2739</v>
      </c>
      <c r="H998" t="s">
        <v>2740</v>
      </c>
      <c r="I998" t="s">
        <v>2741</v>
      </c>
      <c r="J998" t="s">
        <v>39</v>
      </c>
      <c r="K998" t="b">
        <v>1</v>
      </c>
      <c r="L998" t="s">
        <v>42</v>
      </c>
      <c r="M998" t="s">
        <v>2742</v>
      </c>
      <c r="N998" t="s">
        <v>2743</v>
      </c>
      <c r="O998" t="s">
        <v>2744</v>
      </c>
      <c r="Q998" t="b">
        <v>1</v>
      </c>
      <c r="R998" t="s">
        <v>1196</v>
      </c>
      <c r="S998" t="b">
        <v>0</v>
      </c>
      <c r="U998" t="b">
        <v>1</v>
      </c>
    </row>
    <row r="999" spans="1:21" x14ac:dyDescent="0.2">
      <c r="A999">
        <v>2349</v>
      </c>
      <c r="C999" t="s">
        <v>2730</v>
      </c>
      <c r="F999" t="s">
        <v>2745</v>
      </c>
      <c r="I999" t="s">
        <v>2746</v>
      </c>
      <c r="K999" t="b">
        <v>1</v>
      </c>
      <c r="L999" t="s">
        <v>42</v>
      </c>
      <c r="M999" t="s">
        <v>2747</v>
      </c>
      <c r="Q999" t="b">
        <v>0</v>
      </c>
      <c r="R999" t="s">
        <v>86</v>
      </c>
      <c r="S999" t="b">
        <v>1</v>
      </c>
      <c r="U999" t="b">
        <v>0</v>
      </c>
    </row>
    <row r="1000" spans="1:21" x14ac:dyDescent="0.2">
      <c r="A1000">
        <v>2073</v>
      </c>
      <c r="C1000" t="s">
        <v>2730</v>
      </c>
      <c r="F1000" t="s">
        <v>2748</v>
      </c>
      <c r="I1000" t="s">
        <v>2749</v>
      </c>
      <c r="K1000" t="b">
        <v>1</v>
      </c>
      <c r="L1000" t="s">
        <v>42</v>
      </c>
      <c r="M1000" t="s">
        <v>2750</v>
      </c>
      <c r="Q1000" t="b">
        <v>0</v>
      </c>
      <c r="R1000" t="s">
        <v>86</v>
      </c>
      <c r="S1000" t="b">
        <v>1</v>
      </c>
      <c r="U1000" t="b">
        <v>0</v>
      </c>
    </row>
    <row r="1001" spans="1:21" x14ac:dyDescent="0.2">
      <c r="A1001">
        <v>1634</v>
      </c>
      <c r="C1001" t="s">
        <v>2730</v>
      </c>
      <c r="F1001" t="s">
        <v>2751</v>
      </c>
      <c r="I1001" t="s">
        <v>2752</v>
      </c>
      <c r="K1001" t="b">
        <v>0</v>
      </c>
      <c r="L1001" t="s">
        <v>42</v>
      </c>
      <c r="Q1001" t="b">
        <v>0</v>
      </c>
      <c r="R1001" t="s">
        <v>86</v>
      </c>
      <c r="S1001" t="b">
        <v>1</v>
      </c>
      <c r="U1001" t="b">
        <v>0</v>
      </c>
    </row>
    <row r="1002" spans="1:21" x14ac:dyDescent="0.2">
      <c r="C1002" t="s">
        <v>2730</v>
      </c>
      <c r="F1002" t="s">
        <v>10308</v>
      </c>
      <c r="G1002" t="s">
        <v>10576</v>
      </c>
      <c r="H1002" t="s">
        <v>10109</v>
      </c>
      <c r="I1002" t="s">
        <v>10577</v>
      </c>
      <c r="K1002" t="b">
        <v>0</v>
      </c>
      <c r="L1002" t="s">
        <v>42</v>
      </c>
      <c r="Q1002" t="b">
        <v>0</v>
      </c>
      <c r="R1002" t="s">
        <v>86</v>
      </c>
      <c r="S1002" t="b">
        <v>0</v>
      </c>
      <c r="U1002" t="b">
        <v>0</v>
      </c>
    </row>
    <row r="1003" spans="1:21" x14ac:dyDescent="0.2">
      <c r="C1003" t="s">
        <v>2730</v>
      </c>
      <c r="F1003" t="s">
        <v>2753</v>
      </c>
      <c r="H1003" t="s">
        <v>2754</v>
      </c>
      <c r="I1003" t="s">
        <v>2755</v>
      </c>
      <c r="J1003" t="s">
        <v>39</v>
      </c>
      <c r="K1003" t="b">
        <v>1</v>
      </c>
      <c r="L1003" t="s">
        <v>42</v>
      </c>
      <c r="M1003" t="s">
        <v>2756</v>
      </c>
      <c r="N1003" t="s">
        <v>2757</v>
      </c>
      <c r="Q1003" t="b">
        <v>0</v>
      </c>
      <c r="R1003" t="s">
        <v>86</v>
      </c>
      <c r="S1003" t="b">
        <v>0</v>
      </c>
      <c r="U1003" t="b">
        <v>0</v>
      </c>
    </row>
    <row r="1004" spans="1:21" x14ac:dyDescent="0.2">
      <c r="A1004">
        <v>1638</v>
      </c>
      <c r="C1004" t="s">
        <v>2730</v>
      </c>
      <c r="F1004" t="s">
        <v>2758</v>
      </c>
      <c r="I1004" t="s">
        <v>2759</v>
      </c>
      <c r="K1004" t="b">
        <v>0</v>
      </c>
      <c r="L1004" t="s">
        <v>42</v>
      </c>
      <c r="Q1004" t="b">
        <v>0</v>
      </c>
      <c r="R1004" t="s">
        <v>86</v>
      </c>
      <c r="S1004" t="b">
        <v>1</v>
      </c>
      <c r="U1004" t="b">
        <v>0</v>
      </c>
    </row>
    <row r="1005" spans="1:21" x14ac:dyDescent="0.2">
      <c r="A1005">
        <v>2297</v>
      </c>
      <c r="C1005" t="s">
        <v>2730</v>
      </c>
      <c r="F1005" t="s">
        <v>2760</v>
      </c>
      <c r="H1005" t="s">
        <v>2761</v>
      </c>
      <c r="I1005" t="s">
        <v>2762</v>
      </c>
      <c r="K1005" t="b">
        <v>1</v>
      </c>
      <c r="L1005" t="s">
        <v>42</v>
      </c>
      <c r="M1005" t="s">
        <v>2763</v>
      </c>
      <c r="N1005" t="s">
        <v>2764</v>
      </c>
      <c r="Q1005" t="b">
        <v>0</v>
      </c>
      <c r="R1005" t="s">
        <v>1196</v>
      </c>
      <c r="S1005" t="b">
        <v>0</v>
      </c>
      <c r="U1005" t="b">
        <v>0</v>
      </c>
    </row>
    <row r="1006" spans="1:21" x14ac:dyDescent="0.2">
      <c r="A1006">
        <v>2153</v>
      </c>
      <c r="C1006" t="s">
        <v>2730</v>
      </c>
      <c r="F1006" t="s">
        <v>2765</v>
      </c>
      <c r="I1006" t="s">
        <v>2766</v>
      </c>
      <c r="K1006" t="b">
        <v>1</v>
      </c>
      <c r="L1006" t="s">
        <v>42</v>
      </c>
      <c r="M1006" t="s">
        <v>2767</v>
      </c>
      <c r="Q1006" t="b">
        <v>0</v>
      </c>
      <c r="R1006" t="s">
        <v>86</v>
      </c>
      <c r="S1006" t="b">
        <v>1</v>
      </c>
      <c r="U1006" t="b">
        <v>0</v>
      </c>
    </row>
    <row r="1007" spans="1:21" x14ac:dyDescent="0.2">
      <c r="A1007">
        <v>1639</v>
      </c>
      <c r="C1007" t="s">
        <v>2730</v>
      </c>
      <c r="F1007" t="s">
        <v>2768</v>
      </c>
      <c r="I1007" t="s">
        <v>2769</v>
      </c>
      <c r="K1007" t="b">
        <v>0</v>
      </c>
      <c r="L1007" t="s">
        <v>42</v>
      </c>
      <c r="Q1007" t="b">
        <v>0</v>
      </c>
      <c r="R1007" t="s">
        <v>86</v>
      </c>
      <c r="S1007" t="b">
        <v>1</v>
      </c>
      <c r="U1007" t="b">
        <v>0</v>
      </c>
    </row>
    <row r="1008" spans="1:21" x14ac:dyDescent="0.2">
      <c r="A1008">
        <v>20241</v>
      </c>
      <c r="C1008" t="s">
        <v>2730</v>
      </c>
      <c r="F1008" t="s">
        <v>2770</v>
      </c>
      <c r="H1008" t="s">
        <v>2771</v>
      </c>
      <c r="I1008" t="s">
        <v>2772</v>
      </c>
      <c r="J1008" t="s">
        <v>39</v>
      </c>
      <c r="K1008" t="b">
        <v>1</v>
      </c>
      <c r="L1008" t="s">
        <v>42</v>
      </c>
      <c r="M1008" t="s">
        <v>2773</v>
      </c>
      <c r="Q1008" t="b">
        <v>0</v>
      </c>
      <c r="R1008" t="s">
        <v>1196</v>
      </c>
      <c r="S1008" t="b">
        <v>0</v>
      </c>
      <c r="U1008" t="b">
        <v>0</v>
      </c>
    </row>
    <row r="1009" spans="1:21" x14ac:dyDescent="0.2">
      <c r="C1009" t="s">
        <v>2730</v>
      </c>
      <c r="F1009" t="s">
        <v>2774</v>
      </c>
      <c r="H1009" t="s">
        <v>2777</v>
      </c>
      <c r="I1009" t="s">
        <v>2775</v>
      </c>
      <c r="K1009" t="b">
        <v>1</v>
      </c>
      <c r="L1009" t="s">
        <v>42</v>
      </c>
      <c r="M1009" t="s">
        <v>11146</v>
      </c>
      <c r="Q1009" t="b">
        <v>0</v>
      </c>
      <c r="R1009" t="s">
        <v>86</v>
      </c>
      <c r="S1009" t="b">
        <v>0</v>
      </c>
      <c r="U1009" t="b">
        <v>0</v>
      </c>
    </row>
    <row r="1010" spans="1:21" x14ac:dyDescent="0.2">
      <c r="A1010">
        <v>2397</v>
      </c>
      <c r="C1010" t="s">
        <v>2730</v>
      </c>
      <c r="F1010" t="s">
        <v>2776</v>
      </c>
      <c r="H1010" t="s">
        <v>2777</v>
      </c>
      <c r="I1010" t="s">
        <v>2775</v>
      </c>
      <c r="J1010" t="s">
        <v>39</v>
      </c>
      <c r="K1010" t="b">
        <v>1</v>
      </c>
      <c r="L1010" t="s">
        <v>42</v>
      </c>
      <c r="M1010" t="s">
        <v>2778</v>
      </c>
      <c r="N1010" t="s">
        <v>2779</v>
      </c>
      <c r="Q1010" t="b">
        <v>0</v>
      </c>
      <c r="R1010" t="s">
        <v>86</v>
      </c>
      <c r="S1010" t="b">
        <v>0</v>
      </c>
      <c r="U1010" t="b">
        <v>0</v>
      </c>
    </row>
    <row r="1011" spans="1:21" x14ac:dyDescent="0.2">
      <c r="C1011" t="s">
        <v>2730</v>
      </c>
      <c r="F1011" t="s">
        <v>9826</v>
      </c>
      <c r="H1011" t="s">
        <v>10110</v>
      </c>
      <c r="I1011" t="s">
        <v>10578</v>
      </c>
      <c r="K1011" t="b">
        <v>1</v>
      </c>
      <c r="L1011" t="s">
        <v>42</v>
      </c>
      <c r="M1011" t="s">
        <v>11155</v>
      </c>
      <c r="Q1011" t="b">
        <v>0</v>
      </c>
      <c r="R1011" t="s">
        <v>86</v>
      </c>
      <c r="S1011" t="b">
        <v>0</v>
      </c>
      <c r="U1011" t="b">
        <v>0</v>
      </c>
    </row>
    <row r="1012" spans="1:21" x14ac:dyDescent="0.2">
      <c r="C1012" t="s">
        <v>2730</v>
      </c>
      <c r="F1012" t="s">
        <v>2780</v>
      </c>
      <c r="H1012" t="s">
        <v>2781</v>
      </c>
      <c r="I1012" t="s">
        <v>2782</v>
      </c>
      <c r="J1012" t="s">
        <v>39</v>
      </c>
      <c r="K1012" t="b">
        <v>1</v>
      </c>
      <c r="L1012" t="s">
        <v>42</v>
      </c>
      <c r="M1012" t="s">
        <v>2783</v>
      </c>
      <c r="Q1012" t="b">
        <v>0</v>
      </c>
      <c r="R1012" t="s">
        <v>1196</v>
      </c>
      <c r="S1012" t="b">
        <v>0</v>
      </c>
      <c r="U1012" t="b">
        <v>0</v>
      </c>
    </row>
    <row r="1013" spans="1:21" x14ac:dyDescent="0.2">
      <c r="A1013">
        <v>20050</v>
      </c>
      <c r="C1013" t="s">
        <v>2730</v>
      </c>
      <c r="F1013" t="s">
        <v>6744</v>
      </c>
      <c r="H1013" t="s">
        <v>6745</v>
      </c>
      <c r="I1013" t="s">
        <v>6746</v>
      </c>
      <c r="J1013" t="s">
        <v>39</v>
      </c>
      <c r="K1013" t="b">
        <v>1</v>
      </c>
      <c r="L1013" t="s">
        <v>42</v>
      </c>
      <c r="M1013" t="s">
        <v>6747</v>
      </c>
      <c r="Q1013" t="b">
        <v>0</v>
      </c>
      <c r="R1013" t="s">
        <v>86</v>
      </c>
      <c r="S1013" t="b">
        <v>0</v>
      </c>
      <c r="U1013" t="b">
        <v>0</v>
      </c>
    </row>
    <row r="1014" spans="1:21" x14ac:dyDescent="0.2">
      <c r="C1014" t="s">
        <v>2730</v>
      </c>
      <c r="F1014" t="s">
        <v>2784</v>
      </c>
      <c r="H1014" t="s">
        <v>2785</v>
      </c>
      <c r="I1014" t="s">
        <v>2786</v>
      </c>
      <c r="J1014" t="s">
        <v>39</v>
      </c>
      <c r="K1014" t="b">
        <v>1</v>
      </c>
      <c r="L1014" t="s">
        <v>42</v>
      </c>
      <c r="M1014" t="s">
        <v>2787</v>
      </c>
      <c r="N1014" t="s">
        <v>2788</v>
      </c>
      <c r="O1014" t="s">
        <v>2789</v>
      </c>
      <c r="Q1014" t="b">
        <v>0</v>
      </c>
      <c r="R1014" t="s">
        <v>86</v>
      </c>
      <c r="S1014" t="b">
        <v>0</v>
      </c>
      <c r="U1014" t="b">
        <v>0</v>
      </c>
    </row>
    <row r="1015" spans="1:21" x14ac:dyDescent="0.2">
      <c r="A1015">
        <v>1403</v>
      </c>
      <c r="C1015" t="s">
        <v>2730</v>
      </c>
      <c r="F1015" t="s">
        <v>1960</v>
      </c>
      <c r="H1015" t="s">
        <v>2790</v>
      </c>
      <c r="I1015" t="s">
        <v>2791</v>
      </c>
      <c r="J1015" t="s">
        <v>39</v>
      </c>
      <c r="K1015" t="b">
        <v>1</v>
      </c>
      <c r="L1015" t="s">
        <v>42</v>
      </c>
      <c r="M1015" t="s">
        <v>2792</v>
      </c>
      <c r="Q1015" t="b">
        <v>0</v>
      </c>
      <c r="R1015" t="s">
        <v>86</v>
      </c>
      <c r="S1015" t="b">
        <v>0</v>
      </c>
      <c r="U1015" t="b">
        <v>0</v>
      </c>
    </row>
    <row r="1016" spans="1:21" x14ac:dyDescent="0.2">
      <c r="C1016" t="s">
        <v>2730</v>
      </c>
      <c r="F1016" t="s">
        <v>9828</v>
      </c>
      <c r="H1016" t="s">
        <v>10113</v>
      </c>
      <c r="I1016" t="s">
        <v>10370</v>
      </c>
      <c r="K1016" t="b">
        <v>0</v>
      </c>
      <c r="L1016" t="s">
        <v>42</v>
      </c>
      <c r="Q1016" t="b">
        <v>0</v>
      </c>
      <c r="R1016" t="s">
        <v>86</v>
      </c>
      <c r="S1016" t="b">
        <v>0</v>
      </c>
      <c r="U1016" t="b">
        <v>0</v>
      </c>
    </row>
    <row r="1017" spans="1:21" x14ac:dyDescent="0.2">
      <c r="A1017">
        <v>2303</v>
      </c>
      <c r="C1017" t="s">
        <v>2730</v>
      </c>
      <c r="F1017" t="s">
        <v>2793</v>
      </c>
      <c r="I1017" t="s">
        <v>2794</v>
      </c>
      <c r="K1017" t="b">
        <v>1</v>
      </c>
      <c r="L1017" t="s">
        <v>42</v>
      </c>
      <c r="M1017" t="s">
        <v>2795</v>
      </c>
      <c r="Q1017" t="b">
        <v>0</v>
      </c>
      <c r="R1017" t="s">
        <v>86</v>
      </c>
      <c r="S1017" t="b">
        <v>1</v>
      </c>
      <c r="U1017" t="b">
        <v>0</v>
      </c>
    </row>
    <row r="1018" spans="1:21" x14ac:dyDescent="0.2">
      <c r="A1018">
        <v>2520</v>
      </c>
      <c r="C1018" t="s">
        <v>2730</v>
      </c>
      <c r="F1018" t="s">
        <v>2796</v>
      </c>
      <c r="H1018" t="s">
        <v>2797</v>
      </c>
      <c r="I1018" t="s">
        <v>2798</v>
      </c>
      <c r="J1018" t="s">
        <v>39</v>
      </c>
      <c r="K1018" t="b">
        <v>1</v>
      </c>
      <c r="L1018" t="s">
        <v>42</v>
      </c>
      <c r="M1018" t="s">
        <v>2799</v>
      </c>
      <c r="Q1018" t="b">
        <v>0</v>
      </c>
      <c r="R1018" t="s">
        <v>86</v>
      </c>
      <c r="S1018" t="b">
        <v>0</v>
      </c>
      <c r="U1018" t="b">
        <v>0</v>
      </c>
    </row>
    <row r="1019" spans="1:21" x14ac:dyDescent="0.2">
      <c r="A1019">
        <v>1410</v>
      </c>
      <c r="C1019" t="s">
        <v>2730</v>
      </c>
      <c r="F1019" t="s">
        <v>2800</v>
      </c>
      <c r="G1019" t="s">
        <v>2803</v>
      </c>
      <c r="H1019" t="s">
        <v>2801</v>
      </c>
      <c r="I1019" t="s">
        <v>2802</v>
      </c>
      <c r="J1019" t="s">
        <v>39</v>
      </c>
      <c r="K1019" t="b">
        <v>1</v>
      </c>
      <c r="L1019" t="s">
        <v>42</v>
      </c>
      <c r="M1019" t="s">
        <v>2804</v>
      </c>
      <c r="Q1019" t="b">
        <v>0</v>
      </c>
      <c r="R1019" t="s">
        <v>86</v>
      </c>
      <c r="S1019" t="b">
        <v>0</v>
      </c>
      <c r="U1019" t="b">
        <v>0</v>
      </c>
    </row>
    <row r="1020" spans="1:21" x14ac:dyDescent="0.2">
      <c r="A1020">
        <v>1413</v>
      </c>
      <c r="C1020" t="s">
        <v>2730</v>
      </c>
      <c r="F1020" t="s">
        <v>2805</v>
      </c>
      <c r="H1020" t="s">
        <v>2806</v>
      </c>
      <c r="I1020" t="s">
        <v>2807</v>
      </c>
      <c r="J1020" t="s">
        <v>39</v>
      </c>
      <c r="K1020" t="b">
        <v>1</v>
      </c>
      <c r="L1020" t="s">
        <v>42</v>
      </c>
      <c r="M1020" t="s">
        <v>2808</v>
      </c>
      <c r="Q1020" t="b">
        <v>1</v>
      </c>
      <c r="R1020" t="s">
        <v>86</v>
      </c>
      <c r="S1020" t="b">
        <v>0</v>
      </c>
      <c r="U1020" t="b">
        <v>0</v>
      </c>
    </row>
    <row r="1021" spans="1:21" x14ac:dyDescent="0.2">
      <c r="C1021" t="s">
        <v>2730</v>
      </c>
      <c r="F1021" t="s">
        <v>2809</v>
      </c>
      <c r="H1021" t="s">
        <v>2810</v>
      </c>
      <c r="I1021" t="s">
        <v>2811</v>
      </c>
      <c r="J1021" t="s">
        <v>39</v>
      </c>
      <c r="K1021" t="b">
        <v>1</v>
      </c>
      <c r="L1021" t="s">
        <v>42</v>
      </c>
      <c r="M1021" t="s">
        <v>2812</v>
      </c>
      <c r="Q1021" t="b">
        <v>0</v>
      </c>
      <c r="R1021" t="s">
        <v>86</v>
      </c>
      <c r="S1021" t="b">
        <v>0</v>
      </c>
      <c r="U1021" t="b">
        <v>0</v>
      </c>
    </row>
    <row r="1022" spans="1:21" x14ac:dyDescent="0.2">
      <c r="A1022">
        <v>1641</v>
      </c>
      <c r="C1022" t="s">
        <v>2730</v>
      </c>
      <c r="F1022" t="s">
        <v>2813</v>
      </c>
      <c r="I1022" t="s">
        <v>2814</v>
      </c>
      <c r="K1022" t="b">
        <v>1</v>
      </c>
      <c r="L1022" t="s">
        <v>42</v>
      </c>
      <c r="M1022" t="s">
        <v>2816</v>
      </c>
      <c r="P1022" t="s">
        <v>2815</v>
      </c>
      <c r="Q1022" t="b">
        <v>0</v>
      </c>
      <c r="R1022" t="s">
        <v>86</v>
      </c>
      <c r="S1022" t="b">
        <v>1</v>
      </c>
      <c r="U1022" t="b">
        <v>0</v>
      </c>
    </row>
    <row r="1023" spans="1:21" x14ac:dyDescent="0.2">
      <c r="C1023" t="s">
        <v>2730</v>
      </c>
      <c r="F1023" t="s">
        <v>3172</v>
      </c>
      <c r="H1023" t="s">
        <v>3173</v>
      </c>
      <c r="I1023" t="s">
        <v>3174</v>
      </c>
      <c r="J1023" t="s">
        <v>39</v>
      </c>
      <c r="K1023" t="b">
        <v>1</v>
      </c>
      <c r="L1023" t="s">
        <v>42</v>
      </c>
      <c r="M1023" t="s">
        <v>3175</v>
      </c>
      <c r="Q1023" t="b">
        <v>0</v>
      </c>
      <c r="R1023" t="s">
        <v>86</v>
      </c>
      <c r="S1023" t="b">
        <v>0</v>
      </c>
      <c r="U1023" t="b">
        <v>0</v>
      </c>
    </row>
    <row r="1024" spans="1:21" x14ac:dyDescent="0.2">
      <c r="A1024">
        <v>1521</v>
      </c>
      <c r="C1024" t="s">
        <v>2730</v>
      </c>
      <c r="F1024" t="s">
        <v>2817</v>
      </c>
      <c r="G1024" t="s">
        <v>2820</v>
      </c>
      <c r="H1024" t="s">
        <v>2818</v>
      </c>
      <c r="I1024" t="s">
        <v>2819</v>
      </c>
      <c r="J1024" t="s">
        <v>39</v>
      </c>
      <c r="K1024" t="b">
        <v>1</v>
      </c>
      <c r="L1024" t="s">
        <v>42</v>
      </c>
      <c r="M1024" t="s">
        <v>2822</v>
      </c>
      <c r="P1024" t="s">
        <v>2821</v>
      </c>
      <c r="Q1024" t="b">
        <v>0</v>
      </c>
      <c r="R1024" t="s">
        <v>86</v>
      </c>
      <c r="S1024" t="b">
        <v>0</v>
      </c>
      <c r="U1024" t="b">
        <v>0</v>
      </c>
    </row>
    <row r="1025" spans="1:21" x14ac:dyDescent="0.2">
      <c r="C1025" t="s">
        <v>2730</v>
      </c>
      <c r="F1025" t="s">
        <v>2823</v>
      </c>
      <c r="H1025" t="s">
        <v>2824</v>
      </c>
      <c r="I1025" t="s">
        <v>2825</v>
      </c>
      <c r="J1025" t="s">
        <v>39</v>
      </c>
      <c r="K1025" t="b">
        <v>1</v>
      </c>
      <c r="L1025" t="s">
        <v>42</v>
      </c>
      <c r="M1025" t="s">
        <v>2826</v>
      </c>
      <c r="Q1025" t="b">
        <v>0</v>
      </c>
      <c r="R1025" t="s">
        <v>86</v>
      </c>
      <c r="S1025" t="b">
        <v>0</v>
      </c>
      <c r="U1025" t="b">
        <v>0</v>
      </c>
    </row>
    <row r="1026" spans="1:21" x14ac:dyDescent="0.2">
      <c r="A1026">
        <v>2186</v>
      </c>
      <c r="C1026" t="s">
        <v>2730</v>
      </c>
      <c r="F1026" t="s">
        <v>2827</v>
      </c>
      <c r="H1026" t="s">
        <v>2828</v>
      </c>
      <c r="I1026" t="s">
        <v>2829</v>
      </c>
      <c r="J1026" t="s">
        <v>39</v>
      </c>
      <c r="K1026" t="b">
        <v>1</v>
      </c>
      <c r="L1026" t="s">
        <v>42</v>
      </c>
      <c r="M1026" t="s">
        <v>2830</v>
      </c>
      <c r="Q1026" t="b">
        <v>0</v>
      </c>
      <c r="R1026" t="s">
        <v>86</v>
      </c>
      <c r="S1026" t="b">
        <v>0</v>
      </c>
      <c r="U1026" t="b">
        <v>0</v>
      </c>
    </row>
    <row r="1027" spans="1:21" x14ac:dyDescent="0.2">
      <c r="C1027" t="s">
        <v>2730</v>
      </c>
      <c r="F1027" t="s">
        <v>2831</v>
      </c>
      <c r="G1027" t="s">
        <v>2833</v>
      </c>
      <c r="H1027" t="s">
        <v>2832</v>
      </c>
      <c r="I1027" t="s">
        <v>2741</v>
      </c>
      <c r="J1027" t="s">
        <v>39</v>
      </c>
      <c r="K1027" t="b">
        <v>1</v>
      </c>
      <c r="L1027" t="s">
        <v>42</v>
      </c>
      <c r="M1027" t="s">
        <v>2834</v>
      </c>
      <c r="N1027" t="s">
        <v>2743</v>
      </c>
      <c r="O1027" t="s">
        <v>2744</v>
      </c>
      <c r="Q1027" t="b">
        <v>0</v>
      </c>
      <c r="R1027" t="s">
        <v>86</v>
      </c>
      <c r="S1027" t="b">
        <v>0</v>
      </c>
      <c r="U1027" t="b">
        <v>0</v>
      </c>
    </row>
    <row r="1028" spans="1:21" x14ac:dyDescent="0.2">
      <c r="C1028" t="s">
        <v>2730</v>
      </c>
      <c r="F1028" t="s">
        <v>2835</v>
      </c>
      <c r="H1028" t="s">
        <v>2836</v>
      </c>
      <c r="I1028" t="s">
        <v>2837</v>
      </c>
      <c r="J1028" t="s">
        <v>39</v>
      </c>
      <c r="K1028" t="b">
        <v>1</v>
      </c>
      <c r="L1028" t="s">
        <v>42</v>
      </c>
      <c r="M1028" t="s">
        <v>2838</v>
      </c>
      <c r="Q1028" t="b">
        <v>0</v>
      </c>
      <c r="R1028" t="s">
        <v>86</v>
      </c>
      <c r="S1028" t="b">
        <v>0</v>
      </c>
      <c r="U1028" t="b">
        <v>0</v>
      </c>
    </row>
    <row r="1029" spans="1:21" x14ac:dyDescent="0.2">
      <c r="A1029">
        <v>20289</v>
      </c>
      <c r="C1029" t="s">
        <v>2730</v>
      </c>
      <c r="F1029" t="s">
        <v>2839</v>
      </c>
      <c r="H1029" t="s">
        <v>2840</v>
      </c>
      <c r="I1029" t="s">
        <v>2841</v>
      </c>
      <c r="J1029" t="s">
        <v>39</v>
      </c>
      <c r="K1029" t="b">
        <v>1</v>
      </c>
      <c r="L1029" t="s">
        <v>42</v>
      </c>
      <c r="M1029" t="s">
        <v>2842</v>
      </c>
      <c r="Q1029" t="b">
        <v>0</v>
      </c>
      <c r="R1029" t="s">
        <v>86</v>
      </c>
      <c r="S1029" t="b">
        <v>0</v>
      </c>
      <c r="U1029" t="b">
        <v>0</v>
      </c>
    </row>
    <row r="1030" spans="1:21" x14ac:dyDescent="0.2">
      <c r="A1030">
        <v>1642</v>
      </c>
      <c r="C1030" t="s">
        <v>2730</v>
      </c>
      <c r="F1030" t="s">
        <v>1633</v>
      </c>
      <c r="I1030" t="s">
        <v>2843</v>
      </c>
      <c r="K1030" t="b">
        <v>1</v>
      </c>
      <c r="L1030" t="s">
        <v>42</v>
      </c>
      <c r="M1030" t="s">
        <v>2844</v>
      </c>
      <c r="Q1030" t="b">
        <v>0</v>
      </c>
      <c r="R1030" t="s">
        <v>86</v>
      </c>
      <c r="S1030" t="b">
        <v>1</v>
      </c>
      <c r="U1030" t="b">
        <v>0</v>
      </c>
    </row>
    <row r="1031" spans="1:21" x14ac:dyDescent="0.2">
      <c r="A1031">
        <v>1812</v>
      </c>
      <c r="C1031" t="s">
        <v>2730</v>
      </c>
      <c r="F1031" t="s">
        <v>9834</v>
      </c>
      <c r="H1031" t="s">
        <v>7079</v>
      </c>
      <c r="I1031" t="s">
        <v>10588</v>
      </c>
      <c r="J1031" t="s">
        <v>39</v>
      </c>
      <c r="K1031" t="b">
        <v>1</v>
      </c>
      <c r="L1031" t="s">
        <v>42</v>
      </c>
      <c r="M1031" t="s">
        <v>11143</v>
      </c>
      <c r="Q1031" t="b">
        <v>0</v>
      </c>
      <c r="R1031" t="s">
        <v>86</v>
      </c>
      <c r="S1031" t="b">
        <v>0</v>
      </c>
      <c r="U1031" t="b">
        <v>0</v>
      </c>
    </row>
    <row r="1032" spans="1:21" x14ac:dyDescent="0.2">
      <c r="A1032">
        <v>1643</v>
      </c>
      <c r="C1032" t="s">
        <v>2730</v>
      </c>
      <c r="F1032" t="s">
        <v>2845</v>
      </c>
      <c r="I1032" t="s">
        <v>2846</v>
      </c>
      <c r="K1032" t="b">
        <v>1</v>
      </c>
      <c r="L1032" t="s">
        <v>42</v>
      </c>
      <c r="M1032" t="s">
        <v>2847</v>
      </c>
      <c r="Q1032" t="b">
        <v>0</v>
      </c>
      <c r="R1032" t="s">
        <v>86</v>
      </c>
      <c r="S1032" t="b">
        <v>1</v>
      </c>
      <c r="U1032" t="b">
        <v>0</v>
      </c>
    </row>
    <row r="1033" spans="1:21" x14ac:dyDescent="0.2">
      <c r="A1033">
        <v>1538</v>
      </c>
      <c r="C1033" t="s">
        <v>2730</v>
      </c>
      <c r="F1033" t="s">
        <v>1874</v>
      </c>
      <c r="H1033" t="s">
        <v>2848</v>
      </c>
      <c r="I1033" t="s">
        <v>2849</v>
      </c>
      <c r="J1033" t="s">
        <v>39</v>
      </c>
      <c r="K1033" t="b">
        <v>1</v>
      </c>
      <c r="L1033" t="s">
        <v>42</v>
      </c>
      <c r="M1033" t="s">
        <v>2850</v>
      </c>
      <c r="Q1033" t="b">
        <v>1</v>
      </c>
      <c r="R1033" t="s">
        <v>86</v>
      </c>
      <c r="S1033" t="b">
        <v>0</v>
      </c>
      <c r="U1033" t="b">
        <v>0</v>
      </c>
    </row>
    <row r="1034" spans="1:21" x14ac:dyDescent="0.2">
      <c r="A1034">
        <v>20228</v>
      </c>
      <c r="C1034" t="s">
        <v>2730</v>
      </c>
      <c r="F1034" t="s">
        <v>6859</v>
      </c>
      <c r="H1034" t="s">
        <v>6860</v>
      </c>
      <c r="I1034" t="s">
        <v>6861</v>
      </c>
      <c r="J1034" t="s">
        <v>39</v>
      </c>
      <c r="K1034" t="b">
        <v>1</v>
      </c>
      <c r="L1034" t="s">
        <v>42</v>
      </c>
      <c r="M1034" t="s">
        <v>6862</v>
      </c>
      <c r="Q1034" t="b">
        <v>0</v>
      </c>
      <c r="R1034" t="s">
        <v>86</v>
      </c>
      <c r="S1034" t="b">
        <v>0</v>
      </c>
      <c r="U1034" t="b">
        <v>0</v>
      </c>
    </row>
    <row r="1035" spans="1:21" x14ac:dyDescent="0.2">
      <c r="A1035">
        <v>2255</v>
      </c>
      <c r="C1035" t="s">
        <v>2730</v>
      </c>
      <c r="F1035" t="s">
        <v>2851</v>
      </c>
      <c r="I1035" t="s">
        <v>2852</v>
      </c>
      <c r="K1035" t="b">
        <v>1</v>
      </c>
      <c r="L1035" t="s">
        <v>42</v>
      </c>
      <c r="M1035" t="s">
        <v>2853</v>
      </c>
      <c r="N1035" t="s">
        <v>2854</v>
      </c>
      <c r="O1035" t="s">
        <v>2855</v>
      </c>
      <c r="Q1035" t="b">
        <v>0</v>
      </c>
      <c r="R1035" t="s">
        <v>86</v>
      </c>
      <c r="S1035" t="b">
        <v>1</v>
      </c>
      <c r="U1035" t="b">
        <v>0</v>
      </c>
    </row>
    <row r="1036" spans="1:21" x14ac:dyDescent="0.2">
      <c r="C1036" t="s">
        <v>2730</v>
      </c>
      <c r="F1036" t="s">
        <v>2856</v>
      </c>
      <c r="G1036" t="s">
        <v>2859</v>
      </c>
      <c r="H1036" t="s">
        <v>2857</v>
      </c>
      <c r="I1036" t="s">
        <v>2858</v>
      </c>
      <c r="J1036" t="s">
        <v>39</v>
      </c>
      <c r="K1036" t="b">
        <v>1</v>
      </c>
      <c r="L1036" t="s">
        <v>42</v>
      </c>
      <c r="M1036" t="s">
        <v>2853</v>
      </c>
      <c r="Q1036" t="b">
        <v>0</v>
      </c>
      <c r="R1036" t="s">
        <v>86</v>
      </c>
      <c r="S1036" t="b">
        <v>0</v>
      </c>
      <c r="U1036" t="b">
        <v>0</v>
      </c>
    </row>
    <row r="1037" spans="1:21" x14ac:dyDescent="0.2">
      <c r="A1037">
        <v>1824</v>
      </c>
      <c r="C1037" t="s">
        <v>3176</v>
      </c>
      <c r="E1037" t="s">
        <v>3186</v>
      </c>
      <c r="F1037" t="s">
        <v>3187</v>
      </c>
      <c r="H1037" t="s">
        <v>3180</v>
      </c>
      <c r="I1037" t="s">
        <v>3181</v>
      </c>
      <c r="J1037" t="s">
        <v>39</v>
      </c>
      <c r="K1037" t="b">
        <v>1</v>
      </c>
      <c r="L1037" t="s">
        <v>42</v>
      </c>
      <c r="M1037" t="s">
        <v>3182</v>
      </c>
      <c r="N1037" t="s">
        <v>3183</v>
      </c>
      <c r="O1037" t="s">
        <v>3184</v>
      </c>
      <c r="Q1037" t="b">
        <v>0</v>
      </c>
      <c r="R1037" t="s">
        <v>86</v>
      </c>
      <c r="S1037" t="b">
        <v>0</v>
      </c>
      <c r="U1037" t="b">
        <v>0</v>
      </c>
    </row>
    <row r="1038" spans="1:21" x14ac:dyDescent="0.2">
      <c r="C1038" t="s">
        <v>3176</v>
      </c>
      <c r="E1038" t="s">
        <v>3211</v>
      </c>
      <c r="F1038" t="s">
        <v>3212</v>
      </c>
      <c r="G1038" t="s">
        <v>3215</v>
      </c>
      <c r="H1038" t="s">
        <v>3213</v>
      </c>
      <c r="I1038" t="s">
        <v>3214</v>
      </c>
      <c r="J1038" t="s">
        <v>39</v>
      </c>
      <c r="K1038" t="b">
        <v>1</v>
      </c>
      <c r="L1038" t="s">
        <v>42</v>
      </c>
      <c r="M1038" t="s">
        <v>3217</v>
      </c>
      <c r="N1038" t="s">
        <v>3218</v>
      </c>
      <c r="P1038" t="s">
        <v>3216</v>
      </c>
      <c r="Q1038" t="b">
        <v>0</v>
      </c>
      <c r="R1038" t="s">
        <v>86</v>
      </c>
      <c r="S1038" t="b">
        <v>0</v>
      </c>
      <c r="U1038" t="b">
        <v>0</v>
      </c>
    </row>
    <row r="1039" spans="1:21" x14ac:dyDescent="0.2">
      <c r="A1039">
        <v>20235</v>
      </c>
      <c r="C1039" t="s">
        <v>3176</v>
      </c>
      <c r="E1039" t="s">
        <v>3211</v>
      </c>
      <c r="F1039" t="s">
        <v>3219</v>
      </c>
      <c r="G1039" t="s">
        <v>3222</v>
      </c>
      <c r="H1039" t="s">
        <v>3220</v>
      </c>
      <c r="I1039" t="s">
        <v>3221</v>
      </c>
      <c r="J1039" t="s">
        <v>39</v>
      </c>
      <c r="K1039" t="b">
        <v>1</v>
      </c>
      <c r="L1039" t="s">
        <v>42</v>
      </c>
      <c r="M1039" t="s">
        <v>3224</v>
      </c>
      <c r="N1039" t="s">
        <v>3225</v>
      </c>
      <c r="O1039" t="s">
        <v>3226</v>
      </c>
      <c r="P1039" t="s">
        <v>3223</v>
      </c>
      <c r="Q1039" t="b">
        <v>0</v>
      </c>
      <c r="R1039" t="s">
        <v>86</v>
      </c>
      <c r="S1039" t="b">
        <v>0</v>
      </c>
      <c r="U1039" t="b">
        <v>0</v>
      </c>
    </row>
    <row r="1040" spans="1:21" x14ac:dyDescent="0.2">
      <c r="A1040">
        <v>1682</v>
      </c>
      <c r="C1040" t="s">
        <v>3176</v>
      </c>
      <c r="E1040" t="s">
        <v>3229</v>
      </c>
      <c r="F1040" t="s">
        <v>3230</v>
      </c>
      <c r="I1040" t="s">
        <v>3231</v>
      </c>
      <c r="K1040" t="b">
        <v>1</v>
      </c>
      <c r="L1040" t="s">
        <v>42</v>
      </c>
      <c r="M1040" t="s">
        <v>3232</v>
      </c>
      <c r="Q1040" t="b">
        <v>0</v>
      </c>
      <c r="R1040" t="s">
        <v>86</v>
      </c>
      <c r="S1040" t="b">
        <v>1</v>
      </c>
      <c r="U1040" t="b">
        <v>0</v>
      </c>
    </row>
    <row r="1041" spans="1:21" x14ac:dyDescent="0.2">
      <c r="C1041" t="s">
        <v>3176</v>
      </c>
      <c r="E1041" t="s">
        <v>3233</v>
      </c>
      <c r="F1041" t="s">
        <v>3234</v>
      </c>
      <c r="G1041" t="s">
        <v>2803</v>
      </c>
      <c r="H1041" t="s">
        <v>3235</v>
      </c>
      <c r="I1041" t="s">
        <v>3236</v>
      </c>
      <c r="J1041" t="s">
        <v>39</v>
      </c>
      <c r="K1041" t="b">
        <v>1</v>
      </c>
      <c r="L1041" t="s">
        <v>42</v>
      </c>
      <c r="M1041" t="s">
        <v>3237</v>
      </c>
      <c r="Q1041" t="b">
        <v>0</v>
      </c>
      <c r="R1041" t="s">
        <v>86</v>
      </c>
      <c r="S1041" t="b">
        <v>0</v>
      </c>
      <c r="U1041" t="b">
        <v>0</v>
      </c>
    </row>
    <row r="1042" spans="1:21" x14ac:dyDescent="0.2">
      <c r="A1042">
        <v>20204</v>
      </c>
      <c r="C1042" t="s">
        <v>3176</v>
      </c>
      <c r="F1042" t="s">
        <v>3177</v>
      </c>
      <c r="I1042" t="s">
        <v>3178</v>
      </c>
      <c r="K1042" t="b">
        <v>0</v>
      </c>
      <c r="L1042" t="s">
        <v>42</v>
      </c>
      <c r="Q1042" t="b">
        <v>0</v>
      </c>
      <c r="R1042" t="s">
        <v>101</v>
      </c>
      <c r="S1042" t="b">
        <v>0</v>
      </c>
      <c r="U1042" t="b">
        <v>0</v>
      </c>
    </row>
    <row r="1043" spans="1:21" x14ac:dyDescent="0.2">
      <c r="C1043" t="s">
        <v>3176</v>
      </c>
      <c r="F1043" t="s">
        <v>3179</v>
      </c>
      <c r="H1043" t="s">
        <v>6752</v>
      </c>
      <c r="I1043" t="s">
        <v>3181</v>
      </c>
      <c r="J1043" t="s">
        <v>39</v>
      </c>
      <c r="K1043" t="b">
        <v>1</v>
      </c>
      <c r="L1043" t="s">
        <v>42</v>
      </c>
      <c r="M1043" t="s">
        <v>3182</v>
      </c>
      <c r="N1043" t="s">
        <v>3183</v>
      </c>
      <c r="O1043" t="s">
        <v>3184</v>
      </c>
      <c r="Q1043" t="b">
        <v>0</v>
      </c>
      <c r="R1043" t="s">
        <v>86</v>
      </c>
      <c r="S1043" t="b">
        <v>0</v>
      </c>
      <c r="U1043" t="b">
        <v>0</v>
      </c>
    </row>
    <row r="1044" spans="1:21" x14ac:dyDescent="0.2">
      <c r="A1044">
        <v>1489</v>
      </c>
      <c r="C1044" t="s">
        <v>3176</v>
      </c>
      <c r="F1044" t="s">
        <v>6751</v>
      </c>
      <c r="H1044" t="s">
        <v>3188</v>
      </c>
      <c r="I1044" t="s">
        <v>10391</v>
      </c>
      <c r="J1044" t="s">
        <v>39</v>
      </c>
      <c r="K1044" t="b">
        <v>1</v>
      </c>
      <c r="L1044" t="s">
        <v>42</v>
      </c>
      <c r="M1044" t="s">
        <v>6753</v>
      </c>
      <c r="Q1044" t="b">
        <v>0</v>
      </c>
      <c r="R1044" t="s">
        <v>86</v>
      </c>
      <c r="S1044" t="b">
        <v>0</v>
      </c>
      <c r="U1044" t="b">
        <v>0</v>
      </c>
    </row>
    <row r="1045" spans="1:21" x14ac:dyDescent="0.2">
      <c r="A1045">
        <v>1486</v>
      </c>
      <c r="C1045" t="s">
        <v>3176</v>
      </c>
      <c r="F1045" t="s">
        <v>3189</v>
      </c>
      <c r="H1045" t="s">
        <v>3190</v>
      </c>
      <c r="I1045" t="s">
        <v>3191</v>
      </c>
      <c r="K1045" t="b">
        <v>1</v>
      </c>
      <c r="L1045" t="s">
        <v>42</v>
      </c>
      <c r="M1045" t="s">
        <v>3192</v>
      </c>
      <c r="Q1045" t="b">
        <v>0</v>
      </c>
      <c r="R1045" t="s">
        <v>86</v>
      </c>
      <c r="S1045" t="b">
        <v>0</v>
      </c>
      <c r="U1045" t="b">
        <v>0</v>
      </c>
    </row>
    <row r="1046" spans="1:21" x14ac:dyDescent="0.2">
      <c r="A1046">
        <v>2147</v>
      </c>
      <c r="C1046" t="s">
        <v>3176</v>
      </c>
      <c r="F1046" t="s">
        <v>9837</v>
      </c>
      <c r="H1046" t="s">
        <v>3239</v>
      </c>
      <c r="I1046" t="s">
        <v>10392</v>
      </c>
      <c r="J1046" t="s">
        <v>39</v>
      </c>
      <c r="K1046" t="b">
        <v>1</v>
      </c>
      <c r="L1046" t="s">
        <v>42</v>
      </c>
      <c r="M1046" t="s">
        <v>11157</v>
      </c>
      <c r="Q1046" t="b">
        <v>0</v>
      </c>
      <c r="R1046" t="s">
        <v>86</v>
      </c>
      <c r="S1046" t="b">
        <v>0</v>
      </c>
      <c r="U1046" t="b">
        <v>0</v>
      </c>
    </row>
    <row r="1047" spans="1:21" x14ac:dyDescent="0.2">
      <c r="C1047" t="s">
        <v>3176</v>
      </c>
      <c r="F1047" t="s">
        <v>7066</v>
      </c>
      <c r="H1047" t="s">
        <v>7067</v>
      </c>
      <c r="I1047" t="s">
        <v>10393</v>
      </c>
      <c r="J1047" t="s">
        <v>39</v>
      </c>
      <c r="K1047" t="b">
        <v>1</v>
      </c>
      <c r="L1047" t="s">
        <v>42</v>
      </c>
      <c r="M1047" t="s">
        <v>11158</v>
      </c>
      <c r="Q1047" t="b">
        <v>0</v>
      </c>
      <c r="R1047" t="s">
        <v>86</v>
      </c>
      <c r="S1047" t="b">
        <v>0</v>
      </c>
      <c r="U1047" t="b">
        <v>0</v>
      </c>
    </row>
    <row r="1048" spans="1:21" x14ac:dyDescent="0.2">
      <c r="C1048" t="s">
        <v>3176</v>
      </c>
      <c r="F1048" t="s">
        <v>3193</v>
      </c>
      <c r="H1048" t="s">
        <v>3194</v>
      </c>
      <c r="I1048" t="s">
        <v>3195</v>
      </c>
      <c r="J1048" t="s">
        <v>39</v>
      </c>
      <c r="K1048" t="b">
        <v>1</v>
      </c>
      <c r="L1048" t="s">
        <v>42</v>
      </c>
      <c r="M1048" t="s">
        <v>3196</v>
      </c>
      <c r="Q1048" t="b">
        <v>0</v>
      </c>
      <c r="R1048" t="s">
        <v>86</v>
      </c>
      <c r="S1048" t="b">
        <v>0</v>
      </c>
      <c r="U1048" t="b">
        <v>0</v>
      </c>
    </row>
    <row r="1049" spans="1:21" x14ac:dyDescent="0.2">
      <c r="A1049">
        <v>2244</v>
      </c>
      <c r="C1049" t="s">
        <v>3176</v>
      </c>
      <c r="F1049" t="s">
        <v>9838</v>
      </c>
      <c r="H1049" t="s">
        <v>3241</v>
      </c>
      <c r="I1049" t="s">
        <v>10394</v>
      </c>
      <c r="J1049" t="s">
        <v>39</v>
      </c>
      <c r="K1049" t="b">
        <v>1</v>
      </c>
      <c r="L1049" t="s">
        <v>42</v>
      </c>
      <c r="M1049" t="s">
        <v>11159</v>
      </c>
      <c r="Q1049" t="b">
        <v>0</v>
      </c>
      <c r="R1049" t="s">
        <v>86</v>
      </c>
      <c r="S1049" t="b">
        <v>0</v>
      </c>
      <c r="U1049" t="b">
        <v>0</v>
      </c>
    </row>
    <row r="1050" spans="1:21" x14ac:dyDescent="0.2">
      <c r="A1050">
        <v>2149</v>
      </c>
      <c r="C1050" t="s">
        <v>3176</v>
      </c>
      <c r="F1050" t="s">
        <v>9839</v>
      </c>
      <c r="H1050" t="s">
        <v>3243</v>
      </c>
      <c r="I1050" t="s">
        <v>10395</v>
      </c>
      <c r="J1050" t="s">
        <v>39</v>
      </c>
      <c r="K1050" t="b">
        <v>1</v>
      </c>
      <c r="L1050" t="s">
        <v>42</v>
      </c>
      <c r="M1050" t="s">
        <v>11160</v>
      </c>
      <c r="Q1050" t="b">
        <v>0</v>
      </c>
      <c r="R1050" t="s">
        <v>86</v>
      </c>
      <c r="S1050" t="b">
        <v>0</v>
      </c>
      <c r="U1050" t="b">
        <v>1</v>
      </c>
    </row>
    <row r="1051" spans="1:21" x14ac:dyDescent="0.2">
      <c r="A1051">
        <v>1487</v>
      </c>
      <c r="C1051" t="s">
        <v>3176</v>
      </c>
      <c r="F1051" t="s">
        <v>3197</v>
      </c>
      <c r="H1051" t="s">
        <v>3198</v>
      </c>
      <c r="I1051" t="s">
        <v>10396</v>
      </c>
      <c r="J1051" t="s">
        <v>39</v>
      </c>
      <c r="K1051" t="b">
        <v>1</v>
      </c>
      <c r="L1051" t="s">
        <v>42</v>
      </c>
      <c r="M1051" t="s">
        <v>3199</v>
      </c>
      <c r="Q1051" t="b">
        <v>0</v>
      </c>
      <c r="R1051" t="s">
        <v>86</v>
      </c>
      <c r="S1051" t="b">
        <v>0</v>
      </c>
      <c r="U1051" t="b">
        <v>0</v>
      </c>
    </row>
    <row r="1052" spans="1:21" x14ac:dyDescent="0.2">
      <c r="A1052">
        <v>1827</v>
      </c>
      <c r="C1052" t="s">
        <v>3176</v>
      </c>
      <c r="F1052" t="s">
        <v>9840</v>
      </c>
      <c r="H1052" t="s">
        <v>3245</v>
      </c>
      <c r="I1052" t="s">
        <v>10397</v>
      </c>
      <c r="J1052" t="s">
        <v>39</v>
      </c>
      <c r="K1052" t="b">
        <v>1</v>
      </c>
      <c r="L1052" t="s">
        <v>42</v>
      </c>
      <c r="M1052" t="s">
        <v>11161</v>
      </c>
      <c r="Q1052" t="b">
        <v>0</v>
      </c>
      <c r="R1052" t="s">
        <v>86</v>
      </c>
      <c r="S1052" t="b">
        <v>0</v>
      </c>
      <c r="U1052" t="b">
        <v>0</v>
      </c>
    </row>
    <row r="1053" spans="1:21" x14ac:dyDescent="0.2">
      <c r="A1053">
        <v>20104</v>
      </c>
      <c r="C1053" t="s">
        <v>3176</v>
      </c>
      <c r="F1053" t="s">
        <v>3200</v>
      </c>
      <c r="H1053" t="s">
        <v>3201</v>
      </c>
      <c r="I1053" t="s">
        <v>3202</v>
      </c>
      <c r="J1053" t="s">
        <v>39</v>
      </c>
      <c r="K1053" t="b">
        <v>1</v>
      </c>
      <c r="L1053" t="s">
        <v>42</v>
      </c>
      <c r="M1053" t="s">
        <v>3203</v>
      </c>
      <c r="Q1053" t="b">
        <v>0</v>
      </c>
      <c r="R1053" t="s">
        <v>86</v>
      </c>
      <c r="S1053" t="b">
        <v>0</v>
      </c>
      <c r="U1053" t="b">
        <v>0</v>
      </c>
    </row>
    <row r="1054" spans="1:21" x14ac:dyDescent="0.2">
      <c r="A1054">
        <v>15822</v>
      </c>
      <c r="C1054" t="s">
        <v>3176</v>
      </c>
      <c r="F1054" t="s">
        <v>9841</v>
      </c>
      <c r="H1054" t="s">
        <v>3247</v>
      </c>
      <c r="I1054" t="s">
        <v>10398</v>
      </c>
      <c r="J1054" t="s">
        <v>39</v>
      </c>
      <c r="K1054" t="b">
        <v>1</v>
      </c>
      <c r="L1054" t="s">
        <v>42</v>
      </c>
      <c r="M1054" t="s">
        <v>11162</v>
      </c>
      <c r="Q1054" t="b">
        <v>0</v>
      </c>
      <c r="R1054" t="s">
        <v>112</v>
      </c>
      <c r="S1054" t="b">
        <v>0</v>
      </c>
      <c r="U1054" t="b">
        <v>0</v>
      </c>
    </row>
    <row r="1055" spans="1:21" x14ac:dyDescent="0.2">
      <c r="A1055">
        <v>1680</v>
      </c>
      <c r="C1055" t="s">
        <v>3176</v>
      </c>
      <c r="F1055" t="s">
        <v>3204</v>
      </c>
      <c r="I1055" t="s">
        <v>3205</v>
      </c>
      <c r="K1055" t="b">
        <v>1</v>
      </c>
      <c r="L1055" t="s">
        <v>42</v>
      </c>
      <c r="M1055" t="s">
        <v>3206</v>
      </c>
      <c r="N1055" t="s">
        <v>3207</v>
      </c>
      <c r="Q1055" t="b">
        <v>0</v>
      </c>
      <c r="R1055" t="s">
        <v>86</v>
      </c>
      <c r="S1055" t="b">
        <v>0</v>
      </c>
      <c r="U1055" t="b">
        <v>0</v>
      </c>
    </row>
    <row r="1056" spans="1:21" x14ac:dyDescent="0.2">
      <c r="A1056">
        <v>20164</v>
      </c>
      <c r="C1056" t="s">
        <v>3176</v>
      </c>
      <c r="F1056" t="s">
        <v>6748</v>
      </c>
      <c r="H1056" t="s">
        <v>6749</v>
      </c>
      <c r="I1056" t="s">
        <v>10399</v>
      </c>
      <c r="J1056" t="s">
        <v>39</v>
      </c>
      <c r="K1056" t="b">
        <v>1</v>
      </c>
      <c r="L1056" t="s">
        <v>42</v>
      </c>
      <c r="M1056" t="s">
        <v>6750</v>
      </c>
      <c r="Q1056" t="b">
        <v>0</v>
      </c>
      <c r="R1056" t="s">
        <v>86</v>
      </c>
      <c r="S1056" t="b">
        <v>0</v>
      </c>
      <c r="U1056" t="b">
        <v>0</v>
      </c>
    </row>
    <row r="1057" spans="1:21" x14ac:dyDescent="0.2">
      <c r="A1057">
        <v>2075</v>
      </c>
      <c r="C1057" t="s">
        <v>3176</v>
      </c>
      <c r="F1057" t="s">
        <v>9959</v>
      </c>
      <c r="H1057" t="s">
        <v>3209</v>
      </c>
      <c r="I1057" t="s">
        <v>3210</v>
      </c>
      <c r="J1057" t="s">
        <v>39</v>
      </c>
      <c r="K1057" t="b">
        <v>1</v>
      </c>
      <c r="L1057" t="s">
        <v>42</v>
      </c>
      <c r="M1057" t="s">
        <v>11163</v>
      </c>
      <c r="Q1057" t="b">
        <v>1</v>
      </c>
      <c r="R1057" t="s">
        <v>86</v>
      </c>
      <c r="S1057" t="b">
        <v>0</v>
      </c>
      <c r="U1057" t="b">
        <v>0</v>
      </c>
    </row>
    <row r="1058" spans="1:21" x14ac:dyDescent="0.2">
      <c r="A1058">
        <v>15831</v>
      </c>
      <c r="C1058" t="s">
        <v>6766</v>
      </c>
      <c r="E1058" t="s">
        <v>6767</v>
      </c>
      <c r="G1058" t="s">
        <v>6770</v>
      </c>
      <c r="H1058" t="s">
        <v>10127</v>
      </c>
      <c r="I1058" t="s">
        <v>6769</v>
      </c>
      <c r="J1058" t="s">
        <v>39</v>
      </c>
      <c r="K1058" t="b">
        <v>1</v>
      </c>
      <c r="L1058" t="s">
        <v>42</v>
      </c>
      <c r="M1058" t="s">
        <v>6771</v>
      </c>
      <c r="Q1058" t="b">
        <v>0</v>
      </c>
      <c r="R1058" t="s">
        <v>86</v>
      </c>
      <c r="S1058" t="b">
        <v>0</v>
      </c>
      <c r="U1058" t="b">
        <v>0</v>
      </c>
    </row>
    <row r="1059" spans="1:21" x14ac:dyDescent="0.2">
      <c r="A1059">
        <v>1442</v>
      </c>
      <c r="C1059" t="s">
        <v>3248</v>
      </c>
      <c r="E1059" t="s">
        <v>7052</v>
      </c>
      <c r="G1059" t="s">
        <v>10594</v>
      </c>
      <c r="H1059" t="s">
        <v>10128</v>
      </c>
      <c r="I1059" t="s">
        <v>10595</v>
      </c>
      <c r="J1059" t="s">
        <v>39</v>
      </c>
      <c r="K1059" t="b">
        <v>1</v>
      </c>
      <c r="L1059" t="s">
        <v>42</v>
      </c>
      <c r="M1059" t="s">
        <v>11164</v>
      </c>
      <c r="Q1059" t="b">
        <v>0</v>
      </c>
      <c r="R1059" t="s">
        <v>86</v>
      </c>
      <c r="S1059" t="b">
        <v>0</v>
      </c>
      <c r="U1059" t="b">
        <v>0</v>
      </c>
    </row>
    <row r="1060" spans="1:21" x14ac:dyDescent="0.2">
      <c r="C1060" t="s">
        <v>3248</v>
      </c>
      <c r="E1060" t="s">
        <v>3258</v>
      </c>
      <c r="H1060" t="s">
        <v>3259</v>
      </c>
      <c r="I1060" t="s">
        <v>3251</v>
      </c>
      <c r="K1060" t="b">
        <v>1</v>
      </c>
      <c r="L1060" t="s">
        <v>42</v>
      </c>
      <c r="M1060" t="s">
        <v>3260</v>
      </c>
      <c r="Q1060" t="b">
        <v>0</v>
      </c>
      <c r="R1060" t="s">
        <v>86</v>
      </c>
      <c r="S1060" t="b">
        <v>0</v>
      </c>
      <c r="U1060" t="b">
        <v>0</v>
      </c>
    </row>
    <row r="1061" spans="1:21" x14ac:dyDescent="0.2">
      <c r="A1061">
        <v>2199</v>
      </c>
      <c r="C1061" t="s">
        <v>3248</v>
      </c>
      <c r="F1061" t="s">
        <v>3249</v>
      </c>
      <c r="H1061" t="s">
        <v>3250</v>
      </c>
      <c r="I1061" t="s">
        <v>3251</v>
      </c>
      <c r="J1061" t="s">
        <v>39</v>
      </c>
      <c r="K1061" t="b">
        <v>1</v>
      </c>
      <c r="L1061" t="s">
        <v>42</v>
      </c>
      <c r="M1061" t="s">
        <v>3252</v>
      </c>
      <c r="N1061" t="s">
        <v>3253</v>
      </c>
      <c r="Q1061" t="b">
        <v>0</v>
      </c>
      <c r="R1061" t="s">
        <v>86</v>
      </c>
      <c r="S1061" t="b">
        <v>0</v>
      </c>
      <c r="U1061" t="b">
        <v>0</v>
      </c>
    </row>
    <row r="1062" spans="1:21" x14ac:dyDescent="0.2">
      <c r="A1062">
        <v>1255</v>
      </c>
      <c r="C1062" t="s">
        <v>3248</v>
      </c>
      <c r="F1062" t="s">
        <v>3254</v>
      </c>
      <c r="H1062" t="s">
        <v>3255</v>
      </c>
      <c r="I1062" t="s">
        <v>3256</v>
      </c>
      <c r="J1062" t="s">
        <v>39</v>
      </c>
      <c r="K1062" t="b">
        <v>1</v>
      </c>
      <c r="L1062" t="s">
        <v>42</v>
      </c>
      <c r="M1062" t="s">
        <v>3257</v>
      </c>
      <c r="Q1062" t="b">
        <v>0</v>
      </c>
      <c r="R1062" t="s">
        <v>86</v>
      </c>
      <c r="S1062" t="b">
        <v>0</v>
      </c>
      <c r="U1062" t="b">
        <v>0</v>
      </c>
    </row>
    <row r="1063" spans="1:21" x14ac:dyDescent="0.2">
      <c r="A1063">
        <v>1685</v>
      </c>
      <c r="C1063" t="s">
        <v>3261</v>
      </c>
      <c r="E1063" t="s">
        <v>3262</v>
      </c>
      <c r="I1063" t="s">
        <v>3263</v>
      </c>
      <c r="K1063" t="b">
        <v>0</v>
      </c>
      <c r="L1063" t="s">
        <v>42</v>
      </c>
      <c r="Q1063" t="b">
        <v>0</v>
      </c>
      <c r="R1063" t="s">
        <v>86</v>
      </c>
      <c r="S1063" t="b">
        <v>1</v>
      </c>
      <c r="U1063" t="b">
        <v>0</v>
      </c>
    </row>
    <row r="1064" spans="1:21" x14ac:dyDescent="0.2">
      <c r="A1064">
        <v>20084</v>
      </c>
      <c r="C1064" t="s">
        <v>7121</v>
      </c>
      <c r="E1064" t="s">
        <v>7122</v>
      </c>
      <c r="G1064" t="s">
        <v>7125</v>
      </c>
      <c r="H1064" t="s">
        <v>7123</v>
      </c>
      <c r="I1064" t="s">
        <v>7124</v>
      </c>
      <c r="J1064" t="s">
        <v>39</v>
      </c>
      <c r="K1064" t="b">
        <v>1</v>
      </c>
      <c r="L1064" t="s">
        <v>42</v>
      </c>
      <c r="M1064" t="s">
        <v>7126</v>
      </c>
      <c r="Q1064" t="b">
        <v>0</v>
      </c>
      <c r="R1064" t="s">
        <v>86</v>
      </c>
      <c r="S1064" t="b">
        <v>0</v>
      </c>
      <c r="U1064" t="b">
        <v>0</v>
      </c>
    </row>
    <row r="1065" spans="1:21" x14ac:dyDescent="0.2">
      <c r="A1065">
        <v>15754</v>
      </c>
      <c r="C1065" t="s">
        <v>3264</v>
      </c>
      <c r="E1065" t="s">
        <v>3276</v>
      </c>
      <c r="F1065" t="s">
        <v>3277</v>
      </c>
      <c r="G1065" t="s">
        <v>3280</v>
      </c>
      <c r="H1065" t="s">
        <v>3278</v>
      </c>
      <c r="I1065" t="s">
        <v>3279</v>
      </c>
      <c r="J1065" t="s">
        <v>39</v>
      </c>
      <c r="K1065" t="b">
        <v>1</v>
      </c>
      <c r="L1065" t="s">
        <v>42</v>
      </c>
      <c r="M1065" t="s">
        <v>3266</v>
      </c>
      <c r="Q1065" t="b">
        <v>0</v>
      </c>
      <c r="R1065" t="s">
        <v>86</v>
      </c>
      <c r="S1065" t="b">
        <v>0</v>
      </c>
      <c r="U1065" t="b">
        <v>0</v>
      </c>
    </row>
    <row r="1066" spans="1:21" x14ac:dyDescent="0.2">
      <c r="C1066" t="s">
        <v>3264</v>
      </c>
      <c r="E1066" t="s">
        <v>3276</v>
      </c>
      <c r="F1066" t="s">
        <v>3281</v>
      </c>
      <c r="G1066" t="s">
        <v>3280</v>
      </c>
      <c r="H1066" t="s">
        <v>3282</v>
      </c>
      <c r="I1066" t="s">
        <v>3283</v>
      </c>
      <c r="J1066" t="s">
        <v>39</v>
      </c>
      <c r="K1066" t="b">
        <v>1</v>
      </c>
      <c r="L1066" t="s">
        <v>42</v>
      </c>
      <c r="M1066" t="s">
        <v>3284</v>
      </c>
      <c r="N1066" t="s">
        <v>3285</v>
      </c>
      <c r="Q1066" t="b">
        <v>0</v>
      </c>
      <c r="R1066" t="s">
        <v>86</v>
      </c>
      <c r="S1066" t="b">
        <v>0</v>
      </c>
      <c r="U1066" t="b">
        <v>0</v>
      </c>
    </row>
    <row r="1067" spans="1:21" x14ac:dyDescent="0.2">
      <c r="A1067">
        <v>2396</v>
      </c>
      <c r="C1067" t="s">
        <v>3264</v>
      </c>
      <c r="F1067" t="s">
        <v>3267</v>
      </c>
      <c r="H1067" t="s">
        <v>3268</v>
      </c>
      <c r="I1067" t="s">
        <v>3269</v>
      </c>
      <c r="J1067" t="s">
        <v>39</v>
      </c>
      <c r="K1067" t="b">
        <v>1</v>
      </c>
      <c r="L1067" t="s">
        <v>42</v>
      </c>
      <c r="M1067" t="s">
        <v>3270</v>
      </c>
      <c r="Q1067" t="b">
        <v>0</v>
      </c>
      <c r="R1067" t="s">
        <v>250</v>
      </c>
      <c r="S1067" t="b">
        <v>0</v>
      </c>
      <c r="U1067" t="b">
        <v>0</v>
      </c>
    </row>
    <row r="1068" spans="1:21" x14ac:dyDescent="0.2">
      <c r="C1068" t="s">
        <v>3264</v>
      </c>
      <c r="F1068" t="s">
        <v>3272</v>
      </c>
      <c r="H1068" t="s">
        <v>3273</v>
      </c>
      <c r="I1068" t="s">
        <v>3274</v>
      </c>
      <c r="J1068" t="s">
        <v>39</v>
      </c>
      <c r="K1068" t="b">
        <v>1</v>
      </c>
      <c r="L1068" t="s">
        <v>42</v>
      </c>
      <c r="M1068" t="s">
        <v>3275</v>
      </c>
      <c r="Q1068" t="b">
        <v>0</v>
      </c>
      <c r="R1068" t="s">
        <v>86</v>
      </c>
      <c r="S1068" t="b">
        <v>0</v>
      </c>
      <c r="U1068" t="b">
        <v>0</v>
      </c>
    </row>
    <row r="1069" spans="1:21" x14ac:dyDescent="0.2">
      <c r="A1069">
        <v>1688</v>
      </c>
      <c r="C1069" t="s">
        <v>3264</v>
      </c>
      <c r="F1069" t="s">
        <v>3234</v>
      </c>
      <c r="I1069" t="s">
        <v>3265</v>
      </c>
      <c r="K1069" t="b">
        <v>1</v>
      </c>
      <c r="L1069" t="s">
        <v>42</v>
      </c>
      <c r="M1069" t="s">
        <v>3266</v>
      </c>
      <c r="Q1069" t="b">
        <v>0</v>
      </c>
      <c r="R1069" t="s">
        <v>86</v>
      </c>
      <c r="S1069" t="b">
        <v>1</v>
      </c>
      <c r="U1069" t="b">
        <v>0</v>
      </c>
    </row>
    <row r="1070" spans="1:21" x14ac:dyDescent="0.2">
      <c r="A1070">
        <v>20112</v>
      </c>
      <c r="C1070" t="s">
        <v>10721</v>
      </c>
      <c r="E1070" t="s">
        <v>10722</v>
      </c>
      <c r="F1070" t="s">
        <v>6735</v>
      </c>
      <c r="G1070" t="s">
        <v>10596</v>
      </c>
      <c r="H1070" t="s">
        <v>10133</v>
      </c>
      <c r="I1070" t="s">
        <v>10597</v>
      </c>
      <c r="J1070" t="s">
        <v>39</v>
      </c>
      <c r="K1070" t="b">
        <v>1</v>
      </c>
      <c r="L1070" t="s">
        <v>42</v>
      </c>
      <c r="M1070" t="s">
        <v>11165</v>
      </c>
      <c r="Q1070" t="b">
        <v>0</v>
      </c>
      <c r="R1070" t="s">
        <v>86</v>
      </c>
      <c r="S1070" t="b">
        <v>0</v>
      </c>
      <c r="U1070" t="b">
        <v>0</v>
      </c>
    </row>
    <row r="1071" spans="1:21" x14ac:dyDescent="0.2">
      <c r="A1071">
        <v>20155</v>
      </c>
      <c r="C1071" t="s">
        <v>3286</v>
      </c>
      <c r="E1071" t="s">
        <v>3287</v>
      </c>
      <c r="H1071" t="s">
        <v>3288</v>
      </c>
      <c r="I1071" t="s">
        <v>3289</v>
      </c>
      <c r="J1071" t="s">
        <v>39</v>
      </c>
      <c r="K1071" t="b">
        <v>1</v>
      </c>
      <c r="L1071" t="s">
        <v>42</v>
      </c>
      <c r="M1071" t="s">
        <v>3290</v>
      </c>
      <c r="Q1071" t="b">
        <v>0</v>
      </c>
      <c r="R1071" t="s">
        <v>86</v>
      </c>
      <c r="S1071" t="b">
        <v>0</v>
      </c>
      <c r="U1071" t="b">
        <v>0</v>
      </c>
    </row>
    <row r="1072" spans="1:21" x14ac:dyDescent="0.2">
      <c r="A1072">
        <v>20180</v>
      </c>
      <c r="C1072" t="s">
        <v>3291</v>
      </c>
      <c r="E1072" t="s">
        <v>1580</v>
      </c>
      <c r="F1072" t="s">
        <v>3320</v>
      </c>
      <c r="H1072" t="s">
        <v>3321</v>
      </c>
      <c r="I1072" t="s">
        <v>3322</v>
      </c>
      <c r="J1072" t="s">
        <v>39</v>
      </c>
      <c r="K1072" t="b">
        <v>1</v>
      </c>
      <c r="L1072" t="s">
        <v>42</v>
      </c>
      <c r="M1072" t="s">
        <v>3323</v>
      </c>
      <c r="N1072" t="s">
        <v>3324</v>
      </c>
      <c r="Q1072" t="b">
        <v>0</v>
      </c>
      <c r="R1072" t="s">
        <v>233</v>
      </c>
      <c r="S1072" t="b">
        <v>0</v>
      </c>
      <c r="U1072" t="b">
        <v>0</v>
      </c>
    </row>
    <row r="1073" spans="1:21" x14ac:dyDescent="0.2">
      <c r="C1073" t="s">
        <v>3291</v>
      </c>
      <c r="E1073" t="s">
        <v>1580</v>
      </c>
      <c r="F1073" t="s">
        <v>3325</v>
      </c>
      <c r="H1073" t="s">
        <v>3326</v>
      </c>
      <c r="I1073" t="s">
        <v>3327</v>
      </c>
      <c r="J1073" t="s">
        <v>39</v>
      </c>
      <c r="K1073" t="b">
        <v>1</v>
      </c>
      <c r="L1073" t="s">
        <v>42</v>
      </c>
      <c r="M1073" t="s">
        <v>3329</v>
      </c>
      <c r="N1073" t="s">
        <v>3330</v>
      </c>
      <c r="O1073" t="s">
        <v>3331</v>
      </c>
      <c r="P1073" t="s">
        <v>3328</v>
      </c>
      <c r="Q1073" t="b">
        <v>0</v>
      </c>
      <c r="R1073" t="s">
        <v>86</v>
      </c>
      <c r="S1073" t="b">
        <v>0</v>
      </c>
      <c r="U1073" t="b">
        <v>0</v>
      </c>
    </row>
    <row r="1074" spans="1:21" x14ac:dyDescent="0.2">
      <c r="A1074">
        <v>1692</v>
      </c>
      <c r="C1074" t="s">
        <v>3291</v>
      </c>
      <c r="E1074" t="s">
        <v>1580</v>
      </c>
      <c r="F1074" t="s">
        <v>3334</v>
      </c>
      <c r="I1074" t="s">
        <v>3335</v>
      </c>
      <c r="K1074" t="b">
        <v>1</v>
      </c>
      <c r="L1074" t="s">
        <v>42</v>
      </c>
      <c r="M1074" t="s">
        <v>3319</v>
      </c>
      <c r="Q1074" t="b">
        <v>0</v>
      </c>
      <c r="R1074" t="s">
        <v>86</v>
      </c>
      <c r="S1074" t="b">
        <v>1</v>
      </c>
      <c r="U1074" t="b">
        <v>0</v>
      </c>
    </row>
    <row r="1075" spans="1:21" x14ac:dyDescent="0.2">
      <c r="A1075">
        <v>15760</v>
      </c>
      <c r="C1075" t="s">
        <v>3291</v>
      </c>
      <c r="E1075" t="s">
        <v>1580</v>
      </c>
      <c r="F1075" t="s">
        <v>3336</v>
      </c>
      <c r="I1075" t="s">
        <v>3337</v>
      </c>
      <c r="K1075" t="b">
        <v>1</v>
      </c>
      <c r="L1075" t="s">
        <v>42</v>
      </c>
      <c r="M1075" t="s">
        <v>3316</v>
      </c>
      <c r="N1075" t="s">
        <v>3330</v>
      </c>
      <c r="O1075" t="s">
        <v>3331</v>
      </c>
      <c r="P1075" t="s">
        <v>3328</v>
      </c>
      <c r="Q1075" t="b">
        <v>0</v>
      </c>
      <c r="R1075" t="s">
        <v>2691</v>
      </c>
      <c r="S1075" t="b">
        <v>1</v>
      </c>
      <c r="U1075" t="b">
        <v>0</v>
      </c>
    </row>
    <row r="1076" spans="1:21" x14ac:dyDescent="0.2">
      <c r="A1076">
        <v>2280</v>
      </c>
      <c r="C1076" t="s">
        <v>3291</v>
      </c>
      <c r="E1076" t="s">
        <v>1580</v>
      </c>
      <c r="I1076" t="s">
        <v>3318</v>
      </c>
      <c r="K1076" t="b">
        <v>1</v>
      </c>
      <c r="L1076" t="s">
        <v>42</v>
      </c>
      <c r="M1076" t="s">
        <v>3319</v>
      </c>
      <c r="Q1076" t="b">
        <v>0</v>
      </c>
      <c r="R1076" t="s">
        <v>86</v>
      </c>
      <c r="S1076" t="b">
        <v>1</v>
      </c>
      <c r="U1076" t="b">
        <v>0</v>
      </c>
    </row>
    <row r="1077" spans="1:21" x14ac:dyDescent="0.2">
      <c r="C1077" t="s">
        <v>3291</v>
      </c>
      <c r="F1077" t="s">
        <v>3292</v>
      </c>
      <c r="H1077" t="s">
        <v>3293</v>
      </c>
      <c r="I1077" t="s">
        <v>3294</v>
      </c>
      <c r="J1077" t="s">
        <v>39</v>
      </c>
      <c r="K1077" t="b">
        <v>1</v>
      </c>
      <c r="L1077" t="s">
        <v>42</v>
      </c>
      <c r="M1077" t="s">
        <v>3295</v>
      </c>
      <c r="N1077" t="s">
        <v>3296</v>
      </c>
      <c r="O1077" t="s">
        <v>3297</v>
      </c>
      <c r="Q1077" t="b">
        <v>0</v>
      </c>
      <c r="R1077" t="s">
        <v>86</v>
      </c>
      <c r="S1077" t="b">
        <v>0</v>
      </c>
      <c r="U1077" t="b">
        <v>0</v>
      </c>
    </row>
    <row r="1078" spans="1:21" x14ac:dyDescent="0.2">
      <c r="A1078">
        <v>15701</v>
      </c>
      <c r="C1078" t="s">
        <v>3291</v>
      </c>
      <c r="F1078" t="s">
        <v>3298</v>
      </c>
      <c r="I1078" t="s">
        <v>3299</v>
      </c>
      <c r="K1078" t="b">
        <v>1</v>
      </c>
      <c r="L1078" t="s">
        <v>42</v>
      </c>
      <c r="M1078" t="s">
        <v>3300</v>
      </c>
      <c r="Q1078" t="b">
        <v>0</v>
      </c>
      <c r="R1078" t="s">
        <v>86</v>
      </c>
      <c r="S1078" t="b">
        <v>1</v>
      </c>
      <c r="U1078" t="b">
        <v>0</v>
      </c>
    </row>
    <row r="1079" spans="1:21" x14ac:dyDescent="0.2">
      <c r="C1079" t="s">
        <v>3291</v>
      </c>
      <c r="F1079" t="s">
        <v>3301</v>
      </c>
      <c r="H1079" t="s">
        <v>3302</v>
      </c>
      <c r="I1079" t="s">
        <v>3303</v>
      </c>
      <c r="J1079" t="s">
        <v>39</v>
      </c>
      <c r="K1079" t="b">
        <v>1</v>
      </c>
      <c r="L1079" t="s">
        <v>42</v>
      </c>
      <c r="M1079" t="s">
        <v>3304</v>
      </c>
      <c r="Q1079" t="b">
        <v>0</v>
      </c>
      <c r="R1079" t="s">
        <v>86</v>
      </c>
      <c r="S1079" t="b">
        <v>0</v>
      </c>
      <c r="U1079" t="b">
        <v>0</v>
      </c>
    </row>
    <row r="1080" spans="1:21" x14ac:dyDescent="0.2">
      <c r="A1080">
        <v>20207</v>
      </c>
      <c r="C1080" t="s">
        <v>3291</v>
      </c>
      <c r="F1080" t="s">
        <v>9842</v>
      </c>
      <c r="H1080" t="s">
        <v>10135</v>
      </c>
      <c r="I1080" t="s">
        <v>10598</v>
      </c>
      <c r="K1080" t="b">
        <v>1</v>
      </c>
      <c r="L1080" t="s">
        <v>42</v>
      </c>
      <c r="M1080" t="s">
        <v>11166</v>
      </c>
      <c r="Q1080" t="b">
        <v>0</v>
      </c>
      <c r="R1080" t="s">
        <v>233</v>
      </c>
      <c r="S1080" t="b">
        <v>0</v>
      </c>
      <c r="U1080" t="b">
        <v>0</v>
      </c>
    </row>
    <row r="1081" spans="1:21" x14ac:dyDescent="0.2">
      <c r="A1081">
        <v>20187</v>
      </c>
      <c r="C1081" t="s">
        <v>3291</v>
      </c>
      <c r="F1081" t="s">
        <v>10724</v>
      </c>
      <c r="G1081" t="s">
        <v>10723</v>
      </c>
      <c r="H1081" t="s">
        <v>7060</v>
      </c>
      <c r="I1081" t="s">
        <v>10599</v>
      </c>
      <c r="J1081" t="s">
        <v>39</v>
      </c>
      <c r="K1081" t="b">
        <v>1</v>
      </c>
      <c r="L1081" t="s">
        <v>42</v>
      </c>
      <c r="M1081" t="s">
        <v>11167</v>
      </c>
      <c r="Q1081" t="b">
        <v>0</v>
      </c>
      <c r="R1081" t="s">
        <v>86</v>
      </c>
      <c r="S1081" t="b">
        <v>0</v>
      </c>
      <c r="U1081" t="b">
        <v>0</v>
      </c>
    </row>
    <row r="1082" spans="1:21" x14ac:dyDescent="0.2">
      <c r="A1082">
        <v>15705</v>
      </c>
      <c r="C1082" t="s">
        <v>3291</v>
      </c>
      <c r="F1082" t="s">
        <v>3305</v>
      </c>
      <c r="I1082" t="s">
        <v>3306</v>
      </c>
      <c r="K1082" t="b">
        <v>1</v>
      </c>
      <c r="L1082" t="s">
        <v>42</v>
      </c>
      <c r="M1082" t="s">
        <v>3307</v>
      </c>
      <c r="Q1082" t="b">
        <v>0</v>
      </c>
      <c r="R1082" t="s">
        <v>86</v>
      </c>
      <c r="S1082" t="b">
        <v>1</v>
      </c>
      <c r="U1082" t="b">
        <v>0</v>
      </c>
    </row>
    <row r="1083" spans="1:21" x14ac:dyDescent="0.2">
      <c r="A1083">
        <v>2318</v>
      </c>
      <c r="C1083" t="s">
        <v>3291</v>
      </c>
      <c r="F1083" t="s">
        <v>3308</v>
      </c>
      <c r="H1083" t="s">
        <v>3309</v>
      </c>
      <c r="I1083" t="s">
        <v>3310</v>
      </c>
      <c r="J1083" t="s">
        <v>39</v>
      </c>
      <c r="K1083" t="b">
        <v>1</v>
      </c>
      <c r="L1083" t="s">
        <v>42</v>
      </c>
      <c r="M1083" t="s">
        <v>3311</v>
      </c>
      <c r="N1083" t="s">
        <v>3312</v>
      </c>
      <c r="Q1083" t="b">
        <v>1</v>
      </c>
      <c r="R1083" t="s">
        <v>86</v>
      </c>
      <c r="S1083" t="b">
        <v>0</v>
      </c>
      <c r="U1083" t="b">
        <v>0</v>
      </c>
    </row>
    <row r="1084" spans="1:21" x14ac:dyDescent="0.2">
      <c r="C1084" t="s">
        <v>3291</v>
      </c>
      <c r="F1084" t="s">
        <v>3313</v>
      </c>
      <c r="H1084" t="s">
        <v>3314</v>
      </c>
      <c r="I1084" t="s">
        <v>3315</v>
      </c>
      <c r="J1084" t="s">
        <v>39</v>
      </c>
      <c r="K1084" t="b">
        <v>1</v>
      </c>
      <c r="L1084" t="s">
        <v>42</v>
      </c>
      <c r="M1084" t="s">
        <v>3316</v>
      </c>
      <c r="N1084" t="s">
        <v>3317</v>
      </c>
      <c r="Q1084" t="b">
        <v>0</v>
      </c>
      <c r="R1084" t="s">
        <v>86</v>
      </c>
      <c r="S1084" t="b">
        <v>0</v>
      </c>
      <c r="U1084" t="b">
        <v>0</v>
      </c>
    </row>
    <row r="1085" spans="1:21" x14ac:dyDescent="0.2">
      <c r="A1085">
        <v>2450</v>
      </c>
      <c r="C1085" t="s">
        <v>6878</v>
      </c>
      <c r="F1085" t="s">
        <v>6879</v>
      </c>
      <c r="H1085" t="s">
        <v>6880</v>
      </c>
      <c r="I1085" t="s">
        <v>10600</v>
      </c>
      <c r="J1085" t="s">
        <v>39</v>
      </c>
      <c r="K1085" t="b">
        <v>1</v>
      </c>
      <c r="L1085" t="s">
        <v>42</v>
      </c>
      <c r="M1085" t="s">
        <v>11168</v>
      </c>
      <c r="Q1085" t="b">
        <v>0</v>
      </c>
      <c r="R1085" t="s">
        <v>86</v>
      </c>
      <c r="S1085" t="b">
        <v>0</v>
      </c>
      <c r="U1085" t="b">
        <v>1</v>
      </c>
    </row>
    <row r="1086" spans="1:21" x14ac:dyDescent="0.2">
      <c r="C1086" t="s">
        <v>3338</v>
      </c>
      <c r="E1086" t="s">
        <v>10307</v>
      </c>
      <c r="G1086" t="s">
        <v>10372</v>
      </c>
      <c r="H1086" t="s">
        <v>10136</v>
      </c>
      <c r="I1086" t="s">
        <v>10373</v>
      </c>
      <c r="K1086" t="b">
        <v>1</v>
      </c>
      <c r="L1086" t="s">
        <v>42</v>
      </c>
      <c r="M1086" t="s">
        <v>11169</v>
      </c>
      <c r="Q1086" t="b">
        <v>0</v>
      </c>
      <c r="R1086" t="s">
        <v>86</v>
      </c>
      <c r="S1086" t="b">
        <v>0</v>
      </c>
      <c r="U1086" t="b">
        <v>0</v>
      </c>
    </row>
    <row r="1087" spans="1:21" x14ac:dyDescent="0.2">
      <c r="C1087" t="s">
        <v>3338</v>
      </c>
      <c r="F1087" t="s">
        <v>3339</v>
      </c>
      <c r="H1087" t="s">
        <v>3340</v>
      </c>
      <c r="I1087" t="s">
        <v>3341</v>
      </c>
      <c r="J1087" t="s">
        <v>39</v>
      </c>
      <c r="K1087" t="b">
        <v>1</v>
      </c>
      <c r="L1087" t="s">
        <v>42</v>
      </c>
      <c r="M1087" t="s">
        <v>3342</v>
      </c>
      <c r="N1087" t="s">
        <v>3343</v>
      </c>
      <c r="Q1087" t="b">
        <v>0</v>
      </c>
      <c r="R1087" t="s">
        <v>86</v>
      </c>
      <c r="S1087" t="b">
        <v>0</v>
      </c>
      <c r="U1087" t="b">
        <v>0</v>
      </c>
    </row>
    <row r="1088" spans="1:21" x14ac:dyDescent="0.2">
      <c r="A1088">
        <v>2237</v>
      </c>
      <c r="C1088" t="s">
        <v>3338</v>
      </c>
      <c r="F1088" t="s">
        <v>6845</v>
      </c>
      <c r="H1088" t="s">
        <v>6846</v>
      </c>
      <c r="I1088" t="s">
        <v>6847</v>
      </c>
      <c r="J1088" t="s">
        <v>39</v>
      </c>
      <c r="K1088" t="b">
        <v>1</v>
      </c>
      <c r="L1088" t="s">
        <v>42</v>
      </c>
      <c r="M1088" t="s">
        <v>3343</v>
      </c>
      <c r="Q1088" t="b">
        <v>0</v>
      </c>
      <c r="R1088" t="s">
        <v>1625</v>
      </c>
      <c r="S1088" t="b">
        <v>0</v>
      </c>
      <c r="U1088" t="b">
        <v>0</v>
      </c>
    </row>
    <row r="1089" spans="1:21" x14ac:dyDescent="0.2">
      <c r="A1089">
        <v>1695</v>
      </c>
      <c r="C1089" t="s">
        <v>3344</v>
      </c>
      <c r="E1089" t="s">
        <v>3345</v>
      </c>
      <c r="I1089" t="s">
        <v>3346</v>
      </c>
      <c r="K1089" t="b">
        <v>0</v>
      </c>
      <c r="L1089" t="s">
        <v>42</v>
      </c>
      <c r="Q1089" t="b">
        <v>0</v>
      </c>
      <c r="R1089" t="s">
        <v>86</v>
      </c>
      <c r="S1089" t="b">
        <v>1</v>
      </c>
      <c r="U1089" t="b">
        <v>0</v>
      </c>
    </row>
    <row r="1090" spans="1:21" x14ac:dyDescent="0.2">
      <c r="A1090">
        <v>20284</v>
      </c>
      <c r="C1090" t="s">
        <v>3347</v>
      </c>
      <c r="E1090" t="s">
        <v>3368</v>
      </c>
      <c r="F1090" t="s">
        <v>3369</v>
      </c>
      <c r="K1090" t="b">
        <v>0</v>
      </c>
      <c r="L1090" t="s">
        <v>42</v>
      </c>
      <c r="Q1090" t="b">
        <v>0</v>
      </c>
      <c r="R1090" t="s">
        <v>86</v>
      </c>
      <c r="S1090" t="b">
        <v>0</v>
      </c>
      <c r="U1090" t="b">
        <v>0</v>
      </c>
    </row>
    <row r="1091" spans="1:21" x14ac:dyDescent="0.2">
      <c r="A1091">
        <v>20285</v>
      </c>
      <c r="C1091" t="s">
        <v>3347</v>
      </c>
      <c r="E1091" t="s">
        <v>3368</v>
      </c>
      <c r="F1091" t="s">
        <v>3370</v>
      </c>
      <c r="K1091" t="b">
        <v>0</v>
      </c>
      <c r="L1091" t="s">
        <v>42</v>
      </c>
      <c r="Q1091" t="b">
        <v>0</v>
      </c>
      <c r="R1091" t="s">
        <v>86</v>
      </c>
      <c r="S1091" t="b">
        <v>0</v>
      </c>
      <c r="U1091" t="b">
        <v>0</v>
      </c>
    </row>
    <row r="1092" spans="1:21" x14ac:dyDescent="0.2">
      <c r="A1092">
        <v>20286</v>
      </c>
      <c r="C1092" t="s">
        <v>3347</v>
      </c>
      <c r="E1092" t="s">
        <v>3368</v>
      </c>
      <c r="F1092" t="s">
        <v>3371</v>
      </c>
      <c r="K1092" t="b">
        <v>0</v>
      </c>
      <c r="L1092" t="s">
        <v>42</v>
      </c>
      <c r="Q1092" t="b">
        <v>0</v>
      </c>
      <c r="R1092" t="s">
        <v>86</v>
      </c>
      <c r="S1092" t="b">
        <v>0</v>
      </c>
      <c r="U1092" t="b">
        <v>0</v>
      </c>
    </row>
    <row r="1093" spans="1:21" x14ac:dyDescent="0.2">
      <c r="C1093" t="s">
        <v>3347</v>
      </c>
      <c r="E1093" t="s">
        <v>3368</v>
      </c>
      <c r="K1093" t="b">
        <v>0</v>
      </c>
      <c r="L1093" t="s">
        <v>42</v>
      </c>
      <c r="Q1093" t="b">
        <v>0</v>
      </c>
      <c r="R1093" t="s">
        <v>86</v>
      </c>
      <c r="S1093" t="b">
        <v>0</v>
      </c>
      <c r="U1093" t="b">
        <v>0</v>
      </c>
    </row>
    <row r="1094" spans="1:21" x14ac:dyDescent="0.2">
      <c r="A1094">
        <v>20282</v>
      </c>
      <c r="C1094" t="s">
        <v>3347</v>
      </c>
      <c r="E1094" t="s">
        <v>3372</v>
      </c>
      <c r="F1094" t="s">
        <v>3373</v>
      </c>
      <c r="K1094" t="b">
        <v>0</v>
      </c>
      <c r="L1094" t="s">
        <v>42</v>
      </c>
      <c r="Q1094" t="b">
        <v>0</v>
      </c>
      <c r="R1094" t="s">
        <v>86</v>
      </c>
      <c r="S1094" t="b">
        <v>0</v>
      </c>
      <c r="U1094" t="b">
        <v>0</v>
      </c>
    </row>
    <row r="1095" spans="1:21" x14ac:dyDescent="0.2">
      <c r="A1095">
        <v>20283</v>
      </c>
      <c r="C1095" t="s">
        <v>3347</v>
      </c>
      <c r="E1095" t="s">
        <v>3372</v>
      </c>
      <c r="F1095" t="s">
        <v>3374</v>
      </c>
      <c r="K1095" t="b">
        <v>0</v>
      </c>
      <c r="L1095" t="s">
        <v>42</v>
      </c>
      <c r="Q1095" t="b">
        <v>0</v>
      </c>
      <c r="R1095" t="s">
        <v>86</v>
      </c>
      <c r="S1095" t="b">
        <v>0</v>
      </c>
      <c r="U1095" t="b">
        <v>0</v>
      </c>
    </row>
    <row r="1096" spans="1:21" x14ac:dyDescent="0.2">
      <c r="A1096">
        <v>2144</v>
      </c>
      <c r="C1096" t="s">
        <v>3347</v>
      </c>
      <c r="E1096" t="s">
        <v>3375</v>
      </c>
      <c r="F1096" t="s">
        <v>3376</v>
      </c>
      <c r="G1096" t="s">
        <v>3378</v>
      </c>
      <c r="I1096" t="s">
        <v>3377</v>
      </c>
      <c r="K1096" t="b">
        <v>1</v>
      </c>
      <c r="L1096" t="s">
        <v>42</v>
      </c>
      <c r="M1096" t="s">
        <v>3379</v>
      </c>
      <c r="N1096" t="s">
        <v>3380</v>
      </c>
      <c r="Q1096" t="b">
        <v>0</v>
      </c>
      <c r="R1096" t="s">
        <v>86</v>
      </c>
      <c r="S1096" t="b">
        <v>1</v>
      </c>
      <c r="U1096" t="b">
        <v>1</v>
      </c>
    </row>
    <row r="1097" spans="1:21" x14ac:dyDescent="0.2">
      <c r="A1097">
        <v>1696</v>
      </c>
      <c r="C1097" t="s">
        <v>3347</v>
      </c>
      <c r="E1097" t="s">
        <v>3381</v>
      </c>
      <c r="F1097" t="s">
        <v>3382</v>
      </c>
      <c r="I1097" t="s">
        <v>3383</v>
      </c>
      <c r="K1097" t="b">
        <v>1</v>
      </c>
      <c r="L1097" t="s">
        <v>42</v>
      </c>
      <c r="M1097" t="s">
        <v>3384</v>
      </c>
      <c r="N1097" t="s">
        <v>3385</v>
      </c>
      <c r="O1097" t="s">
        <v>3386</v>
      </c>
      <c r="Q1097" t="b">
        <v>1</v>
      </c>
      <c r="R1097" t="s">
        <v>86</v>
      </c>
      <c r="S1097" t="b">
        <v>1</v>
      </c>
      <c r="U1097" t="b">
        <v>0</v>
      </c>
    </row>
    <row r="1098" spans="1:21" x14ac:dyDescent="0.2">
      <c r="A1098" t="s">
        <v>11408</v>
      </c>
      <c r="C1098" t="s">
        <v>3347</v>
      </c>
      <c r="E1098" t="s">
        <v>3381</v>
      </c>
      <c r="F1098" t="s">
        <v>11524</v>
      </c>
      <c r="G1098" t="s">
        <v>3382</v>
      </c>
      <c r="H1098" t="s">
        <v>11525</v>
      </c>
      <c r="I1098" t="s">
        <v>11526</v>
      </c>
      <c r="J1098" t="s">
        <v>11405</v>
      </c>
      <c r="K1098" t="b">
        <v>1</v>
      </c>
      <c r="L1098" t="s">
        <v>42</v>
      </c>
      <c r="M1098" t="s">
        <v>3384</v>
      </c>
      <c r="N1098" t="s">
        <v>3385</v>
      </c>
      <c r="O1098" t="s">
        <v>3386</v>
      </c>
      <c r="P1098" t="s">
        <v>11405</v>
      </c>
      <c r="Q1098" t="b">
        <v>0</v>
      </c>
      <c r="R1098" t="s">
        <v>86</v>
      </c>
      <c r="S1098" t="b">
        <v>0</v>
      </c>
      <c r="T1098" t="s">
        <v>11405</v>
      </c>
      <c r="U1098" t="b">
        <v>0</v>
      </c>
    </row>
    <row r="1099" spans="1:21" x14ac:dyDescent="0.2">
      <c r="A1099">
        <v>15809</v>
      </c>
      <c r="C1099" t="s">
        <v>3347</v>
      </c>
      <c r="E1099" t="s">
        <v>3387</v>
      </c>
      <c r="F1099" t="s">
        <v>3392</v>
      </c>
      <c r="I1099" t="s">
        <v>3393</v>
      </c>
      <c r="K1099" t="b">
        <v>1</v>
      </c>
      <c r="L1099" t="s">
        <v>42</v>
      </c>
      <c r="M1099" t="s">
        <v>3394</v>
      </c>
      <c r="Q1099" t="b">
        <v>0</v>
      </c>
      <c r="R1099" t="s">
        <v>56</v>
      </c>
      <c r="S1099" t="b">
        <v>0</v>
      </c>
      <c r="U1099" t="b">
        <v>0</v>
      </c>
    </row>
    <row r="1100" spans="1:21" x14ac:dyDescent="0.2">
      <c r="A1100">
        <v>1697</v>
      </c>
      <c r="C1100" t="s">
        <v>3347</v>
      </c>
      <c r="E1100" t="s">
        <v>3387</v>
      </c>
      <c r="F1100" t="s">
        <v>3395</v>
      </c>
      <c r="I1100" t="s">
        <v>3396</v>
      </c>
      <c r="K1100" t="b">
        <v>1</v>
      </c>
      <c r="L1100" t="s">
        <v>42</v>
      </c>
      <c r="M1100" t="s">
        <v>3391</v>
      </c>
      <c r="Q1100" t="b">
        <v>0</v>
      </c>
      <c r="R1100" t="s">
        <v>86</v>
      </c>
      <c r="S1100" t="b">
        <v>1</v>
      </c>
      <c r="U1100" t="b">
        <v>0</v>
      </c>
    </row>
    <row r="1101" spans="1:21" x14ac:dyDescent="0.2">
      <c r="A1101">
        <v>2614</v>
      </c>
      <c r="C1101" t="s">
        <v>3347</v>
      </c>
      <c r="E1101" t="s">
        <v>3387</v>
      </c>
      <c r="F1101" t="s">
        <v>6895</v>
      </c>
      <c r="H1101" t="s">
        <v>6896</v>
      </c>
      <c r="I1101" t="s">
        <v>6897</v>
      </c>
      <c r="J1101" t="s">
        <v>39</v>
      </c>
      <c r="K1101" t="b">
        <v>1</v>
      </c>
      <c r="L1101" t="s">
        <v>42</v>
      </c>
      <c r="M1101" t="s">
        <v>3390</v>
      </c>
      <c r="N1101" t="s">
        <v>3391</v>
      </c>
      <c r="Q1101" t="b">
        <v>0</v>
      </c>
      <c r="R1101" t="s">
        <v>86</v>
      </c>
      <c r="S1101" t="b">
        <v>0</v>
      </c>
      <c r="U1101" t="b">
        <v>0</v>
      </c>
    </row>
    <row r="1102" spans="1:21" x14ac:dyDescent="0.2">
      <c r="C1102" t="s">
        <v>3347</v>
      </c>
      <c r="E1102" t="s">
        <v>3387</v>
      </c>
      <c r="H1102" t="s">
        <v>3388</v>
      </c>
      <c r="I1102" t="s">
        <v>3389</v>
      </c>
      <c r="J1102" t="s">
        <v>39</v>
      </c>
      <c r="K1102" t="b">
        <v>1</v>
      </c>
      <c r="L1102" t="s">
        <v>42</v>
      </c>
      <c r="M1102" t="s">
        <v>3390</v>
      </c>
      <c r="N1102" t="s">
        <v>3391</v>
      </c>
      <c r="Q1102" t="b">
        <v>0</v>
      </c>
      <c r="R1102" t="s">
        <v>86</v>
      </c>
      <c r="S1102" t="b">
        <v>0</v>
      </c>
      <c r="U1102" t="b">
        <v>0</v>
      </c>
    </row>
    <row r="1103" spans="1:21" x14ac:dyDescent="0.2">
      <c r="C1103" t="s">
        <v>3347</v>
      </c>
      <c r="E1103" t="s">
        <v>3397</v>
      </c>
      <c r="F1103" t="s">
        <v>3369</v>
      </c>
      <c r="G1103" t="s">
        <v>3400</v>
      </c>
      <c r="H1103" t="s">
        <v>3406</v>
      </c>
      <c r="I1103" t="s">
        <v>6813</v>
      </c>
      <c r="J1103" t="s">
        <v>39</v>
      </c>
      <c r="K1103" t="b">
        <v>1</v>
      </c>
      <c r="L1103" t="s">
        <v>42</v>
      </c>
      <c r="M1103" t="s">
        <v>3408</v>
      </c>
      <c r="N1103" t="s">
        <v>3409</v>
      </c>
      <c r="O1103" t="s">
        <v>3410</v>
      </c>
      <c r="Q1103" t="b">
        <v>0</v>
      </c>
      <c r="R1103" t="s">
        <v>86</v>
      </c>
      <c r="S1103" t="b">
        <v>0</v>
      </c>
      <c r="U1103" t="b">
        <v>0</v>
      </c>
    </row>
    <row r="1104" spans="1:21" x14ac:dyDescent="0.2">
      <c r="A1104">
        <v>20202</v>
      </c>
      <c r="C1104" t="s">
        <v>3347</v>
      </c>
      <c r="E1104" t="s">
        <v>3397</v>
      </c>
      <c r="F1104" t="s">
        <v>3405</v>
      </c>
      <c r="G1104" t="s">
        <v>3400</v>
      </c>
      <c r="H1104" t="s">
        <v>3406</v>
      </c>
      <c r="I1104" t="s">
        <v>3407</v>
      </c>
      <c r="J1104" t="s">
        <v>39</v>
      </c>
      <c r="K1104" t="b">
        <v>1</v>
      </c>
      <c r="L1104" t="s">
        <v>42</v>
      </c>
      <c r="M1104" t="s">
        <v>3408</v>
      </c>
      <c r="N1104" t="s">
        <v>3409</v>
      </c>
      <c r="O1104" t="s">
        <v>3410</v>
      </c>
      <c r="Q1104" t="b">
        <v>0</v>
      </c>
      <c r="R1104" t="s">
        <v>86</v>
      </c>
      <c r="S1104" t="b">
        <v>0</v>
      </c>
      <c r="U1104" t="b">
        <v>0</v>
      </c>
    </row>
    <row r="1105" spans="1:21" x14ac:dyDescent="0.2">
      <c r="A1105">
        <v>20083</v>
      </c>
      <c r="C1105" t="s">
        <v>3347</v>
      </c>
      <c r="E1105" t="s">
        <v>3397</v>
      </c>
      <c r="G1105" t="s">
        <v>3400</v>
      </c>
      <c r="H1105" t="s">
        <v>3398</v>
      </c>
      <c r="I1105" t="s">
        <v>3399</v>
      </c>
      <c r="J1105" t="s">
        <v>39</v>
      </c>
      <c r="K1105" t="b">
        <v>1</v>
      </c>
      <c r="L1105" t="s">
        <v>42</v>
      </c>
      <c r="M1105" t="s">
        <v>3401</v>
      </c>
      <c r="N1105" t="s">
        <v>3402</v>
      </c>
      <c r="O1105" t="s">
        <v>3403</v>
      </c>
      <c r="P1105" t="s">
        <v>3404</v>
      </c>
      <c r="Q1105" t="b">
        <v>0</v>
      </c>
      <c r="R1105" t="s">
        <v>1047</v>
      </c>
      <c r="S1105" t="b">
        <v>0</v>
      </c>
      <c r="U1105" t="b">
        <v>0</v>
      </c>
    </row>
    <row r="1106" spans="1:21" x14ac:dyDescent="0.2">
      <c r="C1106" t="s">
        <v>3347</v>
      </c>
      <c r="E1106" t="s">
        <v>3411</v>
      </c>
      <c r="F1106" t="s">
        <v>6805</v>
      </c>
      <c r="H1106" t="s">
        <v>3425</v>
      </c>
      <c r="J1106" t="s">
        <v>39</v>
      </c>
      <c r="K1106" t="b">
        <v>1</v>
      </c>
      <c r="L1106" t="s">
        <v>42</v>
      </c>
      <c r="M1106" t="s">
        <v>3427</v>
      </c>
      <c r="P1106" t="s">
        <v>3426</v>
      </c>
      <c r="Q1106" t="b">
        <v>0</v>
      </c>
      <c r="R1106" t="s">
        <v>86</v>
      </c>
      <c r="S1106" t="b">
        <v>0</v>
      </c>
      <c r="U1106" t="b">
        <v>0</v>
      </c>
    </row>
    <row r="1107" spans="1:21" x14ac:dyDescent="0.2">
      <c r="C1107" t="s">
        <v>3347</v>
      </c>
      <c r="E1107" t="s">
        <v>3411</v>
      </c>
      <c r="F1107" t="s">
        <v>6798</v>
      </c>
      <c r="H1107" t="s">
        <v>3425</v>
      </c>
      <c r="J1107" t="s">
        <v>39</v>
      </c>
      <c r="K1107" t="b">
        <v>1</v>
      </c>
      <c r="L1107" t="s">
        <v>42</v>
      </c>
      <c r="M1107" t="s">
        <v>3427</v>
      </c>
      <c r="P1107" t="s">
        <v>3426</v>
      </c>
      <c r="Q1107" t="b">
        <v>0</v>
      </c>
      <c r="R1107" t="s">
        <v>86</v>
      </c>
      <c r="S1107" t="b">
        <v>0</v>
      </c>
      <c r="U1107" t="b">
        <v>0</v>
      </c>
    </row>
    <row r="1108" spans="1:21" x14ac:dyDescent="0.2">
      <c r="C1108" t="s">
        <v>3347</v>
      </c>
      <c r="E1108" t="s">
        <v>3411</v>
      </c>
      <c r="F1108" t="s">
        <v>6800</v>
      </c>
      <c r="H1108" t="s">
        <v>3425</v>
      </c>
      <c r="J1108" t="s">
        <v>39</v>
      </c>
      <c r="K1108" t="b">
        <v>1</v>
      </c>
      <c r="L1108" t="s">
        <v>42</v>
      </c>
      <c r="M1108" t="s">
        <v>3427</v>
      </c>
      <c r="P1108" t="s">
        <v>3426</v>
      </c>
      <c r="Q1108" t="b">
        <v>0</v>
      </c>
      <c r="R1108" t="s">
        <v>86</v>
      </c>
      <c r="S1108" t="b">
        <v>0</v>
      </c>
      <c r="U1108" t="b">
        <v>0</v>
      </c>
    </row>
    <row r="1109" spans="1:21" x14ac:dyDescent="0.2">
      <c r="C1109" t="s">
        <v>3347</v>
      </c>
      <c r="E1109" t="s">
        <v>3411</v>
      </c>
      <c r="F1109" t="s">
        <v>6806</v>
      </c>
      <c r="H1109" t="s">
        <v>3425</v>
      </c>
      <c r="J1109" t="s">
        <v>39</v>
      </c>
      <c r="K1109" t="b">
        <v>1</v>
      </c>
      <c r="L1109" t="s">
        <v>42</v>
      </c>
      <c r="M1109" t="s">
        <v>3427</v>
      </c>
      <c r="P1109" t="s">
        <v>3426</v>
      </c>
      <c r="Q1109" t="b">
        <v>0</v>
      </c>
      <c r="R1109" t="s">
        <v>86</v>
      </c>
      <c r="S1109" t="b">
        <v>0</v>
      </c>
      <c r="U1109" t="b">
        <v>0</v>
      </c>
    </row>
    <row r="1110" spans="1:21" x14ac:dyDescent="0.2">
      <c r="C1110" t="s">
        <v>3347</v>
      </c>
      <c r="E1110" t="s">
        <v>3411</v>
      </c>
      <c r="F1110" t="s">
        <v>6804</v>
      </c>
      <c r="H1110" t="s">
        <v>3425</v>
      </c>
      <c r="J1110" t="s">
        <v>39</v>
      </c>
      <c r="K1110" t="b">
        <v>1</v>
      </c>
      <c r="L1110" t="s">
        <v>42</v>
      </c>
      <c r="M1110" t="s">
        <v>3427</v>
      </c>
      <c r="P1110" t="s">
        <v>3426</v>
      </c>
      <c r="Q1110" t="b">
        <v>0</v>
      </c>
      <c r="R1110" t="s">
        <v>86</v>
      </c>
      <c r="S1110" t="b">
        <v>0</v>
      </c>
      <c r="U1110" t="b">
        <v>0</v>
      </c>
    </row>
    <row r="1111" spans="1:21" x14ac:dyDescent="0.2">
      <c r="C1111" t="s">
        <v>3347</v>
      </c>
      <c r="E1111" t="s">
        <v>3411</v>
      </c>
      <c r="F1111" t="s">
        <v>6803</v>
      </c>
      <c r="H1111" t="s">
        <v>3425</v>
      </c>
      <c r="J1111" t="s">
        <v>39</v>
      </c>
      <c r="K1111" t="b">
        <v>1</v>
      </c>
      <c r="L1111" t="s">
        <v>42</v>
      </c>
      <c r="M1111" t="s">
        <v>3427</v>
      </c>
      <c r="P1111" t="s">
        <v>3426</v>
      </c>
      <c r="Q1111" t="b">
        <v>0</v>
      </c>
      <c r="R1111" t="s">
        <v>86</v>
      </c>
      <c r="S1111" t="b">
        <v>0</v>
      </c>
      <c r="U1111" t="b">
        <v>0</v>
      </c>
    </row>
    <row r="1112" spans="1:21" x14ac:dyDescent="0.2">
      <c r="C1112" t="s">
        <v>3347</v>
      </c>
      <c r="E1112" t="s">
        <v>3411</v>
      </c>
      <c r="F1112" t="s">
        <v>6801</v>
      </c>
      <c r="H1112" t="s">
        <v>3425</v>
      </c>
      <c r="J1112" t="s">
        <v>39</v>
      </c>
      <c r="K1112" t="b">
        <v>1</v>
      </c>
      <c r="L1112" t="s">
        <v>42</v>
      </c>
      <c r="M1112" t="s">
        <v>3427</v>
      </c>
      <c r="P1112" t="s">
        <v>3426</v>
      </c>
      <c r="Q1112" t="b">
        <v>0</v>
      </c>
      <c r="R1112" t="s">
        <v>86</v>
      </c>
      <c r="S1112" t="b">
        <v>0</v>
      </c>
      <c r="U1112" t="b">
        <v>0</v>
      </c>
    </row>
    <row r="1113" spans="1:21" x14ac:dyDescent="0.2">
      <c r="C1113" t="s">
        <v>3347</v>
      </c>
      <c r="E1113" t="s">
        <v>3411</v>
      </c>
      <c r="F1113" t="s">
        <v>6802</v>
      </c>
      <c r="H1113" t="s">
        <v>3425</v>
      </c>
      <c r="J1113" t="s">
        <v>39</v>
      </c>
      <c r="K1113" t="b">
        <v>1</v>
      </c>
      <c r="L1113" t="s">
        <v>42</v>
      </c>
      <c r="M1113" t="s">
        <v>3427</v>
      </c>
      <c r="P1113" t="s">
        <v>3426</v>
      </c>
      <c r="Q1113" t="b">
        <v>0</v>
      </c>
      <c r="R1113" t="s">
        <v>86</v>
      </c>
      <c r="S1113" t="b">
        <v>0</v>
      </c>
      <c r="U1113" t="b">
        <v>0</v>
      </c>
    </row>
    <row r="1114" spans="1:21" x14ac:dyDescent="0.2">
      <c r="C1114" t="s">
        <v>3347</v>
      </c>
      <c r="E1114" t="s">
        <v>3411</v>
      </c>
      <c r="F1114" t="s">
        <v>6799</v>
      </c>
      <c r="H1114" t="s">
        <v>3425</v>
      </c>
      <c r="J1114" t="s">
        <v>39</v>
      </c>
      <c r="K1114" t="b">
        <v>1</v>
      </c>
      <c r="L1114" t="s">
        <v>42</v>
      </c>
      <c r="M1114" t="s">
        <v>3427</v>
      </c>
      <c r="P1114" t="s">
        <v>3426</v>
      </c>
      <c r="Q1114" t="b">
        <v>0</v>
      </c>
      <c r="R1114" t="s">
        <v>86</v>
      </c>
      <c r="S1114" t="b">
        <v>0</v>
      </c>
      <c r="U1114" t="b">
        <v>0</v>
      </c>
    </row>
    <row r="1115" spans="1:21" x14ac:dyDescent="0.2">
      <c r="A1115">
        <v>2007</v>
      </c>
      <c r="C1115" t="s">
        <v>3347</v>
      </c>
      <c r="E1115" t="s">
        <v>3411</v>
      </c>
      <c r="F1115" t="s">
        <v>3424</v>
      </c>
      <c r="H1115" t="s">
        <v>3425</v>
      </c>
      <c r="J1115" t="s">
        <v>39</v>
      </c>
      <c r="K1115" t="b">
        <v>1</v>
      </c>
      <c r="L1115" t="s">
        <v>42</v>
      </c>
      <c r="M1115" t="s">
        <v>3427</v>
      </c>
      <c r="P1115" t="s">
        <v>3426</v>
      </c>
      <c r="Q1115" t="b">
        <v>0</v>
      </c>
      <c r="R1115" t="s">
        <v>86</v>
      </c>
      <c r="S1115" t="b">
        <v>0</v>
      </c>
      <c r="U1115" t="b">
        <v>0</v>
      </c>
    </row>
    <row r="1116" spans="1:21" x14ac:dyDescent="0.2">
      <c r="A1116">
        <v>2006</v>
      </c>
      <c r="C1116" t="s">
        <v>3347</v>
      </c>
      <c r="E1116" t="s">
        <v>3411</v>
      </c>
      <c r="F1116" t="s">
        <v>3428</v>
      </c>
      <c r="H1116" t="s">
        <v>3429</v>
      </c>
      <c r="I1116" t="s">
        <v>3430</v>
      </c>
      <c r="J1116" t="s">
        <v>39</v>
      </c>
      <c r="K1116" t="b">
        <v>1</v>
      </c>
      <c r="L1116" t="s">
        <v>42</v>
      </c>
      <c r="M1116" t="s">
        <v>3427</v>
      </c>
      <c r="P1116" t="s">
        <v>3426</v>
      </c>
      <c r="Q1116" t="b">
        <v>0</v>
      </c>
      <c r="R1116" t="s">
        <v>86</v>
      </c>
      <c r="S1116" t="b">
        <v>0</v>
      </c>
      <c r="U1116" t="b">
        <v>0</v>
      </c>
    </row>
    <row r="1117" spans="1:21" x14ac:dyDescent="0.2">
      <c r="A1117">
        <v>1842</v>
      </c>
      <c r="C1117" t="s">
        <v>3347</v>
      </c>
      <c r="E1117" t="s">
        <v>3411</v>
      </c>
      <c r="F1117" t="s">
        <v>3418</v>
      </c>
      <c r="G1117" t="s">
        <v>3421</v>
      </c>
      <c r="H1117" t="s">
        <v>3419</v>
      </c>
      <c r="I1117" t="s">
        <v>3420</v>
      </c>
      <c r="J1117" t="s">
        <v>39</v>
      </c>
      <c r="K1117" t="b">
        <v>1</v>
      </c>
      <c r="L1117" t="s">
        <v>42</v>
      </c>
      <c r="M1117" t="s">
        <v>3422</v>
      </c>
      <c r="N1117" t="s">
        <v>3415</v>
      </c>
      <c r="O1117" t="s">
        <v>3416</v>
      </c>
      <c r="P1117" t="s">
        <v>3417</v>
      </c>
      <c r="Q1117" t="b">
        <v>1</v>
      </c>
      <c r="R1117" t="s">
        <v>86</v>
      </c>
      <c r="S1117" t="b">
        <v>0</v>
      </c>
      <c r="U1117" t="b">
        <v>0</v>
      </c>
    </row>
    <row r="1118" spans="1:21" x14ac:dyDescent="0.2">
      <c r="A1118">
        <v>20076</v>
      </c>
      <c r="C1118" t="s">
        <v>3347</v>
      </c>
      <c r="E1118" t="s">
        <v>3411</v>
      </c>
      <c r="F1118" t="s">
        <v>6793</v>
      </c>
      <c r="G1118" t="s">
        <v>3421</v>
      </c>
      <c r="H1118" t="s">
        <v>3412</v>
      </c>
      <c r="I1118" t="s">
        <v>10601</v>
      </c>
      <c r="J1118" t="s">
        <v>39</v>
      </c>
      <c r="K1118" t="b">
        <v>1</v>
      </c>
      <c r="L1118" t="s">
        <v>42</v>
      </c>
      <c r="M1118" t="s">
        <v>3416</v>
      </c>
      <c r="N1118" t="s">
        <v>3415</v>
      </c>
      <c r="O1118" t="s">
        <v>3416</v>
      </c>
      <c r="P1118" t="s">
        <v>3417</v>
      </c>
      <c r="Q1118" t="b">
        <v>0</v>
      </c>
      <c r="R1118" t="s">
        <v>1047</v>
      </c>
      <c r="S1118" t="b">
        <v>0</v>
      </c>
      <c r="U1118" t="b">
        <v>0</v>
      </c>
    </row>
    <row r="1119" spans="1:21" x14ac:dyDescent="0.2">
      <c r="A1119">
        <v>19984</v>
      </c>
      <c r="C1119" t="s">
        <v>3347</v>
      </c>
      <c r="E1119" t="s">
        <v>3411</v>
      </c>
      <c r="F1119" t="s">
        <v>6797</v>
      </c>
      <c r="G1119" t="s">
        <v>3421</v>
      </c>
      <c r="H1119" t="s">
        <v>3429</v>
      </c>
      <c r="I1119" t="s">
        <v>10602</v>
      </c>
      <c r="J1119" t="s">
        <v>39</v>
      </c>
      <c r="K1119" t="b">
        <v>1</v>
      </c>
      <c r="L1119" t="s">
        <v>42</v>
      </c>
      <c r="M1119" t="s">
        <v>3416</v>
      </c>
      <c r="N1119" t="s">
        <v>3415</v>
      </c>
      <c r="O1119" t="s">
        <v>3416</v>
      </c>
      <c r="P1119" t="s">
        <v>3417</v>
      </c>
      <c r="Q1119" t="b">
        <v>0</v>
      </c>
      <c r="R1119" t="s">
        <v>86</v>
      </c>
      <c r="S1119" t="b">
        <v>0</v>
      </c>
      <c r="U1119" t="b">
        <v>0</v>
      </c>
    </row>
    <row r="1120" spans="1:21" x14ac:dyDescent="0.2">
      <c r="A1120">
        <v>2473</v>
      </c>
      <c r="C1120" t="s">
        <v>3347</v>
      </c>
      <c r="E1120" t="s">
        <v>3411</v>
      </c>
      <c r="F1120" t="s">
        <v>3431</v>
      </c>
      <c r="G1120" t="s">
        <v>3421</v>
      </c>
      <c r="H1120" t="s">
        <v>3425</v>
      </c>
      <c r="I1120" t="s">
        <v>3433</v>
      </c>
      <c r="J1120" t="s">
        <v>39</v>
      </c>
      <c r="K1120" t="b">
        <v>1</v>
      </c>
      <c r="L1120" t="s">
        <v>42</v>
      </c>
      <c r="M1120" t="s">
        <v>3416</v>
      </c>
      <c r="N1120" t="s">
        <v>3415</v>
      </c>
      <c r="O1120" t="s">
        <v>3416</v>
      </c>
      <c r="P1120" t="s">
        <v>3417</v>
      </c>
      <c r="Q1120" t="b">
        <v>0</v>
      </c>
      <c r="R1120" t="s">
        <v>86</v>
      </c>
      <c r="S1120" t="b">
        <v>0</v>
      </c>
      <c r="U1120" t="b">
        <v>0</v>
      </c>
    </row>
    <row r="1121" spans="1:21" x14ac:dyDescent="0.2">
      <c r="A1121">
        <v>20215</v>
      </c>
      <c r="C1121" t="s">
        <v>3347</v>
      </c>
      <c r="E1121" t="s">
        <v>3411</v>
      </c>
      <c r="F1121" t="s">
        <v>6808</v>
      </c>
      <c r="G1121" t="s">
        <v>3421</v>
      </c>
      <c r="H1121" t="s">
        <v>3432</v>
      </c>
      <c r="I1121" t="s">
        <v>10603</v>
      </c>
      <c r="J1121" t="s">
        <v>39</v>
      </c>
      <c r="K1121" t="b">
        <v>1</v>
      </c>
      <c r="L1121" t="s">
        <v>42</v>
      </c>
      <c r="M1121" t="s">
        <v>3416</v>
      </c>
      <c r="N1121" t="s">
        <v>3415</v>
      </c>
      <c r="O1121" t="s">
        <v>3416</v>
      </c>
      <c r="P1121" t="s">
        <v>3417</v>
      </c>
      <c r="Q1121" t="b">
        <v>0</v>
      </c>
      <c r="R1121" t="s">
        <v>86</v>
      </c>
      <c r="S1121" t="b">
        <v>0</v>
      </c>
      <c r="U1121" t="b">
        <v>0</v>
      </c>
    </row>
    <row r="1122" spans="1:21" x14ac:dyDescent="0.2">
      <c r="A1122">
        <v>20218</v>
      </c>
      <c r="C1122" t="s">
        <v>3347</v>
      </c>
      <c r="E1122" t="s">
        <v>3411</v>
      </c>
      <c r="F1122" t="s">
        <v>6795</v>
      </c>
      <c r="G1122" t="s">
        <v>3421</v>
      </c>
      <c r="H1122" t="s">
        <v>3435</v>
      </c>
      <c r="I1122" t="s">
        <v>10604</v>
      </c>
      <c r="J1122" t="s">
        <v>39</v>
      </c>
      <c r="K1122" t="b">
        <v>1</v>
      </c>
      <c r="L1122" t="s">
        <v>42</v>
      </c>
      <c r="M1122" t="s">
        <v>3416</v>
      </c>
      <c r="N1122" t="s">
        <v>3415</v>
      </c>
      <c r="O1122" t="s">
        <v>3416</v>
      </c>
      <c r="P1122" t="s">
        <v>3417</v>
      </c>
      <c r="Q1122" t="b">
        <v>0</v>
      </c>
      <c r="R1122" t="s">
        <v>86</v>
      </c>
      <c r="S1122" t="b">
        <v>0</v>
      </c>
      <c r="U1122" t="b">
        <v>0</v>
      </c>
    </row>
    <row r="1123" spans="1:21" x14ac:dyDescent="0.2">
      <c r="A1123">
        <v>1855</v>
      </c>
      <c r="C1123" t="s">
        <v>3347</v>
      </c>
      <c r="E1123" t="s">
        <v>3411</v>
      </c>
      <c r="F1123" t="s">
        <v>3434</v>
      </c>
      <c r="G1123" t="s">
        <v>3421</v>
      </c>
      <c r="H1123" t="s">
        <v>3439</v>
      </c>
      <c r="I1123" t="s">
        <v>3436</v>
      </c>
      <c r="J1123" t="s">
        <v>39</v>
      </c>
      <c r="K1123" t="b">
        <v>1</v>
      </c>
      <c r="L1123" t="s">
        <v>42</v>
      </c>
      <c r="M1123" t="s">
        <v>3437</v>
      </c>
      <c r="N1123" t="s">
        <v>3415</v>
      </c>
      <c r="O1123" t="s">
        <v>3416</v>
      </c>
      <c r="P1123" t="s">
        <v>3417</v>
      </c>
      <c r="Q1123" t="b">
        <v>0</v>
      </c>
      <c r="R1123" t="s">
        <v>86</v>
      </c>
      <c r="S1123" t="b">
        <v>0</v>
      </c>
      <c r="U1123" t="b">
        <v>0</v>
      </c>
    </row>
    <row r="1124" spans="1:21" x14ac:dyDescent="0.2">
      <c r="C1124" t="s">
        <v>3347</v>
      </c>
      <c r="E1124" t="s">
        <v>3411</v>
      </c>
      <c r="F1124" t="s">
        <v>3442</v>
      </c>
      <c r="G1124" t="s">
        <v>3421</v>
      </c>
      <c r="H1124" t="s">
        <v>3443</v>
      </c>
      <c r="I1124" t="s">
        <v>3444</v>
      </c>
      <c r="J1124" t="s">
        <v>39</v>
      </c>
      <c r="K1124" t="b">
        <v>1</v>
      </c>
      <c r="L1124" t="s">
        <v>42</v>
      </c>
      <c r="M1124" t="s">
        <v>3445</v>
      </c>
      <c r="N1124" t="s">
        <v>3415</v>
      </c>
      <c r="O1124" t="s">
        <v>3416</v>
      </c>
      <c r="P1124" t="s">
        <v>3417</v>
      </c>
      <c r="Q1124" t="b">
        <v>0</v>
      </c>
      <c r="R1124" t="s">
        <v>86</v>
      </c>
      <c r="S1124" t="b">
        <v>0</v>
      </c>
      <c r="U1124" t="b">
        <v>0</v>
      </c>
    </row>
    <row r="1125" spans="1:21" x14ac:dyDescent="0.2">
      <c r="C1125" t="s">
        <v>3347</v>
      </c>
      <c r="E1125" t="s">
        <v>3411</v>
      </c>
      <c r="F1125" t="s">
        <v>6796</v>
      </c>
      <c r="G1125" t="s">
        <v>3421</v>
      </c>
      <c r="H1125" t="s">
        <v>3447</v>
      </c>
      <c r="I1125" t="s">
        <v>10605</v>
      </c>
      <c r="J1125" t="s">
        <v>39</v>
      </c>
      <c r="K1125" t="b">
        <v>1</v>
      </c>
      <c r="L1125" t="s">
        <v>42</v>
      </c>
      <c r="M1125" t="s">
        <v>3416</v>
      </c>
      <c r="N1125" t="s">
        <v>3415</v>
      </c>
      <c r="O1125" t="s">
        <v>3416</v>
      </c>
      <c r="P1125" t="s">
        <v>3417</v>
      </c>
      <c r="Q1125" t="b">
        <v>0</v>
      </c>
      <c r="R1125" t="s">
        <v>86</v>
      </c>
      <c r="S1125" t="b">
        <v>0</v>
      </c>
      <c r="U1125" t="b">
        <v>0</v>
      </c>
    </row>
    <row r="1126" spans="1:21" x14ac:dyDescent="0.2">
      <c r="C1126" t="s">
        <v>3347</v>
      </c>
      <c r="E1126" t="s">
        <v>3411</v>
      </c>
      <c r="F1126" t="s">
        <v>6807</v>
      </c>
      <c r="G1126" t="s">
        <v>3421</v>
      </c>
      <c r="H1126" t="s">
        <v>3432</v>
      </c>
      <c r="J1126" t="s">
        <v>39</v>
      </c>
      <c r="K1126" t="b">
        <v>1</v>
      </c>
      <c r="L1126" t="s">
        <v>42</v>
      </c>
      <c r="M1126" t="s">
        <v>3416</v>
      </c>
      <c r="N1126" t="s">
        <v>3415</v>
      </c>
      <c r="O1126" t="s">
        <v>3416</v>
      </c>
      <c r="P1126" t="s">
        <v>3417</v>
      </c>
      <c r="Q1126" t="b">
        <v>0</v>
      </c>
      <c r="R1126" t="s">
        <v>86</v>
      </c>
      <c r="S1126" t="b">
        <v>0</v>
      </c>
      <c r="U1126" t="b">
        <v>0</v>
      </c>
    </row>
    <row r="1127" spans="1:21" x14ac:dyDescent="0.2">
      <c r="C1127" t="s">
        <v>3347</v>
      </c>
      <c r="E1127" t="s">
        <v>3411</v>
      </c>
      <c r="F1127" t="s">
        <v>6794</v>
      </c>
      <c r="G1127" t="s">
        <v>3421</v>
      </c>
      <c r="H1127" t="s">
        <v>3432</v>
      </c>
      <c r="J1127" t="s">
        <v>39</v>
      </c>
      <c r="K1127" t="b">
        <v>1</v>
      </c>
      <c r="L1127" t="s">
        <v>42</v>
      </c>
      <c r="M1127" t="s">
        <v>3416</v>
      </c>
      <c r="N1127" t="s">
        <v>3415</v>
      </c>
      <c r="O1127" t="s">
        <v>3416</v>
      </c>
      <c r="P1127" t="s">
        <v>3417</v>
      </c>
      <c r="Q1127" t="b">
        <v>0</v>
      </c>
      <c r="R1127" t="s">
        <v>86</v>
      </c>
      <c r="S1127" t="b">
        <v>0</v>
      </c>
      <c r="U1127" t="b">
        <v>0</v>
      </c>
    </row>
    <row r="1128" spans="1:21" x14ac:dyDescent="0.2">
      <c r="A1128">
        <v>19979</v>
      </c>
      <c r="C1128" t="s">
        <v>3347</v>
      </c>
      <c r="E1128" t="s">
        <v>3411</v>
      </c>
      <c r="F1128" t="s">
        <v>3438</v>
      </c>
      <c r="G1128" t="s">
        <v>3421</v>
      </c>
      <c r="H1128" t="s">
        <v>3439</v>
      </c>
      <c r="I1128" t="s">
        <v>3440</v>
      </c>
      <c r="J1128" t="s">
        <v>39</v>
      </c>
      <c r="K1128" t="b">
        <v>1</v>
      </c>
      <c r="L1128" t="s">
        <v>42</v>
      </c>
      <c r="M1128" t="s">
        <v>3441</v>
      </c>
      <c r="N1128" t="s">
        <v>3415</v>
      </c>
      <c r="O1128" t="s">
        <v>3416</v>
      </c>
      <c r="P1128" t="s">
        <v>3417</v>
      </c>
      <c r="Q1128" t="b">
        <v>0</v>
      </c>
      <c r="R1128" t="s">
        <v>86</v>
      </c>
      <c r="S1128" t="b">
        <v>0</v>
      </c>
      <c r="U1128" t="b">
        <v>0</v>
      </c>
    </row>
    <row r="1129" spans="1:21" x14ac:dyDescent="0.2">
      <c r="A1129">
        <v>2405</v>
      </c>
      <c r="C1129" t="s">
        <v>3347</v>
      </c>
      <c r="E1129" t="s">
        <v>3411</v>
      </c>
      <c r="F1129" t="s">
        <v>3446</v>
      </c>
      <c r="G1129" t="s">
        <v>3421</v>
      </c>
      <c r="H1129" t="s">
        <v>3447</v>
      </c>
      <c r="I1129" t="s">
        <v>3448</v>
      </c>
      <c r="J1129" t="s">
        <v>39</v>
      </c>
      <c r="K1129" t="b">
        <v>1</v>
      </c>
      <c r="L1129" t="s">
        <v>42</v>
      </c>
      <c r="M1129" t="s">
        <v>3423</v>
      </c>
      <c r="N1129" t="s">
        <v>3415</v>
      </c>
      <c r="O1129" t="s">
        <v>3416</v>
      </c>
      <c r="P1129" t="s">
        <v>3417</v>
      </c>
      <c r="Q1129" t="b">
        <v>0</v>
      </c>
      <c r="R1129" t="s">
        <v>86</v>
      </c>
      <c r="S1129" t="b">
        <v>0</v>
      </c>
      <c r="U1129" t="b">
        <v>0</v>
      </c>
    </row>
    <row r="1130" spans="1:21" x14ac:dyDescent="0.2">
      <c r="A1130">
        <v>19981</v>
      </c>
      <c r="C1130" t="s">
        <v>3347</v>
      </c>
      <c r="E1130" t="s">
        <v>3411</v>
      </c>
      <c r="F1130" t="s">
        <v>3449</v>
      </c>
      <c r="G1130" t="s">
        <v>3421</v>
      </c>
      <c r="I1130" t="s">
        <v>3450</v>
      </c>
      <c r="K1130" t="b">
        <v>1</v>
      </c>
      <c r="L1130" t="s">
        <v>42</v>
      </c>
      <c r="M1130" t="s">
        <v>3414</v>
      </c>
      <c r="N1130" t="s">
        <v>3415</v>
      </c>
      <c r="O1130" t="s">
        <v>3416</v>
      </c>
      <c r="P1130" t="s">
        <v>3451</v>
      </c>
      <c r="Q1130" t="b">
        <v>0</v>
      </c>
      <c r="R1130" t="s">
        <v>3452</v>
      </c>
      <c r="S1130" t="b">
        <v>0</v>
      </c>
      <c r="U1130" t="b">
        <v>0</v>
      </c>
    </row>
    <row r="1131" spans="1:21" x14ac:dyDescent="0.2">
      <c r="A1131">
        <v>1864</v>
      </c>
      <c r="C1131" t="s">
        <v>3347</v>
      </c>
      <c r="E1131" t="s">
        <v>3411</v>
      </c>
      <c r="F1131" t="s">
        <v>3453</v>
      </c>
      <c r="G1131" t="s">
        <v>3421</v>
      </c>
      <c r="H1131" t="s">
        <v>3454</v>
      </c>
      <c r="I1131" t="s">
        <v>3455</v>
      </c>
      <c r="J1131" t="s">
        <v>39</v>
      </c>
      <c r="K1131" t="b">
        <v>1</v>
      </c>
      <c r="L1131" t="s">
        <v>42</v>
      </c>
      <c r="M1131" t="s">
        <v>3457</v>
      </c>
      <c r="N1131" t="s">
        <v>3458</v>
      </c>
      <c r="O1131" t="s">
        <v>3459</v>
      </c>
      <c r="P1131" t="s">
        <v>3456</v>
      </c>
      <c r="Q1131" t="b">
        <v>1</v>
      </c>
      <c r="R1131" t="s">
        <v>86</v>
      </c>
      <c r="S1131" t="b">
        <v>0</v>
      </c>
      <c r="U1131" t="b">
        <v>0</v>
      </c>
    </row>
    <row r="1132" spans="1:21" x14ac:dyDescent="0.2">
      <c r="A1132">
        <v>2007</v>
      </c>
      <c r="C1132" t="s">
        <v>3347</v>
      </c>
      <c r="E1132" t="s">
        <v>3411</v>
      </c>
      <c r="H1132" t="s">
        <v>3412</v>
      </c>
      <c r="I1132" t="s">
        <v>3413</v>
      </c>
      <c r="J1132" t="s">
        <v>39</v>
      </c>
      <c r="K1132" t="b">
        <v>1</v>
      </c>
      <c r="L1132" t="s">
        <v>42</v>
      </c>
      <c r="M1132" t="s">
        <v>3414</v>
      </c>
      <c r="N1132" t="s">
        <v>3415</v>
      </c>
      <c r="O1132" t="s">
        <v>3416</v>
      </c>
      <c r="P1132" t="s">
        <v>3417</v>
      </c>
      <c r="Q1132" t="b">
        <v>0</v>
      </c>
      <c r="R1132" t="s">
        <v>86</v>
      </c>
      <c r="S1132" t="b">
        <v>0</v>
      </c>
      <c r="U1132" t="b">
        <v>0</v>
      </c>
    </row>
    <row r="1133" spans="1:21" x14ac:dyDescent="0.2">
      <c r="A1133" t="s">
        <v>11408</v>
      </c>
      <c r="C1133" t="s">
        <v>3347</v>
      </c>
      <c r="E1133" t="s">
        <v>3411</v>
      </c>
      <c r="F1133" t="s">
        <v>11527</v>
      </c>
      <c r="G1133" t="s">
        <v>11405</v>
      </c>
      <c r="H1133" t="s">
        <v>3425</v>
      </c>
      <c r="I1133" t="s">
        <v>11405</v>
      </c>
      <c r="J1133" t="s">
        <v>39</v>
      </c>
      <c r="K1133" t="b">
        <v>1</v>
      </c>
      <c r="L1133" t="s">
        <v>42</v>
      </c>
      <c r="M1133" t="s">
        <v>3427</v>
      </c>
      <c r="N1133" t="s">
        <v>11405</v>
      </c>
      <c r="O1133" t="s">
        <v>11405</v>
      </c>
      <c r="P1133" t="s">
        <v>3426</v>
      </c>
      <c r="Q1133" t="b">
        <v>0</v>
      </c>
      <c r="R1133" t="s">
        <v>86</v>
      </c>
      <c r="S1133" t="b">
        <v>0</v>
      </c>
      <c r="T1133" t="s">
        <v>11405</v>
      </c>
      <c r="U1133" t="b">
        <v>0</v>
      </c>
    </row>
    <row r="1134" spans="1:21" x14ac:dyDescent="0.2">
      <c r="A1134" t="s">
        <v>11408</v>
      </c>
      <c r="C1134" t="s">
        <v>3347</v>
      </c>
      <c r="E1134" t="s">
        <v>3411</v>
      </c>
      <c r="F1134" t="s">
        <v>11528</v>
      </c>
      <c r="G1134" t="s">
        <v>11405</v>
      </c>
      <c r="H1134" t="s">
        <v>3425</v>
      </c>
      <c r="I1134" t="s">
        <v>11405</v>
      </c>
      <c r="J1134" t="s">
        <v>39</v>
      </c>
      <c r="K1134" t="b">
        <v>1</v>
      </c>
      <c r="L1134" t="s">
        <v>42</v>
      </c>
      <c r="M1134" t="s">
        <v>3427</v>
      </c>
      <c r="N1134" t="s">
        <v>11405</v>
      </c>
      <c r="O1134" t="s">
        <v>11405</v>
      </c>
      <c r="P1134" t="s">
        <v>3426</v>
      </c>
      <c r="Q1134" t="b">
        <v>0</v>
      </c>
      <c r="R1134" t="s">
        <v>86</v>
      </c>
      <c r="S1134" t="b">
        <v>0</v>
      </c>
      <c r="T1134" t="s">
        <v>11405</v>
      </c>
      <c r="U1134" t="b">
        <v>0</v>
      </c>
    </row>
    <row r="1135" spans="1:21" x14ac:dyDescent="0.2">
      <c r="A1135" t="s">
        <v>11408</v>
      </c>
      <c r="C1135" t="s">
        <v>3347</v>
      </c>
      <c r="E1135" t="s">
        <v>3411</v>
      </c>
      <c r="F1135" t="s">
        <v>11529</v>
      </c>
      <c r="G1135" t="s">
        <v>11405</v>
      </c>
      <c r="H1135" t="s">
        <v>3425</v>
      </c>
      <c r="I1135" t="s">
        <v>11405</v>
      </c>
      <c r="J1135" t="s">
        <v>39</v>
      </c>
      <c r="K1135" t="b">
        <v>1</v>
      </c>
      <c r="L1135" t="s">
        <v>42</v>
      </c>
      <c r="M1135" t="s">
        <v>3427</v>
      </c>
      <c r="N1135" t="s">
        <v>11405</v>
      </c>
      <c r="O1135" t="s">
        <v>11405</v>
      </c>
      <c r="P1135" t="s">
        <v>3426</v>
      </c>
      <c r="Q1135" t="b">
        <v>0</v>
      </c>
      <c r="R1135" t="s">
        <v>86</v>
      </c>
      <c r="S1135" t="b">
        <v>0</v>
      </c>
      <c r="T1135" t="s">
        <v>11405</v>
      </c>
      <c r="U1135" t="b">
        <v>0</v>
      </c>
    </row>
    <row r="1136" spans="1:21" x14ac:dyDescent="0.2">
      <c r="A1136" t="s">
        <v>11408</v>
      </c>
      <c r="C1136" t="s">
        <v>3347</v>
      </c>
      <c r="E1136" t="s">
        <v>3411</v>
      </c>
      <c r="F1136" t="s">
        <v>11530</v>
      </c>
      <c r="G1136" t="s">
        <v>3421</v>
      </c>
      <c r="H1136" t="s">
        <v>3432</v>
      </c>
      <c r="I1136" t="s">
        <v>11405</v>
      </c>
      <c r="J1136" t="s">
        <v>39</v>
      </c>
      <c r="K1136" t="b">
        <v>1</v>
      </c>
      <c r="L1136" t="s">
        <v>42</v>
      </c>
      <c r="M1136" t="s">
        <v>3416</v>
      </c>
      <c r="N1136" t="s">
        <v>3415</v>
      </c>
      <c r="O1136" t="s">
        <v>3416</v>
      </c>
      <c r="P1136" t="s">
        <v>3417</v>
      </c>
      <c r="Q1136" t="b">
        <v>0</v>
      </c>
      <c r="R1136" t="s">
        <v>86</v>
      </c>
      <c r="S1136" t="b">
        <v>0</v>
      </c>
      <c r="T1136" t="s">
        <v>11405</v>
      </c>
      <c r="U1136" t="b">
        <v>0</v>
      </c>
    </row>
    <row r="1137" spans="1:21" x14ac:dyDescent="0.2">
      <c r="A1137" t="s">
        <v>11408</v>
      </c>
      <c r="C1137" t="s">
        <v>3347</v>
      </c>
      <c r="E1137" t="s">
        <v>3411</v>
      </c>
      <c r="F1137" t="s">
        <v>11531</v>
      </c>
      <c r="G1137" t="s">
        <v>3421</v>
      </c>
      <c r="H1137" t="s">
        <v>3432</v>
      </c>
      <c r="I1137" t="s">
        <v>11405</v>
      </c>
      <c r="J1137" t="s">
        <v>39</v>
      </c>
      <c r="K1137" t="b">
        <v>1</v>
      </c>
      <c r="L1137" t="s">
        <v>42</v>
      </c>
      <c r="M1137" t="s">
        <v>3416</v>
      </c>
      <c r="N1137" t="s">
        <v>3415</v>
      </c>
      <c r="O1137" t="s">
        <v>3416</v>
      </c>
      <c r="P1137" t="s">
        <v>3417</v>
      </c>
      <c r="Q1137" t="b">
        <v>0</v>
      </c>
      <c r="R1137" t="s">
        <v>86</v>
      </c>
      <c r="S1137" t="b">
        <v>0</v>
      </c>
      <c r="T1137" t="s">
        <v>11405</v>
      </c>
      <c r="U1137" t="b">
        <v>0</v>
      </c>
    </row>
    <row r="1138" spans="1:21" x14ac:dyDescent="0.2">
      <c r="A1138" t="s">
        <v>11408</v>
      </c>
      <c r="C1138" t="s">
        <v>3347</v>
      </c>
      <c r="E1138" t="s">
        <v>3411</v>
      </c>
      <c r="F1138" t="s">
        <v>11532</v>
      </c>
      <c r="G1138" t="s">
        <v>11405</v>
      </c>
      <c r="H1138" t="s">
        <v>3425</v>
      </c>
      <c r="I1138" t="s">
        <v>11405</v>
      </c>
      <c r="J1138" t="s">
        <v>39</v>
      </c>
      <c r="K1138" t="b">
        <v>1</v>
      </c>
      <c r="L1138" t="s">
        <v>42</v>
      </c>
      <c r="M1138" t="s">
        <v>3427</v>
      </c>
      <c r="N1138" t="s">
        <v>11405</v>
      </c>
      <c r="O1138" t="s">
        <v>11405</v>
      </c>
      <c r="P1138" t="s">
        <v>3426</v>
      </c>
      <c r="Q1138" t="b">
        <v>0</v>
      </c>
      <c r="R1138" t="s">
        <v>86</v>
      </c>
      <c r="S1138" t="b">
        <v>0</v>
      </c>
      <c r="T1138" t="s">
        <v>11405</v>
      </c>
      <c r="U1138" t="b">
        <v>0</v>
      </c>
    </row>
    <row r="1139" spans="1:21" x14ac:dyDescent="0.2">
      <c r="A1139" t="s">
        <v>11408</v>
      </c>
      <c r="C1139" t="s">
        <v>3347</v>
      </c>
      <c r="E1139" t="s">
        <v>3411</v>
      </c>
      <c r="F1139" t="s">
        <v>11533</v>
      </c>
      <c r="G1139" t="s">
        <v>3421</v>
      </c>
      <c r="H1139" t="s">
        <v>3432</v>
      </c>
      <c r="I1139" t="s">
        <v>11405</v>
      </c>
      <c r="J1139" t="s">
        <v>39</v>
      </c>
      <c r="K1139" t="b">
        <v>1</v>
      </c>
      <c r="L1139" t="s">
        <v>42</v>
      </c>
      <c r="M1139" t="s">
        <v>3416</v>
      </c>
      <c r="N1139" t="s">
        <v>3415</v>
      </c>
      <c r="O1139" t="s">
        <v>3416</v>
      </c>
      <c r="P1139" t="s">
        <v>3417</v>
      </c>
      <c r="Q1139" t="b">
        <v>0</v>
      </c>
      <c r="R1139" t="s">
        <v>86</v>
      </c>
      <c r="S1139" t="b">
        <v>0</v>
      </c>
      <c r="T1139" t="s">
        <v>11405</v>
      </c>
      <c r="U1139" t="b">
        <v>0</v>
      </c>
    </row>
    <row r="1140" spans="1:21" x14ac:dyDescent="0.2">
      <c r="A1140" t="s">
        <v>11408</v>
      </c>
      <c r="C1140" t="s">
        <v>3347</v>
      </c>
      <c r="E1140" t="s">
        <v>3411</v>
      </c>
      <c r="F1140" t="s">
        <v>11534</v>
      </c>
      <c r="G1140" t="s">
        <v>3421</v>
      </c>
      <c r="H1140" t="s">
        <v>3432</v>
      </c>
      <c r="I1140" t="s">
        <v>11405</v>
      </c>
      <c r="J1140" t="s">
        <v>39</v>
      </c>
      <c r="K1140" t="b">
        <v>1</v>
      </c>
      <c r="L1140" t="s">
        <v>42</v>
      </c>
      <c r="M1140" t="s">
        <v>3416</v>
      </c>
      <c r="N1140" t="s">
        <v>3415</v>
      </c>
      <c r="O1140" t="s">
        <v>3416</v>
      </c>
      <c r="P1140" t="s">
        <v>3417</v>
      </c>
      <c r="Q1140" t="b">
        <v>0</v>
      </c>
      <c r="R1140" t="s">
        <v>86</v>
      </c>
      <c r="S1140" t="b">
        <v>0</v>
      </c>
      <c r="T1140" t="s">
        <v>11405</v>
      </c>
      <c r="U1140" t="b">
        <v>0</v>
      </c>
    </row>
    <row r="1141" spans="1:21" x14ac:dyDescent="0.2">
      <c r="A1141" t="s">
        <v>11408</v>
      </c>
      <c r="C1141" t="s">
        <v>3347</v>
      </c>
      <c r="E1141" t="s">
        <v>3411</v>
      </c>
      <c r="F1141" t="s">
        <v>11535</v>
      </c>
      <c r="G1141" t="s">
        <v>3421</v>
      </c>
      <c r="H1141" t="s">
        <v>3432</v>
      </c>
      <c r="I1141" t="s">
        <v>11405</v>
      </c>
      <c r="J1141" t="s">
        <v>39</v>
      </c>
      <c r="K1141" t="b">
        <v>1</v>
      </c>
      <c r="L1141" t="s">
        <v>42</v>
      </c>
      <c r="M1141" t="s">
        <v>3416</v>
      </c>
      <c r="N1141" t="s">
        <v>3415</v>
      </c>
      <c r="O1141" t="s">
        <v>3416</v>
      </c>
      <c r="P1141" t="s">
        <v>3417</v>
      </c>
      <c r="Q1141" t="b">
        <v>0</v>
      </c>
      <c r="R1141" t="s">
        <v>86</v>
      </c>
      <c r="S1141" t="b">
        <v>0</v>
      </c>
      <c r="T1141" t="s">
        <v>11405</v>
      </c>
      <c r="U1141" t="b">
        <v>0</v>
      </c>
    </row>
    <row r="1142" spans="1:21" x14ac:dyDescent="0.2">
      <c r="A1142">
        <v>2077</v>
      </c>
      <c r="C1142" t="s">
        <v>3347</v>
      </c>
      <c r="D1142" t="s">
        <v>2383</v>
      </c>
      <c r="E1142" t="s">
        <v>11684</v>
      </c>
      <c r="F1142" t="s">
        <v>3467</v>
      </c>
      <c r="G1142" t="s">
        <v>3462</v>
      </c>
      <c r="I1142" t="s">
        <v>3468</v>
      </c>
      <c r="K1142" t="b">
        <v>0</v>
      </c>
      <c r="L1142" t="s">
        <v>42</v>
      </c>
      <c r="Q1142" t="b">
        <v>0</v>
      </c>
      <c r="R1142" t="s">
        <v>86</v>
      </c>
      <c r="S1142" t="b">
        <v>1</v>
      </c>
      <c r="U1142" t="b">
        <v>0</v>
      </c>
    </row>
    <row r="1143" spans="1:21" x14ac:dyDescent="0.2">
      <c r="A1143">
        <v>2232</v>
      </c>
      <c r="C1143" t="s">
        <v>3347</v>
      </c>
      <c r="D1143" t="s">
        <v>2383</v>
      </c>
      <c r="E1143" t="s">
        <v>11684</v>
      </c>
      <c r="G1143" t="s">
        <v>3462</v>
      </c>
      <c r="I1143" t="s">
        <v>3461</v>
      </c>
      <c r="K1143" t="b">
        <v>1</v>
      </c>
      <c r="L1143" t="s">
        <v>42</v>
      </c>
      <c r="M1143" t="s">
        <v>3464</v>
      </c>
      <c r="N1143" t="s">
        <v>3465</v>
      </c>
      <c r="O1143" t="s">
        <v>3466</v>
      </c>
      <c r="P1143" t="s">
        <v>3463</v>
      </c>
      <c r="Q1143" t="b">
        <v>1</v>
      </c>
      <c r="R1143" t="s">
        <v>86</v>
      </c>
      <c r="S1143" t="b">
        <v>1</v>
      </c>
      <c r="U1143" t="b">
        <v>0</v>
      </c>
    </row>
    <row r="1144" spans="1:21" x14ac:dyDescent="0.2">
      <c r="A1144">
        <v>1699</v>
      </c>
      <c r="C1144" t="s">
        <v>3347</v>
      </c>
      <c r="D1144" t="s">
        <v>2383</v>
      </c>
      <c r="E1144" t="s">
        <v>11690</v>
      </c>
      <c r="F1144" t="s">
        <v>3470</v>
      </c>
      <c r="I1144" t="s">
        <v>3471</v>
      </c>
      <c r="K1144" t="b">
        <v>0</v>
      </c>
      <c r="L1144" t="s">
        <v>42</v>
      </c>
      <c r="Q1144" t="b">
        <v>0</v>
      </c>
      <c r="R1144" t="s">
        <v>86</v>
      </c>
      <c r="S1144" t="b">
        <v>1</v>
      </c>
      <c r="U1144" t="b">
        <v>0</v>
      </c>
    </row>
    <row r="1145" spans="1:21" x14ac:dyDescent="0.2">
      <c r="A1145">
        <v>1700</v>
      </c>
      <c r="C1145" t="s">
        <v>3347</v>
      </c>
      <c r="D1145" t="s">
        <v>2383</v>
      </c>
      <c r="E1145" t="s">
        <v>11690</v>
      </c>
      <c r="F1145" t="s">
        <v>3472</v>
      </c>
      <c r="I1145" t="s">
        <v>3473</v>
      </c>
      <c r="K1145" t="b">
        <v>1</v>
      </c>
      <c r="L1145" t="s">
        <v>42</v>
      </c>
      <c r="M1145" t="s">
        <v>3474</v>
      </c>
      <c r="Q1145" t="b">
        <v>0</v>
      </c>
      <c r="R1145" t="s">
        <v>86</v>
      </c>
      <c r="S1145" t="b">
        <v>1</v>
      </c>
      <c r="U1145" t="b">
        <v>0</v>
      </c>
    </row>
    <row r="1146" spans="1:21" x14ac:dyDescent="0.2">
      <c r="A1146">
        <v>2462</v>
      </c>
      <c r="C1146" t="s">
        <v>3347</v>
      </c>
      <c r="D1146" t="s">
        <v>2383</v>
      </c>
      <c r="E1146" t="s">
        <v>11690</v>
      </c>
      <c r="F1146" t="s">
        <v>3475</v>
      </c>
      <c r="I1146" t="s">
        <v>3476</v>
      </c>
      <c r="K1146" t="b">
        <v>1</v>
      </c>
      <c r="L1146" t="s">
        <v>42</v>
      </c>
      <c r="M1146" t="s">
        <v>3477</v>
      </c>
      <c r="N1146" t="s">
        <v>3478</v>
      </c>
      <c r="Q1146" t="b">
        <v>0</v>
      </c>
      <c r="R1146" t="s">
        <v>86</v>
      </c>
      <c r="S1146" t="b">
        <v>1</v>
      </c>
      <c r="U1146" t="b">
        <v>0</v>
      </c>
    </row>
    <row r="1147" spans="1:21" x14ac:dyDescent="0.2">
      <c r="A1147">
        <v>2074</v>
      </c>
      <c r="C1147" t="s">
        <v>3347</v>
      </c>
      <c r="F1147" t="s">
        <v>3348</v>
      </c>
      <c r="H1147" t="s">
        <v>3349</v>
      </c>
      <c r="I1147" t="s">
        <v>3350</v>
      </c>
      <c r="J1147" t="s">
        <v>39</v>
      </c>
      <c r="K1147" t="b">
        <v>1</v>
      </c>
      <c r="L1147" t="s">
        <v>42</v>
      </c>
      <c r="M1147" t="s">
        <v>3351</v>
      </c>
      <c r="N1147" t="s">
        <v>3352</v>
      </c>
      <c r="O1147" t="s">
        <v>3353</v>
      </c>
      <c r="Q1147" t="b">
        <v>0</v>
      </c>
      <c r="R1147" t="s">
        <v>86</v>
      </c>
      <c r="S1147" t="b">
        <v>0</v>
      </c>
      <c r="U1147" t="b">
        <v>1</v>
      </c>
    </row>
    <row r="1148" spans="1:21" x14ac:dyDescent="0.2">
      <c r="A1148">
        <v>15802</v>
      </c>
      <c r="C1148" t="s">
        <v>3347</v>
      </c>
      <c r="F1148" t="s">
        <v>3354</v>
      </c>
      <c r="I1148" t="s">
        <v>3355</v>
      </c>
      <c r="K1148" t="b">
        <v>1</v>
      </c>
      <c r="L1148" t="s">
        <v>42</v>
      </c>
      <c r="M1148" t="s">
        <v>3356</v>
      </c>
      <c r="N1148" t="s">
        <v>3357</v>
      </c>
      <c r="O1148" t="s">
        <v>3358</v>
      </c>
      <c r="Q1148" t="b">
        <v>0</v>
      </c>
      <c r="R1148" t="s">
        <v>3359</v>
      </c>
      <c r="S1148" t="b">
        <v>1</v>
      </c>
      <c r="U1148" t="b">
        <v>0</v>
      </c>
    </row>
    <row r="1149" spans="1:21" x14ac:dyDescent="0.2">
      <c r="A1149">
        <v>2606</v>
      </c>
      <c r="C1149" t="s">
        <v>3347</v>
      </c>
      <c r="F1149" t="s">
        <v>3360</v>
      </c>
      <c r="I1149" t="s">
        <v>3361</v>
      </c>
      <c r="K1149" t="b">
        <v>1</v>
      </c>
      <c r="L1149" t="s">
        <v>42</v>
      </c>
      <c r="M1149" t="s">
        <v>3362</v>
      </c>
      <c r="N1149" t="s">
        <v>3363</v>
      </c>
      <c r="Q1149" t="b">
        <v>0</v>
      </c>
      <c r="R1149" t="s">
        <v>86</v>
      </c>
      <c r="S1149" t="b">
        <v>0</v>
      </c>
      <c r="U1149" t="b">
        <v>0</v>
      </c>
    </row>
    <row r="1150" spans="1:21" x14ac:dyDescent="0.2">
      <c r="A1150">
        <v>15841</v>
      </c>
      <c r="C1150" t="s">
        <v>3347</v>
      </c>
      <c r="F1150" t="s">
        <v>3364</v>
      </c>
      <c r="I1150" t="s">
        <v>3365</v>
      </c>
      <c r="K1150" t="b">
        <v>1</v>
      </c>
      <c r="L1150" t="s">
        <v>42</v>
      </c>
      <c r="M1150" t="s">
        <v>3366</v>
      </c>
      <c r="N1150" t="s">
        <v>3367</v>
      </c>
      <c r="Q1150" t="b">
        <v>0</v>
      </c>
      <c r="R1150" t="s">
        <v>86</v>
      </c>
      <c r="S1150" t="b">
        <v>1</v>
      </c>
      <c r="U1150" t="b">
        <v>0</v>
      </c>
    </row>
    <row r="1151" spans="1:21" x14ac:dyDescent="0.2">
      <c r="C1151" t="s">
        <v>3479</v>
      </c>
      <c r="F1151" t="s">
        <v>9843</v>
      </c>
      <c r="H1151" t="s">
        <v>10137</v>
      </c>
      <c r="I1151" t="s">
        <v>10606</v>
      </c>
      <c r="K1151" t="b">
        <v>1</v>
      </c>
      <c r="L1151" t="s">
        <v>42</v>
      </c>
      <c r="M1151" t="s">
        <v>11170</v>
      </c>
      <c r="Q1151" t="b">
        <v>0</v>
      </c>
      <c r="R1151" t="s">
        <v>86</v>
      </c>
      <c r="S1151" t="b">
        <v>0</v>
      </c>
      <c r="U1151" t="b">
        <v>0</v>
      </c>
    </row>
    <row r="1152" spans="1:21" x14ac:dyDescent="0.2">
      <c r="A1152">
        <v>20053</v>
      </c>
      <c r="C1152" t="s">
        <v>3479</v>
      </c>
      <c r="F1152" t="s">
        <v>3483</v>
      </c>
      <c r="G1152" t="s">
        <v>3481</v>
      </c>
      <c r="I1152" t="s">
        <v>3484</v>
      </c>
      <c r="K1152" t="b">
        <v>1</v>
      </c>
      <c r="L1152" t="s">
        <v>42</v>
      </c>
      <c r="M1152" t="s">
        <v>3482</v>
      </c>
      <c r="Q1152" t="b">
        <v>0</v>
      </c>
      <c r="R1152" t="s">
        <v>86</v>
      </c>
      <c r="S1152" t="b">
        <v>1</v>
      </c>
      <c r="U1152" t="b">
        <v>0</v>
      </c>
    </row>
    <row r="1153" spans="1:21" x14ac:dyDescent="0.2">
      <c r="A1153">
        <v>2459</v>
      </c>
      <c r="C1153" t="s">
        <v>3479</v>
      </c>
      <c r="F1153" t="s">
        <v>3485</v>
      </c>
      <c r="G1153" t="s">
        <v>3481</v>
      </c>
      <c r="H1153" t="s">
        <v>10138</v>
      </c>
      <c r="I1153" t="s">
        <v>3486</v>
      </c>
      <c r="K1153" t="b">
        <v>1</v>
      </c>
      <c r="L1153" t="s">
        <v>42</v>
      </c>
      <c r="M1153" t="s">
        <v>3482</v>
      </c>
      <c r="Q1153" t="b">
        <v>0</v>
      </c>
      <c r="R1153" t="s">
        <v>1632</v>
      </c>
      <c r="S1153" t="b">
        <v>0</v>
      </c>
      <c r="U1153" t="b">
        <v>0</v>
      </c>
    </row>
    <row r="1154" spans="1:21" x14ac:dyDescent="0.2">
      <c r="A1154">
        <v>15689</v>
      </c>
      <c r="C1154" t="s">
        <v>3479</v>
      </c>
      <c r="G1154" t="s">
        <v>3481</v>
      </c>
      <c r="I1154" t="s">
        <v>3480</v>
      </c>
      <c r="K1154" t="b">
        <v>1</v>
      </c>
      <c r="L1154" t="s">
        <v>42</v>
      </c>
      <c r="M1154" t="s">
        <v>3482</v>
      </c>
      <c r="Q1154" t="b">
        <v>0</v>
      </c>
      <c r="R1154" t="s">
        <v>86</v>
      </c>
      <c r="S1154" t="b">
        <v>1</v>
      </c>
      <c r="U1154" t="b">
        <v>0</v>
      </c>
    </row>
    <row r="1155" spans="1:21" x14ac:dyDescent="0.2">
      <c r="A1155">
        <v>2008</v>
      </c>
      <c r="C1155" t="s">
        <v>3487</v>
      </c>
      <c r="E1155" t="s">
        <v>3488</v>
      </c>
      <c r="I1155" t="s">
        <v>3489</v>
      </c>
      <c r="K1155" t="b">
        <v>1</v>
      </c>
      <c r="L1155" t="s">
        <v>42</v>
      </c>
      <c r="M1155" t="s">
        <v>3490</v>
      </c>
      <c r="Q1155" t="b">
        <v>1</v>
      </c>
      <c r="R1155" t="s">
        <v>86</v>
      </c>
      <c r="S1155" t="b">
        <v>0</v>
      </c>
      <c r="U1155" t="b">
        <v>0</v>
      </c>
    </row>
    <row r="1156" spans="1:21" x14ac:dyDescent="0.2">
      <c r="A1156" t="s">
        <v>11408</v>
      </c>
      <c r="C1156" t="s">
        <v>3487</v>
      </c>
      <c r="E1156" t="s">
        <v>3488</v>
      </c>
      <c r="F1156" t="s">
        <v>11536</v>
      </c>
      <c r="G1156" t="s">
        <v>11405</v>
      </c>
      <c r="H1156" t="s">
        <v>11405</v>
      </c>
      <c r="I1156" t="s">
        <v>3489</v>
      </c>
      <c r="J1156" t="s">
        <v>11405</v>
      </c>
      <c r="K1156" t="b">
        <v>0</v>
      </c>
      <c r="L1156" t="s">
        <v>42</v>
      </c>
      <c r="M1156" t="s">
        <v>3490</v>
      </c>
      <c r="N1156" t="s">
        <v>11405</v>
      </c>
      <c r="O1156" t="s">
        <v>11405</v>
      </c>
      <c r="P1156" t="s">
        <v>11405</v>
      </c>
      <c r="Q1156" t="b">
        <v>1</v>
      </c>
      <c r="R1156" t="s">
        <v>86</v>
      </c>
      <c r="S1156" t="b">
        <v>1</v>
      </c>
      <c r="T1156" t="s">
        <v>11405</v>
      </c>
      <c r="U1156" t="b">
        <v>0</v>
      </c>
    </row>
    <row r="1157" spans="1:21" x14ac:dyDescent="0.2">
      <c r="A1157" t="s">
        <v>11408</v>
      </c>
      <c r="C1157" t="s">
        <v>3487</v>
      </c>
      <c r="E1157" t="s">
        <v>3488</v>
      </c>
      <c r="F1157" t="s">
        <v>11537</v>
      </c>
      <c r="G1157" t="s">
        <v>11405</v>
      </c>
      <c r="H1157" t="s">
        <v>11405</v>
      </c>
      <c r="I1157" t="s">
        <v>3489</v>
      </c>
      <c r="J1157" t="s">
        <v>11405</v>
      </c>
      <c r="K1157" t="b">
        <v>0</v>
      </c>
      <c r="L1157" t="s">
        <v>42</v>
      </c>
      <c r="M1157" t="s">
        <v>3490</v>
      </c>
      <c r="N1157" t="s">
        <v>11405</v>
      </c>
      <c r="O1157" t="s">
        <v>11405</v>
      </c>
      <c r="P1157" t="s">
        <v>11405</v>
      </c>
      <c r="Q1157" t="b">
        <v>1</v>
      </c>
      <c r="R1157" t="s">
        <v>86</v>
      </c>
      <c r="S1157" t="b">
        <v>0</v>
      </c>
      <c r="T1157" t="s">
        <v>11405</v>
      </c>
      <c r="U1157" t="b">
        <v>0</v>
      </c>
    </row>
    <row r="1158" spans="1:21" x14ac:dyDescent="0.2">
      <c r="C1158" t="s">
        <v>3491</v>
      </c>
      <c r="E1158" t="s">
        <v>3492</v>
      </c>
      <c r="F1158" t="s">
        <v>3493</v>
      </c>
      <c r="G1158" t="s">
        <v>3496</v>
      </c>
      <c r="H1158" t="s">
        <v>3494</v>
      </c>
      <c r="I1158" t="s">
        <v>3495</v>
      </c>
      <c r="J1158" t="s">
        <v>39</v>
      </c>
      <c r="K1158" t="b">
        <v>1</v>
      </c>
      <c r="L1158" t="s">
        <v>42</v>
      </c>
      <c r="M1158" t="s">
        <v>3497</v>
      </c>
      <c r="N1158" t="s">
        <v>3498</v>
      </c>
      <c r="O1158" t="s">
        <v>3499</v>
      </c>
      <c r="Q1158" t="b">
        <v>0</v>
      </c>
      <c r="R1158" t="s">
        <v>86</v>
      </c>
      <c r="S1158" t="b">
        <v>0</v>
      </c>
      <c r="U1158" t="b">
        <v>0</v>
      </c>
    </row>
    <row r="1159" spans="1:21" x14ac:dyDescent="0.2">
      <c r="C1159" t="s">
        <v>3491</v>
      </c>
      <c r="E1159" t="s">
        <v>3492</v>
      </c>
      <c r="F1159" t="s">
        <v>3500</v>
      </c>
      <c r="G1159" t="s">
        <v>3496</v>
      </c>
      <c r="H1159" t="s">
        <v>3501</v>
      </c>
      <c r="I1159" t="s">
        <v>3502</v>
      </c>
      <c r="J1159" t="s">
        <v>39</v>
      </c>
      <c r="K1159" t="b">
        <v>1</v>
      </c>
      <c r="L1159" t="s">
        <v>42</v>
      </c>
      <c r="M1159" t="s">
        <v>3503</v>
      </c>
      <c r="N1159" t="s">
        <v>3504</v>
      </c>
      <c r="O1159" t="s">
        <v>3505</v>
      </c>
      <c r="P1159" t="s">
        <v>3506</v>
      </c>
      <c r="Q1159" t="b">
        <v>0</v>
      </c>
      <c r="R1159" t="s">
        <v>86</v>
      </c>
      <c r="S1159" t="b">
        <v>0</v>
      </c>
      <c r="U1159" t="b">
        <v>0</v>
      </c>
    </row>
    <row r="1160" spans="1:21" x14ac:dyDescent="0.2">
      <c r="A1160">
        <v>1868</v>
      </c>
      <c r="C1160" t="s">
        <v>3491</v>
      </c>
      <c r="E1160" t="s">
        <v>3492</v>
      </c>
      <c r="F1160" t="s">
        <v>503</v>
      </c>
      <c r="G1160" t="s">
        <v>3496</v>
      </c>
      <c r="H1160" t="s">
        <v>3507</v>
      </c>
      <c r="I1160" t="s">
        <v>3283</v>
      </c>
      <c r="J1160" t="s">
        <v>39</v>
      </c>
      <c r="K1160" t="b">
        <v>1</v>
      </c>
      <c r="L1160" t="s">
        <v>42</v>
      </c>
      <c r="M1160" t="s">
        <v>3509</v>
      </c>
      <c r="N1160" t="s">
        <v>3510</v>
      </c>
      <c r="P1160" t="s">
        <v>3508</v>
      </c>
      <c r="Q1160" t="b">
        <v>1</v>
      </c>
      <c r="R1160" t="s">
        <v>86</v>
      </c>
      <c r="S1160" t="b">
        <v>0</v>
      </c>
      <c r="U1160" t="b">
        <v>0</v>
      </c>
    </row>
    <row r="1161" spans="1:21" x14ac:dyDescent="0.2">
      <c r="A1161">
        <v>1607</v>
      </c>
      <c r="C1161" t="s">
        <v>3491</v>
      </c>
      <c r="E1161" t="s">
        <v>3492</v>
      </c>
      <c r="F1161" t="s">
        <v>2835</v>
      </c>
      <c r="G1161" t="s">
        <v>10290</v>
      </c>
      <c r="H1161" t="s">
        <v>10149</v>
      </c>
      <c r="I1161" t="s">
        <v>10607</v>
      </c>
      <c r="K1161" t="b">
        <v>1</v>
      </c>
      <c r="L1161" t="s">
        <v>42</v>
      </c>
      <c r="M1161" t="s">
        <v>11171</v>
      </c>
      <c r="Q1161" t="b">
        <v>0</v>
      </c>
      <c r="R1161" t="s">
        <v>86</v>
      </c>
      <c r="S1161" t="b">
        <v>0</v>
      </c>
      <c r="U1161" t="b">
        <v>0</v>
      </c>
    </row>
    <row r="1162" spans="1:21" x14ac:dyDescent="0.2">
      <c r="A1162">
        <v>2604</v>
      </c>
      <c r="C1162" t="s">
        <v>3491</v>
      </c>
      <c r="E1162" t="s">
        <v>3492</v>
      </c>
      <c r="F1162" t="s">
        <v>2254</v>
      </c>
      <c r="G1162" t="s">
        <v>3496</v>
      </c>
      <c r="K1162" t="b">
        <v>1</v>
      </c>
      <c r="L1162" t="s">
        <v>42</v>
      </c>
      <c r="M1162" t="s">
        <v>3518</v>
      </c>
      <c r="N1162" t="s">
        <v>3519</v>
      </c>
      <c r="Q1162" t="b">
        <v>0</v>
      </c>
      <c r="R1162" t="s">
        <v>86</v>
      </c>
      <c r="S1162" t="b">
        <v>1</v>
      </c>
      <c r="U1162" t="b">
        <v>0</v>
      </c>
    </row>
    <row r="1163" spans="1:21" x14ac:dyDescent="0.2">
      <c r="A1163">
        <v>1616</v>
      </c>
      <c r="C1163" t="s">
        <v>3491</v>
      </c>
      <c r="E1163" t="s">
        <v>3492</v>
      </c>
      <c r="F1163" t="s">
        <v>3511</v>
      </c>
      <c r="G1163" t="s">
        <v>3514</v>
      </c>
      <c r="H1163" t="s">
        <v>3512</v>
      </c>
      <c r="I1163" t="s">
        <v>3513</v>
      </c>
      <c r="J1163" t="s">
        <v>39</v>
      </c>
      <c r="K1163" t="b">
        <v>1</v>
      </c>
      <c r="L1163" t="s">
        <v>42</v>
      </c>
      <c r="M1163" t="s">
        <v>3516</v>
      </c>
      <c r="N1163" t="s">
        <v>3517</v>
      </c>
      <c r="P1163" t="s">
        <v>3515</v>
      </c>
      <c r="Q1163" t="b">
        <v>0</v>
      </c>
      <c r="R1163" t="s">
        <v>86</v>
      </c>
      <c r="S1163" t="b">
        <v>1</v>
      </c>
      <c r="U1163" t="b">
        <v>0</v>
      </c>
    </row>
    <row r="1164" spans="1:21" x14ac:dyDescent="0.2">
      <c r="A1164" t="s">
        <v>11408</v>
      </c>
      <c r="C1164" t="s">
        <v>3491</v>
      </c>
      <c r="E1164" t="s">
        <v>3492</v>
      </c>
      <c r="F1164" t="s">
        <v>11405</v>
      </c>
      <c r="G1164" t="s">
        <v>3496</v>
      </c>
      <c r="H1164" t="s">
        <v>11405</v>
      </c>
      <c r="I1164" t="s">
        <v>11538</v>
      </c>
      <c r="J1164" t="s">
        <v>39</v>
      </c>
      <c r="K1164" t="b">
        <v>1</v>
      </c>
      <c r="L1164" t="s">
        <v>42</v>
      </c>
      <c r="M1164" t="s">
        <v>3509</v>
      </c>
      <c r="N1164" t="s">
        <v>3510</v>
      </c>
      <c r="O1164" t="s">
        <v>11405</v>
      </c>
      <c r="P1164" t="s">
        <v>3508</v>
      </c>
      <c r="Q1164" t="b">
        <v>0</v>
      </c>
      <c r="R1164" t="s">
        <v>181</v>
      </c>
      <c r="S1164" t="b">
        <v>0</v>
      </c>
      <c r="T1164" t="s">
        <v>11405</v>
      </c>
      <c r="U1164" t="b">
        <v>0</v>
      </c>
    </row>
    <row r="1165" spans="1:21" x14ac:dyDescent="0.2">
      <c r="A1165">
        <v>1869</v>
      </c>
      <c r="C1165" t="s">
        <v>3520</v>
      </c>
      <c r="E1165" t="s">
        <v>3521</v>
      </c>
      <c r="F1165" t="s">
        <v>3522</v>
      </c>
      <c r="G1165" t="s">
        <v>3525</v>
      </c>
      <c r="H1165" t="s">
        <v>3523</v>
      </c>
      <c r="I1165" t="s">
        <v>3524</v>
      </c>
      <c r="J1165" t="s">
        <v>302</v>
      </c>
      <c r="K1165" t="b">
        <v>1</v>
      </c>
      <c r="L1165" t="s">
        <v>42</v>
      </c>
      <c r="M1165" t="s">
        <v>3526</v>
      </c>
      <c r="N1165" t="s">
        <v>3527</v>
      </c>
      <c r="Q1165" t="b">
        <v>1</v>
      </c>
      <c r="R1165" t="s">
        <v>86</v>
      </c>
      <c r="S1165" t="b">
        <v>1</v>
      </c>
      <c r="U1165" t="b">
        <v>0</v>
      </c>
    </row>
    <row r="1166" spans="1:21" x14ac:dyDescent="0.2">
      <c r="A1166" t="s">
        <v>11408</v>
      </c>
      <c r="C1166" t="s">
        <v>3528</v>
      </c>
      <c r="E1166" t="s">
        <v>11405</v>
      </c>
      <c r="F1166" t="s">
        <v>11539</v>
      </c>
      <c r="G1166" t="s">
        <v>11405</v>
      </c>
      <c r="H1166" t="s">
        <v>11405</v>
      </c>
      <c r="I1166" t="s">
        <v>11405</v>
      </c>
      <c r="J1166" t="s">
        <v>39</v>
      </c>
      <c r="K1166" t="b">
        <v>0</v>
      </c>
      <c r="L1166" t="s">
        <v>42</v>
      </c>
      <c r="M1166" t="s">
        <v>3544</v>
      </c>
      <c r="N1166" t="s">
        <v>11405</v>
      </c>
      <c r="O1166" t="s">
        <v>11405</v>
      </c>
      <c r="P1166" t="s">
        <v>11405</v>
      </c>
      <c r="Q1166" t="b">
        <v>0</v>
      </c>
      <c r="R1166" t="s">
        <v>86</v>
      </c>
      <c r="S1166" t="b">
        <v>0</v>
      </c>
      <c r="T1166" t="s">
        <v>11405</v>
      </c>
      <c r="U1166" t="b">
        <v>0</v>
      </c>
    </row>
    <row r="1167" spans="1:21" x14ac:dyDescent="0.2">
      <c r="A1167" t="s">
        <v>11408</v>
      </c>
      <c r="C1167" t="s">
        <v>3528</v>
      </c>
      <c r="E1167" t="s">
        <v>11405</v>
      </c>
      <c r="F1167" t="s">
        <v>11540</v>
      </c>
      <c r="G1167" t="s">
        <v>11405</v>
      </c>
      <c r="H1167" t="s">
        <v>11541</v>
      </c>
      <c r="I1167" t="s">
        <v>11405</v>
      </c>
      <c r="J1167" t="s">
        <v>39</v>
      </c>
      <c r="K1167" t="b">
        <v>0</v>
      </c>
      <c r="L1167" t="s">
        <v>42</v>
      </c>
      <c r="M1167" t="s">
        <v>11405</v>
      </c>
      <c r="N1167" t="s">
        <v>11405</v>
      </c>
      <c r="O1167" t="s">
        <v>11405</v>
      </c>
      <c r="P1167" t="s">
        <v>11405</v>
      </c>
      <c r="Q1167" t="b">
        <v>0</v>
      </c>
      <c r="R1167" t="s">
        <v>86</v>
      </c>
      <c r="S1167" t="b">
        <v>0</v>
      </c>
      <c r="T1167" t="s">
        <v>11405</v>
      </c>
      <c r="U1167" t="b">
        <v>0</v>
      </c>
    </row>
    <row r="1168" spans="1:21" x14ac:dyDescent="0.2">
      <c r="A1168" t="s">
        <v>11408</v>
      </c>
      <c r="C1168" t="s">
        <v>3528</v>
      </c>
      <c r="E1168" t="s">
        <v>11405</v>
      </c>
      <c r="F1168" t="s">
        <v>11542</v>
      </c>
      <c r="G1168" t="s">
        <v>11405</v>
      </c>
      <c r="H1168" t="s">
        <v>11405</v>
      </c>
      <c r="I1168" t="s">
        <v>11405</v>
      </c>
      <c r="J1168" t="s">
        <v>39</v>
      </c>
      <c r="K1168" t="b">
        <v>0</v>
      </c>
      <c r="L1168" t="s">
        <v>42</v>
      </c>
      <c r="M1168" t="s">
        <v>11405</v>
      </c>
      <c r="N1168" t="s">
        <v>11405</v>
      </c>
      <c r="O1168" t="s">
        <v>11405</v>
      </c>
      <c r="P1168" t="s">
        <v>11405</v>
      </c>
      <c r="Q1168" t="b">
        <v>0</v>
      </c>
      <c r="R1168" t="s">
        <v>86</v>
      </c>
      <c r="S1168" t="b">
        <v>0</v>
      </c>
      <c r="T1168" t="s">
        <v>11405</v>
      </c>
      <c r="U1168" t="b">
        <v>0</v>
      </c>
    </row>
    <row r="1169" spans="1:21" x14ac:dyDescent="0.2">
      <c r="A1169">
        <v>1719</v>
      </c>
      <c r="C1169" t="s">
        <v>3528</v>
      </c>
      <c r="E1169" t="s">
        <v>3630</v>
      </c>
      <c r="F1169" t="s">
        <v>1160</v>
      </c>
      <c r="I1169" t="s">
        <v>3631</v>
      </c>
      <c r="K1169" t="b">
        <v>0</v>
      </c>
      <c r="L1169" t="s">
        <v>42</v>
      </c>
      <c r="Q1169" t="b">
        <v>0</v>
      </c>
      <c r="R1169" t="s">
        <v>86</v>
      </c>
      <c r="S1169" t="b">
        <v>1</v>
      </c>
      <c r="U1169" t="b">
        <v>0</v>
      </c>
    </row>
    <row r="1170" spans="1:21" x14ac:dyDescent="0.2">
      <c r="A1170">
        <v>1722</v>
      </c>
      <c r="C1170" t="s">
        <v>3528</v>
      </c>
      <c r="E1170" t="s">
        <v>3632</v>
      </c>
      <c r="F1170" t="s">
        <v>3633</v>
      </c>
      <c r="I1170" t="s">
        <v>3634</v>
      </c>
      <c r="K1170" t="b">
        <v>0</v>
      </c>
      <c r="L1170" t="s">
        <v>42</v>
      </c>
      <c r="Q1170" t="b">
        <v>0</v>
      </c>
      <c r="R1170" t="s">
        <v>86</v>
      </c>
      <c r="S1170" t="b">
        <v>1</v>
      </c>
      <c r="U1170" t="b">
        <v>0</v>
      </c>
    </row>
    <row r="1171" spans="1:21" x14ac:dyDescent="0.2">
      <c r="A1171">
        <v>2132</v>
      </c>
      <c r="C1171" t="s">
        <v>3528</v>
      </c>
      <c r="F1171" t="s">
        <v>3529</v>
      </c>
      <c r="I1171" t="s">
        <v>3530</v>
      </c>
      <c r="K1171" t="b">
        <v>0</v>
      </c>
      <c r="L1171" t="s">
        <v>42</v>
      </c>
      <c r="Q1171" t="b">
        <v>0</v>
      </c>
      <c r="R1171" t="s">
        <v>86</v>
      </c>
      <c r="S1171" t="b">
        <v>1</v>
      </c>
      <c r="U1171" t="b">
        <v>0</v>
      </c>
    </row>
    <row r="1172" spans="1:21" x14ac:dyDescent="0.2">
      <c r="A1172">
        <v>2103</v>
      </c>
      <c r="C1172" t="s">
        <v>3528</v>
      </c>
      <c r="F1172" t="s">
        <v>3531</v>
      </c>
      <c r="I1172" t="s">
        <v>3532</v>
      </c>
      <c r="K1172" t="b">
        <v>1</v>
      </c>
      <c r="L1172" t="s">
        <v>42</v>
      </c>
      <c r="M1172" t="s">
        <v>3534</v>
      </c>
      <c r="N1172" t="s">
        <v>3535</v>
      </c>
      <c r="P1172" t="s">
        <v>3533</v>
      </c>
      <c r="Q1172" t="b">
        <v>0</v>
      </c>
      <c r="R1172" t="s">
        <v>86</v>
      </c>
      <c r="S1172" t="b">
        <v>1</v>
      </c>
      <c r="U1172" t="b">
        <v>0</v>
      </c>
    </row>
    <row r="1173" spans="1:21" x14ac:dyDescent="0.2">
      <c r="A1173">
        <v>20086</v>
      </c>
      <c r="C1173" t="s">
        <v>3528</v>
      </c>
      <c r="F1173" t="s">
        <v>3536</v>
      </c>
      <c r="H1173" t="s">
        <v>6680</v>
      </c>
      <c r="I1173" t="s">
        <v>3537</v>
      </c>
      <c r="K1173" t="b">
        <v>1</v>
      </c>
      <c r="L1173" t="s">
        <v>42</v>
      </c>
      <c r="M1173" t="s">
        <v>3538</v>
      </c>
      <c r="Q1173" t="b">
        <v>0</v>
      </c>
      <c r="R1173" t="s">
        <v>86</v>
      </c>
      <c r="S1173" t="b">
        <v>0</v>
      </c>
      <c r="U1173" t="b">
        <v>0</v>
      </c>
    </row>
    <row r="1174" spans="1:21" x14ac:dyDescent="0.2">
      <c r="A1174">
        <v>15675</v>
      </c>
      <c r="C1174" t="s">
        <v>3528</v>
      </c>
      <c r="F1174" t="s">
        <v>3539</v>
      </c>
      <c r="I1174" t="s">
        <v>3540</v>
      </c>
      <c r="K1174" t="b">
        <v>0</v>
      </c>
      <c r="L1174" t="s">
        <v>42</v>
      </c>
      <c r="Q1174" t="b">
        <v>0</v>
      </c>
      <c r="R1174" t="s">
        <v>86</v>
      </c>
      <c r="S1174" t="b">
        <v>1</v>
      </c>
      <c r="U1174" t="b">
        <v>0</v>
      </c>
    </row>
    <row r="1175" spans="1:21" x14ac:dyDescent="0.2">
      <c r="A1175">
        <v>20096</v>
      </c>
      <c r="C1175" t="s">
        <v>3528</v>
      </c>
      <c r="F1175" t="s">
        <v>3541</v>
      </c>
      <c r="H1175" t="s">
        <v>3542</v>
      </c>
      <c r="I1175" t="s">
        <v>3543</v>
      </c>
      <c r="J1175" t="s">
        <v>39</v>
      </c>
      <c r="K1175" t="b">
        <v>1</v>
      </c>
      <c r="L1175" t="s">
        <v>42</v>
      </c>
      <c r="M1175" t="s">
        <v>3544</v>
      </c>
      <c r="Q1175" t="b">
        <v>0</v>
      </c>
      <c r="R1175" t="s">
        <v>86</v>
      </c>
      <c r="S1175" t="b">
        <v>0</v>
      </c>
      <c r="U1175" t="b">
        <v>0</v>
      </c>
    </row>
    <row r="1176" spans="1:21" x14ac:dyDescent="0.2">
      <c r="A1176">
        <v>15741</v>
      </c>
      <c r="C1176" t="s">
        <v>3528</v>
      </c>
      <c r="F1176" t="s">
        <v>3545</v>
      </c>
      <c r="I1176" t="s">
        <v>3546</v>
      </c>
      <c r="K1176" t="b">
        <v>0</v>
      </c>
      <c r="L1176" t="s">
        <v>42</v>
      </c>
      <c r="Q1176" t="b">
        <v>0</v>
      </c>
      <c r="R1176" t="s">
        <v>86</v>
      </c>
      <c r="S1176" t="b">
        <v>1</v>
      </c>
      <c r="U1176" t="b">
        <v>0</v>
      </c>
    </row>
    <row r="1177" spans="1:21" x14ac:dyDescent="0.2">
      <c r="A1177">
        <v>1710</v>
      </c>
      <c r="C1177" t="s">
        <v>3528</v>
      </c>
      <c r="F1177" t="s">
        <v>267</v>
      </c>
      <c r="I1177" t="s">
        <v>3547</v>
      </c>
      <c r="K1177" t="b">
        <v>0</v>
      </c>
      <c r="L1177" t="s">
        <v>42</v>
      </c>
      <c r="Q1177" t="b">
        <v>0</v>
      </c>
      <c r="R1177" t="s">
        <v>86</v>
      </c>
      <c r="S1177" t="b">
        <v>1</v>
      </c>
      <c r="U1177" t="b">
        <v>0</v>
      </c>
    </row>
    <row r="1178" spans="1:21" x14ac:dyDescent="0.2">
      <c r="A1178">
        <v>1709</v>
      </c>
      <c r="C1178" t="s">
        <v>3528</v>
      </c>
      <c r="F1178" t="s">
        <v>3548</v>
      </c>
      <c r="I1178" t="s">
        <v>3549</v>
      </c>
      <c r="K1178" t="b">
        <v>1</v>
      </c>
      <c r="L1178" t="s">
        <v>42</v>
      </c>
      <c r="M1178" t="s">
        <v>3551</v>
      </c>
      <c r="P1178" t="s">
        <v>3550</v>
      </c>
      <c r="Q1178" t="b">
        <v>0</v>
      </c>
      <c r="R1178" t="s">
        <v>86</v>
      </c>
      <c r="S1178" t="b">
        <v>1</v>
      </c>
      <c r="U1178" t="b">
        <v>1</v>
      </c>
    </row>
    <row r="1179" spans="1:21" x14ac:dyDescent="0.2">
      <c r="A1179">
        <v>1708</v>
      </c>
      <c r="C1179" t="s">
        <v>3528</v>
      </c>
      <c r="F1179" t="s">
        <v>3552</v>
      </c>
      <c r="I1179" t="s">
        <v>3553</v>
      </c>
      <c r="K1179" t="b">
        <v>1</v>
      </c>
      <c r="L1179" t="s">
        <v>42</v>
      </c>
      <c r="M1179" t="s">
        <v>3554</v>
      </c>
      <c r="Q1179" t="b">
        <v>0</v>
      </c>
      <c r="R1179" t="s">
        <v>86</v>
      </c>
      <c r="S1179" t="b">
        <v>1</v>
      </c>
      <c r="U1179" t="b">
        <v>0</v>
      </c>
    </row>
    <row r="1180" spans="1:21" x14ac:dyDescent="0.2">
      <c r="A1180">
        <v>2308</v>
      </c>
      <c r="C1180" t="s">
        <v>3528</v>
      </c>
      <c r="F1180" t="s">
        <v>3555</v>
      </c>
      <c r="I1180" t="s">
        <v>3556</v>
      </c>
      <c r="K1180" t="b">
        <v>1</v>
      </c>
      <c r="L1180" t="s">
        <v>42</v>
      </c>
      <c r="M1180" t="s">
        <v>3557</v>
      </c>
      <c r="Q1180" t="b">
        <v>0</v>
      </c>
      <c r="R1180" t="s">
        <v>86</v>
      </c>
      <c r="S1180" t="b">
        <v>1</v>
      </c>
      <c r="U1180" t="b">
        <v>0</v>
      </c>
    </row>
    <row r="1181" spans="1:21" x14ac:dyDescent="0.2">
      <c r="A1181">
        <v>2311</v>
      </c>
      <c r="C1181" t="s">
        <v>3528</v>
      </c>
      <c r="F1181" t="s">
        <v>3558</v>
      </c>
      <c r="I1181" t="s">
        <v>3559</v>
      </c>
      <c r="K1181" t="b">
        <v>1</v>
      </c>
      <c r="L1181" t="s">
        <v>42</v>
      </c>
      <c r="M1181" t="s">
        <v>3560</v>
      </c>
      <c r="Q1181" t="b">
        <v>0</v>
      </c>
      <c r="R1181" t="s">
        <v>86</v>
      </c>
      <c r="S1181" t="b">
        <v>1</v>
      </c>
      <c r="U1181" t="b">
        <v>0</v>
      </c>
    </row>
    <row r="1182" spans="1:21" x14ac:dyDescent="0.2">
      <c r="A1182">
        <v>15812</v>
      </c>
      <c r="C1182" t="s">
        <v>3528</v>
      </c>
      <c r="F1182" t="s">
        <v>3561</v>
      </c>
      <c r="I1182" t="s">
        <v>3562</v>
      </c>
      <c r="K1182" t="b">
        <v>1</v>
      </c>
      <c r="L1182" t="s">
        <v>42</v>
      </c>
      <c r="M1182" t="s">
        <v>3551</v>
      </c>
      <c r="P1182" t="s">
        <v>3550</v>
      </c>
      <c r="Q1182" t="b">
        <v>0</v>
      </c>
      <c r="R1182" t="s">
        <v>86</v>
      </c>
      <c r="S1182" t="b">
        <v>1</v>
      </c>
      <c r="U1182" t="b">
        <v>0</v>
      </c>
    </row>
    <row r="1183" spans="1:21" x14ac:dyDescent="0.2">
      <c r="A1183">
        <v>2323</v>
      </c>
      <c r="C1183" t="s">
        <v>3528</v>
      </c>
      <c r="F1183" t="s">
        <v>3563</v>
      </c>
      <c r="I1183" t="s">
        <v>3564</v>
      </c>
      <c r="K1183" t="b">
        <v>0</v>
      </c>
      <c r="L1183" t="s">
        <v>42</v>
      </c>
      <c r="Q1183" t="b">
        <v>0</v>
      </c>
      <c r="R1183" t="s">
        <v>86</v>
      </c>
      <c r="S1183" t="b">
        <v>1</v>
      </c>
      <c r="U1183" t="b">
        <v>0</v>
      </c>
    </row>
    <row r="1184" spans="1:21" x14ac:dyDescent="0.2">
      <c r="A1184">
        <v>1707</v>
      </c>
      <c r="C1184" t="s">
        <v>3528</v>
      </c>
      <c r="F1184" t="s">
        <v>3565</v>
      </c>
      <c r="I1184" t="s">
        <v>3566</v>
      </c>
      <c r="K1184" t="b">
        <v>1</v>
      </c>
      <c r="L1184" t="s">
        <v>42</v>
      </c>
      <c r="M1184" t="s">
        <v>3567</v>
      </c>
      <c r="N1184" t="s">
        <v>3568</v>
      </c>
      <c r="Q1184" t="b">
        <v>0</v>
      </c>
      <c r="R1184" t="s">
        <v>86</v>
      </c>
      <c r="S1184" t="b">
        <v>1</v>
      </c>
      <c r="U1184" t="b">
        <v>0</v>
      </c>
    </row>
    <row r="1185" spans="1:21" x14ac:dyDescent="0.2">
      <c r="A1185">
        <v>2400</v>
      </c>
      <c r="C1185" t="s">
        <v>3528</v>
      </c>
      <c r="F1185" t="s">
        <v>3569</v>
      </c>
      <c r="I1185" t="s">
        <v>3570</v>
      </c>
      <c r="K1185" t="b">
        <v>1</v>
      </c>
      <c r="L1185" t="s">
        <v>42</v>
      </c>
      <c r="M1185" t="s">
        <v>3571</v>
      </c>
      <c r="Q1185" t="b">
        <v>0</v>
      </c>
      <c r="R1185" t="s">
        <v>86</v>
      </c>
      <c r="S1185" t="b">
        <v>1</v>
      </c>
      <c r="U1185" t="b">
        <v>0</v>
      </c>
    </row>
    <row r="1186" spans="1:21" x14ac:dyDescent="0.2">
      <c r="A1186">
        <v>15813</v>
      </c>
      <c r="C1186" t="s">
        <v>3528</v>
      </c>
      <c r="F1186" t="s">
        <v>3572</v>
      </c>
      <c r="I1186" t="s">
        <v>3573</v>
      </c>
      <c r="K1186" t="b">
        <v>0</v>
      </c>
      <c r="L1186" t="s">
        <v>42</v>
      </c>
      <c r="Q1186" t="b">
        <v>0</v>
      </c>
      <c r="R1186" t="s">
        <v>86</v>
      </c>
      <c r="S1186" t="b">
        <v>1</v>
      </c>
      <c r="U1186" t="b">
        <v>0</v>
      </c>
    </row>
    <row r="1187" spans="1:21" x14ac:dyDescent="0.2">
      <c r="A1187">
        <v>2399</v>
      </c>
      <c r="C1187" t="s">
        <v>3528</v>
      </c>
      <c r="F1187" t="s">
        <v>3574</v>
      </c>
      <c r="I1187" t="s">
        <v>3543</v>
      </c>
      <c r="K1187" t="b">
        <v>1</v>
      </c>
      <c r="L1187" t="s">
        <v>42</v>
      </c>
      <c r="M1187" t="s">
        <v>3575</v>
      </c>
      <c r="Q1187" t="b">
        <v>0</v>
      </c>
      <c r="R1187" t="s">
        <v>86</v>
      </c>
      <c r="S1187" t="b">
        <v>1</v>
      </c>
      <c r="U1187" t="b">
        <v>0</v>
      </c>
    </row>
    <row r="1188" spans="1:21" x14ac:dyDescent="0.2">
      <c r="A1188">
        <v>2288</v>
      </c>
      <c r="C1188" t="s">
        <v>3528</v>
      </c>
      <c r="F1188" t="s">
        <v>3576</v>
      </c>
      <c r="I1188" t="s">
        <v>3577</v>
      </c>
      <c r="K1188" t="b">
        <v>0</v>
      </c>
      <c r="L1188" t="s">
        <v>42</v>
      </c>
      <c r="Q1188" t="b">
        <v>0</v>
      </c>
      <c r="R1188" t="s">
        <v>86</v>
      </c>
      <c r="S1188" t="b">
        <v>1</v>
      </c>
      <c r="U1188" t="b">
        <v>0</v>
      </c>
    </row>
    <row r="1189" spans="1:21" x14ac:dyDescent="0.2">
      <c r="A1189">
        <v>15814</v>
      </c>
      <c r="C1189" t="s">
        <v>3528</v>
      </c>
      <c r="F1189" t="s">
        <v>3578</v>
      </c>
      <c r="I1189" t="s">
        <v>3579</v>
      </c>
      <c r="K1189" t="b">
        <v>1</v>
      </c>
      <c r="L1189" t="s">
        <v>42</v>
      </c>
      <c r="M1189" t="s">
        <v>3538</v>
      </c>
      <c r="Q1189" t="b">
        <v>0</v>
      </c>
      <c r="R1189" t="s">
        <v>86</v>
      </c>
      <c r="S1189" t="b">
        <v>1</v>
      </c>
      <c r="U1189" t="b">
        <v>0</v>
      </c>
    </row>
    <row r="1190" spans="1:21" x14ac:dyDescent="0.2">
      <c r="A1190">
        <v>15682</v>
      </c>
      <c r="C1190" t="s">
        <v>3528</v>
      </c>
      <c r="F1190" t="s">
        <v>3580</v>
      </c>
      <c r="I1190" t="s">
        <v>3581</v>
      </c>
      <c r="K1190" t="b">
        <v>0</v>
      </c>
      <c r="L1190" t="s">
        <v>42</v>
      </c>
      <c r="Q1190" t="b">
        <v>0</v>
      </c>
      <c r="R1190" t="s">
        <v>86</v>
      </c>
      <c r="S1190" t="b">
        <v>1</v>
      </c>
      <c r="U1190" t="b">
        <v>0</v>
      </c>
    </row>
    <row r="1191" spans="1:21" x14ac:dyDescent="0.2">
      <c r="A1191">
        <v>2193</v>
      </c>
      <c r="C1191" t="s">
        <v>3528</v>
      </c>
      <c r="F1191" t="s">
        <v>3582</v>
      </c>
      <c r="I1191" t="s">
        <v>3583</v>
      </c>
      <c r="K1191" t="b">
        <v>1</v>
      </c>
      <c r="L1191" t="s">
        <v>42</v>
      </c>
      <c r="M1191" t="s">
        <v>3584</v>
      </c>
      <c r="Q1191" t="b">
        <v>0</v>
      </c>
      <c r="R1191" t="s">
        <v>86</v>
      </c>
      <c r="S1191" t="b">
        <v>1</v>
      </c>
      <c r="U1191" t="b">
        <v>0</v>
      </c>
    </row>
    <row r="1192" spans="1:21" x14ac:dyDescent="0.2">
      <c r="A1192">
        <v>15784</v>
      </c>
      <c r="C1192" t="s">
        <v>3528</v>
      </c>
      <c r="F1192" t="s">
        <v>3585</v>
      </c>
      <c r="H1192" t="s">
        <v>3586</v>
      </c>
      <c r="I1192" t="s">
        <v>3543</v>
      </c>
      <c r="K1192" t="b">
        <v>1</v>
      </c>
      <c r="L1192" t="s">
        <v>42</v>
      </c>
      <c r="M1192" t="s">
        <v>3544</v>
      </c>
      <c r="Q1192" t="b">
        <v>0</v>
      </c>
      <c r="R1192" t="s">
        <v>86</v>
      </c>
      <c r="S1192" t="b">
        <v>0</v>
      </c>
      <c r="U1192" t="b">
        <v>0</v>
      </c>
    </row>
    <row r="1193" spans="1:21" x14ac:dyDescent="0.2">
      <c r="A1193">
        <v>2069</v>
      </c>
      <c r="C1193" t="s">
        <v>3528</v>
      </c>
      <c r="F1193" t="s">
        <v>3587</v>
      </c>
      <c r="I1193" t="s">
        <v>3588</v>
      </c>
      <c r="K1193" t="b">
        <v>0</v>
      </c>
      <c r="L1193" t="s">
        <v>42</v>
      </c>
      <c r="Q1193" t="b">
        <v>1</v>
      </c>
      <c r="R1193" t="s">
        <v>86</v>
      </c>
      <c r="S1193" t="b">
        <v>1</v>
      </c>
      <c r="U1193" t="b">
        <v>0</v>
      </c>
    </row>
    <row r="1194" spans="1:21" x14ac:dyDescent="0.2">
      <c r="A1194">
        <v>1998</v>
      </c>
      <c r="C1194" t="s">
        <v>3528</v>
      </c>
      <c r="F1194" t="s">
        <v>3589</v>
      </c>
      <c r="I1194" t="s">
        <v>3590</v>
      </c>
      <c r="K1194" t="b">
        <v>1</v>
      </c>
      <c r="L1194" t="s">
        <v>42</v>
      </c>
      <c r="M1194" t="s">
        <v>3591</v>
      </c>
      <c r="Q1194" t="b">
        <v>0</v>
      </c>
      <c r="R1194" t="s">
        <v>86</v>
      </c>
      <c r="S1194" t="b">
        <v>1</v>
      </c>
      <c r="U1194" t="b">
        <v>0</v>
      </c>
    </row>
    <row r="1195" spans="1:21" x14ac:dyDescent="0.2">
      <c r="A1195">
        <v>2196</v>
      </c>
      <c r="C1195" t="s">
        <v>3528</v>
      </c>
      <c r="F1195" t="s">
        <v>3592</v>
      </c>
      <c r="I1195" t="s">
        <v>3593</v>
      </c>
      <c r="K1195" t="b">
        <v>1</v>
      </c>
      <c r="L1195" t="s">
        <v>42</v>
      </c>
      <c r="M1195" t="s">
        <v>3594</v>
      </c>
      <c r="N1195" t="s">
        <v>3595</v>
      </c>
      <c r="O1195" t="s">
        <v>3596</v>
      </c>
      <c r="Q1195" t="b">
        <v>0</v>
      </c>
      <c r="R1195" t="s">
        <v>86</v>
      </c>
      <c r="S1195" t="b">
        <v>1</v>
      </c>
      <c r="U1195" t="b">
        <v>0</v>
      </c>
    </row>
    <row r="1196" spans="1:21" x14ac:dyDescent="0.2">
      <c r="A1196">
        <v>1711</v>
      </c>
      <c r="C1196" t="s">
        <v>3528</v>
      </c>
      <c r="F1196" t="s">
        <v>3597</v>
      </c>
      <c r="I1196" t="s">
        <v>3598</v>
      </c>
      <c r="K1196" t="b">
        <v>0</v>
      </c>
      <c r="L1196" t="s">
        <v>42</v>
      </c>
      <c r="Q1196" t="b">
        <v>0</v>
      </c>
      <c r="R1196" t="s">
        <v>86</v>
      </c>
      <c r="S1196" t="b">
        <v>1</v>
      </c>
      <c r="U1196" t="b">
        <v>0</v>
      </c>
    </row>
    <row r="1197" spans="1:21" x14ac:dyDescent="0.2">
      <c r="A1197">
        <v>2221</v>
      </c>
      <c r="C1197" t="s">
        <v>3528</v>
      </c>
      <c r="F1197" t="s">
        <v>3599</v>
      </c>
      <c r="I1197" t="s">
        <v>3600</v>
      </c>
      <c r="K1197" t="b">
        <v>0</v>
      </c>
      <c r="L1197" t="s">
        <v>42</v>
      </c>
      <c r="Q1197" t="b">
        <v>0</v>
      </c>
      <c r="R1197" t="s">
        <v>86</v>
      </c>
      <c r="S1197" t="b">
        <v>1</v>
      </c>
      <c r="U1197" t="b">
        <v>0</v>
      </c>
    </row>
    <row r="1198" spans="1:21" x14ac:dyDescent="0.2">
      <c r="A1198">
        <v>1705</v>
      </c>
      <c r="C1198" t="s">
        <v>3528</v>
      </c>
      <c r="F1198" t="s">
        <v>3601</v>
      </c>
      <c r="I1198" t="s">
        <v>3602</v>
      </c>
      <c r="K1198" t="b">
        <v>1</v>
      </c>
      <c r="L1198" t="s">
        <v>42</v>
      </c>
      <c r="M1198" t="s">
        <v>3538</v>
      </c>
      <c r="Q1198" t="b">
        <v>0</v>
      </c>
      <c r="R1198" t="s">
        <v>86</v>
      </c>
      <c r="S1198" t="b">
        <v>1</v>
      </c>
      <c r="U1198" t="b">
        <v>1</v>
      </c>
    </row>
    <row r="1199" spans="1:21" x14ac:dyDescent="0.2">
      <c r="A1199">
        <v>15761</v>
      </c>
      <c r="C1199" t="s">
        <v>3528</v>
      </c>
      <c r="F1199" t="s">
        <v>3603</v>
      </c>
      <c r="I1199" t="s">
        <v>3604</v>
      </c>
      <c r="K1199" t="b">
        <v>1</v>
      </c>
      <c r="L1199" t="s">
        <v>42</v>
      </c>
      <c r="M1199" t="s">
        <v>3538</v>
      </c>
      <c r="Q1199" t="b">
        <v>0</v>
      </c>
      <c r="R1199" t="s">
        <v>86</v>
      </c>
      <c r="S1199" t="b">
        <v>1</v>
      </c>
      <c r="U1199" t="b">
        <v>0</v>
      </c>
    </row>
    <row r="1200" spans="1:21" x14ac:dyDescent="0.2">
      <c r="A1200">
        <v>2424</v>
      </c>
      <c r="C1200" t="s">
        <v>3528</v>
      </c>
      <c r="F1200" t="s">
        <v>864</v>
      </c>
      <c r="I1200" t="s">
        <v>3588</v>
      </c>
      <c r="K1200" t="b">
        <v>1</v>
      </c>
      <c r="L1200" t="s">
        <v>42</v>
      </c>
      <c r="M1200" t="s">
        <v>3605</v>
      </c>
      <c r="Q1200" t="b">
        <v>0</v>
      </c>
      <c r="R1200" t="s">
        <v>86</v>
      </c>
      <c r="S1200" t="b">
        <v>1</v>
      </c>
      <c r="U1200" t="b">
        <v>1</v>
      </c>
    </row>
    <row r="1201" spans="1:21" x14ac:dyDescent="0.2">
      <c r="A1201">
        <v>2312</v>
      </c>
      <c r="C1201" t="s">
        <v>3528</v>
      </c>
      <c r="F1201" t="s">
        <v>3606</v>
      </c>
      <c r="I1201" t="s">
        <v>3607</v>
      </c>
      <c r="K1201" t="b">
        <v>1</v>
      </c>
      <c r="L1201" t="s">
        <v>42</v>
      </c>
      <c r="M1201" t="s">
        <v>3608</v>
      </c>
      <c r="Q1201" t="b">
        <v>0</v>
      </c>
      <c r="R1201" t="s">
        <v>86</v>
      </c>
      <c r="S1201" t="b">
        <v>1</v>
      </c>
      <c r="U1201" t="b">
        <v>0</v>
      </c>
    </row>
    <row r="1202" spans="1:21" x14ac:dyDescent="0.2">
      <c r="A1202">
        <v>15815</v>
      </c>
      <c r="C1202" t="s">
        <v>3528</v>
      </c>
      <c r="F1202" t="s">
        <v>3609</v>
      </c>
      <c r="I1202" t="s">
        <v>3610</v>
      </c>
      <c r="K1202" t="b">
        <v>1</v>
      </c>
      <c r="L1202" t="s">
        <v>42</v>
      </c>
      <c r="M1202" t="s">
        <v>3591</v>
      </c>
      <c r="Q1202" t="b">
        <v>0</v>
      </c>
      <c r="R1202" t="s">
        <v>86</v>
      </c>
      <c r="S1202" t="b">
        <v>1</v>
      </c>
      <c r="U1202" t="b">
        <v>0</v>
      </c>
    </row>
    <row r="1203" spans="1:21" x14ac:dyDescent="0.2">
      <c r="A1203">
        <v>1720</v>
      </c>
      <c r="C1203" t="s">
        <v>3528</v>
      </c>
      <c r="F1203" t="s">
        <v>3611</v>
      </c>
      <c r="I1203" t="s">
        <v>3588</v>
      </c>
      <c r="K1203" t="b">
        <v>1</v>
      </c>
      <c r="L1203" t="s">
        <v>42</v>
      </c>
      <c r="M1203" t="s">
        <v>3612</v>
      </c>
      <c r="Q1203" t="b">
        <v>0</v>
      </c>
      <c r="R1203" t="s">
        <v>86</v>
      </c>
      <c r="S1203" t="b">
        <v>1</v>
      </c>
      <c r="U1203" t="b">
        <v>0</v>
      </c>
    </row>
    <row r="1204" spans="1:21" x14ac:dyDescent="0.2">
      <c r="A1204">
        <v>2197</v>
      </c>
      <c r="C1204" t="s">
        <v>3528</v>
      </c>
      <c r="F1204" t="s">
        <v>3613</v>
      </c>
      <c r="I1204" t="s">
        <v>3614</v>
      </c>
      <c r="K1204" t="b">
        <v>1</v>
      </c>
      <c r="L1204" t="s">
        <v>42</v>
      </c>
      <c r="M1204" t="s">
        <v>3616</v>
      </c>
      <c r="N1204" t="s">
        <v>3617</v>
      </c>
      <c r="P1204" t="s">
        <v>3615</v>
      </c>
      <c r="Q1204" t="b">
        <v>0</v>
      </c>
      <c r="R1204" t="s">
        <v>86</v>
      </c>
      <c r="S1204" t="b">
        <v>1</v>
      </c>
      <c r="U1204" t="b">
        <v>0</v>
      </c>
    </row>
    <row r="1205" spans="1:21" x14ac:dyDescent="0.2">
      <c r="A1205">
        <v>1870</v>
      </c>
      <c r="C1205" t="s">
        <v>3528</v>
      </c>
      <c r="F1205" t="s">
        <v>3618</v>
      </c>
      <c r="I1205" t="s">
        <v>3619</v>
      </c>
      <c r="K1205" t="b">
        <v>1</v>
      </c>
      <c r="L1205" t="s">
        <v>42</v>
      </c>
      <c r="M1205" t="s">
        <v>3620</v>
      </c>
      <c r="Q1205" t="b">
        <v>0</v>
      </c>
      <c r="R1205" t="s">
        <v>86</v>
      </c>
      <c r="S1205" t="b">
        <v>1</v>
      </c>
      <c r="U1205" t="b">
        <v>0</v>
      </c>
    </row>
    <row r="1206" spans="1:21" x14ac:dyDescent="0.2">
      <c r="A1206">
        <v>1721</v>
      </c>
      <c r="C1206" t="s">
        <v>3528</v>
      </c>
      <c r="F1206" t="s">
        <v>3621</v>
      </c>
      <c r="I1206" t="s">
        <v>3622</v>
      </c>
      <c r="K1206" t="b">
        <v>0</v>
      </c>
      <c r="L1206" t="s">
        <v>42</v>
      </c>
      <c r="Q1206" t="b">
        <v>0</v>
      </c>
      <c r="R1206" t="s">
        <v>86</v>
      </c>
      <c r="S1206" t="b">
        <v>1</v>
      </c>
      <c r="U1206" t="b">
        <v>0</v>
      </c>
    </row>
    <row r="1207" spans="1:21" x14ac:dyDescent="0.2">
      <c r="A1207">
        <v>15816</v>
      </c>
      <c r="C1207" t="s">
        <v>3528</v>
      </c>
      <c r="F1207" t="s">
        <v>3623</v>
      </c>
      <c r="I1207" t="s">
        <v>3624</v>
      </c>
      <c r="K1207" t="b">
        <v>1</v>
      </c>
      <c r="L1207" t="s">
        <v>42</v>
      </c>
      <c r="M1207" t="s">
        <v>3538</v>
      </c>
      <c r="Q1207" t="b">
        <v>0</v>
      </c>
      <c r="R1207" t="s">
        <v>86</v>
      </c>
      <c r="S1207" t="b">
        <v>1</v>
      </c>
      <c r="U1207" t="b">
        <v>0</v>
      </c>
    </row>
    <row r="1208" spans="1:21" x14ac:dyDescent="0.2">
      <c r="A1208">
        <v>2331</v>
      </c>
      <c r="C1208" t="s">
        <v>3528</v>
      </c>
      <c r="F1208" t="s">
        <v>3625</v>
      </c>
      <c r="H1208" t="s">
        <v>3626</v>
      </c>
      <c r="I1208" t="s">
        <v>3549</v>
      </c>
      <c r="J1208" t="s">
        <v>39</v>
      </c>
      <c r="K1208" t="b">
        <v>1</v>
      </c>
      <c r="L1208" t="s">
        <v>42</v>
      </c>
      <c r="M1208" t="s">
        <v>3551</v>
      </c>
      <c r="P1208" t="s">
        <v>3550</v>
      </c>
      <c r="Q1208" t="b">
        <v>0</v>
      </c>
      <c r="R1208" t="s">
        <v>86</v>
      </c>
      <c r="S1208" t="b">
        <v>0</v>
      </c>
      <c r="U1208" t="b">
        <v>0</v>
      </c>
    </row>
    <row r="1209" spans="1:21" x14ac:dyDescent="0.2">
      <c r="A1209">
        <v>15691</v>
      </c>
      <c r="C1209" t="s">
        <v>3528</v>
      </c>
      <c r="F1209" t="s">
        <v>3627</v>
      </c>
      <c r="I1209" t="s">
        <v>3619</v>
      </c>
      <c r="K1209" t="b">
        <v>1</v>
      </c>
      <c r="L1209" t="s">
        <v>42</v>
      </c>
      <c r="M1209" t="s">
        <v>3620</v>
      </c>
      <c r="Q1209" t="b">
        <v>0</v>
      </c>
      <c r="R1209" t="s">
        <v>86</v>
      </c>
      <c r="S1209" t="b">
        <v>1</v>
      </c>
      <c r="U1209" t="b">
        <v>1</v>
      </c>
    </row>
    <row r="1210" spans="1:21" x14ac:dyDescent="0.2">
      <c r="A1210">
        <v>1704</v>
      </c>
      <c r="C1210" t="s">
        <v>3528</v>
      </c>
      <c r="F1210" t="s">
        <v>1755</v>
      </c>
      <c r="I1210" t="s">
        <v>3628</v>
      </c>
      <c r="K1210" t="b">
        <v>1</v>
      </c>
      <c r="L1210" t="s">
        <v>42</v>
      </c>
      <c r="M1210" t="s">
        <v>3629</v>
      </c>
      <c r="Q1210" t="b">
        <v>0</v>
      </c>
      <c r="R1210" t="s">
        <v>86</v>
      </c>
      <c r="S1210" t="b">
        <v>1</v>
      </c>
      <c r="U1210" t="b">
        <v>1</v>
      </c>
    </row>
    <row r="1211" spans="1:21" x14ac:dyDescent="0.2">
      <c r="A1211">
        <v>1723</v>
      </c>
      <c r="C1211" t="s">
        <v>3635</v>
      </c>
      <c r="F1211" t="s">
        <v>3636</v>
      </c>
      <c r="I1211" t="s">
        <v>3637</v>
      </c>
      <c r="K1211" t="b">
        <v>1</v>
      </c>
      <c r="L1211" t="s">
        <v>42</v>
      </c>
      <c r="M1211" t="s">
        <v>3638</v>
      </c>
      <c r="Q1211" t="b">
        <v>0</v>
      </c>
      <c r="R1211" t="s">
        <v>86</v>
      </c>
      <c r="S1211" t="b">
        <v>1</v>
      </c>
      <c r="U1211" t="b">
        <v>0</v>
      </c>
    </row>
    <row r="1212" spans="1:21" x14ac:dyDescent="0.2">
      <c r="A1212">
        <v>2190</v>
      </c>
      <c r="C1212" t="s">
        <v>3635</v>
      </c>
      <c r="F1212" t="s">
        <v>3639</v>
      </c>
      <c r="I1212" t="s">
        <v>3640</v>
      </c>
      <c r="K1212" t="b">
        <v>1</v>
      </c>
      <c r="L1212" t="s">
        <v>42</v>
      </c>
      <c r="M1212" t="s">
        <v>3641</v>
      </c>
      <c r="Q1212" t="b">
        <v>0</v>
      </c>
      <c r="R1212" t="s">
        <v>86</v>
      </c>
      <c r="S1212" t="b">
        <v>1</v>
      </c>
      <c r="U1212" t="b">
        <v>0</v>
      </c>
    </row>
    <row r="1213" spans="1:21" x14ac:dyDescent="0.2">
      <c r="A1213">
        <v>2413</v>
      </c>
      <c r="C1213" t="s">
        <v>3635</v>
      </c>
      <c r="F1213" t="s">
        <v>3647</v>
      </c>
      <c r="I1213" t="s">
        <v>3648</v>
      </c>
      <c r="K1213" t="b">
        <v>1</v>
      </c>
      <c r="L1213" t="s">
        <v>42</v>
      </c>
      <c r="M1213" t="s">
        <v>3638</v>
      </c>
      <c r="Q1213" t="b">
        <v>0</v>
      </c>
      <c r="R1213" t="s">
        <v>86</v>
      </c>
      <c r="S1213" t="b">
        <v>1</v>
      </c>
      <c r="U1213" t="b">
        <v>0</v>
      </c>
    </row>
    <row r="1214" spans="1:21" x14ac:dyDescent="0.2">
      <c r="A1214">
        <v>2216</v>
      </c>
      <c r="C1214" t="s">
        <v>3635</v>
      </c>
      <c r="F1214" t="s">
        <v>3649</v>
      </c>
      <c r="I1214" t="s">
        <v>3650</v>
      </c>
      <c r="K1214" t="b">
        <v>1</v>
      </c>
      <c r="L1214" t="s">
        <v>42</v>
      </c>
      <c r="M1214" t="s">
        <v>3651</v>
      </c>
      <c r="Q1214" t="b">
        <v>0</v>
      </c>
      <c r="R1214" t="s">
        <v>86</v>
      </c>
      <c r="S1214" t="b">
        <v>1</v>
      </c>
      <c r="U1214" t="b">
        <v>0</v>
      </c>
    </row>
    <row r="1215" spans="1:21" x14ac:dyDescent="0.2">
      <c r="A1215">
        <v>2618</v>
      </c>
      <c r="C1215" t="s">
        <v>3635</v>
      </c>
      <c r="F1215" t="s">
        <v>3652</v>
      </c>
      <c r="I1215" t="s">
        <v>3653</v>
      </c>
      <c r="K1215" t="b">
        <v>1</v>
      </c>
      <c r="L1215" t="s">
        <v>42</v>
      </c>
      <c r="M1215" t="s">
        <v>3654</v>
      </c>
      <c r="N1215" t="s">
        <v>3651</v>
      </c>
      <c r="O1215" t="s">
        <v>3655</v>
      </c>
      <c r="Q1215" t="b">
        <v>0</v>
      </c>
      <c r="R1215" t="s">
        <v>86</v>
      </c>
      <c r="S1215" t="b">
        <v>1</v>
      </c>
      <c r="U1215" t="b">
        <v>0</v>
      </c>
    </row>
    <row r="1216" spans="1:21" x14ac:dyDescent="0.2">
      <c r="A1216">
        <v>2271</v>
      </c>
      <c r="C1216" t="s">
        <v>3635</v>
      </c>
      <c r="F1216" t="s">
        <v>3656</v>
      </c>
      <c r="I1216" t="s">
        <v>3657</v>
      </c>
      <c r="K1216" t="b">
        <v>0</v>
      </c>
      <c r="L1216" t="s">
        <v>42</v>
      </c>
      <c r="Q1216" t="b">
        <v>0</v>
      </c>
      <c r="R1216" t="s">
        <v>86</v>
      </c>
      <c r="S1216" t="b">
        <v>1</v>
      </c>
      <c r="U1216" t="b">
        <v>0</v>
      </c>
    </row>
    <row r="1217" spans="1:21" x14ac:dyDescent="0.2">
      <c r="A1217">
        <v>20003</v>
      </c>
      <c r="C1217" t="s">
        <v>3635</v>
      </c>
      <c r="F1217" t="s">
        <v>3662</v>
      </c>
      <c r="I1217" t="s">
        <v>3663</v>
      </c>
      <c r="K1217" t="b">
        <v>1</v>
      </c>
      <c r="L1217" t="s">
        <v>42</v>
      </c>
      <c r="M1217" t="s">
        <v>3664</v>
      </c>
      <c r="Q1217" t="b">
        <v>0</v>
      </c>
      <c r="R1217" t="s">
        <v>86</v>
      </c>
      <c r="S1217" t="b">
        <v>0</v>
      </c>
      <c r="U1217" t="b">
        <v>0</v>
      </c>
    </row>
    <row r="1218" spans="1:21" x14ac:dyDescent="0.2">
      <c r="A1218">
        <v>2015</v>
      </c>
      <c r="C1218" t="s">
        <v>3635</v>
      </c>
      <c r="F1218" t="s">
        <v>3665</v>
      </c>
      <c r="I1218" t="s">
        <v>3666</v>
      </c>
      <c r="K1218" t="b">
        <v>1</v>
      </c>
      <c r="L1218" t="s">
        <v>42</v>
      </c>
      <c r="M1218" t="s">
        <v>3651</v>
      </c>
      <c r="Q1218" t="b">
        <v>0</v>
      </c>
      <c r="R1218" t="s">
        <v>86</v>
      </c>
      <c r="S1218" t="b">
        <v>1</v>
      </c>
      <c r="U1218" t="b">
        <v>1</v>
      </c>
    </row>
    <row r="1219" spans="1:21" x14ac:dyDescent="0.2">
      <c r="A1219">
        <v>15833</v>
      </c>
      <c r="B1219" t="s">
        <v>2383</v>
      </c>
      <c r="C1219" t="s">
        <v>3635</v>
      </c>
      <c r="F1219" t="s">
        <v>3642</v>
      </c>
      <c r="H1219" t="s">
        <v>3643</v>
      </c>
      <c r="I1219" t="s">
        <v>3644</v>
      </c>
      <c r="J1219" t="s">
        <v>39</v>
      </c>
      <c r="K1219" t="b">
        <v>1</v>
      </c>
      <c r="L1219" t="s">
        <v>42</v>
      </c>
      <c r="M1219" t="s">
        <v>3638</v>
      </c>
      <c r="N1219" t="s">
        <v>3645</v>
      </c>
      <c r="O1219" t="s">
        <v>3646</v>
      </c>
      <c r="Q1219" t="b">
        <v>0</v>
      </c>
      <c r="R1219" t="s">
        <v>363</v>
      </c>
      <c r="S1219" t="b">
        <v>0</v>
      </c>
      <c r="U1219" t="b">
        <v>0</v>
      </c>
    </row>
    <row r="1220" spans="1:21" x14ac:dyDescent="0.2">
      <c r="A1220">
        <v>1981</v>
      </c>
      <c r="B1220" t="s">
        <v>2383</v>
      </c>
      <c r="C1220" t="s">
        <v>3635</v>
      </c>
      <c r="F1220" t="s">
        <v>3658</v>
      </c>
      <c r="H1220" t="s">
        <v>3659</v>
      </c>
      <c r="I1220" t="s">
        <v>3660</v>
      </c>
      <c r="J1220" t="s">
        <v>39</v>
      </c>
      <c r="K1220" t="b">
        <v>1</v>
      </c>
      <c r="L1220" t="s">
        <v>42</v>
      </c>
      <c r="M1220" t="s">
        <v>3661</v>
      </c>
      <c r="Q1220" t="b">
        <v>1</v>
      </c>
      <c r="R1220" t="s">
        <v>86</v>
      </c>
      <c r="S1220" t="b">
        <v>0</v>
      </c>
      <c r="U1220" t="b">
        <v>0</v>
      </c>
    </row>
    <row r="1221" spans="1:21" x14ac:dyDescent="0.2">
      <c r="A1221">
        <v>1451</v>
      </c>
      <c r="C1221" t="s">
        <v>3667</v>
      </c>
      <c r="E1221" t="s">
        <v>3668</v>
      </c>
      <c r="G1221" t="s">
        <v>3672</v>
      </c>
      <c r="H1221" t="s">
        <v>3670</v>
      </c>
      <c r="I1221" t="s">
        <v>3671</v>
      </c>
      <c r="J1221" t="s">
        <v>3669</v>
      </c>
      <c r="K1221" t="b">
        <v>1</v>
      </c>
      <c r="L1221" t="s">
        <v>42</v>
      </c>
      <c r="M1221" t="s">
        <v>3673</v>
      </c>
      <c r="Q1221" t="b">
        <v>1</v>
      </c>
      <c r="R1221" t="s">
        <v>86</v>
      </c>
      <c r="S1221" t="b">
        <v>1</v>
      </c>
      <c r="U1221" t="b">
        <v>0</v>
      </c>
    </row>
    <row r="1222" spans="1:21" x14ac:dyDescent="0.2">
      <c r="A1222">
        <v>15825</v>
      </c>
      <c r="C1222" t="s">
        <v>3674</v>
      </c>
      <c r="E1222" t="s">
        <v>3909</v>
      </c>
      <c r="I1222" t="s">
        <v>3675</v>
      </c>
      <c r="K1222" t="b">
        <v>1</v>
      </c>
      <c r="L1222" t="s">
        <v>42</v>
      </c>
      <c r="M1222" t="s">
        <v>3676</v>
      </c>
      <c r="Q1222" t="b">
        <v>0</v>
      </c>
      <c r="R1222" t="s">
        <v>86</v>
      </c>
      <c r="S1222" t="b">
        <v>1</v>
      </c>
      <c r="U1222" t="b">
        <v>0</v>
      </c>
    </row>
    <row r="1223" spans="1:21" x14ac:dyDescent="0.2">
      <c r="A1223">
        <v>1941</v>
      </c>
      <c r="C1223" t="s">
        <v>3674</v>
      </c>
      <c r="E1223" t="s">
        <v>10717</v>
      </c>
      <c r="H1223" t="s">
        <v>10150</v>
      </c>
      <c r="I1223" t="s">
        <v>10466</v>
      </c>
      <c r="K1223" t="b">
        <v>0</v>
      </c>
      <c r="L1223" t="s">
        <v>42</v>
      </c>
      <c r="Q1223" t="b">
        <v>1</v>
      </c>
      <c r="R1223" t="s">
        <v>86</v>
      </c>
      <c r="S1223" t="b">
        <v>1</v>
      </c>
      <c r="U1223" t="b">
        <v>0</v>
      </c>
    </row>
    <row r="1224" spans="1:21" x14ac:dyDescent="0.2">
      <c r="A1224">
        <v>1742</v>
      </c>
      <c r="C1224" t="s">
        <v>3674</v>
      </c>
      <c r="E1224" t="s">
        <v>1810</v>
      </c>
      <c r="F1224" t="s">
        <v>3912</v>
      </c>
      <c r="I1224" t="s">
        <v>3913</v>
      </c>
      <c r="K1224" t="b">
        <v>1</v>
      </c>
      <c r="L1224" t="s">
        <v>42</v>
      </c>
      <c r="M1224" t="s">
        <v>3914</v>
      </c>
      <c r="N1224" t="s">
        <v>3915</v>
      </c>
      <c r="O1224" t="s">
        <v>3916</v>
      </c>
      <c r="Q1224" t="b">
        <v>1</v>
      </c>
      <c r="R1224" t="s">
        <v>86</v>
      </c>
      <c r="S1224" t="b">
        <v>0</v>
      </c>
      <c r="U1224" t="b">
        <v>0</v>
      </c>
    </row>
    <row r="1225" spans="1:21" x14ac:dyDescent="0.2">
      <c r="A1225">
        <v>1740</v>
      </c>
      <c r="C1225" t="s">
        <v>3674</v>
      </c>
      <c r="E1225" t="s">
        <v>1810</v>
      </c>
      <c r="F1225" t="s">
        <v>3917</v>
      </c>
      <c r="I1225" t="s">
        <v>3918</v>
      </c>
      <c r="K1225" t="b">
        <v>1</v>
      </c>
      <c r="L1225" t="s">
        <v>42</v>
      </c>
      <c r="M1225" t="s">
        <v>3919</v>
      </c>
      <c r="Q1225" t="b">
        <v>1</v>
      </c>
      <c r="R1225" t="s">
        <v>86</v>
      </c>
      <c r="S1225" t="b">
        <v>1</v>
      </c>
      <c r="U1225" t="b">
        <v>0</v>
      </c>
    </row>
    <row r="1226" spans="1:21" x14ac:dyDescent="0.2">
      <c r="A1226">
        <v>1743</v>
      </c>
      <c r="C1226" t="s">
        <v>3674</v>
      </c>
      <c r="E1226" t="s">
        <v>1456</v>
      </c>
      <c r="F1226" t="s">
        <v>3920</v>
      </c>
      <c r="I1226" t="s">
        <v>3921</v>
      </c>
      <c r="K1226" t="b">
        <v>0</v>
      </c>
      <c r="L1226" t="s">
        <v>42</v>
      </c>
      <c r="Q1226" t="b">
        <v>0</v>
      </c>
      <c r="R1226" t="s">
        <v>86</v>
      </c>
      <c r="S1226" t="b">
        <v>1</v>
      </c>
      <c r="U1226" t="b">
        <v>0</v>
      </c>
    </row>
    <row r="1227" spans="1:21" x14ac:dyDescent="0.2">
      <c r="C1227" t="s">
        <v>3674</v>
      </c>
      <c r="E1227" t="s">
        <v>10718</v>
      </c>
      <c r="G1227" t="s">
        <v>10494</v>
      </c>
      <c r="H1227" t="s">
        <v>10167</v>
      </c>
      <c r="I1227" t="s">
        <v>10493</v>
      </c>
      <c r="K1227" t="b">
        <v>1</v>
      </c>
      <c r="L1227" t="s">
        <v>42</v>
      </c>
      <c r="M1227" t="s">
        <v>11194</v>
      </c>
      <c r="Q1227" t="b">
        <v>0</v>
      </c>
      <c r="R1227" t="s">
        <v>86</v>
      </c>
      <c r="S1227" t="b">
        <v>0</v>
      </c>
      <c r="U1227" t="b">
        <v>0</v>
      </c>
    </row>
    <row r="1228" spans="1:21" x14ac:dyDescent="0.2">
      <c r="A1228">
        <v>1744</v>
      </c>
      <c r="C1228" t="s">
        <v>3674</v>
      </c>
      <c r="E1228" t="s">
        <v>3922</v>
      </c>
      <c r="F1228" t="s">
        <v>3925</v>
      </c>
      <c r="I1228" t="s">
        <v>3923</v>
      </c>
      <c r="K1228" t="b">
        <v>1</v>
      </c>
      <c r="L1228" t="s">
        <v>42</v>
      </c>
      <c r="M1228" t="s">
        <v>3924</v>
      </c>
      <c r="Q1228" t="b">
        <v>1</v>
      </c>
      <c r="R1228" t="s">
        <v>86</v>
      </c>
      <c r="S1228" t="b">
        <v>0</v>
      </c>
      <c r="U1228" t="b">
        <v>0</v>
      </c>
    </row>
    <row r="1229" spans="1:21" x14ac:dyDescent="0.2">
      <c r="A1229">
        <v>2090</v>
      </c>
      <c r="C1229" t="s">
        <v>3674</v>
      </c>
      <c r="E1229" t="s">
        <v>3922</v>
      </c>
      <c r="I1229" t="s">
        <v>3923</v>
      </c>
      <c r="K1229" t="b">
        <v>1</v>
      </c>
      <c r="L1229" t="s">
        <v>42</v>
      </c>
      <c r="M1229" t="s">
        <v>3924</v>
      </c>
      <c r="Q1229" t="b">
        <v>0</v>
      </c>
      <c r="R1229" t="s">
        <v>86</v>
      </c>
      <c r="S1229" t="b">
        <v>1</v>
      </c>
      <c r="U1229" t="b">
        <v>0</v>
      </c>
    </row>
    <row r="1230" spans="1:21" x14ac:dyDescent="0.2">
      <c r="A1230">
        <v>2174</v>
      </c>
      <c r="C1230" t="s">
        <v>3674</v>
      </c>
      <c r="E1230" t="s">
        <v>3926</v>
      </c>
      <c r="I1230" t="s">
        <v>3927</v>
      </c>
      <c r="K1230" t="b">
        <v>1</v>
      </c>
      <c r="L1230" t="s">
        <v>42</v>
      </c>
      <c r="M1230" t="s">
        <v>3928</v>
      </c>
      <c r="Q1230" t="b">
        <v>0</v>
      </c>
      <c r="R1230" t="s">
        <v>86</v>
      </c>
      <c r="S1230" t="b">
        <v>1</v>
      </c>
      <c r="U1230" t="b">
        <v>1</v>
      </c>
    </row>
    <row r="1231" spans="1:21" x14ac:dyDescent="0.2">
      <c r="A1231">
        <v>15744</v>
      </c>
      <c r="C1231" t="s">
        <v>3674</v>
      </c>
      <c r="E1231" t="s">
        <v>3929</v>
      </c>
      <c r="F1231" t="s">
        <v>3930</v>
      </c>
      <c r="G1231" t="s">
        <v>3933</v>
      </c>
      <c r="H1231" t="s">
        <v>3931</v>
      </c>
      <c r="I1231" t="s">
        <v>3932</v>
      </c>
      <c r="K1231" t="b">
        <v>1</v>
      </c>
      <c r="L1231" t="s">
        <v>42</v>
      </c>
      <c r="M1231" t="s">
        <v>3934</v>
      </c>
      <c r="Q1231" t="b">
        <v>0</v>
      </c>
      <c r="R1231" t="s">
        <v>86</v>
      </c>
      <c r="S1231" t="b">
        <v>0</v>
      </c>
      <c r="U1231" t="b">
        <v>0</v>
      </c>
    </row>
    <row r="1232" spans="1:21" x14ac:dyDescent="0.2">
      <c r="A1232">
        <v>15811</v>
      </c>
      <c r="C1232" t="s">
        <v>3674</v>
      </c>
      <c r="E1232" t="s">
        <v>3929</v>
      </c>
      <c r="F1232" t="s">
        <v>3935</v>
      </c>
      <c r="G1232" t="s">
        <v>3938</v>
      </c>
      <c r="H1232" t="s">
        <v>3936</v>
      </c>
      <c r="I1232" t="s">
        <v>3937</v>
      </c>
      <c r="K1232" t="b">
        <v>1</v>
      </c>
      <c r="L1232" t="s">
        <v>42</v>
      </c>
      <c r="M1232" t="s">
        <v>3939</v>
      </c>
      <c r="N1232" t="s">
        <v>3940</v>
      </c>
      <c r="Q1232" t="b">
        <v>0</v>
      </c>
      <c r="R1232" t="s">
        <v>86</v>
      </c>
      <c r="S1232" t="b">
        <v>0</v>
      </c>
      <c r="U1232" t="b">
        <v>0</v>
      </c>
    </row>
    <row r="1233" spans="1:21" x14ac:dyDescent="0.2">
      <c r="A1233">
        <v>2108</v>
      </c>
      <c r="C1233" t="s">
        <v>3674</v>
      </c>
      <c r="F1233" t="s">
        <v>3677</v>
      </c>
      <c r="H1233" t="s">
        <v>3678</v>
      </c>
      <c r="I1233" t="s">
        <v>3679</v>
      </c>
      <c r="J1233" t="s">
        <v>39</v>
      </c>
      <c r="K1233" t="b">
        <v>1</v>
      </c>
      <c r="L1233" t="s">
        <v>42</v>
      </c>
      <c r="M1233" t="s">
        <v>3680</v>
      </c>
      <c r="Q1233" t="b">
        <v>0</v>
      </c>
      <c r="R1233" t="s">
        <v>1737</v>
      </c>
      <c r="S1233" t="b">
        <v>0</v>
      </c>
      <c r="U1233" t="b">
        <v>0</v>
      </c>
    </row>
    <row r="1234" spans="1:21" x14ac:dyDescent="0.2">
      <c r="C1234" t="s">
        <v>3674</v>
      </c>
      <c r="F1234" t="s">
        <v>3681</v>
      </c>
      <c r="H1234" t="s">
        <v>3682</v>
      </c>
      <c r="I1234" t="s">
        <v>3683</v>
      </c>
      <c r="J1234" t="s">
        <v>39</v>
      </c>
      <c r="K1234" t="b">
        <v>1</v>
      </c>
      <c r="L1234" t="s">
        <v>42</v>
      </c>
      <c r="M1234" t="s">
        <v>3684</v>
      </c>
      <c r="N1234" t="s">
        <v>3685</v>
      </c>
      <c r="Q1234" t="b">
        <v>0</v>
      </c>
      <c r="R1234" t="s">
        <v>86</v>
      </c>
      <c r="S1234" t="b">
        <v>0</v>
      </c>
      <c r="U1234" t="b">
        <v>0</v>
      </c>
    </row>
    <row r="1235" spans="1:21" x14ac:dyDescent="0.2">
      <c r="A1235">
        <v>1713</v>
      </c>
      <c r="C1235" t="s">
        <v>3674</v>
      </c>
      <c r="F1235" t="s">
        <v>3686</v>
      </c>
      <c r="I1235" t="s">
        <v>3687</v>
      </c>
      <c r="K1235" t="b">
        <v>1</v>
      </c>
      <c r="L1235" t="s">
        <v>42</v>
      </c>
      <c r="M1235" t="s">
        <v>3689</v>
      </c>
      <c r="N1235" t="s">
        <v>3690</v>
      </c>
      <c r="P1235" t="s">
        <v>3688</v>
      </c>
      <c r="Q1235" t="b">
        <v>0</v>
      </c>
      <c r="R1235" t="s">
        <v>86</v>
      </c>
      <c r="S1235" t="b">
        <v>1</v>
      </c>
      <c r="U1235" t="b">
        <v>0</v>
      </c>
    </row>
    <row r="1236" spans="1:21" x14ac:dyDescent="0.2">
      <c r="A1236">
        <v>1453</v>
      </c>
      <c r="C1236" t="s">
        <v>3674</v>
      </c>
      <c r="F1236" t="s">
        <v>7075</v>
      </c>
      <c r="H1236" t="s">
        <v>7076</v>
      </c>
      <c r="I1236" t="s">
        <v>10465</v>
      </c>
      <c r="K1236" t="b">
        <v>1</v>
      </c>
      <c r="L1236" t="s">
        <v>42</v>
      </c>
      <c r="M1236" t="s">
        <v>11172</v>
      </c>
      <c r="Q1236" t="b">
        <v>1</v>
      </c>
      <c r="R1236" t="s">
        <v>86</v>
      </c>
      <c r="S1236" t="b">
        <v>0</v>
      </c>
      <c r="U1236" t="b">
        <v>0</v>
      </c>
    </row>
    <row r="1237" spans="1:21" x14ac:dyDescent="0.2">
      <c r="A1237">
        <v>2392</v>
      </c>
      <c r="C1237" t="s">
        <v>3674</v>
      </c>
      <c r="F1237" t="s">
        <v>3691</v>
      </c>
      <c r="G1237" t="s">
        <v>3694</v>
      </c>
      <c r="H1237" t="s">
        <v>3692</v>
      </c>
      <c r="I1237" t="s">
        <v>3693</v>
      </c>
      <c r="J1237" t="s">
        <v>39</v>
      </c>
      <c r="K1237" t="b">
        <v>1</v>
      </c>
      <c r="L1237" t="s">
        <v>42</v>
      </c>
      <c r="M1237" t="s">
        <v>3695</v>
      </c>
      <c r="Q1237" t="b">
        <v>0</v>
      </c>
      <c r="R1237" t="s">
        <v>112</v>
      </c>
      <c r="S1237" t="b">
        <v>0</v>
      </c>
      <c r="U1237" t="b">
        <v>0</v>
      </c>
    </row>
    <row r="1238" spans="1:21" x14ac:dyDescent="0.2">
      <c r="C1238" t="s">
        <v>3674</v>
      </c>
      <c r="F1238" t="s">
        <v>3696</v>
      </c>
      <c r="G1238" t="s">
        <v>3699</v>
      </c>
      <c r="H1238" t="s">
        <v>3697</v>
      </c>
      <c r="I1238" t="s">
        <v>3698</v>
      </c>
      <c r="J1238" t="s">
        <v>39</v>
      </c>
      <c r="K1238" t="b">
        <v>1</v>
      </c>
      <c r="L1238" t="s">
        <v>42</v>
      </c>
      <c r="M1238" t="s">
        <v>3700</v>
      </c>
      <c r="N1238" t="s">
        <v>3701</v>
      </c>
      <c r="Q1238" t="b">
        <v>0</v>
      </c>
      <c r="R1238" t="s">
        <v>86</v>
      </c>
      <c r="S1238" t="b">
        <v>0</v>
      </c>
      <c r="U1238" t="b">
        <v>0</v>
      </c>
    </row>
    <row r="1239" spans="1:21" x14ac:dyDescent="0.2">
      <c r="A1239">
        <v>2439</v>
      </c>
      <c r="C1239" t="s">
        <v>3674</v>
      </c>
      <c r="F1239" t="s">
        <v>3702</v>
      </c>
      <c r="I1239" t="s">
        <v>3703</v>
      </c>
      <c r="K1239" t="b">
        <v>1</v>
      </c>
      <c r="L1239" t="s">
        <v>42</v>
      </c>
      <c r="M1239" t="s">
        <v>3704</v>
      </c>
      <c r="Q1239" t="b">
        <v>0</v>
      </c>
      <c r="R1239" t="s">
        <v>86</v>
      </c>
      <c r="S1239" t="b">
        <v>1</v>
      </c>
      <c r="U1239" t="b">
        <v>1</v>
      </c>
    </row>
    <row r="1240" spans="1:21" x14ac:dyDescent="0.2">
      <c r="A1240">
        <v>1729</v>
      </c>
      <c r="C1240" t="s">
        <v>3674</v>
      </c>
      <c r="F1240" t="s">
        <v>3705</v>
      </c>
      <c r="G1240" t="s">
        <v>3707</v>
      </c>
      <c r="I1240" t="s">
        <v>3706</v>
      </c>
      <c r="K1240" t="b">
        <v>1</v>
      </c>
      <c r="L1240" t="s">
        <v>42</v>
      </c>
      <c r="M1240" t="s">
        <v>3708</v>
      </c>
      <c r="Q1240" t="b">
        <v>0</v>
      </c>
      <c r="R1240" t="s">
        <v>86</v>
      </c>
      <c r="S1240" t="b">
        <v>1</v>
      </c>
      <c r="U1240" t="b">
        <v>0</v>
      </c>
    </row>
    <row r="1241" spans="1:21" x14ac:dyDescent="0.2">
      <c r="A1241">
        <v>15800</v>
      </c>
      <c r="C1241" t="s">
        <v>3674</v>
      </c>
      <c r="F1241" t="s">
        <v>3709</v>
      </c>
      <c r="H1241" t="s">
        <v>3710</v>
      </c>
      <c r="I1241" t="s">
        <v>3711</v>
      </c>
      <c r="J1241" t="s">
        <v>39</v>
      </c>
      <c r="K1241" t="b">
        <v>1</v>
      </c>
      <c r="L1241" t="s">
        <v>42</v>
      </c>
      <c r="M1241" t="s">
        <v>3712</v>
      </c>
      <c r="N1241" t="s">
        <v>3713</v>
      </c>
      <c r="O1241" t="s">
        <v>3714</v>
      </c>
      <c r="Q1241" t="b">
        <v>0</v>
      </c>
      <c r="R1241" t="s">
        <v>86</v>
      </c>
      <c r="S1241" t="b">
        <v>0</v>
      </c>
      <c r="U1241" t="b">
        <v>0</v>
      </c>
    </row>
    <row r="1242" spans="1:21" x14ac:dyDescent="0.2">
      <c r="A1242">
        <v>2273</v>
      </c>
      <c r="C1242" t="s">
        <v>3674</v>
      </c>
      <c r="F1242" t="s">
        <v>3715</v>
      </c>
      <c r="I1242" t="s">
        <v>3716</v>
      </c>
      <c r="K1242" t="b">
        <v>1</v>
      </c>
      <c r="L1242" t="s">
        <v>42</v>
      </c>
      <c r="M1242" t="s">
        <v>3717</v>
      </c>
      <c r="N1242" t="s">
        <v>3718</v>
      </c>
      <c r="Q1242" t="b">
        <v>0</v>
      </c>
      <c r="R1242" t="s">
        <v>86</v>
      </c>
      <c r="S1242" t="b">
        <v>1</v>
      </c>
      <c r="U1242" t="b">
        <v>1</v>
      </c>
    </row>
    <row r="1243" spans="1:21" x14ac:dyDescent="0.2">
      <c r="A1243">
        <v>2078</v>
      </c>
      <c r="C1243" t="s">
        <v>3674</v>
      </c>
      <c r="F1243" t="s">
        <v>3719</v>
      </c>
      <c r="I1243" t="s">
        <v>3720</v>
      </c>
      <c r="K1243" t="b">
        <v>0</v>
      </c>
      <c r="L1243" t="s">
        <v>42</v>
      </c>
      <c r="Q1243" t="b">
        <v>0</v>
      </c>
      <c r="R1243" t="s">
        <v>86</v>
      </c>
      <c r="S1243" t="b">
        <v>1</v>
      </c>
      <c r="U1243" t="b">
        <v>0</v>
      </c>
    </row>
    <row r="1244" spans="1:21" x14ac:dyDescent="0.2">
      <c r="A1244">
        <v>15853</v>
      </c>
      <c r="C1244" t="s">
        <v>3674</v>
      </c>
      <c r="F1244" t="s">
        <v>3721</v>
      </c>
      <c r="H1244" t="s">
        <v>3722</v>
      </c>
      <c r="I1244" t="s">
        <v>3723</v>
      </c>
      <c r="J1244" t="s">
        <v>39</v>
      </c>
      <c r="K1244" t="b">
        <v>1</v>
      </c>
      <c r="L1244" t="s">
        <v>42</v>
      </c>
      <c r="M1244" t="s">
        <v>3724</v>
      </c>
      <c r="Q1244" t="b">
        <v>0</v>
      </c>
      <c r="R1244" t="s">
        <v>86</v>
      </c>
      <c r="S1244" t="b">
        <v>0</v>
      </c>
      <c r="U1244" t="b">
        <v>0</v>
      </c>
    </row>
    <row r="1245" spans="1:21" x14ac:dyDescent="0.2">
      <c r="A1245">
        <v>15835</v>
      </c>
      <c r="C1245" t="s">
        <v>3674</v>
      </c>
      <c r="F1245" t="s">
        <v>3725</v>
      </c>
      <c r="H1245" t="s">
        <v>3726</v>
      </c>
      <c r="I1245" t="s">
        <v>3727</v>
      </c>
      <c r="J1245" t="s">
        <v>39</v>
      </c>
      <c r="K1245" t="b">
        <v>1</v>
      </c>
      <c r="L1245" t="s">
        <v>42</v>
      </c>
      <c r="M1245" t="s">
        <v>3728</v>
      </c>
      <c r="Q1245" t="b">
        <v>0</v>
      </c>
      <c r="R1245" t="s">
        <v>1679</v>
      </c>
      <c r="S1245" t="b">
        <v>0</v>
      </c>
      <c r="U1245" t="b">
        <v>0</v>
      </c>
    </row>
    <row r="1246" spans="1:21" x14ac:dyDescent="0.2">
      <c r="A1246">
        <v>2181</v>
      </c>
      <c r="C1246" t="s">
        <v>3674</v>
      </c>
      <c r="F1246" t="s">
        <v>6914</v>
      </c>
      <c r="H1246" t="s">
        <v>10151</v>
      </c>
      <c r="I1246" t="s">
        <v>10469</v>
      </c>
      <c r="K1246" t="b">
        <v>1</v>
      </c>
      <c r="L1246" t="s">
        <v>42</v>
      </c>
      <c r="M1246" t="s">
        <v>11173</v>
      </c>
      <c r="Q1246" t="b">
        <v>0</v>
      </c>
      <c r="R1246" t="s">
        <v>86</v>
      </c>
      <c r="S1246" t="b">
        <v>0</v>
      </c>
      <c r="U1246" t="b">
        <v>0</v>
      </c>
    </row>
    <row r="1247" spans="1:21" x14ac:dyDescent="0.2">
      <c r="A1247">
        <v>1546</v>
      </c>
      <c r="C1247" t="s">
        <v>3674</v>
      </c>
      <c r="F1247" t="s">
        <v>3941</v>
      </c>
      <c r="H1247" t="s">
        <v>3942</v>
      </c>
      <c r="I1247" t="s">
        <v>10467</v>
      </c>
      <c r="J1247" t="s">
        <v>39</v>
      </c>
      <c r="K1247" t="b">
        <v>0</v>
      </c>
      <c r="L1247" t="s">
        <v>42</v>
      </c>
      <c r="Q1247" t="b">
        <v>0</v>
      </c>
      <c r="R1247" t="s">
        <v>86</v>
      </c>
      <c r="S1247" t="b">
        <v>0</v>
      </c>
      <c r="U1247" t="b">
        <v>0</v>
      </c>
    </row>
    <row r="1248" spans="1:21" x14ac:dyDescent="0.2">
      <c r="A1248">
        <v>1452</v>
      </c>
      <c r="C1248" t="s">
        <v>3674</v>
      </c>
      <c r="F1248" t="s">
        <v>6915</v>
      </c>
      <c r="H1248" t="s">
        <v>6916</v>
      </c>
      <c r="I1248" t="s">
        <v>10470</v>
      </c>
      <c r="K1248" t="b">
        <v>1</v>
      </c>
      <c r="L1248" t="s">
        <v>42</v>
      </c>
      <c r="M1248" t="s">
        <v>11174</v>
      </c>
      <c r="Q1248" t="b">
        <v>0</v>
      </c>
      <c r="R1248" t="s">
        <v>86</v>
      </c>
      <c r="S1248" t="b">
        <v>0</v>
      </c>
      <c r="U1248" t="b">
        <v>0</v>
      </c>
    </row>
    <row r="1249" spans="1:21" x14ac:dyDescent="0.2">
      <c r="A1249">
        <v>2285</v>
      </c>
      <c r="C1249" t="s">
        <v>3674</v>
      </c>
      <c r="F1249" t="s">
        <v>3729</v>
      </c>
      <c r="G1249" t="s">
        <v>3707</v>
      </c>
      <c r="H1249" t="s">
        <v>3730</v>
      </c>
      <c r="I1249" t="s">
        <v>3731</v>
      </c>
      <c r="J1249" t="s">
        <v>39</v>
      </c>
      <c r="K1249" t="b">
        <v>1</v>
      </c>
      <c r="L1249" t="s">
        <v>42</v>
      </c>
      <c r="M1249" t="s">
        <v>3732</v>
      </c>
      <c r="Q1249" t="b">
        <v>0</v>
      </c>
      <c r="R1249" t="s">
        <v>86</v>
      </c>
      <c r="S1249" t="b">
        <v>1</v>
      </c>
      <c r="U1249" t="b">
        <v>0</v>
      </c>
    </row>
    <row r="1250" spans="1:21" x14ac:dyDescent="0.2">
      <c r="A1250">
        <v>2105</v>
      </c>
      <c r="C1250" t="s">
        <v>3674</v>
      </c>
      <c r="F1250" t="s">
        <v>3733</v>
      </c>
      <c r="H1250" t="s">
        <v>3734</v>
      </c>
      <c r="I1250" t="s">
        <v>3735</v>
      </c>
      <c r="J1250" t="s">
        <v>39</v>
      </c>
      <c r="K1250" t="b">
        <v>1</v>
      </c>
      <c r="L1250" t="s">
        <v>42</v>
      </c>
      <c r="M1250" t="s">
        <v>3736</v>
      </c>
      <c r="Q1250" t="b">
        <v>0</v>
      </c>
      <c r="R1250" t="s">
        <v>1679</v>
      </c>
      <c r="S1250" t="b">
        <v>0</v>
      </c>
      <c r="U1250" t="b">
        <v>0</v>
      </c>
    </row>
    <row r="1251" spans="1:21" x14ac:dyDescent="0.2">
      <c r="C1251" t="s">
        <v>3674</v>
      </c>
      <c r="F1251" t="s">
        <v>3737</v>
      </c>
      <c r="H1251" t="s">
        <v>3738</v>
      </c>
      <c r="I1251" t="s">
        <v>3739</v>
      </c>
      <c r="J1251" t="s">
        <v>39</v>
      </c>
      <c r="K1251" t="b">
        <v>1</v>
      </c>
      <c r="L1251" t="s">
        <v>42</v>
      </c>
      <c r="M1251" t="s">
        <v>3740</v>
      </c>
      <c r="Q1251" t="b">
        <v>0</v>
      </c>
      <c r="R1251" t="s">
        <v>86</v>
      </c>
      <c r="S1251" t="b">
        <v>0</v>
      </c>
      <c r="U1251" t="b">
        <v>0</v>
      </c>
    </row>
    <row r="1252" spans="1:21" x14ac:dyDescent="0.2">
      <c r="A1252">
        <v>15799</v>
      </c>
      <c r="C1252" t="s">
        <v>3674</v>
      </c>
      <c r="F1252" t="s">
        <v>6917</v>
      </c>
      <c r="H1252" t="s">
        <v>6918</v>
      </c>
      <c r="I1252" t="s">
        <v>10471</v>
      </c>
      <c r="K1252" t="b">
        <v>1</v>
      </c>
      <c r="L1252" t="s">
        <v>42</v>
      </c>
      <c r="M1252" t="s">
        <v>11175</v>
      </c>
      <c r="Q1252" t="b">
        <v>0</v>
      </c>
      <c r="R1252" t="s">
        <v>1737</v>
      </c>
      <c r="S1252" t="b">
        <v>0</v>
      </c>
      <c r="U1252" t="b">
        <v>0</v>
      </c>
    </row>
    <row r="1253" spans="1:21" x14ac:dyDescent="0.2">
      <c r="C1253" t="s">
        <v>3674</v>
      </c>
      <c r="F1253" t="s">
        <v>3563</v>
      </c>
      <c r="H1253" t="s">
        <v>3943</v>
      </c>
      <c r="I1253" t="s">
        <v>10472</v>
      </c>
      <c r="J1253" t="s">
        <v>39</v>
      </c>
      <c r="K1253" t="b">
        <v>1</v>
      </c>
      <c r="L1253" t="s">
        <v>42</v>
      </c>
      <c r="M1253" t="s">
        <v>3944</v>
      </c>
      <c r="Q1253" t="b">
        <v>0</v>
      </c>
      <c r="R1253" t="s">
        <v>86</v>
      </c>
      <c r="S1253" t="b">
        <v>0</v>
      </c>
      <c r="U1253" t="b">
        <v>0</v>
      </c>
    </row>
    <row r="1254" spans="1:21" x14ac:dyDescent="0.2">
      <c r="A1254">
        <v>1511</v>
      </c>
      <c r="C1254" t="s">
        <v>3674</v>
      </c>
      <c r="F1254" t="s">
        <v>6919</v>
      </c>
      <c r="H1254" t="s">
        <v>10152</v>
      </c>
      <c r="I1254" t="s">
        <v>10473</v>
      </c>
      <c r="K1254" t="b">
        <v>1</v>
      </c>
      <c r="L1254" t="s">
        <v>42</v>
      </c>
      <c r="M1254" t="s">
        <v>11176</v>
      </c>
      <c r="Q1254" t="b">
        <v>0</v>
      </c>
      <c r="R1254" t="s">
        <v>1679</v>
      </c>
      <c r="S1254" t="b">
        <v>0</v>
      </c>
      <c r="U1254" t="b">
        <v>1</v>
      </c>
    </row>
    <row r="1255" spans="1:21" x14ac:dyDescent="0.2">
      <c r="A1255">
        <v>2402</v>
      </c>
      <c r="C1255" t="s">
        <v>3674</v>
      </c>
      <c r="F1255" t="s">
        <v>3741</v>
      </c>
      <c r="G1255" t="s">
        <v>3744</v>
      </c>
      <c r="H1255" t="s">
        <v>3742</v>
      </c>
      <c r="I1255" t="s">
        <v>3743</v>
      </c>
      <c r="J1255" t="s">
        <v>39</v>
      </c>
      <c r="K1255" t="b">
        <v>1</v>
      </c>
      <c r="L1255" t="s">
        <v>42</v>
      </c>
      <c r="M1255" t="s">
        <v>3745</v>
      </c>
      <c r="N1255" t="s">
        <v>3746</v>
      </c>
      <c r="Q1255" t="b">
        <v>0</v>
      </c>
      <c r="R1255" t="s">
        <v>1679</v>
      </c>
      <c r="S1255" t="b">
        <v>0</v>
      </c>
      <c r="U1255" t="b">
        <v>0</v>
      </c>
    </row>
    <row r="1256" spans="1:21" x14ac:dyDescent="0.2">
      <c r="A1256">
        <v>2092</v>
      </c>
      <c r="C1256" t="s">
        <v>3674</v>
      </c>
      <c r="F1256" t="s">
        <v>3747</v>
      </c>
      <c r="G1256" t="s">
        <v>3699</v>
      </c>
      <c r="H1256" t="s">
        <v>3748</v>
      </c>
      <c r="I1256" t="s">
        <v>3749</v>
      </c>
      <c r="J1256" t="s">
        <v>39</v>
      </c>
      <c r="K1256" t="b">
        <v>1</v>
      </c>
      <c r="L1256" t="s">
        <v>42</v>
      </c>
      <c r="M1256" t="s">
        <v>3750</v>
      </c>
      <c r="N1256" t="s">
        <v>3751</v>
      </c>
      <c r="Q1256" t="b">
        <v>0</v>
      </c>
      <c r="R1256" t="s">
        <v>86</v>
      </c>
      <c r="S1256" t="b">
        <v>0</v>
      </c>
      <c r="U1256" t="b">
        <v>0</v>
      </c>
    </row>
    <row r="1257" spans="1:21" x14ac:dyDescent="0.2">
      <c r="A1257">
        <v>20250</v>
      </c>
      <c r="C1257" t="s">
        <v>3674</v>
      </c>
      <c r="F1257" t="s">
        <v>6920</v>
      </c>
      <c r="H1257" t="s">
        <v>6921</v>
      </c>
      <c r="I1257" t="s">
        <v>10474</v>
      </c>
      <c r="K1257" t="b">
        <v>1</v>
      </c>
      <c r="L1257" t="s">
        <v>42</v>
      </c>
      <c r="M1257" t="s">
        <v>11177</v>
      </c>
      <c r="Q1257" t="b">
        <v>0</v>
      </c>
      <c r="R1257" t="s">
        <v>86</v>
      </c>
      <c r="S1257" t="b">
        <v>0</v>
      </c>
      <c r="U1257" t="b">
        <v>0</v>
      </c>
    </row>
    <row r="1258" spans="1:21" x14ac:dyDescent="0.2">
      <c r="A1258">
        <v>2018</v>
      </c>
      <c r="C1258" t="s">
        <v>3674</v>
      </c>
      <c r="F1258" t="s">
        <v>3752</v>
      </c>
      <c r="I1258" t="s">
        <v>3753</v>
      </c>
      <c r="K1258" t="b">
        <v>1</v>
      </c>
      <c r="L1258" t="s">
        <v>42</v>
      </c>
      <c r="M1258" t="s">
        <v>3755</v>
      </c>
      <c r="N1258" t="s">
        <v>3756</v>
      </c>
      <c r="P1258" t="s">
        <v>3754</v>
      </c>
      <c r="Q1258" t="b">
        <v>0</v>
      </c>
      <c r="R1258" t="s">
        <v>86</v>
      </c>
      <c r="S1258" t="b">
        <v>1</v>
      </c>
      <c r="U1258" t="b">
        <v>0</v>
      </c>
    </row>
    <row r="1259" spans="1:21" x14ac:dyDescent="0.2">
      <c r="A1259">
        <v>20249</v>
      </c>
      <c r="C1259" t="s">
        <v>3674</v>
      </c>
      <c r="F1259" t="s">
        <v>3945</v>
      </c>
      <c r="H1259" t="s">
        <v>3946</v>
      </c>
      <c r="I1259" t="s">
        <v>10475</v>
      </c>
      <c r="J1259" t="s">
        <v>39</v>
      </c>
      <c r="K1259" t="b">
        <v>1</v>
      </c>
      <c r="L1259" t="s">
        <v>42</v>
      </c>
      <c r="M1259" t="s">
        <v>11178</v>
      </c>
      <c r="Q1259" t="b">
        <v>0</v>
      </c>
      <c r="R1259" t="s">
        <v>86</v>
      </c>
      <c r="S1259" t="b">
        <v>0</v>
      </c>
      <c r="U1259" t="b">
        <v>0</v>
      </c>
    </row>
    <row r="1260" spans="1:21" x14ac:dyDescent="0.2">
      <c r="A1260">
        <v>1618</v>
      </c>
      <c r="C1260" t="s">
        <v>3674</v>
      </c>
      <c r="F1260" t="s">
        <v>9844</v>
      </c>
      <c r="H1260" t="s">
        <v>10153</v>
      </c>
      <c r="I1260" t="s">
        <v>10476</v>
      </c>
      <c r="K1260" t="b">
        <v>1</v>
      </c>
      <c r="L1260" t="s">
        <v>42</v>
      </c>
      <c r="M1260" t="s">
        <v>11179</v>
      </c>
      <c r="Q1260" t="b">
        <v>0</v>
      </c>
      <c r="R1260" t="s">
        <v>86</v>
      </c>
      <c r="S1260" t="b">
        <v>1</v>
      </c>
      <c r="U1260" t="b">
        <v>0</v>
      </c>
    </row>
    <row r="1261" spans="1:21" x14ac:dyDescent="0.2">
      <c r="C1261" t="s">
        <v>3674</v>
      </c>
      <c r="F1261" t="s">
        <v>3947</v>
      </c>
      <c r="H1261" t="s">
        <v>3948</v>
      </c>
      <c r="I1261" t="s">
        <v>3949</v>
      </c>
      <c r="J1261" t="s">
        <v>39</v>
      </c>
      <c r="K1261" t="b">
        <v>1</v>
      </c>
      <c r="L1261" t="s">
        <v>42</v>
      </c>
      <c r="M1261" t="s">
        <v>3950</v>
      </c>
      <c r="Q1261" t="b">
        <v>0</v>
      </c>
      <c r="R1261" t="s">
        <v>86</v>
      </c>
      <c r="S1261" t="b">
        <v>0</v>
      </c>
      <c r="U1261" t="b">
        <v>0</v>
      </c>
    </row>
    <row r="1262" spans="1:21" x14ac:dyDescent="0.2">
      <c r="A1262">
        <v>15847</v>
      </c>
      <c r="C1262" t="s">
        <v>3674</v>
      </c>
      <c r="F1262" t="s">
        <v>3757</v>
      </c>
      <c r="I1262" t="s">
        <v>3758</v>
      </c>
      <c r="K1262" t="b">
        <v>1</v>
      </c>
      <c r="L1262" t="s">
        <v>42</v>
      </c>
      <c r="M1262" t="s">
        <v>3759</v>
      </c>
      <c r="N1262" t="s">
        <v>3760</v>
      </c>
      <c r="Q1262" t="b">
        <v>1</v>
      </c>
      <c r="R1262" t="s">
        <v>86</v>
      </c>
      <c r="S1262" t="b">
        <v>1</v>
      </c>
      <c r="U1262" t="b">
        <v>0</v>
      </c>
    </row>
    <row r="1263" spans="1:21" x14ac:dyDescent="0.2">
      <c r="A1263">
        <v>1547</v>
      </c>
      <c r="C1263" t="s">
        <v>3674</v>
      </c>
      <c r="F1263" t="s">
        <v>3951</v>
      </c>
      <c r="H1263" t="s">
        <v>3952</v>
      </c>
      <c r="I1263" t="s">
        <v>3953</v>
      </c>
      <c r="J1263" t="s">
        <v>39</v>
      </c>
      <c r="K1263" t="b">
        <v>1</v>
      </c>
      <c r="L1263" t="s">
        <v>42</v>
      </c>
      <c r="M1263" t="s">
        <v>3954</v>
      </c>
      <c r="Q1263" t="b">
        <v>1</v>
      </c>
      <c r="R1263" t="s">
        <v>86</v>
      </c>
      <c r="S1263" t="b">
        <v>0</v>
      </c>
      <c r="U1263" t="b">
        <v>0</v>
      </c>
    </row>
    <row r="1264" spans="1:21" x14ac:dyDescent="0.2">
      <c r="C1264" t="s">
        <v>3674</v>
      </c>
      <c r="F1264" t="s">
        <v>6923</v>
      </c>
      <c r="K1264" t="b">
        <v>0</v>
      </c>
      <c r="L1264" t="s">
        <v>42</v>
      </c>
      <c r="Q1264" t="b">
        <v>0</v>
      </c>
      <c r="R1264" t="s">
        <v>86</v>
      </c>
      <c r="S1264" t="b">
        <v>0</v>
      </c>
      <c r="U1264" t="b">
        <v>0</v>
      </c>
    </row>
    <row r="1265" spans="1:21" x14ac:dyDescent="0.2">
      <c r="C1265" t="s">
        <v>3674</v>
      </c>
      <c r="F1265" t="s">
        <v>3761</v>
      </c>
      <c r="H1265" t="s">
        <v>10154</v>
      </c>
      <c r="I1265" t="s">
        <v>3762</v>
      </c>
      <c r="K1265" t="b">
        <v>1</v>
      </c>
      <c r="L1265" t="s">
        <v>42</v>
      </c>
      <c r="M1265" t="s">
        <v>3764</v>
      </c>
      <c r="N1265" t="s">
        <v>3765</v>
      </c>
      <c r="P1265" t="s">
        <v>3763</v>
      </c>
      <c r="Q1265" t="b">
        <v>0</v>
      </c>
      <c r="R1265" t="s">
        <v>86</v>
      </c>
      <c r="S1265" t="b">
        <v>0</v>
      </c>
      <c r="U1265" t="b">
        <v>0</v>
      </c>
    </row>
    <row r="1266" spans="1:21" x14ac:dyDescent="0.2">
      <c r="A1266">
        <v>15849</v>
      </c>
      <c r="C1266" t="s">
        <v>3674</v>
      </c>
      <c r="F1266" t="s">
        <v>9845</v>
      </c>
      <c r="H1266" t="s">
        <v>6925</v>
      </c>
      <c r="I1266" t="s">
        <v>10477</v>
      </c>
      <c r="K1266" t="b">
        <v>1</v>
      </c>
      <c r="L1266" t="s">
        <v>42</v>
      </c>
      <c r="M1266" t="s">
        <v>11180</v>
      </c>
      <c r="Q1266" t="b">
        <v>0</v>
      </c>
      <c r="R1266" t="s">
        <v>482</v>
      </c>
      <c r="S1266" t="b">
        <v>0</v>
      </c>
      <c r="U1266" t="b">
        <v>0</v>
      </c>
    </row>
    <row r="1267" spans="1:21" x14ac:dyDescent="0.2">
      <c r="A1267">
        <v>2229</v>
      </c>
      <c r="C1267" t="s">
        <v>3674</v>
      </c>
      <c r="F1267" t="s">
        <v>6926</v>
      </c>
      <c r="H1267" t="s">
        <v>10155</v>
      </c>
      <c r="I1267" t="s">
        <v>10478</v>
      </c>
      <c r="K1267" t="b">
        <v>1</v>
      </c>
      <c r="L1267" t="s">
        <v>42</v>
      </c>
      <c r="M1267" t="s">
        <v>11181</v>
      </c>
      <c r="Q1267" t="b">
        <v>1</v>
      </c>
      <c r="R1267" t="s">
        <v>86</v>
      </c>
      <c r="S1267" t="b">
        <v>0</v>
      </c>
      <c r="U1267" t="b">
        <v>0</v>
      </c>
    </row>
    <row r="1268" spans="1:21" x14ac:dyDescent="0.2">
      <c r="A1268">
        <v>15780</v>
      </c>
      <c r="C1268" t="s">
        <v>3674</v>
      </c>
      <c r="F1268" t="s">
        <v>3766</v>
      </c>
      <c r="H1268" t="s">
        <v>3767</v>
      </c>
      <c r="I1268" t="s">
        <v>3768</v>
      </c>
      <c r="J1268" t="s">
        <v>39</v>
      </c>
      <c r="K1268" t="b">
        <v>1</v>
      </c>
      <c r="L1268" t="s">
        <v>42</v>
      </c>
      <c r="M1268" t="s">
        <v>3769</v>
      </c>
      <c r="N1268" t="s">
        <v>3770</v>
      </c>
      <c r="O1268" t="s">
        <v>3771</v>
      </c>
      <c r="Q1268" t="b">
        <v>0</v>
      </c>
      <c r="R1268" t="s">
        <v>86</v>
      </c>
      <c r="S1268" t="b">
        <v>0</v>
      </c>
      <c r="U1268" t="b">
        <v>0</v>
      </c>
    </row>
    <row r="1269" spans="1:21" x14ac:dyDescent="0.2">
      <c r="C1269" t="s">
        <v>3674</v>
      </c>
      <c r="F1269" t="s">
        <v>6927</v>
      </c>
      <c r="H1269" t="s">
        <v>10156</v>
      </c>
      <c r="I1269" t="s">
        <v>10480</v>
      </c>
      <c r="K1269" t="b">
        <v>1</v>
      </c>
      <c r="L1269" t="s">
        <v>42</v>
      </c>
      <c r="M1269" t="s">
        <v>11182</v>
      </c>
      <c r="Q1269" t="b">
        <v>0</v>
      </c>
      <c r="R1269" t="s">
        <v>86</v>
      </c>
      <c r="S1269" t="b">
        <v>0</v>
      </c>
      <c r="U1269" t="b">
        <v>0</v>
      </c>
    </row>
    <row r="1270" spans="1:21" x14ac:dyDescent="0.2">
      <c r="A1270">
        <v>2163</v>
      </c>
      <c r="C1270" t="s">
        <v>3674</v>
      </c>
      <c r="F1270" t="s">
        <v>3772</v>
      </c>
      <c r="I1270" t="s">
        <v>3773</v>
      </c>
      <c r="K1270" t="b">
        <v>0</v>
      </c>
      <c r="L1270" t="s">
        <v>42</v>
      </c>
      <c r="Q1270" t="b">
        <v>0</v>
      </c>
      <c r="R1270" t="s">
        <v>86</v>
      </c>
      <c r="S1270" t="b">
        <v>1</v>
      </c>
      <c r="U1270" t="b">
        <v>0</v>
      </c>
    </row>
    <row r="1271" spans="1:21" x14ac:dyDescent="0.2">
      <c r="A1271">
        <v>15771</v>
      </c>
      <c r="C1271" t="s">
        <v>3674</v>
      </c>
      <c r="F1271" t="s">
        <v>3775</v>
      </c>
      <c r="H1271" t="s">
        <v>3776</v>
      </c>
      <c r="I1271" t="s">
        <v>3777</v>
      </c>
      <c r="J1271" t="s">
        <v>39</v>
      </c>
      <c r="K1271" t="b">
        <v>1</v>
      </c>
      <c r="L1271" t="s">
        <v>42</v>
      </c>
      <c r="M1271" t="s">
        <v>3778</v>
      </c>
      <c r="Q1271" t="b">
        <v>0</v>
      </c>
      <c r="R1271" t="s">
        <v>86</v>
      </c>
      <c r="S1271" t="b">
        <v>0</v>
      </c>
      <c r="U1271" t="b">
        <v>1</v>
      </c>
    </row>
    <row r="1272" spans="1:21" x14ac:dyDescent="0.2">
      <c r="C1272" t="s">
        <v>3674</v>
      </c>
      <c r="F1272" t="s">
        <v>3779</v>
      </c>
      <c r="G1272" t="s">
        <v>3707</v>
      </c>
      <c r="H1272" t="s">
        <v>3780</v>
      </c>
      <c r="I1272" t="s">
        <v>3781</v>
      </c>
      <c r="K1272" t="b">
        <v>1</v>
      </c>
      <c r="L1272" t="s">
        <v>42</v>
      </c>
      <c r="M1272" t="s">
        <v>3782</v>
      </c>
      <c r="Q1272" t="b">
        <v>0</v>
      </c>
      <c r="R1272" t="s">
        <v>86</v>
      </c>
      <c r="S1272" t="b">
        <v>0</v>
      </c>
      <c r="U1272" t="b">
        <v>0</v>
      </c>
    </row>
    <row r="1273" spans="1:21" x14ac:dyDescent="0.2">
      <c r="A1273">
        <v>15772</v>
      </c>
      <c r="C1273" t="s">
        <v>3674</v>
      </c>
      <c r="F1273" t="s">
        <v>3783</v>
      </c>
      <c r="G1273" t="s">
        <v>3707</v>
      </c>
      <c r="H1273" t="s">
        <v>3784</v>
      </c>
      <c r="I1273" t="s">
        <v>3785</v>
      </c>
      <c r="J1273" t="s">
        <v>39</v>
      </c>
      <c r="K1273" t="b">
        <v>1</v>
      </c>
      <c r="L1273" t="s">
        <v>42</v>
      </c>
      <c r="M1273" t="s">
        <v>3786</v>
      </c>
      <c r="N1273" t="s">
        <v>3787</v>
      </c>
      <c r="O1273" t="s">
        <v>3788</v>
      </c>
      <c r="Q1273" t="b">
        <v>0</v>
      </c>
      <c r="R1273" t="s">
        <v>86</v>
      </c>
      <c r="S1273" t="b">
        <v>0</v>
      </c>
      <c r="U1273" t="b">
        <v>1</v>
      </c>
    </row>
    <row r="1274" spans="1:21" x14ac:dyDescent="0.2">
      <c r="C1274" t="s">
        <v>3674</v>
      </c>
      <c r="F1274" t="s">
        <v>6928</v>
      </c>
      <c r="H1274" t="s">
        <v>10157</v>
      </c>
      <c r="I1274" t="s">
        <v>10481</v>
      </c>
      <c r="K1274" t="b">
        <v>1</v>
      </c>
      <c r="L1274" t="s">
        <v>42</v>
      </c>
      <c r="M1274" t="s">
        <v>11183</v>
      </c>
      <c r="Q1274" t="b">
        <v>0</v>
      </c>
      <c r="R1274" t="s">
        <v>86</v>
      </c>
      <c r="S1274" t="b">
        <v>0</v>
      </c>
      <c r="U1274" t="b">
        <v>0</v>
      </c>
    </row>
    <row r="1275" spans="1:21" x14ac:dyDescent="0.2">
      <c r="A1275">
        <v>15828</v>
      </c>
      <c r="C1275" t="s">
        <v>3674</v>
      </c>
      <c r="F1275" t="s">
        <v>3789</v>
      </c>
      <c r="H1275" t="s">
        <v>10158</v>
      </c>
      <c r="I1275" t="s">
        <v>3790</v>
      </c>
      <c r="K1275" t="b">
        <v>1</v>
      </c>
      <c r="L1275" t="s">
        <v>42</v>
      </c>
      <c r="M1275" t="s">
        <v>3791</v>
      </c>
      <c r="N1275" t="s">
        <v>3792</v>
      </c>
      <c r="Q1275" t="b">
        <v>0</v>
      </c>
      <c r="R1275" t="s">
        <v>617</v>
      </c>
      <c r="S1275" t="b">
        <v>0</v>
      </c>
      <c r="U1275" t="b">
        <v>0</v>
      </c>
    </row>
    <row r="1276" spans="1:21" x14ac:dyDescent="0.2">
      <c r="A1276">
        <v>20203</v>
      </c>
      <c r="C1276" t="s">
        <v>3674</v>
      </c>
      <c r="F1276" t="s">
        <v>3793</v>
      </c>
      <c r="H1276" t="s">
        <v>3794</v>
      </c>
      <c r="I1276" t="s">
        <v>3795</v>
      </c>
      <c r="J1276" t="s">
        <v>39</v>
      </c>
      <c r="K1276" t="b">
        <v>1</v>
      </c>
      <c r="L1276" t="s">
        <v>42</v>
      </c>
      <c r="M1276" t="s">
        <v>3796</v>
      </c>
      <c r="Q1276" t="b">
        <v>0</v>
      </c>
      <c r="R1276" t="s">
        <v>86</v>
      </c>
      <c r="S1276" t="b">
        <v>0</v>
      </c>
      <c r="U1276" t="b">
        <v>0</v>
      </c>
    </row>
    <row r="1277" spans="1:21" x14ac:dyDescent="0.2">
      <c r="C1277" t="s">
        <v>3674</v>
      </c>
      <c r="F1277" t="s">
        <v>3797</v>
      </c>
      <c r="H1277" t="s">
        <v>3798</v>
      </c>
      <c r="I1277" t="s">
        <v>3799</v>
      </c>
      <c r="J1277" t="s">
        <v>39</v>
      </c>
      <c r="K1277" t="b">
        <v>1</v>
      </c>
      <c r="L1277" t="s">
        <v>42</v>
      </c>
      <c r="M1277" t="s">
        <v>11184</v>
      </c>
      <c r="Q1277" t="b">
        <v>0</v>
      </c>
      <c r="R1277" t="s">
        <v>86</v>
      </c>
      <c r="S1277" t="b">
        <v>0</v>
      </c>
      <c r="U1277" t="b">
        <v>0</v>
      </c>
    </row>
    <row r="1278" spans="1:21" x14ac:dyDescent="0.2">
      <c r="C1278" t="s">
        <v>3674</v>
      </c>
      <c r="F1278" t="s">
        <v>6929</v>
      </c>
      <c r="H1278" t="s">
        <v>10159</v>
      </c>
      <c r="I1278" t="s">
        <v>10482</v>
      </c>
      <c r="K1278" t="b">
        <v>1</v>
      </c>
      <c r="L1278" t="s">
        <v>42</v>
      </c>
      <c r="M1278" t="s">
        <v>11185</v>
      </c>
      <c r="Q1278" t="b">
        <v>0</v>
      </c>
      <c r="R1278" t="s">
        <v>86</v>
      </c>
      <c r="S1278" t="b">
        <v>0</v>
      </c>
      <c r="U1278" t="b">
        <v>0</v>
      </c>
    </row>
    <row r="1279" spans="1:21" x14ac:dyDescent="0.2">
      <c r="C1279" t="s">
        <v>3674</v>
      </c>
      <c r="F1279" t="s">
        <v>6930</v>
      </c>
      <c r="H1279" t="s">
        <v>10160</v>
      </c>
      <c r="I1279" t="s">
        <v>10483</v>
      </c>
      <c r="K1279" t="b">
        <v>1</v>
      </c>
      <c r="L1279" t="s">
        <v>42</v>
      </c>
      <c r="M1279" t="s">
        <v>11186</v>
      </c>
      <c r="Q1279" t="b">
        <v>0</v>
      </c>
      <c r="R1279" t="s">
        <v>86</v>
      </c>
      <c r="S1279" t="b">
        <v>0</v>
      </c>
      <c r="U1279" t="b">
        <v>0</v>
      </c>
    </row>
    <row r="1280" spans="1:21" x14ac:dyDescent="0.2">
      <c r="C1280" t="s">
        <v>3674</v>
      </c>
      <c r="F1280" t="s">
        <v>6931</v>
      </c>
      <c r="H1280" t="s">
        <v>6932</v>
      </c>
      <c r="I1280" t="s">
        <v>10484</v>
      </c>
      <c r="K1280" t="b">
        <v>1</v>
      </c>
      <c r="L1280" t="s">
        <v>42</v>
      </c>
      <c r="M1280" t="s">
        <v>11187</v>
      </c>
      <c r="Q1280" t="b">
        <v>1</v>
      </c>
      <c r="R1280" t="s">
        <v>37</v>
      </c>
      <c r="S1280" t="b">
        <v>0</v>
      </c>
      <c r="U1280" t="b">
        <v>0</v>
      </c>
    </row>
    <row r="1281" spans="1:21" x14ac:dyDescent="0.2">
      <c r="A1281">
        <v>1494</v>
      </c>
      <c r="C1281" t="s">
        <v>3674</v>
      </c>
      <c r="F1281" t="s">
        <v>6933</v>
      </c>
      <c r="H1281" t="s">
        <v>10161</v>
      </c>
      <c r="I1281" t="s">
        <v>10485</v>
      </c>
      <c r="K1281" t="b">
        <v>1</v>
      </c>
      <c r="L1281" t="s">
        <v>42</v>
      </c>
      <c r="M1281" t="s">
        <v>11188</v>
      </c>
      <c r="Q1281" t="b">
        <v>1</v>
      </c>
      <c r="R1281" t="s">
        <v>86</v>
      </c>
      <c r="S1281" t="b">
        <v>0</v>
      </c>
      <c r="U1281" t="b">
        <v>1</v>
      </c>
    </row>
    <row r="1282" spans="1:21" x14ac:dyDescent="0.2">
      <c r="A1282">
        <v>1217</v>
      </c>
      <c r="C1282" t="s">
        <v>3674</v>
      </c>
      <c r="F1282" t="s">
        <v>3800</v>
      </c>
      <c r="H1282" t="s">
        <v>3801</v>
      </c>
      <c r="I1282" t="s">
        <v>3802</v>
      </c>
      <c r="J1282" t="s">
        <v>39</v>
      </c>
      <c r="K1282" t="b">
        <v>1</v>
      </c>
      <c r="L1282" t="s">
        <v>42</v>
      </c>
      <c r="M1282" t="s">
        <v>3804</v>
      </c>
      <c r="N1282" t="s">
        <v>3805</v>
      </c>
      <c r="O1282" t="s">
        <v>3806</v>
      </c>
      <c r="P1282" t="s">
        <v>3803</v>
      </c>
      <c r="Q1282" t="b">
        <v>1</v>
      </c>
      <c r="R1282" t="s">
        <v>86</v>
      </c>
      <c r="S1282" t="b">
        <v>0</v>
      </c>
      <c r="U1282" t="b">
        <v>1</v>
      </c>
    </row>
    <row r="1283" spans="1:21" x14ac:dyDescent="0.2">
      <c r="A1283">
        <v>20264</v>
      </c>
      <c r="C1283" t="s">
        <v>3674</v>
      </c>
      <c r="F1283" t="s">
        <v>6934</v>
      </c>
      <c r="G1283" t="s">
        <v>10486</v>
      </c>
      <c r="H1283" t="s">
        <v>6935</v>
      </c>
      <c r="I1283" t="s">
        <v>10487</v>
      </c>
      <c r="K1283" t="b">
        <v>1</v>
      </c>
      <c r="L1283" t="s">
        <v>42</v>
      </c>
      <c r="M1283" t="s">
        <v>11189</v>
      </c>
      <c r="Q1283" t="b">
        <v>1</v>
      </c>
      <c r="R1283" t="s">
        <v>233</v>
      </c>
      <c r="S1283" t="b">
        <v>0</v>
      </c>
      <c r="U1283" t="b">
        <v>0</v>
      </c>
    </row>
    <row r="1284" spans="1:21" x14ac:dyDescent="0.2">
      <c r="C1284" t="s">
        <v>3674</v>
      </c>
      <c r="F1284" t="s">
        <v>3807</v>
      </c>
      <c r="H1284" t="s">
        <v>3808</v>
      </c>
      <c r="I1284" t="s">
        <v>3809</v>
      </c>
      <c r="J1284" t="s">
        <v>39</v>
      </c>
      <c r="K1284" t="b">
        <v>1</v>
      </c>
      <c r="L1284" t="s">
        <v>42</v>
      </c>
      <c r="M1284" t="s">
        <v>3810</v>
      </c>
      <c r="N1284" t="s">
        <v>3811</v>
      </c>
      <c r="Q1284" t="b">
        <v>0</v>
      </c>
      <c r="R1284" t="s">
        <v>86</v>
      </c>
      <c r="S1284" t="b">
        <v>0</v>
      </c>
      <c r="U1284" t="b">
        <v>0</v>
      </c>
    </row>
    <row r="1285" spans="1:21" x14ac:dyDescent="0.2">
      <c r="C1285" t="s">
        <v>3674</v>
      </c>
      <c r="F1285" t="s">
        <v>3812</v>
      </c>
      <c r="H1285" t="s">
        <v>3813</v>
      </c>
      <c r="I1285" t="s">
        <v>3814</v>
      </c>
      <c r="J1285" t="s">
        <v>39</v>
      </c>
      <c r="K1285" t="b">
        <v>1</v>
      </c>
      <c r="L1285" t="s">
        <v>42</v>
      </c>
      <c r="M1285" t="s">
        <v>3815</v>
      </c>
      <c r="N1285" t="s">
        <v>3811</v>
      </c>
      <c r="Q1285" t="b">
        <v>0</v>
      </c>
      <c r="R1285" t="s">
        <v>86</v>
      </c>
      <c r="S1285" t="b">
        <v>0</v>
      </c>
      <c r="U1285" t="b">
        <v>0</v>
      </c>
    </row>
    <row r="1286" spans="1:21" x14ac:dyDescent="0.2">
      <c r="C1286" t="s">
        <v>3674</v>
      </c>
      <c r="F1286" t="s">
        <v>3816</v>
      </c>
      <c r="H1286" t="s">
        <v>3817</v>
      </c>
      <c r="I1286" t="s">
        <v>3818</v>
      </c>
      <c r="J1286" t="s">
        <v>39</v>
      </c>
      <c r="K1286" t="b">
        <v>1</v>
      </c>
      <c r="L1286" t="s">
        <v>42</v>
      </c>
      <c r="M1286" t="s">
        <v>3819</v>
      </c>
      <c r="N1286" t="s">
        <v>3820</v>
      </c>
      <c r="Q1286" t="b">
        <v>0</v>
      </c>
      <c r="R1286" t="s">
        <v>86</v>
      </c>
      <c r="S1286" t="b">
        <v>0</v>
      </c>
      <c r="U1286" t="b">
        <v>0</v>
      </c>
    </row>
    <row r="1287" spans="1:21" x14ac:dyDescent="0.2">
      <c r="C1287" t="s">
        <v>3674</v>
      </c>
      <c r="F1287" t="s">
        <v>6936</v>
      </c>
      <c r="H1287" t="s">
        <v>10162</v>
      </c>
      <c r="I1287" t="s">
        <v>10488</v>
      </c>
      <c r="K1287" t="b">
        <v>1</v>
      </c>
      <c r="L1287" t="s">
        <v>42</v>
      </c>
      <c r="M1287" t="s">
        <v>11211</v>
      </c>
      <c r="Q1287" t="b">
        <v>0</v>
      </c>
      <c r="R1287" t="s">
        <v>86</v>
      </c>
      <c r="S1287" t="b">
        <v>0</v>
      </c>
      <c r="U1287" t="b">
        <v>0</v>
      </c>
    </row>
    <row r="1288" spans="1:21" x14ac:dyDescent="0.2">
      <c r="A1288">
        <v>1219</v>
      </c>
      <c r="C1288" t="s">
        <v>3674</v>
      </c>
      <c r="F1288" t="s">
        <v>6937</v>
      </c>
      <c r="H1288" t="s">
        <v>10163</v>
      </c>
      <c r="I1288" t="s">
        <v>10489</v>
      </c>
      <c r="K1288" t="b">
        <v>1</v>
      </c>
      <c r="L1288" t="s">
        <v>42</v>
      </c>
      <c r="M1288" t="s">
        <v>11190</v>
      </c>
      <c r="Q1288" t="b">
        <v>0</v>
      </c>
      <c r="R1288" t="s">
        <v>2032</v>
      </c>
      <c r="S1288" t="b">
        <v>0</v>
      </c>
      <c r="U1288" t="b">
        <v>0</v>
      </c>
    </row>
    <row r="1289" spans="1:21" x14ac:dyDescent="0.2">
      <c r="A1289">
        <v>15694</v>
      </c>
      <c r="C1289" t="s">
        <v>3674</v>
      </c>
      <c r="F1289" t="s">
        <v>3821</v>
      </c>
      <c r="H1289" t="s">
        <v>3822</v>
      </c>
      <c r="I1289" t="s">
        <v>3823</v>
      </c>
      <c r="J1289" t="s">
        <v>39</v>
      </c>
      <c r="K1289" t="b">
        <v>1</v>
      </c>
      <c r="L1289" t="s">
        <v>42</v>
      </c>
      <c r="M1289" t="s">
        <v>3824</v>
      </c>
      <c r="Q1289" t="b">
        <v>0</v>
      </c>
      <c r="R1289" t="s">
        <v>2032</v>
      </c>
      <c r="S1289" t="b">
        <v>0</v>
      </c>
      <c r="U1289" t="b">
        <v>0</v>
      </c>
    </row>
    <row r="1290" spans="1:21" x14ac:dyDescent="0.2">
      <c r="C1290" t="s">
        <v>3674</v>
      </c>
      <c r="F1290" t="s">
        <v>6938</v>
      </c>
      <c r="H1290" t="s">
        <v>10164</v>
      </c>
      <c r="I1290" t="s">
        <v>10490</v>
      </c>
      <c r="K1290" t="b">
        <v>1</v>
      </c>
      <c r="L1290" t="s">
        <v>42</v>
      </c>
      <c r="M1290" t="s">
        <v>11191</v>
      </c>
      <c r="Q1290" t="b">
        <v>0</v>
      </c>
      <c r="R1290" t="s">
        <v>2032</v>
      </c>
      <c r="S1290" t="b">
        <v>0</v>
      </c>
      <c r="U1290" t="b">
        <v>0</v>
      </c>
    </row>
    <row r="1291" spans="1:21" x14ac:dyDescent="0.2">
      <c r="A1291">
        <v>2079</v>
      </c>
      <c r="C1291" t="s">
        <v>3674</v>
      </c>
      <c r="F1291" t="s">
        <v>3825</v>
      </c>
      <c r="I1291" t="s">
        <v>3826</v>
      </c>
      <c r="K1291" t="b">
        <v>0</v>
      </c>
      <c r="L1291" t="s">
        <v>42</v>
      </c>
      <c r="Q1291" t="b">
        <v>0</v>
      </c>
      <c r="R1291" t="s">
        <v>86</v>
      </c>
      <c r="S1291" t="b">
        <v>1</v>
      </c>
      <c r="U1291" t="b">
        <v>0</v>
      </c>
    </row>
    <row r="1292" spans="1:21" x14ac:dyDescent="0.2">
      <c r="A1292">
        <v>2217</v>
      </c>
      <c r="C1292" t="s">
        <v>3674</v>
      </c>
      <c r="F1292" t="s">
        <v>6939</v>
      </c>
      <c r="H1292" t="s">
        <v>10165</v>
      </c>
      <c r="I1292" t="s">
        <v>10491</v>
      </c>
      <c r="K1292" t="b">
        <v>1</v>
      </c>
      <c r="L1292" t="s">
        <v>42</v>
      </c>
      <c r="M1292" t="s">
        <v>11192</v>
      </c>
      <c r="Q1292" t="b">
        <v>0</v>
      </c>
      <c r="R1292" t="s">
        <v>2032</v>
      </c>
      <c r="S1292" t="b">
        <v>0</v>
      </c>
      <c r="U1292" t="b">
        <v>0</v>
      </c>
    </row>
    <row r="1293" spans="1:21" x14ac:dyDescent="0.2">
      <c r="A1293">
        <v>20090</v>
      </c>
      <c r="C1293" t="s">
        <v>3674</v>
      </c>
      <c r="F1293" t="s">
        <v>3827</v>
      </c>
      <c r="H1293" t="s">
        <v>3828</v>
      </c>
      <c r="I1293" t="s">
        <v>3829</v>
      </c>
      <c r="J1293" t="s">
        <v>39</v>
      </c>
      <c r="K1293" t="b">
        <v>1</v>
      </c>
      <c r="L1293" t="s">
        <v>42</v>
      </c>
      <c r="M1293" t="s">
        <v>3830</v>
      </c>
      <c r="N1293" t="s">
        <v>3831</v>
      </c>
      <c r="O1293" t="s">
        <v>3832</v>
      </c>
      <c r="Q1293" t="b">
        <v>0</v>
      </c>
      <c r="R1293" t="s">
        <v>86</v>
      </c>
      <c r="S1293" t="b">
        <v>0</v>
      </c>
      <c r="U1293" t="b">
        <v>0</v>
      </c>
    </row>
    <row r="1294" spans="1:21" x14ac:dyDescent="0.2">
      <c r="A1294">
        <v>1552</v>
      </c>
      <c r="C1294" t="s">
        <v>3674</v>
      </c>
      <c r="F1294" t="s">
        <v>3833</v>
      </c>
      <c r="G1294" t="s">
        <v>3835</v>
      </c>
      <c r="I1294" t="s">
        <v>3834</v>
      </c>
      <c r="K1294" t="b">
        <v>0</v>
      </c>
      <c r="L1294" t="s">
        <v>42</v>
      </c>
      <c r="Q1294" t="b">
        <v>0</v>
      </c>
      <c r="R1294" t="s">
        <v>86</v>
      </c>
      <c r="S1294" t="b">
        <v>1</v>
      </c>
      <c r="U1294" t="b">
        <v>0</v>
      </c>
    </row>
    <row r="1295" spans="1:21" x14ac:dyDescent="0.2">
      <c r="A1295">
        <v>2451</v>
      </c>
      <c r="C1295" t="s">
        <v>3674</v>
      </c>
      <c r="F1295" t="s">
        <v>3836</v>
      </c>
      <c r="I1295" t="s">
        <v>3837</v>
      </c>
      <c r="K1295" t="b">
        <v>1</v>
      </c>
      <c r="L1295" t="s">
        <v>42</v>
      </c>
      <c r="M1295" t="s">
        <v>3838</v>
      </c>
      <c r="Q1295" t="b">
        <v>0</v>
      </c>
      <c r="R1295" t="s">
        <v>86</v>
      </c>
      <c r="S1295" t="b">
        <v>0</v>
      </c>
      <c r="U1295" t="b">
        <v>0</v>
      </c>
    </row>
    <row r="1296" spans="1:21" x14ac:dyDescent="0.2">
      <c r="C1296" t="s">
        <v>3674</v>
      </c>
      <c r="F1296" t="s">
        <v>6940</v>
      </c>
      <c r="H1296" t="s">
        <v>10166</v>
      </c>
      <c r="I1296" t="s">
        <v>10492</v>
      </c>
      <c r="K1296" t="b">
        <v>1</v>
      </c>
      <c r="L1296" t="s">
        <v>42</v>
      </c>
      <c r="M1296" t="s">
        <v>11193</v>
      </c>
      <c r="Q1296" t="b">
        <v>0</v>
      </c>
      <c r="R1296" t="s">
        <v>86</v>
      </c>
      <c r="S1296" t="b">
        <v>0</v>
      </c>
      <c r="U1296" t="b">
        <v>0</v>
      </c>
    </row>
    <row r="1297" spans="1:21" x14ac:dyDescent="0.2">
      <c r="A1297">
        <v>2089</v>
      </c>
      <c r="C1297" t="s">
        <v>3674</v>
      </c>
      <c r="F1297" t="s">
        <v>3839</v>
      </c>
      <c r="G1297" t="s">
        <v>3842</v>
      </c>
      <c r="H1297" t="s">
        <v>3840</v>
      </c>
      <c r="I1297" t="s">
        <v>3841</v>
      </c>
      <c r="J1297" t="s">
        <v>39</v>
      </c>
      <c r="K1297" t="b">
        <v>1</v>
      </c>
      <c r="L1297" t="s">
        <v>42</v>
      </c>
      <c r="M1297" t="s">
        <v>3843</v>
      </c>
      <c r="N1297" t="s">
        <v>3844</v>
      </c>
      <c r="Q1297" t="b">
        <v>0</v>
      </c>
      <c r="R1297" t="s">
        <v>86</v>
      </c>
      <c r="S1297" t="b">
        <v>0</v>
      </c>
      <c r="U1297" t="b">
        <v>0</v>
      </c>
    </row>
    <row r="1298" spans="1:21" x14ac:dyDescent="0.2">
      <c r="A1298">
        <v>1222</v>
      </c>
      <c r="C1298" t="s">
        <v>3674</v>
      </c>
      <c r="F1298" t="s">
        <v>6942</v>
      </c>
      <c r="H1298" t="s">
        <v>6943</v>
      </c>
      <c r="I1298" t="s">
        <v>10495</v>
      </c>
      <c r="K1298" t="b">
        <v>1</v>
      </c>
      <c r="L1298" t="s">
        <v>42</v>
      </c>
      <c r="M1298" t="s">
        <v>11195</v>
      </c>
      <c r="Q1298" t="b">
        <v>1</v>
      </c>
      <c r="R1298" t="s">
        <v>86</v>
      </c>
      <c r="S1298" t="b">
        <v>0</v>
      </c>
      <c r="U1298" t="b">
        <v>0</v>
      </c>
    </row>
    <row r="1299" spans="1:21" x14ac:dyDescent="0.2">
      <c r="A1299">
        <v>20058</v>
      </c>
      <c r="C1299" t="s">
        <v>3674</v>
      </c>
      <c r="F1299" t="s">
        <v>3955</v>
      </c>
      <c r="H1299" t="s">
        <v>3956</v>
      </c>
      <c r="I1299" t="s">
        <v>3957</v>
      </c>
      <c r="J1299" t="s">
        <v>39</v>
      </c>
      <c r="K1299" t="b">
        <v>1</v>
      </c>
      <c r="L1299" t="s">
        <v>42</v>
      </c>
      <c r="M1299" t="s">
        <v>3958</v>
      </c>
      <c r="Q1299" t="b">
        <v>0</v>
      </c>
      <c r="R1299" t="s">
        <v>233</v>
      </c>
      <c r="S1299" t="b">
        <v>0</v>
      </c>
      <c r="U1299" t="b">
        <v>0</v>
      </c>
    </row>
    <row r="1300" spans="1:21" x14ac:dyDescent="0.2">
      <c r="A1300">
        <v>15791</v>
      </c>
      <c r="C1300" t="s">
        <v>3674</v>
      </c>
      <c r="F1300" t="s">
        <v>3845</v>
      </c>
      <c r="H1300" t="s">
        <v>3846</v>
      </c>
      <c r="I1300" t="s">
        <v>3847</v>
      </c>
      <c r="J1300" t="s">
        <v>39</v>
      </c>
      <c r="K1300" t="b">
        <v>1</v>
      </c>
      <c r="L1300" t="s">
        <v>42</v>
      </c>
      <c r="M1300" t="s">
        <v>3750</v>
      </c>
      <c r="N1300" t="s">
        <v>3751</v>
      </c>
      <c r="Q1300" t="b">
        <v>0</v>
      </c>
      <c r="R1300" t="s">
        <v>86</v>
      </c>
      <c r="S1300" t="b">
        <v>0</v>
      </c>
      <c r="U1300" t="b">
        <v>0</v>
      </c>
    </row>
    <row r="1301" spans="1:21" x14ac:dyDescent="0.2">
      <c r="A1301">
        <v>15848</v>
      </c>
      <c r="C1301" t="s">
        <v>3674</v>
      </c>
      <c r="F1301" t="s">
        <v>3848</v>
      </c>
      <c r="H1301" t="s">
        <v>10168</v>
      </c>
      <c r="I1301" t="s">
        <v>3849</v>
      </c>
      <c r="K1301" t="b">
        <v>1</v>
      </c>
      <c r="L1301" t="s">
        <v>42</v>
      </c>
      <c r="M1301" t="s">
        <v>3850</v>
      </c>
      <c r="Q1301" t="b">
        <v>0</v>
      </c>
      <c r="R1301" t="s">
        <v>3271</v>
      </c>
      <c r="S1301" t="b">
        <v>0</v>
      </c>
      <c r="U1301" t="b">
        <v>0</v>
      </c>
    </row>
    <row r="1302" spans="1:21" x14ac:dyDescent="0.2">
      <c r="A1302">
        <v>1224</v>
      </c>
      <c r="C1302" t="s">
        <v>3674</v>
      </c>
      <c r="F1302" t="s">
        <v>3851</v>
      </c>
      <c r="H1302" t="s">
        <v>3852</v>
      </c>
      <c r="I1302" t="s">
        <v>3829</v>
      </c>
      <c r="J1302" t="s">
        <v>39</v>
      </c>
      <c r="K1302" t="b">
        <v>1</v>
      </c>
      <c r="L1302" t="s">
        <v>42</v>
      </c>
      <c r="M1302" t="s">
        <v>3853</v>
      </c>
      <c r="Q1302" t="b">
        <v>0</v>
      </c>
      <c r="R1302" t="s">
        <v>86</v>
      </c>
      <c r="S1302" t="b">
        <v>0</v>
      </c>
      <c r="U1302" t="b">
        <v>0</v>
      </c>
    </row>
    <row r="1303" spans="1:21" x14ac:dyDescent="0.2">
      <c r="C1303" t="s">
        <v>3674</v>
      </c>
      <c r="F1303" t="s">
        <v>3854</v>
      </c>
      <c r="H1303" t="s">
        <v>3855</v>
      </c>
      <c r="I1303" t="s">
        <v>3675</v>
      </c>
      <c r="J1303" t="s">
        <v>39</v>
      </c>
      <c r="K1303" t="b">
        <v>1</v>
      </c>
      <c r="L1303" t="s">
        <v>42</v>
      </c>
      <c r="M1303" t="s">
        <v>3676</v>
      </c>
      <c r="Q1303" t="b">
        <v>0</v>
      </c>
      <c r="R1303" t="s">
        <v>86</v>
      </c>
      <c r="S1303" t="b">
        <v>0</v>
      </c>
      <c r="U1303" t="b">
        <v>0</v>
      </c>
    </row>
    <row r="1304" spans="1:21" x14ac:dyDescent="0.2">
      <c r="A1304">
        <v>2383</v>
      </c>
      <c r="C1304" t="s">
        <v>3674</v>
      </c>
      <c r="F1304" t="s">
        <v>6944</v>
      </c>
      <c r="H1304" t="s">
        <v>10169</v>
      </c>
      <c r="I1304" t="s">
        <v>10496</v>
      </c>
      <c r="K1304" t="b">
        <v>1</v>
      </c>
      <c r="L1304" t="s">
        <v>42</v>
      </c>
      <c r="M1304" t="s">
        <v>11196</v>
      </c>
      <c r="Q1304" t="b">
        <v>0</v>
      </c>
      <c r="R1304" t="s">
        <v>86</v>
      </c>
      <c r="S1304" t="b">
        <v>0</v>
      </c>
      <c r="U1304" t="b">
        <v>0</v>
      </c>
    </row>
    <row r="1305" spans="1:21" x14ac:dyDescent="0.2">
      <c r="A1305">
        <v>1226</v>
      </c>
      <c r="C1305" t="s">
        <v>3674</v>
      </c>
      <c r="F1305" t="s">
        <v>3856</v>
      </c>
      <c r="H1305" t="s">
        <v>3857</v>
      </c>
      <c r="I1305" t="s">
        <v>3858</v>
      </c>
      <c r="J1305" t="s">
        <v>39</v>
      </c>
      <c r="K1305" t="b">
        <v>1</v>
      </c>
      <c r="L1305" t="s">
        <v>42</v>
      </c>
      <c r="M1305" t="s">
        <v>3859</v>
      </c>
      <c r="N1305" t="s">
        <v>3713</v>
      </c>
      <c r="O1305" t="s">
        <v>3714</v>
      </c>
      <c r="Q1305" t="b">
        <v>0</v>
      </c>
      <c r="R1305" t="s">
        <v>86</v>
      </c>
      <c r="S1305" t="b">
        <v>0</v>
      </c>
      <c r="U1305" t="b">
        <v>0</v>
      </c>
    </row>
    <row r="1306" spans="1:21" x14ac:dyDescent="0.2">
      <c r="A1306">
        <v>2382</v>
      </c>
      <c r="C1306" t="s">
        <v>3674</v>
      </c>
      <c r="F1306" t="s">
        <v>6945</v>
      </c>
      <c r="H1306" t="s">
        <v>6946</v>
      </c>
      <c r="I1306" t="s">
        <v>10497</v>
      </c>
      <c r="K1306" t="b">
        <v>1</v>
      </c>
      <c r="L1306" t="s">
        <v>42</v>
      </c>
      <c r="M1306" t="s">
        <v>11197</v>
      </c>
      <c r="Q1306" t="b">
        <v>0</v>
      </c>
      <c r="R1306" t="s">
        <v>86</v>
      </c>
      <c r="S1306" t="b">
        <v>0</v>
      </c>
      <c r="U1306" t="b">
        <v>1</v>
      </c>
    </row>
    <row r="1307" spans="1:21" x14ac:dyDescent="0.2">
      <c r="A1307">
        <v>15840</v>
      </c>
      <c r="C1307" t="s">
        <v>3674</v>
      </c>
      <c r="F1307" t="s">
        <v>3860</v>
      </c>
      <c r="H1307" t="s">
        <v>3861</v>
      </c>
      <c r="I1307" t="s">
        <v>3862</v>
      </c>
      <c r="J1307" t="s">
        <v>39</v>
      </c>
      <c r="K1307" t="b">
        <v>1</v>
      </c>
      <c r="L1307" t="s">
        <v>42</v>
      </c>
      <c r="M1307" t="s">
        <v>3863</v>
      </c>
      <c r="Q1307" t="b">
        <v>0</v>
      </c>
      <c r="R1307" t="s">
        <v>86</v>
      </c>
      <c r="S1307" t="b">
        <v>0</v>
      </c>
      <c r="U1307" t="b">
        <v>0</v>
      </c>
    </row>
    <row r="1308" spans="1:21" x14ac:dyDescent="0.2">
      <c r="A1308">
        <v>1227</v>
      </c>
      <c r="C1308" t="s">
        <v>3674</v>
      </c>
      <c r="F1308" t="s">
        <v>6947</v>
      </c>
      <c r="H1308" t="s">
        <v>10170</v>
      </c>
      <c r="I1308" t="s">
        <v>10498</v>
      </c>
      <c r="K1308" t="b">
        <v>1</v>
      </c>
      <c r="L1308" t="s">
        <v>42</v>
      </c>
      <c r="M1308" t="s">
        <v>11198</v>
      </c>
      <c r="Q1308" t="b">
        <v>1</v>
      </c>
      <c r="R1308" t="s">
        <v>86</v>
      </c>
      <c r="S1308" t="b">
        <v>0</v>
      </c>
      <c r="U1308" t="b">
        <v>0</v>
      </c>
    </row>
    <row r="1309" spans="1:21" x14ac:dyDescent="0.2">
      <c r="A1309">
        <v>20087</v>
      </c>
      <c r="C1309" t="s">
        <v>3674</v>
      </c>
      <c r="F1309" t="s">
        <v>6948</v>
      </c>
      <c r="H1309" t="s">
        <v>10171</v>
      </c>
      <c r="I1309" t="s">
        <v>10499</v>
      </c>
      <c r="K1309" t="b">
        <v>1</v>
      </c>
      <c r="L1309" t="s">
        <v>42</v>
      </c>
      <c r="M1309" t="s">
        <v>11199</v>
      </c>
      <c r="Q1309" t="b">
        <v>0</v>
      </c>
      <c r="R1309" t="s">
        <v>1625</v>
      </c>
      <c r="S1309" t="b">
        <v>0</v>
      </c>
      <c r="U1309" t="b">
        <v>0</v>
      </c>
    </row>
    <row r="1310" spans="1:21" x14ac:dyDescent="0.2">
      <c r="C1310" t="s">
        <v>3674</v>
      </c>
      <c r="F1310" t="s">
        <v>3864</v>
      </c>
      <c r="H1310" t="s">
        <v>3865</v>
      </c>
      <c r="I1310" t="s">
        <v>3866</v>
      </c>
      <c r="J1310" t="s">
        <v>39</v>
      </c>
      <c r="K1310" t="b">
        <v>1</v>
      </c>
      <c r="L1310" t="s">
        <v>42</v>
      </c>
      <c r="M1310" t="s">
        <v>3867</v>
      </c>
      <c r="Q1310" t="b">
        <v>0</v>
      </c>
      <c r="R1310" t="s">
        <v>86</v>
      </c>
      <c r="S1310" t="b">
        <v>0</v>
      </c>
      <c r="U1310" t="b">
        <v>0</v>
      </c>
    </row>
    <row r="1311" spans="1:21" x14ac:dyDescent="0.2">
      <c r="A1311">
        <v>2183</v>
      </c>
      <c r="C1311" t="s">
        <v>3674</v>
      </c>
      <c r="F1311" t="s">
        <v>3868</v>
      </c>
      <c r="I1311" t="s">
        <v>3869</v>
      </c>
      <c r="K1311" t="b">
        <v>1</v>
      </c>
      <c r="L1311" t="s">
        <v>42</v>
      </c>
      <c r="M1311" t="s">
        <v>3870</v>
      </c>
      <c r="Q1311" t="b">
        <v>0</v>
      </c>
      <c r="R1311" t="s">
        <v>86</v>
      </c>
      <c r="S1311" t="b">
        <v>0</v>
      </c>
      <c r="U1311" t="b">
        <v>0</v>
      </c>
    </row>
    <row r="1312" spans="1:21" x14ac:dyDescent="0.2">
      <c r="A1312">
        <v>2381</v>
      </c>
      <c r="C1312" t="s">
        <v>3674</v>
      </c>
      <c r="F1312" t="s">
        <v>6949</v>
      </c>
      <c r="H1312" t="s">
        <v>10172</v>
      </c>
      <c r="I1312" t="s">
        <v>10500</v>
      </c>
      <c r="K1312" t="b">
        <v>1</v>
      </c>
      <c r="L1312" t="s">
        <v>42</v>
      </c>
      <c r="M1312" t="s">
        <v>11204</v>
      </c>
      <c r="Q1312" t="b">
        <v>1</v>
      </c>
      <c r="R1312" t="s">
        <v>1128</v>
      </c>
      <c r="S1312" t="b">
        <v>0</v>
      </c>
      <c r="U1312" t="b">
        <v>0</v>
      </c>
    </row>
    <row r="1313" spans="1:21" x14ac:dyDescent="0.2">
      <c r="A1313">
        <v>19987</v>
      </c>
      <c r="C1313" t="s">
        <v>3674</v>
      </c>
      <c r="F1313" t="s">
        <v>9846</v>
      </c>
      <c r="H1313" t="s">
        <v>10173</v>
      </c>
      <c r="I1313" t="s">
        <v>10501</v>
      </c>
      <c r="K1313" t="b">
        <v>1</v>
      </c>
      <c r="L1313" t="s">
        <v>42</v>
      </c>
      <c r="M1313" t="s">
        <v>11200</v>
      </c>
      <c r="Q1313" t="b">
        <v>1</v>
      </c>
      <c r="R1313" t="s">
        <v>363</v>
      </c>
      <c r="S1313" t="b">
        <v>0</v>
      </c>
      <c r="U1313" t="b">
        <v>0</v>
      </c>
    </row>
    <row r="1314" spans="1:21" x14ac:dyDescent="0.2">
      <c r="C1314" t="s">
        <v>3674</v>
      </c>
      <c r="F1314" t="s">
        <v>6951</v>
      </c>
      <c r="H1314" t="s">
        <v>10174</v>
      </c>
      <c r="I1314" t="s">
        <v>10502</v>
      </c>
      <c r="K1314" t="b">
        <v>1</v>
      </c>
      <c r="L1314" t="s">
        <v>42</v>
      </c>
      <c r="M1314" t="s">
        <v>11201</v>
      </c>
      <c r="Q1314" t="b">
        <v>0</v>
      </c>
      <c r="R1314" t="s">
        <v>86</v>
      </c>
      <c r="S1314" t="b">
        <v>0</v>
      </c>
      <c r="U1314" t="b">
        <v>0</v>
      </c>
    </row>
    <row r="1315" spans="1:21" x14ac:dyDescent="0.2">
      <c r="A1315">
        <v>20066</v>
      </c>
      <c r="C1315" t="s">
        <v>3674</v>
      </c>
      <c r="F1315" t="s">
        <v>6952</v>
      </c>
      <c r="H1315" t="s">
        <v>10175</v>
      </c>
      <c r="I1315" t="s">
        <v>10503</v>
      </c>
      <c r="K1315" t="b">
        <v>1</v>
      </c>
      <c r="L1315" t="s">
        <v>42</v>
      </c>
      <c r="M1315" t="s">
        <v>11202</v>
      </c>
      <c r="Q1315" t="b">
        <v>0</v>
      </c>
      <c r="R1315" t="s">
        <v>86</v>
      </c>
      <c r="S1315" t="b">
        <v>0</v>
      </c>
      <c r="U1315" t="b">
        <v>0</v>
      </c>
    </row>
    <row r="1316" spans="1:21" x14ac:dyDescent="0.2">
      <c r="C1316" t="s">
        <v>3674</v>
      </c>
      <c r="F1316" t="s">
        <v>3871</v>
      </c>
      <c r="H1316" t="s">
        <v>3872</v>
      </c>
      <c r="I1316" t="s">
        <v>3873</v>
      </c>
      <c r="J1316" t="s">
        <v>39</v>
      </c>
      <c r="K1316" t="b">
        <v>1</v>
      </c>
      <c r="L1316" t="s">
        <v>42</v>
      </c>
      <c r="M1316" t="s">
        <v>3759</v>
      </c>
      <c r="N1316" t="s">
        <v>3760</v>
      </c>
      <c r="Q1316" t="b">
        <v>0</v>
      </c>
      <c r="R1316" t="s">
        <v>86</v>
      </c>
      <c r="S1316" t="b">
        <v>0</v>
      </c>
      <c r="U1316" t="b">
        <v>0</v>
      </c>
    </row>
    <row r="1317" spans="1:21" x14ac:dyDescent="0.2">
      <c r="A1317">
        <v>1877</v>
      </c>
      <c r="C1317" t="s">
        <v>3674</v>
      </c>
      <c r="F1317" t="s">
        <v>3910</v>
      </c>
      <c r="H1317" t="s">
        <v>10176</v>
      </c>
      <c r="I1317" t="s">
        <v>3911</v>
      </c>
      <c r="K1317" t="b">
        <v>0</v>
      </c>
      <c r="L1317" t="s">
        <v>42</v>
      </c>
      <c r="Q1317" t="b">
        <v>0</v>
      </c>
      <c r="R1317" t="s">
        <v>86</v>
      </c>
      <c r="S1317" t="b">
        <v>0</v>
      </c>
      <c r="U1317" t="b">
        <v>0</v>
      </c>
    </row>
    <row r="1318" spans="1:21" x14ac:dyDescent="0.2">
      <c r="A1318">
        <v>20004</v>
      </c>
      <c r="C1318" t="s">
        <v>3674</v>
      </c>
      <c r="F1318" t="s">
        <v>3874</v>
      </c>
      <c r="H1318" t="s">
        <v>3875</v>
      </c>
      <c r="I1318" t="s">
        <v>3876</v>
      </c>
      <c r="J1318" t="s">
        <v>39</v>
      </c>
      <c r="K1318" t="b">
        <v>1</v>
      </c>
      <c r="L1318" t="s">
        <v>42</v>
      </c>
      <c r="M1318" t="s">
        <v>3877</v>
      </c>
      <c r="Q1318" t="b">
        <v>0</v>
      </c>
      <c r="R1318" t="s">
        <v>86</v>
      </c>
      <c r="S1318" t="b">
        <v>0</v>
      </c>
      <c r="U1318" t="b">
        <v>0</v>
      </c>
    </row>
    <row r="1319" spans="1:21" x14ac:dyDescent="0.2">
      <c r="C1319" t="s">
        <v>3674</v>
      </c>
      <c r="F1319" t="s">
        <v>6953</v>
      </c>
      <c r="H1319" t="s">
        <v>10177</v>
      </c>
      <c r="I1319" t="s">
        <v>10504</v>
      </c>
      <c r="K1319" t="b">
        <v>1</v>
      </c>
      <c r="L1319" t="s">
        <v>42</v>
      </c>
      <c r="M1319" t="s">
        <v>11203</v>
      </c>
      <c r="Q1319" t="b">
        <v>0</v>
      </c>
      <c r="R1319" t="s">
        <v>86</v>
      </c>
      <c r="S1319" t="b">
        <v>0</v>
      </c>
      <c r="U1319" t="b">
        <v>0</v>
      </c>
    </row>
    <row r="1320" spans="1:21" x14ac:dyDescent="0.2">
      <c r="C1320" t="s">
        <v>3674</v>
      </c>
      <c r="F1320" t="s">
        <v>3878</v>
      </c>
      <c r="H1320" t="s">
        <v>3879</v>
      </c>
      <c r="I1320" t="s">
        <v>3880</v>
      </c>
      <c r="J1320" t="s">
        <v>39</v>
      </c>
      <c r="K1320" t="b">
        <v>1</v>
      </c>
      <c r="L1320" t="s">
        <v>42</v>
      </c>
      <c r="M1320" t="s">
        <v>3881</v>
      </c>
      <c r="Q1320" t="b">
        <v>0</v>
      </c>
      <c r="R1320" t="s">
        <v>86</v>
      </c>
      <c r="S1320" t="b">
        <v>0</v>
      </c>
      <c r="U1320" t="b">
        <v>0</v>
      </c>
    </row>
    <row r="1321" spans="1:21" x14ac:dyDescent="0.2">
      <c r="C1321" t="s">
        <v>3674</v>
      </c>
      <c r="F1321" t="s">
        <v>6954</v>
      </c>
      <c r="H1321" t="s">
        <v>6955</v>
      </c>
      <c r="I1321" t="s">
        <v>10505</v>
      </c>
      <c r="K1321" t="b">
        <v>1</v>
      </c>
      <c r="L1321" t="s">
        <v>42</v>
      </c>
      <c r="M1321" t="s">
        <v>11205</v>
      </c>
      <c r="Q1321" t="b">
        <v>1</v>
      </c>
      <c r="R1321" t="s">
        <v>86</v>
      </c>
      <c r="S1321" t="b">
        <v>0</v>
      </c>
      <c r="U1321" t="b">
        <v>0</v>
      </c>
    </row>
    <row r="1322" spans="1:21" x14ac:dyDescent="0.2">
      <c r="A1322">
        <v>1986</v>
      </c>
      <c r="C1322" t="s">
        <v>3674</v>
      </c>
      <c r="F1322" t="s">
        <v>3882</v>
      </c>
      <c r="H1322" t="s">
        <v>3883</v>
      </c>
      <c r="I1322" t="s">
        <v>3884</v>
      </c>
      <c r="J1322" t="s">
        <v>39</v>
      </c>
      <c r="K1322" t="b">
        <v>1</v>
      </c>
      <c r="L1322" t="s">
        <v>42</v>
      </c>
      <c r="M1322" t="s">
        <v>3885</v>
      </c>
      <c r="N1322" t="s">
        <v>3886</v>
      </c>
      <c r="O1322" t="s">
        <v>3887</v>
      </c>
      <c r="Q1322" t="b">
        <v>1</v>
      </c>
      <c r="R1322" t="s">
        <v>86</v>
      </c>
      <c r="S1322" t="b">
        <v>0</v>
      </c>
      <c r="U1322" t="b">
        <v>0</v>
      </c>
    </row>
    <row r="1323" spans="1:21" x14ac:dyDescent="0.2">
      <c r="A1323">
        <v>1231</v>
      </c>
      <c r="C1323" t="s">
        <v>3674</v>
      </c>
      <c r="F1323" t="s">
        <v>6956</v>
      </c>
      <c r="H1323" t="s">
        <v>10178</v>
      </c>
      <c r="I1323" t="s">
        <v>10506</v>
      </c>
      <c r="K1323" t="b">
        <v>1</v>
      </c>
      <c r="L1323" t="s">
        <v>42</v>
      </c>
      <c r="M1323" t="s">
        <v>11206</v>
      </c>
      <c r="Q1323" t="b">
        <v>1</v>
      </c>
      <c r="R1323" t="s">
        <v>86</v>
      </c>
      <c r="S1323" t="b">
        <v>0</v>
      </c>
      <c r="U1323" t="b">
        <v>0</v>
      </c>
    </row>
    <row r="1324" spans="1:21" x14ac:dyDescent="0.2">
      <c r="A1324">
        <v>1602</v>
      </c>
      <c r="C1324" t="s">
        <v>3674</v>
      </c>
      <c r="F1324" t="s">
        <v>6957</v>
      </c>
      <c r="H1324" t="s">
        <v>10179</v>
      </c>
      <c r="I1324" t="s">
        <v>10507</v>
      </c>
      <c r="K1324" t="b">
        <v>1</v>
      </c>
      <c r="L1324" t="s">
        <v>42</v>
      </c>
      <c r="M1324" t="s">
        <v>11207</v>
      </c>
      <c r="Q1324" t="b">
        <v>0</v>
      </c>
      <c r="R1324" t="s">
        <v>86</v>
      </c>
      <c r="S1324" t="b">
        <v>0</v>
      </c>
      <c r="U1324" t="b">
        <v>0</v>
      </c>
    </row>
    <row r="1325" spans="1:21" x14ac:dyDescent="0.2">
      <c r="A1325">
        <v>15714</v>
      </c>
      <c r="C1325" t="s">
        <v>3674</v>
      </c>
      <c r="F1325" t="s">
        <v>6958</v>
      </c>
      <c r="H1325" t="s">
        <v>10180</v>
      </c>
      <c r="I1325" t="s">
        <v>10508</v>
      </c>
      <c r="K1325" t="b">
        <v>1</v>
      </c>
      <c r="L1325" t="s">
        <v>42</v>
      </c>
      <c r="M1325" t="s">
        <v>11208</v>
      </c>
      <c r="Q1325" t="b">
        <v>1</v>
      </c>
      <c r="R1325" t="s">
        <v>86</v>
      </c>
      <c r="S1325" t="b">
        <v>0</v>
      </c>
      <c r="U1325" t="b">
        <v>0</v>
      </c>
    </row>
    <row r="1326" spans="1:21" x14ac:dyDescent="0.2">
      <c r="A1326">
        <v>1603</v>
      </c>
      <c r="C1326" t="s">
        <v>3674</v>
      </c>
      <c r="F1326" t="s">
        <v>3888</v>
      </c>
      <c r="H1326" t="s">
        <v>3889</v>
      </c>
      <c r="I1326" t="s">
        <v>3890</v>
      </c>
      <c r="J1326" t="s">
        <v>39</v>
      </c>
      <c r="K1326" t="b">
        <v>1</v>
      </c>
      <c r="L1326" t="s">
        <v>42</v>
      </c>
      <c r="M1326" t="s">
        <v>3830</v>
      </c>
      <c r="N1326" t="s">
        <v>3831</v>
      </c>
      <c r="O1326" t="s">
        <v>3832</v>
      </c>
      <c r="Q1326" t="b">
        <v>1</v>
      </c>
      <c r="R1326" t="s">
        <v>86</v>
      </c>
      <c r="S1326" t="b">
        <v>0</v>
      </c>
      <c r="U1326" t="b">
        <v>0</v>
      </c>
    </row>
    <row r="1327" spans="1:21" x14ac:dyDescent="0.2">
      <c r="A1327">
        <v>15793</v>
      </c>
      <c r="C1327" t="s">
        <v>3674</v>
      </c>
      <c r="F1327" t="s">
        <v>6959</v>
      </c>
      <c r="H1327" t="s">
        <v>10181</v>
      </c>
      <c r="I1327" t="s">
        <v>10509</v>
      </c>
      <c r="K1327" t="b">
        <v>1</v>
      </c>
      <c r="L1327" t="s">
        <v>42</v>
      </c>
      <c r="M1327" t="s">
        <v>11209</v>
      </c>
      <c r="Q1327" t="b">
        <v>1</v>
      </c>
      <c r="R1327" t="s">
        <v>86</v>
      </c>
      <c r="S1327" t="b">
        <v>0</v>
      </c>
      <c r="U1327" t="b">
        <v>0</v>
      </c>
    </row>
    <row r="1328" spans="1:21" x14ac:dyDescent="0.2">
      <c r="A1328">
        <v>20013</v>
      </c>
      <c r="C1328" t="s">
        <v>3674</v>
      </c>
      <c r="F1328" t="s">
        <v>6628</v>
      </c>
      <c r="H1328" t="s">
        <v>6629</v>
      </c>
      <c r="I1328" t="s">
        <v>10510</v>
      </c>
      <c r="J1328" t="s">
        <v>39</v>
      </c>
      <c r="K1328" t="b">
        <v>1</v>
      </c>
      <c r="L1328" t="s">
        <v>42</v>
      </c>
      <c r="M1328" t="s">
        <v>11210</v>
      </c>
      <c r="Q1328" t="b">
        <v>0</v>
      </c>
      <c r="R1328" t="s">
        <v>86</v>
      </c>
      <c r="S1328" t="b">
        <v>0</v>
      </c>
      <c r="U1328" t="b">
        <v>0</v>
      </c>
    </row>
    <row r="1329" spans="1:21" x14ac:dyDescent="0.2">
      <c r="C1329" t="s">
        <v>3674</v>
      </c>
      <c r="F1329" t="s">
        <v>3891</v>
      </c>
      <c r="H1329" t="s">
        <v>3892</v>
      </c>
      <c r="I1329" t="s">
        <v>3893</v>
      </c>
      <c r="J1329" t="s">
        <v>39</v>
      </c>
      <c r="K1329" t="b">
        <v>1</v>
      </c>
      <c r="L1329" t="s">
        <v>42</v>
      </c>
      <c r="M1329" t="s">
        <v>3894</v>
      </c>
      <c r="Q1329" t="b">
        <v>0</v>
      </c>
      <c r="R1329" t="s">
        <v>86</v>
      </c>
      <c r="S1329" t="b">
        <v>0</v>
      </c>
      <c r="U1329" t="b">
        <v>0</v>
      </c>
    </row>
    <row r="1330" spans="1:21" x14ac:dyDescent="0.2">
      <c r="A1330">
        <v>1233</v>
      </c>
      <c r="C1330" t="s">
        <v>3674</v>
      </c>
      <c r="F1330" t="s">
        <v>535</v>
      </c>
      <c r="H1330" t="s">
        <v>3895</v>
      </c>
      <c r="I1330" t="s">
        <v>3896</v>
      </c>
      <c r="K1330" t="b">
        <v>1</v>
      </c>
      <c r="L1330" t="s">
        <v>42</v>
      </c>
      <c r="M1330" t="s">
        <v>11212</v>
      </c>
      <c r="Q1330" t="b">
        <v>1</v>
      </c>
      <c r="R1330" t="s">
        <v>86</v>
      </c>
      <c r="S1330" t="b">
        <v>0</v>
      </c>
      <c r="U1330" t="b">
        <v>0</v>
      </c>
    </row>
    <row r="1331" spans="1:21" x14ac:dyDescent="0.2">
      <c r="A1331">
        <v>2173</v>
      </c>
      <c r="C1331" t="s">
        <v>3674</v>
      </c>
      <c r="F1331" t="s">
        <v>3897</v>
      </c>
      <c r="H1331" t="s">
        <v>3903</v>
      </c>
      <c r="I1331" t="s">
        <v>3899</v>
      </c>
      <c r="J1331" t="s">
        <v>39</v>
      </c>
      <c r="K1331" t="b">
        <v>1</v>
      </c>
      <c r="L1331" t="s">
        <v>42</v>
      </c>
      <c r="M1331" t="s">
        <v>3901</v>
      </c>
      <c r="N1331" t="s">
        <v>3902</v>
      </c>
      <c r="P1331" t="s">
        <v>3900</v>
      </c>
      <c r="Q1331" t="b">
        <v>0</v>
      </c>
      <c r="R1331" t="s">
        <v>86</v>
      </c>
      <c r="S1331" t="b">
        <v>1</v>
      </c>
      <c r="U1331" t="b">
        <v>1</v>
      </c>
    </row>
    <row r="1332" spans="1:21" x14ac:dyDescent="0.2">
      <c r="A1332">
        <v>20191</v>
      </c>
      <c r="C1332" t="s">
        <v>3674</v>
      </c>
      <c r="F1332" t="s">
        <v>3904</v>
      </c>
      <c r="H1332" t="s">
        <v>3898</v>
      </c>
      <c r="I1332" t="s">
        <v>3905</v>
      </c>
      <c r="K1332" t="b">
        <v>1</v>
      </c>
      <c r="L1332" t="s">
        <v>42</v>
      </c>
      <c r="M1332" t="s">
        <v>3906</v>
      </c>
      <c r="N1332" t="s">
        <v>3886</v>
      </c>
      <c r="Q1332" t="b">
        <v>0</v>
      </c>
      <c r="R1332" t="s">
        <v>86</v>
      </c>
      <c r="S1332" t="b">
        <v>0</v>
      </c>
      <c r="U1332" t="b">
        <v>0</v>
      </c>
    </row>
    <row r="1333" spans="1:21" x14ac:dyDescent="0.2">
      <c r="A1333">
        <v>20195</v>
      </c>
      <c r="C1333" t="s">
        <v>3674</v>
      </c>
      <c r="F1333" t="s">
        <v>6960</v>
      </c>
      <c r="H1333" t="s">
        <v>6961</v>
      </c>
      <c r="I1333" t="s">
        <v>10479</v>
      </c>
      <c r="K1333" t="b">
        <v>1</v>
      </c>
      <c r="L1333" t="s">
        <v>42</v>
      </c>
      <c r="M1333" t="s">
        <v>11213</v>
      </c>
      <c r="Q1333" t="b">
        <v>0</v>
      </c>
      <c r="R1333" t="s">
        <v>86</v>
      </c>
      <c r="S1333" t="b">
        <v>0</v>
      </c>
      <c r="U1333" t="b">
        <v>0</v>
      </c>
    </row>
    <row r="1334" spans="1:21" x14ac:dyDescent="0.2">
      <c r="A1334">
        <v>1739</v>
      </c>
      <c r="C1334" t="s">
        <v>3674</v>
      </c>
      <c r="F1334" t="s">
        <v>3907</v>
      </c>
      <c r="I1334" t="s">
        <v>3908</v>
      </c>
      <c r="K1334" t="b">
        <v>0</v>
      </c>
      <c r="L1334" t="s">
        <v>42</v>
      </c>
      <c r="Q1334" t="b">
        <v>0</v>
      </c>
      <c r="R1334" t="s">
        <v>86</v>
      </c>
      <c r="S1334" t="b">
        <v>1</v>
      </c>
      <c r="U1334" t="b">
        <v>0</v>
      </c>
    </row>
    <row r="1335" spans="1:21" x14ac:dyDescent="0.2">
      <c r="A1335">
        <v>15788</v>
      </c>
      <c r="C1335" t="s">
        <v>3674</v>
      </c>
      <c r="I1335" t="s">
        <v>3675</v>
      </c>
      <c r="K1335" t="b">
        <v>1</v>
      </c>
      <c r="L1335" t="s">
        <v>42</v>
      </c>
      <c r="M1335" t="s">
        <v>3676</v>
      </c>
      <c r="Q1335" t="b">
        <v>0</v>
      </c>
      <c r="R1335" t="s">
        <v>86</v>
      </c>
      <c r="S1335" t="b">
        <v>1</v>
      </c>
      <c r="U1335" t="b">
        <v>0</v>
      </c>
    </row>
    <row r="1336" spans="1:21" x14ac:dyDescent="0.2">
      <c r="A1336" t="s">
        <v>11408</v>
      </c>
      <c r="C1336" t="s">
        <v>11543</v>
      </c>
      <c r="E1336" t="s">
        <v>11405</v>
      </c>
      <c r="F1336" t="s">
        <v>6951</v>
      </c>
      <c r="G1336" t="s">
        <v>11405</v>
      </c>
      <c r="H1336" t="s">
        <v>10174</v>
      </c>
      <c r="I1336" t="s">
        <v>11405</v>
      </c>
      <c r="J1336" t="s">
        <v>11405</v>
      </c>
      <c r="K1336" t="b">
        <v>0</v>
      </c>
      <c r="L1336" t="s">
        <v>42</v>
      </c>
      <c r="M1336" t="s">
        <v>11201</v>
      </c>
      <c r="N1336" t="s">
        <v>11405</v>
      </c>
      <c r="O1336" t="s">
        <v>11405</v>
      </c>
      <c r="P1336" t="s">
        <v>11405</v>
      </c>
      <c r="Q1336" t="b">
        <v>0</v>
      </c>
      <c r="R1336" t="s">
        <v>86</v>
      </c>
      <c r="S1336" t="b">
        <v>0</v>
      </c>
      <c r="T1336" t="s">
        <v>11405</v>
      </c>
      <c r="U1336" t="b">
        <v>0</v>
      </c>
    </row>
    <row r="1337" spans="1:21" x14ac:dyDescent="0.2">
      <c r="A1337">
        <v>1747</v>
      </c>
      <c r="C1337" t="s">
        <v>3959</v>
      </c>
      <c r="E1337" t="s">
        <v>3960</v>
      </c>
      <c r="F1337" t="s">
        <v>3961</v>
      </c>
      <c r="I1337" t="s">
        <v>3962</v>
      </c>
      <c r="K1337" t="b">
        <v>1</v>
      </c>
      <c r="L1337" t="s">
        <v>42</v>
      </c>
      <c r="M1337" t="s">
        <v>3963</v>
      </c>
      <c r="Q1337" t="b">
        <v>0</v>
      </c>
      <c r="R1337" t="s">
        <v>86</v>
      </c>
      <c r="S1337" t="b">
        <v>1</v>
      </c>
      <c r="U1337" t="b">
        <v>0</v>
      </c>
    </row>
    <row r="1338" spans="1:21" x14ac:dyDescent="0.2">
      <c r="A1338">
        <v>1748</v>
      </c>
      <c r="C1338" t="s">
        <v>3965</v>
      </c>
      <c r="E1338" t="s">
        <v>2701</v>
      </c>
      <c r="F1338" t="s">
        <v>3967</v>
      </c>
      <c r="I1338" t="s">
        <v>3968</v>
      </c>
      <c r="K1338" t="b">
        <v>0</v>
      </c>
      <c r="L1338" t="s">
        <v>42</v>
      </c>
      <c r="Q1338" t="b">
        <v>0</v>
      </c>
      <c r="R1338" t="s">
        <v>86</v>
      </c>
      <c r="S1338" t="b">
        <v>1</v>
      </c>
      <c r="U1338" t="b">
        <v>0</v>
      </c>
    </row>
    <row r="1339" spans="1:21" x14ac:dyDescent="0.2">
      <c r="A1339">
        <v>1750</v>
      </c>
      <c r="C1339" t="s">
        <v>3965</v>
      </c>
      <c r="E1339" t="s">
        <v>2701</v>
      </c>
      <c r="F1339" t="s">
        <v>3969</v>
      </c>
      <c r="I1339" t="s">
        <v>3970</v>
      </c>
      <c r="K1339" t="b">
        <v>0</v>
      </c>
      <c r="L1339" t="s">
        <v>42</v>
      </c>
      <c r="Q1339" t="b">
        <v>0</v>
      </c>
      <c r="R1339" t="s">
        <v>86</v>
      </c>
      <c r="S1339" t="b">
        <v>1</v>
      </c>
      <c r="U1339" t="b">
        <v>0</v>
      </c>
    </row>
    <row r="1340" spans="1:21" x14ac:dyDescent="0.2">
      <c r="A1340">
        <v>1749</v>
      </c>
      <c r="C1340" t="s">
        <v>3965</v>
      </c>
      <c r="E1340" t="s">
        <v>2701</v>
      </c>
      <c r="I1340" t="s">
        <v>3966</v>
      </c>
      <c r="K1340" t="b">
        <v>0</v>
      </c>
      <c r="L1340" t="s">
        <v>42</v>
      </c>
      <c r="Q1340" t="b">
        <v>0</v>
      </c>
      <c r="R1340" t="s">
        <v>86</v>
      </c>
      <c r="S1340" t="b">
        <v>1</v>
      </c>
      <c r="U1340" t="b">
        <v>0</v>
      </c>
    </row>
    <row r="1341" spans="1:21" x14ac:dyDescent="0.2">
      <c r="A1341">
        <v>1751</v>
      </c>
      <c r="C1341" t="s">
        <v>3971</v>
      </c>
      <c r="E1341" t="s">
        <v>3972</v>
      </c>
      <c r="I1341" t="s">
        <v>3973</v>
      </c>
      <c r="K1341" t="b">
        <v>0</v>
      </c>
      <c r="L1341" t="s">
        <v>42</v>
      </c>
      <c r="Q1341" t="b">
        <v>0</v>
      </c>
      <c r="R1341" t="s">
        <v>86</v>
      </c>
      <c r="S1341" t="b">
        <v>1</v>
      </c>
      <c r="U1341" t="b">
        <v>0</v>
      </c>
    </row>
    <row r="1342" spans="1:21" x14ac:dyDescent="0.2">
      <c r="A1342">
        <v>20194</v>
      </c>
      <c r="C1342" t="s">
        <v>3971</v>
      </c>
      <c r="E1342" t="s">
        <v>3974</v>
      </c>
      <c r="H1342" t="s">
        <v>10182</v>
      </c>
      <c r="I1342" t="s">
        <v>3975</v>
      </c>
      <c r="K1342" t="b">
        <v>1</v>
      </c>
      <c r="L1342" t="s">
        <v>42</v>
      </c>
      <c r="M1342" t="s">
        <v>3976</v>
      </c>
      <c r="Q1342" t="b">
        <v>0</v>
      </c>
      <c r="R1342" t="s">
        <v>86</v>
      </c>
      <c r="S1342" t="b">
        <v>0</v>
      </c>
      <c r="U1342" t="b">
        <v>0</v>
      </c>
    </row>
    <row r="1343" spans="1:21" x14ac:dyDescent="0.2">
      <c r="A1343">
        <v>15779</v>
      </c>
      <c r="C1343" t="s">
        <v>3977</v>
      </c>
      <c r="E1343" t="s">
        <v>3980</v>
      </c>
      <c r="H1343" t="s">
        <v>3981</v>
      </c>
      <c r="I1343" t="s">
        <v>3982</v>
      </c>
      <c r="J1343" t="s">
        <v>39</v>
      </c>
      <c r="K1343" t="b">
        <v>1</v>
      </c>
      <c r="L1343" t="s">
        <v>42</v>
      </c>
      <c r="M1343" t="s">
        <v>3983</v>
      </c>
      <c r="Q1343" t="b">
        <v>0</v>
      </c>
      <c r="R1343" t="s">
        <v>86</v>
      </c>
      <c r="S1343" t="b">
        <v>0</v>
      </c>
      <c r="U1343" t="b">
        <v>0</v>
      </c>
    </row>
    <row r="1344" spans="1:21" x14ac:dyDescent="0.2">
      <c r="A1344">
        <v>20078</v>
      </c>
      <c r="C1344" t="s">
        <v>3977</v>
      </c>
      <c r="E1344" t="s">
        <v>4043</v>
      </c>
      <c r="F1344" t="s">
        <v>686</v>
      </c>
      <c r="H1344" t="s">
        <v>4044</v>
      </c>
      <c r="I1344" t="s">
        <v>4045</v>
      </c>
      <c r="J1344" t="s">
        <v>39</v>
      </c>
      <c r="K1344" t="b">
        <v>1</v>
      </c>
      <c r="L1344" t="s">
        <v>42</v>
      </c>
      <c r="M1344" t="s">
        <v>4046</v>
      </c>
      <c r="Q1344" t="b">
        <v>0</v>
      </c>
      <c r="R1344" t="s">
        <v>86</v>
      </c>
      <c r="S1344" t="b">
        <v>0</v>
      </c>
      <c r="U1344" t="b">
        <v>0</v>
      </c>
    </row>
    <row r="1345" spans="1:21" x14ac:dyDescent="0.2">
      <c r="A1345">
        <v>20094</v>
      </c>
      <c r="C1345" t="s">
        <v>3977</v>
      </c>
      <c r="E1345" t="s">
        <v>4043</v>
      </c>
      <c r="H1345" t="s">
        <v>10185</v>
      </c>
      <c r="I1345" t="s">
        <v>10629</v>
      </c>
      <c r="K1345" t="b">
        <v>1</v>
      </c>
      <c r="L1345" t="s">
        <v>42</v>
      </c>
      <c r="M1345" t="s">
        <v>11216</v>
      </c>
      <c r="Q1345" t="b">
        <v>0</v>
      </c>
      <c r="R1345" t="s">
        <v>86</v>
      </c>
      <c r="S1345" t="b">
        <v>0</v>
      </c>
      <c r="U1345" t="b">
        <v>0</v>
      </c>
    </row>
    <row r="1346" spans="1:21" x14ac:dyDescent="0.2">
      <c r="A1346">
        <v>1757</v>
      </c>
      <c r="C1346" t="s">
        <v>3977</v>
      </c>
      <c r="E1346" t="s">
        <v>3984</v>
      </c>
      <c r="F1346" t="s">
        <v>3988</v>
      </c>
      <c r="I1346" t="s">
        <v>3989</v>
      </c>
      <c r="K1346" t="b">
        <v>1</v>
      </c>
      <c r="L1346" t="s">
        <v>42</v>
      </c>
      <c r="M1346" t="s">
        <v>3990</v>
      </c>
      <c r="Q1346" t="b">
        <v>0</v>
      </c>
      <c r="R1346" t="s">
        <v>86</v>
      </c>
      <c r="S1346" t="b">
        <v>1</v>
      </c>
      <c r="U1346" t="b">
        <v>0</v>
      </c>
    </row>
    <row r="1347" spans="1:21" x14ac:dyDescent="0.2">
      <c r="A1347">
        <v>1755</v>
      </c>
      <c r="C1347" t="s">
        <v>3977</v>
      </c>
      <c r="E1347" t="s">
        <v>3984</v>
      </c>
      <c r="H1347" t="s">
        <v>3985</v>
      </c>
      <c r="I1347" t="s">
        <v>3986</v>
      </c>
      <c r="J1347" t="s">
        <v>39</v>
      </c>
      <c r="K1347" t="b">
        <v>1</v>
      </c>
      <c r="L1347" t="s">
        <v>42</v>
      </c>
      <c r="M1347" t="s">
        <v>3987</v>
      </c>
      <c r="Q1347" t="b">
        <v>1</v>
      </c>
      <c r="R1347" t="s">
        <v>86</v>
      </c>
      <c r="S1347" t="b">
        <v>1</v>
      </c>
      <c r="U1347" t="b">
        <v>1</v>
      </c>
    </row>
    <row r="1348" spans="1:21" x14ac:dyDescent="0.2">
      <c r="A1348">
        <v>1265</v>
      </c>
      <c r="C1348" t="s">
        <v>3977</v>
      </c>
      <c r="E1348" t="s">
        <v>3991</v>
      </c>
      <c r="G1348" t="s">
        <v>3993</v>
      </c>
      <c r="I1348" t="s">
        <v>3992</v>
      </c>
      <c r="K1348" t="b">
        <v>1</v>
      </c>
      <c r="L1348" t="s">
        <v>42</v>
      </c>
      <c r="M1348" t="s">
        <v>3994</v>
      </c>
      <c r="Q1348" t="b">
        <v>0</v>
      </c>
      <c r="R1348" t="s">
        <v>86</v>
      </c>
      <c r="S1348" t="b">
        <v>1</v>
      </c>
      <c r="U1348" t="b">
        <v>0</v>
      </c>
    </row>
    <row r="1349" spans="1:21" x14ac:dyDescent="0.2">
      <c r="A1349">
        <v>2347</v>
      </c>
      <c r="C1349" t="s">
        <v>3977</v>
      </c>
      <c r="E1349" t="s">
        <v>3995</v>
      </c>
      <c r="I1349" t="s">
        <v>3996</v>
      </c>
      <c r="K1349" t="b">
        <v>1</v>
      </c>
      <c r="L1349" t="s">
        <v>42</v>
      </c>
      <c r="M1349" t="s">
        <v>3997</v>
      </c>
      <c r="Q1349" t="b">
        <v>0</v>
      </c>
      <c r="R1349" t="s">
        <v>86</v>
      </c>
      <c r="S1349" t="b">
        <v>1</v>
      </c>
      <c r="U1349" t="b">
        <v>0</v>
      </c>
    </row>
    <row r="1350" spans="1:21" x14ac:dyDescent="0.2">
      <c r="A1350">
        <v>2366</v>
      </c>
      <c r="C1350" t="s">
        <v>3977</v>
      </c>
      <c r="E1350" t="s">
        <v>2278</v>
      </c>
      <c r="F1350" t="s">
        <v>3998</v>
      </c>
      <c r="I1350" t="s">
        <v>3999</v>
      </c>
      <c r="K1350" t="b">
        <v>0</v>
      </c>
      <c r="L1350" t="s">
        <v>42</v>
      </c>
      <c r="Q1350" t="b">
        <v>0</v>
      </c>
      <c r="R1350" t="s">
        <v>86</v>
      </c>
      <c r="S1350" t="b">
        <v>1</v>
      </c>
      <c r="U1350" t="b">
        <v>0</v>
      </c>
    </row>
    <row r="1351" spans="1:21" x14ac:dyDescent="0.2">
      <c r="A1351">
        <v>1881</v>
      </c>
      <c r="C1351" t="s">
        <v>3977</v>
      </c>
      <c r="E1351" t="s">
        <v>4000</v>
      </c>
      <c r="F1351" t="s">
        <v>9847</v>
      </c>
      <c r="H1351" t="s">
        <v>10189</v>
      </c>
      <c r="I1351" t="s">
        <v>10644</v>
      </c>
      <c r="K1351" t="b">
        <v>1</v>
      </c>
      <c r="L1351" t="s">
        <v>42</v>
      </c>
      <c r="M1351" t="s">
        <v>11220</v>
      </c>
      <c r="Q1351" t="b">
        <v>0</v>
      </c>
      <c r="R1351" t="s">
        <v>86</v>
      </c>
      <c r="S1351" t="b">
        <v>1</v>
      </c>
      <c r="U1351" t="b">
        <v>0</v>
      </c>
    </row>
    <row r="1352" spans="1:21" x14ac:dyDescent="0.2">
      <c r="A1352">
        <v>20153</v>
      </c>
      <c r="C1352" t="s">
        <v>3977</v>
      </c>
      <c r="E1352" t="s">
        <v>4000</v>
      </c>
      <c r="F1352" t="s">
        <v>4001</v>
      </c>
      <c r="H1352" t="s">
        <v>3985</v>
      </c>
      <c r="I1352" t="s">
        <v>4002</v>
      </c>
      <c r="K1352" t="b">
        <v>1</v>
      </c>
      <c r="L1352" t="s">
        <v>42</v>
      </c>
      <c r="M1352" t="s">
        <v>4003</v>
      </c>
      <c r="Q1352" t="b">
        <v>0</v>
      </c>
      <c r="R1352" t="s">
        <v>572</v>
      </c>
      <c r="S1352" t="b">
        <v>0</v>
      </c>
      <c r="U1352" t="b">
        <v>0</v>
      </c>
    </row>
    <row r="1353" spans="1:21" x14ac:dyDescent="0.2">
      <c r="A1353">
        <v>15742</v>
      </c>
      <c r="C1353" t="s">
        <v>3977</v>
      </c>
      <c r="E1353" t="s">
        <v>614</v>
      </c>
      <c r="F1353" t="s">
        <v>9740</v>
      </c>
      <c r="H1353" t="s">
        <v>4007</v>
      </c>
      <c r="I1353" t="s">
        <v>4008</v>
      </c>
      <c r="J1353" t="s">
        <v>39</v>
      </c>
      <c r="K1353" t="b">
        <v>1</v>
      </c>
      <c r="L1353" t="s">
        <v>42</v>
      </c>
      <c r="M1353" t="s">
        <v>4010</v>
      </c>
      <c r="P1353" t="s">
        <v>4009</v>
      </c>
      <c r="Q1353" t="b">
        <v>0</v>
      </c>
      <c r="R1353" t="s">
        <v>86</v>
      </c>
      <c r="S1353" t="b">
        <v>0</v>
      </c>
      <c r="U1353" t="b">
        <v>0</v>
      </c>
    </row>
    <row r="1354" spans="1:21" x14ac:dyDescent="0.2">
      <c r="A1354">
        <v>20124</v>
      </c>
      <c r="C1354" t="s">
        <v>3977</v>
      </c>
      <c r="E1354" t="s">
        <v>614</v>
      </c>
      <c r="F1354" t="s">
        <v>4011</v>
      </c>
      <c r="H1354" t="s">
        <v>4012</v>
      </c>
      <c r="I1354" t="s">
        <v>4013</v>
      </c>
      <c r="J1354" t="s">
        <v>39</v>
      </c>
      <c r="K1354" t="b">
        <v>1</v>
      </c>
      <c r="L1354" t="s">
        <v>42</v>
      </c>
      <c r="M1354" t="s">
        <v>4014</v>
      </c>
      <c r="Q1354" t="b">
        <v>1</v>
      </c>
      <c r="R1354" t="s">
        <v>86</v>
      </c>
      <c r="S1354" t="b">
        <v>0</v>
      </c>
      <c r="U1354" t="b">
        <v>0</v>
      </c>
    </row>
    <row r="1355" spans="1:21" x14ac:dyDescent="0.2">
      <c r="A1355">
        <v>19986</v>
      </c>
      <c r="C1355" t="s">
        <v>3977</v>
      </c>
      <c r="E1355" t="s">
        <v>614</v>
      </c>
      <c r="F1355" t="s">
        <v>4015</v>
      </c>
      <c r="H1355" t="s">
        <v>4016</v>
      </c>
      <c r="I1355" t="s">
        <v>4017</v>
      </c>
      <c r="K1355" t="b">
        <v>1</v>
      </c>
      <c r="L1355" t="s">
        <v>42</v>
      </c>
      <c r="M1355" t="s">
        <v>4018</v>
      </c>
      <c r="Q1355" t="b">
        <v>1</v>
      </c>
      <c r="R1355" t="s">
        <v>86</v>
      </c>
      <c r="S1355" t="b">
        <v>0</v>
      </c>
      <c r="U1355" t="b">
        <v>0</v>
      </c>
    </row>
    <row r="1356" spans="1:21" x14ac:dyDescent="0.2">
      <c r="A1356">
        <v>15745</v>
      </c>
      <c r="C1356" t="s">
        <v>3977</v>
      </c>
      <c r="E1356" t="s">
        <v>614</v>
      </c>
      <c r="F1356" t="s">
        <v>4019</v>
      </c>
      <c r="H1356" t="s">
        <v>4020</v>
      </c>
      <c r="I1356" t="s">
        <v>4021</v>
      </c>
      <c r="J1356" t="s">
        <v>39</v>
      </c>
      <c r="K1356" t="b">
        <v>1</v>
      </c>
      <c r="L1356" t="s">
        <v>42</v>
      </c>
      <c r="M1356" t="s">
        <v>4022</v>
      </c>
      <c r="N1356" t="s">
        <v>4023</v>
      </c>
      <c r="O1356" t="s">
        <v>4024</v>
      </c>
      <c r="Q1356" t="b">
        <v>0</v>
      </c>
      <c r="R1356" t="s">
        <v>86</v>
      </c>
      <c r="S1356" t="b">
        <v>0</v>
      </c>
      <c r="U1356" t="b">
        <v>0</v>
      </c>
    </row>
    <row r="1357" spans="1:21" x14ac:dyDescent="0.2">
      <c r="A1357">
        <v>20069</v>
      </c>
      <c r="C1357" t="s">
        <v>3977</v>
      </c>
      <c r="E1357" t="s">
        <v>614</v>
      </c>
      <c r="F1357" t="s">
        <v>4026</v>
      </c>
      <c r="H1357" t="s">
        <v>4027</v>
      </c>
      <c r="I1357" t="s">
        <v>4028</v>
      </c>
      <c r="J1357" t="s">
        <v>39</v>
      </c>
      <c r="K1357" t="b">
        <v>1</v>
      </c>
      <c r="L1357" t="s">
        <v>42</v>
      </c>
      <c r="M1357" t="s">
        <v>3916</v>
      </c>
      <c r="Q1357" t="b">
        <v>0</v>
      </c>
      <c r="R1357" t="s">
        <v>86</v>
      </c>
      <c r="S1357" t="b">
        <v>0</v>
      </c>
      <c r="U1357" t="b">
        <v>0</v>
      </c>
    </row>
    <row r="1358" spans="1:21" x14ac:dyDescent="0.2">
      <c r="C1358" t="s">
        <v>3977</v>
      </c>
      <c r="E1358" t="s">
        <v>614</v>
      </c>
      <c r="F1358" t="s">
        <v>4029</v>
      </c>
      <c r="H1358" t="s">
        <v>4030</v>
      </c>
      <c r="I1358" t="s">
        <v>4031</v>
      </c>
      <c r="J1358" t="s">
        <v>39</v>
      </c>
      <c r="K1358" t="b">
        <v>1</v>
      </c>
      <c r="L1358" t="s">
        <v>42</v>
      </c>
      <c r="M1358" t="s">
        <v>4032</v>
      </c>
      <c r="Q1358" t="b">
        <v>0</v>
      </c>
      <c r="R1358" t="s">
        <v>86</v>
      </c>
      <c r="S1358" t="b">
        <v>0</v>
      </c>
      <c r="U1358" t="b">
        <v>0</v>
      </c>
    </row>
    <row r="1359" spans="1:21" x14ac:dyDescent="0.2">
      <c r="A1359">
        <v>2378</v>
      </c>
      <c r="C1359" t="s">
        <v>3977</v>
      </c>
      <c r="E1359" t="s">
        <v>614</v>
      </c>
      <c r="F1359" t="s">
        <v>4033</v>
      </c>
      <c r="I1359" t="s">
        <v>4034</v>
      </c>
      <c r="K1359" t="b">
        <v>1</v>
      </c>
      <c r="L1359" t="s">
        <v>42</v>
      </c>
      <c r="M1359" t="s">
        <v>4035</v>
      </c>
      <c r="Q1359" t="b">
        <v>0</v>
      </c>
      <c r="R1359" t="s">
        <v>86</v>
      </c>
      <c r="S1359" t="b">
        <v>1</v>
      </c>
      <c r="U1359" t="b">
        <v>0</v>
      </c>
    </row>
    <row r="1360" spans="1:21" x14ac:dyDescent="0.2">
      <c r="C1360" t="s">
        <v>3977</v>
      </c>
      <c r="E1360" t="s">
        <v>614</v>
      </c>
      <c r="F1360" t="s">
        <v>6966</v>
      </c>
      <c r="H1360" t="s">
        <v>6967</v>
      </c>
      <c r="J1360" t="s">
        <v>39</v>
      </c>
      <c r="K1360" t="b">
        <v>1</v>
      </c>
      <c r="L1360" t="s">
        <v>42</v>
      </c>
      <c r="M1360" t="s">
        <v>6968</v>
      </c>
      <c r="Q1360" t="b">
        <v>0</v>
      </c>
      <c r="R1360" t="s">
        <v>86</v>
      </c>
      <c r="S1360" t="b">
        <v>0</v>
      </c>
      <c r="U1360" t="b">
        <v>0</v>
      </c>
    </row>
    <row r="1361" spans="1:21" x14ac:dyDescent="0.2">
      <c r="A1361">
        <v>20186</v>
      </c>
      <c r="C1361" t="s">
        <v>3977</v>
      </c>
      <c r="E1361" t="s">
        <v>614</v>
      </c>
      <c r="F1361" t="s">
        <v>4036</v>
      </c>
      <c r="H1361" t="s">
        <v>4037</v>
      </c>
      <c r="I1361" t="s">
        <v>4038</v>
      </c>
      <c r="J1361" t="s">
        <v>39</v>
      </c>
      <c r="K1361" t="b">
        <v>1</v>
      </c>
      <c r="L1361" t="s">
        <v>42</v>
      </c>
      <c r="M1361" t="s">
        <v>4039</v>
      </c>
      <c r="N1361" t="s">
        <v>4040</v>
      </c>
      <c r="O1361" t="s">
        <v>4041</v>
      </c>
      <c r="Q1361" t="b">
        <v>1</v>
      </c>
      <c r="R1361" t="s">
        <v>86</v>
      </c>
      <c r="S1361" t="b">
        <v>0</v>
      </c>
      <c r="U1361" t="b">
        <v>0</v>
      </c>
    </row>
    <row r="1362" spans="1:21" x14ac:dyDescent="0.2">
      <c r="A1362">
        <v>1875</v>
      </c>
      <c r="C1362" t="s">
        <v>3977</v>
      </c>
      <c r="E1362" t="s">
        <v>614</v>
      </c>
      <c r="F1362" t="s">
        <v>4047</v>
      </c>
      <c r="H1362" t="s">
        <v>4048</v>
      </c>
      <c r="I1362" t="s">
        <v>4049</v>
      </c>
      <c r="J1362" t="s">
        <v>39</v>
      </c>
      <c r="K1362" t="b">
        <v>1</v>
      </c>
      <c r="L1362" t="s">
        <v>42</v>
      </c>
      <c r="M1362" t="s">
        <v>4005</v>
      </c>
      <c r="Q1362" t="b">
        <v>1</v>
      </c>
      <c r="R1362" t="s">
        <v>86</v>
      </c>
      <c r="S1362" t="b">
        <v>1</v>
      </c>
      <c r="U1362" t="b">
        <v>0</v>
      </c>
    </row>
    <row r="1363" spans="1:21" x14ac:dyDescent="0.2">
      <c r="A1363">
        <v>2337</v>
      </c>
      <c r="C1363" t="s">
        <v>3977</v>
      </c>
      <c r="E1363" t="s">
        <v>614</v>
      </c>
      <c r="F1363" t="s">
        <v>4050</v>
      </c>
      <c r="I1363" t="s">
        <v>4049</v>
      </c>
      <c r="K1363" t="b">
        <v>1</v>
      </c>
      <c r="L1363" t="s">
        <v>42</v>
      </c>
      <c r="M1363" t="s">
        <v>4052</v>
      </c>
      <c r="P1363" t="s">
        <v>4051</v>
      </c>
      <c r="Q1363" t="b">
        <v>0</v>
      </c>
      <c r="R1363" t="s">
        <v>86</v>
      </c>
      <c r="S1363" t="b">
        <v>1</v>
      </c>
      <c r="U1363" t="b">
        <v>0</v>
      </c>
    </row>
    <row r="1364" spans="1:21" x14ac:dyDescent="0.2">
      <c r="A1364">
        <v>20279</v>
      </c>
      <c r="C1364" t="s">
        <v>3977</v>
      </c>
      <c r="E1364" t="s">
        <v>614</v>
      </c>
      <c r="F1364" t="s">
        <v>4053</v>
      </c>
      <c r="H1364" t="s">
        <v>4054</v>
      </c>
      <c r="I1364" t="s">
        <v>4031</v>
      </c>
      <c r="J1364" t="s">
        <v>39</v>
      </c>
      <c r="K1364" t="b">
        <v>1</v>
      </c>
      <c r="L1364" t="s">
        <v>42</v>
      </c>
      <c r="M1364" t="s">
        <v>4056</v>
      </c>
      <c r="P1364" t="s">
        <v>4055</v>
      </c>
      <c r="Q1364" t="b">
        <v>0</v>
      </c>
      <c r="R1364" t="s">
        <v>77</v>
      </c>
      <c r="S1364" t="b">
        <v>0</v>
      </c>
      <c r="U1364" t="b">
        <v>0</v>
      </c>
    </row>
    <row r="1365" spans="1:21" x14ac:dyDescent="0.2">
      <c r="A1365">
        <v>20278</v>
      </c>
      <c r="C1365" t="s">
        <v>3977</v>
      </c>
      <c r="E1365" t="s">
        <v>614</v>
      </c>
      <c r="F1365" t="s">
        <v>4057</v>
      </c>
      <c r="H1365" t="s">
        <v>4058</v>
      </c>
      <c r="I1365" t="s">
        <v>4059</v>
      </c>
      <c r="K1365" t="b">
        <v>1</v>
      </c>
      <c r="L1365" t="s">
        <v>42</v>
      </c>
      <c r="M1365" t="s">
        <v>4060</v>
      </c>
      <c r="Q1365" t="b">
        <v>0</v>
      </c>
      <c r="R1365" t="s">
        <v>77</v>
      </c>
      <c r="S1365" t="b">
        <v>0</v>
      </c>
      <c r="U1365" t="b">
        <v>0</v>
      </c>
    </row>
    <row r="1366" spans="1:21" x14ac:dyDescent="0.2">
      <c r="A1366">
        <v>2617</v>
      </c>
      <c r="C1366" t="s">
        <v>3977</v>
      </c>
      <c r="E1366" t="s">
        <v>614</v>
      </c>
      <c r="F1366" t="s">
        <v>4061</v>
      </c>
      <c r="I1366" t="s">
        <v>4062</v>
      </c>
      <c r="K1366" t="b">
        <v>1</v>
      </c>
      <c r="L1366" t="s">
        <v>42</v>
      </c>
      <c r="M1366" t="s">
        <v>4063</v>
      </c>
      <c r="Q1366" t="b">
        <v>0</v>
      </c>
      <c r="R1366" t="s">
        <v>86</v>
      </c>
      <c r="S1366" t="b">
        <v>1</v>
      </c>
      <c r="U1366" t="b">
        <v>0</v>
      </c>
    </row>
    <row r="1367" spans="1:21" x14ac:dyDescent="0.2">
      <c r="A1367">
        <v>15856</v>
      </c>
      <c r="C1367" t="s">
        <v>3977</v>
      </c>
      <c r="E1367" t="s">
        <v>614</v>
      </c>
      <c r="F1367" t="s">
        <v>4064</v>
      </c>
      <c r="I1367" t="s">
        <v>4062</v>
      </c>
      <c r="K1367" t="b">
        <v>1</v>
      </c>
      <c r="L1367" t="s">
        <v>42</v>
      </c>
      <c r="M1367" t="s">
        <v>4063</v>
      </c>
      <c r="Q1367" t="b">
        <v>0</v>
      </c>
      <c r="R1367" t="s">
        <v>86</v>
      </c>
      <c r="S1367" t="b">
        <v>1</v>
      </c>
      <c r="U1367" t="b">
        <v>0</v>
      </c>
    </row>
    <row r="1368" spans="1:21" x14ac:dyDescent="0.2">
      <c r="A1368">
        <v>15777</v>
      </c>
      <c r="C1368" t="s">
        <v>3977</v>
      </c>
      <c r="E1368" t="s">
        <v>614</v>
      </c>
      <c r="I1368" t="s">
        <v>4004</v>
      </c>
      <c r="K1368" t="b">
        <v>1</v>
      </c>
      <c r="L1368" t="s">
        <v>42</v>
      </c>
      <c r="M1368" t="s">
        <v>4005</v>
      </c>
      <c r="Q1368" t="b">
        <v>0</v>
      </c>
      <c r="R1368" t="s">
        <v>86</v>
      </c>
      <c r="S1368" t="b">
        <v>1</v>
      </c>
      <c r="U1368" t="b">
        <v>0</v>
      </c>
    </row>
    <row r="1369" spans="1:21" x14ac:dyDescent="0.2">
      <c r="A1369">
        <v>2058</v>
      </c>
      <c r="C1369" t="s">
        <v>3977</v>
      </c>
      <c r="E1369" t="s">
        <v>4065</v>
      </c>
      <c r="F1369" t="s">
        <v>4070</v>
      </c>
      <c r="H1369" t="s">
        <v>4071</v>
      </c>
      <c r="I1369" t="s">
        <v>10633</v>
      </c>
      <c r="J1369" t="s">
        <v>39</v>
      </c>
      <c r="K1369" t="b">
        <v>0</v>
      </c>
      <c r="L1369" t="s">
        <v>42</v>
      </c>
      <c r="Q1369" t="b">
        <v>0</v>
      </c>
      <c r="R1369" t="s">
        <v>86</v>
      </c>
      <c r="S1369" t="b">
        <v>1</v>
      </c>
      <c r="U1369" t="b">
        <v>0</v>
      </c>
    </row>
    <row r="1370" spans="1:21" x14ac:dyDescent="0.2">
      <c r="A1370">
        <v>20089</v>
      </c>
      <c r="C1370" t="s">
        <v>3977</v>
      </c>
      <c r="E1370" t="s">
        <v>4065</v>
      </c>
      <c r="G1370" t="s">
        <v>4068</v>
      </c>
      <c r="H1370" t="s">
        <v>4066</v>
      </c>
      <c r="I1370" t="s">
        <v>4067</v>
      </c>
      <c r="J1370" t="s">
        <v>39</v>
      </c>
      <c r="K1370" t="b">
        <v>1</v>
      </c>
      <c r="L1370" t="s">
        <v>42</v>
      </c>
      <c r="M1370" t="s">
        <v>4069</v>
      </c>
      <c r="Q1370" t="b">
        <v>0</v>
      </c>
      <c r="R1370" t="s">
        <v>407</v>
      </c>
      <c r="S1370" t="b">
        <v>0</v>
      </c>
      <c r="U1370" t="b">
        <v>0</v>
      </c>
    </row>
    <row r="1371" spans="1:21" x14ac:dyDescent="0.2">
      <c r="A1371">
        <v>20064</v>
      </c>
      <c r="C1371" t="s">
        <v>3977</v>
      </c>
      <c r="E1371" t="s">
        <v>7009</v>
      </c>
      <c r="H1371" t="s">
        <v>7010</v>
      </c>
      <c r="I1371" t="s">
        <v>7011</v>
      </c>
      <c r="J1371" t="s">
        <v>39</v>
      </c>
      <c r="K1371" t="b">
        <v>1</v>
      </c>
      <c r="L1371" t="s">
        <v>42</v>
      </c>
      <c r="M1371" t="s">
        <v>7012</v>
      </c>
      <c r="Q1371" t="b">
        <v>0</v>
      </c>
      <c r="R1371" t="s">
        <v>1737</v>
      </c>
      <c r="S1371" t="b">
        <v>0</v>
      </c>
      <c r="U1371" t="b">
        <v>0</v>
      </c>
    </row>
    <row r="1372" spans="1:21" x14ac:dyDescent="0.2">
      <c r="A1372">
        <v>15743</v>
      </c>
      <c r="C1372" t="s">
        <v>3977</v>
      </c>
      <c r="F1372" t="s">
        <v>7071</v>
      </c>
      <c r="G1372" t="s">
        <v>10608</v>
      </c>
      <c r="H1372" t="s">
        <v>7072</v>
      </c>
      <c r="I1372" t="s">
        <v>10609</v>
      </c>
      <c r="J1372" t="s">
        <v>302</v>
      </c>
      <c r="K1372" t="b">
        <v>1</v>
      </c>
      <c r="L1372" t="s">
        <v>42</v>
      </c>
      <c r="M1372" t="s">
        <v>7074</v>
      </c>
      <c r="Q1372" t="b">
        <v>0</v>
      </c>
      <c r="R1372" t="s">
        <v>86</v>
      </c>
      <c r="S1372" t="b">
        <v>0</v>
      </c>
      <c r="U1372" t="b">
        <v>0</v>
      </c>
    </row>
    <row r="1373" spans="1:21" x14ac:dyDescent="0.2">
      <c r="A1373">
        <v>20227</v>
      </c>
      <c r="C1373" t="s">
        <v>3977</v>
      </c>
      <c r="F1373" t="s">
        <v>7113</v>
      </c>
      <c r="G1373" t="s">
        <v>7102</v>
      </c>
      <c r="H1373" t="s">
        <v>10183</v>
      </c>
      <c r="I1373" t="s">
        <v>10626</v>
      </c>
      <c r="J1373" t="s">
        <v>39</v>
      </c>
      <c r="K1373" t="b">
        <v>1</v>
      </c>
      <c r="L1373" t="s">
        <v>42</v>
      </c>
      <c r="M1373" t="s">
        <v>11214</v>
      </c>
      <c r="Q1373" t="b">
        <v>0</v>
      </c>
      <c r="R1373" t="s">
        <v>86</v>
      </c>
      <c r="S1373" t="b">
        <v>0</v>
      </c>
      <c r="U1373" t="b">
        <v>0</v>
      </c>
    </row>
    <row r="1374" spans="1:21" x14ac:dyDescent="0.2">
      <c r="A1374">
        <v>1878</v>
      </c>
      <c r="C1374" t="s">
        <v>3977</v>
      </c>
      <c r="F1374" t="s">
        <v>7107</v>
      </c>
      <c r="G1374" t="s">
        <v>7102</v>
      </c>
      <c r="H1374" t="s">
        <v>7108</v>
      </c>
      <c r="I1374" t="s">
        <v>10627</v>
      </c>
      <c r="J1374" t="s">
        <v>39</v>
      </c>
      <c r="K1374" t="b">
        <v>1</v>
      </c>
      <c r="L1374" t="s">
        <v>42</v>
      </c>
      <c r="M1374" t="s">
        <v>7109</v>
      </c>
      <c r="Q1374" t="b">
        <v>1</v>
      </c>
      <c r="R1374" t="s">
        <v>86</v>
      </c>
      <c r="S1374" t="b">
        <v>0</v>
      </c>
      <c r="U1374" t="b">
        <v>0</v>
      </c>
    </row>
    <row r="1375" spans="1:21" x14ac:dyDescent="0.2">
      <c r="C1375" t="s">
        <v>3977</v>
      </c>
      <c r="F1375" t="s">
        <v>10291</v>
      </c>
      <c r="G1375" t="s">
        <v>10289</v>
      </c>
      <c r="H1375" t="s">
        <v>10184</v>
      </c>
      <c r="I1375" t="s">
        <v>10628</v>
      </c>
      <c r="K1375" t="b">
        <v>1</v>
      </c>
      <c r="L1375" t="s">
        <v>42</v>
      </c>
      <c r="M1375" t="s">
        <v>11215</v>
      </c>
      <c r="Q1375" t="b">
        <v>0</v>
      </c>
      <c r="R1375" t="s">
        <v>86</v>
      </c>
      <c r="S1375" t="b">
        <v>0</v>
      </c>
      <c r="U1375" t="b">
        <v>0</v>
      </c>
    </row>
    <row r="1376" spans="1:21" x14ac:dyDescent="0.2">
      <c r="A1376">
        <v>20118</v>
      </c>
      <c r="C1376" t="s">
        <v>3977</v>
      </c>
      <c r="F1376" t="s">
        <v>7127</v>
      </c>
      <c r="H1376" t="s">
        <v>7128</v>
      </c>
      <c r="I1376" t="s">
        <v>10630</v>
      </c>
      <c r="J1376" t="s">
        <v>39</v>
      </c>
      <c r="K1376" t="b">
        <v>1</v>
      </c>
      <c r="L1376" t="s">
        <v>42</v>
      </c>
      <c r="M1376" t="s">
        <v>7129</v>
      </c>
      <c r="Q1376" t="b">
        <v>0</v>
      </c>
      <c r="R1376" t="s">
        <v>86</v>
      </c>
      <c r="S1376" t="b">
        <v>0</v>
      </c>
      <c r="U1376" t="b">
        <v>0</v>
      </c>
    </row>
    <row r="1377" spans="1:21" x14ac:dyDescent="0.2">
      <c r="A1377">
        <v>19985</v>
      </c>
      <c r="C1377" t="s">
        <v>3977</v>
      </c>
      <c r="F1377" t="s">
        <v>10292</v>
      </c>
      <c r="G1377" t="s">
        <v>10289</v>
      </c>
      <c r="H1377" t="s">
        <v>10186</v>
      </c>
      <c r="I1377" t="s">
        <v>10631</v>
      </c>
      <c r="K1377" t="b">
        <v>1</v>
      </c>
      <c r="L1377" t="s">
        <v>42</v>
      </c>
      <c r="M1377" t="s">
        <v>11217</v>
      </c>
      <c r="Q1377" t="b">
        <v>1</v>
      </c>
      <c r="R1377" t="s">
        <v>86</v>
      </c>
      <c r="S1377" t="b">
        <v>0</v>
      </c>
      <c r="U1377" t="b">
        <v>0</v>
      </c>
    </row>
    <row r="1378" spans="1:21" x14ac:dyDescent="0.2">
      <c r="A1378">
        <v>1545</v>
      </c>
      <c r="C1378" t="s">
        <v>3977</v>
      </c>
      <c r="F1378" t="s">
        <v>7095</v>
      </c>
      <c r="H1378" t="s">
        <v>7096</v>
      </c>
      <c r="I1378" t="s">
        <v>10632</v>
      </c>
      <c r="J1378" t="s">
        <v>39</v>
      </c>
      <c r="K1378" t="b">
        <v>1</v>
      </c>
      <c r="L1378" t="s">
        <v>42</v>
      </c>
      <c r="M1378" t="s">
        <v>7097</v>
      </c>
      <c r="Q1378" t="b">
        <v>0</v>
      </c>
      <c r="R1378" t="s">
        <v>86</v>
      </c>
      <c r="S1378" t="b">
        <v>0</v>
      </c>
      <c r="U1378" t="b">
        <v>0</v>
      </c>
    </row>
    <row r="1379" spans="1:21" x14ac:dyDescent="0.2">
      <c r="A1379">
        <v>20295</v>
      </c>
      <c r="C1379" t="s">
        <v>3977</v>
      </c>
      <c r="F1379" t="s">
        <v>7084</v>
      </c>
      <c r="H1379" t="s">
        <v>7085</v>
      </c>
      <c r="I1379" t="s">
        <v>10636</v>
      </c>
      <c r="J1379" t="s">
        <v>39</v>
      </c>
      <c r="K1379" t="b">
        <v>1</v>
      </c>
      <c r="L1379" t="s">
        <v>42</v>
      </c>
      <c r="M1379" t="s">
        <v>4010</v>
      </c>
      <c r="Q1379" t="b">
        <v>0</v>
      </c>
      <c r="R1379" t="s">
        <v>86</v>
      </c>
      <c r="S1379" t="b">
        <v>0</v>
      </c>
      <c r="U1379" t="b">
        <v>0</v>
      </c>
    </row>
    <row r="1380" spans="1:21" x14ac:dyDescent="0.2">
      <c r="A1380">
        <v>1754</v>
      </c>
      <c r="C1380" t="s">
        <v>3977</v>
      </c>
      <c r="F1380" t="s">
        <v>3978</v>
      </c>
      <c r="I1380" t="s">
        <v>3979</v>
      </c>
      <c r="K1380" t="b">
        <v>0</v>
      </c>
      <c r="L1380" t="s">
        <v>42</v>
      </c>
      <c r="Q1380" t="b">
        <v>0</v>
      </c>
      <c r="R1380" t="s">
        <v>86</v>
      </c>
      <c r="S1380" t="b">
        <v>1</v>
      </c>
      <c r="U1380" t="b">
        <v>0</v>
      </c>
    </row>
    <row r="1381" spans="1:21" x14ac:dyDescent="0.2">
      <c r="A1381">
        <v>20192</v>
      </c>
      <c r="C1381" t="s">
        <v>3977</v>
      </c>
      <c r="F1381" t="s">
        <v>7086</v>
      </c>
      <c r="H1381" t="s">
        <v>7087</v>
      </c>
      <c r="I1381" t="s">
        <v>10637</v>
      </c>
      <c r="J1381" t="s">
        <v>39</v>
      </c>
      <c r="K1381" t="b">
        <v>1</v>
      </c>
      <c r="L1381" t="s">
        <v>42</v>
      </c>
      <c r="M1381" t="s">
        <v>7088</v>
      </c>
      <c r="Q1381" t="b">
        <v>0</v>
      </c>
      <c r="R1381" t="s">
        <v>86</v>
      </c>
      <c r="S1381" t="b">
        <v>0</v>
      </c>
      <c r="U1381" t="b">
        <v>0</v>
      </c>
    </row>
    <row r="1382" spans="1:21" x14ac:dyDescent="0.2">
      <c r="A1382">
        <v>2022</v>
      </c>
      <c r="C1382" t="s">
        <v>3977</v>
      </c>
      <c r="F1382" t="s">
        <v>10293</v>
      </c>
      <c r="G1382" t="s">
        <v>10289</v>
      </c>
      <c r="H1382" t="s">
        <v>10187</v>
      </c>
      <c r="I1382" t="s">
        <v>10638</v>
      </c>
      <c r="K1382" t="b">
        <v>1</v>
      </c>
      <c r="L1382" t="s">
        <v>42</v>
      </c>
      <c r="M1382" t="s">
        <v>11218</v>
      </c>
      <c r="Q1382" t="b">
        <v>1</v>
      </c>
      <c r="R1382" t="s">
        <v>86</v>
      </c>
      <c r="S1382" t="b">
        <v>0</v>
      </c>
      <c r="U1382" t="b">
        <v>0</v>
      </c>
    </row>
    <row r="1383" spans="1:21" x14ac:dyDescent="0.2">
      <c r="A1383">
        <v>19988</v>
      </c>
      <c r="C1383" t="s">
        <v>3977</v>
      </c>
      <c r="F1383" t="s">
        <v>10298</v>
      </c>
      <c r="G1383" t="s">
        <v>10639</v>
      </c>
      <c r="H1383" t="s">
        <v>10188</v>
      </c>
      <c r="I1383" t="s">
        <v>10640</v>
      </c>
      <c r="K1383" t="b">
        <v>1</v>
      </c>
      <c r="L1383" t="s">
        <v>42</v>
      </c>
      <c r="M1383" t="s">
        <v>11219</v>
      </c>
      <c r="Q1383" t="b">
        <v>1</v>
      </c>
      <c r="R1383" t="s">
        <v>86</v>
      </c>
      <c r="S1383" t="b">
        <v>0</v>
      </c>
      <c r="U1383" t="b">
        <v>0</v>
      </c>
    </row>
    <row r="1384" spans="1:21" x14ac:dyDescent="0.2">
      <c r="A1384">
        <v>15820</v>
      </c>
      <c r="C1384" t="s">
        <v>3977</v>
      </c>
      <c r="F1384" t="s">
        <v>7104</v>
      </c>
      <c r="G1384" t="s">
        <v>7102</v>
      </c>
      <c r="H1384" t="s">
        <v>7105</v>
      </c>
      <c r="I1384" t="s">
        <v>10641</v>
      </c>
      <c r="J1384" t="s">
        <v>39</v>
      </c>
      <c r="K1384" t="b">
        <v>1</v>
      </c>
      <c r="L1384" t="s">
        <v>42</v>
      </c>
      <c r="M1384" t="s">
        <v>7106</v>
      </c>
      <c r="Q1384" t="b">
        <v>0</v>
      </c>
      <c r="R1384" t="s">
        <v>86</v>
      </c>
      <c r="S1384" t="b">
        <v>0</v>
      </c>
      <c r="U1384" t="b">
        <v>0</v>
      </c>
    </row>
    <row r="1385" spans="1:21" x14ac:dyDescent="0.2">
      <c r="A1385">
        <v>2325</v>
      </c>
      <c r="C1385" t="s">
        <v>3977</v>
      </c>
      <c r="F1385" t="s">
        <v>6966</v>
      </c>
      <c r="G1385" t="s">
        <v>7102</v>
      </c>
      <c r="H1385" t="s">
        <v>6967</v>
      </c>
      <c r="I1385" t="s">
        <v>10642</v>
      </c>
      <c r="J1385" t="s">
        <v>39</v>
      </c>
      <c r="K1385" t="b">
        <v>1</v>
      </c>
      <c r="L1385" t="s">
        <v>42</v>
      </c>
      <c r="M1385" t="s">
        <v>6968</v>
      </c>
      <c r="Q1385" t="b">
        <v>0</v>
      </c>
      <c r="R1385" t="s">
        <v>86</v>
      </c>
      <c r="S1385" t="b">
        <v>0</v>
      </c>
      <c r="U1385" t="b">
        <v>0</v>
      </c>
    </row>
    <row r="1386" spans="1:21" x14ac:dyDescent="0.2">
      <c r="A1386">
        <v>1560</v>
      </c>
      <c r="C1386" t="s">
        <v>3977</v>
      </c>
      <c r="F1386" t="s">
        <v>7100</v>
      </c>
      <c r="G1386" t="s">
        <v>7102</v>
      </c>
      <c r="H1386" t="s">
        <v>7101</v>
      </c>
      <c r="I1386" t="s">
        <v>10643</v>
      </c>
      <c r="J1386" t="s">
        <v>39</v>
      </c>
      <c r="K1386" t="b">
        <v>1</v>
      </c>
      <c r="L1386" t="s">
        <v>42</v>
      </c>
      <c r="M1386" t="s">
        <v>7103</v>
      </c>
      <c r="Q1386" t="b">
        <v>1</v>
      </c>
      <c r="R1386" t="s">
        <v>442</v>
      </c>
      <c r="S1386" t="b">
        <v>0</v>
      </c>
      <c r="U1386" t="b">
        <v>0</v>
      </c>
    </row>
    <row r="1387" spans="1:21" x14ac:dyDescent="0.2">
      <c r="A1387">
        <v>15666</v>
      </c>
      <c r="C1387" t="s">
        <v>3977</v>
      </c>
      <c r="F1387" t="s">
        <v>10294</v>
      </c>
      <c r="G1387" t="s">
        <v>10289</v>
      </c>
      <c r="H1387" t="s">
        <v>10190</v>
      </c>
      <c r="I1387" t="s">
        <v>10645</v>
      </c>
      <c r="K1387" t="b">
        <v>1</v>
      </c>
      <c r="L1387" t="s">
        <v>42</v>
      </c>
      <c r="M1387" t="s">
        <v>11221</v>
      </c>
      <c r="Q1387" t="b">
        <v>0</v>
      </c>
      <c r="R1387" t="s">
        <v>572</v>
      </c>
      <c r="S1387" t="b">
        <v>0</v>
      </c>
      <c r="U1387" t="b">
        <v>0</v>
      </c>
    </row>
    <row r="1388" spans="1:21" x14ac:dyDescent="0.2">
      <c r="A1388">
        <v>2017</v>
      </c>
      <c r="C1388" t="s">
        <v>3977</v>
      </c>
      <c r="F1388" t="s">
        <v>7114</v>
      </c>
      <c r="G1388" t="s">
        <v>7102</v>
      </c>
      <c r="H1388" t="s">
        <v>7115</v>
      </c>
      <c r="I1388" t="s">
        <v>10646</v>
      </c>
      <c r="J1388" t="s">
        <v>39</v>
      </c>
      <c r="K1388" t="b">
        <v>1</v>
      </c>
      <c r="L1388" t="s">
        <v>42</v>
      </c>
      <c r="M1388" t="s">
        <v>7116</v>
      </c>
      <c r="Q1388" t="b">
        <v>1</v>
      </c>
      <c r="R1388" t="s">
        <v>86</v>
      </c>
      <c r="S1388" t="b">
        <v>0</v>
      </c>
      <c r="U1388" t="b">
        <v>0</v>
      </c>
    </row>
    <row r="1389" spans="1:21" x14ac:dyDescent="0.2">
      <c r="C1389" t="s">
        <v>3977</v>
      </c>
      <c r="F1389" t="s">
        <v>10295</v>
      </c>
      <c r="G1389" t="s">
        <v>10289</v>
      </c>
      <c r="H1389" t="s">
        <v>10191</v>
      </c>
      <c r="I1389" t="s">
        <v>10647</v>
      </c>
      <c r="K1389" t="b">
        <v>1</v>
      </c>
      <c r="L1389" t="s">
        <v>42</v>
      </c>
      <c r="M1389" t="s">
        <v>11310</v>
      </c>
      <c r="Q1389" t="b">
        <v>0</v>
      </c>
      <c r="R1389" t="s">
        <v>86</v>
      </c>
      <c r="S1389" t="b">
        <v>0</v>
      </c>
      <c r="U1389" t="b">
        <v>0</v>
      </c>
    </row>
    <row r="1390" spans="1:21" x14ac:dyDescent="0.2">
      <c r="A1390">
        <v>20133</v>
      </c>
      <c r="C1390" t="s">
        <v>3977</v>
      </c>
      <c r="F1390" t="s">
        <v>10296</v>
      </c>
      <c r="G1390" t="s">
        <v>10289</v>
      </c>
      <c r="H1390" t="s">
        <v>10192</v>
      </c>
      <c r="I1390" t="s">
        <v>10648</v>
      </c>
      <c r="K1390" t="b">
        <v>1</v>
      </c>
      <c r="L1390" t="s">
        <v>42</v>
      </c>
      <c r="M1390" t="s">
        <v>11222</v>
      </c>
      <c r="Q1390" t="b">
        <v>0</v>
      </c>
      <c r="R1390" t="s">
        <v>363</v>
      </c>
      <c r="S1390" t="b">
        <v>0</v>
      </c>
      <c r="U1390" t="b">
        <v>0</v>
      </c>
    </row>
    <row r="1391" spans="1:21" x14ac:dyDescent="0.2">
      <c r="A1391">
        <v>2120</v>
      </c>
      <c r="C1391" t="s">
        <v>3977</v>
      </c>
      <c r="F1391" t="s">
        <v>7110</v>
      </c>
      <c r="G1391" t="s">
        <v>7102</v>
      </c>
      <c r="H1391" t="s">
        <v>7111</v>
      </c>
      <c r="I1391" t="s">
        <v>10649</v>
      </c>
      <c r="J1391" t="s">
        <v>39</v>
      </c>
      <c r="K1391" t="b">
        <v>1</v>
      </c>
      <c r="L1391" t="s">
        <v>42</v>
      </c>
      <c r="M1391" t="s">
        <v>7112</v>
      </c>
      <c r="Q1391" t="b">
        <v>0</v>
      </c>
      <c r="R1391" t="s">
        <v>86</v>
      </c>
      <c r="S1391" t="b">
        <v>0</v>
      </c>
      <c r="U1391" t="b">
        <v>0</v>
      </c>
    </row>
    <row r="1392" spans="1:21" x14ac:dyDescent="0.2">
      <c r="A1392">
        <v>15709</v>
      </c>
      <c r="C1392" t="s">
        <v>3977</v>
      </c>
      <c r="F1392" t="s">
        <v>7089</v>
      </c>
      <c r="H1392" t="s">
        <v>7090</v>
      </c>
      <c r="I1392" t="s">
        <v>10650</v>
      </c>
      <c r="J1392" t="s">
        <v>39</v>
      </c>
      <c r="K1392" t="b">
        <v>1</v>
      </c>
      <c r="L1392" t="s">
        <v>42</v>
      </c>
      <c r="M1392" t="s">
        <v>7091</v>
      </c>
      <c r="Q1392" t="b">
        <v>0</v>
      </c>
      <c r="R1392" t="s">
        <v>86</v>
      </c>
      <c r="S1392" t="b">
        <v>0</v>
      </c>
      <c r="U1392" t="b">
        <v>0</v>
      </c>
    </row>
    <row r="1393" spans="1:21" x14ac:dyDescent="0.2">
      <c r="A1393">
        <v>20275</v>
      </c>
      <c r="C1393" t="s">
        <v>3977</v>
      </c>
      <c r="F1393" t="s">
        <v>1874</v>
      </c>
      <c r="G1393" t="s">
        <v>7073</v>
      </c>
      <c r="H1393" t="s">
        <v>7098</v>
      </c>
      <c r="I1393" t="s">
        <v>10651</v>
      </c>
      <c r="J1393" t="s">
        <v>302</v>
      </c>
      <c r="K1393" t="b">
        <v>1</v>
      </c>
      <c r="L1393" t="s">
        <v>42</v>
      </c>
      <c r="M1393" t="s">
        <v>7099</v>
      </c>
      <c r="Q1393" t="b">
        <v>0</v>
      </c>
      <c r="R1393" t="s">
        <v>86</v>
      </c>
      <c r="S1393" t="b">
        <v>0</v>
      </c>
      <c r="U1393" t="b">
        <v>0</v>
      </c>
    </row>
    <row r="1394" spans="1:21" x14ac:dyDescent="0.2">
      <c r="C1394" t="s">
        <v>3977</v>
      </c>
      <c r="F1394" t="s">
        <v>10297</v>
      </c>
      <c r="G1394" t="s">
        <v>10289</v>
      </c>
      <c r="H1394" t="s">
        <v>10193</v>
      </c>
      <c r="I1394" t="s">
        <v>10635</v>
      </c>
      <c r="K1394" t="b">
        <v>1</v>
      </c>
      <c r="L1394" t="s">
        <v>42</v>
      </c>
      <c r="M1394" t="s">
        <v>11223</v>
      </c>
      <c r="Q1394" t="b">
        <v>0</v>
      </c>
      <c r="R1394" t="s">
        <v>86</v>
      </c>
      <c r="S1394" t="b">
        <v>0</v>
      </c>
      <c r="U1394" t="b">
        <v>0</v>
      </c>
    </row>
    <row r="1395" spans="1:21" x14ac:dyDescent="0.2">
      <c r="A1395">
        <v>20065</v>
      </c>
      <c r="C1395" t="s">
        <v>3977</v>
      </c>
      <c r="F1395" t="s">
        <v>7092</v>
      </c>
      <c r="H1395" t="s">
        <v>7093</v>
      </c>
      <c r="I1395" t="s">
        <v>10634</v>
      </c>
      <c r="J1395" t="s">
        <v>39</v>
      </c>
      <c r="K1395" t="b">
        <v>1</v>
      </c>
      <c r="L1395" t="s">
        <v>42</v>
      </c>
      <c r="M1395" t="s">
        <v>7094</v>
      </c>
      <c r="Q1395" t="b">
        <v>0</v>
      </c>
      <c r="R1395" t="s">
        <v>482</v>
      </c>
      <c r="S1395" t="b">
        <v>0</v>
      </c>
      <c r="U1395" t="b">
        <v>0</v>
      </c>
    </row>
    <row r="1396" spans="1:21" x14ac:dyDescent="0.2">
      <c r="A1396">
        <v>1759</v>
      </c>
      <c r="C1396" t="s">
        <v>4072</v>
      </c>
      <c r="E1396" t="s">
        <v>4073</v>
      </c>
      <c r="I1396" t="s">
        <v>4074</v>
      </c>
      <c r="K1396" t="b">
        <v>0</v>
      </c>
      <c r="L1396" t="s">
        <v>42</v>
      </c>
      <c r="Q1396" t="b">
        <v>0</v>
      </c>
      <c r="R1396" t="s">
        <v>86</v>
      </c>
      <c r="S1396" t="b">
        <v>1</v>
      </c>
      <c r="U1396" t="b">
        <v>0</v>
      </c>
    </row>
    <row r="1397" spans="1:21" x14ac:dyDescent="0.2">
      <c r="A1397">
        <v>2038</v>
      </c>
      <c r="C1397" t="s">
        <v>7000</v>
      </c>
      <c r="E1397" t="s">
        <v>7001</v>
      </c>
      <c r="F1397" t="s">
        <v>7002</v>
      </c>
      <c r="G1397" t="s">
        <v>10719</v>
      </c>
      <c r="H1397" t="s">
        <v>10194</v>
      </c>
      <c r="I1397" t="s">
        <v>10652</v>
      </c>
      <c r="J1397" t="s">
        <v>39</v>
      </c>
      <c r="K1397" t="b">
        <v>1</v>
      </c>
      <c r="L1397" t="s">
        <v>42</v>
      </c>
      <c r="M1397" t="s">
        <v>11224</v>
      </c>
      <c r="Q1397" t="b">
        <v>1</v>
      </c>
      <c r="R1397" t="s">
        <v>363</v>
      </c>
      <c r="S1397" t="b">
        <v>0</v>
      </c>
      <c r="U1397" t="b">
        <v>0</v>
      </c>
    </row>
    <row r="1398" spans="1:21" x14ac:dyDescent="0.2">
      <c r="A1398">
        <v>2047</v>
      </c>
      <c r="C1398" t="s">
        <v>4075</v>
      </c>
      <c r="E1398" t="s">
        <v>4076</v>
      </c>
      <c r="H1398" t="s">
        <v>4077</v>
      </c>
      <c r="I1398" t="s">
        <v>4078</v>
      </c>
      <c r="J1398" t="s">
        <v>39</v>
      </c>
      <c r="K1398" t="b">
        <v>1</v>
      </c>
      <c r="L1398" t="s">
        <v>42</v>
      </c>
      <c r="M1398" t="s">
        <v>4079</v>
      </c>
      <c r="Q1398" t="b">
        <v>0</v>
      </c>
      <c r="R1398" t="s">
        <v>2316</v>
      </c>
      <c r="S1398" t="b">
        <v>0</v>
      </c>
      <c r="U1398" t="b">
        <v>0</v>
      </c>
    </row>
    <row r="1399" spans="1:21" x14ac:dyDescent="0.2">
      <c r="A1399">
        <v>20130</v>
      </c>
      <c r="C1399" t="s">
        <v>4080</v>
      </c>
      <c r="E1399" t="s">
        <v>4081</v>
      </c>
      <c r="F1399" t="s">
        <v>4084</v>
      </c>
      <c r="H1399" t="s">
        <v>4085</v>
      </c>
      <c r="I1399" t="s">
        <v>4086</v>
      </c>
      <c r="J1399" t="s">
        <v>39</v>
      </c>
      <c r="K1399" t="b">
        <v>1</v>
      </c>
      <c r="L1399" t="s">
        <v>42</v>
      </c>
      <c r="M1399" t="s">
        <v>4087</v>
      </c>
      <c r="N1399" t="s">
        <v>4088</v>
      </c>
      <c r="O1399" t="s">
        <v>4083</v>
      </c>
      <c r="Q1399" t="b">
        <v>0</v>
      </c>
      <c r="R1399" t="s">
        <v>86</v>
      </c>
      <c r="S1399" t="b">
        <v>0</v>
      </c>
      <c r="U1399" t="b">
        <v>0</v>
      </c>
    </row>
    <row r="1400" spans="1:21" x14ac:dyDescent="0.2">
      <c r="A1400">
        <v>20261</v>
      </c>
      <c r="C1400" t="s">
        <v>4080</v>
      </c>
      <c r="E1400" t="s">
        <v>4081</v>
      </c>
      <c r="F1400" t="s">
        <v>4089</v>
      </c>
      <c r="H1400" t="s">
        <v>4090</v>
      </c>
      <c r="I1400" t="s">
        <v>4091</v>
      </c>
      <c r="J1400" t="s">
        <v>39</v>
      </c>
      <c r="K1400" t="b">
        <v>1</v>
      </c>
      <c r="L1400" t="s">
        <v>42</v>
      </c>
      <c r="M1400" t="s">
        <v>4083</v>
      </c>
      <c r="Q1400" t="b">
        <v>0</v>
      </c>
      <c r="R1400" t="s">
        <v>86</v>
      </c>
      <c r="S1400" t="b">
        <v>0</v>
      </c>
      <c r="U1400" t="b">
        <v>0</v>
      </c>
    </row>
    <row r="1401" spans="1:21" x14ac:dyDescent="0.2">
      <c r="A1401">
        <v>1886</v>
      </c>
      <c r="C1401" t="s">
        <v>4080</v>
      </c>
      <c r="E1401" t="s">
        <v>4081</v>
      </c>
      <c r="F1401" t="s">
        <v>4092</v>
      </c>
      <c r="H1401" t="s">
        <v>4093</v>
      </c>
      <c r="I1401" t="s">
        <v>4094</v>
      </c>
      <c r="J1401" t="s">
        <v>39</v>
      </c>
      <c r="K1401" t="b">
        <v>1</v>
      </c>
      <c r="L1401" t="s">
        <v>42</v>
      </c>
      <c r="M1401" t="s">
        <v>4095</v>
      </c>
      <c r="Q1401" t="b">
        <v>0</v>
      </c>
      <c r="R1401" t="s">
        <v>86</v>
      </c>
      <c r="S1401" t="b">
        <v>0</v>
      </c>
      <c r="U1401" t="b">
        <v>1</v>
      </c>
    </row>
    <row r="1402" spans="1:21" x14ac:dyDescent="0.2">
      <c r="A1402">
        <v>1761</v>
      </c>
      <c r="C1402" t="s">
        <v>4080</v>
      </c>
      <c r="E1402" t="s">
        <v>4081</v>
      </c>
      <c r="I1402" t="s">
        <v>4082</v>
      </c>
      <c r="K1402" t="b">
        <v>1</v>
      </c>
      <c r="L1402" t="s">
        <v>42</v>
      </c>
      <c r="M1402" t="s">
        <v>4083</v>
      </c>
      <c r="Q1402" t="b">
        <v>0</v>
      </c>
      <c r="R1402" t="s">
        <v>86</v>
      </c>
      <c r="S1402" t="b">
        <v>0</v>
      </c>
      <c r="U1402" t="b">
        <v>0</v>
      </c>
    </row>
    <row r="1403" spans="1:21" x14ac:dyDescent="0.2">
      <c r="C1403" t="s">
        <v>4096</v>
      </c>
      <c r="E1403" t="s">
        <v>4159</v>
      </c>
      <c r="F1403" t="s">
        <v>4160</v>
      </c>
      <c r="H1403" t="s">
        <v>4161</v>
      </c>
      <c r="I1403" t="s">
        <v>4162</v>
      </c>
      <c r="J1403" t="s">
        <v>39</v>
      </c>
      <c r="K1403" t="b">
        <v>1</v>
      </c>
      <c r="L1403" t="s">
        <v>42</v>
      </c>
      <c r="M1403" t="s">
        <v>4163</v>
      </c>
      <c r="Q1403" t="b">
        <v>0</v>
      </c>
      <c r="R1403" t="s">
        <v>86</v>
      </c>
      <c r="S1403" t="b">
        <v>0</v>
      </c>
      <c r="U1403" t="b">
        <v>0</v>
      </c>
    </row>
    <row r="1404" spans="1:21" x14ac:dyDescent="0.2">
      <c r="C1404" t="s">
        <v>4096</v>
      </c>
      <c r="F1404" t="s">
        <v>4097</v>
      </c>
      <c r="H1404" t="s">
        <v>4098</v>
      </c>
      <c r="I1404" t="s">
        <v>4099</v>
      </c>
      <c r="J1404" t="s">
        <v>39</v>
      </c>
      <c r="K1404" t="b">
        <v>1</v>
      </c>
      <c r="L1404" t="s">
        <v>42</v>
      </c>
      <c r="M1404" t="s">
        <v>4100</v>
      </c>
      <c r="Q1404" t="b">
        <v>0</v>
      </c>
      <c r="R1404" t="s">
        <v>86</v>
      </c>
      <c r="S1404" t="b">
        <v>0</v>
      </c>
      <c r="U1404" t="b">
        <v>0</v>
      </c>
    </row>
    <row r="1405" spans="1:21" x14ac:dyDescent="0.2">
      <c r="C1405" t="s">
        <v>4096</v>
      </c>
      <c r="F1405" t="s">
        <v>4101</v>
      </c>
      <c r="H1405" t="s">
        <v>4102</v>
      </c>
      <c r="I1405" t="s">
        <v>4103</v>
      </c>
      <c r="J1405" t="s">
        <v>39</v>
      </c>
      <c r="K1405" t="b">
        <v>1</v>
      </c>
      <c r="L1405" t="s">
        <v>42</v>
      </c>
      <c r="M1405" t="s">
        <v>4104</v>
      </c>
      <c r="Q1405" t="b">
        <v>0</v>
      </c>
      <c r="R1405" t="s">
        <v>86</v>
      </c>
      <c r="S1405" t="b">
        <v>0</v>
      </c>
      <c r="U1405" t="b">
        <v>0</v>
      </c>
    </row>
    <row r="1406" spans="1:21" x14ac:dyDescent="0.2">
      <c r="A1406">
        <v>1237</v>
      </c>
      <c r="C1406" t="s">
        <v>4096</v>
      </c>
      <c r="F1406" t="s">
        <v>4105</v>
      </c>
      <c r="I1406" t="s">
        <v>4106</v>
      </c>
      <c r="K1406" t="b">
        <v>0</v>
      </c>
      <c r="L1406" t="s">
        <v>42</v>
      </c>
      <c r="Q1406" t="b">
        <v>0</v>
      </c>
      <c r="R1406" t="s">
        <v>86</v>
      </c>
      <c r="S1406" t="b">
        <v>1</v>
      </c>
      <c r="U1406" t="b">
        <v>0</v>
      </c>
    </row>
    <row r="1407" spans="1:21" x14ac:dyDescent="0.2">
      <c r="C1407" t="s">
        <v>4096</v>
      </c>
      <c r="F1407" t="s">
        <v>4107</v>
      </c>
      <c r="H1407" t="s">
        <v>4108</v>
      </c>
      <c r="I1407" t="s">
        <v>4109</v>
      </c>
      <c r="J1407" t="s">
        <v>39</v>
      </c>
      <c r="K1407" t="b">
        <v>1</v>
      </c>
      <c r="L1407" t="s">
        <v>42</v>
      </c>
      <c r="M1407" t="s">
        <v>4110</v>
      </c>
      <c r="Q1407" t="b">
        <v>0</v>
      </c>
      <c r="R1407" t="s">
        <v>86</v>
      </c>
      <c r="S1407" t="b">
        <v>0</v>
      </c>
      <c r="U1407" t="b">
        <v>0</v>
      </c>
    </row>
    <row r="1408" spans="1:21" x14ac:dyDescent="0.2">
      <c r="A1408">
        <v>20220</v>
      </c>
      <c r="C1408" t="s">
        <v>4096</v>
      </c>
      <c r="F1408" t="s">
        <v>9848</v>
      </c>
      <c r="H1408" t="s">
        <v>10195</v>
      </c>
      <c r="I1408" t="s">
        <v>10653</v>
      </c>
      <c r="K1408" t="b">
        <v>1</v>
      </c>
      <c r="L1408" t="s">
        <v>42</v>
      </c>
      <c r="M1408" t="s">
        <v>11225</v>
      </c>
      <c r="Q1408" t="b">
        <v>0</v>
      </c>
      <c r="R1408" t="s">
        <v>86</v>
      </c>
      <c r="S1408" t="b">
        <v>0</v>
      </c>
      <c r="U1408" t="b">
        <v>0</v>
      </c>
    </row>
    <row r="1409" spans="1:21" x14ac:dyDescent="0.2">
      <c r="A1409">
        <v>1514</v>
      </c>
      <c r="C1409" t="s">
        <v>4096</v>
      </c>
      <c r="F1409" t="s">
        <v>4111</v>
      </c>
      <c r="I1409" t="s">
        <v>4112</v>
      </c>
      <c r="K1409" t="b">
        <v>1</v>
      </c>
      <c r="L1409" t="s">
        <v>42</v>
      </c>
      <c r="M1409" t="s">
        <v>4113</v>
      </c>
      <c r="Q1409" t="b">
        <v>0</v>
      </c>
      <c r="R1409" t="s">
        <v>86</v>
      </c>
      <c r="S1409" t="b">
        <v>1</v>
      </c>
      <c r="U1409" t="b">
        <v>0</v>
      </c>
    </row>
    <row r="1410" spans="1:21" x14ac:dyDescent="0.2">
      <c r="A1410">
        <v>1940</v>
      </c>
      <c r="C1410" t="s">
        <v>4096</v>
      </c>
      <c r="F1410" t="s">
        <v>4114</v>
      </c>
      <c r="G1410" t="s">
        <v>4116</v>
      </c>
      <c r="I1410" t="s">
        <v>4115</v>
      </c>
      <c r="K1410" t="b">
        <v>1</v>
      </c>
      <c r="L1410" t="s">
        <v>42</v>
      </c>
      <c r="M1410" t="s">
        <v>4117</v>
      </c>
      <c r="Q1410" t="b">
        <v>0</v>
      </c>
      <c r="R1410" t="s">
        <v>86</v>
      </c>
      <c r="S1410" t="b">
        <v>1</v>
      </c>
      <c r="U1410" t="b">
        <v>0</v>
      </c>
    </row>
    <row r="1411" spans="1:21" x14ac:dyDescent="0.2">
      <c r="C1411" t="s">
        <v>4096</v>
      </c>
      <c r="F1411" t="s">
        <v>4118</v>
      </c>
      <c r="H1411" t="s">
        <v>4119</v>
      </c>
      <c r="I1411" t="s">
        <v>4120</v>
      </c>
      <c r="J1411" t="s">
        <v>39</v>
      </c>
      <c r="K1411" t="b">
        <v>1</v>
      </c>
      <c r="L1411" t="s">
        <v>42</v>
      </c>
      <c r="M1411" t="s">
        <v>4121</v>
      </c>
      <c r="Q1411" t="b">
        <v>0</v>
      </c>
      <c r="R1411" t="s">
        <v>86</v>
      </c>
      <c r="S1411" t="b">
        <v>0</v>
      </c>
      <c r="U1411" t="b">
        <v>0</v>
      </c>
    </row>
    <row r="1412" spans="1:21" x14ac:dyDescent="0.2">
      <c r="A1412">
        <v>1762</v>
      </c>
      <c r="C1412" t="s">
        <v>4096</v>
      </c>
      <c r="F1412" t="s">
        <v>4122</v>
      </c>
      <c r="I1412" t="s">
        <v>4123</v>
      </c>
      <c r="K1412" t="b">
        <v>1</v>
      </c>
      <c r="L1412" t="s">
        <v>42</v>
      </c>
      <c r="M1412" t="s">
        <v>4124</v>
      </c>
      <c r="Q1412" t="b">
        <v>1</v>
      </c>
      <c r="R1412" t="s">
        <v>86</v>
      </c>
      <c r="S1412" t="b">
        <v>1</v>
      </c>
      <c r="U1412" t="b">
        <v>0</v>
      </c>
    </row>
    <row r="1413" spans="1:21" x14ac:dyDescent="0.2">
      <c r="C1413" t="s">
        <v>4096</v>
      </c>
      <c r="F1413" t="s">
        <v>4125</v>
      </c>
      <c r="H1413" t="s">
        <v>4126</v>
      </c>
      <c r="I1413" t="s">
        <v>4127</v>
      </c>
      <c r="J1413" t="s">
        <v>39</v>
      </c>
      <c r="K1413" t="b">
        <v>1</v>
      </c>
      <c r="L1413" t="s">
        <v>42</v>
      </c>
      <c r="M1413" t="s">
        <v>4128</v>
      </c>
      <c r="Q1413" t="b">
        <v>0</v>
      </c>
      <c r="R1413" t="s">
        <v>86</v>
      </c>
      <c r="S1413" t="b">
        <v>0</v>
      </c>
      <c r="U1413" t="b">
        <v>0</v>
      </c>
    </row>
    <row r="1414" spans="1:21" x14ac:dyDescent="0.2">
      <c r="C1414" t="s">
        <v>4096</v>
      </c>
      <c r="F1414" t="s">
        <v>4129</v>
      </c>
      <c r="H1414" t="s">
        <v>4130</v>
      </c>
      <c r="I1414" t="s">
        <v>4131</v>
      </c>
      <c r="J1414" t="s">
        <v>39</v>
      </c>
      <c r="K1414" t="b">
        <v>1</v>
      </c>
      <c r="L1414" t="s">
        <v>42</v>
      </c>
      <c r="M1414" t="s">
        <v>4133</v>
      </c>
      <c r="N1414" t="s">
        <v>4134</v>
      </c>
      <c r="P1414" t="s">
        <v>4132</v>
      </c>
      <c r="Q1414" t="b">
        <v>0</v>
      </c>
      <c r="R1414" t="s">
        <v>86</v>
      </c>
      <c r="S1414" t="b">
        <v>0</v>
      </c>
      <c r="U1414" t="b">
        <v>0</v>
      </c>
    </row>
    <row r="1415" spans="1:21" x14ac:dyDescent="0.2">
      <c r="A1415">
        <v>1939</v>
      </c>
      <c r="C1415" t="s">
        <v>4096</v>
      </c>
      <c r="F1415" t="s">
        <v>4135</v>
      </c>
      <c r="I1415" t="s">
        <v>4136</v>
      </c>
      <c r="K1415" t="b">
        <v>1</v>
      </c>
      <c r="L1415" t="s">
        <v>42</v>
      </c>
      <c r="M1415" t="s">
        <v>4137</v>
      </c>
      <c r="Q1415" t="b">
        <v>0</v>
      </c>
      <c r="R1415" t="s">
        <v>86</v>
      </c>
      <c r="S1415" t="b">
        <v>1</v>
      </c>
      <c r="U1415" t="b">
        <v>0</v>
      </c>
    </row>
    <row r="1416" spans="1:21" x14ac:dyDescent="0.2">
      <c r="A1416">
        <v>1238</v>
      </c>
      <c r="C1416" t="s">
        <v>4096</v>
      </c>
      <c r="F1416" t="s">
        <v>4138</v>
      </c>
      <c r="I1416" t="s">
        <v>4139</v>
      </c>
      <c r="K1416" t="b">
        <v>0</v>
      </c>
      <c r="L1416" t="s">
        <v>42</v>
      </c>
      <c r="Q1416" t="b">
        <v>0</v>
      </c>
      <c r="R1416" t="s">
        <v>86</v>
      </c>
      <c r="S1416" t="b">
        <v>1</v>
      </c>
      <c r="U1416" t="b">
        <v>0</v>
      </c>
    </row>
    <row r="1417" spans="1:21" x14ac:dyDescent="0.2">
      <c r="A1417">
        <v>2294</v>
      </c>
      <c r="C1417" t="s">
        <v>4096</v>
      </c>
      <c r="F1417" t="s">
        <v>4140</v>
      </c>
      <c r="I1417" t="s">
        <v>4141</v>
      </c>
      <c r="K1417" t="b">
        <v>1</v>
      </c>
      <c r="L1417" t="s">
        <v>42</v>
      </c>
      <c r="M1417" t="s">
        <v>4100</v>
      </c>
      <c r="Q1417" t="b">
        <v>1</v>
      </c>
      <c r="R1417" t="s">
        <v>86</v>
      </c>
      <c r="S1417" t="b">
        <v>1</v>
      </c>
      <c r="U1417" t="b">
        <v>0</v>
      </c>
    </row>
    <row r="1418" spans="1:21" x14ac:dyDescent="0.2">
      <c r="C1418" t="s">
        <v>4096</v>
      </c>
      <c r="F1418" t="s">
        <v>4142</v>
      </c>
      <c r="H1418" t="s">
        <v>4143</v>
      </c>
      <c r="I1418" t="s">
        <v>4144</v>
      </c>
      <c r="J1418" t="s">
        <v>39</v>
      </c>
      <c r="K1418" t="b">
        <v>1</v>
      </c>
      <c r="L1418" t="s">
        <v>42</v>
      </c>
      <c r="M1418" t="s">
        <v>4146</v>
      </c>
      <c r="N1418" t="s">
        <v>4147</v>
      </c>
      <c r="P1418" t="s">
        <v>4145</v>
      </c>
      <c r="Q1418" t="b">
        <v>0</v>
      </c>
      <c r="R1418" t="s">
        <v>86</v>
      </c>
      <c r="S1418" t="b">
        <v>0</v>
      </c>
      <c r="U1418" t="b">
        <v>0</v>
      </c>
    </row>
    <row r="1419" spans="1:21" x14ac:dyDescent="0.2">
      <c r="C1419" t="s">
        <v>4096</v>
      </c>
      <c r="F1419" t="s">
        <v>4148</v>
      </c>
      <c r="H1419" t="s">
        <v>4149</v>
      </c>
      <c r="I1419" t="s">
        <v>4150</v>
      </c>
      <c r="J1419" t="s">
        <v>39</v>
      </c>
      <c r="K1419" t="b">
        <v>1</v>
      </c>
      <c r="L1419" t="s">
        <v>42</v>
      </c>
      <c r="M1419" t="s">
        <v>4151</v>
      </c>
      <c r="Q1419" t="b">
        <v>0</v>
      </c>
      <c r="R1419" t="s">
        <v>86</v>
      </c>
      <c r="S1419" t="b">
        <v>0</v>
      </c>
      <c r="U1419" t="b">
        <v>0</v>
      </c>
    </row>
    <row r="1420" spans="1:21" x14ac:dyDescent="0.2">
      <c r="A1420">
        <v>1543</v>
      </c>
      <c r="C1420" t="s">
        <v>4096</v>
      </c>
      <c r="F1420" t="s">
        <v>4152</v>
      </c>
      <c r="I1420" t="s">
        <v>4153</v>
      </c>
      <c r="K1420" t="b">
        <v>1</v>
      </c>
      <c r="L1420" t="s">
        <v>42</v>
      </c>
      <c r="M1420" t="s">
        <v>4154</v>
      </c>
      <c r="Q1420" t="b">
        <v>1</v>
      </c>
      <c r="R1420" t="s">
        <v>86</v>
      </c>
      <c r="S1420" t="b">
        <v>1</v>
      </c>
      <c r="U1420" t="b">
        <v>0</v>
      </c>
    </row>
    <row r="1421" spans="1:21" x14ac:dyDescent="0.2">
      <c r="C1421" t="s">
        <v>4096</v>
      </c>
      <c r="F1421" t="s">
        <v>4155</v>
      </c>
      <c r="H1421" t="s">
        <v>4156</v>
      </c>
      <c r="I1421" t="s">
        <v>4157</v>
      </c>
      <c r="J1421" t="s">
        <v>39</v>
      </c>
      <c r="K1421" t="b">
        <v>1</v>
      </c>
      <c r="L1421" t="s">
        <v>42</v>
      </c>
      <c r="M1421" t="s">
        <v>4158</v>
      </c>
      <c r="Q1421" t="b">
        <v>0</v>
      </c>
      <c r="R1421" t="s">
        <v>86</v>
      </c>
      <c r="S1421" t="b">
        <v>0</v>
      </c>
      <c r="U1421" t="b">
        <v>0</v>
      </c>
    </row>
    <row r="1422" spans="1:21" x14ac:dyDescent="0.2">
      <c r="A1422">
        <v>1239</v>
      </c>
      <c r="C1422" t="s">
        <v>4164</v>
      </c>
      <c r="E1422" t="s">
        <v>4165</v>
      </c>
      <c r="F1422" t="s">
        <v>4166</v>
      </c>
      <c r="I1422" t="s">
        <v>4167</v>
      </c>
      <c r="K1422" t="b">
        <v>0</v>
      </c>
      <c r="L1422" t="s">
        <v>42</v>
      </c>
      <c r="Q1422" t="b">
        <v>0</v>
      </c>
      <c r="R1422" t="s">
        <v>86</v>
      </c>
      <c r="S1422" t="b">
        <v>1</v>
      </c>
      <c r="U1422" t="b">
        <v>0</v>
      </c>
    </row>
    <row r="1423" spans="1:21" x14ac:dyDescent="0.2">
      <c r="A1423">
        <v>20300</v>
      </c>
      <c r="C1423" t="s">
        <v>4164</v>
      </c>
      <c r="E1423" t="s">
        <v>4168</v>
      </c>
      <c r="F1423" t="s">
        <v>4169</v>
      </c>
      <c r="H1423" t="s">
        <v>4170</v>
      </c>
      <c r="I1423" t="s">
        <v>4171</v>
      </c>
      <c r="J1423" t="s">
        <v>39</v>
      </c>
      <c r="K1423" t="b">
        <v>1</v>
      </c>
      <c r="L1423" t="s">
        <v>42</v>
      </c>
      <c r="M1423" t="s">
        <v>4172</v>
      </c>
      <c r="N1423" t="s">
        <v>4173</v>
      </c>
      <c r="Q1423" t="b">
        <v>0</v>
      </c>
      <c r="R1423" t="s">
        <v>233</v>
      </c>
      <c r="S1423" t="b">
        <v>0</v>
      </c>
      <c r="U1423" t="b">
        <v>0</v>
      </c>
    </row>
    <row r="1424" spans="1:21" x14ac:dyDescent="0.2">
      <c r="C1424" t="s">
        <v>4164</v>
      </c>
      <c r="E1424" t="s">
        <v>2543</v>
      </c>
      <c r="F1424" t="s">
        <v>4174</v>
      </c>
      <c r="H1424" t="s">
        <v>4175</v>
      </c>
      <c r="I1424" t="s">
        <v>4176</v>
      </c>
      <c r="J1424" t="s">
        <v>39</v>
      </c>
      <c r="K1424" t="b">
        <v>1</v>
      </c>
      <c r="L1424" t="s">
        <v>42</v>
      </c>
      <c r="M1424" t="s">
        <v>4177</v>
      </c>
      <c r="Q1424" t="b">
        <v>0</v>
      </c>
      <c r="R1424" t="s">
        <v>86</v>
      </c>
      <c r="S1424" t="b">
        <v>0</v>
      </c>
      <c r="U1424" t="b">
        <v>0</v>
      </c>
    </row>
    <row r="1425" spans="1:21" x14ac:dyDescent="0.2">
      <c r="C1425" t="s">
        <v>4164</v>
      </c>
      <c r="E1425" t="s">
        <v>4178</v>
      </c>
      <c r="F1425" t="s">
        <v>1160</v>
      </c>
      <c r="H1425" t="s">
        <v>10197</v>
      </c>
      <c r="I1425" t="s">
        <v>4183</v>
      </c>
      <c r="J1425" t="s">
        <v>39</v>
      </c>
      <c r="K1425" t="b">
        <v>1</v>
      </c>
      <c r="L1425" t="s">
        <v>42</v>
      </c>
      <c r="M1425" t="s">
        <v>4184</v>
      </c>
      <c r="Q1425" t="b">
        <v>0</v>
      </c>
      <c r="R1425" t="s">
        <v>86</v>
      </c>
      <c r="S1425" t="b">
        <v>0</v>
      </c>
      <c r="U1425" t="b">
        <v>0</v>
      </c>
    </row>
    <row r="1426" spans="1:21" x14ac:dyDescent="0.2">
      <c r="C1426" t="s">
        <v>4164</v>
      </c>
      <c r="E1426" t="s">
        <v>4178</v>
      </c>
      <c r="H1426" t="s">
        <v>4179</v>
      </c>
      <c r="I1426" t="s">
        <v>4180</v>
      </c>
      <c r="J1426" t="s">
        <v>39</v>
      </c>
      <c r="K1426" t="b">
        <v>1</v>
      </c>
      <c r="L1426" t="s">
        <v>42</v>
      </c>
      <c r="M1426" t="s">
        <v>4181</v>
      </c>
      <c r="Q1426" t="b">
        <v>0</v>
      </c>
      <c r="R1426" t="s">
        <v>86</v>
      </c>
      <c r="S1426" t="b">
        <v>0</v>
      </c>
      <c r="U1426" t="b">
        <v>0</v>
      </c>
    </row>
    <row r="1427" spans="1:21" x14ac:dyDescent="0.2">
      <c r="C1427" t="s">
        <v>4185</v>
      </c>
      <c r="E1427" t="s">
        <v>4186</v>
      </c>
      <c r="H1427" t="s">
        <v>4187</v>
      </c>
      <c r="I1427" t="s">
        <v>4188</v>
      </c>
      <c r="J1427" t="s">
        <v>39</v>
      </c>
      <c r="K1427" t="b">
        <v>1</v>
      </c>
      <c r="L1427" t="s">
        <v>42</v>
      </c>
      <c r="M1427" t="s">
        <v>4190</v>
      </c>
      <c r="N1427" t="s">
        <v>4191</v>
      </c>
      <c r="P1427" t="s">
        <v>4189</v>
      </c>
      <c r="Q1427" t="b">
        <v>0</v>
      </c>
      <c r="R1427" t="s">
        <v>86</v>
      </c>
      <c r="S1427" t="b">
        <v>0</v>
      </c>
      <c r="U1427" t="b">
        <v>0</v>
      </c>
    </row>
    <row r="1428" spans="1:21" x14ac:dyDescent="0.2">
      <c r="A1428">
        <v>2338</v>
      </c>
      <c r="C1428" t="s">
        <v>4185</v>
      </c>
      <c r="E1428" t="s">
        <v>4192</v>
      </c>
      <c r="I1428" t="s">
        <v>4193</v>
      </c>
      <c r="K1428" t="b">
        <v>1</v>
      </c>
      <c r="L1428" t="s">
        <v>42</v>
      </c>
      <c r="M1428" t="s">
        <v>4194</v>
      </c>
      <c r="Q1428" t="b">
        <v>0</v>
      </c>
      <c r="R1428" t="s">
        <v>86</v>
      </c>
      <c r="S1428" t="b">
        <v>1</v>
      </c>
      <c r="U1428" t="b">
        <v>0</v>
      </c>
    </row>
    <row r="1429" spans="1:21" x14ac:dyDescent="0.2">
      <c r="A1429">
        <v>2071</v>
      </c>
      <c r="C1429" t="s">
        <v>4185</v>
      </c>
      <c r="E1429" t="s">
        <v>4195</v>
      </c>
      <c r="F1429" t="s">
        <v>4196</v>
      </c>
      <c r="I1429" t="s">
        <v>4197</v>
      </c>
      <c r="K1429" t="b">
        <v>1</v>
      </c>
      <c r="L1429" t="s">
        <v>42</v>
      </c>
      <c r="M1429" t="s">
        <v>4198</v>
      </c>
      <c r="Q1429" t="b">
        <v>0</v>
      </c>
      <c r="R1429" t="s">
        <v>86</v>
      </c>
      <c r="S1429" t="b">
        <v>1</v>
      </c>
      <c r="U1429" t="b">
        <v>0</v>
      </c>
    </row>
    <row r="1430" spans="1:21" x14ac:dyDescent="0.2">
      <c r="A1430">
        <v>2605</v>
      </c>
      <c r="C1430" t="s">
        <v>4185</v>
      </c>
      <c r="E1430" t="s">
        <v>4195</v>
      </c>
      <c r="F1430" t="s">
        <v>4199</v>
      </c>
      <c r="I1430" t="s">
        <v>4200</v>
      </c>
      <c r="K1430" t="b">
        <v>1</v>
      </c>
      <c r="L1430" t="s">
        <v>42</v>
      </c>
      <c r="M1430" t="s">
        <v>4201</v>
      </c>
      <c r="Q1430" t="b">
        <v>1</v>
      </c>
      <c r="R1430" t="s">
        <v>86</v>
      </c>
      <c r="S1430" t="b">
        <v>1</v>
      </c>
      <c r="U1430" t="b">
        <v>0</v>
      </c>
    </row>
    <row r="1431" spans="1:21" x14ac:dyDescent="0.2">
      <c r="A1431">
        <v>1240</v>
      </c>
      <c r="C1431" t="s">
        <v>4185</v>
      </c>
      <c r="E1431" t="s">
        <v>4195</v>
      </c>
      <c r="F1431" t="s">
        <v>204</v>
      </c>
      <c r="I1431" t="s">
        <v>4202</v>
      </c>
      <c r="K1431" t="b">
        <v>1</v>
      </c>
      <c r="L1431" t="s">
        <v>42</v>
      </c>
      <c r="M1431" t="s">
        <v>4203</v>
      </c>
      <c r="Q1431" t="b">
        <v>1</v>
      </c>
      <c r="R1431" t="s">
        <v>86</v>
      </c>
      <c r="S1431" t="b">
        <v>1</v>
      </c>
      <c r="U1431" t="b">
        <v>0</v>
      </c>
    </row>
    <row r="1432" spans="1:21" x14ac:dyDescent="0.2">
      <c r="A1432">
        <v>20103</v>
      </c>
      <c r="C1432" t="s">
        <v>4185</v>
      </c>
      <c r="E1432" t="s">
        <v>4204</v>
      </c>
      <c r="F1432" t="s">
        <v>4208</v>
      </c>
      <c r="H1432" t="s">
        <v>4209</v>
      </c>
      <c r="I1432" t="s">
        <v>4210</v>
      </c>
      <c r="J1432" t="s">
        <v>39</v>
      </c>
      <c r="K1432" t="b">
        <v>1</v>
      </c>
      <c r="L1432" t="s">
        <v>42</v>
      </c>
      <c r="M1432" t="s">
        <v>4211</v>
      </c>
      <c r="N1432" t="s">
        <v>4207</v>
      </c>
      <c r="O1432" t="s">
        <v>4212</v>
      </c>
      <c r="Q1432" t="b">
        <v>0</v>
      </c>
      <c r="R1432" t="s">
        <v>86</v>
      </c>
      <c r="S1432" t="b">
        <v>0</v>
      </c>
      <c r="U1432" t="b">
        <v>0</v>
      </c>
    </row>
    <row r="1433" spans="1:21" x14ac:dyDescent="0.2">
      <c r="A1433">
        <v>1887</v>
      </c>
      <c r="C1433" t="s">
        <v>4185</v>
      </c>
      <c r="E1433" t="s">
        <v>4204</v>
      </c>
      <c r="F1433" t="s">
        <v>4213</v>
      </c>
      <c r="H1433" t="s">
        <v>4214</v>
      </c>
      <c r="I1433" t="s">
        <v>4215</v>
      </c>
      <c r="J1433" t="s">
        <v>39</v>
      </c>
      <c r="K1433" t="b">
        <v>1</v>
      </c>
      <c r="L1433" t="s">
        <v>42</v>
      </c>
      <c r="M1433" t="s">
        <v>4212</v>
      </c>
      <c r="Q1433" t="b">
        <v>0</v>
      </c>
      <c r="R1433" t="s">
        <v>86</v>
      </c>
      <c r="S1433" t="b">
        <v>0</v>
      </c>
      <c r="U1433" t="b">
        <v>0</v>
      </c>
    </row>
    <row r="1434" spans="1:21" x14ac:dyDescent="0.2">
      <c r="A1434">
        <v>15817</v>
      </c>
      <c r="C1434" t="s">
        <v>4185</v>
      </c>
      <c r="E1434" t="s">
        <v>4204</v>
      </c>
      <c r="F1434" t="s">
        <v>4216</v>
      </c>
      <c r="H1434" t="s">
        <v>4217</v>
      </c>
      <c r="I1434" t="s">
        <v>4218</v>
      </c>
      <c r="J1434" t="s">
        <v>39</v>
      </c>
      <c r="K1434" t="b">
        <v>1</v>
      </c>
      <c r="L1434" t="s">
        <v>42</v>
      </c>
      <c r="M1434" t="s">
        <v>4219</v>
      </c>
      <c r="Q1434" t="b">
        <v>0</v>
      </c>
      <c r="R1434" t="s">
        <v>86</v>
      </c>
      <c r="S1434" t="b">
        <v>0</v>
      </c>
      <c r="U1434" t="b">
        <v>0</v>
      </c>
    </row>
    <row r="1435" spans="1:21" x14ac:dyDescent="0.2">
      <c r="A1435">
        <v>1996</v>
      </c>
      <c r="C1435" t="s">
        <v>4185</v>
      </c>
      <c r="E1435" t="s">
        <v>4204</v>
      </c>
      <c r="H1435" t="s">
        <v>4205</v>
      </c>
      <c r="I1435" t="s">
        <v>4206</v>
      </c>
      <c r="J1435" t="s">
        <v>39</v>
      </c>
      <c r="K1435" t="b">
        <v>1</v>
      </c>
      <c r="L1435" t="s">
        <v>42</v>
      </c>
      <c r="M1435" t="s">
        <v>4207</v>
      </c>
      <c r="Q1435" t="b">
        <v>1</v>
      </c>
      <c r="R1435" t="s">
        <v>86</v>
      </c>
      <c r="S1435" t="b">
        <v>0</v>
      </c>
      <c r="U1435" t="b">
        <v>0</v>
      </c>
    </row>
    <row r="1436" spans="1:21" x14ac:dyDescent="0.2">
      <c r="A1436">
        <v>20085</v>
      </c>
      <c r="C1436" t="s">
        <v>4220</v>
      </c>
      <c r="E1436" t="s">
        <v>2275</v>
      </c>
      <c r="F1436" t="s">
        <v>4224</v>
      </c>
      <c r="H1436" t="s">
        <v>4225</v>
      </c>
      <c r="I1436" t="s">
        <v>4226</v>
      </c>
      <c r="J1436" t="s">
        <v>302</v>
      </c>
      <c r="K1436" t="b">
        <v>1</v>
      </c>
      <c r="L1436" t="s">
        <v>42</v>
      </c>
      <c r="M1436" t="s">
        <v>4227</v>
      </c>
      <c r="Q1436" t="b">
        <v>0</v>
      </c>
      <c r="R1436" t="s">
        <v>86</v>
      </c>
      <c r="S1436" t="b">
        <v>0</v>
      </c>
      <c r="U1436" t="b">
        <v>0</v>
      </c>
    </row>
    <row r="1437" spans="1:21" x14ac:dyDescent="0.2">
      <c r="A1437">
        <v>2130</v>
      </c>
      <c r="C1437" t="s">
        <v>4220</v>
      </c>
      <c r="E1437" t="s">
        <v>2275</v>
      </c>
      <c r="F1437" t="s">
        <v>4228</v>
      </c>
      <c r="H1437" t="s">
        <v>4229</v>
      </c>
      <c r="I1437" t="s">
        <v>4230</v>
      </c>
      <c r="J1437" t="s">
        <v>302</v>
      </c>
      <c r="K1437" t="b">
        <v>1</v>
      </c>
      <c r="L1437" t="s">
        <v>42</v>
      </c>
      <c r="M1437" t="s">
        <v>4231</v>
      </c>
      <c r="Q1437" t="b">
        <v>0</v>
      </c>
      <c r="R1437" t="s">
        <v>86</v>
      </c>
      <c r="S1437" t="b">
        <v>0</v>
      </c>
      <c r="U1437" t="b">
        <v>0</v>
      </c>
    </row>
    <row r="1438" spans="1:21" x14ac:dyDescent="0.2">
      <c r="C1438" t="s">
        <v>4220</v>
      </c>
      <c r="E1438" t="s">
        <v>2275</v>
      </c>
      <c r="H1438" t="s">
        <v>4221</v>
      </c>
      <c r="I1438" t="s">
        <v>4222</v>
      </c>
      <c r="J1438" t="s">
        <v>302</v>
      </c>
      <c r="K1438" t="b">
        <v>1</v>
      </c>
      <c r="L1438" t="s">
        <v>42</v>
      </c>
      <c r="M1438" t="s">
        <v>4223</v>
      </c>
      <c r="Q1438" t="b">
        <v>0</v>
      </c>
      <c r="R1438" t="s">
        <v>86</v>
      </c>
      <c r="S1438" t="b">
        <v>0</v>
      </c>
      <c r="U1438" t="b">
        <v>0</v>
      </c>
    </row>
    <row r="1439" spans="1:21" x14ac:dyDescent="0.2">
      <c r="A1439">
        <v>2029</v>
      </c>
      <c r="C1439" t="s">
        <v>4232</v>
      </c>
      <c r="E1439" t="s">
        <v>2669</v>
      </c>
      <c r="G1439" t="s">
        <v>4236</v>
      </c>
      <c r="H1439" t="s">
        <v>6856</v>
      </c>
      <c r="I1439" t="s">
        <v>6857</v>
      </c>
      <c r="J1439" t="s">
        <v>39</v>
      </c>
      <c r="K1439" t="b">
        <v>1</v>
      </c>
      <c r="L1439" t="s">
        <v>42</v>
      </c>
      <c r="M1439" t="s">
        <v>6858</v>
      </c>
      <c r="Q1439" t="b">
        <v>0</v>
      </c>
      <c r="R1439" t="s">
        <v>86</v>
      </c>
      <c r="S1439" t="b">
        <v>0</v>
      </c>
      <c r="U1439" t="b">
        <v>0</v>
      </c>
    </row>
    <row r="1440" spans="1:21" x14ac:dyDescent="0.2">
      <c r="A1440">
        <v>1270</v>
      </c>
      <c r="C1440" t="s">
        <v>4232</v>
      </c>
      <c r="D1440" t="s">
        <v>2383</v>
      </c>
      <c r="E1440" t="s">
        <v>11691</v>
      </c>
      <c r="F1440" t="s">
        <v>4241</v>
      </c>
      <c r="I1440" t="s">
        <v>4242</v>
      </c>
      <c r="K1440" t="b">
        <v>1</v>
      </c>
      <c r="L1440" t="s">
        <v>42</v>
      </c>
      <c r="M1440" t="s">
        <v>4243</v>
      </c>
      <c r="N1440" t="s">
        <v>4244</v>
      </c>
      <c r="Q1440" t="b">
        <v>0</v>
      </c>
      <c r="R1440" t="s">
        <v>86</v>
      </c>
      <c r="S1440" t="b">
        <v>1</v>
      </c>
      <c r="U1440" t="b">
        <v>1</v>
      </c>
    </row>
    <row r="1441" spans="1:21" x14ac:dyDescent="0.2">
      <c r="A1441">
        <v>2284</v>
      </c>
      <c r="C1441" t="s">
        <v>4232</v>
      </c>
      <c r="D1441" t="s">
        <v>2383</v>
      </c>
      <c r="E1441" t="s">
        <v>11691</v>
      </c>
      <c r="F1441" t="s">
        <v>4245</v>
      </c>
      <c r="I1441" t="s">
        <v>4246</v>
      </c>
      <c r="K1441" t="b">
        <v>1</v>
      </c>
      <c r="L1441" t="s">
        <v>42</v>
      </c>
      <c r="M1441" t="s">
        <v>4247</v>
      </c>
      <c r="Q1441" t="b">
        <v>0</v>
      </c>
      <c r="R1441" t="s">
        <v>86</v>
      </c>
      <c r="S1441" t="b">
        <v>1</v>
      </c>
      <c r="U1441" t="b">
        <v>0</v>
      </c>
    </row>
    <row r="1442" spans="1:21" x14ac:dyDescent="0.2">
      <c r="A1442">
        <v>2067</v>
      </c>
      <c r="C1442" t="s">
        <v>4232</v>
      </c>
      <c r="D1442" t="s">
        <v>2383</v>
      </c>
      <c r="E1442" t="s">
        <v>11691</v>
      </c>
      <c r="F1442" t="s">
        <v>4248</v>
      </c>
      <c r="H1442" t="s">
        <v>4249</v>
      </c>
      <c r="I1442" t="s">
        <v>4250</v>
      </c>
      <c r="J1442" t="s">
        <v>39</v>
      </c>
      <c r="K1442" t="b">
        <v>1</v>
      </c>
      <c r="L1442" t="s">
        <v>42</v>
      </c>
      <c r="M1442" t="s">
        <v>4251</v>
      </c>
      <c r="N1442" t="s">
        <v>4247</v>
      </c>
      <c r="Q1442" t="b">
        <v>0</v>
      </c>
      <c r="R1442" t="s">
        <v>86</v>
      </c>
      <c r="S1442" t="b">
        <v>0</v>
      </c>
      <c r="U1442" t="b">
        <v>0</v>
      </c>
    </row>
    <row r="1443" spans="1:21" x14ac:dyDescent="0.2">
      <c r="C1443" t="s">
        <v>4232</v>
      </c>
      <c r="D1443" t="s">
        <v>2383</v>
      </c>
      <c r="E1443" t="s">
        <v>11691</v>
      </c>
      <c r="F1443" t="s">
        <v>4252</v>
      </c>
      <c r="H1443" t="s">
        <v>10198</v>
      </c>
      <c r="I1443" t="s">
        <v>4254</v>
      </c>
      <c r="J1443" t="s">
        <v>39</v>
      </c>
      <c r="K1443" t="b">
        <v>1</v>
      </c>
      <c r="L1443" t="s">
        <v>42</v>
      </c>
      <c r="M1443" t="s">
        <v>4255</v>
      </c>
      <c r="Q1443" t="b">
        <v>0</v>
      </c>
      <c r="R1443" t="s">
        <v>86</v>
      </c>
      <c r="S1443" t="b">
        <v>0</v>
      </c>
      <c r="U1443" t="b">
        <v>0</v>
      </c>
    </row>
    <row r="1444" spans="1:21" x14ac:dyDescent="0.2">
      <c r="C1444" t="s">
        <v>4232</v>
      </c>
      <c r="D1444" t="s">
        <v>2383</v>
      </c>
      <c r="E1444" t="s">
        <v>11691</v>
      </c>
      <c r="F1444" t="s">
        <v>4256</v>
      </c>
      <c r="H1444" t="s">
        <v>4257</v>
      </c>
      <c r="I1444" t="s">
        <v>4258</v>
      </c>
      <c r="J1444" t="s">
        <v>39</v>
      </c>
      <c r="K1444" t="b">
        <v>1</v>
      </c>
      <c r="L1444" t="s">
        <v>42</v>
      </c>
      <c r="M1444" t="s">
        <v>4259</v>
      </c>
      <c r="Q1444" t="b">
        <v>0</v>
      </c>
      <c r="R1444" t="s">
        <v>86</v>
      </c>
      <c r="S1444" t="b">
        <v>0</v>
      </c>
      <c r="U1444" t="b">
        <v>0</v>
      </c>
    </row>
    <row r="1445" spans="1:21" x14ac:dyDescent="0.2">
      <c r="A1445">
        <v>1890</v>
      </c>
      <c r="C1445" t="s">
        <v>4232</v>
      </c>
      <c r="D1445" t="s">
        <v>2383</v>
      </c>
      <c r="E1445" t="s">
        <v>11691</v>
      </c>
      <c r="F1445" t="s">
        <v>4260</v>
      </c>
      <c r="G1445" t="s">
        <v>4263</v>
      </c>
      <c r="H1445" t="s">
        <v>4261</v>
      </c>
      <c r="I1445" t="s">
        <v>4262</v>
      </c>
      <c r="J1445" t="s">
        <v>39</v>
      </c>
      <c r="K1445" t="b">
        <v>1</v>
      </c>
      <c r="L1445" t="s">
        <v>42</v>
      </c>
      <c r="M1445" t="s">
        <v>4264</v>
      </c>
      <c r="Q1445" t="b">
        <v>0</v>
      </c>
      <c r="R1445" t="s">
        <v>86</v>
      </c>
      <c r="S1445" t="b">
        <v>0</v>
      </c>
      <c r="U1445" t="b">
        <v>0</v>
      </c>
    </row>
    <row r="1446" spans="1:21" x14ac:dyDescent="0.2">
      <c r="A1446">
        <v>20233</v>
      </c>
      <c r="C1446" t="s">
        <v>4232</v>
      </c>
      <c r="F1446" t="s">
        <v>4233</v>
      </c>
      <c r="G1446" t="s">
        <v>4236</v>
      </c>
      <c r="H1446" t="s">
        <v>4234</v>
      </c>
      <c r="I1446" t="s">
        <v>4235</v>
      </c>
      <c r="J1446" t="s">
        <v>39</v>
      </c>
      <c r="K1446" t="b">
        <v>1</v>
      </c>
      <c r="L1446" t="s">
        <v>42</v>
      </c>
      <c r="M1446" t="s">
        <v>4237</v>
      </c>
      <c r="Q1446" t="b">
        <v>0</v>
      </c>
      <c r="R1446" t="s">
        <v>86</v>
      </c>
      <c r="S1446" t="b">
        <v>0</v>
      </c>
      <c r="U1446" t="b">
        <v>0</v>
      </c>
    </row>
    <row r="1447" spans="1:21" x14ac:dyDescent="0.2">
      <c r="A1447">
        <v>1245</v>
      </c>
      <c r="C1447" t="s">
        <v>4232</v>
      </c>
      <c r="F1447" t="s">
        <v>4238</v>
      </c>
      <c r="I1447" t="s">
        <v>4239</v>
      </c>
      <c r="K1447" t="b">
        <v>0</v>
      </c>
      <c r="L1447" t="s">
        <v>42</v>
      </c>
      <c r="N1447" t="s">
        <v>4237</v>
      </c>
      <c r="Q1447" t="b">
        <v>0</v>
      </c>
      <c r="R1447" t="s">
        <v>86</v>
      </c>
      <c r="S1447" t="b">
        <v>1</v>
      </c>
      <c r="U1447" t="b">
        <v>0</v>
      </c>
    </row>
    <row r="1448" spans="1:21" x14ac:dyDescent="0.2">
      <c r="A1448">
        <v>15669</v>
      </c>
      <c r="C1448" t="s">
        <v>4265</v>
      </c>
      <c r="E1448" t="s">
        <v>4266</v>
      </c>
      <c r="G1448" t="s">
        <v>4269</v>
      </c>
      <c r="H1448" t="s">
        <v>4267</v>
      </c>
      <c r="I1448" t="s">
        <v>4268</v>
      </c>
      <c r="J1448" t="s">
        <v>39</v>
      </c>
      <c r="K1448" t="b">
        <v>1</v>
      </c>
      <c r="L1448" t="s">
        <v>42</v>
      </c>
      <c r="M1448" t="s">
        <v>4270</v>
      </c>
      <c r="Q1448" t="b">
        <v>0</v>
      </c>
      <c r="R1448" t="s">
        <v>86</v>
      </c>
      <c r="S1448" t="b">
        <v>0</v>
      </c>
      <c r="U1448" t="b">
        <v>1</v>
      </c>
    </row>
    <row r="1449" spans="1:21" x14ac:dyDescent="0.2">
      <c r="A1449">
        <v>1246</v>
      </c>
      <c r="C1449" t="s">
        <v>4271</v>
      </c>
      <c r="E1449" t="s">
        <v>4272</v>
      </c>
      <c r="K1449" t="b">
        <v>0</v>
      </c>
      <c r="L1449" t="s">
        <v>42</v>
      </c>
      <c r="Q1449" t="b">
        <v>0</v>
      </c>
      <c r="R1449" t="s">
        <v>86</v>
      </c>
      <c r="S1449" t="b">
        <v>1</v>
      </c>
      <c r="U1449" t="b">
        <v>0</v>
      </c>
    </row>
    <row r="1450" spans="1:21" x14ac:dyDescent="0.2">
      <c r="A1450">
        <v>1248</v>
      </c>
      <c r="C1450" t="s">
        <v>4273</v>
      </c>
      <c r="E1450" t="s">
        <v>4274</v>
      </c>
      <c r="F1450" t="s">
        <v>4278</v>
      </c>
      <c r="I1450" t="s">
        <v>4279</v>
      </c>
      <c r="K1450" t="b">
        <v>1</v>
      </c>
      <c r="L1450" t="s">
        <v>42</v>
      </c>
      <c r="M1450" t="s">
        <v>4280</v>
      </c>
      <c r="Q1450" t="b">
        <v>0</v>
      </c>
      <c r="R1450" t="s">
        <v>86</v>
      </c>
      <c r="S1450" t="b">
        <v>1</v>
      </c>
      <c r="U1450" t="b">
        <v>0</v>
      </c>
    </row>
    <row r="1451" spans="1:21" x14ac:dyDescent="0.2">
      <c r="A1451">
        <v>1247</v>
      </c>
      <c r="C1451" t="s">
        <v>4273</v>
      </c>
      <c r="E1451" t="s">
        <v>4274</v>
      </c>
      <c r="F1451" t="s">
        <v>4281</v>
      </c>
      <c r="I1451" t="s">
        <v>4282</v>
      </c>
      <c r="K1451" t="b">
        <v>0</v>
      </c>
      <c r="L1451" t="s">
        <v>42</v>
      </c>
      <c r="Q1451" t="b">
        <v>0</v>
      </c>
      <c r="R1451" t="s">
        <v>86</v>
      </c>
      <c r="S1451" t="b">
        <v>1</v>
      </c>
      <c r="U1451" t="b">
        <v>0</v>
      </c>
    </row>
    <row r="1452" spans="1:21" x14ac:dyDescent="0.2">
      <c r="C1452" t="s">
        <v>4273</v>
      </c>
      <c r="E1452" t="s">
        <v>4274</v>
      </c>
      <c r="H1452" t="s">
        <v>4275</v>
      </c>
      <c r="I1452" t="s">
        <v>4276</v>
      </c>
      <c r="J1452" t="s">
        <v>39</v>
      </c>
      <c r="K1452" t="b">
        <v>1</v>
      </c>
      <c r="L1452" t="s">
        <v>42</v>
      </c>
      <c r="M1452" t="s">
        <v>4277</v>
      </c>
      <c r="Q1452" t="b">
        <v>0</v>
      </c>
      <c r="R1452" t="s">
        <v>86</v>
      </c>
      <c r="S1452" t="b">
        <v>0</v>
      </c>
      <c r="U1452" t="b">
        <v>0</v>
      </c>
    </row>
    <row r="1453" spans="1:21" x14ac:dyDescent="0.2">
      <c r="A1453">
        <v>20145</v>
      </c>
      <c r="C1453" t="s">
        <v>4283</v>
      </c>
      <c r="E1453" t="s">
        <v>4284</v>
      </c>
      <c r="F1453" t="s">
        <v>4285</v>
      </c>
      <c r="H1453" t="s">
        <v>4286</v>
      </c>
      <c r="I1453" t="s">
        <v>10654</v>
      </c>
      <c r="J1453" t="s">
        <v>39</v>
      </c>
      <c r="K1453" t="b">
        <v>1</v>
      </c>
      <c r="L1453" t="s">
        <v>42</v>
      </c>
      <c r="M1453" t="s">
        <v>4287</v>
      </c>
      <c r="Q1453" t="b">
        <v>0</v>
      </c>
      <c r="R1453" t="s">
        <v>86</v>
      </c>
      <c r="S1453" t="b">
        <v>0</v>
      </c>
      <c r="U1453" t="b">
        <v>0</v>
      </c>
    </row>
    <row r="1454" spans="1:21" x14ac:dyDescent="0.2">
      <c r="A1454">
        <v>1544</v>
      </c>
      <c r="C1454" t="s">
        <v>4288</v>
      </c>
      <c r="E1454" t="s">
        <v>4284</v>
      </c>
      <c r="F1454" t="s">
        <v>4289</v>
      </c>
      <c r="I1454" t="s">
        <v>4290</v>
      </c>
      <c r="K1454" t="b">
        <v>0</v>
      </c>
      <c r="L1454" t="s">
        <v>42</v>
      </c>
      <c r="N1454" t="s">
        <v>4291</v>
      </c>
      <c r="Q1454" t="b">
        <v>0</v>
      </c>
      <c r="R1454" t="s">
        <v>86</v>
      </c>
      <c r="S1454" t="b">
        <v>1</v>
      </c>
      <c r="U1454" t="b">
        <v>0</v>
      </c>
    </row>
    <row r="1455" spans="1:21" x14ac:dyDescent="0.2">
      <c r="A1455">
        <v>1250</v>
      </c>
      <c r="C1455" t="s">
        <v>4288</v>
      </c>
      <c r="E1455" t="s">
        <v>4284</v>
      </c>
      <c r="F1455" t="s">
        <v>4292</v>
      </c>
      <c r="I1455" t="s">
        <v>4293</v>
      </c>
      <c r="K1455" t="b">
        <v>1</v>
      </c>
      <c r="L1455" t="s">
        <v>42</v>
      </c>
      <c r="M1455" t="s">
        <v>4294</v>
      </c>
      <c r="Q1455" t="b">
        <v>0</v>
      </c>
      <c r="R1455" t="s">
        <v>86</v>
      </c>
      <c r="S1455" t="b">
        <v>1</v>
      </c>
      <c r="U1455" t="b">
        <v>1</v>
      </c>
    </row>
    <row r="1456" spans="1:21" x14ac:dyDescent="0.2">
      <c r="A1456">
        <v>20294</v>
      </c>
      <c r="C1456" t="s">
        <v>4288</v>
      </c>
      <c r="E1456" t="s">
        <v>1773</v>
      </c>
      <c r="H1456" t="s">
        <v>4295</v>
      </c>
      <c r="I1456" t="s">
        <v>4296</v>
      </c>
      <c r="J1456" t="s">
        <v>39</v>
      </c>
      <c r="K1456" t="b">
        <v>1</v>
      </c>
      <c r="L1456" t="s">
        <v>42</v>
      </c>
      <c r="M1456" t="s">
        <v>4297</v>
      </c>
      <c r="Q1456" t="b">
        <v>0</v>
      </c>
      <c r="R1456" t="s">
        <v>86</v>
      </c>
      <c r="S1456" t="b">
        <v>0</v>
      </c>
      <c r="U1456" t="b">
        <v>0</v>
      </c>
    </row>
    <row r="1457" spans="1:21" x14ac:dyDescent="0.2">
      <c r="C1457" t="s">
        <v>4288</v>
      </c>
      <c r="E1457" t="s">
        <v>4298</v>
      </c>
      <c r="H1457" t="s">
        <v>4299</v>
      </c>
      <c r="I1457" t="s">
        <v>4300</v>
      </c>
      <c r="J1457" t="s">
        <v>39</v>
      </c>
      <c r="K1457" t="b">
        <v>1</v>
      </c>
      <c r="L1457" t="s">
        <v>42</v>
      </c>
      <c r="M1457" t="s">
        <v>4301</v>
      </c>
      <c r="Q1457" t="b">
        <v>0</v>
      </c>
      <c r="R1457" t="s">
        <v>86</v>
      </c>
      <c r="S1457" t="b">
        <v>0</v>
      </c>
      <c r="U1457" t="b">
        <v>0</v>
      </c>
    </row>
    <row r="1458" spans="1:21" x14ac:dyDescent="0.2">
      <c r="A1458">
        <v>20292</v>
      </c>
      <c r="C1458" t="s">
        <v>4288</v>
      </c>
      <c r="F1458" t="s">
        <v>4302</v>
      </c>
      <c r="H1458" t="s">
        <v>4303</v>
      </c>
      <c r="I1458" t="s">
        <v>4304</v>
      </c>
      <c r="J1458" t="s">
        <v>39</v>
      </c>
      <c r="K1458" t="b">
        <v>1</v>
      </c>
      <c r="L1458" t="s">
        <v>42</v>
      </c>
      <c r="M1458" t="s">
        <v>4305</v>
      </c>
      <c r="N1458" t="s">
        <v>4306</v>
      </c>
      <c r="Q1458" t="b">
        <v>0</v>
      </c>
      <c r="R1458" t="s">
        <v>86</v>
      </c>
      <c r="S1458" t="b">
        <v>0</v>
      </c>
      <c r="U1458" t="b">
        <v>0</v>
      </c>
    </row>
    <row r="1459" spans="1:21" x14ac:dyDescent="0.2">
      <c r="A1459">
        <v>20095</v>
      </c>
      <c r="C1459" t="s">
        <v>4288</v>
      </c>
      <c r="F1459" t="s">
        <v>4307</v>
      </c>
      <c r="H1459" t="s">
        <v>4308</v>
      </c>
      <c r="I1459" t="s">
        <v>4309</v>
      </c>
      <c r="J1459" t="s">
        <v>39</v>
      </c>
      <c r="K1459" t="b">
        <v>1</v>
      </c>
      <c r="L1459" t="s">
        <v>42</v>
      </c>
      <c r="M1459" t="s">
        <v>4310</v>
      </c>
      <c r="Q1459" t="b">
        <v>0</v>
      </c>
      <c r="R1459" t="s">
        <v>86</v>
      </c>
      <c r="S1459" t="b">
        <v>0</v>
      </c>
      <c r="U1459" t="b">
        <v>0</v>
      </c>
    </row>
    <row r="1460" spans="1:21" x14ac:dyDescent="0.2">
      <c r="A1460">
        <v>20161</v>
      </c>
      <c r="C1460" t="s">
        <v>4311</v>
      </c>
      <c r="E1460" t="s">
        <v>4312</v>
      </c>
      <c r="H1460" t="s">
        <v>10199</v>
      </c>
      <c r="I1460" t="s">
        <v>10655</v>
      </c>
      <c r="K1460" t="b">
        <v>1</v>
      </c>
      <c r="L1460" t="s">
        <v>42</v>
      </c>
      <c r="M1460" t="s">
        <v>11226</v>
      </c>
      <c r="Q1460" t="b">
        <v>0</v>
      </c>
      <c r="R1460" t="s">
        <v>86</v>
      </c>
      <c r="S1460" t="b">
        <v>0</v>
      </c>
      <c r="U1460" t="b">
        <v>0</v>
      </c>
    </row>
    <row r="1461" spans="1:21" x14ac:dyDescent="0.2">
      <c r="A1461">
        <v>1763</v>
      </c>
      <c r="C1461" t="s">
        <v>4313</v>
      </c>
      <c r="E1461" t="s">
        <v>4314</v>
      </c>
      <c r="F1461" t="s">
        <v>4315</v>
      </c>
      <c r="I1461" t="s">
        <v>4316</v>
      </c>
      <c r="K1461" t="b">
        <v>1</v>
      </c>
      <c r="L1461" t="s">
        <v>42</v>
      </c>
      <c r="M1461" t="s">
        <v>4317</v>
      </c>
      <c r="Q1461" t="b">
        <v>0</v>
      </c>
      <c r="R1461" t="s">
        <v>86</v>
      </c>
      <c r="S1461" t="b">
        <v>1</v>
      </c>
      <c r="U1461" t="b">
        <v>0</v>
      </c>
    </row>
    <row r="1462" spans="1:21" x14ac:dyDescent="0.2">
      <c r="A1462">
        <v>1253</v>
      </c>
      <c r="C1462" t="s">
        <v>4313</v>
      </c>
      <c r="E1462" t="s">
        <v>4314</v>
      </c>
      <c r="F1462" t="s">
        <v>4318</v>
      </c>
      <c r="I1462" t="s">
        <v>4319</v>
      </c>
      <c r="K1462" t="b">
        <v>0</v>
      </c>
      <c r="L1462" t="s">
        <v>42</v>
      </c>
      <c r="Q1462" t="b">
        <v>0</v>
      </c>
      <c r="R1462" t="s">
        <v>86</v>
      </c>
      <c r="S1462" t="b">
        <v>1</v>
      </c>
      <c r="U1462" t="b">
        <v>0</v>
      </c>
    </row>
    <row r="1463" spans="1:21" x14ac:dyDescent="0.2">
      <c r="A1463">
        <v>1764</v>
      </c>
      <c r="C1463" t="s">
        <v>4313</v>
      </c>
      <c r="E1463" t="s">
        <v>4320</v>
      </c>
      <c r="I1463" t="s">
        <v>4321</v>
      </c>
      <c r="K1463" t="b">
        <v>1</v>
      </c>
      <c r="L1463" t="s">
        <v>42</v>
      </c>
      <c r="M1463" t="s">
        <v>4322</v>
      </c>
      <c r="Q1463" t="b">
        <v>1</v>
      </c>
      <c r="R1463" t="s">
        <v>86</v>
      </c>
      <c r="S1463" t="b">
        <v>1</v>
      </c>
      <c r="U1463" t="b">
        <v>0</v>
      </c>
    </row>
    <row r="1464" spans="1:21" x14ac:dyDescent="0.2">
      <c r="A1464">
        <v>1765</v>
      </c>
      <c r="C1464" t="s">
        <v>4313</v>
      </c>
      <c r="E1464" t="s">
        <v>3121</v>
      </c>
      <c r="I1464" t="s">
        <v>4323</v>
      </c>
      <c r="K1464" t="b">
        <v>1</v>
      </c>
      <c r="L1464" t="s">
        <v>42</v>
      </c>
      <c r="M1464" t="s">
        <v>4324</v>
      </c>
      <c r="Q1464" t="b">
        <v>0</v>
      </c>
      <c r="R1464" t="s">
        <v>86</v>
      </c>
      <c r="S1464" t="b">
        <v>1</v>
      </c>
      <c r="U1464" t="b">
        <v>0</v>
      </c>
    </row>
    <row r="1465" spans="1:21" x14ac:dyDescent="0.2">
      <c r="A1465">
        <v>1766</v>
      </c>
      <c r="C1465" t="s">
        <v>4325</v>
      </c>
      <c r="E1465" t="s">
        <v>4330</v>
      </c>
      <c r="F1465" t="s">
        <v>4331</v>
      </c>
      <c r="I1465" t="s">
        <v>4332</v>
      </c>
      <c r="K1465" t="b">
        <v>0</v>
      </c>
      <c r="L1465" t="s">
        <v>42</v>
      </c>
      <c r="Q1465" t="b">
        <v>0</v>
      </c>
      <c r="R1465" t="s">
        <v>86</v>
      </c>
      <c r="S1465" t="b">
        <v>1</v>
      </c>
      <c r="U1465" t="b">
        <v>0</v>
      </c>
    </row>
    <row r="1466" spans="1:21" x14ac:dyDescent="0.2">
      <c r="C1466" t="s">
        <v>4325</v>
      </c>
      <c r="E1466" t="s">
        <v>1175</v>
      </c>
      <c r="F1466" t="s">
        <v>6690</v>
      </c>
      <c r="H1466" t="s">
        <v>6691</v>
      </c>
      <c r="I1466" t="s">
        <v>6692</v>
      </c>
      <c r="J1466" t="s">
        <v>39</v>
      </c>
      <c r="K1466" t="b">
        <v>0</v>
      </c>
      <c r="L1466" t="s">
        <v>42</v>
      </c>
      <c r="Q1466" t="b">
        <v>0</v>
      </c>
      <c r="R1466" t="s">
        <v>86</v>
      </c>
      <c r="S1466" t="b">
        <v>0</v>
      </c>
      <c r="U1466" t="b">
        <v>0</v>
      </c>
    </row>
    <row r="1467" spans="1:21" x14ac:dyDescent="0.2">
      <c r="C1467" t="s">
        <v>4325</v>
      </c>
      <c r="E1467" t="s">
        <v>1175</v>
      </c>
      <c r="F1467" t="s">
        <v>4336</v>
      </c>
      <c r="H1467" t="s">
        <v>4337</v>
      </c>
      <c r="I1467" t="s">
        <v>4338</v>
      </c>
      <c r="J1467" t="s">
        <v>39</v>
      </c>
      <c r="K1467" t="b">
        <v>1</v>
      </c>
      <c r="L1467" t="s">
        <v>42</v>
      </c>
      <c r="M1467" t="s">
        <v>4339</v>
      </c>
      <c r="Q1467" t="b">
        <v>0</v>
      </c>
      <c r="R1467" t="s">
        <v>86</v>
      </c>
      <c r="S1467" t="b">
        <v>0</v>
      </c>
      <c r="U1467" t="b">
        <v>0</v>
      </c>
    </row>
    <row r="1468" spans="1:21" x14ac:dyDescent="0.2">
      <c r="C1468" t="s">
        <v>4325</v>
      </c>
      <c r="E1468" t="s">
        <v>1175</v>
      </c>
      <c r="F1468" t="s">
        <v>4340</v>
      </c>
      <c r="G1468" t="s">
        <v>4343</v>
      </c>
      <c r="H1468" t="s">
        <v>4341</v>
      </c>
      <c r="I1468" t="s">
        <v>4342</v>
      </c>
      <c r="J1468" t="s">
        <v>302</v>
      </c>
      <c r="K1468" t="b">
        <v>1</v>
      </c>
      <c r="L1468" t="s">
        <v>42</v>
      </c>
      <c r="M1468" t="s">
        <v>4344</v>
      </c>
      <c r="Q1468" t="b">
        <v>0</v>
      </c>
      <c r="R1468" t="s">
        <v>86</v>
      </c>
      <c r="S1468" t="b">
        <v>0</v>
      </c>
      <c r="U1468" t="b">
        <v>0</v>
      </c>
    </row>
    <row r="1469" spans="1:21" x14ac:dyDescent="0.2">
      <c r="C1469" t="s">
        <v>4325</v>
      </c>
      <c r="E1469" t="s">
        <v>1175</v>
      </c>
      <c r="H1469" t="s">
        <v>4333</v>
      </c>
      <c r="I1469" t="s">
        <v>4334</v>
      </c>
      <c r="J1469" t="s">
        <v>39</v>
      </c>
      <c r="K1469" t="b">
        <v>1</v>
      </c>
      <c r="L1469" t="s">
        <v>42</v>
      </c>
      <c r="M1469" t="s">
        <v>4335</v>
      </c>
      <c r="Q1469" t="b">
        <v>0</v>
      </c>
      <c r="R1469" t="s">
        <v>482</v>
      </c>
      <c r="S1469" t="b">
        <v>0</v>
      </c>
      <c r="U1469" t="b">
        <v>0</v>
      </c>
    </row>
    <row r="1470" spans="1:21" x14ac:dyDescent="0.2">
      <c r="A1470">
        <v>1769</v>
      </c>
      <c r="C1470" t="s">
        <v>4325</v>
      </c>
      <c r="E1470" t="s">
        <v>4345</v>
      </c>
      <c r="I1470" t="s">
        <v>4346</v>
      </c>
      <c r="K1470" t="b">
        <v>0</v>
      </c>
      <c r="L1470" t="s">
        <v>42</v>
      </c>
      <c r="Q1470" t="b">
        <v>0</v>
      </c>
      <c r="R1470" t="s">
        <v>86</v>
      </c>
      <c r="S1470" t="b">
        <v>1</v>
      </c>
      <c r="U1470" t="b">
        <v>0</v>
      </c>
    </row>
    <row r="1471" spans="1:21" x14ac:dyDescent="0.2">
      <c r="A1471">
        <v>1770</v>
      </c>
      <c r="C1471" t="s">
        <v>4325</v>
      </c>
      <c r="E1471" t="s">
        <v>4347</v>
      </c>
      <c r="I1471" t="s">
        <v>4348</v>
      </c>
      <c r="K1471" t="b">
        <v>1</v>
      </c>
      <c r="L1471" t="s">
        <v>42</v>
      </c>
      <c r="M1471" t="s">
        <v>4349</v>
      </c>
      <c r="Q1471" t="b">
        <v>0</v>
      </c>
      <c r="R1471" t="s">
        <v>86</v>
      </c>
      <c r="S1471" t="b">
        <v>1</v>
      </c>
      <c r="U1471" t="b">
        <v>0</v>
      </c>
    </row>
    <row r="1472" spans="1:21" x14ac:dyDescent="0.2">
      <c r="A1472">
        <v>20301</v>
      </c>
      <c r="C1472" t="s">
        <v>4325</v>
      </c>
      <c r="F1472" t="s">
        <v>4326</v>
      </c>
      <c r="H1472" t="s">
        <v>4327</v>
      </c>
      <c r="I1472" t="s">
        <v>4328</v>
      </c>
      <c r="J1472" t="s">
        <v>39</v>
      </c>
      <c r="K1472" t="b">
        <v>1</v>
      </c>
      <c r="L1472" t="s">
        <v>42</v>
      </c>
      <c r="M1472" t="s">
        <v>4329</v>
      </c>
      <c r="Q1472" t="b">
        <v>0</v>
      </c>
      <c r="R1472" t="s">
        <v>77</v>
      </c>
      <c r="S1472" t="b">
        <v>0</v>
      </c>
      <c r="U1472" t="b">
        <v>0</v>
      </c>
    </row>
    <row r="1473" spans="1:21" x14ac:dyDescent="0.2">
      <c r="A1473">
        <v>1771</v>
      </c>
      <c r="C1473" t="s">
        <v>4350</v>
      </c>
      <c r="E1473" t="s">
        <v>4351</v>
      </c>
      <c r="F1473" t="s">
        <v>4352</v>
      </c>
      <c r="I1473" t="s">
        <v>4353</v>
      </c>
      <c r="K1473" t="b">
        <v>0</v>
      </c>
      <c r="L1473" t="s">
        <v>42</v>
      </c>
      <c r="Q1473" t="b">
        <v>0</v>
      </c>
      <c r="R1473" t="s">
        <v>86</v>
      </c>
      <c r="S1473" t="b">
        <v>1</v>
      </c>
      <c r="U1473" t="b">
        <v>0</v>
      </c>
    </row>
    <row r="1474" spans="1:21" x14ac:dyDescent="0.2">
      <c r="A1474">
        <v>1772</v>
      </c>
      <c r="C1474" t="s">
        <v>4350</v>
      </c>
      <c r="E1474" t="s">
        <v>4354</v>
      </c>
      <c r="F1474" t="s">
        <v>4355</v>
      </c>
      <c r="I1474" t="s">
        <v>4356</v>
      </c>
      <c r="K1474" t="b">
        <v>0</v>
      </c>
      <c r="L1474" t="s">
        <v>42</v>
      </c>
      <c r="Q1474" t="b">
        <v>0</v>
      </c>
      <c r="R1474" t="s">
        <v>86</v>
      </c>
      <c r="S1474" t="b">
        <v>1</v>
      </c>
      <c r="U1474" t="b">
        <v>0</v>
      </c>
    </row>
    <row r="1475" spans="1:21" x14ac:dyDescent="0.2">
      <c r="A1475">
        <v>2250</v>
      </c>
      <c r="C1475" t="s">
        <v>4357</v>
      </c>
      <c r="E1475" t="s">
        <v>4358</v>
      </c>
      <c r="F1475" t="s">
        <v>4360</v>
      </c>
      <c r="H1475" t="s">
        <v>4361</v>
      </c>
      <c r="I1475" t="s">
        <v>4362</v>
      </c>
      <c r="J1475" t="s">
        <v>302</v>
      </c>
      <c r="K1475" t="b">
        <v>1</v>
      </c>
      <c r="L1475" t="s">
        <v>42</v>
      </c>
      <c r="M1475" t="s">
        <v>4363</v>
      </c>
      <c r="Q1475" t="b">
        <v>0</v>
      </c>
      <c r="R1475" t="s">
        <v>86</v>
      </c>
      <c r="S1475" t="b">
        <v>0</v>
      </c>
      <c r="U1475" t="b">
        <v>0</v>
      </c>
    </row>
    <row r="1476" spans="1:21" x14ac:dyDescent="0.2">
      <c r="C1476" t="s">
        <v>4357</v>
      </c>
      <c r="E1476" t="s">
        <v>4358</v>
      </c>
      <c r="F1476" t="s">
        <v>4364</v>
      </c>
      <c r="H1476" t="s">
        <v>4365</v>
      </c>
      <c r="J1476" t="s">
        <v>302</v>
      </c>
      <c r="K1476" t="b">
        <v>0</v>
      </c>
      <c r="L1476" t="s">
        <v>42</v>
      </c>
      <c r="Q1476" t="b">
        <v>0</v>
      </c>
      <c r="R1476" t="s">
        <v>86</v>
      </c>
      <c r="S1476" t="b">
        <v>0</v>
      </c>
      <c r="U1476" t="b">
        <v>0</v>
      </c>
    </row>
    <row r="1477" spans="1:21" x14ac:dyDescent="0.2">
      <c r="A1477">
        <v>1773</v>
      </c>
      <c r="C1477" t="s">
        <v>4357</v>
      </c>
      <c r="E1477" t="s">
        <v>4358</v>
      </c>
      <c r="I1477" t="s">
        <v>4359</v>
      </c>
      <c r="K1477" t="b">
        <v>0</v>
      </c>
      <c r="L1477" t="s">
        <v>42</v>
      </c>
      <c r="Q1477" t="b">
        <v>0</v>
      </c>
      <c r="R1477" t="s">
        <v>86</v>
      </c>
      <c r="S1477" t="b">
        <v>1</v>
      </c>
      <c r="U1477" t="b">
        <v>0</v>
      </c>
    </row>
    <row r="1478" spans="1:21" x14ac:dyDescent="0.2">
      <c r="A1478" t="s">
        <v>11408</v>
      </c>
      <c r="C1478" t="s">
        <v>4357</v>
      </c>
      <c r="E1478" t="s">
        <v>4358</v>
      </c>
      <c r="F1478" t="s">
        <v>11544</v>
      </c>
      <c r="G1478" t="s">
        <v>11405</v>
      </c>
      <c r="H1478" t="s">
        <v>11545</v>
      </c>
      <c r="I1478" t="s">
        <v>11546</v>
      </c>
      <c r="J1478" t="s">
        <v>302</v>
      </c>
      <c r="K1478" t="b">
        <v>0</v>
      </c>
      <c r="L1478" t="s">
        <v>42</v>
      </c>
      <c r="M1478" t="s">
        <v>11405</v>
      </c>
      <c r="N1478" t="s">
        <v>11405</v>
      </c>
      <c r="O1478" t="s">
        <v>11405</v>
      </c>
      <c r="P1478" t="s">
        <v>11405</v>
      </c>
      <c r="Q1478" t="b">
        <v>0</v>
      </c>
      <c r="R1478" t="s">
        <v>86</v>
      </c>
      <c r="S1478" t="b">
        <v>0</v>
      </c>
      <c r="T1478" t="s">
        <v>11405</v>
      </c>
      <c r="U1478" t="b">
        <v>0</v>
      </c>
    </row>
    <row r="1479" spans="1:21" x14ac:dyDescent="0.2">
      <c r="A1479" t="s">
        <v>11408</v>
      </c>
      <c r="C1479" t="s">
        <v>4357</v>
      </c>
      <c r="E1479" t="s">
        <v>4358</v>
      </c>
      <c r="F1479" t="s">
        <v>11547</v>
      </c>
      <c r="G1479" t="s">
        <v>11405</v>
      </c>
      <c r="H1479" t="s">
        <v>11548</v>
      </c>
      <c r="I1479" t="s">
        <v>11549</v>
      </c>
      <c r="J1479" t="s">
        <v>302</v>
      </c>
      <c r="K1479" t="b">
        <v>0</v>
      </c>
      <c r="L1479" t="s">
        <v>42</v>
      </c>
      <c r="M1479" t="s">
        <v>11405</v>
      </c>
      <c r="N1479" t="s">
        <v>11405</v>
      </c>
      <c r="O1479" t="s">
        <v>11405</v>
      </c>
      <c r="P1479" t="s">
        <v>11405</v>
      </c>
      <c r="Q1479" t="b">
        <v>0</v>
      </c>
      <c r="R1479" t="s">
        <v>86</v>
      </c>
      <c r="S1479" t="b">
        <v>0</v>
      </c>
      <c r="T1479" t="s">
        <v>11405</v>
      </c>
      <c r="U1479" t="b">
        <v>0</v>
      </c>
    </row>
    <row r="1480" spans="1:21" x14ac:dyDescent="0.2">
      <c r="A1480" t="s">
        <v>11408</v>
      </c>
      <c r="C1480" t="s">
        <v>4357</v>
      </c>
      <c r="E1480" t="s">
        <v>4358</v>
      </c>
      <c r="F1480" t="s">
        <v>11550</v>
      </c>
      <c r="G1480" t="s">
        <v>11405</v>
      </c>
      <c r="H1480" t="s">
        <v>11551</v>
      </c>
      <c r="I1480" t="s">
        <v>11552</v>
      </c>
      <c r="J1480" t="s">
        <v>302</v>
      </c>
      <c r="K1480" t="b">
        <v>0</v>
      </c>
      <c r="L1480" t="s">
        <v>42</v>
      </c>
      <c r="M1480" t="s">
        <v>11405</v>
      </c>
      <c r="N1480" t="s">
        <v>11405</v>
      </c>
      <c r="O1480" t="s">
        <v>11405</v>
      </c>
      <c r="P1480" t="s">
        <v>11405</v>
      </c>
      <c r="Q1480" t="b">
        <v>0</v>
      </c>
      <c r="R1480" t="s">
        <v>86</v>
      </c>
      <c r="S1480" t="b">
        <v>0</v>
      </c>
      <c r="T1480" t="s">
        <v>11405</v>
      </c>
      <c r="U1480" t="b">
        <v>0</v>
      </c>
    </row>
    <row r="1481" spans="1:21" x14ac:dyDescent="0.2">
      <c r="A1481">
        <v>1774</v>
      </c>
      <c r="C1481" t="s">
        <v>4366</v>
      </c>
      <c r="E1481" t="s">
        <v>4367</v>
      </c>
      <c r="F1481" t="s">
        <v>670</v>
      </c>
      <c r="I1481" t="s">
        <v>4368</v>
      </c>
      <c r="K1481" t="b">
        <v>0</v>
      </c>
      <c r="L1481" t="s">
        <v>42</v>
      </c>
      <c r="Q1481" t="b">
        <v>0</v>
      </c>
      <c r="R1481" t="s">
        <v>86</v>
      </c>
      <c r="S1481" t="b">
        <v>1</v>
      </c>
      <c r="U1481" t="b">
        <v>0</v>
      </c>
    </row>
    <row r="1482" spans="1:21" x14ac:dyDescent="0.2">
      <c r="A1482">
        <v>1566</v>
      </c>
      <c r="C1482" t="s">
        <v>4369</v>
      </c>
      <c r="E1482" t="s">
        <v>4393</v>
      </c>
      <c r="H1482" t="s">
        <v>4394</v>
      </c>
      <c r="I1482" t="s">
        <v>4395</v>
      </c>
      <c r="K1482" t="b">
        <v>1</v>
      </c>
      <c r="L1482" t="s">
        <v>42</v>
      </c>
      <c r="M1482" t="s">
        <v>4396</v>
      </c>
      <c r="Q1482" t="b">
        <v>0</v>
      </c>
      <c r="R1482" t="s">
        <v>86</v>
      </c>
      <c r="S1482" t="b">
        <v>0</v>
      </c>
      <c r="U1482" t="b">
        <v>0</v>
      </c>
    </row>
    <row r="1483" spans="1:21" x14ac:dyDescent="0.2">
      <c r="A1483">
        <v>1782</v>
      </c>
      <c r="C1483" t="s">
        <v>4369</v>
      </c>
      <c r="D1483" t="s">
        <v>2383</v>
      </c>
      <c r="E1483" t="s">
        <v>11676</v>
      </c>
      <c r="F1483" t="s">
        <v>4398</v>
      </c>
      <c r="I1483" t="s">
        <v>4399</v>
      </c>
      <c r="K1483" t="b">
        <v>1</v>
      </c>
      <c r="L1483" t="s">
        <v>42</v>
      </c>
      <c r="M1483" t="s">
        <v>4400</v>
      </c>
      <c r="Q1483" t="b">
        <v>0</v>
      </c>
      <c r="R1483" t="s">
        <v>86</v>
      </c>
      <c r="S1483" t="b">
        <v>1</v>
      </c>
      <c r="U1483" t="b">
        <v>0</v>
      </c>
    </row>
    <row r="1484" spans="1:21" x14ac:dyDescent="0.2">
      <c r="A1484">
        <v>2350</v>
      </c>
      <c r="C1484" t="s">
        <v>4369</v>
      </c>
      <c r="F1484" t="s">
        <v>4370</v>
      </c>
      <c r="I1484" t="s">
        <v>4371</v>
      </c>
      <c r="K1484" t="b">
        <v>1</v>
      </c>
      <c r="L1484" t="s">
        <v>42</v>
      </c>
      <c r="M1484" t="s">
        <v>4372</v>
      </c>
      <c r="Q1484" t="b">
        <v>0</v>
      </c>
      <c r="R1484" t="s">
        <v>86</v>
      </c>
      <c r="S1484" t="b">
        <v>1</v>
      </c>
      <c r="U1484" t="b">
        <v>0</v>
      </c>
    </row>
    <row r="1485" spans="1:21" x14ac:dyDescent="0.2">
      <c r="A1485">
        <v>1776</v>
      </c>
      <c r="C1485" t="s">
        <v>4369</v>
      </c>
      <c r="F1485" t="s">
        <v>4373</v>
      </c>
      <c r="I1485" t="s">
        <v>4374</v>
      </c>
      <c r="K1485" t="b">
        <v>0</v>
      </c>
      <c r="L1485" t="s">
        <v>42</v>
      </c>
      <c r="Q1485" t="b">
        <v>0</v>
      </c>
      <c r="R1485" t="s">
        <v>86</v>
      </c>
      <c r="S1485" t="b">
        <v>1</v>
      </c>
      <c r="U1485" t="b">
        <v>0</v>
      </c>
    </row>
    <row r="1486" spans="1:21" x14ac:dyDescent="0.2">
      <c r="A1486">
        <v>1777</v>
      </c>
      <c r="C1486" t="s">
        <v>4369</v>
      </c>
      <c r="F1486" t="s">
        <v>4375</v>
      </c>
      <c r="I1486" t="s">
        <v>4376</v>
      </c>
      <c r="K1486" t="b">
        <v>0</v>
      </c>
      <c r="L1486" t="s">
        <v>42</v>
      </c>
      <c r="Q1486" t="b">
        <v>0</v>
      </c>
      <c r="R1486" t="s">
        <v>86</v>
      </c>
      <c r="S1486" t="b">
        <v>1</v>
      </c>
      <c r="U1486" t="b">
        <v>0</v>
      </c>
    </row>
    <row r="1487" spans="1:21" x14ac:dyDescent="0.2">
      <c r="A1487">
        <v>1778</v>
      </c>
      <c r="C1487" t="s">
        <v>4369</v>
      </c>
      <c r="F1487" t="s">
        <v>4377</v>
      </c>
      <c r="I1487" t="s">
        <v>4378</v>
      </c>
      <c r="K1487" t="b">
        <v>0</v>
      </c>
      <c r="L1487" t="s">
        <v>42</v>
      </c>
      <c r="Q1487" t="b">
        <v>0</v>
      </c>
      <c r="R1487" t="s">
        <v>86</v>
      </c>
      <c r="S1487" t="b">
        <v>1</v>
      </c>
      <c r="U1487" t="b">
        <v>0</v>
      </c>
    </row>
    <row r="1488" spans="1:21" x14ac:dyDescent="0.2">
      <c r="A1488">
        <v>1779</v>
      </c>
      <c r="C1488" t="s">
        <v>4369</v>
      </c>
      <c r="F1488" t="s">
        <v>4379</v>
      </c>
      <c r="I1488" t="s">
        <v>4380</v>
      </c>
      <c r="K1488" t="b">
        <v>0</v>
      </c>
      <c r="L1488" t="s">
        <v>42</v>
      </c>
      <c r="Q1488" t="b">
        <v>0</v>
      </c>
      <c r="R1488" t="s">
        <v>86</v>
      </c>
      <c r="S1488" t="b">
        <v>1</v>
      </c>
      <c r="U1488" t="b">
        <v>0</v>
      </c>
    </row>
    <row r="1489" spans="1:21" x14ac:dyDescent="0.2">
      <c r="A1489">
        <v>1780</v>
      </c>
      <c r="C1489" t="s">
        <v>4369</v>
      </c>
      <c r="F1489" t="s">
        <v>4381</v>
      </c>
      <c r="I1489" t="s">
        <v>4382</v>
      </c>
      <c r="K1489" t="b">
        <v>1</v>
      </c>
      <c r="L1489" t="s">
        <v>42</v>
      </c>
      <c r="M1489" t="s">
        <v>4383</v>
      </c>
      <c r="N1489" t="s">
        <v>4384</v>
      </c>
      <c r="Q1489" t="b">
        <v>1</v>
      </c>
      <c r="R1489" t="s">
        <v>86</v>
      </c>
      <c r="S1489" t="b">
        <v>1</v>
      </c>
      <c r="U1489" t="b">
        <v>0</v>
      </c>
    </row>
    <row r="1490" spans="1:21" x14ac:dyDescent="0.2">
      <c r="A1490">
        <v>1775</v>
      </c>
      <c r="C1490" t="s">
        <v>4369</v>
      </c>
      <c r="F1490" t="s">
        <v>4385</v>
      </c>
      <c r="I1490" t="s">
        <v>4386</v>
      </c>
      <c r="K1490" t="b">
        <v>1</v>
      </c>
      <c r="L1490" t="s">
        <v>42</v>
      </c>
      <c r="M1490" t="s">
        <v>4387</v>
      </c>
      <c r="Q1490" t="b">
        <v>0</v>
      </c>
      <c r="R1490" t="s">
        <v>86</v>
      </c>
      <c r="S1490" t="b">
        <v>1</v>
      </c>
      <c r="U1490" t="b">
        <v>0</v>
      </c>
    </row>
    <row r="1491" spans="1:21" x14ac:dyDescent="0.2">
      <c r="A1491">
        <v>2474</v>
      </c>
      <c r="C1491" t="s">
        <v>4369</v>
      </c>
      <c r="F1491" t="s">
        <v>4388</v>
      </c>
      <c r="I1491" t="s">
        <v>4389</v>
      </c>
      <c r="K1491" t="b">
        <v>1</v>
      </c>
      <c r="L1491" t="s">
        <v>42</v>
      </c>
      <c r="M1491" t="s">
        <v>4390</v>
      </c>
      <c r="N1491" t="s">
        <v>4391</v>
      </c>
      <c r="O1491" t="s">
        <v>4392</v>
      </c>
      <c r="Q1491" t="b">
        <v>0</v>
      </c>
      <c r="R1491" t="s">
        <v>37</v>
      </c>
      <c r="S1491" t="b">
        <v>1</v>
      </c>
      <c r="U1491" t="b">
        <v>0</v>
      </c>
    </row>
    <row r="1492" spans="1:21" x14ac:dyDescent="0.2">
      <c r="A1492" t="s">
        <v>11408</v>
      </c>
      <c r="C1492" t="s">
        <v>11553</v>
      </c>
      <c r="E1492" t="s">
        <v>11554</v>
      </c>
      <c r="F1492" t="s">
        <v>11555</v>
      </c>
      <c r="G1492" t="s">
        <v>11557</v>
      </c>
      <c r="H1492" t="s">
        <v>11405</v>
      </c>
      <c r="I1492" t="s">
        <v>11556</v>
      </c>
      <c r="J1492" t="s">
        <v>39</v>
      </c>
      <c r="K1492" t="b">
        <v>1</v>
      </c>
      <c r="L1492" t="s">
        <v>42</v>
      </c>
      <c r="M1492" t="s">
        <v>80</v>
      </c>
      <c r="N1492" t="s">
        <v>11405</v>
      </c>
      <c r="O1492" t="s">
        <v>11405</v>
      </c>
      <c r="P1492" t="s">
        <v>11405</v>
      </c>
      <c r="Q1492" t="b">
        <v>0</v>
      </c>
      <c r="R1492" t="s">
        <v>37</v>
      </c>
      <c r="S1492" t="b">
        <v>0</v>
      </c>
      <c r="T1492" t="s">
        <v>11405</v>
      </c>
      <c r="U1492" t="b">
        <v>0</v>
      </c>
    </row>
    <row r="1493" spans="1:21" x14ac:dyDescent="0.2">
      <c r="A1493">
        <v>2227</v>
      </c>
      <c r="C1493" t="s">
        <v>7133</v>
      </c>
      <c r="E1493" t="s">
        <v>7134</v>
      </c>
      <c r="F1493" t="s">
        <v>7135</v>
      </c>
      <c r="G1493" t="s">
        <v>7138</v>
      </c>
      <c r="H1493" t="s">
        <v>7136</v>
      </c>
      <c r="I1493" t="s">
        <v>7137</v>
      </c>
      <c r="J1493" t="s">
        <v>302</v>
      </c>
      <c r="K1493" t="b">
        <v>0</v>
      </c>
      <c r="L1493" t="s">
        <v>42</v>
      </c>
      <c r="Q1493" t="b">
        <v>0</v>
      </c>
      <c r="R1493" t="s">
        <v>482</v>
      </c>
      <c r="S1493" t="b">
        <v>0</v>
      </c>
      <c r="U1493" t="b">
        <v>1</v>
      </c>
    </row>
    <row r="1494" spans="1:21" x14ac:dyDescent="0.2">
      <c r="A1494">
        <v>2002</v>
      </c>
      <c r="C1494" t="s">
        <v>7133</v>
      </c>
      <c r="E1494" t="s">
        <v>10305</v>
      </c>
      <c r="F1494" t="s">
        <v>9849</v>
      </c>
      <c r="H1494" t="s">
        <v>10200</v>
      </c>
      <c r="I1494" t="s">
        <v>10656</v>
      </c>
      <c r="K1494" t="b">
        <v>0</v>
      </c>
      <c r="L1494" t="s">
        <v>42</v>
      </c>
      <c r="Q1494" t="b">
        <v>0</v>
      </c>
      <c r="R1494" t="s">
        <v>86</v>
      </c>
      <c r="S1494" t="b">
        <v>0</v>
      </c>
      <c r="U1494" t="b">
        <v>0</v>
      </c>
    </row>
    <row r="1495" spans="1:21" x14ac:dyDescent="0.2">
      <c r="A1495">
        <v>1786</v>
      </c>
      <c r="C1495" t="s">
        <v>4401</v>
      </c>
      <c r="E1495" t="s">
        <v>1821</v>
      </c>
      <c r="F1495" t="s">
        <v>4402</v>
      </c>
      <c r="I1495" t="s">
        <v>4403</v>
      </c>
      <c r="K1495" t="b">
        <v>0</v>
      </c>
      <c r="L1495" t="s">
        <v>42</v>
      </c>
      <c r="Q1495" t="b">
        <v>0</v>
      </c>
      <c r="R1495" t="s">
        <v>86</v>
      </c>
      <c r="S1495" t="b">
        <v>1</v>
      </c>
      <c r="U1495" t="b">
        <v>0</v>
      </c>
    </row>
    <row r="1496" spans="1:21" x14ac:dyDescent="0.2">
      <c r="A1496">
        <v>1785</v>
      </c>
      <c r="C1496" t="s">
        <v>4401</v>
      </c>
      <c r="F1496" t="s">
        <v>4404</v>
      </c>
      <c r="I1496" t="s">
        <v>4405</v>
      </c>
      <c r="K1496" t="b">
        <v>0</v>
      </c>
      <c r="L1496" t="s">
        <v>42</v>
      </c>
      <c r="Q1496" t="b">
        <v>0</v>
      </c>
      <c r="R1496" t="s">
        <v>86</v>
      </c>
      <c r="S1496" t="b">
        <v>1</v>
      </c>
      <c r="U1496" t="b">
        <v>0</v>
      </c>
    </row>
    <row r="1497" spans="1:21" x14ac:dyDescent="0.2">
      <c r="A1497">
        <v>1784</v>
      </c>
      <c r="C1497" t="s">
        <v>4401</v>
      </c>
      <c r="F1497" t="s">
        <v>4406</v>
      </c>
      <c r="I1497" t="s">
        <v>4407</v>
      </c>
      <c r="K1497" t="b">
        <v>0</v>
      </c>
      <c r="L1497" t="s">
        <v>42</v>
      </c>
      <c r="Q1497" t="b">
        <v>0</v>
      </c>
      <c r="R1497" t="s">
        <v>86</v>
      </c>
      <c r="S1497" t="b">
        <v>1</v>
      </c>
      <c r="U1497" t="b">
        <v>0</v>
      </c>
    </row>
    <row r="1498" spans="1:21" x14ac:dyDescent="0.2">
      <c r="A1498">
        <v>1783</v>
      </c>
      <c r="C1498" t="s">
        <v>4401</v>
      </c>
      <c r="F1498" t="s">
        <v>4408</v>
      </c>
      <c r="I1498" t="s">
        <v>4409</v>
      </c>
      <c r="K1498" t="b">
        <v>0</v>
      </c>
      <c r="L1498" t="s">
        <v>42</v>
      </c>
      <c r="Q1498" t="b">
        <v>0</v>
      </c>
      <c r="R1498" t="s">
        <v>86</v>
      </c>
      <c r="S1498" t="b">
        <v>1</v>
      </c>
      <c r="U1498" t="b">
        <v>0</v>
      </c>
    </row>
    <row r="1499" spans="1:21" x14ac:dyDescent="0.2">
      <c r="A1499">
        <v>2218</v>
      </c>
      <c r="C1499" t="s">
        <v>4410</v>
      </c>
      <c r="E1499" t="s">
        <v>4411</v>
      </c>
      <c r="F1499" t="s">
        <v>4416</v>
      </c>
      <c r="G1499" t="s">
        <v>4414</v>
      </c>
      <c r="H1499" t="s">
        <v>4412</v>
      </c>
      <c r="I1499" t="s">
        <v>4418</v>
      </c>
      <c r="J1499" t="s">
        <v>302</v>
      </c>
      <c r="K1499" t="b">
        <v>1</v>
      </c>
      <c r="L1499" t="s">
        <v>42</v>
      </c>
      <c r="M1499" t="s">
        <v>4419</v>
      </c>
      <c r="N1499" t="s">
        <v>4420</v>
      </c>
      <c r="Q1499" t="b">
        <v>1</v>
      </c>
      <c r="R1499" t="s">
        <v>86</v>
      </c>
      <c r="S1499" t="b">
        <v>0</v>
      </c>
      <c r="U1499" t="b">
        <v>0</v>
      </c>
    </row>
    <row r="1500" spans="1:21" x14ac:dyDescent="0.2">
      <c r="C1500" t="s">
        <v>4410</v>
      </c>
      <c r="E1500" t="s">
        <v>4411</v>
      </c>
      <c r="G1500" t="s">
        <v>4414</v>
      </c>
      <c r="H1500" t="s">
        <v>4417</v>
      </c>
      <c r="I1500" t="s">
        <v>4413</v>
      </c>
      <c r="J1500" t="s">
        <v>302</v>
      </c>
      <c r="K1500" t="b">
        <v>1</v>
      </c>
      <c r="L1500" t="s">
        <v>42</v>
      </c>
      <c r="M1500" t="s">
        <v>4415</v>
      </c>
      <c r="Q1500" t="b">
        <v>0</v>
      </c>
      <c r="R1500" t="s">
        <v>86</v>
      </c>
      <c r="S1500" t="b">
        <v>0</v>
      </c>
      <c r="U1500" t="b">
        <v>0</v>
      </c>
    </row>
    <row r="1501" spans="1:21" x14ac:dyDescent="0.2">
      <c r="A1501">
        <v>1787</v>
      </c>
      <c r="C1501" t="s">
        <v>4410</v>
      </c>
      <c r="D1501" t="s">
        <v>2383</v>
      </c>
      <c r="E1501" t="s">
        <v>11667</v>
      </c>
      <c r="K1501" t="b">
        <v>0</v>
      </c>
      <c r="L1501" t="s">
        <v>42</v>
      </c>
      <c r="Q1501" t="b">
        <v>0</v>
      </c>
      <c r="R1501" t="s">
        <v>86</v>
      </c>
      <c r="S1501" t="b">
        <v>1</v>
      </c>
      <c r="U1501" t="b">
        <v>0</v>
      </c>
    </row>
    <row r="1502" spans="1:21" x14ac:dyDescent="0.2">
      <c r="A1502">
        <v>20002</v>
      </c>
      <c r="C1502" t="s">
        <v>4422</v>
      </c>
      <c r="E1502" t="s">
        <v>1159</v>
      </c>
      <c r="F1502" t="s">
        <v>4423</v>
      </c>
      <c r="H1502" t="s">
        <v>4424</v>
      </c>
      <c r="I1502" t="s">
        <v>4425</v>
      </c>
      <c r="K1502" t="b">
        <v>1</v>
      </c>
      <c r="L1502" t="s">
        <v>42</v>
      </c>
      <c r="M1502" t="s">
        <v>4427</v>
      </c>
      <c r="P1502" t="s">
        <v>4426</v>
      </c>
      <c r="Q1502" t="b">
        <v>0</v>
      </c>
      <c r="R1502" t="s">
        <v>1250</v>
      </c>
      <c r="S1502" t="b">
        <v>0</v>
      </c>
      <c r="U1502" t="b">
        <v>0</v>
      </c>
    </row>
    <row r="1503" spans="1:21" x14ac:dyDescent="0.2">
      <c r="A1503">
        <v>1567</v>
      </c>
      <c r="C1503" t="s">
        <v>4422</v>
      </c>
      <c r="E1503" t="s">
        <v>4428</v>
      </c>
      <c r="G1503" t="s">
        <v>4431</v>
      </c>
      <c r="H1503" t="s">
        <v>4429</v>
      </c>
      <c r="I1503" t="s">
        <v>4430</v>
      </c>
      <c r="J1503" t="s">
        <v>39</v>
      </c>
      <c r="K1503" t="b">
        <v>1</v>
      </c>
      <c r="L1503" t="s">
        <v>42</v>
      </c>
      <c r="M1503" t="s">
        <v>4432</v>
      </c>
      <c r="Q1503" t="b">
        <v>1</v>
      </c>
      <c r="R1503" t="s">
        <v>482</v>
      </c>
      <c r="S1503" t="b">
        <v>0</v>
      </c>
      <c r="U1503" t="b">
        <v>0</v>
      </c>
    </row>
    <row r="1504" spans="1:21" x14ac:dyDescent="0.2">
      <c r="A1504">
        <v>1790</v>
      </c>
      <c r="C1504" t="s">
        <v>4422</v>
      </c>
      <c r="E1504" t="s">
        <v>4433</v>
      </c>
      <c r="I1504" t="s">
        <v>4434</v>
      </c>
      <c r="K1504" t="b">
        <v>0</v>
      </c>
      <c r="L1504" t="s">
        <v>42</v>
      </c>
      <c r="Q1504" t="b">
        <v>0</v>
      </c>
      <c r="R1504" t="s">
        <v>86</v>
      </c>
      <c r="S1504" t="b">
        <v>1</v>
      </c>
      <c r="U1504" t="b">
        <v>0</v>
      </c>
    </row>
    <row r="1505" spans="1:21" x14ac:dyDescent="0.2">
      <c r="C1505" t="s">
        <v>4422</v>
      </c>
      <c r="E1505" t="s">
        <v>558</v>
      </c>
      <c r="F1505" t="s">
        <v>4436</v>
      </c>
      <c r="H1505" t="s">
        <v>4437</v>
      </c>
      <c r="I1505" t="s">
        <v>4438</v>
      </c>
      <c r="J1505" t="s">
        <v>39</v>
      </c>
      <c r="K1505" t="b">
        <v>1</v>
      </c>
      <c r="L1505" t="s">
        <v>42</v>
      </c>
      <c r="M1505" t="s">
        <v>4439</v>
      </c>
      <c r="Q1505" t="b">
        <v>1</v>
      </c>
      <c r="R1505" t="s">
        <v>482</v>
      </c>
      <c r="S1505" t="b">
        <v>0</v>
      </c>
      <c r="U1505" t="b">
        <v>0</v>
      </c>
    </row>
    <row r="1506" spans="1:21" x14ac:dyDescent="0.2">
      <c r="A1506">
        <v>2287</v>
      </c>
      <c r="C1506" t="s">
        <v>4422</v>
      </c>
      <c r="E1506" t="s">
        <v>558</v>
      </c>
      <c r="I1506" t="s">
        <v>4435</v>
      </c>
      <c r="K1506" t="b">
        <v>0</v>
      </c>
      <c r="L1506" t="s">
        <v>42</v>
      </c>
      <c r="Q1506" t="b">
        <v>0</v>
      </c>
      <c r="R1506" t="s">
        <v>86</v>
      </c>
      <c r="S1506" t="b">
        <v>0</v>
      </c>
      <c r="U1506" t="b">
        <v>0</v>
      </c>
    </row>
    <row r="1507" spans="1:21" x14ac:dyDescent="0.2">
      <c r="A1507">
        <v>1565</v>
      </c>
      <c r="C1507" t="s">
        <v>4440</v>
      </c>
      <c r="E1507" t="s">
        <v>4441</v>
      </c>
      <c r="F1507" t="s">
        <v>4444</v>
      </c>
      <c r="H1507" t="s">
        <v>4445</v>
      </c>
      <c r="I1507" t="s">
        <v>4446</v>
      </c>
      <c r="K1507" t="b">
        <v>1</v>
      </c>
      <c r="L1507" t="s">
        <v>42</v>
      </c>
      <c r="M1507" t="s">
        <v>4447</v>
      </c>
      <c r="Q1507" t="b">
        <v>1</v>
      </c>
      <c r="R1507" t="s">
        <v>86</v>
      </c>
      <c r="S1507" t="b">
        <v>0</v>
      </c>
      <c r="U1507" t="b">
        <v>0</v>
      </c>
    </row>
    <row r="1508" spans="1:21" x14ac:dyDescent="0.2">
      <c r="A1508">
        <v>1794</v>
      </c>
      <c r="C1508" t="s">
        <v>4440</v>
      </c>
      <c r="E1508" t="s">
        <v>4441</v>
      </c>
      <c r="F1508" t="s">
        <v>4449</v>
      </c>
      <c r="I1508" t="s">
        <v>4450</v>
      </c>
      <c r="K1508" t="b">
        <v>1</v>
      </c>
      <c r="L1508" t="s">
        <v>42</v>
      </c>
      <c r="M1508" t="s">
        <v>4451</v>
      </c>
      <c r="Q1508" t="b">
        <v>0</v>
      </c>
      <c r="R1508" t="s">
        <v>86</v>
      </c>
      <c r="S1508" t="b">
        <v>1</v>
      </c>
      <c r="U1508" t="b">
        <v>0</v>
      </c>
    </row>
    <row r="1509" spans="1:21" x14ac:dyDescent="0.2">
      <c r="A1509">
        <v>1792</v>
      </c>
      <c r="C1509" t="s">
        <v>4440</v>
      </c>
      <c r="E1509" t="s">
        <v>4441</v>
      </c>
      <c r="F1509" t="s">
        <v>1299</v>
      </c>
      <c r="I1509" t="s">
        <v>4452</v>
      </c>
      <c r="K1509" t="b">
        <v>1</v>
      </c>
      <c r="L1509" t="s">
        <v>42</v>
      </c>
      <c r="M1509" t="s">
        <v>4443</v>
      </c>
      <c r="Q1509" t="b">
        <v>0</v>
      </c>
      <c r="R1509" t="s">
        <v>86</v>
      </c>
      <c r="S1509" t="b">
        <v>1</v>
      </c>
      <c r="U1509" t="b">
        <v>0</v>
      </c>
    </row>
    <row r="1510" spans="1:21" x14ac:dyDescent="0.2">
      <c r="A1510">
        <v>1795</v>
      </c>
      <c r="C1510" t="s">
        <v>4440</v>
      </c>
      <c r="E1510" t="s">
        <v>4441</v>
      </c>
      <c r="F1510" t="s">
        <v>4453</v>
      </c>
      <c r="I1510" t="s">
        <v>4454</v>
      </c>
      <c r="K1510" t="b">
        <v>0</v>
      </c>
      <c r="L1510" t="s">
        <v>42</v>
      </c>
      <c r="N1510" t="s">
        <v>4443</v>
      </c>
      <c r="Q1510" t="b">
        <v>0</v>
      </c>
      <c r="R1510" t="s">
        <v>86</v>
      </c>
      <c r="S1510" t="b">
        <v>1</v>
      </c>
      <c r="U1510" t="b">
        <v>0</v>
      </c>
    </row>
    <row r="1511" spans="1:21" x14ac:dyDescent="0.2">
      <c r="A1511">
        <v>2295</v>
      </c>
      <c r="C1511" t="s">
        <v>4440</v>
      </c>
      <c r="E1511" t="s">
        <v>4441</v>
      </c>
      <c r="I1511" t="s">
        <v>4442</v>
      </c>
      <c r="K1511" t="b">
        <v>0</v>
      </c>
      <c r="L1511" t="s">
        <v>42</v>
      </c>
      <c r="N1511" t="s">
        <v>4443</v>
      </c>
      <c r="Q1511" t="b">
        <v>0</v>
      </c>
      <c r="R1511" t="s">
        <v>86</v>
      </c>
      <c r="S1511" t="b">
        <v>1</v>
      </c>
      <c r="U1511" t="b">
        <v>0</v>
      </c>
    </row>
    <row r="1512" spans="1:21" x14ac:dyDescent="0.2">
      <c r="A1512">
        <v>1791</v>
      </c>
      <c r="C1512" t="s">
        <v>4440</v>
      </c>
      <c r="E1512" t="s">
        <v>4455</v>
      </c>
      <c r="F1512" t="s">
        <v>4307</v>
      </c>
      <c r="I1512" t="s">
        <v>4456</v>
      </c>
      <c r="K1512" t="b">
        <v>1</v>
      </c>
      <c r="L1512" t="s">
        <v>42</v>
      </c>
      <c r="M1512" t="s">
        <v>4457</v>
      </c>
      <c r="Q1512" t="b">
        <v>0</v>
      </c>
      <c r="R1512" t="s">
        <v>86</v>
      </c>
      <c r="S1512" t="b">
        <v>1</v>
      </c>
      <c r="U1512" t="b">
        <v>0</v>
      </c>
    </row>
    <row r="1513" spans="1:21" x14ac:dyDescent="0.2">
      <c r="A1513">
        <v>1796</v>
      </c>
      <c r="C1513" t="s">
        <v>4458</v>
      </c>
      <c r="E1513" t="s">
        <v>4459</v>
      </c>
      <c r="I1513" t="s">
        <v>4460</v>
      </c>
      <c r="K1513" t="b">
        <v>1</v>
      </c>
      <c r="L1513" t="s">
        <v>42</v>
      </c>
      <c r="M1513" t="s">
        <v>4461</v>
      </c>
      <c r="Q1513" t="b">
        <v>1</v>
      </c>
      <c r="R1513" t="s">
        <v>86</v>
      </c>
      <c r="S1513" t="b">
        <v>1</v>
      </c>
      <c r="U1513" t="b">
        <v>0</v>
      </c>
    </row>
    <row r="1514" spans="1:21" x14ac:dyDescent="0.2">
      <c r="A1514">
        <v>1797</v>
      </c>
      <c r="C1514" t="s">
        <v>4458</v>
      </c>
      <c r="E1514" t="s">
        <v>4462</v>
      </c>
      <c r="I1514" t="s">
        <v>4463</v>
      </c>
      <c r="K1514" t="b">
        <v>1</v>
      </c>
      <c r="L1514" t="s">
        <v>42</v>
      </c>
      <c r="M1514" t="s">
        <v>4461</v>
      </c>
      <c r="Q1514" t="b">
        <v>0</v>
      </c>
      <c r="R1514" t="s">
        <v>86</v>
      </c>
      <c r="S1514" t="b">
        <v>1</v>
      </c>
      <c r="U1514" t="b">
        <v>0</v>
      </c>
    </row>
    <row r="1515" spans="1:21" x14ac:dyDescent="0.2">
      <c r="A1515">
        <v>2624</v>
      </c>
      <c r="C1515" t="s">
        <v>4464</v>
      </c>
      <c r="E1515" t="s">
        <v>4465</v>
      </c>
      <c r="G1515" t="s">
        <v>4468</v>
      </c>
      <c r="H1515" t="s">
        <v>4466</v>
      </c>
      <c r="I1515" t="s">
        <v>4467</v>
      </c>
      <c r="J1515" t="s">
        <v>39</v>
      </c>
      <c r="K1515" t="b">
        <v>1</v>
      </c>
      <c r="L1515" t="s">
        <v>42</v>
      </c>
      <c r="M1515" t="s">
        <v>4469</v>
      </c>
      <c r="Q1515" t="b">
        <v>0</v>
      </c>
      <c r="R1515" t="s">
        <v>86</v>
      </c>
      <c r="S1515" t="b">
        <v>0</v>
      </c>
      <c r="U1515" t="b">
        <v>1</v>
      </c>
    </row>
    <row r="1516" spans="1:21" x14ac:dyDescent="0.2">
      <c r="A1516">
        <v>1893</v>
      </c>
      <c r="C1516" t="s">
        <v>4464</v>
      </c>
      <c r="E1516" t="s">
        <v>10302</v>
      </c>
      <c r="F1516" t="s">
        <v>10304</v>
      </c>
      <c r="H1516" t="s">
        <v>10201</v>
      </c>
      <c r="I1516" t="s">
        <v>10685</v>
      </c>
      <c r="K1516" t="b">
        <v>1</v>
      </c>
      <c r="L1516" t="s">
        <v>42</v>
      </c>
      <c r="M1516" t="s">
        <v>11280</v>
      </c>
      <c r="Q1516" t="b">
        <v>0</v>
      </c>
      <c r="R1516" t="s">
        <v>86</v>
      </c>
      <c r="S1516" t="b">
        <v>0</v>
      </c>
      <c r="U1516" t="b">
        <v>0</v>
      </c>
    </row>
    <row r="1517" spans="1:21" x14ac:dyDescent="0.2">
      <c r="A1517">
        <v>1895</v>
      </c>
      <c r="C1517" t="s">
        <v>4464</v>
      </c>
      <c r="E1517" t="s">
        <v>10302</v>
      </c>
      <c r="F1517" t="s">
        <v>10303</v>
      </c>
      <c r="H1517" t="s">
        <v>10202</v>
      </c>
      <c r="I1517" t="s">
        <v>10686</v>
      </c>
      <c r="K1517" t="b">
        <v>1</v>
      </c>
      <c r="L1517" t="s">
        <v>42</v>
      </c>
      <c r="M1517" t="s">
        <v>11279</v>
      </c>
      <c r="Q1517" t="b">
        <v>0</v>
      </c>
      <c r="R1517" t="s">
        <v>86</v>
      </c>
      <c r="S1517" t="b">
        <v>0</v>
      </c>
      <c r="U1517" t="b">
        <v>0</v>
      </c>
    </row>
    <row r="1518" spans="1:21" x14ac:dyDescent="0.2">
      <c r="A1518">
        <v>1800</v>
      </c>
      <c r="C1518" t="s">
        <v>4470</v>
      </c>
      <c r="E1518" t="s">
        <v>4471</v>
      </c>
      <c r="F1518" t="s">
        <v>1160</v>
      </c>
      <c r="I1518" t="s">
        <v>4474</v>
      </c>
      <c r="K1518" t="b">
        <v>1</v>
      </c>
      <c r="L1518" t="s">
        <v>42</v>
      </c>
      <c r="M1518" t="s">
        <v>4475</v>
      </c>
      <c r="Q1518" t="b">
        <v>1</v>
      </c>
      <c r="R1518" t="s">
        <v>86</v>
      </c>
      <c r="S1518" t="b">
        <v>1</v>
      </c>
      <c r="U1518" t="b">
        <v>0</v>
      </c>
    </row>
    <row r="1519" spans="1:21" x14ac:dyDescent="0.2">
      <c r="A1519">
        <v>1799</v>
      </c>
      <c r="C1519" t="s">
        <v>4470</v>
      </c>
      <c r="E1519" t="s">
        <v>4471</v>
      </c>
      <c r="I1519" t="s">
        <v>4472</v>
      </c>
      <c r="K1519" t="b">
        <v>1</v>
      </c>
      <c r="L1519" t="s">
        <v>42</v>
      </c>
      <c r="M1519" t="s">
        <v>4473</v>
      </c>
      <c r="Q1519" t="b">
        <v>0</v>
      </c>
      <c r="R1519" t="s">
        <v>86</v>
      </c>
      <c r="S1519" t="b">
        <v>1</v>
      </c>
      <c r="U1519" t="b">
        <v>0</v>
      </c>
    </row>
    <row r="1520" spans="1:21" x14ac:dyDescent="0.2">
      <c r="A1520">
        <v>1798</v>
      </c>
      <c r="C1520" t="s">
        <v>4470</v>
      </c>
      <c r="E1520" t="s">
        <v>513</v>
      </c>
      <c r="F1520" t="s">
        <v>4476</v>
      </c>
      <c r="I1520" t="s">
        <v>4477</v>
      </c>
      <c r="K1520" t="b">
        <v>1</v>
      </c>
      <c r="L1520" t="s">
        <v>42</v>
      </c>
      <c r="M1520" t="s">
        <v>4478</v>
      </c>
      <c r="Q1520" t="b">
        <v>0</v>
      </c>
      <c r="R1520" t="s">
        <v>86</v>
      </c>
      <c r="S1520" t="b">
        <v>1</v>
      </c>
      <c r="U1520" t="b">
        <v>0</v>
      </c>
    </row>
    <row r="1521" spans="1:21" x14ac:dyDescent="0.2">
      <c r="A1521">
        <v>1801</v>
      </c>
      <c r="C1521" t="s">
        <v>4470</v>
      </c>
      <c r="E1521" t="s">
        <v>513</v>
      </c>
      <c r="F1521" t="s">
        <v>4479</v>
      </c>
      <c r="I1521" t="s">
        <v>4477</v>
      </c>
      <c r="K1521" t="b">
        <v>1</v>
      </c>
      <c r="L1521" t="s">
        <v>42</v>
      </c>
      <c r="M1521" t="s">
        <v>4480</v>
      </c>
      <c r="Q1521" t="b">
        <v>0</v>
      </c>
      <c r="R1521" t="s">
        <v>86</v>
      </c>
      <c r="S1521" t="b">
        <v>1</v>
      </c>
      <c r="U1521" t="b">
        <v>0</v>
      </c>
    </row>
    <row r="1522" spans="1:21" x14ac:dyDescent="0.2">
      <c r="A1522">
        <v>2062</v>
      </c>
      <c r="C1522" t="s">
        <v>4470</v>
      </c>
      <c r="E1522" t="s">
        <v>513</v>
      </c>
      <c r="F1522" t="s">
        <v>4481</v>
      </c>
      <c r="G1522" t="s">
        <v>4483</v>
      </c>
      <c r="I1522" t="s">
        <v>4482</v>
      </c>
      <c r="K1522" t="b">
        <v>1</v>
      </c>
      <c r="L1522" t="s">
        <v>42</v>
      </c>
      <c r="M1522" t="s">
        <v>4484</v>
      </c>
      <c r="Q1522" t="b">
        <v>0</v>
      </c>
      <c r="R1522" t="s">
        <v>86</v>
      </c>
      <c r="S1522" t="b">
        <v>1</v>
      </c>
      <c r="U1522" t="b">
        <v>0</v>
      </c>
    </row>
    <row r="1523" spans="1:21" x14ac:dyDescent="0.2">
      <c r="A1523">
        <v>2061</v>
      </c>
      <c r="C1523" t="s">
        <v>4470</v>
      </c>
      <c r="E1523" t="s">
        <v>4485</v>
      </c>
      <c r="F1523" t="s">
        <v>4486</v>
      </c>
      <c r="G1523" t="s">
        <v>4483</v>
      </c>
      <c r="I1523" t="s">
        <v>4487</v>
      </c>
      <c r="K1523" t="b">
        <v>1</v>
      </c>
      <c r="L1523" t="s">
        <v>42</v>
      </c>
      <c r="M1523" t="s">
        <v>4488</v>
      </c>
      <c r="Q1523" t="b">
        <v>0</v>
      </c>
      <c r="R1523" t="s">
        <v>86</v>
      </c>
      <c r="S1523" t="b">
        <v>1</v>
      </c>
      <c r="U1523" t="b">
        <v>0</v>
      </c>
    </row>
    <row r="1524" spans="1:21" x14ac:dyDescent="0.2">
      <c r="A1524" t="s">
        <v>11408</v>
      </c>
      <c r="C1524" t="s">
        <v>11558</v>
      </c>
      <c r="E1524" t="s">
        <v>11559</v>
      </c>
      <c r="F1524" t="s">
        <v>11405</v>
      </c>
      <c r="G1524" t="s">
        <v>11405</v>
      </c>
      <c r="H1524" t="s">
        <v>11405</v>
      </c>
      <c r="I1524" t="s">
        <v>11405</v>
      </c>
      <c r="J1524" t="s">
        <v>11405</v>
      </c>
      <c r="K1524" t="b">
        <v>1</v>
      </c>
      <c r="L1524" t="s">
        <v>42</v>
      </c>
      <c r="M1524" t="s">
        <v>11405</v>
      </c>
      <c r="N1524" t="s">
        <v>11405</v>
      </c>
      <c r="O1524" t="s">
        <v>11405</v>
      </c>
      <c r="P1524" t="s">
        <v>11405</v>
      </c>
      <c r="Q1524" t="b">
        <v>0</v>
      </c>
      <c r="R1524" t="s">
        <v>86</v>
      </c>
      <c r="S1524" t="b">
        <v>0</v>
      </c>
      <c r="T1524" t="s">
        <v>11405</v>
      </c>
      <c r="U1524" t="b">
        <v>0</v>
      </c>
    </row>
    <row r="1525" spans="1:21" x14ac:dyDescent="0.2">
      <c r="A1525">
        <v>15806</v>
      </c>
      <c r="C1525" t="s">
        <v>4489</v>
      </c>
      <c r="E1525" t="s">
        <v>4490</v>
      </c>
      <c r="H1525" t="s">
        <v>4491</v>
      </c>
      <c r="I1525" t="s">
        <v>4492</v>
      </c>
      <c r="J1525" t="s">
        <v>39</v>
      </c>
      <c r="K1525" t="b">
        <v>1</v>
      </c>
      <c r="L1525" t="s">
        <v>42</v>
      </c>
      <c r="M1525" t="s">
        <v>4493</v>
      </c>
      <c r="N1525" t="s">
        <v>4494</v>
      </c>
      <c r="O1525" t="s">
        <v>239</v>
      </c>
      <c r="Q1525" t="b">
        <v>0</v>
      </c>
      <c r="R1525" t="s">
        <v>482</v>
      </c>
      <c r="S1525" t="b">
        <v>0</v>
      </c>
      <c r="U1525" t="b">
        <v>0</v>
      </c>
    </row>
    <row r="1526" spans="1:21" x14ac:dyDescent="0.2">
      <c r="A1526">
        <v>15842</v>
      </c>
      <c r="C1526" t="s">
        <v>4495</v>
      </c>
      <c r="E1526" t="s">
        <v>4496</v>
      </c>
      <c r="F1526" t="s">
        <v>4497</v>
      </c>
      <c r="G1526" t="s">
        <v>10687</v>
      </c>
      <c r="H1526" t="s">
        <v>4498</v>
      </c>
      <c r="I1526" t="s">
        <v>10688</v>
      </c>
      <c r="J1526" t="s">
        <v>39</v>
      </c>
      <c r="K1526" t="b">
        <v>0</v>
      </c>
      <c r="L1526" t="s">
        <v>42</v>
      </c>
      <c r="Q1526" t="b">
        <v>0</v>
      </c>
      <c r="R1526" t="s">
        <v>86</v>
      </c>
      <c r="S1526" t="b">
        <v>0</v>
      </c>
      <c r="U1526" t="b">
        <v>0</v>
      </c>
    </row>
    <row r="1527" spans="1:21" x14ac:dyDescent="0.2">
      <c r="A1527">
        <v>1802</v>
      </c>
      <c r="C1527" t="s">
        <v>4499</v>
      </c>
      <c r="E1527" t="s">
        <v>4506</v>
      </c>
      <c r="I1527" t="s">
        <v>4507</v>
      </c>
      <c r="K1527" t="b">
        <v>0</v>
      </c>
      <c r="L1527" t="s">
        <v>42</v>
      </c>
      <c r="Q1527" t="b">
        <v>1</v>
      </c>
      <c r="R1527" t="s">
        <v>86</v>
      </c>
      <c r="S1527" t="b">
        <v>1</v>
      </c>
      <c r="U1527" t="b">
        <v>0</v>
      </c>
    </row>
    <row r="1528" spans="1:21" x14ac:dyDescent="0.2">
      <c r="A1528">
        <v>2409</v>
      </c>
      <c r="C1528" t="s">
        <v>4499</v>
      </c>
      <c r="E1528" t="s">
        <v>6890</v>
      </c>
      <c r="G1528" t="s">
        <v>6893</v>
      </c>
      <c r="H1528" t="s">
        <v>6891</v>
      </c>
      <c r="I1528" t="s">
        <v>6892</v>
      </c>
      <c r="K1528" t="b">
        <v>1</v>
      </c>
      <c r="L1528" t="s">
        <v>42</v>
      </c>
      <c r="M1528" t="s">
        <v>6894</v>
      </c>
      <c r="Q1528" t="b">
        <v>0</v>
      </c>
      <c r="R1528" t="s">
        <v>86</v>
      </c>
      <c r="S1528" t="b">
        <v>0</v>
      </c>
      <c r="U1528" t="b">
        <v>1</v>
      </c>
    </row>
    <row r="1529" spans="1:21" x14ac:dyDescent="0.2">
      <c r="A1529" t="s">
        <v>11408</v>
      </c>
      <c r="C1529" t="s">
        <v>4499</v>
      </c>
      <c r="E1529" t="s">
        <v>6890</v>
      </c>
      <c r="F1529" t="s">
        <v>11560</v>
      </c>
      <c r="G1529" t="s">
        <v>6893</v>
      </c>
      <c r="H1529" t="s">
        <v>11561</v>
      </c>
      <c r="I1529" t="s">
        <v>11562</v>
      </c>
      <c r="J1529" t="s">
        <v>11405</v>
      </c>
      <c r="K1529" t="b">
        <v>0</v>
      </c>
      <c r="L1529" t="s">
        <v>42</v>
      </c>
      <c r="M1529" t="s">
        <v>11405</v>
      </c>
      <c r="N1529" t="s">
        <v>11405</v>
      </c>
      <c r="O1529" t="s">
        <v>11405</v>
      </c>
      <c r="P1529" t="s">
        <v>11405</v>
      </c>
      <c r="Q1529" t="b">
        <v>1</v>
      </c>
      <c r="R1529" t="s">
        <v>86</v>
      </c>
      <c r="S1529" t="b">
        <v>0</v>
      </c>
      <c r="T1529" t="s">
        <v>11405</v>
      </c>
      <c r="U1529" t="b">
        <v>0</v>
      </c>
    </row>
    <row r="1530" spans="1:21" x14ac:dyDescent="0.2">
      <c r="A1530">
        <v>2151</v>
      </c>
      <c r="C1530" t="s">
        <v>4499</v>
      </c>
      <c r="E1530" t="s">
        <v>4508</v>
      </c>
      <c r="I1530" t="s">
        <v>4507</v>
      </c>
      <c r="K1530" t="b">
        <v>0</v>
      </c>
      <c r="L1530" t="s">
        <v>42</v>
      </c>
      <c r="Q1530" t="b">
        <v>0</v>
      </c>
      <c r="R1530" t="s">
        <v>86</v>
      </c>
      <c r="S1530" t="b">
        <v>1</v>
      </c>
      <c r="U1530" t="b">
        <v>0</v>
      </c>
    </row>
    <row r="1531" spans="1:21" x14ac:dyDescent="0.2">
      <c r="A1531">
        <v>20132</v>
      </c>
      <c r="C1531" t="s">
        <v>4499</v>
      </c>
      <c r="E1531" t="s">
        <v>4509</v>
      </c>
      <c r="H1531" t="s">
        <v>4510</v>
      </c>
      <c r="I1531" t="s">
        <v>4511</v>
      </c>
      <c r="J1531" t="s">
        <v>39</v>
      </c>
      <c r="K1531" t="b">
        <v>1</v>
      </c>
      <c r="L1531" t="s">
        <v>42</v>
      </c>
      <c r="M1531" t="s">
        <v>11227</v>
      </c>
      <c r="Q1531" t="b">
        <v>0</v>
      </c>
      <c r="R1531" t="s">
        <v>86</v>
      </c>
      <c r="S1531" t="b">
        <v>0</v>
      </c>
      <c r="U1531" t="b">
        <v>0</v>
      </c>
    </row>
    <row r="1532" spans="1:21" x14ac:dyDescent="0.2">
      <c r="A1532">
        <v>2425</v>
      </c>
      <c r="C1532" t="s">
        <v>4499</v>
      </c>
      <c r="F1532" t="s">
        <v>4500</v>
      </c>
      <c r="G1532" t="s">
        <v>4503</v>
      </c>
      <c r="H1532" t="s">
        <v>4501</v>
      </c>
      <c r="I1532" t="s">
        <v>4502</v>
      </c>
      <c r="J1532" t="s">
        <v>39</v>
      </c>
      <c r="K1532" t="b">
        <v>1</v>
      </c>
      <c r="L1532" t="s">
        <v>42</v>
      </c>
      <c r="M1532" t="s">
        <v>4504</v>
      </c>
      <c r="N1532" t="s">
        <v>4505</v>
      </c>
      <c r="Q1532" t="b">
        <v>0</v>
      </c>
      <c r="R1532" t="s">
        <v>86</v>
      </c>
      <c r="S1532" t="b">
        <v>0</v>
      </c>
      <c r="U1532" t="b">
        <v>0</v>
      </c>
    </row>
    <row r="1533" spans="1:21" x14ac:dyDescent="0.2">
      <c r="A1533">
        <v>20128</v>
      </c>
      <c r="C1533" t="s">
        <v>4512</v>
      </c>
      <c r="E1533" t="s">
        <v>984</v>
      </c>
      <c r="H1533" t="s">
        <v>4513</v>
      </c>
      <c r="I1533" t="s">
        <v>4514</v>
      </c>
      <c r="J1533" t="s">
        <v>39</v>
      </c>
      <c r="K1533" t="b">
        <v>1</v>
      </c>
      <c r="L1533" t="s">
        <v>42</v>
      </c>
      <c r="M1533" t="s">
        <v>4515</v>
      </c>
      <c r="Q1533" t="b">
        <v>0</v>
      </c>
      <c r="R1533" t="s">
        <v>86</v>
      </c>
      <c r="S1533" t="b">
        <v>0</v>
      </c>
      <c r="U1533" t="b">
        <v>0</v>
      </c>
    </row>
    <row r="1534" spans="1:21" x14ac:dyDescent="0.2">
      <c r="C1534" t="s">
        <v>4512</v>
      </c>
      <c r="E1534" t="s">
        <v>10301</v>
      </c>
      <c r="G1534" t="s">
        <v>10689</v>
      </c>
      <c r="H1534" t="s">
        <v>10203</v>
      </c>
      <c r="I1534" t="s">
        <v>10690</v>
      </c>
      <c r="K1534" t="b">
        <v>1</v>
      </c>
      <c r="L1534" t="s">
        <v>42</v>
      </c>
      <c r="M1534" t="s">
        <v>11228</v>
      </c>
      <c r="Q1534" t="b">
        <v>0</v>
      </c>
      <c r="R1534" t="s">
        <v>86</v>
      </c>
      <c r="S1534" t="b">
        <v>0</v>
      </c>
      <c r="U1534" t="b">
        <v>0</v>
      </c>
    </row>
    <row r="1535" spans="1:21" x14ac:dyDescent="0.2">
      <c r="A1535">
        <v>1804</v>
      </c>
      <c r="C1535" t="s">
        <v>4516</v>
      </c>
      <c r="E1535" t="s">
        <v>4517</v>
      </c>
      <c r="I1535" t="s">
        <v>4518</v>
      </c>
      <c r="K1535" t="b">
        <v>0</v>
      </c>
      <c r="L1535" t="s">
        <v>42</v>
      </c>
      <c r="Q1535" t="b">
        <v>0</v>
      </c>
      <c r="R1535" t="s">
        <v>86</v>
      </c>
      <c r="S1535" t="b">
        <v>1</v>
      </c>
      <c r="U1535" t="b">
        <v>0</v>
      </c>
    </row>
    <row r="1536" spans="1:21" x14ac:dyDescent="0.2">
      <c r="A1536">
        <v>2187</v>
      </c>
      <c r="C1536" t="s">
        <v>4516</v>
      </c>
      <c r="E1536" t="s">
        <v>4519</v>
      </c>
      <c r="H1536" t="s">
        <v>4520</v>
      </c>
      <c r="I1536" t="s">
        <v>4521</v>
      </c>
      <c r="J1536" t="s">
        <v>39</v>
      </c>
      <c r="K1536" t="b">
        <v>1</v>
      </c>
      <c r="L1536" t="s">
        <v>42</v>
      </c>
      <c r="M1536" t="s">
        <v>4523</v>
      </c>
      <c r="N1536" t="s">
        <v>4524</v>
      </c>
      <c r="P1536" t="s">
        <v>4522</v>
      </c>
      <c r="Q1536" t="b">
        <v>0</v>
      </c>
      <c r="R1536" t="s">
        <v>86</v>
      </c>
      <c r="S1536" t="b">
        <v>0</v>
      </c>
      <c r="U1536" t="b">
        <v>0</v>
      </c>
    </row>
    <row r="1537" spans="1:21" x14ac:dyDescent="0.2">
      <c r="A1537">
        <v>1805</v>
      </c>
      <c r="C1537" t="s">
        <v>4525</v>
      </c>
      <c r="E1537" t="s">
        <v>4526</v>
      </c>
      <c r="I1537" t="s">
        <v>4527</v>
      </c>
      <c r="K1537" t="b">
        <v>0</v>
      </c>
      <c r="L1537" t="s">
        <v>42</v>
      </c>
      <c r="Q1537" t="b">
        <v>0</v>
      </c>
      <c r="R1537" t="s">
        <v>86</v>
      </c>
      <c r="S1537" t="b">
        <v>1</v>
      </c>
      <c r="U1537" t="b">
        <v>0</v>
      </c>
    </row>
    <row r="1538" spans="1:21" x14ac:dyDescent="0.2">
      <c r="C1538" t="s">
        <v>4528</v>
      </c>
      <c r="E1538" t="s">
        <v>4529</v>
      </c>
      <c r="F1538" t="s">
        <v>4530</v>
      </c>
      <c r="H1538" t="s">
        <v>4531</v>
      </c>
      <c r="I1538" t="s">
        <v>4532</v>
      </c>
      <c r="J1538" t="s">
        <v>39</v>
      </c>
      <c r="K1538" t="b">
        <v>1</v>
      </c>
      <c r="L1538" t="s">
        <v>42</v>
      </c>
      <c r="M1538" t="s">
        <v>4533</v>
      </c>
      <c r="Q1538" t="b">
        <v>0</v>
      </c>
      <c r="R1538" t="s">
        <v>37</v>
      </c>
      <c r="S1538" t="b">
        <v>0</v>
      </c>
      <c r="U1538" t="b">
        <v>0</v>
      </c>
    </row>
    <row r="1539" spans="1:21" x14ac:dyDescent="0.2">
      <c r="A1539">
        <v>1553</v>
      </c>
      <c r="C1539" t="s">
        <v>4534</v>
      </c>
      <c r="K1539" t="b">
        <v>0</v>
      </c>
      <c r="L1539" t="s">
        <v>42</v>
      </c>
      <c r="Q1539" t="b">
        <v>0</v>
      </c>
      <c r="R1539" t="s">
        <v>86</v>
      </c>
      <c r="S1539" t="b">
        <v>1</v>
      </c>
      <c r="U1539" t="b">
        <v>0</v>
      </c>
    </row>
    <row r="1540" spans="1:21" x14ac:dyDescent="0.2">
      <c r="A1540">
        <v>1513</v>
      </c>
      <c r="C1540" t="s">
        <v>6772</v>
      </c>
      <c r="E1540" t="s">
        <v>6773</v>
      </c>
      <c r="F1540" t="s">
        <v>6774</v>
      </c>
      <c r="H1540" t="s">
        <v>6775</v>
      </c>
      <c r="I1540" t="s">
        <v>6776</v>
      </c>
      <c r="J1540" t="s">
        <v>39</v>
      </c>
      <c r="K1540" t="b">
        <v>1</v>
      </c>
      <c r="L1540" t="s">
        <v>42</v>
      </c>
      <c r="M1540" t="s">
        <v>6777</v>
      </c>
      <c r="Q1540" t="b">
        <v>0</v>
      </c>
      <c r="R1540" t="s">
        <v>86</v>
      </c>
      <c r="S1540" t="b">
        <v>0</v>
      </c>
      <c r="U1540" t="b">
        <v>0</v>
      </c>
    </row>
    <row r="1541" spans="1:21" x14ac:dyDescent="0.2">
      <c r="A1541">
        <v>20125</v>
      </c>
      <c r="C1541" t="s">
        <v>6772</v>
      </c>
      <c r="E1541" t="s">
        <v>6773</v>
      </c>
      <c r="F1541" t="s">
        <v>9850</v>
      </c>
      <c r="H1541" t="s">
        <v>10205</v>
      </c>
      <c r="I1541" t="s">
        <v>10691</v>
      </c>
      <c r="K1541" t="b">
        <v>1</v>
      </c>
      <c r="L1541" t="s">
        <v>42</v>
      </c>
      <c r="M1541" t="s">
        <v>11230</v>
      </c>
      <c r="Q1541" t="b">
        <v>0</v>
      </c>
      <c r="R1541" t="s">
        <v>86</v>
      </c>
      <c r="S1541" t="b">
        <v>0</v>
      </c>
      <c r="U1541" t="b">
        <v>0</v>
      </c>
    </row>
    <row r="1542" spans="1:21" x14ac:dyDescent="0.2">
      <c r="A1542">
        <v>1573</v>
      </c>
      <c r="C1542" t="s">
        <v>6772</v>
      </c>
      <c r="E1542" t="s">
        <v>6773</v>
      </c>
      <c r="F1542" t="s">
        <v>3836</v>
      </c>
      <c r="G1542" t="s">
        <v>10692</v>
      </c>
      <c r="H1542" t="s">
        <v>10206</v>
      </c>
      <c r="I1542" t="s">
        <v>10693</v>
      </c>
      <c r="J1542" t="s">
        <v>39</v>
      </c>
      <c r="K1542" t="b">
        <v>1</v>
      </c>
      <c r="L1542" t="s">
        <v>42</v>
      </c>
      <c r="M1542" t="s">
        <v>11231</v>
      </c>
      <c r="Q1542" t="b">
        <v>1</v>
      </c>
      <c r="R1542" t="s">
        <v>86</v>
      </c>
      <c r="S1542" t="b">
        <v>0</v>
      </c>
      <c r="U1542" t="b">
        <v>0</v>
      </c>
    </row>
    <row r="1543" spans="1:21" x14ac:dyDescent="0.2">
      <c r="A1543">
        <v>1896</v>
      </c>
      <c r="C1543" t="s">
        <v>6772</v>
      </c>
      <c r="E1543" t="s">
        <v>6773</v>
      </c>
      <c r="F1543" t="s">
        <v>9851</v>
      </c>
      <c r="H1543" t="s">
        <v>10207</v>
      </c>
      <c r="I1543" t="s">
        <v>10694</v>
      </c>
      <c r="K1543" t="b">
        <v>0</v>
      </c>
      <c r="L1543" t="s">
        <v>42</v>
      </c>
      <c r="Q1543" t="b">
        <v>0</v>
      </c>
      <c r="R1543" t="s">
        <v>86</v>
      </c>
      <c r="S1543" t="b">
        <v>0</v>
      </c>
      <c r="U1543" t="b">
        <v>0</v>
      </c>
    </row>
    <row r="1544" spans="1:21" x14ac:dyDescent="0.2">
      <c r="A1544" t="s">
        <v>11408</v>
      </c>
      <c r="C1544" t="s">
        <v>6772</v>
      </c>
      <c r="E1544" t="s">
        <v>6773</v>
      </c>
      <c r="F1544" t="s">
        <v>11563</v>
      </c>
      <c r="G1544" t="s">
        <v>11405</v>
      </c>
      <c r="H1544" t="s">
        <v>11405</v>
      </c>
      <c r="I1544" t="s">
        <v>11405</v>
      </c>
      <c r="J1544" t="s">
        <v>39</v>
      </c>
      <c r="K1544" t="b">
        <v>1</v>
      </c>
      <c r="L1544" t="s">
        <v>42</v>
      </c>
      <c r="M1544" t="s">
        <v>11405</v>
      </c>
      <c r="N1544" t="s">
        <v>11405</v>
      </c>
      <c r="O1544" t="s">
        <v>11405</v>
      </c>
      <c r="P1544" t="s">
        <v>11405</v>
      </c>
      <c r="Q1544" t="b">
        <v>0</v>
      </c>
      <c r="R1544" t="s">
        <v>86</v>
      </c>
      <c r="S1544" t="b">
        <v>0</v>
      </c>
      <c r="T1544" t="s">
        <v>11405</v>
      </c>
      <c r="U1544" t="b">
        <v>0</v>
      </c>
    </row>
    <row r="1545" spans="1:21" x14ac:dyDescent="0.2">
      <c r="C1545" t="s">
        <v>6772</v>
      </c>
      <c r="F1545" t="s">
        <v>3281</v>
      </c>
      <c r="H1545" t="s">
        <v>10204</v>
      </c>
      <c r="I1545" t="s">
        <v>10338</v>
      </c>
      <c r="K1545" t="b">
        <v>1</v>
      </c>
      <c r="L1545" t="s">
        <v>42</v>
      </c>
      <c r="M1545" t="s">
        <v>11229</v>
      </c>
      <c r="Q1545" t="b">
        <v>0</v>
      </c>
      <c r="R1545" t="s">
        <v>86</v>
      </c>
      <c r="S1545" t="b">
        <v>0</v>
      </c>
      <c r="U1545" t="b">
        <v>0</v>
      </c>
    </row>
    <row r="1546" spans="1:21" x14ac:dyDescent="0.2">
      <c r="A1546" t="s">
        <v>11408</v>
      </c>
      <c r="C1546" t="s">
        <v>11564</v>
      </c>
      <c r="E1546" t="s">
        <v>11565</v>
      </c>
      <c r="F1546" t="s">
        <v>11405</v>
      </c>
      <c r="G1546" t="s">
        <v>11568</v>
      </c>
      <c r="H1546" t="s">
        <v>11566</v>
      </c>
      <c r="I1546" t="s">
        <v>11567</v>
      </c>
      <c r="J1546" t="s">
        <v>39</v>
      </c>
      <c r="K1546" t="b">
        <v>1</v>
      </c>
      <c r="L1546" t="s">
        <v>42</v>
      </c>
      <c r="M1546" t="s">
        <v>11569</v>
      </c>
      <c r="N1546" t="s">
        <v>11405</v>
      </c>
      <c r="O1546" t="s">
        <v>11405</v>
      </c>
      <c r="P1546" t="s">
        <v>11405</v>
      </c>
      <c r="Q1546" t="b">
        <v>0</v>
      </c>
      <c r="R1546" t="s">
        <v>86</v>
      </c>
      <c r="S1546" t="b">
        <v>0</v>
      </c>
      <c r="T1546" t="s">
        <v>11405</v>
      </c>
      <c r="U1546" t="b">
        <v>0</v>
      </c>
    </row>
    <row r="1547" spans="1:21" x14ac:dyDescent="0.2">
      <c r="A1547" t="s">
        <v>11408</v>
      </c>
      <c r="C1547" t="s">
        <v>11570</v>
      </c>
      <c r="E1547" t="s">
        <v>11571</v>
      </c>
      <c r="F1547" t="s">
        <v>11572</v>
      </c>
      <c r="G1547" t="s">
        <v>11405</v>
      </c>
      <c r="H1547" t="s">
        <v>11573</v>
      </c>
      <c r="I1547" t="s">
        <v>11405</v>
      </c>
      <c r="J1547" t="s">
        <v>11405</v>
      </c>
      <c r="K1547" t="b">
        <v>0</v>
      </c>
      <c r="L1547" t="s">
        <v>42</v>
      </c>
      <c r="M1547" t="s">
        <v>11405</v>
      </c>
      <c r="N1547" t="s">
        <v>11405</v>
      </c>
      <c r="O1547" t="s">
        <v>11405</v>
      </c>
      <c r="P1547" t="s">
        <v>11405</v>
      </c>
      <c r="Q1547" t="b">
        <v>0</v>
      </c>
      <c r="R1547" t="s">
        <v>86</v>
      </c>
      <c r="S1547" t="b">
        <v>0</v>
      </c>
      <c r="T1547" t="s">
        <v>11405</v>
      </c>
      <c r="U1547" t="b">
        <v>0</v>
      </c>
    </row>
    <row r="1548" spans="1:21" x14ac:dyDescent="0.2">
      <c r="A1548" t="s">
        <v>11408</v>
      </c>
      <c r="C1548" t="s">
        <v>11570</v>
      </c>
      <c r="E1548" t="s">
        <v>11571</v>
      </c>
      <c r="F1548" t="s">
        <v>11574</v>
      </c>
      <c r="G1548" t="s">
        <v>11405</v>
      </c>
      <c r="H1548" t="s">
        <v>11575</v>
      </c>
      <c r="I1548" t="s">
        <v>11405</v>
      </c>
      <c r="J1548" t="s">
        <v>11405</v>
      </c>
      <c r="K1548" t="b">
        <v>0</v>
      </c>
      <c r="L1548" t="s">
        <v>42</v>
      </c>
      <c r="M1548" t="s">
        <v>11405</v>
      </c>
      <c r="N1548" t="s">
        <v>11405</v>
      </c>
      <c r="O1548" t="s">
        <v>11405</v>
      </c>
      <c r="P1548" t="s">
        <v>11405</v>
      </c>
      <c r="Q1548" t="b">
        <v>0</v>
      </c>
      <c r="R1548" t="s">
        <v>86</v>
      </c>
      <c r="S1548" t="b">
        <v>0</v>
      </c>
      <c r="T1548" t="s">
        <v>11405</v>
      </c>
      <c r="U1548" t="b">
        <v>0</v>
      </c>
    </row>
    <row r="1549" spans="1:21" x14ac:dyDescent="0.2">
      <c r="A1549" t="s">
        <v>11408</v>
      </c>
      <c r="C1549" t="s">
        <v>4535</v>
      </c>
      <c r="E1549" t="s">
        <v>11405</v>
      </c>
      <c r="F1549" t="s">
        <v>11576</v>
      </c>
      <c r="G1549" t="s">
        <v>11405</v>
      </c>
      <c r="H1549" t="s">
        <v>11577</v>
      </c>
      <c r="I1549" t="s">
        <v>11578</v>
      </c>
      <c r="J1549" t="s">
        <v>11405</v>
      </c>
      <c r="K1549" t="b">
        <v>1</v>
      </c>
      <c r="L1549" t="s">
        <v>42</v>
      </c>
      <c r="M1549" t="s">
        <v>11579</v>
      </c>
      <c r="N1549" t="s">
        <v>11405</v>
      </c>
      <c r="O1549" t="s">
        <v>11405</v>
      </c>
      <c r="P1549" t="s">
        <v>11405</v>
      </c>
      <c r="Q1549" t="b">
        <v>1</v>
      </c>
      <c r="R1549" t="s">
        <v>86</v>
      </c>
      <c r="S1549" t="b">
        <v>0</v>
      </c>
      <c r="T1549" t="s">
        <v>11405</v>
      </c>
      <c r="U1549" t="b">
        <v>0</v>
      </c>
    </row>
    <row r="1550" spans="1:21" x14ac:dyDescent="0.2">
      <c r="A1550">
        <v>1897</v>
      </c>
      <c r="C1550" t="s">
        <v>4535</v>
      </c>
      <c r="E1550" t="s">
        <v>4543</v>
      </c>
      <c r="F1550" t="s">
        <v>4544</v>
      </c>
      <c r="H1550" t="s">
        <v>4545</v>
      </c>
      <c r="I1550" t="s">
        <v>4546</v>
      </c>
      <c r="J1550" t="s">
        <v>39</v>
      </c>
      <c r="K1550" t="b">
        <v>1</v>
      </c>
      <c r="L1550" t="s">
        <v>42</v>
      </c>
      <c r="M1550" t="s">
        <v>4547</v>
      </c>
      <c r="Q1550" t="b">
        <v>1</v>
      </c>
      <c r="R1550" t="s">
        <v>86</v>
      </c>
      <c r="S1550" t="b">
        <v>1</v>
      </c>
      <c r="U1550" t="b">
        <v>0</v>
      </c>
    </row>
    <row r="1551" spans="1:21" x14ac:dyDescent="0.2">
      <c r="C1551" t="s">
        <v>4535</v>
      </c>
      <c r="F1551" t="s">
        <v>6716</v>
      </c>
      <c r="H1551" t="s">
        <v>6717</v>
      </c>
      <c r="I1551" t="s">
        <v>6718</v>
      </c>
      <c r="K1551" t="b">
        <v>1</v>
      </c>
      <c r="L1551" t="s">
        <v>42</v>
      </c>
      <c r="M1551" t="s">
        <v>6719</v>
      </c>
      <c r="Q1551" t="b">
        <v>0</v>
      </c>
      <c r="R1551" t="s">
        <v>86</v>
      </c>
      <c r="S1551" t="b">
        <v>0</v>
      </c>
      <c r="U1551" t="b">
        <v>0</v>
      </c>
    </row>
    <row r="1552" spans="1:21" x14ac:dyDescent="0.2">
      <c r="A1552">
        <v>1807</v>
      </c>
      <c r="C1552" t="s">
        <v>4535</v>
      </c>
      <c r="F1552" t="s">
        <v>4536</v>
      </c>
      <c r="I1552" t="s">
        <v>4537</v>
      </c>
      <c r="K1552" t="b">
        <v>0</v>
      </c>
      <c r="L1552" t="s">
        <v>42</v>
      </c>
      <c r="Q1552" t="b">
        <v>0</v>
      </c>
      <c r="R1552" t="s">
        <v>86</v>
      </c>
      <c r="S1552" t="b">
        <v>1</v>
      </c>
      <c r="U1552" t="b">
        <v>0</v>
      </c>
    </row>
    <row r="1553" spans="1:21" x14ac:dyDescent="0.2">
      <c r="A1553">
        <v>1508</v>
      </c>
      <c r="C1553" t="s">
        <v>4535</v>
      </c>
      <c r="F1553" t="s">
        <v>4538</v>
      </c>
      <c r="I1553" t="s">
        <v>4539</v>
      </c>
      <c r="K1553" t="b">
        <v>1</v>
      </c>
      <c r="L1553" t="s">
        <v>42</v>
      </c>
      <c r="M1553" t="s">
        <v>4540</v>
      </c>
      <c r="Q1553" t="b">
        <v>0</v>
      </c>
      <c r="R1553" t="s">
        <v>86</v>
      </c>
      <c r="S1553" t="b">
        <v>1</v>
      </c>
      <c r="U1553" t="b">
        <v>0</v>
      </c>
    </row>
    <row r="1554" spans="1:21" x14ac:dyDescent="0.2">
      <c r="A1554">
        <v>20176</v>
      </c>
      <c r="C1554" t="s">
        <v>4535</v>
      </c>
      <c r="F1554" t="s">
        <v>6708</v>
      </c>
      <c r="H1554" t="s">
        <v>6709</v>
      </c>
      <c r="I1554" t="s">
        <v>6710</v>
      </c>
      <c r="K1554" t="b">
        <v>1</v>
      </c>
      <c r="L1554" t="s">
        <v>42</v>
      </c>
      <c r="M1554" t="s">
        <v>6711</v>
      </c>
      <c r="Q1554" t="b">
        <v>0</v>
      </c>
      <c r="R1554" t="s">
        <v>86</v>
      </c>
      <c r="S1554" t="b">
        <v>0</v>
      </c>
      <c r="U1554" t="b">
        <v>0</v>
      </c>
    </row>
    <row r="1555" spans="1:21" x14ac:dyDescent="0.2">
      <c r="A1555">
        <v>1808</v>
      </c>
      <c r="C1555" t="s">
        <v>4535</v>
      </c>
      <c r="F1555" t="s">
        <v>4541</v>
      </c>
      <c r="I1555" t="s">
        <v>4542</v>
      </c>
      <c r="K1555" t="b">
        <v>0</v>
      </c>
      <c r="L1555" t="s">
        <v>42</v>
      </c>
      <c r="Q1555" t="b">
        <v>0</v>
      </c>
      <c r="R1555" t="s">
        <v>86</v>
      </c>
      <c r="S1555" t="b">
        <v>1</v>
      </c>
      <c r="U1555" t="b">
        <v>0</v>
      </c>
    </row>
    <row r="1556" spans="1:21" x14ac:dyDescent="0.2">
      <c r="A1556">
        <v>20209</v>
      </c>
      <c r="C1556" t="s">
        <v>4548</v>
      </c>
      <c r="E1556" t="s">
        <v>4549</v>
      </c>
      <c r="H1556" t="s">
        <v>4550</v>
      </c>
      <c r="I1556" t="s">
        <v>4551</v>
      </c>
      <c r="K1556" t="b">
        <v>1</v>
      </c>
      <c r="L1556" t="s">
        <v>42</v>
      </c>
      <c r="M1556" t="s">
        <v>4552</v>
      </c>
      <c r="Q1556" t="b">
        <v>0</v>
      </c>
      <c r="R1556" t="s">
        <v>86</v>
      </c>
      <c r="S1556" t="b">
        <v>0</v>
      </c>
      <c r="U1556" t="b">
        <v>0</v>
      </c>
    </row>
    <row r="1557" spans="1:21" x14ac:dyDescent="0.2">
      <c r="C1557" t="s">
        <v>6865</v>
      </c>
      <c r="E1557" t="s">
        <v>6547</v>
      </c>
      <c r="G1557" t="s">
        <v>6867</v>
      </c>
      <c r="H1557" t="s">
        <v>6164</v>
      </c>
      <c r="I1557" t="s">
        <v>6866</v>
      </c>
      <c r="J1557" t="s">
        <v>39</v>
      </c>
      <c r="K1557" t="b">
        <v>0</v>
      </c>
      <c r="L1557" t="s">
        <v>42</v>
      </c>
      <c r="Q1557" t="b">
        <v>0</v>
      </c>
      <c r="R1557" t="s">
        <v>86</v>
      </c>
      <c r="S1557" t="b">
        <v>0</v>
      </c>
      <c r="U1557" t="b">
        <v>0</v>
      </c>
    </row>
    <row r="1558" spans="1:21" x14ac:dyDescent="0.2">
      <c r="A1558">
        <v>20007</v>
      </c>
      <c r="C1558" t="s">
        <v>4553</v>
      </c>
      <c r="F1558" t="s">
        <v>4554</v>
      </c>
      <c r="I1558" t="s">
        <v>4555</v>
      </c>
      <c r="K1558" t="b">
        <v>1</v>
      </c>
      <c r="L1558" t="s">
        <v>42</v>
      </c>
      <c r="M1558" t="s">
        <v>4556</v>
      </c>
      <c r="Q1558" t="b">
        <v>0</v>
      </c>
      <c r="R1558" t="s">
        <v>86</v>
      </c>
      <c r="S1558" t="b">
        <v>1</v>
      </c>
      <c r="U1558" t="b">
        <v>0</v>
      </c>
    </row>
    <row r="1559" spans="1:21" x14ac:dyDescent="0.2">
      <c r="A1559">
        <v>1519</v>
      </c>
      <c r="C1559" t="s">
        <v>4557</v>
      </c>
      <c r="E1559" t="s">
        <v>2876</v>
      </c>
      <c r="I1559" t="s">
        <v>4575</v>
      </c>
      <c r="K1559" t="b">
        <v>1</v>
      </c>
      <c r="L1559" t="s">
        <v>42</v>
      </c>
      <c r="M1559" t="s">
        <v>4576</v>
      </c>
      <c r="Q1559" t="b">
        <v>0</v>
      </c>
      <c r="R1559" t="s">
        <v>86</v>
      </c>
      <c r="S1559" t="b">
        <v>1</v>
      </c>
      <c r="U1559" t="b">
        <v>0</v>
      </c>
    </row>
    <row r="1560" spans="1:21" x14ac:dyDescent="0.2">
      <c r="A1560">
        <v>1573</v>
      </c>
      <c r="C1560" t="s">
        <v>4557</v>
      </c>
      <c r="E1560" t="s">
        <v>4577</v>
      </c>
      <c r="H1560" t="s">
        <v>4578</v>
      </c>
      <c r="I1560" t="s">
        <v>4579</v>
      </c>
      <c r="J1560" t="s">
        <v>39</v>
      </c>
      <c r="K1560" t="b">
        <v>1</v>
      </c>
      <c r="L1560" t="s">
        <v>42</v>
      </c>
      <c r="M1560" t="s">
        <v>4580</v>
      </c>
      <c r="N1560" t="s">
        <v>4581</v>
      </c>
      <c r="O1560" t="s">
        <v>4582</v>
      </c>
      <c r="Q1560" t="b">
        <v>0</v>
      </c>
      <c r="R1560" t="s">
        <v>86</v>
      </c>
      <c r="S1560" t="b">
        <v>0</v>
      </c>
      <c r="U1560" t="b">
        <v>0</v>
      </c>
    </row>
    <row r="1561" spans="1:21" x14ac:dyDescent="0.2">
      <c r="C1561" t="s">
        <v>4557</v>
      </c>
      <c r="E1561" t="s">
        <v>1612</v>
      </c>
      <c r="F1561" t="s">
        <v>4586</v>
      </c>
      <c r="H1561" t="s">
        <v>4587</v>
      </c>
      <c r="I1561" t="s">
        <v>4588</v>
      </c>
      <c r="J1561" t="s">
        <v>39</v>
      </c>
      <c r="K1561" t="b">
        <v>1</v>
      </c>
      <c r="L1561" t="s">
        <v>42</v>
      </c>
      <c r="M1561" t="s">
        <v>4590</v>
      </c>
      <c r="N1561" t="s">
        <v>4591</v>
      </c>
      <c r="P1561" t="s">
        <v>4589</v>
      </c>
      <c r="Q1561" t="b">
        <v>0</v>
      </c>
      <c r="R1561" t="s">
        <v>86</v>
      </c>
      <c r="S1561" t="b">
        <v>0</v>
      </c>
      <c r="U1561" t="b">
        <v>0</v>
      </c>
    </row>
    <row r="1562" spans="1:21" x14ac:dyDescent="0.2">
      <c r="A1562">
        <v>1718</v>
      </c>
      <c r="C1562" t="s">
        <v>4557</v>
      </c>
      <c r="E1562" t="s">
        <v>1612</v>
      </c>
      <c r="F1562" t="s">
        <v>4592</v>
      </c>
      <c r="H1562" t="s">
        <v>4593</v>
      </c>
      <c r="I1562" t="s">
        <v>4594</v>
      </c>
      <c r="J1562" t="s">
        <v>302</v>
      </c>
      <c r="K1562" t="b">
        <v>1</v>
      </c>
      <c r="L1562" t="s">
        <v>42</v>
      </c>
      <c r="M1562" t="s">
        <v>4595</v>
      </c>
      <c r="Q1562" t="b">
        <v>1</v>
      </c>
      <c r="R1562" t="s">
        <v>676</v>
      </c>
      <c r="S1562" t="b">
        <v>0</v>
      </c>
      <c r="U1562" t="b">
        <v>0</v>
      </c>
    </row>
    <row r="1563" spans="1:21" x14ac:dyDescent="0.2">
      <c r="A1563">
        <v>20178</v>
      </c>
      <c r="C1563" t="s">
        <v>4557</v>
      </c>
      <c r="E1563" t="s">
        <v>1612</v>
      </c>
      <c r="H1563" t="s">
        <v>4583</v>
      </c>
      <c r="I1563" t="s">
        <v>4584</v>
      </c>
      <c r="J1563" t="s">
        <v>39</v>
      </c>
      <c r="K1563" t="b">
        <v>1</v>
      </c>
      <c r="L1563" t="s">
        <v>42</v>
      </c>
      <c r="M1563" t="s">
        <v>4585</v>
      </c>
      <c r="Q1563" t="b">
        <v>0</v>
      </c>
      <c r="R1563" t="s">
        <v>86</v>
      </c>
      <c r="S1563" t="b">
        <v>0</v>
      </c>
      <c r="U1563" t="b">
        <v>0</v>
      </c>
    </row>
    <row r="1564" spans="1:21" x14ac:dyDescent="0.2">
      <c r="A1564">
        <v>1811</v>
      </c>
      <c r="C1564" t="s">
        <v>4557</v>
      </c>
      <c r="E1564" t="s">
        <v>4596</v>
      </c>
      <c r="I1564" t="s">
        <v>4597</v>
      </c>
      <c r="K1564" t="b">
        <v>0</v>
      </c>
      <c r="L1564" t="s">
        <v>42</v>
      </c>
      <c r="Q1564" t="b">
        <v>0</v>
      </c>
      <c r="R1564" t="s">
        <v>86</v>
      </c>
      <c r="S1564" t="b">
        <v>1</v>
      </c>
      <c r="U1564" t="b">
        <v>0</v>
      </c>
    </row>
    <row r="1565" spans="1:21" x14ac:dyDescent="0.2">
      <c r="C1565" t="s">
        <v>4557</v>
      </c>
      <c r="E1565" t="s">
        <v>4598</v>
      </c>
      <c r="F1565" t="s">
        <v>4607</v>
      </c>
      <c r="H1565" t="s">
        <v>4608</v>
      </c>
      <c r="I1565" t="s">
        <v>10684</v>
      </c>
      <c r="J1565" t="s">
        <v>39</v>
      </c>
      <c r="K1565" t="b">
        <v>1</v>
      </c>
      <c r="L1565" t="s">
        <v>42</v>
      </c>
      <c r="M1565" t="s">
        <v>4609</v>
      </c>
      <c r="Q1565" t="b">
        <v>0</v>
      </c>
      <c r="R1565" t="s">
        <v>676</v>
      </c>
      <c r="S1565" t="b">
        <v>0</v>
      </c>
      <c r="U1565" t="b">
        <v>0</v>
      </c>
    </row>
    <row r="1566" spans="1:21" x14ac:dyDescent="0.2">
      <c r="A1566">
        <v>1512</v>
      </c>
      <c r="C1566" t="s">
        <v>4557</v>
      </c>
      <c r="E1566" t="s">
        <v>4598</v>
      </c>
      <c r="H1566" t="s">
        <v>4599</v>
      </c>
      <c r="I1566" t="s">
        <v>4600</v>
      </c>
      <c r="J1566" t="s">
        <v>39</v>
      </c>
      <c r="K1566" t="b">
        <v>1</v>
      </c>
      <c r="L1566" t="s">
        <v>42</v>
      </c>
      <c r="M1566" t="s">
        <v>4601</v>
      </c>
      <c r="N1566" t="s">
        <v>4602</v>
      </c>
      <c r="O1566" t="s">
        <v>4603</v>
      </c>
      <c r="P1566" t="s">
        <v>4604</v>
      </c>
      <c r="Q1566" t="b">
        <v>0</v>
      </c>
      <c r="R1566" t="s">
        <v>676</v>
      </c>
      <c r="S1566" t="b">
        <v>0</v>
      </c>
      <c r="U1566" t="b">
        <v>0</v>
      </c>
    </row>
    <row r="1567" spans="1:21" x14ac:dyDescent="0.2">
      <c r="A1567">
        <v>20219</v>
      </c>
      <c r="C1567" t="s">
        <v>4557</v>
      </c>
      <c r="E1567" t="s">
        <v>1529</v>
      </c>
      <c r="F1567" t="s">
        <v>4610</v>
      </c>
      <c r="H1567" t="s">
        <v>4611</v>
      </c>
      <c r="I1567" t="s">
        <v>10683</v>
      </c>
      <c r="J1567" t="s">
        <v>39</v>
      </c>
      <c r="K1567" t="b">
        <v>1</v>
      </c>
      <c r="L1567" t="s">
        <v>42</v>
      </c>
      <c r="M1567" t="s">
        <v>4612</v>
      </c>
      <c r="Q1567" t="b">
        <v>0</v>
      </c>
      <c r="R1567" t="s">
        <v>86</v>
      </c>
      <c r="S1567" t="b">
        <v>0</v>
      </c>
      <c r="U1567" t="b">
        <v>0</v>
      </c>
    </row>
    <row r="1568" spans="1:21" x14ac:dyDescent="0.2">
      <c r="A1568">
        <v>20138</v>
      </c>
      <c r="C1568" t="s">
        <v>4557</v>
      </c>
      <c r="E1568" t="s">
        <v>1529</v>
      </c>
      <c r="F1568" t="s">
        <v>4613</v>
      </c>
      <c r="H1568" t="s">
        <v>4614</v>
      </c>
      <c r="I1568" t="s">
        <v>10682</v>
      </c>
      <c r="J1568" t="s">
        <v>39</v>
      </c>
      <c r="K1568" t="b">
        <v>1</v>
      </c>
      <c r="L1568" t="s">
        <v>42</v>
      </c>
      <c r="M1568" t="s">
        <v>11232</v>
      </c>
      <c r="Q1568" t="b">
        <v>0</v>
      </c>
      <c r="R1568" t="s">
        <v>86</v>
      </c>
      <c r="S1568" t="b">
        <v>0</v>
      </c>
      <c r="U1568" t="b">
        <v>0</v>
      </c>
    </row>
    <row r="1569" spans="1:21" x14ac:dyDescent="0.2">
      <c r="C1569" t="s">
        <v>4557</v>
      </c>
      <c r="E1569" t="s">
        <v>1529</v>
      </c>
      <c r="F1569" t="s">
        <v>4615</v>
      </c>
      <c r="H1569" t="s">
        <v>4616</v>
      </c>
      <c r="I1569" t="s">
        <v>4617</v>
      </c>
      <c r="K1569" t="b">
        <v>1</v>
      </c>
      <c r="L1569" t="s">
        <v>42</v>
      </c>
      <c r="M1569" t="s">
        <v>4618</v>
      </c>
      <c r="Q1569" t="b">
        <v>0</v>
      </c>
      <c r="R1569" t="s">
        <v>86</v>
      </c>
      <c r="S1569" t="b">
        <v>0</v>
      </c>
      <c r="U1569" t="b">
        <v>0</v>
      </c>
    </row>
    <row r="1570" spans="1:21" x14ac:dyDescent="0.2">
      <c r="A1570" t="s">
        <v>11408</v>
      </c>
      <c r="C1570" t="s">
        <v>4557</v>
      </c>
      <c r="E1570" t="s">
        <v>1529</v>
      </c>
      <c r="F1570" t="s">
        <v>11580</v>
      </c>
      <c r="G1570" t="s">
        <v>11405</v>
      </c>
      <c r="H1570" t="s">
        <v>11581</v>
      </c>
      <c r="I1570" t="s">
        <v>11405</v>
      </c>
      <c r="J1570" t="s">
        <v>39</v>
      </c>
      <c r="K1570" t="b">
        <v>1</v>
      </c>
      <c r="L1570" t="s">
        <v>42</v>
      </c>
      <c r="M1570" t="s">
        <v>11232</v>
      </c>
      <c r="N1570" t="s">
        <v>11405</v>
      </c>
      <c r="O1570" t="s">
        <v>11405</v>
      </c>
      <c r="P1570" t="s">
        <v>11405</v>
      </c>
      <c r="Q1570" t="b">
        <v>0</v>
      </c>
      <c r="R1570" t="s">
        <v>86</v>
      </c>
      <c r="S1570" t="b">
        <v>0</v>
      </c>
      <c r="T1570" t="s">
        <v>11405</v>
      </c>
      <c r="U1570" t="b">
        <v>0</v>
      </c>
    </row>
    <row r="1571" spans="1:21" x14ac:dyDescent="0.2">
      <c r="A1571">
        <v>1810</v>
      </c>
      <c r="C1571" t="s">
        <v>4557</v>
      </c>
      <c r="E1571" t="s">
        <v>4619</v>
      </c>
      <c r="I1571" t="s">
        <v>4620</v>
      </c>
      <c r="K1571" t="b">
        <v>0</v>
      </c>
      <c r="L1571" t="s">
        <v>42</v>
      </c>
      <c r="Q1571" t="b">
        <v>0</v>
      </c>
      <c r="R1571" t="s">
        <v>86</v>
      </c>
      <c r="S1571" t="b">
        <v>1</v>
      </c>
      <c r="U1571" t="b">
        <v>0</v>
      </c>
    </row>
    <row r="1572" spans="1:21" x14ac:dyDescent="0.2">
      <c r="C1572" t="s">
        <v>4557</v>
      </c>
      <c r="E1572" t="s">
        <v>4621</v>
      </c>
      <c r="H1572" t="s">
        <v>4622</v>
      </c>
      <c r="I1572" t="s">
        <v>4623</v>
      </c>
      <c r="J1572" t="s">
        <v>39</v>
      </c>
      <c r="K1572" t="b">
        <v>1</v>
      </c>
      <c r="L1572" t="s">
        <v>42</v>
      </c>
      <c r="M1572" t="s">
        <v>4624</v>
      </c>
      <c r="Q1572" t="b">
        <v>0</v>
      </c>
      <c r="R1572" t="s">
        <v>442</v>
      </c>
      <c r="S1572" t="b">
        <v>0</v>
      </c>
      <c r="U1572" t="b">
        <v>0</v>
      </c>
    </row>
    <row r="1573" spans="1:21" x14ac:dyDescent="0.2">
      <c r="A1573">
        <v>2320</v>
      </c>
      <c r="C1573" t="s">
        <v>4557</v>
      </c>
      <c r="D1573" t="s">
        <v>2383</v>
      </c>
      <c r="E1573" t="s">
        <v>11674</v>
      </c>
      <c r="F1573" t="s">
        <v>4626</v>
      </c>
      <c r="G1573" t="s">
        <v>4629</v>
      </c>
      <c r="H1573" t="s">
        <v>4627</v>
      </c>
      <c r="I1573" t="s">
        <v>4628</v>
      </c>
      <c r="J1573" t="s">
        <v>39</v>
      </c>
      <c r="K1573" t="b">
        <v>1</v>
      </c>
      <c r="L1573" t="s">
        <v>42</v>
      </c>
      <c r="M1573" t="s">
        <v>4630</v>
      </c>
      <c r="Q1573" t="b">
        <v>0</v>
      </c>
      <c r="R1573" t="s">
        <v>86</v>
      </c>
      <c r="S1573" t="b">
        <v>0</v>
      </c>
      <c r="U1573" t="b">
        <v>0</v>
      </c>
    </row>
    <row r="1574" spans="1:21" x14ac:dyDescent="0.2">
      <c r="A1574">
        <v>1572</v>
      </c>
      <c r="C1574" t="s">
        <v>4557</v>
      </c>
      <c r="F1574" t="s">
        <v>4558</v>
      </c>
      <c r="H1574" t="s">
        <v>4559</v>
      </c>
      <c r="I1574" t="s">
        <v>4560</v>
      </c>
      <c r="J1574" t="s">
        <v>39</v>
      </c>
      <c r="K1574" t="b">
        <v>1</v>
      </c>
      <c r="L1574" t="s">
        <v>42</v>
      </c>
      <c r="M1574" t="s">
        <v>4561</v>
      </c>
      <c r="Q1574" t="b">
        <v>0</v>
      </c>
      <c r="R1574" t="s">
        <v>86</v>
      </c>
      <c r="S1574" t="b">
        <v>0</v>
      </c>
      <c r="U1574" t="b">
        <v>0</v>
      </c>
    </row>
    <row r="1575" spans="1:21" x14ac:dyDescent="0.2">
      <c r="C1575" t="s">
        <v>4557</v>
      </c>
      <c r="F1575" t="s">
        <v>4562</v>
      </c>
      <c r="H1575" t="s">
        <v>4563</v>
      </c>
      <c r="I1575" t="s">
        <v>4564</v>
      </c>
      <c r="J1575" t="s">
        <v>39</v>
      </c>
      <c r="K1575" t="b">
        <v>1</v>
      </c>
      <c r="L1575" t="s">
        <v>42</v>
      </c>
      <c r="M1575" t="s">
        <v>4556</v>
      </c>
      <c r="Q1575" t="b">
        <v>0</v>
      </c>
      <c r="R1575" t="s">
        <v>86</v>
      </c>
      <c r="S1575" t="b">
        <v>0</v>
      </c>
      <c r="U1575" t="b">
        <v>0</v>
      </c>
    </row>
    <row r="1576" spans="1:21" x14ac:dyDescent="0.2">
      <c r="A1576">
        <v>15695</v>
      </c>
      <c r="C1576" t="s">
        <v>4557</v>
      </c>
      <c r="F1576" t="s">
        <v>4565</v>
      </c>
      <c r="I1576" t="s">
        <v>4566</v>
      </c>
      <c r="K1576" t="b">
        <v>0</v>
      </c>
      <c r="L1576" t="s">
        <v>42</v>
      </c>
      <c r="Q1576" t="b">
        <v>0</v>
      </c>
      <c r="R1576" t="s">
        <v>86</v>
      </c>
      <c r="S1576" t="b">
        <v>1</v>
      </c>
      <c r="T1576" t="s">
        <v>4567</v>
      </c>
      <c r="U1576" t="b">
        <v>0</v>
      </c>
    </row>
    <row r="1577" spans="1:21" x14ac:dyDescent="0.2">
      <c r="C1577" t="s">
        <v>4557</v>
      </c>
      <c r="F1577" t="s">
        <v>4568</v>
      </c>
      <c r="H1577" t="s">
        <v>4569</v>
      </c>
      <c r="I1577" t="s">
        <v>4570</v>
      </c>
      <c r="J1577" t="s">
        <v>39</v>
      </c>
      <c r="K1577" t="b">
        <v>1</v>
      </c>
      <c r="L1577" t="s">
        <v>42</v>
      </c>
      <c r="M1577" t="s">
        <v>4556</v>
      </c>
      <c r="Q1577" t="b">
        <v>0</v>
      </c>
      <c r="R1577" t="s">
        <v>86</v>
      </c>
      <c r="S1577" t="b">
        <v>0</v>
      </c>
      <c r="U1577" t="b">
        <v>0</v>
      </c>
    </row>
    <row r="1578" spans="1:21" x14ac:dyDescent="0.2">
      <c r="A1578">
        <v>20182</v>
      </c>
      <c r="C1578" t="s">
        <v>4557</v>
      </c>
      <c r="F1578" t="s">
        <v>4571</v>
      </c>
      <c r="H1578" t="s">
        <v>4572</v>
      </c>
      <c r="I1578" t="s">
        <v>4573</v>
      </c>
      <c r="J1578" t="s">
        <v>39</v>
      </c>
      <c r="K1578" t="b">
        <v>1</v>
      </c>
      <c r="L1578" t="s">
        <v>42</v>
      </c>
      <c r="M1578" t="s">
        <v>4574</v>
      </c>
      <c r="Q1578" t="b">
        <v>0</v>
      </c>
      <c r="R1578" t="s">
        <v>86</v>
      </c>
      <c r="S1578" t="b">
        <v>0</v>
      </c>
      <c r="U1578" t="b">
        <v>0</v>
      </c>
    </row>
    <row r="1579" spans="1:21" x14ac:dyDescent="0.2">
      <c r="A1579" t="s">
        <v>11408</v>
      </c>
      <c r="C1579" t="s">
        <v>11582</v>
      </c>
      <c r="E1579" t="s">
        <v>11583</v>
      </c>
      <c r="F1579" t="s">
        <v>11584</v>
      </c>
      <c r="G1579" t="s">
        <v>11423</v>
      </c>
      <c r="H1579" t="s">
        <v>11405</v>
      </c>
      <c r="I1579" t="s">
        <v>11585</v>
      </c>
      <c r="J1579" t="s">
        <v>39</v>
      </c>
      <c r="K1579" t="b">
        <v>1</v>
      </c>
      <c r="L1579" t="s">
        <v>42</v>
      </c>
      <c r="M1579" t="s">
        <v>80</v>
      </c>
      <c r="N1579" t="s">
        <v>11405</v>
      </c>
      <c r="O1579" t="s">
        <v>11405</v>
      </c>
      <c r="P1579" t="s">
        <v>11405</v>
      </c>
      <c r="Q1579" t="b">
        <v>0</v>
      </c>
      <c r="R1579" t="s">
        <v>37</v>
      </c>
      <c r="S1579" t="b">
        <v>0</v>
      </c>
      <c r="T1579" t="s">
        <v>11405</v>
      </c>
      <c r="U1579" t="b">
        <v>0</v>
      </c>
    </row>
    <row r="1580" spans="1:21" x14ac:dyDescent="0.2">
      <c r="A1580">
        <v>1524</v>
      </c>
      <c r="C1580" t="s">
        <v>4631</v>
      </c>
      <c r="E1580" t="s">
        <v>4632</v>
      </c>
      <c r="I1580" t="s">
        <v>4633</v>
      </c>
      <c r="K1580" t="b">
        <v>0</v>
      </c>
      <c r="L1580" t="s">
        <v>42</v>
      </c>
      <c r="Q1580" t="b">
        <v>0</v>
      </c>
      <c r="R1580" t="s">
        <v>86</v>
      </c>
      <c r="S1580" t="b">
        <v>1</v>
      </c>
      <c r="U1580" t="b">
        <v>0</v>
      </c>
    </row>
    <row r="1581" spans="1:21" x14ac:dyDescent="0.2">
      <c r="A1581">
        <v>1523</v>
      </c>
      <c r="C1581" t="s">
        <v>4631</v>
      </c>
      <c r="E1581" t="s">
        <v>4634</v>
      </c>
      <c r="F1581" t="s">
        <v>4635</v>
      </c>
      <c r="I1581" t="s">
        <v>4636</v>
      </c>
      <c r="K1581" t="b">
        <v>1</v>
      </c>
      <c r="L1581" t="s">
        <v>42</v>
      </c>
      <c r="M1581" t="s">
        <v>4638</v>
      </c>
      <c r="P1581" t="s">
        <v>4637</v>
      </c>
      <c r="Q1581" t="b">
        <v>0</v>
      </c>
      <c r="R1581" t="s">
        <v>86</v>
      </c>
      <c r="S1581" t="b">
        <v>1</v>
      </c>
      <c r="U1581" t="b">
        <v>0</v>
      </c>
    </row>
    <row r="1582" spans="1:21" x14ac:dyDescent="0.2">
      <c r="A1582">
        <v>2104</v>
      </c>
      <c r="C1582" t="s">
        <v>4631</v>
      </c>
      <c r="E1582" t="s">
        <v>4634</v>
      </c>
      <c r="F1582" t="s">
        <v>4639</v>
      </c>
      <c r="H1582" t="s">
        <v>4640</v>
      </c>
      <c r="I1582" t="s">
        <v>4641</v>
      </c>
      <c r="J1582" t="s">
        <v>39</v>
      </c>
      <c r="K1582" t="b">
        <v>1</v>
      </c>
      <c r="L1582" t="s">
        <v>42</v>
      </c>
      <c r="M1582" t="s">
        <v>4642</v>
      </c>
      <c r="Q1582" t="b">
        <v>1</v>
      </c>
      <c r="R1582" t="s">
        <v>86</v>
      </c>
      <c r="S1582" t="b">
        <v>0</v>
      </c>
      <c r="U1582" t="b">
        <v>0</v>
      </c>
    </row>
    <row r="1583" spans="1:21" x14ac:dyDescent="0.2">
      <c r="A1583">
        <v>1525</v>
      </c>
      <c r="C1583" t="s">
        <v>4631</v>
      </c>
      <c r="E1583" t="s">
        <v>4634</v>
      </c>
      <c r="F1583" t="s">
        <v>4643</v>
      </c>
      <c r="I1583" t="s">
        <v>4644</v>
      </c>
      <c r="K1583" t="b">
        <v>0</v>
      </c>
      <c r="L1583" t="s">
        <v>42</v>
      </c>
      <c r="Q1583" t="b">
        <v>0</v>
      </c>
      <c r="R1583" t="s">
        <v>86</v>
      </c>
      <c r="S1583" t="b">
        <v>1</v>
      </c>
      <c r="U1583" t="b">
        <v>0</v>
      </c>
    </row>
    <row r="1584" spans="1:21" x14ac:dyDescent="0.2">
      <c r="A1584">
        <v>1526</v>
      </c>
      <c r="C1584" t="s">
        <v>4631</v>
      </c>
      <c r="E1584" t="s">
        <v>4645</v>
      </c>
      <c r="I1584" t="s">
        <v>4646</v>
      </c>
      <c r="K1584" t="b">
        <v>1</v>
      </c>
      <c r="L1584" t="s">
        <v>42</v>
      </c>
      <c r="M1584" t="s">
        <v>4647</v>
      </c>
      <c r="Q1584" t="b">
        <v>0</v>
      </c>
      <c r="R1584" t="s">
        <v>86</v>
      </c>
      <c r="S1584" t="b">
        <v>1</v>
      </c>
      <c r="U1584" t="b">
        <v>0</v>
      </c>
    </row>
    <row r="1585" spans="1:21" x14ac:dyDescent="0.2">
      <c r="A1585">
        <v>1528</v>
      </c>
      <c r="C1585" t="s">
        <v>4631</v>
      </c>
      <c r="E1585" t="s">
        <v>1024</v>
      </c>
      <c r="I1585" t="s">
        <v>4648</v>
      </c>
      <c r="K1585" t="b">
        <v>0</v>
      </c>
      <c r="L1585" t="s">
        <v>42</v>
      </c>
      <c r="Q1585" t="b">
        <v>0</v>
      </c>
      <c r="R1585" t="s">
        <v>86</v>
      </c>
      <c r="S1585" t="b">
        <v>1</v>
      </c>
      <c r="U1585" t="b">
        <v>0</v>
      </c>
    </row>
    <row r="1586" spans="1:21" x14ac:dyDescent="0.2">
      <c r="C1586" t="s">
        <v>4631</v>
      </c>
      <c r="E1586" t="s">
        <v>4649</v>
      </c>
      <c r="F1586" t="s">
        <v>4650</v>
      </c>
      <c r="H1586" t="s">
        <v>4651</v>
      </c>
      <c r="I1586" t="s">
        <v>4652</v>
      </c>
      <c r="J1586" t="s">
        <v>39</v>
      </c>
      <c r="K1586" t="b">
        <v>1</v>
      </c>
      <c r="L1586" t="s">
        <v>42</v>
      </c>
      <c r="M1586" t="s">
        <v>4653</v>
      </c>
      <c r="Q1586" t="b">
        <v>0</v>
      </c>
      <c r="R1586" t="s">
        <v>86</v>
      </c>
      <c r="S1586" t="b">
        <v>0</v>
      </c>
      <c r="U1586" t="b">
        <v>0</v>
      </c>
    </row>
    <row r="1587" spans="1:21" x14ac:dyDescent="0.2">
      <c r="A1587">
        <v>1587</v>
      </c>
      <c r="C1587" t="s">
        <v>4654</v>
      </c>
      <c r="E1587" t="s">
        <v>4655</v>
      </c>
      <c r="F1587" t="s">
        <v>4656</v>
      </c>
      <c r="G1587" t="s">
        <v>4659</v>
      </c>
      <c r="H1587" t="s">
        <v>4657</v>
      </c>
      <c r="I1587" t="s">
        <v>4658</v>
      </c>
      <c r="J1587" t="s">
        <v>39</v>
      </c>
      <c r="K1587" t="b">
        <v>1</v>
      </c>
      <c r="L1587" t="s">
        <v>42</v>
      </c>
      <c r="M1587" t="s">
        <v>4660</v>
      </c>
      <c r="N1587" t="s">
        <v>4661</v>
      </c>
      <c r="O1587" t="s">
        <v>4662</v>
      </c>
      <c r="Q1587" t="b">
        <v>0</v>
      </c>
      <c r="R1587" t="s">
        <v>86</v>
      </c>
      <c r="S1587" t="b">
        <v>0</v>
      </c>
      <c r="U1587" t="b">
        <v>0</v>
      </c>
    </row>
    <row r="1588" spans="1:21" x14ac:dyDescent="0.2">
      <c r="C1588" t="s">
        <v>4654</v>
      </c>
      <c r="E1588" t="s">
        <v>4655</v>
      </c>
      <c r="F1588" t="s">
        <v>6658</v>
      </c>
      <c r="G1588" t="s">
        <v>4659</v>
      </c>
      <c r="H1588" t="s">
        <v>6659</v>
      </c>
      <c r="I1588" t="s">
        <v>6660</v>
      </c>
      <c r="J1588" t="s">
        <v>39</v>
      </c>
      <c r="K1588" t="b">
        <v>1</v>
      </c>
      <c r="L1588" t="s">
        <v>42</v>
      </c>
      <c r="M1588" t="s">
        <v>6661</v>
      </c>
      <c r="Q1588" t="b">
        <v>0</v>
      </c>
      <c r="R1588" t="s">
        <v>86</v>
      </c>
      <c r="S1588" t="b">
        <v>0</v>
      </c>
      <c r="U1588" t="b">
        <v>0</v>
      </c>
    </row>
    <row r="1589" spans="1:21" x14ac:dyDescent="0.2">
      <c r="A1589">
        <v>2106</v>
      </c>
      <c r="C1589" t="s">
        <v>4654</v>
      </c>
      <c r="E1589" t="s">
        <v>4655</v>
      </c>
      <c r="G1589" t="s">
        <v>4659</v>
      </c>
      <c r="H1589" t="s">
        <v>6619</v>
      </c>
      <c r="I1589" t="s">
        <v>4658</v>
      </c>
      <c r="J1589" t="s">
        <v>39</v>
      </c>
      <c r="K1589" t="b">
        <v>1</v>
      </c>
      <c r="L1589" t="s">
        <v>42</v>
      </c>
      <c r="M1589" t="s">
        <v>4660</v>
      </c>
      <c r="N1589" t="s">
        <v>4661</v>
      </c>
      <c r="O1589" t="s">
        <v>4662</v>
      </c>
      <c r="Q1589" t="b">
        <v>0</v>
      </c>
      <c r="R1589" t="s">
        <v>442</v>
      </c>
      <c r="S1589" t="b">
        <v>0</v>
      </c>
      <c r="U1589" t="b">
        <v>0</v>
      </c>
    </row>
    <row r="1590" spans="1:21" x14ac:dyDescent="0.2">
      <c r="A1590">
        <v>20045</v>
      </c>
      <c r="C1590" t="s">
        <v>4654</v>
      </c>
      <c r="E1590" t="s">
        <v>4663</v>
      </c>
      <c r="I1590" t="s">
        <v>4664</v>
      </c>
      <c r="K1590" t="b">
        <v>0</v>
      </c>
      <c r="L1590" t="s">
        <v>42</v>
      </c>
      <c r="Q1590" t="b">
        <v>1</v>
      </c>
      <c r="R1590" t="s">
        <v>86</v>
      </c>
      <c r="S1590" t="b">
        <v>1</v>
      </c>
      <c r="U1590" t="b">
        <v>0</v>
      </c>
    </row>
    <row r="1591" spans="1:21" x14ac:dyDescent="0.2">
      <c r="A1591">
        <v>1530</v>
      </c>
      <c r="C1591" t="s">
        <v>4654</v>
      </c>
      <c r="E1591" t="s">
        <v>2625</v>
      </c>
      <c r="F1591" t="s">
        <v>4665</v>
      </c>
      <c r="I1591" t="s">
        <v>4666</v>
      </c>
      <c r="K1591" t="b">
        <v>0</v>
      </c>
      <c r="L1591" t="s">
        <v>42</v>
      </c>
      <c r="Q1591" t="b">
        <v>0</v>
      </c>
      <c r="R1591" t="s">
        <v>86</v>
      </c>
      <c r="S1591" t="b">
        <v>1</v>
      </c>
      <c r="U1591" t="b">
        <v>0</v>
      </c>
    </row>
    <row r="1592" spans="1:21" x14ac:dyDescent="0.2">
      <c r="A1592" t="s">
        <v>11408</v>
      </c>
      <c r="C1592" t="s">
        <v>4654</v>
      </c>
      <c r="E1592" t="s">
        <v>2625</v>
      </c>
      <c r="F1592" t="s">
        <v>11405</v>
      </c>
      <c r="G1592" t="s">
        <v>11405</v>
      </c>
      <c r="H1592" t="s">
        <v>11586</v>
      </c>
      <c r="I1592" t="s">
        <v>4666</v>
      </c>
      <c r="J1592" t="s">
        <v>11405</v>
      </c>
      <c r="K1592" t="b">
        <v>0</v>
      </c>
      <c r="L1592" t="s">
        <v>42</v>
      </c>
      <c r="M1592" t="s">
        <v>11405</v>
      </c>
      <c r="N1592" t="s">
        <v>11405</v>
      </c>
      <c r="O1592" t="s">
        <v>11405</v>
      </c>
      <c r="P1592" t="s">
        <v>11405</v>
      </c>
      <c r="Q1592" t="b">
        <v>0</v>
      </c>
      <c r="R1592" t="s">
        <v>86</v>
      </c>
      <c r="S1592" t="b">
        <v>0</v>
      </c>
      <c r="T1592" t="s">
        <v>11405</v>
      </c>
      <c r="U1592" t="b">
        <v>0</v>
      </c>
    </row>
    <row r="1593" spans="1:21" x14ac:dyDescent="0.2">
      <c r="A1593" t="s">
        <v>11408</v>
      </c>
      <c r="C1593" t="s">
        <v>4654</v>
      </c>
      <c r="E1593" t="s">
        <v>2625</v>
      </c>
      <c r="F1593" t="s">
        <v>1160</v>
      </c>
      <c r="G1593" t="s">
        <v>11405</v>
      </c>
      <c r="H1593" t="s">
        <v>11587</v>
      </c>
      <c r="I1593" t="s">
        <v>11588</v>
      </c>
      <c r="J1593" t="s">
        <v>11405</v>
      </c>
      <c r="K1593" t="b">
        <v>0</v>
      </c>
      <c r="L1593" t="s">
        <v>42</v>
      </c>
      <c r="M1593" t="s">
        <v>11405</v>
      </c>
      <c r="N1593" t="s">
        <v>11405</v>
      </c>
      <c r="O1593" t="s">
        <v>11405</v>
      </c>
      <c r="P1593" t="s">
        <v>11405</v>
      </c>
      <c r="Q1593" t="b">
        <v>0</v>
      </c>
      <c r="R1593" t="s">
        <v>86</v>
      </c>
      <c r="S1593" t="b">
        <v>0</v>
      </c>
      <c r="T1593" t="s">
        <v>11405</v>
      </c>
      <c r="U1593" t="b">
        <v>0</v>
      </c>
    </row>
    <row r="1594" spans="1:21" x14ac:dyDescent="0.2">
      <c r="A1594">
        <v>1531</v>
      </c>
      <c r="C1594" t="s">
        <v>4667</v>
      </c>
      <c r="E1594" t="s">
        <v>4668</v>
      </c>
      <c r="I1594" t="s">
        <v>4669</v>
      </c>
      <c r="K1594" t="b">
        <v>0</v>
      </c>
      <c r="L1594" t="s">
        <v>42</v>
      </c>
      <c r="Q1594" t="b">
        <v>0</v>
      </c>
      <c r="R1594" t="s">
        <v>86</v>
      </c>
      <c r="S1594" t="b">
        <v>1</v>
      </c>
      <c r="U1594" t="b">
        <v>0</v>
      </c>
    </row>
    <row r="1595" spans="1:21" x14ac:dyDescent="0.2">
      <c r="A1595">
        <v>1605</v>
      </c>
      <c r="C1595" t="s">
        <v>4670</v>
      </c>
      <c r="E1595" t="s">
        <v>4671</v>
      </c>
      <c r="I1595" t="s">
        <v>4672</v>
      </c>
      <c r="K1595" t="b">
        <v>1</v>
      </c>
      <c r="L1595" t="s">
        <v>42</v>
      </c>
      <c r="M1595" t="s">
        <v>4674</v>
      </c>
      <c r="O1595" t="s">
        <v>239</v>
      </c>
      <c r="P1595" t="s">
        <v>4673</v>
      </c>
      <c r="Q1595" t="b">
        <v>1</v>
      </c>
      <c r="R1595" t="s">
        <v>86</v>
      </c>
      <c r="S1595" t="b">
        <v>1</v>
      </c>
      <c r="U1595" t="b">
        <v>0</v>
      </c>
    </row>
    <row r="1596" spans="1:21" x14ac:dyDescent="0.2">
      <c r="A1596">
        <v>1588</v>
      </c>
      <c r="C1596" t="s">
        <v>4675</v>
      </c>
      <c r="E1596" t="s">
        <v>4676</v>
      </c>
      <c r="G1596" t="s">
        <v>4679</v>
      </c>
      <c r="H1596" t="s">
        <v>4677</v>
      </c>
      <c r="I1596" t="s">
        <v>4678</v>
      </c>
      <c r="J1596" t="s">
        <v>39</v>
      </c>
      <c r="K1596" t="b">
        <v>1</v>
      </c>
      <c r="L1596" t="s">
        <v>42</v>
      </c>
      <c r="M1596" t="s">
        <v>4680</v>
      </c>
      <c r="Q1596" t="b">
        <v>0</v>
      </c>
      <c r="R1596" t="s">
        <v>86</v>
      </c>
      <c r="S1596" t="b">
        <v>0</v>
      </c>
      <c r="U1596" t="b">
        <v>0</v>
      </c>
    </row>
    <row r="1597" spans="1:21" x14ac:dyDescent="0.2">
      <c r="A1597">
        <v>20184</v>
      </c>
      <c r="C1597" t="s">
        <v>4681</v>
      </c>
      <c r="E1597" t="s">
        <v>4682</v>
      </c>
      <c r="H1597" t="s">
        <v>4683</v>
      </c>
      <c r="I1597" t="s">
        <v>4684</v>
      </c>
      <c r="J1597" t="s">
        <v>39</v>
      </c>
      <c r="K1597" t="b">
        <v>1</v>
      </c>
      <c r="L1597" t="s">
        <v>42</v>
      </c>
      <c r="M1597" t="s">
        <v>4685</v>
      </c>
      <c r="Q1597" t="b">
        <v>0</v>
      </c>
      <c r="R1597" t="s">
        <v>86</v>
      </c>
      <c r="S1597" t="b">
        <v>0</v>
      </c>
      <c r="U1597" t="b">
        <v>0</v>
      </c>
    </row>
    <row r="1598" spans="1:21" x14ac:dyDescent="0.2">
      <c r="A1598">
        <v>1596</v>
      </c>
      <c r="C1598" t="s">
        <v>4686</v>
      </c>
      <c r="E1598" t="s">
        <v>4687</v>
      </c>
      <c r="F1598" t="s">
        <v>6789</v>
      </c>
      <c r="H1598" t="s">
        <v>6790</v>
      </c>
      <c r="I1598" t="s">
        <v>6791</v>
      </c>
      <c r="J1598" t="s">
        <v>39</v>
      </c>
      <c r="K1598" t="b">
        <v>1</v>
      </c>
      <c r="L1598" t="s">
        <v>42</v>
      </c>
      <c r="M1598" t="s">
        <v>6792</v>
      </c>
      <c r="Q1598" t="b">
        <v>0</v>
      </c>
      <c r="R1598" t="s">
        <v>86</v>
      </c>
      <c r="S1598" t="b">
        <v>0</v>
      </c>
      <c r="U1598" t="b">
        <v>0</v>
      </c>
    </row>
    <row r="1599" spans="1:21" x14ac:dyDescent="0.2">
      <c r="A1599">
        <v>1590</v>
      </c>
      <c r="C1599" t="s">
        <v>4686</v>
      </c>
      <c r="E1599" t="s">
        <v>4687</v>
      </c>
      <c r="F1599" t="s">
        <v>4688</v>
      </c>
      <c r="H1599" t="s">
        <v>4689</v>
      </c>
      <c r="I1599" t="s">
        <v>4690</v>
      </c>
      <c r="J1599" t="s">
        <v>39</v>
      </c>
      <c r="K1599" t="b">
        <v>1</v>
      </c>
      <c r="L1599" t="s">
        <v>42</v>
      </c>
      <c r="M1599" t="s">
        <v>11233</v>
      </c>
      <c r="Q1599" t="b">
        <v>0</v>
      </c>
      <c r="R1599" t="s">
        <v>86</v>
      </c>
      <c r="S1599" t="b">
        <v>0</v>
      </c>
      <c r="U1599" t="b">
        <v>0</v>
      </c>
    </row>
    <row r="1600" spans="1:21" x14ac:dyDescent="0.2">
      <c r="A1600">
        <v>1537</v>
      </c>
      <c r="C1600" t="s">
        <v>4691</v>
      </c>
      <c r="E1600" t="s">
        <v>4700</v>
      </c>
      <c r="I1600" t="s">
        <v>4701</v>
      </c>
      <c r="K1600" t="b">
        <v>1</v>
      </c>
      <c r="L1600" t="s">
        <v>42</v>
      </c>
      <c r="M1600" t="s">
        <v>4695</v>
      </c>
      <c r="Q1600" t="b">
        <v>0</v>
      </c>
      <c r="R1600" t="s">
        <v>86</v>
      </c>
      <c r="S1600" t="b">
        <v>1</v>
      </c>
      <c r="U1600" t="b">
        <v>0</v>
      </c>
    </row>
    <row r="1601" spans="1:21" x14ac:dyDescent="0.2">
      <c r="A1601">
        <v>20213</v>
      </c>
      <c r="C1601" t="s">
        <v>4691</v>
      </c>
      <c r="E1601" t="s">
        <v>4702</v>
      </c>
      <c r="F1601" t="s">
        <v>4703</v>
      </c>
      <c r="H1601" t="s">
        <v>10210</v>
      </c>
      <c r="I1601" t="s">
        <v>4704</v>
      </c>
      <c r="K1601" t="b">
        <v>1</v>
      </c>
      <c r="L1601" t="s">
        <v>42</v>
      </c>
      <c r="M1601" t="s">
        <v>4695</v>
      </c>
      <c r="Q1601" t="b">
        <v>0</v>
      </c>
      <c r="R1601" t="s">
        <v>482</v>
      </c>
      <c r="S1601" t="b">
        <v>0</v>
      </c>
      <c r="U1601" t="b">
        <v>0</v>
      </c>
    </row>
    <row r="1602" spans="1:21" x14ac:dyDescent="0.2">
      <c r="A1602">
        <v>1591</v>
      </c>
      <c r="C1602" t="s">
        <v>4691</v>
      </c>
      <c r="E1602" t="s">
        <v>4702</v>
      </c>
      <c r="F1602" t="s">
        <v>4705</v>
      </c>
      <c r="H1602" t="s">
        <v>10209</v>
      </c>
      <c r="I1602" t="s">
        <v>4707</v>
      </c>
      <c r="K1602" t="b">
        <v>1</v>
      </c>
      <c r="L1602" t="s">
        <v>42</v>
      </c>
      <c r="M1602" t="s">
        <v>4708</v>
      </c>
      <c r="Q1602" t="b">
        <v>0</v>
      </c>
      <c r="R1602" t="s">
        <v>86</v>
      </c>
      <c r="S1602" t="b">
        <v>0</v>
      </c>
      <c r="U1602" t="b">
        <v>0</v>
      </c>
    </row>
    <row r="1603" spans="1:21" x14ac:dyDescent="0.2">
      <c r="A1603">
        <v>1536</v>
      </c>
      <c r="C1603" t="s">
        <v>4691</v>
      </c>
      <c r="F1603" t="s">
        <v>4692</v>
      </c>
      <c r="I1603" t="s">
        <v>4693</v>
      </c>
      <c r="K1603" t="b">
        <v>0</v>
      </c>
      <c r="L1603" t="s">
        <v>42</v>
      </c>
      <c r="Q1603" t="b">
        <v>0</v>
      </c>
      <c r="R1603" t="s">
        <v>86</v>
      </c>
      <c r="S1603" t="b">
        <v>1</v>
      </c>
      <c r="U1603" t="b">
        <v>0</v>
      </c>
    </row>
    <row r="1604" spans="1:21" x14ac:dyDescent="0.2">
      <c r="A1604">
        <v>1592</v>
      </c>
      <c r="C1604" t="s">
        <v>4691</v>
      </c>
      <c r="F1604" t="s">
        <v>4696</v>
      </c>
      <c r="H1604" t="s">
        <v>4697</v>
      </c>
      <c r="I1604" t="s">
        <v>4698</v>
      </c>
      <c r="K1604" t="b">
        <v>1</v>
      </c>
      <c r="L1604" t="s">
        <v>42</v>
      </c>
      <c r="M1604" t="s">
        <v>4699</v>
      </c>
      <c r="Q1604" t="b">
        <v>0</v>
      </c>
      <c r="R1604" t="s">
        <v>86</v>
      </c>
      <c r="S1604" t="b">
        <v>0</v>
      </c>
      <c r="U1604" t="b">
        <v>0</v>
      </c>
    </row>
    <row r="1605" spans="1:21" x14ac:dyDescent="0.2">
      <c r="A1605">
        <v>1535</v>
      </c>
      <c r="C1605" t="s">
        <v>4691</v>
      </c>
      <c r="I1605" t="s">
        <v>4694</v>
      </c>
      <c r="K1605" t="b">
        <v>1</v>
      </c>
      <c r="L1605" t="s">
        <v>42</v>
      </c>
      <c r="M1605" t="s">
        <v>4695</v>
      </c>
      <c r="Q1605" t="b">
        <v>0</v>
      </c>
      <c r="R1605" t="s">
        <v>86</v>
      </c>
      <c r="S1605" t="b">
        <v>1</v>
      </c>
      <c r="U1605" t="b">
        <v>0</v>
      </c>
    </row>
    <row r="1606" spans="1:21" x14ac:dyDescent="0.2">
      <c r="A1606">
        <v>1606</v>
      </c>
      <c r="C1606" t="s">
        <v>4709</v>
      </c>
      <c r="E1606" t="s">
        <v>4710</v>
      </c>
      <c r="I1606" t="s">
        <v>4711</v>
      </c>
      <c r="K1606" t="b">
        <v>1</v>
      </c>
      <c r="L1606" t="s">
        <v>42</v>
      </c>
      <c r="M1606" t="s">
        <v>4712</v>
      </c>
      <c r="Q1606" t="b">
        <v>1</v>
      </c>
      <c r="R1606" t="s">
        <v>86</v>
      </c>
      <c r="S1606" t="b">
        <v>1</v>
      </c>
      <c r="U1606" t="b">
        <v>0</v>
      </c>
    </row>
    <row r="1607" spans="1:21" x14ac:dyDescent="0.2">
      <c r="A1607">
        <v>1562</v>
      </c>
      <c r="C1607" t="s">
        <v>4709</v>
      </c>
      <c r="E1607" t="s">
        <v>4713</v>
      </c>
      <c r="F1607" t="s">
        <v>4716</v>
      </c>
      <c r="I1607" t="s">
        <v>4717</v>
      </c>
      <c r="K1607" t="b">
        <v>0</v>
      </c>
      <c r="L1607" t="s">
        <v>42</v>
      </c>
      <c r="O1607" t="s">
        <v>239</v>
      </c>
      <c r="P1607" t="s">
        <v>4715</v>
      </c>
      <c r="Q1607" t="b">
        <v>0</v>
      </c>
      <c r="R1607" t="s">
        <v>86</v>
      </c>
      <c r="S1607" t="b">
        <v>1</v>
      </c>
      <c r="U1607" t="b">
        <v>0</v>
      </c>
    </row>
    <row r="1608" spans="1:21" x14ac:dyDescent="0.2">
      <c r="A1608">
        <v>1814</v>
      </c>
      <c r="C1608" t="s">
        <v>4709</v>
      </c>
      <c r="E1608" t="s">
        <v>4713</v>
      </c>
      <c r="I1608" t="s">
        <v>4714</v>
      </c>
      <c r="K1608" t="b">
        <v>1</v>
      </c>
      <c r="L1608" t="s">
        <v>42</v>
      </c>
      <c r="M1608" t="s">
        <v>4715</v>
      </c>
      <c r="O1608" t="s">
        <v>239</v>
      </c>
      <c r="Q1608" t="b">
        <v>1</v>
      </c>
      <c r="R1608" t="s">
        <v>86</v>
      </c>
      <c r="S1608" t="b">
        <v>1</v>
      </c>
      <c r="U1608" t="b">
        <v>0</v>
      </c>
    </row>
    <row r="1609" spans="1:21" x14ac:dyDescent="0.2">
      <c r="A1609">
        <v>1899</v>
      </c>
      <c r="C1609" t="s">
        <v>6669</v>
      </c>
      <c r="F1609" t="s">
        <v>6670</v>
      </c>
      <c r="G1609" t="s">
        <v>6673</v>
      </c>
      <c r="H1609" t="s">
        <v>6671</v>
      </c>
      <c r="I1609" t="s">
        <v>6672</v>
      </c>
      <c r="K1609" t="b">
        <v>1</v>
      </c>
      <c r="L1609" t="s">
        <v>42</v>
      </c>
      <c r="M1609" t="s">
        <v>11234</v>
      </c>
      <c r="Q1609" t="b">
        <v>1</v>
      </c>
      <c r="R1609" t="s">
        <v>86</v>
      </c>
      <c r="S1609" t="b">
        <v>0</v>
      </c>
      <c r="U1609" t="b">
        <v>0</v>
      </c>
    </row>
    <row r="1610" spans="1:21" x14ac:dyDescent="0.2">
      <c r="A1610">
        <v>19961</v>
      </c>
      <c r="C1610" t="s">
        <v>9852</v>
      </c>
      <c r="E1610" t="s">
        <v>10300</v>
      </c>
      <c r="G1610" t="s">
        <v>10671</v>
      </c>
      <c r="H1610" t="s">
        <v>10211</v>
      </c>
      <c r="I1610" t="s">
        <v>10672</v>
      </c>
      <c r="K1610" t="b">
        <v>1</v>
      </c>
      <c r="L1610" t="s">
        <v>42</v>
      </c>
      <c r="M1610" t="s">
        <v>11235</v>
      </c>
      <c r="Q1610" t="b">
        <v>0</v>
      </c>
      <c r="R1610" t="s">
        <v>86</v>
      </c>
      <c r="S1610" t="b">
        <v>0</v>
      </c>
      <c r="U1610" t="b">
        <v>0</v>
      </c>
    </row>
    <row r="1611" spans="1:21" x14ac:dyDescent="0.2">
      <c r="A1611">
        <v>20177</v>
      </c>
      <c r="C1611" t="s">
        <v>4718</v>
      </c>
      <c r="E1611" t="s">
        <v>4732</v>
      </c>
      <c r="F1611" t="s">
        <v>4733</v>
      </c>
      <c r="H1611" t="s">
        <v>4734</v>
      </c>
      <c r="J1611" t="s">
        <v>39</v>
      </c>
      <c r="K1611" t="b">
        <v>1</v>
      </c>
      <c r="L1611" t="s">
        <v>42</v>
      </c>
      <c r="M1611" t="s">
        <v>4735</v>
      </c>
      <c r="Q1611" t="b">
        <v>0</v>
      </c>
      <c r="R1611" t="s">
        <v>86</v>
      </c>
      <c r="S1611" t="b">
        <v>0</v>
      </c>
      <c r="U1611" t="b">
        <v>0</v>
      </c>
    </row>
    <row r="1612" spans="1:21" x14ac:dyDescent="0.2">
      <c r="C1612" t="s">
        <v>4718</v>
      </c>
      <c r="E1612" t="s">
        <v>6898</v>
      </c>
      <c r="G1612" t="s">
        <v>6901</v>
      </c>
      <c r="H1612" t="s">
        <v>6899</v>
      </c>
      <c r="I1612" t="s">
        <v>6900</v>
      </c>
      <c r="J1612" t="s">
        <v>39</v>
      </c>
      <c r="K1612" t="b">
        <v>1</v>
      </c>
      <c r="L1612" t="s">
        <v>42</v>
      </c>
      <c r="M1612" t="s">
        <v>6902</v>
      </c>
      <c r="Q1612" t="b">
        <v>0</v>
      </c>
      <c r="R1612" t="s">
        <v>86</v>
      </c>
      <c r="S1612" t="b">
        <v>0</v>
      </c>
      <c r="U1612" t="b">
        <v>0</v>
      </c>
    </row>
    <row r="1613" spans="1:21" x14ac:dyDescent="0.2">
      <c r="A1613" t="s">
        <v>11408</v>
      </c>
      <c r="C1613" t="s">
        <v>4718</v>
      </c>
      <c r="E1613" t="s">
        <v>11589</v>
      </c>
      <c r="F1613" t="s">
        <v>11590</v>
      </c>
      <c r="G1613" t="s">
        <v>11591</v>
      </c>
      <c r="H1613" t="s">
        <v>11405</v>
      </c>
      <c r="I1613" t="s">
        <v>11405</v>
      </c>
      <c r="J1613" t="s">
        <v>11405</v>
      </c>
      <c r="K1613" t="b">
        <v>0</v>
      </c>
      <c r="L1613" t="s">
        <v>42</v>
      </c>
      <c r="M1613" t="s">
        <v>11405</v>
      </c>
      <c r="N1613" t="s">
        <v>11405</v>
      </c>
      <c r="O1613" t="s">
        <v>11405</v>
      </c>
      <c r="P1613" t="s">
        <v>11405</v>
      </c>
      <c r="Q1613" t="b">
        <v>0</v>
      </c>
      <c r="R1613" t="s">
        <v>86</v>
      </c>
      <c r="S1613" t="b">
        <v>0</v>
      </c>
      <c r="T1613" t="s">
        <v>11405</v>
      </c>
      <c r="U1613" t="b">
        <v>0</v>
      </c>
    </row>
    <row r="1614" spans="1:21" x14ac:dyDescent="0.2">
      <c r="A1614">
        <v>2095</v>
      </c>
      <c r="C1614" t="s">
        <v>4718</v>
      </c>
      <c r="E1614" t="s">
        <v>2701</v>
      </c>
      <c r="F1614" t="s">
        <v>4736</v>
      </c>
      <c r="G1614" t="s">
        <v>4738</v>
      </c>
      <c r="I1614" t="s">
        <v>4737</v>
      </c>
      <c r="K1614" t="b">
        <v>0</v>
      </c>
      <c r="L1614" t="s">
        <v>42</v>
      </c>
      <c r="Q1614" t="b">
        <v>1</v>
      </c>
      <c r="R1614" t="s">
        <v>86</v>
      </c>
      <c r="S1614" t="b">
        <v>1</v>
      </c>
      <c r="U1614" t="b">
        <v>0</v>
      </c>
    </row>
    <row r="1615" spans="1:21" x14ac:dyDescent="0.2">
      <c r="A1615">
        <v>2041</v>
      </c>
      <c r="C1615" t="s">
        <v>4718</v>
      </c>
      <c r="E1615" t="s">
        <v>2701</v>
      </c>
      <c r="F1615" t="s">
        <v>4739</v>
      </c>
      <c r="G1615" t="s">
        <v>4741</v>
      </c>
      <c r="I1615" t="s">
        <v>4740</v>
      </c>
      <c r="K1615" t="b">
        <v>0</v>
      </c>
      <c r="L1615" t="s">
        <v>42</v>
      </c>
      <c r="Q1615" t="b">
        <v>0</v>
      </c>
      <c r="R1615" t="s">
        <v>86</v>
      </c>
      <c r="S1615" t="b">
        <v>1</v>
      </c>
      <c r="U1615" t="b">
        <v>0</v>
      </c>
    </row>
    <row r="1616" spans="1:21" x14ac:dyDescent="0.2">
      <c r="A1616">
        <v>2042</v>
      </c>
      <c r="C1616" t="s">
        <v>4718</v>
      </c>
      <c r="E1616" t="s">
        <v>2701</v>
      </c>
      <c r="F1616" t="s">
        <v>4742</v>
      </c>
      <c r="G1616" t="s">
        <v>4744</v>
      </c>
      <c r="I1616" t="s">
        <v>4743</v>
      </c>
      <c r="K1616" t="b">
        <v>1</v>
      </c>
      <c r="L1616" t="s">
        <v>42</v>
      </c>
      <c r="M1616" t="s">
        <v>4745</v>
      </c>
      <c r="Q1616" t="b">
        <v>1</v>
      </c>
      <c r="R1616" t="s">
        <v>86</v>
      </c>
      <c r="S1616" t="b">
        <v>1</v>
      </c>
      <c r="U1616" t="b">
        <v>0</v>
      </c>
    </row>
    <row r="1617" spans="1:21" x14ac:dyDescent="0.2">
      <c r="A1617">
        <v>1841</v>
      </c>
      <c r="C1617" t="s">
        <v>4718</v>
      </c>
      <c r="E1617" t="s">
        <v>2701</v>
      </c>
      <c r="F1617" t="s">
        <v>4746</v>
      </c>
      <c r="I1617" t="s">
        <v>4747</v>
      </c>
      <c r="K1617" t="b">
        <v>0</v>
      </c>
      <c r="L1617" t="s">
        <v>42</v>
      </c>
      <c r="Q1617" t="b">
        <v>0</v>
      </c>
      <c r="R1617" t="s">
        <v>86</v>
      </c>
      <c r="S1617" t="b">
        <v>1</v>
      </c>
      <c r="U1617" t="b">
        <v>0</v>
      </c>
    </row>
    <row r="1618" spans="1:21" x14ac:dyDescent="0.2">
      <c r="A1618">
        <v>2236</v>
      </c>
      <c r="C1618" t="s">
        <v>4718</v>
      </c>
      <c r="E1618" t="s">
        <v>2701</v>
      </c>
      <c r="F1618" t="s">
        <v>4748</v>
      </c>
      <c r="I1618" t="s">
        <v>4749</v>
      </c>
      <c r="K1618" t="b">
        <v>1</v>
      </c>
      <c r="L1618" t="s">
        <v>42</v>
      </c>
      <c r="M1618" t="s">
        <v>4750</v>
      </c>
      <c r="Q1618" t="b">
        <v>1</v>
      </c>
      <c r="R1618" t="s">
        <v>86</v>
      </c>
      <c r="S1618" t="b">
        <v>1</v>
      </c>
      <c r="U1618" t="b">
        <v>0</v>
      </c>
    </row>
    <row r="1619" spans="1:21" x14ac:dyDescent="0.2">
      <c r="A1619">
        <v>20143</v>
      </c>
      <c r="C1619" t="s">
        <v>4718</v>
      </c>
      <c r="E1619" t="s">
        <v>4751</v>
      </c>
      <c r="I1619" t="s">
        <v>4752</v>
      </c>
      <c r="K1619" t="b">
        <v>1</v>
      </c>
      <c r="L1619" t="s">
        <v>42</v>
      </c>
      <c r="M1619" t="s">
        <v>4753</v>
      </c>
      <c r="Q1619" t="b">
        <v>0</v>
      </c>
      <c r="R1619" t="s">
        <v>86</v>
      </c>
      <c r="S1619" t="b">
        <v>1</v>
      </c>
      <c r="U1619" t="b">
        <v>0</v>
      </c>
    </row>
    <row r="1620" spans="1:21" x14ac:dyDescent="0.2">
      <c r="A1620">
        <v>15790</v>
      </c>
      <c r="C1620" t="s">
        <v>4718</v>
      </c>
      <c r="E1620" t="s">
        <v>4754</v>
      </c>
      <c r="F1620" t="s">
        <v>9959</v>
      </c>
      <c r="H1620" t="s">
        <v>6646</v>
      </c>
      <c r="I1620" t="s">
        <v>6647</v>
      </c>
      <c r="K1620" t="b">
        <v>1</v>
      </c>
      <c r="L1620" t="s">
        <v>42</v>
      </c>
      <c r="M1620" t="s">
        <v>4756</v>
      </c>
      <c r="Q1620" t="b">
        <v>0</v>
      </c>
      <c r="R1620" t="s">
        <v>86</v>
      </c>
      <c r="S1620" t="b">
        <v>0</v>
      </c>
      <c r="U1620" t="b">
        <v>0</v>
      </c>
    </row>
    <row r="1621" spans="1:21" x14ac:dyDescent="0.2">
      <c r="A1621">
        <v>1563</v>
      </c>
      <c r="C1621" t="s">
        <v>4718</v>
      </c>
      <c r="E1621" t="s">
        <v>4754</v>
      </c>
      <c r="I1621" t="s">
        <v>4755</v>
      </c>
      <c r="K1621" t="b">
        <v>1</v>
      </c>
      <c r="L1621" t="s">
        <v>42</v>
      </c>
      <c r="M1621" t="s">
        <v>4756</v>
      </c>
      <c r="Q1621" t="b">
        <v>0</v>
      </c>
      <c r="R1621" t="s">
        <v>86</v>
      </c>
      <c r="S1621" t="b">
        <v>0</v>
      </c>
      <c r="U1621" t="b">
        <v>0</v>
      </c>
    </row>
    <row r="1622" spans="1:21" x14ac:dyDescent="0.2">
      <c r="A1622">
        <v>2161</v>
      </c>
      <c r="C1622" t="s">
        <v>4718</v>
      </c>
      <c r="F1622" t="s">
        <v>4719</v>
      </c>
      <c r="I1622" t="s">
        <v>4720</v>
      </c>
      <c r="K1622" t="b">
        <v>1</v>
      </c>
      <c r="L1622" t="s">
        <v>42</v>
      </c>
      <c r="M1622" t="s">
        <v>4721</v>
      </c>
      <c r="Q1622" t="b">
        <v>1</v>
      </c>
      <c r="R1622" t="s">
        <v>86</v>
      </c>
      <c r="S1622" t="b">
        <v>1</v>
      </c>
      <c r="U1622" t="b">
        <v>0</v>
      </c>
    </row>
    <row r="1623" spans="1:21" x14ac:dyDescent="0.2">
      <c r="A1623">
        <v>1615</v>
      </c>
      <c r="C1623" t="s">
        <v>4718</v>
      </c>
      <c r="F1623" t="s">
        <v>4722</v>
      </c>
      <c r="I1623" t="s">
        <v>4723</v>
      </c>
      <c r="K1623" t="b">
        <v>1</v>
      </c>
      <c r="L1623" t="s">
        <v>42</v>
      </c>
      <c r="M1623" t="s">
        <v>4724</v>
      </c>
      <c r="Q1623" t="b">
        <v>1</v>
      </c>
      <c r="R1623" t="s">
        <v>86</v>
      </c>
      <c r="S1623" t="b">
        <v>1</v>
      </c>
      <c r="U1623" t="b">
        <v>0</v>
      </c>
    </row>
    <row r="1624" spans="1:21" x14ac:dyDescent="0.2">
      <c r="A1624">
        <v>2160</v>
      </c>
      <c r="C1624" t="s">
        <v>4718</v>
      </c>
      <c r="F1624" t="s">
        <v>4725</v>
      </c>
      <c r="I1624" t="s">
        <v>4726</v>
      </c>
      <c r="K1624" t="b">
        <v>1</v>
      </c>
      <c r="L1624" t="s">
        <v>42</v>
      </c>
      <c r="M1624" t="s">
        <v>4727</v>
      </c>
      <c r="Q1624" t="b">
        <v>0</v>
      </c>
      <c r="R1624" t="s">
        <v>86</v>
      </c>
      <c r="S1624" t="b">
        <v>1</v>
      </c>
      <c r="U1624" t="b">
        <v>0</v>
      </c>
    </row>
    <row r="1625" spans="1:21" x14ac:dyDescent="0.2">
      <c r="A1625">
        <v>1541</v>
      </c>
      <c r="C1625" t="s">
        <v>4718</v>
      </c>
      <c r="F1625" t="s">
        <v>4728</v>
      </c>
      <c r="K1625" t="b">
        <v>1</v>
      </c>
      <c r="L1625" t="s">
        <v>42</v>
      </c>
      <c r="M1625" t="s">
        <v>4729</v>
      </c>
      <c r="Q1625" t="b">
        <v>1</v>
      </c>
      <c r="R1625" t="s">
        <v>86</v>
      </c>
      <c r="S1625" t="b">
        <v>1</v>
      </c>
      <c r="U1625" t="b">
        <v>0</v>
      </c>
    </row>
    <row r="1626" spans="1:21" x14ac:dyDescent="0.2">
      <c r="A1626">
        <v>2159</v>
      </c>
      <c r="C1626" t="s">
        <v>4718</v>
      </c>
      <c r="F1626" t="s">
        <v>4730</v>
      </c>
      <c r="I1626" t="s">
        <v>4731</v>
      </c>
      <c r="K1626" t="b">
        <v>0</v>
      </c>
      <c r="L1626" t="s">
        <v>42</v>
      </c>
      <c r="Q1626" t="b">
        <v>0</v>
      </c>
      <c r="R1626" t="s">
        <v>86</v>
      </c>
      <c r="S1626" t="b">
        <v>1</v>
      </c>
      <c r="U1626" t="b">
        <v>0</v>
      </c>
    </row>
    <row r="1627" spans="1:21" x14ac:dyDescent="0.2">
      <c r="A1627">
        <v>1815</v>
      </c>
      <c r="C1627" t="s">
        <v>4757</v>
      </c>
      <c r="E1627" t="s">
        <v>4455</v>
      </c>
      <c r="F1627" t="s">
        <v>4758</v>
      </c>
      <c r="I1627" t="s">
        <v>4759</v>
      </c>
      <c r="K1627" t="b">
        <v>0</v>
      </c>
      <c r="L1627" t="s">
        <v>42</v>
      </c>
      <c r="Q1627" t="b">
        <v>0</v>
      </c>
      <c r="R1627" t="s">
        <v>86</v>
      </c>
      <c r="S1627" t="b">
        <v>1</v>
      </c>
      <c r="U1627" t="b">
        <v>0</v>
      </c>
    </row>
    <row r="1628" spans="1:21" x14ac:dyDescent="0.2">
      <c r="A1628">
        <v>2100</v>
      </c>
      <c r="C1628" t="s">
        <v>4760</v>
      </c>
      <c r="E1628" t="s">
        <v>4761</v>
      </c>
      <c r="F1628" t="s">
        <v>4762</v>
      </c>
      <c r="G1628" t="s">
        <v>4763</v>
      </c>
      <c r="K1628" t="b">
        <v>1</v>
      </c>
      <c r="L1628" t="s">
        <v>42</v>
      </c>
      <c r="M1628" t="s">
        <v>4764</v>
      </c>
      <c r="Q1628" t="b">
        <v>0</v>
      </c>
      <c r="R1628" t="s">
        <v>86</v>
      </c>
      <c r="S1628" t="b">
        <v>1</v>
      </c>
      <c r="U1628" t="b">
        <v>0</v>
      </c>
    </row>
    <row r="1629" spans="1:21" x14ac:dyDescent="0.2">
      <c r="C1629" t="s">
        <v>4760</v>
      </c>
      <c r="E1629" t="s">
        <v>4765</v>
      </c>
      <c r="F1629" t="s">
        <v>9853</v>
      </c>
      <c r="H1629" t="s">
        <v>4767</v>
      </c>
      <c r="I1629" t="s">
        <v>10673</v>
      </c>
      <c r="J1629" t="s">
        <v>39</v>
      </c>
      <c r="K1629" t="b">
        <v>0</v>
      </c>
      <c r="L1629" t="s">
        <v>42</v>
      </c>
      <c r="Q1629" t="b">
        <v>0</v>
      </c>
      <c r="R1629" t="s">
        <v>86</v>
      </c>
      <c r="S1629" t="b">
        <v>0</v>
      </c>
      <c r="U1629" t="b">
        <v>0</v>
      </c>
    </row>
    <row r="1630" spans="1:21" x14ac:dyDescent="0.2">
      <c r="C1630" t="s">
        <v>4760</v>
      </c>
      <c r="E1630" t="s">
        <v>4765</v>
      </c>
      <c r="F1630" t="s">
        <v>4768</v>
      </c>
      <c r="G1630" t="s">
        <v>11344</v>
      </c>
      <c r="H1630" t="s">
        <v>4769</v>
      </c>
      <c r="I1630" t="s">
        <v>4770</v>
      </c>
      <c r="J1630" t="s">
        <v>39</v>
      </c>
      <c r="K1630" t="b">
        <v>1</v>
      </c>
      <c r="L1630" t="s">
        <v>42</v>
      </c>
      <c r="M1630" t="s">
        <v>4772</v>
      </c>
      <c r="N1630" t="s">
        <v>4773</v>
      </c>
      <c r="Q1630" t="b">
        <v>0</v>
      </c>
      <c r="R1630" t="s">
        <v>407</v>
      </c>
      <c r="S1630" t="b">
        <v>0</v>
      </c>
      <c r="U1630" t="b">
        <v>0</v>
      </c>
    </row>
    <row r="1631" spans="1:21" x14ac:dyDescent="0.2">
      <c r="A1631">
        <v>1593</v>
      </c>
      <c r="C1631" t="s">
        <v>4760</v>
      </c>
      <c r="E1631" t="s">
        <v>4765</v>
      </c>
      <c r="F1631" t="s">
        <v>4774</v>
      </c>
      <c r="G1631" t="s">
        <v>4771</v>
      </c>
      <c r="H1631" t="s">
        <v>4775</v>
      </c>
      <c r="I1631" t="s">
        <v>4776</v>
      </c>
      <c r="J1631" t="s">
        <v>39</v>
      </c>
      <c r="K1631" t="b">
        <v>1</v>
      </c>
      <c r="L1631" t="s">
        <v>42</v>
      </c>
      <c r="M1631" t="s">
        <v>4778</v>
      </c>
      <c r="P1631" t="s">
        <v>4777</v>
      </c>
      <c r="Q1631" t="b">
        <v>1</v>
      </c>
      <c r="R1631" t="s">
        <v>86</v>
      </c>
      <c r="S1631" t="b">
        <v>0</v>
      </c>
      <c r="U1631" t="b">
        <v>0</v>
      </c>
    </row>
    <row r="1632" spans="1:21" x14ac:dyDescent="0.2">
      <c r="A1632">
        <v>1820</v>
      </c>
      <c r="C1632" t="s">
        <v>4760</v>
      </c>
      <c r="E1632" t="s">
        <v>4765</v>
      </c>
      <c r="F1632" t="s">
        <v>4779</v>
      </c>
      <c r="I1632" t="s">
        <v>4780</v>
      </c>
      <c r="K1632" t="b">
        <v>0</v>
      </c>
      <c r="L1632" t="s">
        <v>42</v>
      </c>
      <c r="Q1632" t="b">
        <v>0</v>
      </c>
      <c r="R1632" t="s">
        <v>86</v>
      </c>
      <c r="S1632" t="b">
        <v>1</v>
      </c>
      <c r="U1632" t="b">
        <v>0</v>
      </c>
    </row>
    <row r="1633" spans="1:21" x14ac:dyDescent="0.2">
      <c r="A1633">
        <v>1821</v>
      </c>
      <c r="C1633" t="s">
        <v>4760</v>
      </c>
      <c r="E1633" t="s">
        <v>4765</v>
      </c>
      <c r="F1633" t="s">
        <v>4781</v>
      </c>
      <c r="G1633" t="s">
        <v>4771</v>
      </c>
      <c r="I1633" t="s">
        <v>4782</v>
      </c>
      <c r="K1633" t="b">
        <v>1</v>
      </c>
      <c r="L1633" t="s">
        <v>42</v>
      </c>
      <c r="M1633" t="s">
        <v>4784</v>
      </c>
      <c r="P1633" t="s">
        <v>4783</v>
      </c>
      <c r="Q1633" t="b">
        <v>0</v>
      </c>
      <c r="R1633" t="s">
        <v>86</v>
      </c>
      <c r="S1633" t="b">
        <v>1</v>
      </c>
      <c r="U1633" t="b">
        <v>1</v>
      </c>
    </row>
    <row r="1634" spans="1:21" x14ac:dyDescent="0.2">
      <c r="A1634">
        <v>2148</v>
      </c>
      <c r="C1634" t="s">
        <v>4760</v>
      </c>
      <c r="E1634" t="s">
        <v>4765</v>
      </c>
      <c r="F1634" t="s">
        <v>2239</v>
      </c>
      <c r="G1634" t="s">
        <v>4771</v>
      </c>
      <c r="I1634" t="s">
        <v>4785</v>
      </c>
      <c r="K1634" t="b">
        <v>1</v>
      </c>
      <c r="L1634" t="s">
        <v>42</v>
      </c>
      <c r="M1634" t="s">
        <v>4787</v>
      </c>
      <c r="P1634" t="s">
        <v>4786</v>
      </c>
      <c r="Q1634" t="b">
        <v>0</v>
      </c>
      <c r="R1634" t="s">
        <v>86</v>
      </c>
      <c r="S1634" t="b">
        <v>1</v>
      </c>
      <c r="U1634" t="b">
        <v>1</v>
      </c>
    </row>
    <row r="1635" spans="1:21" x14ac:dyDescent="0.2">
      <c r="A1635">
        <v>2050</v>
      </c>
      <c r="C1635" t="s">
        <v>4760</v>
      </c>
      <c r="E1635" t="s">
        <v>4765</v>
      </c>
      <c r="F1635" t="s">
        <v>4788</v>
      </c>
      <c r="G1635" t="s">
        <v>4771</v>
      </c>
      <c r="I1635" t="s">
        <v>4789</v>
      </c>
      <c r="K1635" t="b">
        <v>1</v>
      </c>
      <c r="L1635" t="s">
        <v>42</v>
      </c>
      <c r="M1635" t="s">
        <v>4791</v>
      </c>
      <c r="P1635" t="s">
        <v>4790</v>
      </c>
      <c r="Q1635" t="b">
        <v>0</v>
      </c>
      <c r="R1635" t="s">
        <v>86</v>
      </c>
      <c r="S1635" t="b">
        <v>1</v>
      </c>
      <c r="U1635" t="b">
        <v>0</v>
      </c>
    </row>
    <row r="1636" spans="1:21" x14ac:dyDescent="0.2">
      <c r="A1636">
        <v>1554</v>
      </c>
      <c r="C1636" t="s">
        <v>4760</v>
      </c>
      <c r="E1636" t="s">
        <v>4765</v>
      </c>
      <c r="F1636" t="s">
        <v>4792</v>
      </c>
      <c r="I1636" t="s">
        <v>4793</v>
      </c>
      <c r="K1636" t="b">
        <v>1</v>
      </c>
      <c r="L1636" t="s">
        <v>42</v>
      </c>
      <c r="M1636" t="s">
        <v>4794</v>
      </c>
      <c r="N1636" t="s">
        <v>4784</v>
      </c>
      <c r="Q1636" t="b">
        <v>0</v>
      </c>
      <c r="R1636" t="s">
        <v>86</v>
      </c>
      <c r="S1636" t="b">
        <v>1</v>
      </c>
      <c r="U1636" t="b">
        <v>0</v>
      </c>
    </row>
    <row r="1637" spans="1:21" x14ac:dyDescent="0.2">
      <c r="A1637">
        <v>1822</v>
      </c>
      <c r="C1637" t="s">
        <v>4760</v>
      </c>
      <c r="E1637" t="s">
        <v>4765</v>
      </c>
      <c r="F1637" t="s">
        <v>4795</v>
      </c>
      <c r="G1637" t="s">
        <v>4771</v>
      </c>
      <c r="I1637" t="s">
        <v>4796</v>
      </c>
      <c r="K1637" t="b">
        <v>1</v>
      </c>
      <c r="L1637" t="s">
        <v>42</v>
      </c>
      <c r="M1637" t="s">
        <v>4798</v>
      </c>
      <c r="P1637" t="s">
        <v>4797</v>
      </c>
      <c r="Q1637" t="b">
        <v>0</v>
      </c>
      <c r="R1637" t="s">
        <v>86</v>
      </c>
      <c r="S1637" t="b">
        <v>1</v>
      </c>
      <c r="U1637" t="b">
        <v>0</v>
      </c>
    </row>
    <row r="1638" spans="1:21" x14ac:dyDescent="0.2">
      <c r="A1638">
        <v>2146</v>
      </c>
      <c r="C1638" t="s">
        <v>4760</v>
      </c>
      <c r="E1638" t="s">
        <v>4765</v>
      </c>
      <c r="F1638" t="s">
        <v>4799</v>
      </c>
      <c r="G1638" t="s">
        <v>4771</v>
      </c>
      <c r="I1638" t="s">
        <v>4800</v>
      </c>
      <c r="K1638" t="b">
        <v>1</v>
      </c>
      <c r="L1638" t="s">
        <v>42</v>
      </c>
      <c r="M1638" t="s">
        <v>4802</v>
      </c>
      <c r="P1638" t="s">
        <v>4801</v>
      </c>
      <c r="Q1638" t="b">
        <v>1</v>
      </c>
      <c r="R1638" t="s">
        <v>3359</v>
      </c>
      <c r="S1638" t="b">
        <v>1</v>
      </c>
      <c r="U1638" t="b">
        <v>1</v>
      </c>
    </row>
    <row r="1639" spans="1:21" x14ac:dyDescent="0.2">
      <c r="A1639">
        <v>2243</v>
      </c>
      <c r="C1639" t="s">
        <v>4760</v>
      </c>
      <c r="E1639" t="s">
        <v>4765</v>
      </c>
      <c r="F1639" t="s">
        <v>4252</v>
      </c>
      <c r="G1639" t="s">
        <v>4771</v>
      </c>
      <c r="I1639" t="s">
        <v>4803</v>
      </c>
      <c r="K1639" t="b">
        <v>1</v>
      </c>
      <c r="L1639" t="s">
        <v>42</v>
      </c>
      <c r="M1639" t="s">
        <v>4804</v>
      </c>
      <c r="Q1639" t="b">
        <v>0</v>
      </c>
      <c r="R1639" t="s">
        <v>86</v>
      </c>
      <c r="S1639" t="b">
        <v>1</v>
      </c>
      <c r="U1639" t="b">
        <v>0</v>
      </c>
    </row>
    <row r="1640" spans="1:21" x14ac:dyDescent="0.2">
      <c r="A1640">
        <v>1823</v>
      </c>
      <c r="C1640" t="s">
        <v>4760</v>
      </c>
      <c r="E1640" t="s">
        <v>4765</v>
      </c>
      <c r="F1640" t="s">
        <v>4805</v>
      </c>
      <c r="G1640" t="s">
        <v>4771</v>
      </c>
      <c r="I1640" t="s">
        <v>4806</v>
      </c>
      <c r="K1640" t="b">
        <v>1</v>
      </c>
      <c r="L1640" t="s">
        <v>42</v>
      </c>
      <c r="M1640" t="s">
        <v>4807</v>
      </c>
      <c r="N1640" t="s">
        <v>4808</v>
      </c>
      <c r="Q1640" t="b">
        <v>1</v>
      </c>
      <c r="R1640" t="s">
        <v>3359</v>
      </c>
      <c r="S1640" t="b">
        <v>1</v>
      </c>
      <c r="U1640" t="b">
        <v>1</v>
      </c>
    </row>
    <row r="1641" spans="1:21" x14ac:dyDescent="0.2">
      <c r="A1641">
        <v>1904</v>
      </c>
      <c r="C1641" t="s">
        <v>4760</v>
      </c>
      <c r="E1641" t="s">
        <v>4765</v>
      </c>
      <c r="F1641" t="s">
        <v>4809</v>
      </c>
      <c r="G1641" t="s">
        <v>4771</v>
      </c>
      <c r="H1641" t="s">
        <v>4810</v>
      </c>
      <c r="I1641" t="s">
        <v>4811</v>
      </c>
      <c r="J1641" t="s">
        <v>39</v>
      </c>
      <c r="K1641" t="b">
        <v>1</v>
      </c>
      <c r="L1641" t="s">
        <v>42</v>
      </c>
      <c r="M1641" t="s">
        <v>4813</v>
      </c>
      <c r="P1641" t="s">
        <v>4812</v>
      </c>
      <c r="Q1641" t="b">
        <v>1</v>
      </c>
      <c r="R1641" t="s">
        <v>77</v>
      </c>
      <c r="S1641" t="b">
        <v>0</v>
      </c>
      <c r="U1641" t="b">
        <v>0</v>
      </c>
    </row>
    <row r="1642" spans="1:21" x14ac:dyDescent="0.2">
      <c r="A1642">
        <v>1825</v>
      </c>
      <c r="C1642" t="s">
        <v>4760</v>
      </c>
      <c r="E1642" t="s">
        <v>4765</v>
      </c>
      <c r="F1642" t="s">
        <v>4814</v>
      </c>
      <c r="G1642" t="s">
        <v>4771</v>
      </c>
      <c r="I1642" t="s">
        <v>4815</v>
      </c>
      <c r="K1642" t="b">
        <v>1</v>
      </c>
      <c r="L1642" t="s">
        <v>42</v>
      </c>
      <c r="M1642" t="s">
        <v>4817</v>
      </c>
      <c r="P1642" t="s">
        <v>4816</v>
      </c>
      <c r="Q1642" t="b">
        <v>0</v>
      </c>
      <c r="R1642" t="s">
        <v>86</v>
      </c>
      <c r="S1642" t="b">
        <v>1</v>
      </c>
      <c r="U1642" t="b">
        <v>0</v>
      </c>
    </row>
    <row r="1643" spans="1:21" x14ac:dyDescent="0.2">
      <c r="A1643">
        <v>1826</v>
      </c>
      <c r="C1643" t="s">
        <v>4760</v>
      </c>
      <c r="E1643" t="s">
        <v>4765</v>
      </c>
      <c r="F1643" t="s">
        <v>4818</v>
      </c>
      <c r="G1643" t="s">
        <v>4771</v>
      </c>
      <c r="I1643" t="s">
        <v>4819</v>
      </c>
      <c r="K1643" t="b">
        <v>1</v>
      </c>
      <c r="L1643" t="s">
        <v>42</v>
      </c>
      <c r="M1643" t="s">
        <v>4821</v>
      </c>
      <c r="P1643" t="s">
        <v>4820</v>
      </c>
      <c r="Q1643" t="b">
        <v>0</v>
      </c>
      <c r="R1643" t="s">
        <v>86</v>
      </c>
      <c r="S1643" t="b">
        <v>1</v>
      </c>
      <c r="U1643" t="b">
        <v>0</v>
      </c>
    </row>
    <row r="1644" spans="1:21" x14ac:dyDescent="0.2">
      <c r="A1644">
        <v>1817</v>
      </c>
      <c r="C1644" t="s">
        <v>4760</v>
      </c>
      <c r="E1644" t="s">
        <v>4765</v>
      </c>
      <c r="F1644" t="s">
        <v>4822</v>
      </c>
      <c r="G1644" t="s">
        <v>4771</v>
      </c>
      <c r="I1644" t="s">
        <v>4823</v>
      </c>
      <c r="K1644" t="b">
        <v>1</v>
      </c>
      <c r="L1644" t="s">
        <v>42</v>
      </c>
      <c r="M1644" t="s">
        <v>4794</v>
      </c>
      <c r="Q1644" t="b">
        <v>0</v>
      </c>
      <c r="R1644" t="s">
        <v>86</v>
      </c>
      <c r="S1644" t="b">
        <v>1</v>
      </c>
      <c r="U1644" t="b">
        <v>0</v>
      </c>
    </row>
    <row r="1645" spans="1:21" x14ac:dyDescent="0.2">
      <c r="A1645">
        <v>15674</v>
      </c>
      <c r="C1645" t="s">
        <v>4760</v>
      </c>
      <c r="E1645" t="s">
        <v>4765</v>
      </c>
      <c r="F1645" t="s">
        <v>4824</v>
      </c>
      <c r="G1645" t="s">
        <v>4771</v>
      </c>
      <c r="I1645" t="s">
        <v>4825</v>
      </c>
      <c r="K1645" t="b">
        <v>1</v>
      </c>
      <c r="L1645" t="s">
        <v>42</v>
      </c>
      <c r="M1645" t="s">
        <v>4826</v>
      </c>
      <c r="Q1645" t="b">
        <v>0</v>
      </c>
      <c r="R1645" t="s">
        <v>86</v>
      </c>
      <c r="S1645" t="b">
        <v>1</v>
      </c>
      <c r="U1645" t="b">
        <v>0</v>
      </c>
    </row>
    <row r="1646" spans="1:21" x14ac:dyDescent="0.2">
      <c r="A1646">
        <v>2148</v>
      </c>
      <c r="C1646" t="s">
        <v>4760</v>
      </c>
      <c r="E1646" t="s">
        <v>4765</v>
      </c>
      <c r="F1646" t="s">
        <v>4827</v>
      </c>
      <c r="G1646" t="s">
        <v>4771</v>
      </c>
      <c r="H1646" t="s">
        <v>4828</v>
      </c>
      <c r="I1646" t="s">
        <v>4829</v>
      </c>
      <c r="J1646" t="s">
        <v>39</v>
      </c>
      <c r="K1646" t="b">
        <v>1</v>
      </c>
      <c r="L1646" t="s">
        <v>42</v>
      </c>
      <c r="M1646" t="s">
        <v>4831</v>
      </c>
      <c r="P1646" t="s">
        <v>4830</v>
      </c>
      <c r="Q1646" t="b">
        <v>0</v>
      </c>
      <c r="R1646" t="s">
        <v>86</v>
      </c>
      <c r="S1646" t="b">
        <v>0</v>
      </c>
      <c r="U1646" t="b">
        <v>0</v>
      </c>
    </row>
    <row r="1647" spans="1:21" x14ac:dyDescent="0.2">
      <c r="C1647" t="s">
        <v>4760</v>
      </c>
      <c r="E1647" t="s">
        <v>4765</v>
      </c>
      <c r="G1647" t="s">
        <v>4771</v>
      </c>
      <c r="H1647" t="s">
        <v>4828</v>
      </c>
      <c r="I1647" t="s">
        <v>4829</v>
      </c>
      <c r="J1647" t="s">
        <v>302</v>
      </c>
      <c r="K1647" t="b">
        <v>1</v>
      </c>
      <c r="L1647" t="s">
        <v>42</v>
      </c>
      <c r="M1647" t="s">
        <v>4831</v>
      </c>
      <c r="P1647" t="s">
        <v>4830</v>
      </c>
      <c r="Q1647" t="b">
        <v>0</v>
      </c>
      <c r="R1647" t="s">
        <v>407</v>
      </c>
      <c r="S1647" t="b">
        <v>0</v>
      </c>
      <c r="U1647" t="b">
        <v>0</v>
      </c>
    </row>
    <row r="1648" spans="1:21" x14ac:dyDescent="0.2">
      <c r="A1648">
        <v>1594</v>
      </c>
      <c r="C1648" t="s">
        <v>4760</v>
      </c>
      <c r="E1648" t="s">
        <v>4765</v>
      </c>
      <c r="F1648" t="s">
        <v>6814</v>
      </c>
      <c r="G1648" t="s">
        <v>6817</v>
      </c>
      <c r="H1648" t="s">
        <v>6815</v>
      </c>
      <c r="I1648" t="s">
        <v>6816</v>
      </c>
      <c r="J1648" t="s">
        <v>302</v>
      </c>
      <c r="K1648" t="b">
        <v>1</v>
      </c>
      <c r="L1648" t="s">
        <v>42</v>
      </c>
      <c r="M1648" t="s">
        <v>4807</v>
      </c>
      <c r="P1648" t="s">
        <v>4830</v>
      </c>
      <c r="Q1648" t="b">
        <v>0</v>
      </c>
      <c r="R1648" t="s">
        <v>181</v>
      </c>
      <c r="S1648" t="b">
        <v>0</v>
      </c>
      <c r="U1648" t="b">
        <v>0</v>
      </c>
    </row>
    <row r="1649" spans="1:21" x14ac:dyDescent="0.2">
      <c r="A1649">
        <v>20281</v>
      </c>
      <c r="C1649" t="s">
        <v>4760</v>
      </c>
      <c r="E1649" t="s">
        <v>4765</v>
      </c>
      <c r="F1649" t="s">
        <v>4832</v>
      </c>
      <c r="G1649" t="s">
        <v>4771</v>
      </c>
      <c r="H1649" t="s">
        <v>4833</v>
      </c>
      <c r="I1649" t="s">
        <v>4834</v>
      </c>
      <c r="J1649" t="s">
        <v>39</v>
      </c>
      <c r="K1649" t="b">
        <v>1</v>
      </c>
      <c r="L1649" t="s">
        <v>42</v>
      </c>
      <c r="M1649" t="s">
        <v>4835</v>
      </c>
      <c r="P1649" t="s">
        <v>4830</v>
      </c>
      <c r="Q1649" t="b">
        <v>0</v>
      </c>
      <c r="R1649" t="s">
        <v>86</v>
      </c>
      <c r="S1649" t="b">
        <v>0</v>
      </c>
      <c r="U1649" t="b">
        <v>0</v>
      </c>
    </row>
    <row r="1650" spans="1:21" x14ac:dyDescent="0.2">
      <c r="A1650">
        <v>2150</v>
      </c>
      <c r="C1650" t="s">
        <v>4760</v>
      </c>
      <c r="E1650" t="s">
        <v>4765</v>
      </c>
      <c r="F1650" t="s">
        <v>4836</v>
      </c>
      <c r="G1650" t="s">
        <v>4771</v>
      </c>
      <c r="H1650" t="s">
        <v>4837</v>
      </c>
      <c r="I1650" t="s">
        <v>4838</v>
      </c>
      <c r="J1650" t="s">
        <v>302</v>
      </c>
      <c r="K1650" t="b">
        <v>1</v>
      </c>
      <c r="L1650" t="s">
        <v>42</v>
      </c>
      <c r="M1650" t="s">
        <v>4840</v>
      </c>
      <c r="P1650" t="s">
        <v>4839</v>
      </c>
      <c r="Q1650" t="b">
        <v>0</v>
      </c>
      <c r="R1650" t="s">
        <v>86</v>
      </c>
      <c r="S1650" t="b">
        <v>0</v>
      </c>
      <c r="U1650" t="b">
        <v>1</v>
      </c>
    </row>
    <row r="1651" spans="1:21" x14ac:dyDescent="0.2">
      <c r="C1651" t="s">
        <v>4760</v>
      </c>
      <c r="E1651" t="s">
        <v>4765</v>
      </c>
      <c r="F1651" t="s">
        <v>4841</v>
      </c>
      <c r="G1651" t="s">
        <v>4771</v>
      </c>
      <c r="H1651" t="s">
        <v>4842</v>
      </c>
      <c r="I1651" t="s">
        <v>4843</v>
      </c>
      <c r="J1651" t="s">
        <v>39</v>
      </c>
      <c r="K1651" t="b">
        <v>1</v>
      </c>
      <c r="L1651" t="s">
        <v>42</v>
      </c>
      <c r="M1651" t="s">
        <v>4845</v>
      </c>
      <c r="P1651" t="s">
        <v>4844</v>
      </c>
      <c r="Q1651" t="b">
        <v>0</v>
      </c>
      <c r="R1651" t="s">
        <v>86</v>
      </c>
      <c r="S1651" t="b">
        <v>0</v>
      </c>
      <c r="U1651" t="b">
        <v>0</v>
      </c>
    </row>
    <row r="1652" spans="1:21" x14ac:dyDescent="0.2">
      <c r="A1652">
        <v>1818</v>
      </c>
      <c r="C1652" t="s">
        <v>4760</v>
      </c>
      <c r="E1652" t="s">
        <v>4765</v>
      </c>
      <c r="F1652" t="s">
        <v>4846</v>
      </c>
      <c r="I1652" t="s">
        <v>4847</v>
      </c>
      <c r="K1652" t="b">
        <v>1</v>
      </c>
      <c r="L1652" t="s">
        <v>42</v>
      </c>
      <c r="M1652" t="s">
        <v>4848</v>
      </c>
      <c r="Q1652" t="b">
        <v>0</v>
      </c>
      <c r="R1652" t="s">
        <v>86</v>
      </c>
      <c r="S1652" t="b">
        <v>1</v>
      </c>
      <c r="U1652" t="b">
        <v>0</v>
      </c>
    </row>
    <row r="1653" spans="1:21" x14ac:dyDescent="0.2">
      <c r="A1653">
        <v>1584</v>
      </c>
      <c r="C1653" t="s">
        <v>4760</v>
      </c>
      <c r="E1653" t="s">
        <v>4765</v>
      </c>
      <c r="F1653" t="s">
        <v>4849</v>
      </c>
      <c r="H1653" t="s">
        <v>4850</v>
      </c>
      <c r="I1653" t="s">
        <v>4851</v>
      </c>
      <c r="J1653" t="s">
        <v>39</v>
      </c>
      <c r="K1653" t="b">
        <v>1</v>
      </c>
      <c r="L1653" t="s">
        <v>42</v>
      </c>
      <c r="M1653" t="s">
        <v>4852</v>
      </c>
      <c r="Q1653" t="b">
        <v>1</v>
      </c>
      <c r="R1653" t="s">
        <v>86</v>
      </c>
      <c r="S1653" t="b">
        <v>0</v>
      </c>
      <c r="U1653" t="b">
        <v>0</v>
      </c>
    </row>
    <row r="1654" spans="1:21" x14ac:dyDescent="0.2">
      <c r="A1654">
        <v>2246</v>
      </c>
      <c r="C1654" t="s">
        <v>4760</v>
      </c>
      <c r="E1654" t="s">
        <v>4765</v>
      </c>
      <c r="F1654" t="s">
        <v>4853</v>
      </c>
      <c r="G1654" t="s">
        <v>4771</v>
      </c>
      <c r="I1654" t="s">
        <v>4854</v>
      </c>
      <c r="K1654" t="b">
        <v>1</v>
      </c>
      <c r="L1654" t="s">
        <v>42</v>
      </c>
      <c r="M1654" t="s">
        <v>4804</v>
      </c>
      <c r="Q1654" t="b">
        <v>0</v>
      </c>
      <c r="R1654" t="s">
        <v>86</v>
      </c>
      <c r="S1654" t="b">
        <v>1</v>
      </c>
      <c r="U1654" t="b">
        <v>0</v>
      </c>
    </row>
    <row r="1655" spans="1:21" x14ac:dyDescent="0.2">
      <c r="A1655">
        <v>1816</v>
      </c>
      <c r="C1655" t="s">
        <v>4760</v>
      </c>
      <c r="E1655" t="s">
        <v>4765</v>
      </c>
      <c r="F1655" t="s">
        <v>4855</v>
      </c>
      <c r="G1655" t="s">
        <v>4771</v>
      </c>
      <c r="I1655" t="s">
        <v>4856</v>
      </c>
      <c r="K1655" t="b">
        <v>1</v>
      </c>
      <c r="L1655" t="s">
        <v>42</v>
      </c>
      <c r="M1655" t="s">
        <v>4794</v>
      </c>
      <c r="P1655" t="s">
        <v>4857</v>
      </c>
      <c r="Q1655" t="b">
        <v>1</v>
      </c>
      <c r="R1655" t="s">
        <v>86</v>
      </c>
      <c r="S1655" t="b">
        <v>1</v>
      </c>
      <c r="U1655" t="b">
        <v>1</v>
      </c>
    </row>
    <row r="1656" spans="1:21" x14ac:dyDescent="0.2">
      <c r="A1656">
        <v>1989</v>
      </c>
      <c r="C1656" t="s">
        <v>4760</v>
      </c>
      <c r="E1656" t="s">
        <v>4765</v>
      </c>
      <c r="F1656" t="s">
        <v>4858</v>
      </c>
      <c r="G1656" t="s">
        <v>4771</v>
      </c>
      <c r="I1656" t="s">
        <v>4859</v>
      </c>
      <c r="K1656" t="b">
        <v>1</v>
      </c>
      <c r="L1656" t="s">
        <v>42</v>
      </c>
      <c r="M1656" t="s">
        <v>4861</v>
      </c>
      <c r="P1656" t="s">
        <v>4860</v>
      </c>
      <c r="Q1656" t="b">
        <v>0</v>
      </c>
      <c r="R1656" t="s">
        <v>86</v>
      </c>
      <c r="S1656" t="b">
        <v>1</v>
      </c>
      <c r="U1656" t="b">
        <v>0</v>
      </c>
    </row>
    <row r="1657" spans="1:21" x14ac:dyDescent="0.2">
      <c r="A1657">
        <v>1911</v>
      </c>
      <c r="C1657" t="s">
        <v>4760</v>
      </c>
      <c r="E1657" t="s">
        <v>4862</v>
      </c>
      <c r="F1657" t="s">
        <v>4315</v>
      </c>
      <c r="H1657" t="s">
        <v>4864</v>
      </c>
      <c r="I1657" t="s">
        <v>4865</v>
      </c>
      <c r="J1657" t="s">
        <v>39</v>
      </c>
      <c r="K1657" t="b">
        <v>1</v>
      </c>
      <c r="L1657" t="s">
        <v>42</v>
      </c>
      <c r="M1657" t="s">
        <v>4866</v>
      </c>
      <c r="Q1657" t="b">
        <v>1</v>
      </c>
      <c r="R1657" t="s">
        <v>86</v>
      </c>
      <c r="S1657" t="b">
        <v>0</v>
      </c>
      <c r="U1657" t="b">
        <v>0</v>
      </c>
    </row>
    <row r="1658" spans="1:21" x14ac:dyDescent="0.2">
      <c r="C1658" t="s">
        <v>4867</v>
      </c>
      <c r="E1658" t="s">
        <v>4868</v>
      </c>
      <c r="G1658" t="s">
        <v>4871</v>
      </c>
      <c r="H1658" t="s">
        <v>4869</v>
      </c>
      <c r="I1658" t="s">
        <v>4870</v>
      </c>
      <c r="J1658" t="s">
        <v>39</v>
      </c>
      <c r="K1658" t="b">
        <v>1</v>
      </c>
      <c r="L1658" t="s">
        <v>42</v>
      </c>
      <c r="M1658" t="s">
        <v>4872</v>
      </c>
      <c r="Q1658" t="b">
        <v>0</v>
      </c>
      <c r="R1658" t="s">
        <v>86</v>
      </c>
      <c r="S1658" t="b">
        <v>0</v>
      </c>
      <c r="U1658" t="b">
        <v>0</v>
      </c>
    </row>
    <row r="1659" spans="1:21" x14ac:dyDescent="0.2">
      <c r="A1659">
        <v>1829</v>
      </c>
      <c r="C1659" t="s">
        <v>4873</v>
      </c>
      <c r="E1659" t="s">
        <v>4874</v>
      </c>
      <c r="I1659" t="s">
        <v>4875</v>
      </c>
      <c r="K1659" t="b">
        <v>0</v>
      </c>
      <c r="L1659" t="s">
        <v>42</v>
      </c>
      <c r="Q1659" t="b">
        <v>0</v>
      </c>
      <c r="R1659" t="s">
        <v>86</v>
      </c>
      <c r="S1659" t="b">
        <v>1</v>
      </c>
      <c r="U1659" t="b">
        <v>0</v>
      </c>
    </row>
    <row r="1660" spans="1:21" x14ac:dyDescent="0.2">
      <c r="A1660" t="s">
        <v>11408</v>
      </c>
      <c r="C1660" t="s">
        <v>4873</v>
      </c>
      <c r="E1660" t="s">
        <v>11592</v>
      </c>
      <c r="F1660" t="s">
        <v>11593</v>
      </c>
      <c r="G1660" t="s">
        <v>11405</v>
      </c>
      <c r="H1660" t="s">
        <v>11594</v>
      </c>
      <c r="I1660" t="s">
        <v>11405</v>
      </c>
      <c r="J1660" t="s">
        <v>39</v>
      </c>
      <c r="K1660" t="b">
        <v>1</v>
      </c>
      <c r="L1660" t="s">
        <v>42</v>
      </c>
      <c r="M1660" t="s">
        <v>11595</v>
      </c>
      <c r="N1660" t="s">
        <v>11405</v>
      </c>
      <c r="O1660" t="s">
        <v>11405</v>
      </c>
      <c r="P1660" t="s">
        <v>11405</v>
      </c>
      <c r="Q1660" t="b">
        <v>0</v>
      </c>
      <c r="R1660" t="s">
        <v>86</v>
      </c>
      <c r="S1660" t="b">
        <v>0</v>
      </c>
      <c r="T1660" t="s">
        <v>11405</v>
      </c>
      <c r="U1660" t="b">
        <v>0</v>
      </c>
    </row>
    <row r="1661" spans="1:21" x14ac:dyDescent="0.2">
      <c r="A1661">
        <v>1837</v>
      </c>
      <c r="C1661" t="s">
        <v>4876</v>
      </c>
      <c r="E1661" t="s">
        <v>4966</v>
      </c>
      <c r="F1661" t="s">
        <v>4969</v>
      </c>
      <c r="I1661" t="s">
        <v>4970</v>
      </c>
      <c r="K1661" t="b">
        <v>1</v>
      </c>
      <c r="L1661" t="s">
        <v>42</v>
      </c>
      <c r="M1661" t="s">
        <v>4968</v>
      </c>
      <c r="Q1661" t="b">
        <v>0</v>
      </c>
      <c r="R1661" t="s">
        <v>86</v>
      </c>
      <c r="S1661" t="b">
        <v>1</v>
      </c>
      <c r="U1661" t="b">
        <v>0</v>
      </c>
    </row>
    <row r="1662" spans="1:21" x14ac:dyDescent="0.2">
      <c r="A1662">
        <v>1838</v>
      </c>
      <c r="C1662" t="s">
        <v>4876</v>
      </c>
      <c r="E1662" t="s">
        <v>4966</v>
      </c>
      <c r="F1662" t="s">
        <v>4971</v>
      </c>
      <c r="I1662" t="s">
        <v>4972</v>
      </c>
      <c r="K1662" t="b">
        <v>1</v>
      </c>
      <c r="L1662" t="s">
        <v>42</v>
      </c>
      <c r="M1662" t="s">
        <v>4968</v>
      </c>
      <c r="Q1662" t="b">
        <v>0</v>
      </c>
      <c r="R1662" t="s">
        <v>86</v>
      </c>
      <c r="S1662" t="b">
        <v>1</v>
      </c>
      <c r="U1662" t="b">
        <v>0</v>
      </c>
    </row>
    <row r="1663" spans="1:21" x14ac:dyDescent="0.2">
      <c r="A1663">
        <v>1836</v>
      </c>
      <c r="C1663" t="s">
        <v>4876</v>
      </c>
      <c r="E1663" t="s">
        <v>4966</v>
      </c>
      <c r="I1663" t="s">
        <v>4967</v>
      </c>
      <c r="K1663" t="b">
        <v>1</v>
      </c>
      <c r="L1663" t="s">
        <v>42</v>
      </c>
      <c r="M1663" t="s">
        <v>4968</v>
      </c>
      <c r="Q1663" t="b">
        <v>0</v>
      </c>
      <c r="R1663" t="s">
        <v>86</v>
      </c>
      <c r="S1663" t="b">
        <v>1</v>
      </c>
      <c r="U1663" t="b">
        <v>0</v>
      </c>
    </row>
    <row r="1664" spans="1:21" x14ac:dyDescent="0.2">
      <c r="A1664" t="s">
        <v>11408</v>
      </c>
      <c r="C1664" t="s">
        <v>4876</v>
      </c>
      <c r="E1664" t="s">
        <v>11596</v>
      </c>
      <c r="F1664" t="s">
        <v>11597</v>
      </c>
      <c r="G1664" t="s">
        <v>11405</v>
      </c>
      <c r="H1664" t="s">
        <v>11405</v>
      </c>
      <c r="I1664" t="s">
        <v>11405</v>
      </c>
      <c r="J1664" t="s">
        <v>11405</v>
      </c>
      <c r="K1664" t="b">
        <v>0</v>
      </c>
      <c r="L1664" t="s">
        <v>42</v>
      </c>
      <c r="M1664" t="s">
        <v>11405</v>
      </c>
      <c r="N1664" t="s">
        <v>11405</v>
      </c>
      <c r="O1664" t="s">
        <v>11405</v>
      </c>
      <c r="P1664" t="s">
        <v>11405</v>
      </c>
      <c r="Q1664" t="b">
        <v>0</v>
      </c>
      <c r="R1664" t="s">
        <v>86</v>
      </c>
      <c r="S1664" t="b">
        <v>0</v>
      </c>
      <c r="T1664" t="s">
        <v>11405</v>
      </c>
      <c r="U1664" t="b">
        <v>0</v>
      </c>
    </row>
    <row r="1665" spans="1:21" x14ac:dyDescent="0.2">
      <c r="A1665">
        <v>2252</v>
      </c>
      <c r="C1665" t="s">
        <v>4876</v>
      </c>
      <c r="E1665" t="s">
        <v>4973</v>
      </c>
      <c r="I1665" t="s">
        <v>4974</v>
      </c>
      <c r="K1665" t="b">
        <v>1</v>
      </c>
      <c r="L1665" t="s">
        <v>42</v>
      </c>
      <c r="M1665" t="s">
        <v>4975</v>
      </c>
      <c r="Q1665" t="b">
        <v>0</v>
      </c>
      <c r="R1665" t="s">
        <v>86</v>
      </c>
      <c r="S1665" t="b">
        <v>1</v>
      </c>
      <c r="U1665" t="b">
        <v>0</v>
      </c>
    </row>
    <row r="1666" spans="1:21" x14ac:dyDescent="0.2">
      <c r="A1666">
        <v>1943</v>
      </c>
      <c r="C1666" t="s">
        <v>4876</v>
      </c>
      <c r="E1666" t="s">
        <v>4976</v>
      </c>
      <c r="F1666" t="s">
        <v>670</v>
      </c>
      <c r="H1666" t="s">
        <v>4977</v>
      </c>
      <c r="I1666" t="s">
        <v>4899</v>
      </c>
      <c r="J1666" t="s">
        <v>39</v>
      </c>
      <c r="K1666" t="b">
        <v>1</v>
      </c>
      <c r="L1666" t="s">
        <v>42</v>
      </c>
      <c r="M1666" t="s">
        <v>4978</v>
      </c>
      <c r="Q1666" t="b">
        <v>0</v>
      </c>
      <c r="R1666" t="s">
        <v>86</v>
      </c>
      <c r="S1666" t="b">
        <v>1</v>
      </c>
      <c r="U1666" t="b">
        <v>0</v>
      </c>
    </row>
    <row r="1667" spans="1:21" x14ac:dyDescent="0.2">
      <c r="A1667">
        <v>1839</v>
      </c>
      <c r="C1667" t="s">
        <v>4876</v>
      </c>
      <c r="E1667" t="s">
        <v>52</v>
      </c>
      <c r="F1667" t="s">
        <v>4979</v>
      </c>
      <c r="I1667" t="s">
        <v>4980</v>
      </c>
      <c r="K1667" t="b">
        <v>1</v>
      </c>
      <c r="L1667" t="s">
        <v>42</v>
      </c>
      <c r="M1667" t="s">
        <v>4975</v>
      </c>
      <c r="Q1667" t="b">
        <v>0</v>
      </c>
      <c r="R1667" t="s">
        <v>86</v>
      </c>
      <c r="S1667" t="b">
        <v>1</v>
      </c>
      <c r="U1667" t="b">
        <v>0</v>
      </c>
    </row>
    <row r="1668" spans="1:21" x14ac:dyDescent="0.2">
      <c r="A1668">
        <v>15795</v>
      </c>
      <c r="C1668" t="s">
        <v>4876</v>
      </c>
      <c r="E1668" t="s">
        <v>4981</v>
      </c>
      <c r="F1668" t="s">
        <v>4982</v>
      </c>
      <c r="I1668" t="s">
        <v>4983</v>
      </c>
      <c r="K1668" t="b">
        <v>1</v>
      </c>
      <c r="L1668" t="s">
        <v>42</v>
      </c>
      <c r="M1668" t="s">
        <v>4984</v>
      </c>
      <c r="N1668" t="s">
        <v>4985</v>
      </c>
      <c r="O1668" t="s">
        <v>4986</v>
      </c>
      <c r="Q1668" t="b">
        <v>0</v>
      </c>
      <c r="R1668" t="s">
        <v>86</v>
      </c>
      <c r="S1668" t="b">
        <v>1</v>
      </c>
      <c r="U1668" t="b">
        <v>0</v>
      </c>
    </row>
    <row r="1669" spans="1:21" x14ac:dyDescent="0.2">
      <c r="A1669">
        <v>15770</v>
      </c>
      <c r="C1669" t="s">
        <v>4876</v>
      </c>
      <c r="E1669" t="s">
        <v>4981</v>
      </c>
      <c r="F1669" t="s">
        <v>4987</v>
      </c>
      <c r="I1669" t="s">
        <v>4988</v>
      </c>
      <c r="K1669" t="b">
        <v>1</v>
      </c>
      <c r="L1669" t="s">
        <v>42</v>
      </c>
      <c r="M1669" t="s">
        <v>4989</v>
      </c>
      <c r="Q1669" t="b">
        <v>0</v>
      </c>
      <c r="R1669" t="s">
        <v>86</v>
      </c>
      <c r="S1669" t="b">
        <v>1</v>
      </c>
      <c r="U1669" t="b">
        <v>0</v>
      </c>
    </row>
    <row r="1670" spans="1:21" x14ac:dyDescent="0.2">
      <c r="A1670">
        <v>2415</v>
      </c>
      <c r="C1670" t="s">
        <v>4876</v>
      </c>
      <c r="E1670" t="s">
        <v>4990</v>
      </c>
      <c r="F1670" t="s">
        <v>4991</v>
      </c>
      <c r="I1670" t="s">
        <v>4992</v>
      </c>
      <c r="K1670" t="b">
        <v>0</v>
      </c>
      <c r="L1670" t="s">
        <v>42</v>
      </c>
      <c r="Q1670" t="b">
        <v>0</v>
      </c>
      <c r="R1670" t="s">
        <v>86</v>
      </c>
      <c r="S1670" t="b">
        <v>1</v>
      </c>
      <c r="U1670" t="b">
        <v>0</v>
      </c>
    </row>
    <row r="1671" spans="1:21" x14ac:dyDescent="0.2">
      <c r="A1671">
        <v>2416</v>
      </c>
      <c r="C1671" t="s">
        <v>4876</v>
      </c>
      <c r="E1671" t="s">
        <v>4990</v>
      </c>
      <c r="F1671" t="s">
        <v>4993</v>
      </c>
      <c r="I1671" t="s">
        <v>4994</v>
      </c>
      <c r="K1671" t="b">
        <v>0</v>
      </c>
      <c r="L1671" t="s">
        <v>42</v>
      </c>
      <c r="Q1671" t="b">
        <v>0</v>
      </c>
      <c r="R1671" t="s">
        <v>86</v>
      </c>
      <c r="S1671" t="b">
        <v>1</v>
      </c>
      <c r="U1671" t="b">
        <v>0</v>
      </c>
    </row>
    <row r="1672" spans="1:21" x14ac:dyDescent="0.2">
      <c r="A1672">
        <v>2417</v>
      </c>
      <c r="C1672" t="s">
        <v>4876</v>
      </c>
      <c r="E1672" t="s">
        <v>4990</v>
      </c>
      <c r="F1672" t="s">
        <v>4995</v>
      </c>
      <c r="I1672" t="s">
        <v>4996</v>
      </c>
      <c r="K1672" t="b">
        <v>0</v>
      </c>
      <c r="L1672" t="s">
        <v>42</v>
      </c>
      <c r="Q1672" t="b">
        <v>0</v>
      </c>
      <c r="R1672" t="s">
        <v>86</v>
      </c>
      <c r="S1672" t="b">
        <v>1</v>
      </c>
      <c r="U1672" t="b">
        <v>0</v>
      </c>
    </row>
    <row r="1673" spans="1:21" x14ac:dyDescent="0.2">
      <c r="A1673">
        <v>2418</v>
      </c>
      <c r="C1673" t="s">
        <v>4876</v>
      </c>
      <c r="E1673" t="s">
        <v>4990</v>
      </c>
      <c r="F1673" t="s">
        <v>4997</v>
      </c>
      <c r="I1673" t="s">
        <v>4998</v>
      </c>
      <c r="K1673" t="b">
        <v>0</v>
      </c>
      <c r="L1673" t="s">
        <v>42</v>
      </c>
      <c r="Q1673" t="b">
        <v>0</v>
      </c>
      <c r="R1673" t="s">
        <v>86</v>
      </c>
      <c r="S1673" t="b">
        <v>1</v>
      </c>
      <c r="U1673" t="b">
        <v>0</v>
      </c>
    </row>
    <row r="1674" spans="1:21" x14ac:dyDescent="0.2">
      <c r="A1674">
        <v>2111</v>
      </c>
      <c r="C1674" t="s">
        <v>4876</v>
      </c>
      <c r="E1674" t="s">
        <v>4999</v>
      </c>
      <c r="F1674" t="s">
        <v>5000</v>
      </c>
      <c r="K1674" t="b">
        <v>1</v>
      </c>
      <c r="L1674" t="s">
        <v>42</v>
      </c>
      <c r="M1674" t="s">
        <v>4975</v>
      </c>
      <c r="Q1674" t="b">
        <v>0</v>
      </c>
      <c r="R1674" t="s">
        <v>86</v>
      </c>
      <c r="S1674" t="b">
        <v>1</v>
      </c>
      <c r="U1674" t="b">
        <v>0</v>
      </c>
    </row>
    <row r="1675" spans="1:21" x14ac:dyDescent="0.2">
      <c r="A1675">
        <v>2112</v>
      </c>
      <c r="C1675" t="s">
        <v>4876</v>
      </c>
      <c r="E1675" t="s">
        <v>4999</v>
      </c>
      <c r="F1675" t="s">
        <v>5001</v>
      </c>
      <c r="K1675" t="b">
        <v>1</v>
      </c>
      <c r="L1675" t="s">
        <v>42</v>
      </c>
      <c r="M1675" t="s">
        <v>5002</v>
      </c>
      <c r="Q1675" t="b">
        <v>0</v>
      </c>
      <c r="R1675" t="s">
        <v>86</v>
      </c>
      <c r="S1675" t="b">
        <v>1</v>
      </c>
      <c r="U1675" t="b">
        <v>0</v>
      </c>
    </row>
    <row r="1676" spans="1:21" x14ac:dyDescent="0.2">
      <c r="A1676">
        <v>2113</v>
      </c>
      <c r="C1676" t="s">
        <v>4876</v>
      </c>
      <c r="E1676" t="s">
        <v>4999</v>
      </c>
      <c r="F1676" t="s">
        <v>5003</v>
      </c>
      <c r="K1676" t="b">
        <v>1</v>
      </c>
      <c r="L1676" t="s">
        <v>42</v>
      </c>
      <c r="M1676" t="s">
        <v>5004</v>
      </c>
      <c r="Q1676" t="b">
        <v>0</v>
      </c>
      <c r="R1676" t="s">
        <v>86</v>
      </c>
      <c r="S1676" t="b">
        <v>1</v>
      </c>
      <c r="U1676" t="b">
        <v>0</v>
      </c>
    </row>
    <row r="1677" spans="1:21" x14ac:dyDescent="0.2">
      <c r="A1677">
        <v>2114</v>
      </c>
      <c r="C1677" t="s">
        <v>4876</v>
      </c>
      <c r="E1677" t="s">
        <v>4999</v>
      </c>
      <c r="F1677" t="s">
        <v>5009</v>
      </c>
      <c r="K1677" t="b">
        <v>1</v>
      </c>
      <c r="L1677" t="s">
        <v>42</v>
      </c>
      <c r="M1677" t="s">
        <v>4975</v>
      </c>
      <c r="Q1677" t="b">
        <v>0</v>
      </c>
      <c r="R1677" t="s">
        <v>86</v>
      </c>
      <c r="S1677" t="b">
        <v>1</v>
      </c>
      <c r="U1677" t="b">
        <v>0</v>
      </c>
    </row>
    <row r="1678" spans="1:21" x14ac:dyDescent="0.2">
      <c r="A1678">
        <v>2115</v>
      </c>
      <c r="C1678" t="s">
        <v>4876</v>
      </c>
      <c r="E1678" t="s">
        <v>4999</v>
      </c>
      <c r="F1678" t="s">
        <v>5010</v>
      </c>
      <c r="K1678" t="b">
        <v>1</v>
      </c>
      <c r="L1678" t="s">
        <v>42</v>
      </c>
      <c r="M1678" t="s">
        <v>4975</v>
      </c>
      <c r="Q1678" t="b">
        <v>0</v>
      </c>
      <c r="R1678" t="s">
        <v>86</v>
      </c>
      <c r="S1678" t="b">
        <v>1</v>
      </c>
      <c r="U1678" t="b">
        <v>0</v>
      </c>
    </row>
    <row r="1679" spans="1:21" x14ac:dyDescent="0.2">
      <c r="A1679">
        <v>1254</v>
      </c>
      <c r="C1679" t="s">
        <v>4876</v>
      </c>
      <c r="E1679" t="s">
        <v>4999</v>
      </c>
      <c r="F1679" t="s">
        <v>5011</v>
      </c>
      <c r="K1679" t="b">
        <v>1</v>
      </c>
      <c r="L1679" t="s">
        <v>42</v>
      </c>
      <c r="M1679" t="s">
        <v>5012</v>
      </c>
      <c r="Q1679" t="b">
        <v>0</v>
      </c>
      <c r="R1679" t="s">
        <v>86</v>
      </c>
      <c r="S1679" t="b">
        <v>1</v>
      </c>
      <c r="U1679" t="b">
        <v>0</v>
      </c>
    </row>
    <row r="1680" spans="1:21" x14ac:dyDescent="0.2">
      <c r="A1680">
        <v>1256</v>
      </c>
      <c r="C1680" t="s">
        <v>4876</v>
      </c>
      <c r="E1680" t="s">
        <v>4999</v>
      </c>
      <c r="F1680" t="s">
        <v>5020</v>
      </c>
      <c r="I1680" t="s">
        <v>5021</v>
      </c>
      <c r="K1680" t="b">
        <v>1</v>
      </c>
      <c r="L1680" t="s">
        <v>42</v>
      </c>
      <c r="M1680" t="s">
        <v>5022</v>
      </c>
      <c r="Q1680" t="b">
        <v>0</v>
      </c>
      <c r="R1680" t="s">
        <v>86</v>
      </c>
      <c r="S1680" t="b">
        <v>1</v>
      </c>
      <c r="U1680" t="b">
        <v>0</v>
      </c>
    </row>
    <row r="1681" spans="1:21" x14ac:dyDescent="0.2">
      <c r="A1681">
        <v>1257</v>
      </c>
      <c r="C1681" t="s">
        <v>4876</v>
      </c>
      <c r="E1681" t="s">
        <v>4999</v>
      </c>
      <c r="F1681" t="s">
        <v>5024</v>
      </c>
      <c r="K1681" t="b">
        <v>1</v>
      </c>
      <c r="L1681" t="s">
        <v>42</v>
      </c>
      <c r="M1681" t="s">
        <v>4975</v>
      </c>
      <c r="Q1681" t="b">
        <v>0</v>
      </c>
      <c r="R1681" t="s">
        <v>86</v>
      </c>
      <c r="S1681" t="b">
        <v>1</v>
      </c>
      <c r="U1681" t="b">
        <v>0</v>
      </c>
    </row>
    <row r="1682" spans="1:21" x14ac:dyDescent="0.2">
      <c r="A1682">
        <v>1840</v>
      </c>
      <c r="C1682" t="s">
        <v>4876</v>
      </c>
      <c r="E1682" t="s">
        <v>5025</v>
      </c>
      <c r="I1682" t="s">
        <v>5026</v>
      </c>
      <c r="K1682" t="b">
        <v>1</v>
      </c>
      <c r="L1682" t="s">
        <v>42</v>
      </c>
      <c r="M1682" t="s">
        <v>4975</v>
      </c>
      <c r="Q1682" t="b">
        <v>0</v>
      </c>
      <c r="R1682" t="s">
        <v>86</v>
      </c>
      <c r="S1682" t="b">
        <v>1</v>
      </c>
      <c r="U1682" t="b">
        <v>0</v>
      </c>
    </row>
    <row r="1683" spans="1:21" x14ac:dyDescent="0.2">
      <c r="A1683">
        <v>2192</v>
      </c>
      <c r="C1683" t="s">
        <v>4876</v>
      </c>
      <c r="F1683" t="s">
        <v>4882</v>
      </c>
      <c r="I1683" t="s">
        <v>4883</v>
      </c>
      <c r="K1683" t="b">
        <v>1</v>
      </c>
      <c r="L1683" t="s">
        <v>42</v>
      </c>
      <c r="M1683" t="s">
        <v>4884</v>
      </c>
      <c r="Q1683" t="b">
        <v>1</v>
      </c>
      <c r="R1683" t="s">
        <v>86</v>
      </c>
      <c r="S1683" t="b">
        <v>1</v>
      </c>
      <c r="U1683" t="b">
        <v>0</v>
      </c>
    </row>
    <row r="1684" spans="1:21" x14ac:dyDescent="0.2">
      <c r="A1684">
        <v>2064</v>
      </c>
      <c r="C1684" t="s">
        <v>4876</v>
      </c>
      <c r="F1684" t="s">
        <v>4885</v>
      </c>
      <c r="I1684" t="s">
        <v>4886</v>
      </c>
      <c r="K1684" t="b">
        <v>1</v>
      </c>
      <c r="L1684" t="s">
        <v>42</v>
      </c>
      <c r="M1684" t="s">
        <v>4888</v>
      </c>
      <c r="N1684" t="s">
        <v>4889</v>
      </c>
      <c r="O1684" t="s">
        <v>4890</v>
      </c>
      <c r="P1684" t="s">
        <v>4887</v>
      </c>
      <c r="Q1684" t="b">
        <v>1</v>
      </c>
      <c r="R1684" t="s">
        <v>86</v>
      </c>
      <c r="S1684" t="b">
        <v>1</v>
      </c>
      <c r="U1684" t="b">
        <v>0</v>
      </c>
    </row>
    <row r="1685" spans="1:21" x14ac:dyDescent="0.2">
      <c r="A1685">
        <v>1556</v>
      </c>
      <c r="C1685" t="s">
        <v>4876</v>
      </c>
      <c r="F1685" t="s">
        <v>4892</v>
      </c>
      <c r="K1685" t="b">
        <v>0</v>
      </c>
      <c r="L1685" t="s">
        <v>42</v>
      </c>
      <c r="Q1685" t="b">
        <v>0</v>
      </c>
      <c r="R1685" t="s">
        <v>86</v>
      </c>
      <c r="S1685" t="b">
        <v>1</v>
      </c>
      <c r="U1685" t="b">
        <v>0</v>
      </c>
    </row>
    <row r="1686" spans="1:21" x14ac:dyDescent="0.2">
      <c r="A1686">
        <v>2274</v>
      </c>
      <c r="C1686" t="s">
        <v>4876</v>
      </c>
      <c r="F1686" t="s">
        <v>4893</v>
      </c>
      <c r="I1686" t="s">
        <v>4894</v>
      </c>
      <c r="K1686" t="b">
        <v>1</v>
      </c>
      <c r="L1686" t="s">
        <v>42</v>
      </c>
      <c r="M1686" t="s">
        <v>4895</v>
      </c>
      <c r="N1686" t="s">
        <v>4896</v>
      </c>
      <c r="O1686" t="s">
        <v>4897</v>
      </c>
      <c r="Q1686" t="b">
        <v>0</v>
      </c>
      <c r="R1686" t="s">
        <v>86</v>
      </c>
      <c r="S1686" t="b">
        <v>1</v>
      </c>
      <c r="U1686" t="b">
        <v>0</v>
      </c>
    </row>
    <row r="1687" spans="1:21" x14ac:dyDescent="0.2">
      <c r="A1687">
        <v>2326</v>
      </c>
      <c r="C1687" t="s">
        <v>4876</v>
      </c>
      <c r="F1687" t="s">
        <v>4898</v>
      </c>
      <c r="I1687" t="s">
        <v>4899</v>
      </c>
      <c r="K1687" t="b">
        <v>1</v>
      </c>
      <c r="L1687" t="s">
        <v>42</v>
      </c>
      <c r="M1687" t="s">
        <v>4900</v>
      </c>
      <c r="N1687" t="s">
        <v>4901</v>
      </c>
      <c r="O1687" t="s">
        <v>4902</v>
      </c>
      <c r="Q1687" t="b">
        <v>1</v>
      </c>
      <c r="R1687" t="s">
        <v>86</v>
      </c>
      <c r="S1687" t="b">
        <v>1</v>
      </c>
      <c r="U1687" t="b">
        <v>1</v>
      </c>
    </row>
    <row r="1688" spans="1:21" x14ac:dyDescent="0.2">
      <c r="A1688">
        <v>1830</v>
      </c>
      <c r="C1688" t="s">
        <v>4876</v>
      </c>
      <c r="F1688" t="s">
        <v>4877</v>
      </c>
      <c r="I1688" t="s">
        <v>4878</v>
      </c>
      <c r="K1688" t="b">
        <v>1</v>
      </c>
      <c r="L1688" t="s">
        <v>42</v>
      </c>
      <c r="M1688" t="s">
        <v>4879</v>
      </c>
      <c r="Q1688" t="b">
        <v>0</v>
      </c>
      <c r="R1688" t="s">
        <v>86</v>
      </c>
      <c r="S1688" t="b">
        <v>1</v>
      </c>
      <c r="U1688" t="b">
        <v>0</v>
      </c>
    </row>
    <row r="1689" spans="1:21" x14ac:dyDescent="0.2">
      <c r="A1689">
        <v>2082</v>
      </c>
      <c r="C1689" t="s">
        <v>4876</v>
      </c>
      <c r="F1689" t="s">
        <v>4903</v>
      </c>
      <c r="K1689" t="b">
        <v>1</v>
      </c>
      <c r="L1689" t="s">
        <v>42</v>
      </c>
      <c r="M1689" t="s">
        <v>4904</v>
      </c>
      <c r="Q1689" t="b">
        <v>1</v>
      </c>
      <c r="R1689" t="s">
        <v>86</v>
      </c>
      <c r="S1689" t="b">
        <v>1</v>
      </c>
      <c r="U1689" t="b">
        <v>0</v>
      </c>
    </row>
    <row r="1690" spans="1:21" x14ac:dyDescent="0.2">
      <c r="A1690">
        <v>2182</v>
      </c>
      <c r="C1690" t="s">
        <v>4876</v>
      </c>
      <c r="F1690" t="s">
        <v>4905</v>
      </c>
      <c r="G1690" t="s">
        <v>4909</v>
      </c>
      <c r="H1690" t="s">
        <v>10212</v>
      </c>
      <c r="I1690" t="s">
        <v>4908</v>
      </c>
      <c r="J1690" t="s">
        <v>4906</v>
      </c>
      <c r="K1690" t="b">
        <v>1</v>
      </c>
      <c r="L1690" t="s">
        <v>42</v>
      </c>
      <c r="M1690" t="s">
        <v>4910</v>
      </c>
      <c r="Q1690" t="b">
        <v>0</v>
      </c>
      <c r="R1690" t="s">
        <v>86</v>
      </c>
      <c r="S1690" t="b">
        <v>0</v>
      </c>
      <c r="U1690" t="b">
        <v>0</v>
      </c>
    </row>
    <row r="1691" spans="1:21" x14ac:dyDescent="0.2">
      <c r="A1691">
        <v>2205</v>
      </c>
      <c r="C1691" t="s">
        <v>4876</v>
      </c>
      <c r="F1691" t="s">
        <v>3281</v>
      </c>
      <c r="I1691" t="s">
        <v>4911</v>
      </c>
      <c r="K1691" t="b">
        <v>0</v>
      </c>
      <c r="L1691" t="s">
        <v>42</v>
      </c>
      <c r="Q1691" t="b">
        <v>0</v>
      </c>
      <c r="R1691" t="s">
        <v>86</v>
      </c>
      <c r="S1691" t="b">
        <v>1</v>
      </c>
      <c r="U1691" t="b">
        <v>0</v>
      </c>
    </row>
    <row r="1692" spans="1:21" x14ac:dyDescent="0.2">
      <c r="A1692">
        <v>2203</v>
      </c>
      <c r="C1692" t="s">
        <v>4876</v>
      </c>
      <c r="F1692" t="s">
        <v>4880</v>
      </c>
      <c r="G1692" t="s">
        <v>4913</v>
      </c>
      <c r="H1692" t="s">
        <v>4912</v>
      </c>
      <c r="I1692" t="s">
        <v>4878</v>
      </c>
      <c r="J1692" t="s">
        <v>39</v>
      </c>
      <c r="K1692" t="b">
        <v>1</v>
      </c>
      <c r="L1692" t="s">
        <v>42</v>
      </c>
      <c r="M1692" t="s">
        <v>4879</v>
      </c>
      <c r="Q1692" t="b">
        <v>1</v>
      </c>
      <c r="R1692" t="s">
        <v>86</v>
      </c>
      <c r="S1692" t="b">
        <v>0</v>
      </c>
      <c r="U1692" t="b">
        <v>1</v>
      </c>
    </row>
    <row r="1693" spans="1:21" x14ac:dyDescent="0.2">
      <c r="A1693">
        <v>15763</v>
      </c>
      <c r="C1693" t="s">
        <v>4876</v>
      </c>
      <c r="F1693" t="s">
        <v>11339</v>
      </c>
      <c r="G1693" t="s">
        <v>4881</v>
      </c>
      <c r="H1693" t="s">
        <v>4912</v>
      </c>
      <c r="I1693" t="s">
        <v>4878</v>
      </c>
      <c r="K1693" t="b">
        <v>1</v>
      </c>
      <c r="L1693" t="s">
        <v>42</v>
      </c>
      <c r="M1693" t="s">
        <v>4879</v>
      </c>
      <c r="Q1693" t="b">
        <v>0</v>
      </c>
      <c r="R1693" t="s">
        <v>86</v>
      </c>
      <c r="S1693" t="b">
        <v>0</v>
      </c>
      <c r="U1693" t="b">
        <v>0</v>
      </c>
    </row>
    <row r="1694" spans="1:21" x14ac:dyDescent="0.2">
      <c r="A1694">
        <v>1835</v>
      </c>
      <c r="C1694" t="s">
        <v>4876</v>
      </c>
      <c r="F1694" t="s">
        <v>4914</v>
      </c>
      <c r="I1694" t="s">
        <v>4915</v>
      </c>
      <c r="K1694" t="b">
        <v>1</v>
      </c>
      <c r="L1694" t="s">
        <v>42</v>
      </c>
      <c r="M1694" t="s">
        <v>4916</v>
      </c>
      <c r="Q1694" t="b">
        <v>1</v>
      </c>
      <c r="R1694" t="s">
        <v>86</v>
      </c>
      <c r="S1694" t="b">
        <v>1</v>
      </c>
      <c r="U1694" t="b">
        <v>0</v>
      </c>
    </row>
    <row r="1695" spans="1:21" x14ac:dyDescent="0.2">
      <c r="C1695" t="s">
        <v>4876</v>
      </c>
      <c r="F1695" t="s">
        <v>4917</v>
      </c>
      <c r="H1695" t="s">
        <v>4918</v>
      </c>
      <c r="I1695" t="s">
        <v>4919</v>
      </c>
      <c r="J1695" t="s">
        <v>39</v>
      </c>
      <c r="K1695" t="b">
        <v>1</v>
      </c>
      <c r="L1695" t="s">
        <v>42</v>
      </c>
      <c r="M1695" t="s">
        <v>4920</v>
      </c>
      <c r="Q1695" t="b">
        <v>0</v>
      </c>
      <c r="R1695" t="s">
        <v>86</v>
      </c>
      <c r="S1695" t="b">
        <v>0</v>
      </c>
      <c r="U1695" t="b">
        <v>0</v>
      </c>
    </row>
    <row r="1696" spans="1:21" x14ac:dyDescent="0.2">
      <c r="A1696">
        <v>20288</v>
      </c>
      <c r="C1696" t="s">
        <v>4876</v>
      </c>
      <c r="F1696" t="s">
        <v>9854</v>
      </c>
      <c r="H1696" t="s">
        <v>10213</v>
      </c>
      <c r="I1696" t="s">
        <v>4922</v>
      </c>
      <c r="K1696" t="b">
        <v>1</v>
      </c>
      <c r="L1696" t="s">
        <v>42</v>
      </c>
      <c r="M1696" t="s">
        <v>4923</v>
      </c>
      <c r="N1696" t="s">
        <v>4924</v>
      </c>
      <c r="Q1696" t="b">
        <v>0</v>
      </c>
      <c r="R1696" t="s">
        <v>86</v>
      </c>
      <c r="S1696" t="b">
        <v>0</v>
      </c>
      <c r="U1696" t="b">
        <v>0</v>
      </c>
    </row>
    <row r="1697" spans="1:21" x14ac:dyDescent="0.2">
      <c r="A1697">
        <v>20268</v>
      </c>
      <c r="C1697" t="s">
        <v>4876</v>
      </c>
      <c r="F1697" t="s">
        <v>4925</v>
      </c>
      <c r="H1697" t="s">
        <v>4926</v>
      </c>
      <c r="I1697" t="s">
        <v>4927</v>
      </c>
      <c r="K1697" t="b">
        <v>1</v>
      </c>
      <c r="L1697" t="s">
        <v>42</v>
      </c>
      <c r="M1697" t="s">
        <v>4928</v>
      </c>
      <c r="N1697" t="s">
        <v>4929</v>
      </c>
      <c r="Q1697" t="b">
        <v>0</v>
      </c>
      <c r="R1697" t="s">
        <v>56</v>
      </c>
      <c r="S1697" t="b">
        <v>0</v>
      </c>
      <c r="U1697" t="b">
        <v>0</v>
      </c>
    </row>
    <row r="1698" spans="1:21" x14ac:dyDescent="0.2">
      <c r="A1698">
        <v>15704</v>
      </c>
      <c r="C1698" t="s">
        <v>4876</v>
      </c>
      <c r="F1698" t="s">
        <v>4930</v>
      </c>
      <c r="I1698" t="s">
        <v>4931</v>
      </c>
      <c r="K1698" t="b">
        <v>1</v>
      </c>
      <c r="L1698" t="s">
        <v>42</v>
      </c>
      <c r="M1698" t="s">
        <v>4932</v>
      </c>
      <c r="Q1698" t="b">
        <v>1</v>
      </c>
      <c r="R1698" t="s">
        <v>86</v>
      </c>
      <c r="S1698" t="b">
        <v>1</v>
      </c>
      <c r="U1698" t="b">
        <v>1</v>
      </c>
    </row>
    <row r="1699" spans="1:21" x14ac:dyDescent="0.2">
      <c r="A1699">
        <v>15762</v>
      </c>
      <c r="C1699" t="s">
        <v>4876</v>
      </c>
      <c r="F1699" t="s">
        <v>9855</v>
      </c>
      <c r="H1699" t="s">
        <v>5006</v>
      </c>
      <c r="I1699" t="s">
        <v>5007</v>
      </c>
      <c r="K1699" t="b">
        <v>1</v>
      </c>
      <c r="L1699" t="s">
        <v>42</v>
      </c>
      <c r="M1699" t="s">
        <v>5008</v>
      </c>
      <c r="Q1699" t="b">
        <v>0</v>
      </c>
      <c r="R1699" t="s">
        <v>86</v>
      </c>
      <c r="S1699" t="b">
        <v>0</v>
      </c>
      <c r="U1699" t="b">
        <v>0</v>
      </c>
    </row>
    <row r="1700" spans="1:21" x14ac:dyDescent="0.2">
      <c r="A1700">
        <v>15823</v>
      </c>
      <c r="C1700" t="s">
        <v>4876</v>
      </c>
      <c r="F1700" t="s">
        <v>9856</v>
      </c>
      <c r="H1700" t="s">
        <v>5014</v>
      </c>
      <c r="I1700" t="s">
        <v>5015</v>
      </c>
      <c r="J1700" t="s">
        <v>39</v>
      </c>
      <c r="K1700" t="b">
        <v>1</v>
      </c>
      <c r="L1700" t="s">
        <v>42</v>
      </c>
      <c r="M1700" t="s">
        <v>5016</v>
      </c>
      <c r="Q1700" t="b">
        <v>0</v>
      </c>
      <c r="R1700" t="s">
        <v>86</v>
      </c>
      <c r="S1700" t="b">
        <v>0</v>
      </c>
      <c r="U1700" t="b">
        <v>0</v>
      </c>
    </row>
    <row r="1701" spans="1:21" x14ac:dyDescent="0.2">
      <c r="A1701">
        <v>2348</v>
      </c>
      <c r="C1701" t="s">
        <v>4876</v>
      </c>
      <c r="F1701" t="s">
        <v>9857</v>
      </c>
      <c r="H1701" t="s">
        <v>5018</v>
      </c>
      <c r="I1701" t="s">
        <v>10674</v>
      </c>
      <c r="J1701" t="s">
        <v>39</v>
      </c>
      <c r="K1701" t="b">
        <v>1</v>
      </c>
      <c r="L1701" t="s">
        <v>42</v>
      </c>
      <c r="M1701" t="s">
        <v>5019</v>
      </c>
      <c r="Q1701" t="b">
        <v>0</v>
      </c>
      <c r="R1701" t="s">
        <v>86</v>
      </c>
      <c r="S1701" t="b">
        <v>0</v>
      </c>
      <c r="U1701" t="b">
        <v>1</v>
      </c>
    </row>
    <row r="1702" spans="1:21" x14ac:dyDescent="0.2">
      <c r="A1702">
        <v>2275</v>
      </c>
      <c r="C1702" t="s">
        <v>4876</v>
      </c>
      <c r="F1702" t="s">
        <v>4933</v>
      </c>
      <c r="I1702" t="s">
        <v>4934</v>
      </c>
      <c r="K1702" t="b">
        <v>1</v>
      </c>
      <c r="L1702" t="s">
        <v>42</v>
      </c>
      <c r="M1702" t="s">
        <v>4935</v>
      </c>
      <c r="N1702" t="s">
        <v>4936</v>
      </c>
      <c r="O1702" t="s">
        <v>4937</v>
      </c>
      <c r="Q1702" t="b">
        <v>0</v>
      </c>
      <c r="R1702" t="s">
        <v>86</v>
      </c>
      <c r="S1702" t="b">
        <v>0</v>
      </c>
      <c r="U1702" t="b">
        <v>0</v>
      </c>
    </row>
    <row r="1703" spans="1:21" x14ac:dyDescent="0.2">
      <c r="A1703">
        <v>2277</v>
      </c>
      <c r="C1703" t="s">
        <v>4876</v>
      </c>
      <c r="F1703" t="s">
        <v>4938</v>
      </c>
      <c r="I1703" t="s">
        <v>4939</v>
      </c>
      <c r="K1703" t="b">
        <v>1</v>
      </c>
      <c r="L1703" t="s">
        <v>42</v>
      </c>
      <c r="M1703" t="s">
        <v>4940</v>
      </c>
      <c r="Q1703" t="b">
        <v>0</v>
      </c>
      <c r="R1703" t="s">
        <v>86</v>
      </c>
      <c r="S1703" t="b">
        <v>0</v>
      </c>
      <c r="U1703" t="b">
        <v>0</v>
      </c>
    </row>
    <row r="1704" spans="1:21" x14ac:dyDescent="0.2">
      <c r="C1704" t="s">
        <v>4876</v>
      </c>
      <c r="F1704" t="s">
        <v>4941</v>
      </c>
      <c r="G1704" t="s">
        <v>4944</v>
      </c>
      <c r="H1704" t="s">
        <v>4942</v>
      </c>
      <c r="I1704" t="s">
        <v>4943</v>
      </c>
      <c r="J1704" t="s">
        <v>39</v>
      </c>
      <c r="K1704" t="b">
        <v>1</v>
      </c>
      <c r="L1704" t="s">
        <v>42</v>
      </c>
      <c r="M1704" t="s">
        <v>4945</v>
      </c>
      <c r="Q1704" t="b">
        <v>0</v>
      </c>
      <c r="R1704" t="s">
        <v>86</v>
      </c>
      <c r="S1704" t="b">
        <v>0</v>
      </c>
      <c r="U1704" t="b">
        <v>0</v>
      </c>
    </row>
    <row r="1705" spans="1:21" x14ac:dyDescent="0.2">
      <c r="A1705">
        <v>2087</v>
      </c>
      <c r="C1705" t="s">
        <v>4876</v>
      </c>
      <c r="F1705" t="s">
        <v>4946</v>
      </c>
      <c r="K1705" t="b">
        <v>1</v>
      </c>
      <c r="L1705" t="s">
        <v>42</v>
      </c>
      <c r="M1705" t="s">
        <v>4947</v>
      </c>
      <c r="Q1705" t="b">
        <v>0</v>
      </c>
      <c r="R1705" t="s">
        <v>86</v>
      </c>
      <c r="S1705" t="b">
        <v>1</v>
      </c>
      <c r="U1705" t="b">
        <v>0</v>
      </c>
    </row>
    <row r="1706" spans="1:21" x14ac:dyDescent="0.2">
      <c r="A1706">
        <v>2223</v>
      </c>
      <c r="C1706" t="s">
        <v>4876</v>
      </c>
      <c r="F1706" t="s">
        <v>5027</v>
      </c>
      <c r="I1706" t="s">
        <v>5028</v>
      </c>
      <c r="K1706" t="b">
        <v>1</v>
      </c>
      <c r="L1706" t="s">
        <v>42</v>
      </c>
      <c r="M1706" t="s">
        <v>5029</v>
      </c>
      <c r="Q1706" t="b">
        <v>0</v>
      </c>
      <c r="R1706" t="s">
        <v>86</v>
      </c>
      <c r="S1706" t="b">
        <v>0</v>
      </c>
      <c r="U1706" t="b">
        <v>0</v>
      </c>
    </row>
    <row r="1707" spans="1:21" x14ac:dyDescent="0.2">
      <c r="A1707">
        <v>2414</v>
      </c>
      <c r="C1707" t="s">
        <v>4876</v>
      </c>
      <c r="F1707" t="s">
        <v>4948</v>
      </c>
      <c r="G1707" t="s">
        <v>4950</v>
      </c>
      <c r="I1707" t="s">
        <v>4949</v>
      </c>
      <c r="K1707" t="b">
        <v>0</v>
      </c>
      <c r="L1707" t="s">
        <v>42</v>
      </c>
      <c r="Q1707" t="b">
        <v>0</v>
      </c>
      <c r="R1707" t="s">
        <v>86</v>
      </c>
      <c r="S1707" t="b">
        <v>1</v>
      </c>
      <c r="U1707" t="b">
        <v>0</v>
      </c>
    </row>
    <row r="1708" spans="1:21" x14ac:dyDescent="0.2">
      <c r="A1708">
        <v>15836</v>
      </c>
      <c r="C1708" t="s">
        <v>4876</v>
      </c>
      <c r="F1708" t="s">
        <v>4951</v>
      </c>
      <c r="I1708" t="s">
        <v>4952</v>
      </c>
      <c r="K1708" t="b">
        <v>1</v>
      </c>
      <c r="L1708" t="s">
        <v>42</v>
      </c>
      <c r="M1708" t="s">
        <v>4953</v>
      </c>
      <c r="Q1708" t="b">
        <v>0</v>
      </c>
      <c r="R1708" t="s">
        <v>86</v>
      </c>
      <c r="S1708" t="b">
        <v>1</v>
      </c>
      <c r="U1708" t="b">
        <v>0</v>
      </c>
    </row>
    <row r="1709" spans="1:21" x14ac:dyDescent="0.2">
      <c r="C1709" t="s">
        <v>4876</v>
      </c>
      <c r="F1709" t="s">
        <v>9858</v>
      </c>
      <c r="H1709" t="s">
        <v>4955</v>
      </c>
      <c r="I1709" t="s">
        <v>4956</v>
      </c>
      <c r="J1709" t="s">
        <v>39</v>
      </c>
      <c r="K1709" t="b">
        <v>1</v>
      </c>
      <c r="L1709" t="s">
        <v>42</v>
      </c>
      <c r="M1709" t="s">
        <v>4953</v>
      </c>
      <c r="Q1709" t="b">
        <v>0</v>
      </c>
      <c r="R1709" t="s">
        <v>86</v>
      </c>
      <c r="S1709" t="b">
        <v>0</v>
      </c>
      <c r="U1709" t="b">
        <v>0</v>
      </c>
    </row>
    <row r="1710" spans="1:21" x14ac:dyDescent="0.2">
      <c r="A1710">
        <v>15699</v>
      </c>
      <c r="C1710" t="s">
        <v>4876</v>
      </c>
      <c r="F1710" t="s">
        <v>4957</v>
      </c>
      <c r="I1710" t="s">
        <v>4958</v>
      </c>
      <c r="K1710" t="b">
        <v>1</v>
      </c>
      <c r="L1710" t="s">
        <v>42</v>
      </c>
      <c r="M1710" t="s">
        <v>4960</v>
      </c>
      <c r="N1710" t="s">
        <v>4961</v>
      </c>
      <c r="O1710" t="s">
        <v>4962</v>
      </c>
      <c r="P1710" t="s">
        <v>4959</v>
      </c>
      <c r="Q1710" t="b">
        <v>0</v>
      </c>
      <c r="R1710" t="s">
        <v>86</v>
      </c>
      <c r="S1710" t="b">
        <v>1</v>
      </c>
      <c r="U1710" t="b">
        <v>0</v>
      </c>
    </row>
    <row r="1711" spans="1:21" x14ac:dyDescent="0.2">
      <c r="C1711" t="s">
        <v>4876</v>
      </c>
      <c r="F1711" t="s">
        <v>9859</v>
      </c>
      <c r="H1711" t="s">
        <v>10214</v>
      </c>
      <c r="I1711" t="s">
        <v>4958</v>
      </c>
      <c r="K1711" t="b">
        <v>1</v>
      </c>
      <c r="L1711" t="s">
        <v>42</v>
      </c>
      <c r="M1711" t="s">
        <v>4965</v>
      </c>
      <c r="Q1711" t="b">
        <v>0</v>
      </c>
      <c r="R1711" t="s">
        <v>86</v>
      </c>
      <c r="S1711" t="b">
        <v>0</v>
      </c>
      <c r="U1711" t="b">
        <v>0</v>
      </c>
    </row>
    <row r="1712" spans="1:21" x14ac:dyDescent="0.2">
      <c r="A1712">
        <v>1921</v>
      </c>
      <c r="C1712" t="s">
        <v>5030</v>
      </c>
      <c r="E1712" t="s">
        <v>5031</v>
      </c>
      <c r="F1712" t="s">
        <v>5032</v>
      </c>
      <c r="I1712" t="s">
        <v>5033</v>
      </c>
      <c r="K1712" t="b">
        <v>0</v>
      </c>
      <c r="L1712" t="s">
        <v>42</v>
      </c>
      <c r="Q1712" t="b">
        <v>0</v>
      </c>
      <c r="R1712" t="s">
        <v>86</v>
      </c>
      <c r="S1712" t="b">
        <v>1</v>
      </c>
      <c r="U1712" t="b">
        <v>0</v>
      </c>
    </row>
    <row r="1713" spans="1:21" x14ac:dyDescent="0.2">
      <c r="A1713">
        <v>1922</v>
      </c>
      <c r="C1713" t="s">
        <v>5030</v>
      </c>
      <c r="E1713" t="s">
        <v>5031</v>
      </c>
      <c r="F1713" t="s">
        <v>5034</v>
      </c>
      <c r="I1713" t="s">
        <v>5035</v>
      </c>
      <c r="K1713" t="b">
        <v>0</v>
      </c>
      <c r="L1713" t="s">
        <v>42</v>
      </c>
      <c r="Q1713" t="b">
        <v>0</v>
      </c>
      <c r="R1713" t="s">
        <v>86</v>
      </c>
      <c r="S1713" t="b">
        <v>1</v>
      </c>
      <c r="U1713" t="b">
        <v>0</v>
      </c>
    </row>
    <row r="1714" spans="1:21" x14ac:dyDescent="0.2">
      <c r="A1714" t="s">
        <v>11408</v>
      </c>
      <c r="C1714" t="s">
        <v>5036</v>
      </c>
      <c r="E1714" t="s">
        <v>11405</v>
      </c>
      <c r="F1714" t="s">
        <v>11598</v>
      </c>
      <c r="G1714" t="s">
        <v>11405</v>
      </c>
      <c r="H1714" t="s">
        <v>11599</v>
      </c>
      <c r="I1714" t="s">
        <v>11405</v>
      </c>
      <c r="J1714" t="s">
        <v>39</v>
      </c>
      <c r="K1714" t="b">
        <v>0</v>
      </c>
      <c r="L1714" t="s">
        <v>42</v>
      </c>
      <c r="M1714" t="s">
        <v>11405</v>
      </c>
      <c r="N1714" t="s">
        <v>11405</v>
      </c>
      <c r="O1714" t="s">
        <v>11405</v>
      </c>
      <c r="P1714" t="s">
        <v>11405</v>
      </c>
      <c r="Q1714" t="b">
        <v>0</v>
      </c>
      <c r="R1714" t="s">
        <v>86</v>
      </c>
      <c r="S1714" t="b">
        <v>0</v>
      </c>
      <c r="T1714" t="s">
        <v>11405</v>
      </c>
      <c r="U1714" t="b">
        <v>0</v>
      </c>
    </row>
    <row r="1715" spans="1:21" x14ac:dyDescent="0.2">
      <c r="A1715" t="s">
        <v>11408</v>
      </c>
      <c r="C1715" t="s">
        <v>5036</v>
      </c>
      <c r="E1715" t="s">
        <v>11405</v>
      </c>
      <c r="F1715" t="s">
        <v>11600</v>
      </c>
      <c r="G1715" t="s">
        <v>11405</v>
      </c>
      <c r="H1715" t="s">
        <v>11601</v>
      </c>
      <c r="I1715" t="s">
        <v>11405</v>
      </c>
      <c r="J1715" t="s">
        <v>39</v>
      </c>
      <c r="K1715" t="b">
        <v>0</v>
      </c>
      <c r="L1715" t="s">
        <v>42</v>
      </c>
      <c r="M1715" t="s">
        <v>11405</v>
      </c>
      <c r="N1715" t="s">
        <v>11405</v>
      </c>
      <c r="O1715" t="s">
        <v>11405</v>
      </c>
      <c r="P1715" t="s">
        <v>11405</v>
      </c>
      <c r="Q1715" t="b">
        <v>0</v>
      </c>
      <c r="R1715" t="s">
        <v>86</v>
      </c>
      <c r="S1715" t="b">
        <v>0</v>
      </c>
      <c r="T1715" t="s">
        <v>11405</v>
      </c>
      <c r="U1715" t="b">
        <v>0</v>
      </c>
    </row>
    <row r="1716" spans="1:21" x14ac:dyDescent="0.2">
      <c r="A1716" t="s">
        <v>11408</v>
      </c>
      <c r="C1716" t="s">
        <v>5036</v>
      </c>
      <c r="E1716" t="s">
        <v>5037</v>
      </c>
      <c r="F1716" t="s">
        <v>11602</v>
      </c>
      <c r="G1716" t="s">
        <v>11405</v>
      </c>
      <c r="H1716" t="s">
        <v>11603</v>
      </c>
      <c r="I1716" t="s">
        <v>11405</v>
      </c>
      <c r="J1716" t="s">
        <v>39</v>
      </c>
      <c r="K1716" t="b">
        <v>1</v>
      </c>
      <c r="L1716" t="s">
        <v>42</v>
      </c>
      <c r="M1716" t="s">
        <v>5040</v>
      </c>
      <c r="N1716" t="s">
        <v>11405</v>
      </c>
      <c r="O1716" t="s">
        <v>11405</v>
      </c>
      <c r="P1716" t="s">
        <v>11405</v>
      </c>
      <c r="Q1716" t="b">
        <v>0</v>
      </c>
      <c r="R1716" t="s">
        <v>86</v>
      </c>
      <c r="S1716" t="b">
        <v>0</v>
      </c>
      <c r="T1716" t="s">
        <v>11405</v>
      </c>
      <c r="U1716" t="b">
        <v>0</v>
      </c>
    </row>
    <row r="1717" spans="1:21" x14ac:dyDescent="0.2">
      <c r="A1717">
        <v>1914</v>
      </c>
      <c r="C1717" t="s">
        <v>5036</v>
      </c>
      <c r="E1717" t="s">
        <v>9963</v>
      </c>
      <c r="F1717" t="s">
        <v>1160</v>
      </c>
      <c r="H1717" t="s">
        <v>5039</v>
      </c>
      <c r="I1717" t="s">
        <v>10675</v>
      </c>
      <c r="J1717" t="s">
        <v>39</v>
      </c>
      <c r="K1717" t="b">
        <v>1</v>
      </c>
      <c r="L1717" t="s">
        <v>42</v>
      </c>
      <c r="M1717" t="s">
        <v>5040</v>
      </c>
      <c r="Q1717" t="b">
        <v>0</v>
      </c>
      <c r="R1717" t="s">
        <v>407</v>
      </c>
      <c r="S1717" t="b">
        <v>0</v>
      </c>
      <c r="U1717" t="b">
        <v>0</v>
      </c>
    </row>
    <row r="1718" spans="1:21" x14ac:dyDescent="0.2">
      <c r="A1718" t="s">
        <v>11408</v>
      </c>
      <c r="C1718" t="s">
        <v>5036</v>
      </c>
      <c r="E1718" t="s">
        <v>9963</v>
      </c>
      <c r="F1718" t="s">
        <v>11604</v>
      </c>
      <c r="G1718" t="s">
        <v>11405</v>
      </c>
      <c r="H1718" t="s">
        <v>11605</v>
      </c>
      <c r="I1718" t="s">
        <v>11405</v>
      </c>
      <c r="J1718" t="s">
        <v>39</v>
      </c>
      <c r="K1718" t="b">
        <v>0</v>
      </c>
      <c r="L1718" t="s">
        <v>42</v>
      </c>
      <c r="M1718" t="s">
        <v>11405</v>
      </c>
      <c r="N1718" t="s">
        <v>11405</v>
      </c>
      <c r="O1718" t="s">
        <v>11405</v>
      </c>
      <c r="P1718" t="s">
        <v>11405</v>
      </c>
      <c r="Q1718" t="b">
        <v>0</v>
      </c>
      <c r="R1718" t="s">
        <v>86</v>
      </c>
      <c r="S1718" t="b">
        <v>0</v>
      </c>
      <c r="T1718" t="s">
        <v>11405</v>
      </c>
      <c r="U1718" t="b">
        <v>0</v>
      </c>
    </row>
    <row r="1719" spans="1:21" x14ac:dyDescent="0.2">
      <c r="C1719" t="s">
        <v>5036</v>
      </c>
      <c r="E1719" t="s">
        <v>5041</v>
      </c>
      <c r="F1719" t="s">
        <v>9860</v>
      </c>
      <c r="H1719" t="s">
        <v>5043</v>
      </c>
      <c r="I1719" t="s">
        <v>10676</v>
      </c>
      <c r="J1719" t="s">
        <v>39</v>
      </c>
      <c r="K1719" t="b">
        <v>1</v>
      </c>
      <c r="L1719" t="s">
        <v>42</v>
      </c>
      <c r="M1719" t="s">
        <v>11236</v>
      </c>
      <c r="Q1719" t="b">
        <v>0</v>
      </c>
      <c r="R1719" t="s">
        <v>86</v>
      </c>
      <c r="S1719" t="b">
        <v>0</v>
      </c>
      <c r="U1719" t="b">
        <v>0</v>
      </c>
    </row>
    <row r="1720" spans="1:21" x14ac:dyDescent="0.2">
      <c r="C1720" t="s">
        <v>5036</v>
      </c>
      <c r="E1720" t="s">
        <v>5041</v>
      </c>
      <c r="F1720" t="s">
        <v>11338</v>
      </c>
      <c r="G1720" t="s">
        <v>5046</v>
      </c>
      <c r="H1720" t="s">
        <v>5044</v>
      </c>
      <c r="I1720" t="s">
        <v>5045</v>
      </c>
      <c r="J1720" t="s">
        <v>39</v>
      </c>
      <c r="K1720" t="b">
        <v>1</v>
      </c>
      <c r="L1720" t="s">
        <v>42</v>
      </c>
      <c r="M1720" t="s">
        <v>5047</v>
      </c>
      <c r="Q1720" t="b">
        <v>0</v>
      </c>
      <c r="R1720" t="s">
        <v>86</v>
      </c>
      <c r="S1720" t="b">
        <v>0</v>
      </c>
      <c r="U1720" t="b">
        <v>0</v>
      </c>
    </row>
    <row r="1721" spans="1:21" x14ac:dyDescent="0.2">
      <c r="A1721">
        <v>20265</v>
      </c>
      <c r="C1721" t="s">
        <v>5036</v>
      </c>
      <c r="E1721" t="s">
        <v>5048</v>
      </c>
      <c r="F1721" t="s">
        <v>5049</v>
      </c>
      <c r="H1721" t="s">
        <v>5050</v>
      </c>
      <c r="I1721" t="s">
        <v>10677</v>
      </c>
      <c r="J1721" t="s">
        <v>39</v>
      </c>
      <c r="K1721" t="b">
        <v>1</v>
      </c>
      <c r="L1721" t="s">
        <v>42</v>
      </c>
      <c r="M1721" t="s">
        <v>5051</v>
      </c>
      <c r="Q1721" t="b">
        <v>0</v>
      </c>
      <c r="R1721" t="s">
        <v>56</v>
      </c>
      <c r="S1721" t="b">
        <v>0</v>
      </c>
      <c r="U1721" t="b">
        <v>0</v>
      </c>
    </row>
    <row r="1722" spans="1:21" x14ac:dyDescent="0.2">
      <c r="C1722" t="s">
        <v>5052</v>
      </c>
      <c r="E1722" t="s">
        <v>6985</v>
      </c>
      <c r="G1722" t="s">
        <v>10678</v>
      </c>
      <c r="H1722" t="s">
        <v>6986</v>
      </c>
      <c r="I1722" t="s">
        <v>10679</v>
      </c>
      <c r="J1722" t="s">
        <v>39</v>
      </c>
      <c r="K1722" t="b">
        <v>1</v>
      </c>
      <c r="L1722" t="s">
        <v>42</v>
      </c>
      <c r="M1722" t="s">
        <v>11237</v>
      </c>
      <c r="Q1722" t="b">
        <v>0</v>
      </c>
      <c r="R1722" t="s">
        <v>86</v>
      </c>
      <c r="S1722" t="b">
        <v>0</v>
      </c>
      <c r="U1722" t="b">
        <v>0</v>
      </c>
    </row>
    <row r="1723" spans="1:21" x14ac:dyDescent="0.2">
      <c r="A1723">
        <v>20266</v>
      </c>
      <c r="C1723" t="s">
        <v>5052</v>
      </c>
      <c r="E1723" t="s">
        <v>4634</v>
      </c>
      <c r="G1723" t="s">
        <v>5060</v>
      </c>
      <c r="H1723" t="s">
        <v>7013</v>
      </c>
      <c r="I1723" t="s">
        <v>7014</v>
      </c>
      <c r="J1723" t="s">
        <v>39</v>
      </c>
      <c r="K1723" t="b">
        <v>1</v>
      </c>
      <c r="L1723" t="s">
        <v>42</v>
      </c>
      <c r="M1723" t="s">
        <v>11238</v>
      </c>
      <c r="Q1723" t="b">
        <v>0</v>
      </c>
      <c r="R1723" t="s">
        <v>56</v>
      </c>
      <c r="S1723" t="b">
        <v>0</v>
      </c>
      <c r="U1723" t="b">
        <v>0</v>
      </c>
    </row>
    <row r="1724" spans="1:21" x14ac:dyDescent="0.2">
      <c r="C1724" t="s">
        <v>5052</v>
      </c>
      <c r="E1724" t="s">
        <v>470</v>
      </c>
      <c r="F1724" t="s">
        <v>5053</v>
      </c>
      <c r="H1724" t="s">
        <v>5054</v>
      </c>
      <c r="I1724" t="s">
        <v>5055</v>
      </c>
      <c r="J1724" t="s">
        <v>39</v>
      </c>
      <c r="K1724" t="b">
        <v>1</v>
      </c>
      <c r="L1724" t="s">
        <v>42</v>
      </c>
      <c r="M1724" t="s">
        <v>5056</v>
      </c>
      <c r="Q1724" t="b">
        <v>0</v>
      </c>
      <c r="R1724" t="s">
        <v>86</v>
      </c>
      <c r="S1724" t="b">
        <v>0</v>
      </c>
      <c r="U1724" t="b">
        <v>0</v>
      </c>
    </row>
    <row r="1725" spans="1:21" x14ac:dyDescent="0.2">
      <c r="A1725">
        <v>20259</v>
      </c>
      <c r="C1725" t="s">
        <v>5052</v>
      </c>
      <c r="E1725" t="s">
        <v>5057</v>
      </c>
      <c r="G1725" t="s">
        <v>5060</v>
      </c>
      <c r="H1725" t="s">
        <v>5058</v>
      </c>
      <c r="I1725" t="s">
        <v>5059</v>
      </c>
      <c r="J1725" t="s">
        <v>39</v>
      </c>
      <c r="K1725" t="b">
        <v>1</v>
      </c>
      <c r="L1725" t="s">
        <v>42</v>
      </c>
      <c r="M1725" t="s">
        <v>5061</v>
      </c>
      <c r="Q1725" t="b">
        <v>0</v>
      </c>
      <c r="R1725" t="s">
        <v>56</v>
      </c>
      <c r="S1725" t="b">
        <v>0</v>
      </c>
      <c r="U1725" t="b">
        <v>0</v>
      </c>
    </row>
    <row r="1726" spans="1:21" x14ac:dyDescent="0.2">
      <c r="A1726">
        <v>1613</v>
      </c>
      <c r="C1726" t="s">
        <v>5062</v>
      </c>
      <c r="E1726" t="s">
        <v>5066</v>
      </c>
      <c r="F1726" t="s">
        <v>5067</v>
      </c>
      <c r="I1726" t="s">
        <v>5068</v>
      </c>
      <c r="K1726" t="b">
        <v>1</v>
      </c>
      <c r="L1726" t="s">
        <v>42</v>
      </c>
      <c r="M1726" t="s">
        <v>5069</v>
      </c>
      <c r="Q1726" t="b">
        <v>0</v>
      </c>
      <c r="R1726" t="s">
        <v>86</v>
      </c>
      <c r="S1726" t="b">
        <v>1</v>
      </c>
      <c r="U1726" t="b">
        <v>0</v>
      </c>
    </row>
    <row r="1727" spans="1:21" x14ac:dyDescent="0.2">
      <c r="C1727" t="s">
        <v>5062</v>
      </c>
      <c r="E1727" t="s">
        <v>5066</v>
      </c>
      <c r="F1727" t="s">
        <v>5070</v>
      </c>
      <c r="H1727" t="s">
        <v>5071</v>
      </c>
      <c r="I1727" t="s">
        <v>5072</v>
      </c>
      <c r="J1727" t="s">
        <v>39</v>
      </c>
      <c r="K1727" t="b">
        <v>1</v>
      </c>
      <c r="L1727" t="s">
        <v>42</v>
      </c>
      <c r="M1727" t="s">
        <v>5073</v>
      </c>
      <c r="Q1727" t="b">
        <v>0</v>
      </c>
      <c r="R1727" t="s">
        <v>86</v>
      </c>
      <c r="S1727" t="b">
        <v>0</v>
      </c>
      <c r="U1727" t="b">
        <v>0</v>
      </c>
    </row>
    <row r="1728" spans="1:21" x14ac:dyDescent="0.2">
      <c r="A1728">
        <v>1844</v>
      </c>
      <c r="C1728" t="s">
        <v>5062</v>
      </c>
      <c r="E1728" t="s">
        <v>5074</v>
      </c>
      <c r="F1728" t="s">
        <v>5077</v>
      </c>
      <c r="I1728" t="s">
        <v>5078</v>
      </c>
      <c r="K1728" t="b">
        <v>1</v>
      </c>
      <c r="L1728" t="s">
        <v>42</v>
      </c>
      <c r="M1728" t="s">
        <v>5076</v>
      </c>
      <c r="Q1728" t="b">
        <v>1</v>
      </c>
      <c r="R1728" t="s">
        <v>86</v>
      </c>
      <c r="S1728" t="b">
        <v>1</v>
      </c>
      <c r="U1728" t="b">
        <v>0</v>
      </c>
    </row>
    <row r="1729" spans="1:21" x14ac:dyDescent="0.2">
      <c r="A1729">
        <v>1845</v>
      </c>
      <c r="C1729" t="s">
        <v>5062</v>
      </c>
      <c r="E1729" t="s">
        <v>5074</v>
      </c>
      <c r="F1729" t="s">
        <v>5079</v>
      </c>
      <c r="I1729" t="s">
        <v>5080</v>
      </c>
      <c r="K1729" t="b">
        <v>1</v>
      </c>
      <c r="L1729" t="s">
        <v>42</v>
      </c>
      <c r="M1729" t="s">
        <v>5081</v>
      </c>
      <c r="Q1729" t="b">
        <v>0</v>
      </c>
      <c r="R1729" t="s">
        <v>86</v>
      </c>
      <c r="S1729" t="b">
        <v>0</v>
      </c>
      <c r="U1729" t="b">
        <v>0</v>
      </c>
    </row>
    <row r="1730" spans="1:21" x14ac:dyDescent="0.2">
      <c r="A1730">
        <v>1846</v>
      </c>
      <c r="C1730" t="s">
        <v>5062</v>
      </c>
      <c r="E1730" t="s">
        <v>5074</v>
      </c>
      <c r="F1730" t="s">
        <v>5082</v>
      </c>
      <c r="I1730" t="s">
        <v>5083</v>
      </c>
      <c r="K1730" t="b">
        <v>1</v>
      </c>
      <c r="L1730" t="s">
        <v>42</v>
      </c>
      <c r="M1730" t="s">
        <v>5076</v>
      </c>
      <c r="Q1730" t="b">
        <v>0</v>
      </c>
      <c r="R1730" t="s">
        <v>86</v>
      </c>
      <c r="S1730" t="b">
        <v>1</v>
      </c>
      <c r="U1730" t="b">
        <v>0</v>
      </c>
    </row>
    <row r="1731" spans="1:21" x14ac:dyDescent="0.2">
      <c r="A1731">
        <v>1847</v>
      </c>
      <c r="C1731" t="s">
        <v>5062</v>
      </c>
      <c r="E1731" t="s">
        <v>5074</v>
      </c>
      <c r="F1731" t="s">
        <v>5084</v>
      </c>
      <c r="I1731" t="s">
        <v>5085</v>
      </c>
      <c r="K1731" t="b">
        <v>1</v>
      </c>
      <c r="L1731" t="s">
        <v>42</v>
      </c>
      <c r="M1731" t="s">
        <v>5086</v>
      </c>
      <c r="Q1731" t="b">
        <v>0</v>
      </c>
      <c r="R1731" t="s">
        <v>86</v>
      </c>
      <c r="S1731" t="b">
        <v>0</v>
      </c>
      <c r="U1731" t="b">
        <v>0</v>
      </c>
    </row>
    <row r="1732" spans="1:21" x14ac:dyDescent="0.2">
      <c r="A1732">
        <v>1848</v>
      </c>
      <c r="C1732" t="s">
        <v>5062</v>
      </c>
      <c r="E1732" t="s">
        <v>5074</v>
      </c>
      <c r="F1732" t="s">
        <v>5087</v>
      </c>
      <c r="I1732" t="s">
        <v>5088</v>
      </c>
      <c r="K1732" t="b">
        <v>1</v>
      </c>
      <c r="L1732" t="s">
        <v>42</v>
      </c>
      <c r="M1732" t="s">
        <v>5047</v>
      </c>
      <c r="Q1732" t="b">
        <v>1</v>
      </c>
      <c r="R1732" t="s">
        <v>86</v>
      </c>
      <c r="S1732" t="b">
        <v>1</v>
      </c>
      <c r="U1732" t="b">
        <v>0</v>
      </c>
    </row>
    <row r="1733" spans="1:21" x14ac:dyDescent="0.2">
      <c r="A1733">
        <v>1849</v>
      </c>
      <c r="C1733" t="s">
        <v>5062</v>
      </c>
      <c r="E1733" t="s">
        <v>5074</v>
      </c>
      <c r="F1733" t="s">
        <v>5089</v>
      </c>
      <c r="I1733" t="s">
        <v>5090</v>
      </c>
      <c r="K1733" t="b">
        <v>1</v>
      </c>
      <c r="L1733" t="s">
        <v>42</v>
      </c>
      <c r="M1733" t="s">
        <v>5076</v>
      </c>
      <c r="Q1733" t="b">
        <v>0</v>
      </c>
      <c r="R1733" t="s">
        <v>86</v>
      </c>
      <c r="S1733" t="b">
        <v>1</v>
      </c>
      <c r="U1733" t="b">
        <v>0</v>
      </c>
    </row>
    <row r="1734" spans="1:21" x14ac:dyDescent="0.2">
      <c r="A1734">
        <v>1843</v>
      </c>
      <c r="C1734" t="s">
        <v>5062</v>
      </c>
      <c r="E1734" t="s">
        <v>5074</v>
      </c>
      <c r="I1734" t="s">
        <v>5075</v>
      </c>
      <c r="K1734" t="b">
        <v>1</v>
      </c>
      <c r="L1734" t="s">
        <v>42</v>
      </c>
      <c r="M1734" t="s">
        <v>5076</v>
      </c>
      <c r="Q1734" t="b">
        <v>0</v>
      </c>
      <c r="R1734" t="s">
        <v>86</v>
      </c>
      <c r="S1734" t="b">
        <v>1</v>
      </c>
      <c r="U1734" t="b">
        <v>0</v>
      </c>
    </row>
    <row r="1735" spans="1:21" x14ac:dyDescent="0.2">
      <c r="A1735">
        <v>20258</v>
      </c>
      <c r="C1735" t="s">
        <v>5062</v>
      </c>
      <c r="E1735" t="s">
        <v>3276</v>
      </c>
      <c r="F1735" t="s">
        <v>6992</v>
      </c>
      <c r="H1735" t="s">
        <v>6993</v>
      </c>
      <c r="I1735" t="s">
        <v>10680</v>
      </c>
      <c r="J1735" t="s">
        <v>39</v>
      </c>
      <c r="K1735" t="b">
        <v>1</v>
      </c>
      <c r="L1735" t="s">
        <v>42</v>
      </c>
      <c r="M1735" t="s">
        <v>11239</v>
      </c>
      <c r="Q1735" t="b">
        <v>0</v>
      </c>
      <c r="R1735" t="s">
        <v>56</v>
      </c>
      <c r="S1735" t="b">
        <v>0</v>
      </c>
      <c r="U1735" t="b">
        <v>0</v>
      </c>
    </row>
    <row r="1736" spans="1:21" x14ac:dyDescent="0.2">
      <c r="A1736">
        <v>20267</v>
      </c>
      <c r="C1736" t="s">
        <v>5062</v>
      </c>
      <c r="E1736" t="s">
        <v>3276</v>
      </c>
      <c r="F1736" t="s">
        <v>6712</v>
      </c>
      <c r="H1736" t="s">
        <v>6713</v>
      </c>
      <c r="I1736" t="s">
        <v>6714</v>
      </c>
      <c r="K1736" t="b">
        <v>1</v>
      </c>
      <c r="L1736" t="s">
        <v>42</v>
      </c>
      <c r="M1736" t="s">
        <v>6715</v>
      </c>
      <c r="Q1736" t="b">
        <v>0</v>
      </c>
      <c r="R1736" t="s">
        <v>56</v>
      </c>
      <c r="S1736" t="b">
        <v>0</v>
      </c>
      <c r="U1736" t="b">
        <v>0</v>
      </c>
    </row>
    <row r="1737" spans="1:21" x14ac:dyDescent="0.2">
      <c r="C1737" t="s">
        <v>5062</v>
      </c>
      <c r="E1737" t="s">
        <v>3276</v>
      </c>
      <c r="F1737" t="s">
        <v>5091</v>
      </c>
      <c r="H1737" t="s">
        <v>5092</v>
      </c>
      <c r="I1737" t="s">
        <v>5093</v>
      </c>
      <c r="J1737" t="s">
        <v>39</v>
      </c>
      <c r="K1737" t="b">
        <v>1</v>
      </c>
      <c r="L1737" t="s">
        <v>42</v>
      </c>
      <c r="M1737" t="s">
        <v>5094</v>
      </c>
      <c r="Q1737" t="b">
        <v>0</v>
      </c>
      <c r="R1737" t="s">
        <v>86</v>
      </c>
      <c r="S1737" t="b">
        <v>0</v>
      </c>
      <c r="U1737" t="b">
        <v>0</v>
      </c>
    </row>
    <row r="1738" spans="1:21" x14ac:dyDescent="0.2">
      <c r="A1738">
        <v>2452</v>
      </c>
      <c r="C1738" t="s">
        <v>5062</v>
      </c>
      <c r="E1738" t="s">
        <v>3276</v>
      </c>
      <c r="F1738" t="s">
        <v>5095</v>
      </c>
      <c r="I1738" t="s">
        <v>5096</v>
      </c>
      <c r="K1738" t="b">
        <v>1</v>
      </c>
      <c r="L1738" t="s">
        <v>42</v>
      </c>
      <c r="M1738" t="s">
        <v>5098</v>
      </c>
      <c r="N1738" t="s">
        <v>5099</v>
      </c>
      <c r="P1738" t="s">
        <v>5097</v>
      </c>
      <c r="Q1738" t="b">
        <v>0</v>
      </c>
      <c r="R1738" t="s">
        <v>86</v>
      </c>
      <c r="S1738" t="b">
        <v>1</v>
      </c>
      <c r="U1738" t="b">
        <v>1</v>
      </c>
    </row>
    <row r="1739" spans="1:21" x14ac:dyDescent="0.2">
      <c r="C1739" t="s">
        <v>5062</v>
      </c>
      <c r="E1739" t="s">
        <v>3276</v>
      </c>
      <c r="F1739" t="s">
        <v>9861</v>
      </c>
      <c r="H1739" t="s">
        <v>5101</v>
      </c>
      <c r="I1739" t="s">
        <v>5102</v>
      </c>
      <c r="J1739" t="s">
        <v>39</v>
      </c>
      <c r="K1739" t="b">
        <v>1</v>
      </c>
      <c r="L1739" t="s">
        <v>42</v>
      </c>
      <c r="M1739" t="s">
        <v>5103</v>
      </c>
      <c r="N1739" t="s">
        <v>5104</v>
      </c>
      <c r="Q1739" t="b">
        <v>0</v>
      </c>
      <c r="R1739" t="s">
        <v>86</v>
      </c>
      <c r="S1739" t="b">
        <v>0</v>
      </c>
      <c r="U1739" t="b">
        <v>0</v>
      </c>
    </row>
    <row r="1740" spans="1:21" x14ac:dyDescent="0.2">
      <c r="A1740">
        <v>1938</v>
      </c>
      <c r="C1740" t="s">
        <v>5062</v>
      </c>
      <c r="E1740" t="s">
        <v>3276</v>
      </c>
      <c r="F1740" t="s">
        <v>9862</v>
      </c>
      <c r="H1740" t="s">
        <v>5106</v>
      </c>
      <c r="I1740" t="s">
        <v>5107</v>
      </c>
      <c r="J1740" t="s">
        <v>39</v>
      </c>
      <c r="K1740" t="b">
        <v>1</v>
      </c>
      <c r="L1740" t="s">
        <v>42</v>
      </c>
      <c r="M1740" t="s">
        <v>5108</v>
      </c>
      <c r="Q1740" t="b">
        <v>0</v>
      </c>
      <c r="R1740" t="s">
        <v>86</v>
      </c>
      <c r="S1740" t="b">
        <v>0</v>
      </c>
      <c r="U1740" t="b">
        <v>1</v>
      </c>
    </row>
    <row r="1741" spans="1:21" x14ac:dyDescent="0.2">
      <c r="A1741">
        <v>2472</v>
      </c>
      <c r="C1741" t="s">
        <v>5062</v>
      </c>
      <c r="E1741" t="s">
        <v>3276</v>
      </c>
      <c r="F1741" t="s">
        <v>5109</v>
      </c>
      <c r="I1741" t="s">
        <v>5110</v>
      </c>
      <c r="K1741" t="b">
        <v>1</v>
      </c>
      <c r="L1741" t="s">
        <v>42</v>
      </c>
      <c r="M1741" t="s">
        <v>5112</v>
      </c>
      <c r="N1741" t="s">
        <v>5113</v>
      </c>
      <c r="P1741" t="s">
        <v>5111</v>
      </c>
      <c r="Q1741" t="b">
        <v>0</v>
      </c>
      <c r="R1741" t="s">
        <v>86</v>
      </c>
      <c r="S1741" t="b">
        <v>0</v>
      </c>
      <c r="U1741" t="b">
        <v>1</v>
      </c>
    </row>
    <row r="1742" spans="1:21" x14ac:dyDescent="0.2">
      <c r="A1742">
        <v>2454</v>
      </c>
      <c r="C1742" t="s">
        <v>5062</v>
      </c>
      <c r="E1742" t="s">
        <v>3276</v>
      </c>
      <c r="F1742" t="s">
        <v>5114</v>
      </c>
      <c r="I1742" t="s">
        <v>5115</v>
      </c>
      <c r="K1742" t="b">
        <v>1</v>
      </c>
      <c r="L1742" t="s">
        <v>42</v>
      </c>
      <c r="M1742" t="s">
        <v>5116</v>
      </c>
      <c r="N1742" t="s">
        <v>5117</v>
      </c>
      <c r="O1742" t="s">
        <v>5118</v>
      </c>
      <c r="Q1742" t="b">
        <v>0</v>
      </c>
      <c r="R1742" t="s">
        <v>86</v>
      </c>
      <c r="S1742" t="b">
        <v>1</v>
      </c>
      <c r="U1742" t="b">
        <v>1</v>
      </c>
    </row>
    <row r="1743" spans="1:21" x14ac:dyDescent="0.2">
      <c r="A1743">
        <v>2453</v>
      </c>
      <c r="C1743" t="s">
        <v>5062</v>
      </c>
      <c r="E1743" t="s">
        <v>3276</v>
      </c>
      <c r="F1743" t="s">
        <v>5119</v>
      </c>
      <c r="I1743" t="s">
        <v>5120</v>
      </c>
      <c r="K1743" t="b">
        <v>1</v>
      </c>
      <c r="L1743" t="s">
        <v>42</v>
      </c>
      <c r="M1743" t="s">
        <v>5121</v>
      </c>
      <c r="N1743" t="s">
        <v>5122</v>
      </c>
      <c r="Q1743" t="b">
        <v>0</v>
      </c>
      <c r="R1743" t="s">
        <v>86</v>
      </c>
      <c r="S1743" t="b">
        <v>1</v>
      </c>
      <c r="U1743" t="b">
        <v>1</v>
      </c>
    </row>
    <row r="1744" spans="1:21" x14ac:dyDescent="0.2">
      <c r="A1744">
        <v>1623</v>
      </c>
      <c r="C1744" t="s">
        <v>5062</v>
      </c>
      <c r="E1744" t="s">
        <v>3276</v>
      </c>
      <c r="F1744" t="s">
        <v>5123</v>
      </c>
      <c r="H1744" t="s">
        <v>5124</v>
      </c>
      <c r="I1744" t="s">
        <v>5125</v>
      </c>
      <c r="J1744" t="s">
        <v>39</v>
      </c>
      <c r="K1744" t="b">
        <v>1</v>
      </c>
      <c r="L1744" t="s">
        <v>42</v>
      </c>
      <c r="M1744" t="s">
        <v>5126</v>
      </c>
      <c r="Q1744" t="b">
        <v>1</v>
      </c>
      <c r="R1744" t="s">
        <v>86</v>
      </c>
      <c r="S1744" t="b">
        <v>0</v>
      </c>
      <c r="U1744" t="b">
        <v>0</v>
      </c>
    </row>
    <row r="1745" spans="1:21" x14ac:dyDescent="0.2">
      <c r="A1745">
        <v>1621</v>
      </c>
      <c r="C1745" t="s">
        <v>5062</v>
      </c>
      <c r="E1745" t="s">
        <v>3276</v>
      </c>
      <c r="F1745" t="s">
        <v>5127</v>
      </c>
      <c r="G1745" t="s">
        <v>5129</v>
      </c>
      <c r="H1745" t="s">
        <v>10215</v>
      </c>
      <c r="I1745" t="s">
        <v>5128</v>
      </c>
      <c r="K1745" t="b">
        <v>1</v>
      </c>
      <c r="L1745" t="s">
        <v>42</v>
      </c>
      <c r="M1745" t="s">
        <v>11240</v>
      </c>
      <c r="Q1745" t="b">
        <v>0</v>
      </c>
      <c r="R1745" t="s">
        <v>86</v>
      </c>
      <c r="S1745" t="b">
        <v>0</v>
      </c>
      <c r="U1745" t="b">
        <v>0</v>
      </c>
    </row>
    <row r="1746" spans="1:21" x14ac:dyDescent="0.2">
      <c r="C1746" t="s">
        <v>5062</v>
      </c>
      <c r="E1746" t="s">
        <v>3276</v>
      </c>
      <c r="F1746" t="s">
        <v>5130</v>
      </c>
      <c r="H1746" t="s">
        <v>5131</v>
      </c>
      <c r="I1746" t="s">
        <v>5132</v>
      </c>
      <c r="J1746" t="s">
        <v>39</v>
      </c>
      <c r="K1746" t="b">
        <v>1</v>
      </c>
      <c r="L1746" t="s">
        <v>42</v>
      </c>
      <c r="M1746" t="s">
        <v>5133</v>
      </c>
      <c r="Q1746" t="b">
        <v>0</v>
      </c>
      <c r="R1746" t="s">
        <v>86</v>
      </c>
      <c r="S1746" t="b">
        <v>0</v>
      </c>
      <c r="U1746" t="b">
        <v>0</v>
      </c>
    </row>
    <row r="1747" spans="1:21" x14ac:dyDescent="0.2">
      <c r="A1747" t="s">
        <v>11408</v>
      </c>
      <c r="C1747" t="s">
        <v>5062</v>
      </c>
      <c r="E1747" t="s">
        <v>3276</v>
      </c>
      <c r="F1747" t="s">
        <v>11606</v>
      </c>
      <c r="G1747" t="s">
        <v>11405</v>
      </c>
      <c r="H1747" t="s">
        <v>11607</v>
      </c>
      <c r="I1747" t="s">
        <v>11405</v>
      </c>
      <c r="J1747" t="s">
        <v>11405</v>
      </c>
      <c r="K1747" t="b">
        <v>1</v>
      </c>
      <c r="L1747" t="s">
        <v>42</v>
      </c>
      <c r="M1747" t="s">
        <v>11608</v>
      </c>
      <c r="N1747" t="s">
        <v>11405</v>
      </c>
      <c r="O1747" t="s">
        <v>11405</v>
      </c>
      <c r="P1747" t="s">
        <v>11405</v>
      </c>
      <c r="Q1747" t="b">
        <v>0</v>
      </c>
      <c r="R1747" t="s">
        <v>86</v>
      </c>
      <c r="S1747" t="b">
        <v>0</v>
      </c>
      <c r="T1747" t="s">
        <v>11405</v>
      </c>
      <c r="U1747" t="b">
        <v>0</v>
      </c>
    </row>
    <row r="1748" spans="1:21" x14ac:dyDescent="0.2">
      <c r="A1748">
        <v>1850</v>
      </c>
      <c r="C1748" t="s">
        <v>5062</v>
      </c>
      <c r="E1748" t="s">
        <v>5134</v>
      </c>
      <c r="F1748" t="s">
        <v>1160</v>
      </c>
      <c r="I1748" t="s">
        <v>5135</v>
      </c>
      <c r="K1748" t="b">
        <v>1</v>
      </c>
      <c r="L1748" t="s">
        <v>42</v>
      </c>
      <c r="M1748" t="s">
        <v>5136</v>
      </c>
      <c r="Q1748" t="b">
        <v>0</v>
      </c>
      <c r="R1748" t="s">
        <v>86</v>
      </c>
      <c r="S1748" t="b">
        <v>1</v>
      </c>
      <c r="U1748" t="b">
        <v>0</v>
      </c>
    </row>
    <row r="1749" spans="1:21" x14ac:dyDescent="0.2">
      <c r="A1749">
        <v>1851</v>
      </c>
      <c r="C1749" t="s">
        <v>5062</v>
      </c>
      <c r="E1749" t="s">
        <v>5134</v>
      </c>
      <c r="F1749" t="s">
        <v>5137</v>
      </c>
      <c r="I1749" t="s">
        <v>5135</v>
      </c>
      <c r="K1749" t="b">
        <v>1</v>
      </c>
      <c r="L1749" t="s">
        <v>42</v>
      </c>
      <c r="M1749" t="s">
        <v>5136</v>
      </c>
      <c r="Q1749" t="b">
        <v>0</v>
      </c>
      <c r="R1749" t="s">
        <v>86</v>
      </c>
      <c r="S1749" t="b">
        <v>1</v>
      </c>
      <c r="U1749" t="b">
        <v>0</v>
      </c>
    </row>
    <row r="1750" spans="1:21" x14ac:dyDescent="0.2">
      <c r="A1750">
        <v>1852</v>
      </c>
      <c r="C1750" t="s">
        <v>5062</v>
      </c>
      <c r="E1750" t="s">
        <v>5134</v>
      </c>
      <c r="F1750" t="s">
        <v>5138</v>
      </c>
      <c r="I1750" t="s">
        <v>5139</v>
      </c>
      <c r="K1750" t="b">
        <v>1</v>
      </c>
      <c r="L1750" t="s">
        <v>42</v>
      </c>
      <c r="M1750" t="s">
        <v>5140</v>
      </c>
      <c r="Q1750" t="b">
        <v>1</v>
      </c>
      <c r="R1750" t="s">
        <v>86</v>
      </c>
      <c r="S1750" t="b">
        <v>1</v>
      </c>
      <c r="U1750" t="b">
        <v>0</v>
      </c>
    </row>
    <row r="1751" spans="1:21" x14ac:dyDescent="0.2">
      <c r="A1751">
        <v>1853</v>
      </c>
      <c r="C1751" t="s">
        <v>5062</v>
      </c>
      <c r="E1751" t="s">
        <v>5134</v>
      </c>
      <c r="F1751" t="s">
        <v>5141</v>
      </c>
      <c r="I1751" t="s">
        <v>5142</v>
      </c>
      <c r="K1751" t="b">
        <v>0</v>
      </c>
      <c r="L1751" t="s">
        <v>42</v>
      </c>
      <c r="Q1751" t="b">
        <v>0</v>
      </c>
      <c r="R1751" t="s">
        <v>86</v>
      </c>
      <c r="S1751" t="b">
        <v>1</v>
      </c>
      <c r="U1751" t="b">
        <v>0</v>
      </c>
    </row>
    <row r="1752" spans="1:21" x14ac:dyDescent="0.2">
      <c r="A1752">
        <v>1854</v>
      </c>
      <c r="C1752" t="s">
        <v>5062</v>
      </c>
      <c r="E1752" t="s">
        <v>5134</v>
      </c>
      <c r="F1752" t="s">
        <v>5143</v>
      </c>
      <c r="I1752" t="s">
        <v>5144</v>
      </c>
      <c r="K1752" t="b">
        <v>0</v>
      </c>
      <c r="L1752" t="s">
        <v>42</v>
      </c>
      <c r="Q1752" t="b">
        <v>0</v>
      </c>
      <c r="R1752" t="s">
        <v>86</v>
      </c>
      <c r="S1752" t="b">
        <v>1</v>
      </c>
      <c r="U1752" t="b">
        <v>0</v>
      </c>
    </row>
    <row r="1753" spans="1:21" x14ac:dyDescent="0.2">
      <c r="C1753" t="s">
        <v>5062</v>
      </c>
      <c r="F1753" t="s">
        <v>5145</v>
      </c>
      <c r="H1753" t="s">
        <v>5146</v>
      </c>
      <c r="K1753" t="b">
        <v>0</v>
      </c>
      <c r="L1753" t="s">
        <v>42</v>
      </c>
      <c r="Q1753" t="b">
        <v>0</v>
      </c>
      <c r="R1753" t="s">
        <v>86</v>
      </c>
      <c r="S1753" t="b">
        <v>0</v>
      </c>
      <c r="U1753" t="b">
        <v>0</v>
      </c>
    </row>
    <row r="1754" spans="1:21" x14ac:dyDescent="0.2">
      <c r="C1754" t="s">
        <v>5062</v>
      </c>
      <c r="F1754" t="s">
        <v>9962</v>
      </c>
      <c r="H1754" t="s">
        <v>5146</v>
      </c>
      <c r="I1754" t="s">
        <v>5064</v>
      </c>
      <c r="K1754" t="b">
        <v>1</v>
      </c>
      <c r="L1754" t="s">
        <v>42</v>
      </c>
      <c r="M1754" t="s">
        <v>5065</v>
      </c>
      <c r="Q1754" t="b">
        <v>0</v>
      </c>
      <c r="R1754" t="s">
        <v>86</v>
      </c>
      <c r="S1754" t="b">
        <v>0</v>
      </c>
      <c r="U1754" t="b">
        <v>0</v>
      </c>
    </row>
    <row r="1755" spans="1:21" x14ac:dyDescent="0.2">
      <c r="C1755" t="s">
        <v>5062</v>
      </c>
      <c r="F1755" t="s">
        <v>9863</v>
      </c>
      <c r="H1755" t="s">
        <v>5148</v>
      </c>
      <c r="I1755" t="s">
        <v>10681</v>
      </c>
      <c r="J1755" t="s">
        <v>39</v>
      </c>
      <c r="K1755" t="b">
        <v>1</v>
      </c>
      <c r="L1755" t="s">
        <v>42</v>
      </c>
      <c r="M1755" t="s">
        <v>11241</v>
      </c>
      <c r="Q1755" t="b">
        <v>0</v>
      </c>
      <c r="R1755" t="s">
        <v>407</v>
      </c>
      <c r="S1755" t="b">
        <v>0</v>
      </c>
      <c r="U1755" t="b">
        <v>0</v>
      </c>
    </row>
    <row r="1756" spans="1:21" x14ac:dyDescent="0.2">
      <c r="A1756">
        <v>20038</v>
      </c>
      <c r="C1756" t="s">
        <v>5149</v>
      </c>
      <c r="E1756" t="s">
        <v>5150</v>
      </c>
      <c r="F1756" t="s">
        <v>5151</v>
      </c>
      <c r="I1756" t="s">
        <v>5152</v>
      </c>
      <c r="K1756" t="b">
        <v>0</v>
      </c>
      <c r="L1756" t="s">
        <v>42</v>
      </c>
      <c r="Q1756" t="b">
        <v>0</v>
      </c>
      <c r="R1756" t="s">
        <v>86</v>
      </c>
      <c r="S1756" t="b">
        <v>0</v>
      </c>
      <c r="U1756" t="b">
        <v>0</v>
      </c>
    </row>
    <row r="1757" spans="1:21" x14ac:dyDescent="0.2">
      <c r="A1757">
        <v>1915</v>
      </c>
      <c r="C1757" t="s">
        <v>5153</v>
      </c>
      <c r="E1757" t="s">
        <v>9961</v>
      </c>
      <c r="F1757" t="s">
        <v>11336</v>
      </c>
      <c r="G1757" t="s">
        <v>11337</v>
      </c>
      <c r="H1757" t="s">
        <v>5156</v>
      </c>
      <c r="I1757" t="s">
        <v>5157</v>
      </c>
      <c r="J1757" t="s">
        <v>39</v>
      </c>
      <c r="K1757" t="b">
        <v>1</v>
      </c>
      <c r="L1757" t="s">
        <v>42</v>
      </c>
      <c r="M1757" t="s">
        <v>5159</v>
      </c>
      <c r="Q1757" t="b">
        <v>0</v>
      </c>
      <c r="R1757" t="s">
        <v>86</v>
      </c>
      <c r="S1757" t="b">
        <v>0</v>
      </c>
      <c r="U1757" t="b">
        <v>1</v>
      </c>
    </row>
    <row r="1758" spans="1:21" x14ac:dyDescent="0.2">
      <c r="A1758">
        <v>1856</v>
      </c>
      <c r="C1758" t="s">
        <v>5160</v>
      </c>
      <c r="E1758" t="s">
        <v>5161</v>
      </c>
      <c r="F1758" t="s">
        <v>1160</v>
      </c>
      <c r="I1758" t="s">
        <v>5162</v>
      </c>
      <c r="K1758" t="b">
        <v>0</v>
      </c>
      <c r="L1758" t="s">
        <v>42</v>
      </c>
      <c r="Q1758" t="b">
        <v>0</v>
      </c>
      <c r="R1758" t="s">
        <v>86</v>
      </c>
      <c r="S1758" t="b">
        <v>1</v>
      </c>
      <c r="U1758" t="b">
        <v>0</v>
      </c>
    </row>
    <row r="1759" spans="1:21" x14ac:dyDescent="0.2">
      <c r="A1759">
        <v>1857</v>
      </c>
      <c r="C1759" t="s">
        <v>5160</v>
      </c>
      <c r="E1759" t="s">
        <v>5161</v>
      </c>
      <c r="F1759" t="s">
        <v>3998</v>
      </c>
      <c r="I1759" t="s">
        <v>5163</v>
      </c>
      <c r="K1759" t="b">
        <v>1</v>
      </c>
      <c r="L1759" t="s">
        <v>42</v>
      </c>
      <c r="M1759" t="s">
        <v>5164</v>
      </c>
      <c r="Q1759" t="b">
        <v>0</v>
      </c>
      <c r="R1759" t="s">
        <v>86</v>
      </c>
      <c r="S1759" t="b">
        <v>1</v>
      </c>
      <c r="U1759" t="b">
        <v>0</v>
      </c>
    </row>
    <row r="1760" spans="1:21" x14ac:dyDescent="0.2">
      <c r="A1760">
        <v>1858</v>
      </c>
      <c r="C1760" t="s">
        <v>5165</v>
      </c>
      <c r="E1760" t="s">
        <v>5166</v>
      </c>
      <c r="I1760" t="s">
        <v>5167</v>
      </c>
      <c r="K1760" t="b">
        <v>0</v>
      </c>
      <c r="L1760" t="s">
        <v>42</v>
      </c>
      <c r="Q1760" t="b">
        <v>0</v>
      </c>
      <c r="R1760" t="s">
        <v>86</v>
      </c>
      <c r="S1760" t="b">
        <v>1</v>
      </c>
      <c r="U1760" t="b">
        <v>0</v>
      </c>
    </row>
    <row r="1761" spans="1:21" x14ac:dyDescent="0.2">
      <c r="A1761">
        <v>1622</v>
      </c>
      <c r="C1761" t="s">
        <v>6836</v>
      </c>
      <c r="E1761" t="s">
        <v>984</v>
      </c>
      <c r="F1761" t="s">
        <v>1056</v>
      </c>
      <c r="H1761" t="s">
        <v>6837</v>
      </c>
      <c r="I1761" t="s">
        <v>6838</v>
      </c>
      <c r="J1761" t="s">
        <v>39</v>
      </c>
      <c r="K1761" t="b">
        <v>1</v>
      </c>
      <c r="L1761" t="s">
        <v>42</v>
      </c>
      <c r="M1761" t="s">
        <v>11242</v>
      </c>
      <c r="Q1761" t="b">
        <v>0</v>
      </c>
      <c r="R1761" t="s">
        <v>86</v>
      </c>
      <c r="S1761" t="b">
        <v>0</v>
      </c>
      <c r="U1761" t="b">
        <v>0</v>
      </c>
    </row>
    <row r="1762" spans="1:21" x14ac:dyDescent="0.2">
      <c r="A1762">
        <v>1860</v>
      </c>
      <c r="C1762" t="s">
        <v>5168</v>
      </c>
      <c r="E1762" t="s">
        <v>5169</v>
      </c>
      <c r="F1762" t="s">
        <v>5171</v>
      </c>
      <c r="I1762" t="s">
        <v>5172</v>
      </c>
      <c r="K1762" t="b">
        <v>0</v>
      </c>
      <c r="L1762" t="s">
        <v>42</v>
      </c>
      <c r="Q1762" t="b">
        <v>0</v>
      </c>
      <c r="R1762" t="s">
        <v>86</v>
      </c>
      <c r="S1762" t="b">
        <v>1</v>
      </c>
      <c r="U1762" t="b">
        <v>0</v>
      </c>
    </row>
    <row r="1763" spans="1:21" x14ac:dyDescent="0.2">
      <c r="A1763">
        <v>1859</v>
      </c>
      <c r="C1763" t="s">
        <v>5168</v>
      </c>
      <c r="E1763" t="s">
        <v>5169</v>
      </c>
      <c r="I1763" t="s">
        <v>5170</v>
      </c>
      <c r="K1763" t="b">
        <v>0</v>
      </c>
      <c r="L1763" t="s">
        <v>42</v>
      </c>
      <c r="Q1763" t="b">
        <v>0</v>
      </c>
      <c r="R1763" t="s">
        <v>86</v>
      </c>
      <c r="S1763" t="b">
        <v>1</v>
      </c>
      <c r="U1763" t="b">
        <v>0</v>
      </c>
    </row>
    <row r="1764" spans="1:21" x14ac:dyDescent="0.2">
      <c r="A1764">
        <v>1862</v>
      </c>
      <c r="C1764" t="s">
        <v>617</v>
      </c>
      <c r="E1764" t="s">
        <v>408</v>
      </c>
      <c r="F1764" t="s">
        <v>1160</v>
      </c>
      <c r="I1764" t="s">
        <v>5189</v>
      </c>
      <c r="K1764" t="b">
        <v>0</v>
      </c>
      <c r="L1764" t="s">
        <v>42</v>
      </c>
      <c r="N1764" t="s">
        <v>5176</v>
      </c>
      <c r="Q1764" t="b">
        <v>0</v>
      </c>
      <c r="R1764" t="s">
        <v>86</v>
      </c>
      <c r="S1764" t="b">
        <v>1</v>
      </c>
      <c r="U1764" t="b">
        <v>0</v>
      </c>
    </row>
    <row r="1765" spans="1:21" x14ac:dyDescent="0.2">
      <c r="A1765">
        <v>1551</v>
      </c>
      <c r="C1765" t="s">
        <v>617</v>
      </c>
      <c r="E1765" t="s">
        <v>408</v>
      </c>
      <c r="F1765" t="s">
        <v>5190</v>
      </c>
      <c r="I1765" t="s">
        <v>5191</v>
      </c>
      <c r="K1765" t="b">
        <v>1</v>
      </c>
      <c r="L1765" t="s">
        <v>42</v>
      </c>
      <c r="M1765" t="s">
        <v>5192</v>
      </c>
      <c r="Q1765" t="b">
        <v>0</v>
      </c>
      <c r="R1765" t="s">
        <v>86</v>
      </c>
      <c r="S1765" t="b">
        <v>0</v>
      </c>
      <c r="U1765" t="b">
        <v>0</v>
      </c>
    </row>
    <row r="1766" spans="1:21" x14ac:dyDescent="0.2">
      <c r="A1766">
        <v>1863</v>
      </c>
      <c r="C1766" t="s">
        <v>617</v>
      </c>
      <c r="E1766" t="s">
        <v>408</v>
      </c>
      <c r="I1766" t="s">
        <v>5188</v>
      </c>
      <c r="K1766" t="b">
        <v>0</v>
      </c>
      <c r="L1766" t="s">
        <v>42</v>
      </c>
      <c r="N1766" t="s">
        <v>5176</v>
      </c>
      <c r="Q1766" t="b">
        <v>0</v>
      </c>
      <c r="R1766" t="s">
        <v>86</v>
      </c>
      <c r="S1766" t="b">
        <v>1</v>
      </c>
      <c r="U1766" t="b">
        <v>0</v>
      </c>
    </row>
    <row r="1767" spans="1:21" x14ac:dyDescent="0.2">
      <c r="A1767">
        <v>1861</v>
      </c>
      <c r="C1767" t="s">
        <v>617</v>
      </c>
      <c r="E1767" t="s">
        <v>5193</v>
      </c>
      <c r="F1767" t="s">
        <v>5194</v>
      </c>
      <c r="I1767" t="s">
        <v>5195</v>
      </c>
      <c r="K1767" t="b">
        <v>1</v>
      </c>
      <c r="L1767" t="s">
        <v>42</v>
      </c>
      <c r="M1767" t="s">
        <v>5196</v>
      </c>
      <c r="Q1767" t="b">
        <v>0</v>
      </c>
      <c r="R1767" t="s">
        <v>86</v>
      </c>
      <c r="S1767" t="b">
        <v>0</v>
      </c>
      <c r="U1767" t="b">
        <v>0</v>
      </c>
    </row>
    <row r="1768" spans="1:21" x14ac:dyDescent="0.2">
      <c r="A1768">
        <v>1865</v>
      </c>
      <c r="C1768" t="s">
        <v>617</v>
      </c>
      <c r="E1768" t="s">
        <v>2371</v>
      </c>
      <c r="I1768" t="s">
        <v>5197</v>
      </c>
      <c r="K1768" t="b">
        <v>1</v>
      </c>
      <c r="L1768" t="s">
        <v>42</v>
      </c>
      <c r="M1768" t="s">
        <v>5198</v>
      </c>
      <c r="Q1768" t="b">
        <v>0</v>
      </c>
      <c r="R1768" t="s">
        <v>86</v>
      </c>
      <c r="S1768" t="b">
        <v>1</v>
      </c>
      <c r="U1768" t="b">
        <v>0</v>
      </c>
    </row>
    <row r="1769" spans="1:21" x14ac:dyDescent="0.2">
      <c r="A1769">
        <v>20158</v>
      </c>
      <c r="C1769" t="s">
        <v>617</v>
      </c>
      <c r="E1769" t="s">
        <v>375</v>
      </c>
      <c r="F1769" t="s">
        <v>5183</v>
      </c>
      <c r="H1769" t="s">
        <v>5184</v>
      </c>
      <c r="I1769" t="s">
        <v>5185</v>
      </c>
      <c r="J1769" t="s">
        <v>39</v>
      </c>
      <c r="K1769" t="b">
        <v>1</v>
      </c>
      <c r="L1769" t="s">
        <v>42</v>
      </c>
      <c r="M1769" t="s">
        <v>5186</v>
      </c>
      <c r="N1769" t="s">
        <v>5187</v>
      </c>
      <c r="Q1769" t="b">
        <v>0</v>
      </c>
      <c r="R1769" t="s">
        <v>86</v>
      </c>
      <c r="S1769" t="b">
        <v>0</v>
      </c>
      <c r="U1769" t="b">
        <v>0</v>
      </c>
    </row>
    <row r="1770" spans="1:21" x14ac:dyDescent="0.2">
      <c r="A1770">
        <v>20156</v>
      </c>
      <c r="C1770" t="s">
        <v>617</v>
      </c>
      <c r="E1770" t="s">
        <v>9960</v>
      </c>
      <c r="H1770" t="s">
        <v>10218</v>
      </c>
      <c r="I1770" t="s">
        <v>10670</v>
      </c>
      <c r="K1770" t="b">
        <v>1</v>
      </c>
      <c r="L1770" t="s">
        <v>42</v>
      </c>
      <c r="M1770" t="s">
        <v>11243</v>
      </c>
      <c r="Q1770" t="b">
        <v>0</v>
      </c>
      <c r="R1770" t="s">
        <v>86</v>
      </c>
      <c r="S1770" t="b">
        <v>0</v>
      </c>
      <c r="U1770" t="b">
        <v>0</v>
      </c>
    </row>
    <row r="1771" spans="1:21" x14ac:dyDescent="0.2">
      <c r="C1771" t="s">
        <v>617</v>
      </c>
      <c r="E1771" t="s">
        <v>5199</v>
      </c>
      <c r="F1771" t="s">
        <v>5200</v>
      </c>
      <c r="H1771" t="s">
        <v>10219</v>
      </c>
      <c r="I1771" t="s">
        <v>5202</v>
      </c>
      <c r="J1771" t="s">
        <v>4906</v>
      </c>
      <c r="K1771" t="b">
        <v>1</v>
      </c>
      <c r="L1771" t="s">
        <v>42</v>
      </c>
      <c r="M1771" t="s">
        <v>5203</v>
      </c>
      <c r="N1771" t="s">
        <v>5204</v>
      </c>
      <c r="Q1771" t="b">
        <v>0</v>
      </c>
      <c r="R1771" t="s">
        <v>86</v>
      </c>
      <c r="S1771" t="b">
        <v>0</v>
      </c>
      <c r="U1771" t="b">
        <v>0</v>
      </c>
    </row>
    <row r="1772" spans="1:21" x14ac:dyDescent="0.2">
      <c r="C1772" t="s">
        <v>617</v>
      </c>
      <c r="E1772" t="s">
        <v>5199</v>
      </c>
      <c r="F1772" t="s">
        <v>5798</v>
      </c>
      <c r="H1772" t="s">
        <v>5206</v>
      </c>
      <c r="I1772" t="s">
        <v>5202</v>
      </c>
      <c r="J1772" t="s">
        <v>39</v>
      </c>
      <c r="K1772" t="b">
        <v>1</v>
      </c>
      <c r="L1772" t="s">
        <v>42</v>
      </c>
      <c r="M1772" t="s">
        <v>5207</v>
      </c>
      <c r="N1772" t="s">
        <v>5208</v>
      </c>
      <c r="Q1772" t="b">
        <v>0</v>
      </c>
      <c r="R1772" t="s">
        <v>86</v>
      </c>
      <c r="S1772" t="b">
        <v>0</v>
      </c>
      <c r="U1772" t="b">
        <v>0</v>
      </c>
    </row>
    <row r="1773" spans="1:21" x14ac:dyDescent="0.2">
      <c r="A1773">
        <v>1902</v>
      </c>
      <c r="C1773" t="s">
        <v>617</v>
      </c>
      <c r="F1773" t="s">
        <v>9864</v>
      </c>
      <c r="H1773" t="s">
        <v>10216</v>
      </c>
      <c r="I1773" t="s">
        <v>10668</v>
      </c>
      <c r="K1773" t="b">
        <v>1</v>
      </c>
      <c r="L1773" t="s">
        <v>42</v>
      </c>
      <c r="M1773" t="s">
        <v>11311</v>
      </c>
      <c r="Q1773" t="b">
        <v>1</v>
      </c>
      <c r="R1773" t="s">
        <v>86</v>
      </c>
      <c r="S1773" t="b">
        <v>0</v>
      </c>
      <c r="U1773" t="b">
        <v>1</v>
      </c>
    </row>
    <row r="1774" spans="1:21" x14ac:dyDescent="0.2">
      <c r="A1774">
        <v>19966</v>
      </c>
      <c r="C1774" t="s">
        <v>617</v>
      </c>
      <c r="F1774" t="s">
        <v>5173</v>
      </c>
      <c r="H1774" t="s">
        <v>5174</v>
      </c>
      <c r="I1774" t="s">
        <v>5175</v>
      </c>
      <c r="J1774" t="s">
        <v>39</v>
      </c>
      <c r="K1774" t="b">
        <v>1</v>
      </c>
      <c r="L1774" t="s">
        <v>42</v>
      </c>
      <c r="M1774" t="s">
        <v>5176</v>
      </c>
      <c r="Q1774" t="b">
        <v>0</v>
      </c>
      <c r="R1774" t="s">
        <v>86</v>
      </c>
      <c r="S1774" t="b">
        <v>0</v>
      </c>
      <c r="U1774" t="b">
        <v>0</v>
      </c>
    </row>
    <row r="1775" spans="1:21" x14ac:dyDescent="0.2">
      <c r="A1775">
        <v>20157</v>
      </c>
      <c r="C1775" t="s">
        <v>617</v>
      </c>
      <c r="F1775" t="s">
        <v>9865</v>
      </c>
      <c r="H1775" t="s">
        <v>10217</v>
      </c>
      <c r="I1775" t="s">
        <v>10669</v>
      </c>
      <c r="K1775" t="b">
        <v>1</v>
      </c>
      <c r="L1775" t="s">
        <v>42</v>
      </c>
      <c r="M1775" t="s">
        <v>11244</v>
      </c>
      <c r="Q1775" t="b">
        <v>0</v>
      </c>
      <c r="R1775" t="s">
        <v>86</v>
      </c>
      <c r="S1775" t="b">
        <v>0</v>
      </c>
      <c r="U1775" t="b">
        <v>0</v>
      </c>
    </row>
    <row r="1776" spans="1:21" x14ac:dyDescent="0.2">
      <c r="A1776">
        <v>2430</v>
      </c>
      <c r="C1776" t="s">
        <v>617</v>
      </c>
      <c r="F1776" t="s">
        <v>5177</v>
      </c>
      <c r="I1776" t="s">
        <v>5178</v>
      </c>
      <c r="K1776" t="b">
        <v>1</v>
      </c>
      <c r="L1776" t="s">
        <v>42</v>
      </c>
      <c r="M1776" t="s">
        <v>5179</v>
      </c>
      <c r="N1776" t="s">
        <v>5180</v>
      </c>
      <c r="O1776" t="s">
        <v>5181</v>
      </c>
      <c r="P1776" t="s">
        <v>5182</v>
      </c>
      <c r="Q1776" t="b">
        <v>0</v>
      </c>
      <c r="R1776" t="s">
        <v>617</v>
      </c>
      <c r="S1776" t="b">
        <v>0</v>
      </c>
      <c r="U1776" t="b">
        <v>0</v>
      </c>
    </row>
    <row r="1777" spans="1:21" x14ac:dyDescent="0.2">
      <c r="A1777">
        <v>1626</v>
      </c>
      <c r="C1777" t="s">
        <v>5209</v>
      </c>
      <c r="E1777" t="s">
        <v>5210</v>
      </c>
      <c r="H1777" t="s">
        <v>5211</v>
      </c>
      <c r="I1777" t="s">
        <v>10667</v>
      </c>
      <c r="J1777" t="s">
        <v>39</v>
      </c>
      <c r="K1777" t="b">
        <v>1</v>
      </c>
      <c r="L1777" t="s">
        <v>42</v>
      </c>
      <c r="M1777" t="s">
        <v>11245</v>
      </c>
      <c r="Q1777" t="b">
        <v>0</v>
      </c>
      <c r="R1777" t="s">
        <v>86</v>
      </c>
      <c r="S1777" t="b">
        <v>1</v>
      </c>
      <c r="U1777" t="b">
        <v>0</v>
      </c>
    </row>
    <row r="1778" spans="1:21" x14ac:dyDescent="0.2">
      <c r="C1778" t="s">
        <v>5209</v>
      </c>
      <c r="E1778" t="s">
        <v>2704</v>
      </c>
      <c r="F1778" t="s">
        <v>9866</v>
      </c>
      <c r="H1778" t="s">
        <v>10220</v>
      </c>
      <c r="I1778" t="s">
        <v>10666</v>
      </c>
      <c r="K1778" t="b">
        <v>1</v>
      </c>
      <c r="L1778" t="s">
        <v>42</v>
      </c>
      <c r="M1778" t="s">
        <v>11246</v>
      </c>
      <c r="Q1778" t="b">
        <v>0</v>
      </c>
      <c r="R1778" t="s">
        <v>86</v>
      </c>
      <c r="S1778" t="b">
        <v>0</v>
      </c>
      <c r="U1778" t="b">
        <v>0</v>
      </c>
    </row>
    <row r="1779" spans="1:21" x14ac:dyDescent="0.2">
      <c r="C1779" t="s">
        <v>5209</v>
      </c>
      <c r="E1779" t="s">
        <v>5212</v>
      </c>
      <c r="F1779" t="s">
        <v>11335</v>
      </c>
      <c r="G1779" t="s">
        <v>11334</v>
      </c>
      <c r="H1779" t="s">
        <v>5214</v>
      </c>
      <c r="I1779" t="s">
        <v>5215</v>
      </c>
      <c r="J1779" t="s">
        <v>39</v>
      </c>
      <c r="K1779" t="b">
        <v>1</v>
      </c>
      <c r="L1779" t="s">
        <v>42</v>
      </c>
      <c r="M1779" t="s">
        <v>5217</v>
      </c>
      <c r="Q1779" t="b">
        <v>0</v>
      </c>
      <c r="R1779" t="s">
        <v>86</v>
      </c>
      <c r="S1779" t="b">
        <v>0</v>
      </c>
      <c r="U1779" t="b">
        <v>0</v>
      </c>
    </row>
    <row r="1780" spans="1:21" x14ac:dyDescent="0.2">
      <c r="A1780">
        <v>20055</v>
      </c>
      <c r="C1780" t="s">
        <v>5209</v>
      </c>
      <c r="D1780" t="s">
        <v>2383</v>
      </c>
      <c r="E1780" t="s">
        <v>11678</v>
      </c>
      <c r="G1780" t="s">
        <v>5221</v>
      </c>
      <c r="H1780" t="s">
        <v>5219</v>
      </c>
      <c r="I1780" t="s">
        <v>5220</v>
      </c>
      <c r="J1780" t="s">
        <v>39</v>
      </c>
      <c r="K1780" t="b">
        <v>1</v>
      </c>
      <c r="L1780" t="s">
        <v>42</v>
      </c>
      <c r="M1780" t="s">
        <v>5222</v>
      </c>
      <c r="Q1780" t="b">
        <v>0</v>
      </c>
      <c r="R1780" t="s">
        <v>37</v>
      </c>
      <c r="S1780" t="b">
        <v>0</v>
      </c>
      <c r="U1780" t="b">
        <v>0</v>
      </c>
    </row>
    <row r="1781" spans="1:21" x14ac:dyDescent="0.2">
      <c r="A1781">
        <v>20017</v>
      </c>
      <c r="C1781" t="s">
        <v>5209</v>
      </c>
      <c r="D1781" t="s">
        <v>2383</v>
      </c>
      <c r="E1781" t="s">
        <v>11678</v>
      </c>
      <c r="F1781" t="s">
        <v>3032</v>
      </c>
      <c r="G1781" t="s">
        <v>5221</v>
      </c>
      <c r="H1781" t="s">
        <v>5223</v>
      </c>
      <c r="I1781" t="s">
        <v>10665</v>
      </c>
      <c r="J1781" t="s">
        <v>39</v>
      </c>
      <c r="K1781" t="b">
        <v>1</v>
      </c>
      <c r="L1781" t="s">
        <v>42</v>
      </c>
      <c r="M1781" t="s">
        <v>5222</v>
      </c>
      <c r="Q1781" t="b">
        <v>0</v>
      </c>
      <c r="R1781" t="s">
        <v>86</v>
      </c>
      <c r="S1781" t="b">
        <v>0</v>
      </c>
      <c r="U1781" t="b">
        <v>0</v>
      </c>
    </row>
    <row r="1782" spans="1:21" x14ac:dyDescent="0.2">
      <c r="A1782">
        <v>1867</v>
      </c>
      <c r="C1782" t="s">
        <v>5224</v>
      </c>
      <c r="E1782" t="s">
        <v>5225</v>
      </c>
      <c r="F1782" t="s">
        <v>5226</v>
      </c>
      <c r="I1782" t="s">
        <v>5227</v>
      </c>
      <c r="K1782" t="b">
        <v>1</v>
      </c>
      <c r="L1782" t="s">
        <v>42</v>
      </c>
      <c r="M1782" t="s">
        <v>5228</v>
      </c>
      <c r="Q1782" t="b">
        <v>0</v>
      </c>
      <c r="R1782" t="s">
        <v>86</v>
      </c>
      <c r="S1782" t="b">
        <v>1</v>
      </c>
      <c r="U1782" t="b">
        <v>0</v>
      </c>
    </row>
    <row r="1783" spans="1:21" x14ac:dyDescent="0.2">
      <c r="C1783" t="s">
        <v>5229</v>
      </c>
      <c r="E1783" t="s">
        <v>9964</v>
      </c>
      <c r="F1783" t="s">
        <v>9867</v>
      </c>
      <c r="H1783" t="s">
        <v>10221</v>
      </c>
      <c r="I1783" t="s">
        <v>10664</v>
      </c>
      <c r="K1783" t="b">
        <v>1</v>
      </c>
      <c r="L1783" t="s">
        <v>42</v>
      </c>
      <c r="M1783" t="s">
        <v>11247</v>
      </c>
      <c r="Q1783" t="b">
        <v>0</v>
      </c>
      <c r="R1783" t="s">
        <v>86</v>
      </c>
      <c r="S1783" t="b">
        <v>0</v>
      </c>
      <c r="U1783" t="b">
        <v>0</v>
      </c>
    </row>
    <row r="1784" spans="1:21" x14ac:dyDescent="0.2">
      <c r="C1784" t="s">
        <v>5229</v>
      </c>
      <c r="E1784" t="s">
        <v>9964</v>
      </c>
      <c r="F1784" t="s">
        <v>9868</v>
      </c>
      <c r="H1784" t="s">
        <v>10222</v>
      </c>
      <c r="I1784" t="s">
        <v>10663</v>
      </c>
      <c r="K1784" t="b">
        <v>1</v>
      </c>
      <c r="L1784" t="s">
        <v>42</v>
      </c>
      <c r="M1784" t="s">
        <v>11248</v>
      </c>
      <c r="Q1784" t="b">
        <v>0</v>
      </c>
      <c r="R1784" t="s">
        <v>86</v>
      </c>
      <c r="S1784" t="b">
        <v>0</v>
      </c>
      <c r="U1784" t="b">
        <v>0</v>
      </c>
    </row>
    <row r="1785" spans="1:21" x14ac:dyDescent="0.2">
      <c r="C1785" t="s">
        <v>5229</v>
      </c>
      <c r="E1785" t="s">
        <v>9964</v>
      </c>
      <c r="F1785" t="s">
        <v>9869</v>
      </c>
      <c r="H1785" t="s">
        <v>10223</v>
      </c>
      <c r="I1785" t="s">
        <v>10662</v>
      </c>
      <c r="K1785" t="b">
        <v>1</v>
      </c>
      <c r="L1785" t="s">
        <v>42</v>
      </c>
      <c r="M1785" t="s">
        <v>11249</v>
      </c>
      <c r="Q1785" t="b">
        <v>0</v>
      </c>
      <c r="R1785" t="s">
        <v>86</v>
      </c>
      <c r="S1785" t="b">
        <v>0</v>
      </c>
      <c r="U1785" t="b">
        <v>0</v>
      </c>
    </row>
    <row r="1786" spans="1:21" x14ac:dyDescent="0.2">
      <c r="C1786" t="s">
        <v>5229</v>
      </c>
      <c r="E1786" t="s">
        <v>5230</v>
      </c>
      <c r="F1786" t="s">
        <v>5231</v>
      </c>
      <c r="H1786" t="s">
        <v>10224</v>
      </c>
      <c r="I1786" t="s">
        <v>5232</v>
      </c>
      <c r="K1786" t="b">
        <v>1</v>
      </c>
      <c r="L1786" t="s">
        <v>42</v>
      </c>
      <c r="M1786" t="s">
        <v>5233</v>
      </c>
      <c r="O1786" t="s">
        <v>239</v>
      </c>
      <c r="Q1786" t="b">
        <v>0</v>
      </c>
      <c r="R1786" t="s">
        <v>442</v>
      </c>
      <c r="S1786" t="b">
        <v>0</v>
      </c>
      <c r="U1786" t="b">
        <v>0</v>
      </c>
    </row>
    <row r="1787" spans="1:21" x14ac:dyDescent="0.2">
      <c r="A1787">
        <v>15700</v>
      </c>
      <c r="C1787" t="s">
        <v>5229</v>
      </c>
      <c r="E1787" t="s">
        <v>2669</v>
      </c>
      <c r="F1787" t="s">
        <v>5237</v>
      </c>
      <c r="I1787" t="s">
        <v>5235</v>
      </c>
      <c r="K1787" t="b">
        <v>1</v>
      </c>
      <c r="L1787" t="s">
        <v>42</v>
      </c>
      <c r="M1787" t="s">
        <v>5238</v>
      </c>
      <c r="O1787" t="s">
        <v>239</v>
      </c>
      <c r="Q1787" t="b">
        <v>0</v>
      </c>
      <c r="R1787" t="s">
        <v>86</v>
      </c>
      <c r="S1787" t="b">
        <v>0</v>
      </c>
      <c r="U1787" t="b">
        <v>0</v>
      </c>
    </row>
    <row r="1788" spans="1:21" x14ac:dyDescent="0.2">
      <c r="A1788">
        <v>20034</v>
      </c>
      <c r="C1788" t="s">
        <v>5229</v>
      </c>
      <c r="E1788" t="s">
        <v>2669</v>
      </c>
      <c r="H1788" t="s">
        <v>5234</v>
      </c>
      <c r="I1788" t="s">
        <v>5235</v>
      </c>
      <c r="J1788" t="s">
        <v>39</v>
      </c>
      <c r="K1788" t="b">
        <v>1</v>
      </c>
      <c r="L1788" t="s">
        <v>42</v>
      </c>
      <c r="M1788" t="s">
        <v>5236</v>
      </c>
      <c r="O1788" t="s">
        <v>239</v>
      </c>
      <c r="Q1788" t="b">
        <v>0</v>
      </c>
      <c r="R1788" t="s">
        <v>442</v>
      </c>
      <c r="S1788" t="b">
        <v>0</v>
      </c>
      <c r="U1788" t="b">
        <v>0</v>
      </c>
    </row>
    <row r="1789" spans="1:21" x14ac:dyDescent="0.2">
      <c r="A1789">
        <v>2133</v>
      </c>
      <c r="C1789" t="s">
        <v>5239</v>
      </c>
      <c r="E1789" t="s">
        <v>5240</v>
      </c>
      <c r="G1789" t="s">
        <v>5242</v>
      </c>
      <c r="I1789" t="s">
        <v>5241</v>
      </c>
      <c r="K1789" t="b">
        <v>1</v>
      </c>
      <c r="L1789" t="s">
        <v>42</v>
      </c>
      <c r="M1789" t="s">
        <v>5243</v>
      </c>
      <c r="O1789" t="s">
        <v>239</v>
      </c>
      <c r="Q1789" t="b">
        <v>0</v>
      </c>
      <c r="R1789" t="s">
        <v>86</v>
      </c>
      <c r="S1789" t="b">
        <v>1</v>
      </c>
      <c r="U1789" t="b">
        <v>0</v>
      </c>
    </row>
    <row r="1790" spans="1:21" x14ac:dyDescent="0.2">
      <c r="C1790" t="s">
        <v>5239</v>
      </c>
      <c r="E1790" t="s">
        <v>5244</v>
      </c>
      <c r="H1790" t="s">
        <v>5245</v>
      </c>
      <c r="I1790" t="s">
        <v>5246</v>
      </c>
      <c r="J1790" t="s">
        <v>39</v>
      </c>
      <c r="K1790" t="b">
        <v>1</v>
      </c>
      <c r="L1790" t="s">
        <v>42</v>
      </c>
      <c r="M1790" t="s">
        <v>5247</v>
      </c>
      <c r="O1790" t="s">
        <v>239</v>
      </c>
      <c r="Q1790" t="b">
        <v>0</v>
      </c>
      <c r="R1790" t="s">
        <v>86</v>
      </c>
      <c r="S1790" t="b">
        <v>0</v>
      </c>
      <c r="U1790" t="b">
        <v>0</v>
      </c>
    </row>
    <row r="1791" spans="1:21" x14ac:dyDescent="0.2">
      <c r="A1791">
        <v>1636</v>
      </c>
      <c r="C1791" t="s">
        <v>5239</v>
      </c>
      <c r="E1791" t="s">
        <v>5248</v>
      </c>
      <c r="H1791" t="s">
        <v>5249</v>
      </c>
      <c r="I1791" t="s">
        <v>5250</v>
      </c>
      <c r="J1791" t="s">
        <v>39</v>
      </c>
      <c r="K1791" t="b">
        <v>1</v>
      </c>
      <c r="L1791" t="s">
        <v>42</v>
      </c>
      <c r="M1791" t="s">
        <v>5251</v>
      </c>
      <c r="N1791" t="s">
        <v>5252</v>
      </c>
      <c r="O1791" t="s">
        <v>239</v>
      </c>
      <c r="P1791" t="s">
        <v>5253</v>
      </c>
      <c r="Q1791" t="b">
        <v>1</v>
      </c>
      <c r="R1791" t="s">
        <v>363</v>
      </c>
      <c r="S1791" t="b">
        <v>0</v>
      </c>
      <c r="U1791" t="b">
        <v>0</v>
      </c>
    </row>
    <row r="1792" spans="1:21" x14ac:dyDescent="0.2">
      <c r="A1792">
        <v>1608</v>
      </c>
      <c r="C1792" t="s">
        <v>5239</v>
      </c>
      <c r="E1792" t="s">
        <v>5254</v>
      </c>
      <c r="H1792" t="s">
        <v>5255</v>
      </c>
      <c r="I1792" t="s">
        <v>5256</v>
      </c>
      <c r="J1792" t="s">
        <v>39</v>
      </c>
      <c r="K1792" t="b">
        <v>1</v>
      </c>
      <c r="L1792" t="s">
        <v>42</v>
      </c>
      <c r="M1792" t="s">
        <v>5257</v>
      </c>
      <c r="N1792" t="s">
        <v>5258</v>
      </c>
      <c r="O1792" t="s">
        <v>239</v>
      </c>
      <c r="Q1792" t="b">
        <v>0</v>
      </c>
      <c r="R1792" t="s">
        <v>86</v>
      </c>
      <c r="S1792" t="b">
        <v>0</v>
      </c>
      <c r="U1792" t="b">
        <v>0</v>
      </c>
    </row>
    <row r="1793" spans="1:21" x14ac:dyDescent="0.2">
      <c r="A1793">
        <v>1617</v>
      </c>
      <c r="C1793" t="s">
        <v>5239</v>
      </c>
      <c r="E1793" t="s">
        <v>5259</v>
      </c>
      <c r="I1793" t="s">
        <v>5260</v>
      </c>
      <c r="K1793" t="b">
        <v>0</v>
      </c>
      <c r="L1793" t="s">
        <v>42</v>
      </c>
      <c r="O1793" t="s">
        <v>239</v>
      </c>
      <c r="Q1793" t="b">
        <v>0</v>
      </c>
      <c r="R1793" t="s">
        <v>86</v>
      </c>
      <c r="S1793" t="b">
        <v>1</v>
      </c>
      <c r="U1793" t="b">
        <v>0</v>
      </c>
    </row>
    <row r="1794" spans="1:21" x14ac:dyDescent="0.2">
      <c r="C1794" t="s">
        <v>5239</v>
      </c>
      <c r="E1794" t="s">
        <v>5261</v>
      </c>
      <c r="F1794" t="s">
        <v>5271</v>
      </c>
      <c r="H1794" t="s">
        <v>5269</v>
      </c>
      <c r="I1794" t="s">
        <v>5270</v>
      </c>
      <c r="J1794" t="s">
        <v>39</v>
      </c>
      <c r="K1794" t="b">
        <v>1</v>
      </c>
      <c r="L1794" t="s">
        <v>42</v>
      </c>
      <c r="M1794" t="s">
        <v>11250</v>
      </c>
      <c r="O1794" t="s">
        <v>239</v>
      </c>
      <c r="Q1794" t="b">
        <v>0</v>
      </c>
      <c r="R1794" t="s">
        <v>86</v>
      </c>
      <c r="S1794" t="b">
        <v>0</v>
      </c>
      <c r="U1794" t="b">
        <v>0</v>
      </c>
    </row>
    <row r="1795" spans="1:21" x14ac:dyDescent="0.2">
      <c r="A1795">
        <v>2202</v>
      </c>
      <c r="C1795" t="s">
        <v>5239</v>
      </c>
      <c r="E1795" t="s">
        <v>5261</v>
      </c>
      <c r="F1795" t="s">
        <v>5274</v>
      </c>
      <c r="I1795" t="s">
        <v>5275</v>
      </c>
      <c r="K1795" t="b">
        <v>0</v>
      </c>
      <c r="L1795" t="s">
        <v>42</v>
      </c>
      <c r="O1795" t="s">
        <v>239</v>
      </c>
      <c r="Q1795" t="b">
        <v>0</v>
      </c>
      <c r="R1795" t="s">
        <v>86</v>
      </c>
      <c r="S1795" t="b">
        <v>1</v>
      </c>
      <c r="U1795" t="b">
        <v>0</v>
      </c>
    </row>
    <row r="1796" spans="1:21" x14ac:dyDescent="0.2">
      <c r="A1796">
        <v>2138</v>
      </c>
      <c r="C1796" t="s">
        <v>5239</v>
      </c>
      <c r="E1796" t="s">
        <v>5261</v>
      </c>
      <c r="F1796" t="s">
        <v>4703</v>
      </c>
      <c r="I1796" t="s">
        <v>5276</v>
      </c>
      <c r="K1796" t="b">
        <v>0</v>
      </c>
      <c r="L1796" t="s">
        <v>42</v>
      </c>
      <c r="O1796" t="s">
        <v>239</v>
      </c>
      <c r="Q1796" t="b">
        <v>0</v>
      </c>
      <c r="R1796" t="s">
        <v>86</v>
      </c>
      <c r="S1796" t="b">
        <v>1</v>
      </c>
      <c r="U1796" t="b">
        <v>0</v>
      </c>
    </row>
    <row r="1797" spans="1:21" x14ac:dyDescent="0.2">
      <c r="C1797" t="s">
        <v>5239</v>
      </c>
      <c r="E1797" t="s">
        <v>5261</v>
      </c>
      <c r="F1797" t="s">
        <v>9870</v>
      </c>
      <c r="H1797" t="s">
        <v>5264</v>
      </c>
      <c r="I1797" t="s">
        <v>5265</v>
      </c>
      <c r="J1797" t="s">
        <v>39</v>
      </c>
      <c r="K1797" t="b">
        <v>1</v>
      </c>
      <c r="L1797" t="s">
        <v>42</v>
      </c>
      <c r="M1797" t="s">
        <v>5267</v>
      </c>
      <c r="O1797" t="s">
        <v>239</v>
      </c>
      <c r="P1797" t="s">
        <v>5266</v>
      </c>
      <c r="Q1797" t="b">
        <v>0</v>
      </c>
      <c r="R1797" t="s">
        <v>86</v>
      </c>
      <c r="S1797" t="b">
        <v>0</v>
      </c>
      <c r="U1797" t="b">
        <v>0</v>
      </c>
    </row>
    <row r="1798" spans="1:21" x14ac:dyDescent="0.2">
      <c r="A1798">
        <v>15805</v>
      </c>
      <c r="C1798" t="s">
        <v>5239</v>
      </c>
      <c r="E1798" t="s">
        <v>5261</v>
      </c>
      <c r="F1798" t="s">
        <v>5277</v>
      </c>
      <c r="H1798" t="s">
        <v>5264</v>
      </c>
      <c r="I1798" t="s">
        <v>5265</v>
      </c>
      <c r="K1798" t="b">
        <v>1</v>
      </c>
      <c r="L1798" t="s">
        <v>42</v>
      </c>
      <c r="M1798" t="s">
        <v>5267</v>
      </c>
      <c r="O1798" t="s">
        <v>239</v>
      </c>
      <c r="P1798" t="s">
        <v>5266</v>
      </c>
      <c r="Q1798" t="b">
        <v>0</v>
      </c>
      <c r="R1798" t="s">
        <v>86</v>
      </c>
      <c r="S1798" t="b">
        <v>0</v>
      </c>
      <c r="U1798" t="b">
        <v>0</v>
      </c>
    </row>
    <row r="1799" spans="1:21" x14ac:dyDescent="0.2">
      <c r="A1799">
        <v>2137</v>
      </c>
      <c r="C1799" t="s">
        <v>5239</v>
      </c>
      <c r="E1799" t="s">
        <v>5261</v>
      </c>
      <c r="F1799" t="s">
        <v>5278</v>
      </c>
      <c r="I1799" t="s">
        <v>5279</v>
      </c>
      <c r="K1799" t="b">
        <v>0</v>
      </c>
      <c r="L1799" t="s">
        <v>42</v>
      </c>
      <c r="O1799" t="s">
        <v>239</v>
      </c>
      <c r="Q1799" t="b">
        <v>0</v>
      </c>
      <c r="R1799" t="s">
        <v>86</v>
      </c>
      <c r="S1799" t="b">
        <v>1</v>
      </c>
      <c r="U1799" t="b">
        <v>0</v>
      </c>
    </row>
    <row r="1800" spans="1:21" x14ac:dyDescent="0.2">
      <c r="A1800">
        <v>2201</v>
      </c>
      <c r="C1800" t="s">
        <v>5239</v>
      </c>
      <c r="E1800" t="s">
        <v>5261</v>
      </c>
      <c r="F1800" t="s">
        <v>5280</v>
      </c>
      <c r="I1800" t="s">
        <v>5281</v>
      </c>
      <c r="K1800" t="b">
        <v>0</v>
      </c>
      <c r="L1800" t="s">
        <v>42</v>
      </c>
      <c r="O1800" t="s">
        <v>239</v>
      </c>
      <c r="Q1800" t="b">
        <v>0</v>
      </c>
      <c r="R1800" t="s">
        <v>86</v>
      </c>
      <c r="S1800" t="b">
        <v>1</v>
      </c>
      <c r="U1800" t="b">
        <v>0</v>
      </c>
    </row>
    <row r="1801" spans="1:21" x14ac:dyDescent="0.2">
      <c r="A1801">
        <v>1871</v>
      </c>
      <c r="C1801" t="s">
        <v>5239</v>
      </c>
      <c r="E1801" t="s">
        <v>5261</v>
      </c>
      <c r="I1801" t="s">
        <v>5262</v>
      </c>
      <c r="K1801" t="b">
        <v>0</v>
      </c>
      <c r="L1801" t="s">
        <v>42</v>
      </c>
      <c r="O1801" t="s">
        <v>239</v>
      </c>
      <c r="Q1801" t="b">
        <v>1</v>
      </c>
      <c r="R1801" t="s">
        <v>86</v>
      </c>
      <c r="S1801" t="b">
        <v>1</v>
      </c>
      <c r="U1801" t="b">
        <v>0</v>
      </c>
    </row>
    <row r="1802" spans="1:21" x14ac:dyDescent="0.2">
      <c r="A1802" t="s">
        <v>11408</v>
      </c>
      <c r="C1802" t="s">
        <v>5239</v>
      </c>
      <c r="E1802" t="s">
        <v>5261</v>
      </c>
      <c r="F1802" t="s">
        <v>11609</v>
      </c>
      <c r="G1802" t="s">
        <v>11405</v>
      </c>
      <c r="H1802" t="s">
        <v>11610</v>
      </c>
      <c r="I1802" t="s">
        <v>11405</v>
      </c>
      <c r="J1802" t="s">
        <v>11405</v>
      </c>
      <c r="K1802" t="b">
        <v>1</v>
      </c>
      <c r="L1802" t="s">
        <v>42</v>
      </c>
      <c r="M1802" t="s">
        <v>11405</v>
      </c>
      <c r="N1802" t="s">
        <v>11405</v>
      </c>
      <c r="O1802" t="s">
        <v>11405</v>
      </c>
      <c r="P1802" t="s">
        <v>11405</v>
      </c>
      <c r="Q1802" t="b">
        <v>0</v>
      </c>
      <c r="R1802" t="s">
        <v>86</v>
      </c>
      <c r="S1802" t="b">
        <v>0</v>
      </c>
      <c r="T1802" t="s">
        <v>11405</v>
      </c>
      <c r="U1802" t="b">
        <v>0</v>
      </c>
    </row>
    <row r="1803" spans="1:21" x14ac:dyDescent="0.2">
      <c r="A1803" t="s">
        <v>11408</v>
      </c>
      <c r="C1803" t="s">
        <v>11611</v>
      </c>
      <c r="E1803" t="s">
        <v>11612</v>
      </c>
      <c r="F1803" t="s">
        <v>11613</v>
      </c>
      <c r="G1803" t="s">
        <v>11615</v>
      </c>
      <c r="H1803" t="s">
        <v>11405</v>
      </c>
      <c r="I1803" t="s">
        <v>11614</v>
      </c>
      <c r="J1803" t="s">
        <v>39</v>
      </c>
      <c r="K1803" t="b">
        <v>1</v>
      </c>
      <c r="L1803" t="s">
        <v>42</v>
      </c>
      <c r="M1803" t="s">
        <v>80</v>
      </c>
      <c r="N1803" t="s">
        <v>11405</v>
      </c>
      <c r="O1803" t="s">
        <v>11405</v>
      </c>
      <c r="P1803" t="s">
        <v>11405</v>
      </c>
      <c r="Q1803" t="b">
        <v>0</v>
      </c>
      <c r="R1803" t="s">
        <v>37</v>
      </c>
      <c r="S1803" t="b">
        <v>0</v>
      </c>
      <c r="T1803" t="s">
        <v>11405</v>
      </c>
      <c r="U1803" t="b">
        <v>0</v>
      </c>
    </row>
    <row r="1804" spans="1:21" x14ac:dyDescent="0.2">
      <c r="A1804" t="s">
        <v>11408</v>
      </c>
      <c r="C1804" t="s">
        <v>11616</v>
      </c>
      <c r="E1804" t="s">
        <v>11617</v>
      </c>
      <c r="F1804" t="s">
        <v>11618</v>
      </c>
      <c r="G1804" t="s">
        <v>11615</v>
      </c>
      <c r="H1804" t="s">
        <v>11405</v>
      </c>
      <c r="I1804" t="s">
        <v>11619</v>
      </c>
      <c r="J1804" t="s">
        <v>39</v>
      </c>
      <c r="K1804" t="b">
        <v>1</v>
      </c>
      <c r="L1804" t="s">
        <v>42</v>
      </c>
      <c r="M1804" t="s">
        <v>80</v>
      </c>
      <c r="N1804" t="s">
        <v>11405</v>
      </c>
      <c r="O1804" t="s">
        <v>11405</v>
      </c>
      <c r="P1804" t="s">
        <v>11405</v>
      </c>
      <c r="Q1804" t="b">
        <v>0</v>
      </c>
      <c r="R1804" t="s">
        <v>37</v>
      </c>
      <c r="S1804" t="b">
        <v>0</v>
      </c>
      <c r="T1804" t="s">
        <v>11405</v>
      </c>
      <c r="U1804" t="b">
        <v>0</v>
      </c>
    </row>
    <row r="1805" spans="1:21" x14ac:dyDescent="0.2">
      <c r="A1805">
        <v>1271</v>
      </c>
      <c r="C1805" t="s">
        <v>5282</v>
      </c>
      <c r="E1805" t="s">
        <v>9965</v>
      </c>
      <c r="F1805" t="s">
        <v>5289</v>
      </c>
      <c r="H1805" t="s">
        <v>5290</v>
      </c>
      <c r="I1805" t="s">
        <v>5291</v>
      </c>
      <c r="J1805" t="s">
        <v>39</v>
      </c>
      <c r="K1805" t="b">
        <v>1</v>
      </c>
      <c r="L1805" t="s">
        <v>42</v>
      </c>
      <c r="M1805" t="s">
        <v>5293</v>
      </c>
      <c r="Q1805" t="b">
        <v>0</v>
      </c>
      <c r="R1805" t="s">
        <v>86</v>
      </c>
      <c r="S1805" t="b">
        <v>0</v>
      </c>
      <c r="U1805" t="b">
        <v>0</v>
      </c>
    </row>
    <row r="1806" spans="1:21" x14ac:dyDescent="0.2">
      <c r="A1806">
        <v>20063</v>
      </c>
      <c r="C1806" t="s">
        <v>5282</v>
      </c>
      <c r="E1806" t="s">
        <v>5288</v>
      </c>
      <c r="H1806" t="s">
        <v>5294</v>
      </c>
      <c r="I1806" t="s">
        <v>10661</v>
      </c>
      <c r="J1806" t="s">
        <v>39</v>
      </c>
      <c r="K1806" t="b">
        <v>1</v>
      </c>
      <c r="L1806" t="s">
        <v>42</v>
      </c>
      <c r="M1806" t="s">
        <v>11251</v>
      </c>
      <c r="Q1806" t="b">
        <v>0</v>
      </c>
      <c r="R1806" t="s">
        <v>617</v>
      </c>
      <c r="S1806" t="b">
        <v>0</v>
      </c>
      <c r="U1806" t="b">
        <v>0</v>
      </c>
    </row>
    <row r="1807" spans="1:21" x14ac:dyDescent="0.2">
      <c r="A1807">
        <v>1873</v>
      </c>
      <c r="C1807" t="s">
        <v>5282</v>
      </c>
      <c r="E1807" t="s">
        <v>5295</v>
      </c>
      <c r="I1807" t="s">
        <v>5296</v>
      </c>
      <c r="K1807" t="b">
        <v>0</v>
      </c>
      <c r="L1807" t="s">
        <v>42</v>
      </c>
      <c r="Q1807" t="b">
        <v>0</v>
      </c>
      <c r="R1807" t="s">
        <v>86</v>
      </c>
      <c r="S1807" t="b">
        <v>1</v>
      </c>
      <c r="U1807" t="b">
        <v>0</v>
      </c>
    </row>
    <row r="1808" spans="1:21" x14ac:dyDescent="0.2">
      <c r="A1808">
        <v>1272</v>
      </c>
      <c r="C1808" t="s">
        <v>5282</v>
      </c>
      <c r="E1808" t="s">
        <v>5297</v>
      </c>
      <c r="F1808" t="s">
        <v>9871</v>
      </c>
      <c r="H1808" t="s">
        <v>5299</v>
      </c>
      <c r="I1808" t="s">
        <v>10660</v>
      </c>
      <c r="J1808" t="s">
        <v>39</v>
      </c>
      <c r="K1808" t="b">
        <v>1</v>
      </c>
      <c r="L1808" t="s">
        <v>42</v>
      </c>
      <c r="M1808" t="s">
        <v>11252</v>
      </c>
      <c r="Q1808" t="b">
        <v>0</v>
      </c>
      <c r="R1808" t="s">
        <v>86</v>
      </c>
      <c r="S1808" t="b">
        <v>0</v>
      </c>
      <c r="U1808" t="b">
        <v>0</v>
      </c>
    </row>
    <row r="1809" spans="1:21" x14ac:dyDescent="0.2">
      <c r="A1809">
        <v>1872</v>
      </c>
      <c r="C1809" t="s">
        <v>5282</v>
      </c>
      <c r="E1809" t="s">
        <v>5297</v>
      </c>
      <c r="F1809" t="s">
        <v>5300</v>
      </c>
      <c r="I1809" t="s">
        <v>5301</v>
      </c>
      <c r="K1809" t="b">
        <v>0</v>
      </c>
      <c r="L1809" t="s">
        <v>42</v>
      </c>
      <c r="Q1809" t="b">
        <v>1</v>
      </c>
      <c r="R1809" t="s">
        <v>86</v>
      </c>
      <c r="S1809" t="b">
        <v>1</v>
      </c>
      <c r="U1809" t="b">
        <v>0</v>
      </c>
    </row>
    <row r="1810" spans="1:21" x14ac:dyDescent="0.2">
      <c r="C1810" t="s">
        <v>5282</v>
      </c>
      <c r="E1810" t="s">
        <v>5297</v>
      </c>
      <c r="F1810" t="s">
        <v>9872</v>
      </c>
      <c r="H1810" t="s">
        <v>5303</v>
      </c>
      <c r="I1810" t="s">
        <v>5304</v>
      </c>
      <c r="J1810" t="s">
        <v>39</v>
      </c>
      <c r="K1810" t="b">
        <v>1</v>
      </c>
      <c r="L1810" t="s">
        <v>42</v>
      </c>
      <c r="M1810" t="s">
        <v>5305</v>
      </c>
      <c r="Q1810" t="b">
        <v>1</v>
      </c>
      <c r="R1810" t="s">
        <v>4606</v>
      </c>
      <c r="S1810" t="b">
        <v>0</v>
      </c>
      <c r="U1810" t="b">
        <v>0</v>
      </c>
    </row>
    <row r="1811" spans="1:21" x14ac:dyDescent="0.2">
      <c r="A1811">
        <v>2436</v>
      </c>
      <c r="C1811" t="s">
        <v>5282</v>
      </c>
      <c r="F1811" t="s">
        <v>5283</v>
      </c>
      <c r="I1811" t="s">
        <v>5284</v>
      </c>
      <c r="K1811" t="b">
        <v>1</v>
      </c>
      <c r="L1811" t="s">
        <v>42</v>
      </c>
      <c r="M1811" t="s">
        <v>5285</v>
      </c>
      <c r="Q1811" t="b">
        <v>0</v>
      </c>
      <c r="R1811" t="s">
        <v>86</v>
      </c>
      <c r="S1811" t="b">
        <v>1</v>
      </c>
      <c r="U1811" t="b">
        <v>0</v>
      </c>
    </row>
    <row r="1812" spans="1:21" x14ac:dyDescent="0.2">
      <c r="A1812">
        <v>2088</v>
      </c>
      <c r="C1812" t="s">
        <v>5282</v>
      </c>
      <c r="F1812" t="s">
        <v>5286</v>
      </c>
      <c r="K1812" t="b">
        <v>0</v>
      </c>
      <c r="L1812" t="s">
        <v>42</v>
      </c>
      <c r="Q1812" t="b">
        <v>1</v>
      </c>
      <c r="R1812" t="s">
        <v>86</v>
      </c>
      <c r="S1812" t="b">
        <v>1</v>
      </c>
      <c r="U1812" t="b">
        <v>0</v>
      </c>
    </row>
    <row r="1813" spans="1:21" x14ac:dyDescent="0.2">
      <c r="A1813">
        <v>1874</v>
      </c>
      <c r="C1813" t="s">
        <v>5282</v>
      </c>
      <c r="F1813" t="s">
        <v>604</v>
      </c>
      <c r="I1813" t="s">
        <v>5287</v>
      </c>
      <c r="K1813" t="b">
        <v>0</v>
      </c>
      <c r="L1813" t="s">
        <v>42</v>
      </c>
      <c r="Q1813" t="b">
        <v>0</v>
      </c>
      <c r="R1813" t="s">
        <v>86</v>
      </c>
      <c r="S1813" t="b">
        <v>0</v>
      </c>
      <c r="U1813" t="b">
        <v>0</v>
      </c>
    </row>
    <row r="1814" spans="1:21" x14ac:dyDescent="0.2">
      <c r="A1814">
        <v>20269</v>
      </c>
      <c r="C1814" t="s">
        <v>5306</v>
      </c>
      <c r="E1814" t="s">
        <v>5317</v>
      </c>
      <c r="F1814" t="s">
        <v>9966</v>
      </c>
      <c r="H1814" t="s">
        <v>10225</v>
      </c>
      <c r="I1814" t="s">
        <v>10659</v>
      </c>
      <c r="K1814" t="b">
        <v>1</v>
      </c>
      <c r="L1814" t="s">
        <v>42</v>
      </c>
      <c r="M1814" t="s">
        <v>11253</v>
      </c>
      <c r="Q1814" t="b">
        <v>1</v>
      </c>
      <c r="R1814" t="s">
        <v>233</v>
      </c>
      <c r="S1814" t="b">
        <v>0</v>
      </c>
      <c r="U1814" t="b">
        <v>0</v>
      </c>
    </row>
    <row r="1815" spans="1:21" x14ac:dyDescent="0.2">
      <c r="A1815">
        <v>1876</v>
      </c>
      <c r="C1815" t="s">
        <v>5306</v>
      </c>
      <c r="E1815" t="s">
        <v>5317</v>
      </c>
      <c r="I1815" t="s">
        <v>5318</v>
      </c>
      <c r="K1815" t="b">
        <v>0</v>
      </c>
      <c r="L1815" t="s">
        <v>42</v>
      </c>
      <c r="Q1815" t="b">
        <v>0</v>
      </c>
      <c r="R1815" t="s">
        <v>86</v>
      </c>
      <c r="S1815" t="b">
        <v>1</v>
      </c>
      <c r="U1815" t="b">
        <v>0</v>
      </c>
    </row>
    <row r="1816" spans="1:21" x14ac:dyDescent="0.2">
      <c r="C1816" t="s">
        <v>5306</v>
      </c>
      <c r="E1816" t="s">
        <v>5319</v>
      </c>
      <c r="F1816" t="s">
        <v>5320</v>
      </c>
      <c r="H1816" t="s">
        <v>5321</v>
      </c>
      <c r="I1816" t="s">
        <v>5322</v>
      </c>
      <c r="J1816" t="s">
        <v>39</v>
      </c>
      <c r="K1816" t="b">
        <v>1</v>
      </c>
      <c r="L1816" t="s">
        <v>42</v>
      </c>
      <c r="M1816" t="s">
        <v>5323</v>
      </c>
      <c r="Q1816" t="b">
        <v>0</v>
      </c>
      <c r="R1816" t="s">
        <v>86</v>
      </c>
      <c r="S1816" t="b">
        <v>0</v>
      </c>
      <c r="U1816" t="b">
        <v>0</v>
      </c>
    </row>
    <row r="1817" spans="1:21" x14ac:dyDescent="0.2">
      <c r="A1817">
        <v>1637</v>
      </c>
      <c r="C1817" t="s">
        <v>5306</v>
      </c>
      <c r="E1817" t="s">
        <v>5324</v>
      </c>
      <c r="H1817" t="s">
        <v>5325</v>
      </c>
      <c r="I1817" t="s">
        <v>5326</v>
      </c>
      <c r="J1817" t="s">
        <v>302</v>
      </c>
      <c r="K1817" t="b">
        <v>1</v>
      </c>
      <c r="L1817" t="s">
        <v>42</v>
      </c>
      <c r="M1817" t="s">
        <v>5327</v>
      </c>
      <c r="Q1817" t="b">
        <v>0</v>
      </c>
      <c r="R1817" t="s">
        <v>86</v>
      </c>
      <c r="S1817" t="b">
        <v>0</v>
      </c>
      <c r="U1817" t="b">
        <v>0</v>
      </c>
    </row>
    <row r="1818" spans="1:21" x14ac:dyDescent="0.2">
      <c r="A1818">
        <v>20212</v>
      </c>
      <c r="C1818" t="s">
        <v>5306</v>
      </c>
      <c r="E1818" t="s">
        <v>5328</v>
      </c>
      <c r="F1818" t="s">
        <v>9967</v>
      </c>
      <c r="H1818" t="s">
        <v>5330</v>
      </c>
      <c r="I1818" t="s">
        <v>5331</v>
      </c>
      <c r="J1818" t="s">
        <v>39</v>
      </c>
      <c r="K1818" t="b">
        <v>1</v>
      </c>
      <c r="L1818" t="s">
        <v>42</v>
      </c>
      <c r="M1818" t="s">
        <v>5332</v>
      </c>
      <c r="Q1818" t="b">
        <v>1</v>
      </c>
      <c r="R1818" t="s">
        <v>233</v>
      </c>
      <c r="S1818" t="b">
        <v>0</v>
      </c>
      <c r="U1818" t="b">
        <v>0</v>
      </c>
    </row>
    <row r="1819" spans="1:21" x14ac:dyDescent="0.2">
      <c r="C1819" t="s">
        <v>5306</v>
      </c>
      <c r="E1819" t="s">
        <v>5328</v>
      </c>
      <c r="F1819" t="s">
        <v>9968</v>
      </c>
      <c r="H1819" t="s">
        <v>5334</v>
      </c>
      <c r="I1819" t="s">
        <v>5335</v>
      </c>
      <c r="J1819" t="s">
        <v>39</v>
      </c>
      <c r="K1819" t="b">
        <v>1</v>
      </c>
      <c r="L1819" t="s">
        <v>42</v>
      </c>
      <c r="M1819" t="s">
        <v>5336</v>
      </c>
      <c r="Q1819" t="b">
        <v>1</v>
      </c>
      <c r="R1819" t="s">
        <v>4606</v>
      </c>
      <c r="S1819" t="b">
        <v>0</v>
      </c>
      <c r="U1819" t="b">
        <v>0</v>
      </c>
    </row>
    <row r="1820" spans="1:21" x14ac:dyDescent="0.2">
      <c r="A1820">
        <v>20183</v>
      </c>
      <c r="C1820" t="s">
        <v>5306</v>
      </c>
      <c r="E1820" t="s">
        <v>5328</v>
      </c>
      <c r="F1820" t="s">
        <v>9969</v>
      </c>
      <c r="H1820" t="s">
        <v>5338</v>
      </c>
      <c r="I1820" t="s">
        <v>5339</v>
      </c>
      <c r="K1820" t="b">
        <v>1</v>
      </c>
      <c r="L1820" t="s">
        <v>42</v>
      </c>
      <c r="M1820" t="s">
        <v>5340</v>
      </c>
      <c r="Q1820" t="b">
        <v>1</v>
      </c>
      <c r="R1820" t="s">
        <v>4606</v>
      </c>
      <c r="S1820" t="b">
        <v>0</v>
      </c>
      <c r="U1820" t="b">
        <v>0</v>
      </c>
    </row>
    <row r="1821" spans="1:21" x14ac:dyDescent="0.2">
      <c r="A1821">
        <v>15837</v>
      </c>
      <c r="C1821" t="s">
        <v>5306</v>
      </c>
      <c r="E1821" t="s">
        <v>5328</v>
      </c>
      <c r="F1821" t="s">
        <v>9970</v>
      </c>
      <c r="H1821" t="s">
        <v>5342</v>
      </c>
      <c r="I1821" t="s">
        <v>5343</v>
      </c>
      <c r="J1821" t="s">
        <v>39</v>
      </c>
      <c r="K1821" t="b">
        <v>1</v>
      </c>
      <c r="L1821" t="s">
        <v>42</v>
      </c>
      <c r="M1821" t="s">
        <v>5344</v>
      </c>
      <c r="Q1821" t="b">
        <v>0</v>
      </c>
      <c r="R1821" t="s">
        <v>86</v>
      </c>
      <c r="S1821" t="b">
        <v>0</v>
      </c>
      <c r="U1821" t="b">
        <v>0</v>
      </c>
    </row>
    <row r="1822" spans="1:21" x14ac:dyDescent="0.2">
      <c r="A1822">
        <v>1274</v>
      </c>
      <c r="C1822" t="s">
        <v>5306</v>
      </c>
      <c r="E1822" t="s">
        <v>5328</v>
      </c>
      <c r="F1822" t="s">
        <v>9971</v>
      </c>
      <c r="H1822" t="s">
        <v>5346</v>
      </c>
      <c r="I1822" t="s">
        <v>5347</v>
      </c>
      <c r="J1822" t="s">
        <v>39</v>
      </c>
      <c r="K1822" t="b">
        <v>1</v>
      </c>
      <c r="L1822" t="s">
        <v>42</v>
      </c>
      <c r="M1822" t="s">
        <v>5348</v>
      </c>
      <c r="Q1822" t="b">
        <v>1</v>
      </c>
      <c r="R1822" t="s">
        <v>86</v>
      </c>
      <c r="S1822" t="b">
        <v>1</v>
      </c>
      <c r="U1822" t="b">
        <v>0</v>
      </c>
    </row>
    <row r="1823" spans="1:21" x14ac:dyDescent="0.2">
      <c r="A1823">
        <v>2369</v>
      </c>
      <c r="C1823" t="s">
        <v>5306</v>
      </c>
      <c r="E1823" t="s">
        <v>5328</v>
      </c>
      <c r="F1823" t="s">
        <v>5349</v>
      </c>
      <c r="H1823" t="s">
        <v>5350</v>
      </c>
      <c r="I1823" t="s">
        <v>5351</v>
      </c>
      <c r="K1823" t="b">
        <v>1</v>
      </c>
      <c r="L1823" t="s">
        <v>42</v>
      </c>
      <c r="M1823" t="s">
        <v>11254</v>
      </c>
      <c r="Q1823" t="b">
        <v>0</v>
      </c>
      <c r="R1823" t="s">
        <v>86</v>
      </c>
      <c r="S1823" t="b">
        <v>1</v>
      </c>
      <c r="U1823" t="b">
        <v>0</v>
      </c>
    </row>
    <row r="1824" spans="1:21" x14ac:dyDescent="0.2">
      <c r="A1824">
        <v>1564</v>
      </c>
      <c r="C1824" t="s">
        <v>5306</v>
      </c>
      <c r="E1824" t="s">
        <v>5328</v>
      </c>
      <c r="F1824" t="s">
        <v>2022</v>
      </c>
      <c r="H1824" t="s">
        <v>5352</v>
      </c>
      <c r="I1824" t="s">
        <v>5353</v>
      </c>
      <c r="J1824" t="s">
        <v>39</v>
      </c>
      <c r="K1824" t="b">
        <v>1</v>
      </c>
      <c r="L1824" t="s">
        <v>42</v>
      </c>
      <c r="M1824" t="s">
        <v>5336</v>
      </c>
      <c r="Q1824" t="b">
        <v>0</v>
      </c>
      <c r="R1824" t="s">
        <v>86</v>
      </c>
      <c r="S1824" t="b">
        <v>0</v>
      </c>
      <c r="U1824" t="b">
        <v>0</v>
      </c>
    </row>
    <row r="1825" spans="1:21" x14ac:dyDescent="0.2">
      <c r="A1825">
        <v>20059</v>
      </c>
      <c r="C1825" t="s">
        <v>5306</v>
      </c>
      <c r="E1825" t="s">
        <v>5354</v>
      </c>
      <c r="H1825" t="s">
        <v>5355</v>
      </c>
      <c r="I1825" t="s">
        <v>5356</v>
      </c>
      <c r="J1825" t="s">
        <v>302</v>
      </c>
      <c r="K1825" t="b">
        <v>1</v>
      </c>
      <c r="L1825" t="s">
        <v>42</v>
      </c>
      <c r="M1825" t="s">
        <v>5357</v>
      </c>
      <c r="Q1825" t="b">
        <v>0</v>
      </c>
      <c r="R1825" t="s">
        <v>86</v>
      </c>
      <c r="S1825" t="b">
        <v>0</v>
      </c>
      <c r="U1825" t="b">
        <v>0</v>
      </c>
    </row>
    <row r="1826" spans="1:21" x14ac:dyDescent="0.2">
      <c r="A1826">
        <v>15844</v>
      </c>
      <c r="C1826" t="s">
        <v>5306</v>
      </c>
      <c r="E1826" t="s">
        <v>5358</v>
      </c>
      <c r="H1826" t="s">
        <v>5359</v>
      </c>
      <c r="I1826" t="s">
        <v>5360</v>
      </c>
      <c r="J1826" t="s">
        <v>302</v>
      </c>
      <c r="K1826" t="b">
        <v>1</v>
      </c>
      <c r="L1826" t="s">
        <v>42</v>
      </c>
      <c r="M1826" t="s">
        <v>5361</v>
      </c>
      <c r="Q1826" t="b">
        <v>0</v>
      </c>
      <c r="R1826" t="s">
        <v>86</v>
      </c>
      <c r="S1826" t="b">
        <v>1</v>
      </c>
      <c r="U1826" t="b">
        <v>0</v>
      </c>
    </row>
    <row r="1827" spans="1:21" x14ac:dyDescent="0.2">
      <c r="A1827">
        <v>15808</v>
      </c>
      <c r="C1827" t="s">
        <v>5306</v>
      </c>
      <c r="E1827" t="s">
        <v>5362</v>
      </c>
      <c r="F1827" t="s">
        <v>5363</v>
      </c>
      <c r="G1827" t="s">
        <v>5365</v>
      </c>
      <c r="I1827" t="s">
        <v>5364</v>
      </c>
      <c r="K1827" t="b">
        <v>1</v>
      </c>
      <c r="L1827" t="s">
        <v>42</v>
      </c>
      <c r="M1827" t="s">
        <v>5366</v>
      </c>
      <c r="N1827" t="s">
        <v>5367</v>
      </c>
      <c r="Q1827" t="b">
        <v>0</v>
      </c>
      <c r="R1827" t="s">
        <v>86</v>
      </c>
      <c r="S1827" t="b">
        <v>1</v>
      </c>
      <c r="U1827" t="b">
        <v>0</v>
      </c>
    </row>
    <row r="1828" spans="1:21" x14ac:dyDescent="0.2">
      <c r="A1828">
        <v>2154</v>
      </c>
      <c r="C1828" t="s">
        <v>5306</v>
      </c>
      <c r="E1828" t="s">
        <v>5362</v>
      </c>
      <c r="F1828" t="s">
        <v>5368</v>
      </c>
      <c r="G1828" t="s">
        <v>5365</v>
      </c>
      <c r="I1828" t="s">
        <v>5364</v>
      </c>
      <c r="K1828" t="b">
        <v>1</v>
      </c>
      <c r="L1828" t="s">
        <v>42</v>
      </c>
      <c r="M1828" t="s">
        <v>5366</v>
      </c>
      <c r="Q1828" t="b">
        <v>0</v>
      </c>
      <c r="R1828" t="s">
        <v>86</v>
      </c>
      <c r="S1828" t="b">
        <v>1</v>
      </c>
      <c r="U1828" t="b">
        <v>0</v>
      </c>
    </row>
    <row r="1829" spans="1:21" x14ac:dyDescent="0.2">
      <c r="A1829">
        <v>2012</v>
      </c>
      <c r="C1829" t="s">
        <v>5306</v>
      </c>
      <c r="E1829" t="s">
        <v>5362</v>
      </c>
      <c r="F1829" t="s">
        <v>5369</v>
      </c>
      <c r="G1829" t="s">
        <v>5365</v>
      </c>
      <c r="I1829" t="s">
        <v>5364</v>
      </c>
      <c r="K1829" t="b">
        <v>1</v>
      </c>
      <c r="L1829" t="s">
        <v>42</v>
      </c>
      <c r="M1829" t="s">
        <v>5370</v>
      </c>
      <c r="N1829" t="s">
        <v>5371</v>
      </c>
      <c r="O1829" t="s">
        <v>5366</v>
      </c>
      <c r="Q1829" t="b">
        <v>0</v>
      </c>
      <c r="R1829" t="s">
        <v>86</v>
      </c>
      <c r="S1829" t="b">
        <v>1</v>
      </c>
      <c r="U1829" t="b">
        <v>0</v>
      </c>
    </row>
    <row r="1830" spans="1:21" x14ac:dyDescent="0.2">
      <c r="A1830">
        <v>2155</v>
      </c>
      <c r="C1830" t="s">
        <v>5306</v>
      </c>
      <c r="E1830" t="s">
        <v>5362</v>
      </c>
      <c r="F1830" t="s">
        <v>3254</v>
      </c>
      <c r="G1830" t="s">
        <v>5365</v>
      </c>
      <c r="I1830" t="s">
        <v>5364</v>
      </c>
      <c r="K1830" t="b">
        <v>1</v>
      </c>
      <c r="L1830" t="s">
        <v>42</v>
      </c>
      <c r="M1830" t="s">
        <v>5370</v>
      </c>
      <c r="Q1830" t="b">
        <v>0</v>
      </c>
      <c r="R1830" t="s">
        <v>86</v>
      </c>
      <c r="S1830" t="b">
        <v>1</v>
      </c>
      <c r="U1830" t="b">
        <v>1</v>
      </c>
    </row>
    <row r="1831" spans="1:21" x14ac:dyDescent="0.2">
      <c r="A1831">
        <v>2156</v>
      </c>
      <c r="C1831" t="s">
        <v>5306</v>
      </c>
      <c r="E1831" t="s">
        <v>5362</v>
      </c>
      <c r="F1831" t="s">
        <v>5373</v>
      </c>
      <c r="G1831" t="s">
        <v>5365</v>
      </c>
      <c r="I1831" t="s">
        <v>5364</v>
      </c>
      <c r="K1831" t="b">
        <v>1</v>
      </c>
      <c r="L1831" t="s">
        <v>42</v>
      </c>
      <c r="M1831" t="s">
        <v>5371</v>
      </c>
      <c r="Q1831" t="b">
        <v>0</v>
      </c>
      <c r="R1831" t="s">
        <v>86</v>
      </c>
      <c r="S1831" t="b">
        <v>1</v>
      </c>
      <c r="U1831" t="b">
        <v>1</v>
      </c>
    </row>
    <row r="1832" spans="1:21" x14ac:dyDescent="0.2">
      <c r="A1832">
        <v>1278</v>
      </c>
      <c r="C1832" t="s">
        <v>5306</v>
      </c>
      <c r="E1832" t="s">
        <v>5375</v>
      </c>
      <c r="G1832" t="s">
        <v>9977</v>
      </c>
      <c r="H1832" t="s">
        <v>5376</v>
      </c>
      <c r="I1832" t="s">
        <v>5377</v>
      </c>
      <c r="J1832" t="s">
        <v>302</v>
      </c>
      <c r="K1832" t="b">
        <v>1</v>
      </c>
      <c r="L1832" t="s">
        <v>42</v>
      </c>
      <c r="M1832" t="s">
        <v>5379</v>
      </c>
      <c r="Q1832" t="b">
        <v>0</v>
      </c>
      <c r="R1832" t="s">
        <v>86</v>
      </c>
      <c r="S1832" t="b">
        <v>0</v>
      </c>
      <c r="U1832" t="b">
        <v>0</v>
      </c>
    </row>
    <row r="1833" spans="1:21" x14ac:dyDescent="0.2">
      <c r="C1833" t="s">
        <v>5306</v>
      </c>
      <c r="E1833" t="s">
        <v>5380</v>
      </c>
      <c r="F1833" t="s">
        <v>5381</v>
      </c>
      <c r="H1833" t="s">
        <v>5382</v>
      </c>
      <c r="I1833" t="s">
        <v>5383</v>
      </c>
      <c r="J1833" t="s">
        <v>39</v>
      </c>
      <c r="K1833" t="b">
        <v>1</v>
      </c>
      <c r="L1833" t="s">
        <v>42</v>
      </c>
      <c r="M1833" t="s">
        <v>5384</v>
      </c>
      <c r="Q1833" t="b">
        <v>0</v>
      </c>
      <c r="R1833" t="s">
        <v>86</v>
      </c>
      <c r="S1833" t="b">
        <v>0</v>
      </c>
      <c r="U1833" t="b">
        <v>0</v>
      </c>
    </row>
    <row r="1834" spans="1:21" x14ac:dyDescent="0.2">
      <c r="A1834">
        <v>1275</v>
      </c>
      <c r="C1834" t="s">
        <v>5306</v>
      </c>
      <c r="E1834" t="s">
        <v>5385</v>
      </c>
      <c r="F1834" t="s">
        <v>9978</v>
      </c>
      <c r="H1834" t="s">
        <v>5386</v>
      </c>
      <c r="I1834" t="s">
        <v>5387</v>
      </c>
      <c r="J1834" t="s">
        <v>39</v>
      </c>
      <c r="K1834" t="b">
        <v>1</v>
      </c>
      <c r="L1834" t="s">
        <v>42</v>
      </c>
      <c r="M1834" t="s">
        <v>5388</v>
      </c>
      <c r="Q1834" t="b">
        <v>0</v>
      </c>
      <c r="R1834" t="s">
        <v>86</v>
      </c>
      <c r="S1834" t="b">
        <v>0</v>
      </c>
      <c r="U1834" t="b">
        <v>0</v>
      </c>
    </row>
    <row r="1835" spans="1:21" x14ac:dyDescent="0.2">
      <c r="A1835">
        <v>2030</v>
      </c>
      <c r="C1835" t="s">
        <v>5306</v>
      </c>
      <c r="E1835" t="s">
        <v>5385</v>
      </c>
      <c r="H1835" t="s">
        <v>5386</v>
      </c>
      <c r="I1835" t="s">
        <v>5387</v>
      </c>
      <c r="J1835" t="s">
        <v>302</v>
      </c>
      <c r="K1835" t="b">
        <v>1</v>
      </c>
      <c r="L1835" t="s">
        <v>42</v>
      </c>
      <c r="M1835" t="s">
        <v>5388</v>
      </c>
      <c r="Q1835" t="b">
        <v>1</v>
      </c>
      <c r="R1835" t="s">
        <v>86</v>
      </c>
      <c r="S1835" t="b">
        <v>0</v>
      </c>
      <c r="U1835" t="b">
        <v>0</v>
      </c>
    </row>
    <row r="1836" spans="1:21" x14ac:dyDescent="0.2">
      <c r="A1836">
        <v>1281</v>
      </c>
      <c r="C1836" t="s">
        <v>5306</v>
      </c>
      <c r="E1836" t="s">
        <v>1773</v>
      </c>
      <c r="F1836" t="s">
        <v>4885</v>
      </c>
      <c r="H1836" t="s">
        <v>5392</v>
      </c>
      <c r="I1836" t="s">
        <v>5393</v>
      </c>
      <c r="J1836" t="s">
        <v>302</v>
      </c>
      <c r="K1836" t="b">
        <v>1</v>
      </c>
      <c r="L1836" t="s">
        <v>42</v>
      </c>
      <c r="M1836" t="s">
        <v>5395</v>
      </c>
      <c r="N1836" t="s">
        <v>5390</v>
      </c>
      <c r="P1836" t="s">
        <v>5394</v>
      </c>
      <c r="Q1836" t="b">
        <v>0</v>
      </c>
      <c r="R1836" t="s">
        <v>86</v>
      </c>
      <c r="S1836" t="b">
        <v>0</v>
      </c>
      <c r="U1836" t="b">
        <v>0</v>
      </c>
    </row>
    <row r="1837" spans="1:21" x14ac:dyDescent="0.2">
      <c r="A1837">
        <v>20238</v>
      </c>
      <c r="C1837" t="s">
        <v>5306</v>
      </c>
      <c r="E1837" t="s">
        <v>1773</v>
      </c>
      <c r="F1837" t="s">
        <v>5396</v>
      </c>
      <c r="H1837" t="s">
        <v>5397</v>
      </c>
      <c r="I1837" t="s">
        <v>5398</v>
      </c>
      <c r="J1837" t="s">
        <v>302</v>
      </c>
      <c r="K1837" t="b">
        <v>1</v>
      </c>
      <c r="L1837" t="s">
        <v>42</v>
      </c>
      <c r="M1837" t="s">
        <v>5400</v>
      </c>
      <c r="P1837" t="s">
        <v>5399</v>
      </c>
      <c r="Q1837" t="b">
        <v>0</v>
      </c>
      <c r="R1837" t="s">
        <v>86</v>
      </c>
      <c r="S1837" t="b">
        <v>0</v>
      </c>
      <c r="U1837" t="b">
        <v>0</v>
      </c>
    </row>
    <row r="1838" spans="1:21" x14ac:dyDescent="0.2">
      <c r="A1838">
        <v>2309</v>
      </c>
      <c r="C1838" t="s">
        <v>5306</v>
      </c>
      <c r="E1838" t="s">
        <v>1773</v>
      </c>
      <c r="F1838" t="s">
        <v>5401</v>
      </c>
      <c r="I1838" t="s">
        <v>5398</v>
      </c>
      <c r="K1838" t="b">
        <v>1</v>
      </c>
      <c r="L1838" t="s">
        <v>42</v>
      </c>
      <c r="M1838" t="s">
        <v>5400</v>
      </c>
      <c r="P1838" t="s">
        <v>5399</v>
      </c>
      <c r="Q1838" t="b">
        <v>0</v>
      </c>
      <c r="R1838" t="s">
        <v>86</v>
      </c>
      <c r="S1838" t="b">
        <v>0</v>
      </c>
      <c r="U1838" t="b">
        <v>0</v>
      </c>
    </row>
    <row r="1839" spans="1:21" x14ac:dyDescent="0.2">
      <c r="C1839" t="s">
        <v>5306</v>
      </c>
      <c r="E1839" t="s">
        <v>1773</v>
      </c>
      <c r="F1839" t="s">
        <v>5402</v>
      </c>
      <c r="H1839" t="s">
        <v>5403</v>
      </c>
      <c r="I1839" t="s">
        <v>5404</v>
      </c>
      <c r="J1839" t="s">
        <v>302</v>
      </c>
      <c r="K1839" t="b">
        <v>1</v>
      </c>
      <c r="L1839" t="s">
        <v>42</v>
      </c>
      <c r="M1839" t="s">
        <v>5405</v>
      </c>
      <c r="P1839" t="s">
        <v>5394</v>
      </c>
      <c r="Q1839" t="b">
        <v>0</v>
      </c>
      <c r="R1839" t="s">
        <v>617</v>
      </c>
      <c r="S1839" t="b">
        <v>0</v>
      </c>
      <c r="U1839" t="b">
        <v>0</v>
      </c>
    </row>
    <row r="1840" spans="1:21" x14ac:dyDescent="0.2">
      <c r="A1840">
        <v>1880</v>
      </c>
      <c r="C1840" t="s">
        <v>5306</v>
      </c>
      <c r="E1840" t="s">
        <v>1773</v>
      </c>
      <c r="I1840" t="s">
        <v>5389</v>
      </c>
      <c r="K1840" t="b">
        <v>1</v>
      </c>
      <c r="L1840" t="s">
        <v>42</v>
      </c>
      <c r="M1840" t="s">
        <v>5390</v>
      </c>
      <c r="Q1840" t="b">
        <v>1</v>
      </c>
      <c r="R1840" t="s">
        <v>86</v>
      </c>
      <c r="S1840" t="b">
        <v>0</v>
      </c>
      <c r="U1840" t="b">
        <v>0</v>
      </c>
    </row>
    <row r="1841" spans="1:21" x14ac:dyDescent="0.2">
      <c r="C1841" t="s">
        <v>5306</v>
      </c>
      <c r="E1841" t="s">
        <v>5406</v>
      </c>
      <c r="H1841" t="s">
        <v>5407</v>
      </c>
      <c r="I1841" t="s">
        <v>5408</v>
      </c>
      <c r="J1841" t="s">
        <v>302</v>
      </c>
      <c r="K1841" t="b">
        <v>1</v>
      </c>
      <c r="L1841" t="s">
        <v>42</v>
      </c>
      <c r="M1841" t="s">
        <v>5409</v>
      </c>
      <c r="Q1841" t="b">
        <v>0</v>
      </c>
      <c r="R1841" t="s">
        <v>86</v>
      </c>
      <c r="S1841" t="b">
        <v>0</v>
      </c>
      <c r="U1841" t="b">
        <v>0</v>
      </c>
    </row>
    <row r="1842" spans="1:21" x14ac:dyDescent="0.2">
      <c r="A1842">
        <v>15818</v>
      </c>
      <c r="C1842" t="s">
        <v>5306</v>
      </c>
      <c r="E1842" t="s">
        <v>5410</v>
      </c>
      <c r="H1842" t="s">
        <v>5411</v>
      </c>
      <c r="I1842" t="s">
        <v>5412</v>
      </c>
      <c r="J1842" t="s">
        <v>302</v>
      </c>
      <c r="K1842" t="b">
        <v>1</v>
      </c>
      <c r="L1842" t="s">
        <v>42</v>
      </c>
      <c r="M1842" t="s">
        <v>5413</v>
      </c>
      <c r="N1842" t="s">
        <v>5414</v>
      </c>
      <c r="Q1842" t="b">
        <v>0</v>
      </c>
      <c r="R1842" t="s">
        <v>86</v>
      </c>
      <c r="S1842" t="b">
        <v>0</v>
      </c>
      <c r="U1842" t="b">
        <v>0</v>
      </c>
    </row>
    <row r="1843" spans="1:21" x14ac:dyDescent="0.2">
      <c r="A1843">
        <v>1651</v>
      </c>
      <c r="C1843" t="s">
        <v>5306</v>
      </c>
      <c r="E1843" t="s">
        <v>5415</v>
      </c>
      <c r="H1843" t="s">
        <v>5416</v>
      </c>
      <c r="I1843" t="s">
        <v>5417</v>
      </c>
      <c r="J1843" t="s">
        <v>39</v>
      </c>
      <c r="K1843" t="b">
        <v>1</v>
      </c>
      <c r="L1843" t="s">
        <v>42</v>
      </c>
      <c r="M1843" t="s">
        <v>5481</v>
      </c>
      <c r="Q1843" t="b">
        <v>0</v>
      </c>
      <c r="R1843" t="s">
        <v>86</v>
      </c>
      <c r="S1843" t="b">
        <v>0</v>
      </c>
      <c r="U1843" t="b">
        <v>0</v>
      </c>
    </row>
    <row r="1844" spans="1:21" x14ac:dyDescent="0.2">
      <c r="A1844">
        <v>1652</v>
      </c>
      <c r="C1844" t="s">
        <v>5306</v>
      </c>
      <c r="E1844" t="s">
        <v>5418</v>
      </c>
      <c r="F1844" t="s">
        <v>5419</v>
      </c>
      <c r="H1844" t="s">
        <v>5420</v>
      </c>
      <c r="I1844" t="s">
        <v>5421</v>
      </c>
      <c r="J1844" t="s">
        <v>39</v>
      </c>
      <c r="K1844" t="b">
        <v>1</v>
      </c>
      <c r="L1844" t="s">
        <v>42</v>
      </c>
      <c r="M1844" t="s">
        <v>5422</v>
      </c>
      <c r="Q1844" t="b">
        <v>0</v>
      </c>
      <c r="R1844" t="s">
        <v>86</v>
      </c>
      <c r="S1844" t="b">
        <v>0</v>
      </c>
      <c r="U1844" t="b">
        <v>0</v>
      </c>
    </row>
    <row r="1845" spans="1:21" x14ac:dyDescent="0.2">
      <c r="A1845">
        <v>1640</v>
      </c>
      <c r="C1845" t="s">
        <v>5306</v>
      </c>
      <c r="E1845" t="s">
        <v>5418</v>
      </c>
      <c r="F1845" t="s">
        <v>305</v>
      </c>
      <c r="H1845" t="s">
        <v>5423</v>
      </c>
      <c r="I1845" t="s">
        <v>5424</v>
      </c>
      <c r="J1845" t="s">
        <v>302</v>
      </c>
      <c r="K1845" t="b">
        <v>1</v>
      </c>
      <c r="L1845" t="s">
        <v>42</v>
      </c>
      <c r="M1845" t="s">
        <v>5425</v>
      </c>
      <c r="N1845" t="s">
        <v>5426</v>
      </c>
      <c r="O1845" t="s">
        <v>5427</v>
      </c>
      <c r="Q1845" t="b">
        <v>1</v>
      </c>
      <c r="R1845" t="s">
        <v>86</v>
      </c>
      <c r="S1845" t="b">
        <v>0</v>
      </c>
      <c r="U1845" t="b">
        <v>1</v>
      </c>
    </row>
    <row r="1846" spans="1:21" x14ac:dyDescent="0.2">
      <c r="C1846" t="s">
        <v>5306</v>
      </c>
      <c r="E1846" t="s">
        <v>5428</v>
      </c>
      <c r="F1846" t="s">
        <v>5432</v>
      </c>
      <c r="H1846" t="s">
        <v>5433</v>
      </c>
      <c r="I1846" t="s">
        <v>5434</v>
      </c>
      <c r="J1846" t="s">
        <v>39</v>
      </c>
      <c r="K1846" t="b">
        <v>1</v>
      </c>
      <c r="L1846" t="s">
        <v>42</v>
      </c>
      <c r="M1846" t="s">
        <v>5435</v>
      </c>
      <c r="Q1846" t="b">
        <v>0</v>
      </c>
      <c r="R1846" t="s">
        <v>86</v>
      </c>
      <c r="S1846" t="b">
        <v>0</v>
      </c>
      <c r="U1846" t="b">
        <v>0</v>
      </c>
    </row>
    <row r="1847" spans="1:21" x14ac:dyDescent="0.2">
      <c r="A1847">
        <v>2224</v>
      </c>
      <c r="C1847" t="s">
        <v>5306</v>
      </c>
      <c r="E1847" t="s">
        <v>5428</v>
      </c>
      <c r="F1847" t="s">
        <v>9874</v>
      </c>
      <c r="H1847" t="s">
        <v>5437</v>
      </c>
      <c r="I1847" t="s">
        <v>5438</v>
      </c>
      <c r="J1847" t="s">
        <v>302</v>
      </c>
      <c r="K1847" t="b">
        <v>1</v>
      </c>
      <c r="L1847" t="s">
        <v>42</v>
      </c>
      <c r="M1847" t="s">
        <v>5439</v>
      </c>
      <c r="Q1847" t="b">
        <v>0</v>
      </c>
      <c r="R1847" t="s">
        <v>86</v>
      </c>
      <c r="S1847" t="b">
        <v>0</v>
      </c>
      <c r="U1847" t="b">
        <v>0</v>
      </c>
    </row>
    <row r="1848" spans="1:21" x14ac:dyDescent="0.2">
      <c r="A1848">
        <v>1276</v>
      </c>
      <c r="C1848" t="s">
        <v>5306</v>
      </c>
      <c r="E1848" t="s">
        <v>5428</v>
      </c>
      <c r="G1848" t="s">
        <v>9974</v>
      </c>
      <c r="H1848" t="s">
        <v>5429</v>
      </c>
      <c r="I1848" t="s">
        <v>5430</v>
      </c>
      <c r="J1848" t="s">
        <v>302</v>
      </c>
      <c r="K1848" t="b">
        <v>1</v>
      </c>
      <c r="L1848" t="s">
        <v>42</v>
      </c>
      <c r="M1848" t="s">
        <v>5431</v>
      </c>
      <c r="Q1848" t="b">
        <v>1</v>
      </c>
      <c r="R1848" t="s">
        <v>86</v>
      </c>
      <c r="S1848" t="b">
        <v>0</v>
      </c>
      <c r="U1848" t="b">
        <v>0</v>
      </c>
    </row>
    <row r="1849" spans="1:21" x14ac:dyDescent="0.2">
      <c r="A1849" t="s">
        <v>11408</v>
      </c>
      <c r="C1849" t="s">
        <v>5306</v>
      </c>
      <c r="E1849" t="s">
        <v>5428</v>
      </c>
      <c r="F1849" t="s">
        <v>11620</v>
      </c>
      <c r="G1849" t="s">
        <v>11405</v>
      </c>
      <c r="H1849" t="s">
        <v>11405</v>
      </c>
      <c r="I1849" t="s">
        <v>11621</v>
      </c>
      <c r="J1849" t="s">
        <v>302</v>
      </c>
      <c r="K1849" t="b">
        <v>1</v>
      </c>
      <c r="L1849" t="s">
        <v>42</v>
      </c>
      <c r="M1849" t="s">
        <v>5439</v>
      </c>
      <c r="N1849" t="s">
        <v>11405</v>
      </c>
      <c r="O1849" t="s">
        <v>11405</v>
      </c>
      <c r="P1849" t="s">
        <v>11405</v>
      </c>
      <c r="Q1849" t="b">
        <v>0</v>
      </c>
      <c r="R1849" t="s">
        <v>363</v>
      </c>
      <c r="S1849" t="b">
        <v>0</v>
      </c>
      <c r="T1849" t="s">
        <v>11405</v>
      </c>
      <c r="U1849" t="b">
        <v>0</v>
      </c>
    </row>
    <row r="1850" spans="1:21" x14ac:dyDescent="0.2">
      <c r="C1850" t="s">
        <v>5306</v>
      </c>
      <c r="E1850" t="s">
        <v>5440</v>
      </c>
      <c r="F1850" t="s">
        <v>9975</v>
      </c>
      <c r="H1850" t="s">
        <v>5441</v>
      </c>
      <c r="I1850" t="s">
        <v>5442</v>
      </c>
      <c r="J1850" t="s">
        <v>302</v>
      </c>
      <c r="K1850" t="b">
        <v>1</v>
      </c>
      <c r="L1850" t="s">
        <v>42</v>
      </c>
      <c r="M1850" t="s">
        <v>5443</v>
      </c>
      <c r="Q1850" t="b">
        <v>0</v>
      </c>
      <c r="R1850" t="s">
        <v>86</v>
      </c>
      <c r="S1850" t="b">
        <v>0</v>
      </c>
      <c r="U1850" t="b">
        <v>0</v>
      </c>
    </row>
    <row r="1851" spans="1:21" x14ac:dyDescent="0.2">
      <c r="A1851">
        <v>2346</v>
      </c>
      <c r="C1851" t="s">
        <v>5306</v>
      </c>
      <c r="E1851" t="s">
        <v>5440</v>
      </c>
      <c r="H1851" t="s">
        <v>5441</v>
      </c>
      <c r="I1851" t="s">
        <v>5442</v>
      </c>
      <c r="J1851" t="s">
        <v>39</v>
      </c>
      <c r="K1851" t="b">
        <v>1</v>
      </c>
      <c r="L1851" t="s">
        <v>42</v>
      </c>
      <c r="M1851" t="s">
        <v>5443</v>
      </c>
      <c r="Q1851" t="b">
        <v>1</v>
      </c>
      <c r="R1851" t="s">
        <v>86</v>
      </c>
      <c r="S1851" t="b">
        <v>0</v>
      </c>
      <c r="U1851" t="b">
        <v>0</v>
      </c>
    </row>
    <row r="1852" spans="1:21" x14ac:dyDescent="0.2">
      <c r="A1852">
        <v>1282</v>
      </c>
      <c r="C1852" t="s">
        <v>5306</v>
      </c>
      <c r="E1852" t="s">
        <v>618</v>
      </c>
      <c r="F1852" t="s">
        <v>5457</v>
      </c>
      <c r="G1852" t="s">
        <v>10286</v>
      </c>
      <c r="H1852" t="s">
        <v>5458</v>
      </c>
      <c r="I1852" t="s">
        <v>5459</v>
      </c>
      <c r="J1852" t="s">
        <v>39</v>
      </c>
      <c r="K1852" t="b">
        <v>1</v>
      </c>
      <c r="L1852" t="s">
        <v>42</v>
      </c>
      <c r="M1852" t="s">
        <v>5461</v>
      </c>
      <c r="Q1852" t="b">
        <v>0</v>
      </c>
      <c r="R1852" t="s">
        <v>86</v>
      </c>
      <c r="S1852" t="b">
        <v>0</v>
      </c>
      <c r="U1852" t="b">
        <v>0</v>
      </c>
    </row>
    <row r="1853" spans="1:21" x14ac:dyDescent="0.2">
      <c r="A1853">
        <v>1610</v>
      </c>
      <c r="C1853" t="s">
        <v>5306</v>
      </c>
      <c r="E1853" t="s">
        <v>618</v>
      </c>
      <c r="F1853" t="s">
        <v>5453</v>
      </c>
      <c r="H1853" t="s">
        <v>5454</v>
      </c>
      <c r="I1853" t="s">
        <v>5455</v>
      </c>
      <c r="J1853" t="s">
        <v>39</v>
      </c>
      <c r="K1853" t="b">
        <v>1</v>
      </c>
      <c r="L1853" t="s">
        <v>42</v>
      </c>
      <c r="M1853" t="s">
        <v>5456</v>
      </c>
      <c r="Q1853" t="b">
        <v>0</v>
      </c>
      <c r="R1853" t="s">
        <v>86</v>
      </c>
      <c r="S1853" t="b">
        <v>0</v>
      </c>
      <c r="U1853" t="b">
        <v>0</v>
      </c>
    </row>
    <row r="1854" spans="1:21" x14ac:dyDescent="0.2">
      <c r="A1854">
        <v>20012</v>
      </c>
      <c r="C1854" t="s">
        <v>5306</v>
      </c>
      <c r="E1854" t="s">
        <v>618</v>
      </c>
      <c r="F1854" t="s">
        <v>5462</v>
      </c>
      <c r="G1854" t="s">
        <v>10286</v>
      </c>
      <c r="H1854" t="s">
        <v>5463</v>
      </c>
      <c r="I1854" t="s">
        <v>5464</v>
      </c>
      <c r="J1854" t="s">
        <v>39</v>
      </c>
      <c r="K1854" t="b">
        <v>1</v>
      </c>
      <c r="L1854" t="s">
        <v>42</v>
      </c>
      <c r="M1854" t="s">
        <v>11256</v>
      </c>
      <c r="Q1854" t="b">
        <v>0</v>
      </c>
      <c r="R1854" t="s">
        <v>397</v>
      </c>
      <c r="S1854" t="b">
        <v>0</v>
      </c>
      <c r="U1854" t="b">
        <v>0</v>
      </c>
    </row>
    <row r="1855" spans="1:21" x14ac:dyDescent="0.2">
      <c r="A1855">
        <v>1285</v>
      </c>
      <c r="C1855" t="s">
        <v>5306</v>
      </c>
      <c r="E1855" t="s">
        <v>618</v>
      </c>
      <c r="F1855" t="s">
        <v>9875</v>
      </c>
      <c r="H1855" t="s">
        <v>5466</v>
      </c>
      <c r="I1855" t="s">
        <v>5467</v>
      </c>
      <c r="J1855" t="s">
        <v>39</v>
      </c>
      <c r="K1855" t="b">
        <v>1</v>
      </c>
      <c r="L1855" t="s">
        <v>42</v>
      </c>
      <c r="M1855" t="s">
        <v>5468</v>
      </c>
      <c r="Q1855" t="b">
        <v>0</v>
      </c>
      <c r="R1855" t="s">
        <v>86</v>
      </c>
      <c r="S1855" t="b">
        <v>0</v>
      </c>
      <c r="U1855" t="b">
        <v>0</v>
      </c>
    </row>
    <row r="1856" spans="1:21" x14ac:dyDescent="0.2">
      <c r="A1856">
        <v>20018</v>
      </c>
      <c r="C1856" t="s">
        <v>5306</v>
      </c>
      <c r="E1856" t="s">
        <v>618</v>
      </c>
      <c r="F1856" t="s">
        <v>9972</v>
      </c>
      <c r="H1856" t="s">
        <v>5449</v>
      </c>
      <c r="I1856" t="s">
        <v>5450</v>
      </c>
      <c r="J1856" t="s">
        <v>302</v>
      </c>
      <c r="K1856" t="b">
        <v>1</v>
      </c>
      <c r="L1856" t="s">
        <v>42</v>
      </c>
      <c r="M1856" t="s">
        <v>5452</v>
      </c>
      <c r="Q1856" t="b">
        <v>0</v>
      </c>
      <c r="R1856" t="s">
        <v>86</v>
      </c>
      <c r="S1856" t="b">
        <v>0</v>
      </c>
      <c r="U1856" t="b">
        <v>0</v>
      </c>
    </row>
    <row r="1857" spans="1:21" x14ac:dyDescent="0.2">
      <c r="A1857">
        <v>1909</v>
      </c>
      <c r="C1857" t="s">
        <v>5306</v>
      </c>
      <c r="E1857" t="s">
        <v>618</v>
      </c>
      <c r="G1857" t="s">
        <v>9976</v>
      </c>
      <c r="H1857" t="s">
        <v>5444</v>
      </c>
      <c r="I1857" t="s">
        <v>5445</v>
      </c>
      <c r="J1857" t="s">
        <v>302</v>
      </c>
      <c r="K1857" t="b">
        <v>1</v>
      </c>
      <c r="L1857" t="s">
        <v>42</v>
      </c>
      <c r="M1857" t="s">
        <v>5447</v>
      </c>
      <c r="Q1857" t="b">
        <v>0</v>
      </c>
      <c r="R1857" t="s">
        <v>86</v>
      </c>
      <c r="S1857" t="b">
        <v>0</v>
      </c>
      <c r="U1857" t="b">
        <v>1</v>
      </c>
    </row>
    <row r="1858" spans="1:21" x14ac:dyDescent="0.2">
      <c r="A1858" t="s">
        <v>11408</v>
      </c>
      <c r="C1858" t="s">
        <v>5306</v>
      </c>
      <c r="E1858" t="s">
        <v>11622</v>
      </c>
      <c r="F1858" t="s">
        <v>11405</v>
      </c>
      <c r="G1858" t="s">
        <v>11623</v>
      </c>
      <c r="H1858" t="s">
        <v>11405</v>
      </c>
      <c r="I1858" t="s">
        <v>5445</v>
      </c>
      <c r="J1858" t="s">
        <v>302</v>
      </c>
      <c r="K1858" t="b">
        <v>1</v>
      </c>
      <c r="L1858" t="s">
        <v>42</v>
      </c>
      <c r="M1858" t="s">
        <v>5447</v>
      </c>
      <c r="N1858" t="s">
        <v>11405</v>
      </c>
      <c r="O1858" t="s">
        <v>11405</v>
      </c>
      <c r="P1858" t="s">
        <v>11405</v>
      </c>
      <c r="Q1858" t="b">
        <v>0</v>
      </c>
      <c r="R1858" t="s">
        <v>86</v>
      </c>
      <c r="S1858" t="b">
        <v>0</v>
      </c>
      <c r="T1858" t="s">
        <v>11405</v>
      </c>
      <c r="U1858" t="b">
        <v>0</v>
      </c>
    </row>
    <row r="1859" spans="1:21" x14ac:dyDescent="0.2">
      <c r="A1859">
        <v>2465</v>
      </c>
      <c r="C1859" t="s">
        <v>5306</v>
      </c>
      <c r="D1859" t="s">
        <v>2383</v>
      </c>
      <c r="E1859" t="s">
        <v>11669</v>
      </c>
      <c r="H1859" t="s">
        <v>5470</v>
      </c>
      <c r="I1859" t="s">
        <v>5471</v>
      </c>
      <c r="J1859" t="s">
        <v>39</v>
      </c>
      <c r="K1859" t="b">
        <v>1</v>
      </c>
      <c r="L1859" t="s">
        <v>42</v>
      </c>
      <c r="M1859" t="s">
        <v>5472</v>
      </c>
      <c r="Q1859" t="b">
        <v>0</v>
      </c>
      <c r="R1859" t="s">
        <v>86</v>
      </c>
      <c r="S1859" t="b">
        <v>0</v>
      </c>
      <c r="U1859" t="b">
        <v>0</v>
      </c>
    </row>
    <row r="1860" spans="1:21" x14ac:dyDescent="0.2">
      <c r="A1860">
        <v>1883</v>
      </c>
      <c r="C1860" t="s">
        <v>5306</v>
      </c>
      <c r="D1860" t="s">
        <v>2383</v>
      </c>
      <c r="E1860" t="s">
        <v>11670</v>
      </c>
      <c r="H1860" t="s">
        <v>5470</v>
      </c>
      <c r="I1860" t="s">
        <v>5471</v>
      </c>
      <c r="J1860" t="s">
        <v>302</v>
      </c>
      <c r="K1860" t="b">
        <v>1</v>
      </c>
      <c r="L1860" t="s">
        <v>42</v>
      </c>
      <c r="M1860" t="s">
        <v>5473</v>
      </c>
      <c r="Q1860" t="b">
        <v>0</v>
      </c>
      <c r="R1860" t="s">
        <v>86</v>
      </c>
      <c r="S1860" t="b">
        <v>0</v>
      </c>
      <c r="U1860" t="b">
        <v>0</v>
      </c>
    </row>
    <row r="1861" spans="1:21" x14ac:dyDescent="0.2">
      <c r="A1861">
        <v>20015</v>
      </c>
      <c r="C1861" t="s">
        <v>5306</v>
      </c>
      <c r="D1861" t="s">
        <v>2383</v>
      </c>
      <c r="E1861" t="s">
        <v>11688</v>
      </c>
      <c r="G1861" t="s">
        <v>11333</v>
      </c>
      <c r="H1861" t="s">
        <v>5475</v>
      </c>
      <c r="I1861" t="s">
        <v>5476</v>
      </c>
      <c r="K1861" t="b">
        <v>1</v>
      </c>
      <c r="L1861" t="s">
        <v>42</v>
      </c>
      <c r="M1861" t="s">
        <v>5477</v>
      </c>
      <c r="Q1861" t="b">
        <v>0</v>
      </c>
      <c r="R1861" t="s">
        <v>86</v>
      </c>
      <c r="S1861" t="b">
        <v>0</v>
      </c>
      <c r="U1861" t="b">
        <v>0</v>
      </c>
    </row>
    <row r="1862" spans="1:21" x14ac:dyDescent="0.2">
      <c r="A1862">
        <v>20252</v>
      </c>
      <c r="C1862" t="s">
        <v>5306</v>
      </c>
      <c r="F1862" t="s">
        <v>5307</v>
      </c>
      <c r="H1862" t="s">
        <v>5308</v>
      </c>
      <c r="I1862" t="s">
        <v>5309</v>
      </c>
      <c r="J1862" t="s">
        <v>39</v>
      </c>
      <c r="K1862" t="b">
        <v>1</v>
      </c>
      <c r="L1862" t="s">
        <v>42</v>
      </c>
      <c r="M1862" t="s">
        <v>5310</v>
      </c>
      <c r="Q1862" t="b">
        <v>1</v>
      </c>
      <c r="R1862" t="s">
        <v>86</v>
      </c>
      <c r="S1862" t="b">
        <v>0</v>
      </c>
      <c r="U1862" t="b">
        <v>0</v>
      </c>
    </row>
    <row r="1863" spans="1:21" x14ac:dyDescent="0.2">
      <c r="C1863" t="s">
        <v>5306</v>
      </c>
      <c r="F1863" t="s">
        <v>5311</v>
      </c>
      <c r="H1863" t="s">
        <v>5312</v>
      </c>
      <c r="I1863" t="s">
        <v>5313</v>
      </c>
      <c r="J1863" t="s">
        <v>39</v>
      </c>
      <c r="K1863" t="b">
        <v>1</v>
      </c>
      <c r="L1863" t="s">
        <v>42</v>
      </c>
      <c r="M1863" t="s">
        <v>5314</v>
      </c>
      <c r="Q1863" t="b">
        <v>0</v>
      </c>
      <c r="R1863" t="s">
        <v>86</v>
      </c>
      <c r="S1863" t="b">
        <v>0</v>
      </c>
      <c r="U1863" t="b">
        <v>0</v>
      </c>
    </row>
    <row r="1864" spans="1:21" x14ac:dyDescent="0.2">
      <c r="A1864">
        <v>1280</v>
      </c>
      <c r="C1864" t="s">
        <v>5306</v>
      </c>
      <c r="F1864" t="s">
        <v>9873</v>
      </c>
      <c r="H1864" t="s">
        <v>5479</v>
      </c>
      <c r="I1864" t="s">
        <v>10658</v>
      </c>
      <c r="J1864" t="s">
        <v>39</v>
      </c>
      <c r="K1864" t="b">
        <v>1</v>
      </c>
      <c r="L1864" t="s">
        <v>42</v>
      </c>
      <c r="M1864" t="s">
        <v>11255</v>
      </c>
      <c r="Q1864" t="b">
        <v>0</v>
      </c>
      <c r="R1864" t="s">
        <v>86</v>
      </c>
      <c r="S1864" t="b">
        <v>0</v>
      </c>
      <c r="U1864" t="b">
        <v>0</v>
      </c>
    </row>
    <row r="1865" spans="1:21" x14ac:dyDescent="0.2">
      <c r="A1865">
        <v>2213</v>
      </c>
      <c r="C1865" t="s">
        <v>5306</v>
      </c>
      <c r="F1865" t="s">
        <v>5315</v>
      </c>
      <c r="I1865" t="s">
        <v>5316</v>
      </c>
      <c r="K1865" t="b">
        <v>0</v>
      </c>
      <c r="L1865" t="s">
        <v>42</v>
      </c>
      <c r="Q1865" t="b">
        <v>0</v>
      </c>
      <c r="R1865" t="s">
        <v>86</v>
      </c>
      <c r="S1865" t="b">
        <v>0</v>
      </c>
      <c r="U1865" t="b">
        <v>1</v>
      </c>
    </row>
    <row r="1866" spans="1:21" x14ac:dyDescent="0.2">
      <c r="A1866">
        <v>1884</v>
      </c>
      <c r="C1866" t="s">
        <v>5482</v>
      </c>
      <c r="E1866" t="s">
        <v>1612</v>
      </c>
      <c r="F1866" t="s">
        <v>5483</v>
      </c>
      <c r="I1866" t="s">
        <v>5484</v>
      </c>
      <c r="K1866" t="b">
        <v>0</v>
      </c>
      <c r="L1866" t="s">
        <v>42</v>
      </c>
      <c r="Q1866" t="b">
        <v>0</v>
      </c>
      <c r="R1866" t="s">
        <v>86</v>
      </c>
      <c r="S1866" t="b">
        <v>1</v>
      </c>
      <c r="U1866" t="b">
        <v>0</v>
      </c>
    </row>
    <row r="1867" spans="1:21" x14ac:dyDescent="0.2">
      <c r="A1867">
        <v>1619</v>
      </c>
      <c r="C1867" t="s">
        <v>5485</v>
      </c>
      <c r="E1867" t="s">
        <v>5486</v>
      </c>
      <c r="I1867" t="s">
        <v>5487</v>
      </c>
      <c r="K1867" t="b">
        <v>0</v>
      </c>
      <c r="L1867" t="s">
        <v>42</v>
      </c>
      <c r="Q1867" t="b">
        <v>0</v>
      </c>
      <c r="R1867" t="s">
        <v>86</v>
      </c>
      <c r="S1867" t="b">
        <v>1</v>
      </c>
      <c r="U1867" t="b">
        <v>0</v>
      </c>
    </row>
    <row r="1868" spans="1:21" x14ac:dyDescent="0.2">
      <c r="A1868">
        <v>2011</v>
      </c>
      <c r="C1868" t="s">
        <v>5488</v>
      </c>
      <c r="E1868" t="s">
        <v>2275</v>
      </c>
      <c r="F1868" t="s">
        <v>5577</v>
      </c>
      <c r="I1868" t="s">
        <v>5578</v>
      </c>
      <c r="K1868" t="b">
        <v>1</v>
      </c>
      <c r="L1868" t="s">
        <v>42</v>
      </c>
      <c r="M1868" t="s">
        <v>5579</v>
      </c>
      <c r="Q1868" t="b">
        <v>0</v>
      </c>
      <c r="R1868" t="s">
        <v>86</v>
      </c>
      <c r="S1868" t="b">
        <v>1</v>
      </c>
      <c r="U1868" t="b">
        <v>0</v>
      </c>
    </row>
    <row r="1869" spans="1:21" x14ac:dyDescent="0.2">
      <c r="A1869">
        <v>1888</v>
      </c>
      <c r="C1869" t="s">
        <v>5488</v>
      </c>
      <c r="E1869" t="s">
        <v>2275</v>
      </c>
      <c r="F1869" t="s">
        <v>5580</v>
      </c>
      <c r="I1869" t="s">
        <v>5581</v>
      </c>
      <c r="K1869" t="b">
        <v>1</v>
      </c>
      <c r="L1869" t="s">
        <v>42</v>
      </c>
      <c r="M1869" t="s">
        <v>5582</v>
      </c>
      <c r="Q1869" t="b">
        <v>0</v>
      </c>
      <c r="R1869" t="s">
        <v>86</v>
      </c>
      <c r="S1869" t="b">
        <v>1</v>
      </c>
      <c r="U1869" t="b">
        <v>0</v>
      </c>
    </row>
    <row r="1870" spans="1:21" x14ac:dyDescent="0.2">
      <c r="A1870">
        <v>2000</v>
      </c>
      <c r="C1870" t="s">
        <v>5488</v>
      </c>
      <c r="E1870" t="s">
        <v>4549</v>
      </c>
      <c r="F1870" t="s">
        <v>5583</v>
      </c>
      <c r="I1870" t="s">
        <v>5584</v>
      </c>
      <c r="K1870" t="b">
        <v>1</v>
      </c>
      <c r="L1870" t="s">
        <v>42</v>
      </c>
      <c r="M1870" t="s">
        <v>5585</v>
      </c>
      <c r="Q1870" t="b">
        <v>0</v>
      </c>
      <c r="R1870" t="s">
        <v>86</v>
      </c>
      <c r="S1870" t="b">
        <v>1</v>
      </c>
      <c r="U1870" t="b">
        <v>0</v>
      </c>
    </row>
    <row r="1871" spans="1:21" x14ac:dyDescent="0.2">
      <c r="A1871">
        <v>2214</v>
      </c>
      <c r="C1871" t="s">
        <v>5488</v>
      </c>
      <c r="E1871" t="s">
        <v>4549</v>
      </c>
      <c r="F1871" t="s">
        <v>5586</v>
      </c>
      <c r="I1871" t="s">
        <v>5571</v>
      </c>
      <c r="K1871" t="b">
        <v>1</v>
      </c>
      <c r="L1871" t="s">
        <v>42</v>
      </c>
      <c r="M1871" t="s">
        <v>5587</v>
      </c>
      <c r="Q1871" t="b">
        <v>0</v>
      </c>
      <c r="R1871" t="s">
        <v>86</v>
      </c>
      <c r="S1871" t="b">
        <v>1</v>
      </c>
      <c r="U1871" t="b">
        <v>0</v>
      </c>
    </row>
    <row r="1872" spans="1:21" x14ac:dyDescent="0.2">
      <c r="A1872">
        <v>2131</v>
      </c>
      <c r="C1872" t="s">
        <v>5488</v>
      </c>
      <c r="E1872" t="s">
        <v>4549</v>
      </c>
      <c r="F1872" t="s">
        <v>5588</v>
      </c>
      <c r="I1872" t="s">
        <v>5584</v>
      </c>
      <c r="K1872" t="b">
        <v>0</v>
      </c>
      <c r="L1872" t="s">
        <v>42</v>
      </c>
      <c r="N1872" t="s">
        <v>5589</v>
      </c>
      <c r="Q1872" t="b">
        <v>0</v>
      </c>
      <c r="R1872" t="s">
        <v>86</v>
      </c>
      <c r="S1872" t="b">
        <v>1</v>
      </c>
      <c r="U1872" t="b">
        <v>0</v>
      </c>
    </row>
    <row r="1873" spans="1:21" x14ac:dyDescent="0.2">
      <c r="A1873">
        <v>2009</v>
      </c>
      <c r="C1873" t="s">
        <v>5488</v>
      </c>
      <c r="E1873" t="s">
        <v>2701</v>
      </c>
      <c r="F1873" t="s">
        <v>5594</v>
      </c>
      <c r="G1873" t="s">
        <v>5527</v>
      </c>
      <c r="I1873" t="s">
        <v>5595</v>
      </c>
      <c r="K1873" t="b">
        <v>1</v>
      </c>
      <c r="L1873" t="s">
        <v>42</v>
      </c>
      <c r="M1873" t="s">
        <v>5593</v>
      </c>
      <c r="Q1873" t="b">
        <v>0</v>
      </c>
      <c r="R1873" t="s">
        <v>86</v>
      </c>
      <c r="S1873" t="b">
        <v>1</v>
      </c>
      <c r="U1873" t="b">
        <v>0</v>
      </c>
    </row>
    <row r="1874" spans="1:21" x14ac:dyDescent="0.2">
      <c r="A1874">
        <v>20049</v>
      </c>
      <c r="C1874" t="s">
        <v>5488</v>
      </c>
      <c r="E1874" t="s">
        <v>209</v>
      </c>
      <c r="F1874" t="s">
        <v>9879</v>
      </c>
      <c r="H1874" t="s">
        <v>5599</v>
      </c>
      <c r="I1874" t="s">
        <v>5600</v>
      </c>
      <c r="J1874" t="s">
        <v>39</v>
      </c>
      <c r="K1874" t="b">
        <v>1</v>
      </c>
      <c r="L1874" t="s">
        <v>42</v>
      </c>
      <c r="M1874" t="s">
        <v>5597</v>
      </c>
      <c r="Q1874" t="b">
        <v>1</v>
      </c>
      <c r="R1874" t="s">
        <v>86</v>
      </c>
      <c r="S1874" t="b">
        <v>0</v>
      </c>
      <c r="U1874" t="b">
        <v>0</v>
      </c>
    </row>
    <row r="1875" spans="1:21" x14ac:dyDescent="0.2">
      <c r="A1875">
        <v>20170</v>
      </c>
      <c r="C1875" t="s">
        <v>5488</v>
      </c>
      <c r="E1875" t="s">
        <v>209</v>
      </c>
      <c r="F1875" t="s">
        <v>5601</v>
      </c>
      <c r="H1875" t="s">
        <v>5602</v>
      </c>
      <c r="I1875" t="s">
        <v>5603</v>
      </c>
      <c r="J1875" t="s">
        <v>39</v>
      </c>
      <c r="K1875" t="b">
        <v>0</v>
      </c>
      <c r="L1875" t="s">
        <v>42</v>
      </c>
      <c r="Q1875" t="b">
        <v>0</v>
      </c>
      <c r="R1875" t="s">
        <v>86</v>
      </c>
      <c r="S1875" t="b">
        <v>0</v>
      </c>
      <c r="U1875" t="b">
        <v>0</v>
      </c>
    </row>
    <row r="1876" spans="1:21" x14ac:dyDescent="0.2">
      <c r="A1876">
        <v>1889</v>
      </c>
      <c r="C1876" t="s">
        <v>5488</v>
      </c>
      <c r="E1876" t="s">
        <v>209</v>
      </c>
      <c r="I1876" t="s">
        <v>5596</v>
      </c>
      <c r="K1876" t="b">
        <v>1</v>
      </c>
      <c r="L1876" t="s">
        <v>42</v>
      </c>
      <c r="M1876" t="s">
        <v>5597</v>
      </c>
      <c r="Q1876" t="b">
        <v>1</v>
      </c>
      <c r="R1876" t="s">
        <v>86</v>
      </c>
      <c r="S1876" t="b">
        <v>1</v>
      </c>
      <c r="U1876" t="b">
        <v>0</v>
      </c>
    </row>
    <row r="1877" spans="1:21" x14ac:dyDescent="0.2">
      <c r="A1877">
        <v>2003</v>
      </c>
      <c r="C1877" t="s">
        <v>5488</v>
      </c>
      <c r="E1877" t="s">
        <v>5604</v>
      </c>
      <c r="F1877" t="s">
        <v>5605</v>
      </c>
      <c r="I1877" t="s">
        <v>5606</v>
      </c>
      <c r="K1877" t="b">
        <v>0</v>
      </c>
      <c r="L1877" t="s">
        <v>42</v>
      </c>
      <c r="Q1877" t="b">
        <v>1</v>
      </c>
      <c r="R1877" t="s">
        <v>86</v>
      </c>
      <c r="S1877" t="b">
        <v>1</v>
      </c>
      <c r="U1877" t="b">
        <v>0</v>
      </c>
    </row>
    <row r="1878" spans="1:21" x14ac:dyDescent="0.2">
      <c r="A1878">
        <v>2001</v>
      </c>
      <c r="C1878" t="s">
        <v>5488</v>
      </c>
      <c r="E1878" t="s">
        <v>5604</v>
      </c>
      <c r="F1878" t="s">
        <v>5607</v>
      </c>
      <c r="I1878" t="s">
        <v>5553</v>
      </c>
      <c r="K1878" t="b">
        <v>1</v>
      </c>
      <c r="L1878" t="s">
        <v>42</v>
      </c>
      <c r="M1878" t="s">
        <v>5509</v>
      </c>
      <c r="Q1878" t="b">
        <v>0</v>
      </c>
      <c r="R1878" t="s">
        <v>86</v>
      </c>
      <c r="S1878" t="b">
        <v>1</v>
      </c>
      <c r="U1878" t="b">
        <v>0</v>
      </c>
    </row>
    <row r="1879" spans="1:21" x14ac:dyDescent="0.2">
      <c r="A1879">
        <v>20172</v>
      </c>
      <c r="C1879" t="s">
        <v>5488</v>
      </c>
      <c r="E1879" t="s">
        <v>5604</v>
      </c>
      <c r="F1879" t="s">
        <v>5608</v>
      </c>
      <c r="G1879" t="s">
        <v>5611</v>
      </c>
      <c r="H1879" t="s">
        <v>5609</v>
      </c>
      <c r="I1879" t="s">
        <v>5610</v>
      </c>
      <c r="J1879" t="s">
        <v>39</v>
      </c>
      <c r="K1879" t="b">
        <v>1</v>
      </c>
      <c r="L1879" t="s">
        <v>42</v>
      </c>
      <c r="M1879" t="s">
        <v>5612</v>
      </c>
      <c r="Q1879" t="b">
        <v>0</v>
      </c>
      <c r="R1879" t="s">
        <v>86</v>
      </c>
      <c r="S1879" t="b">
        <v>0</v>
      </c>
      <c r="U1879" t="b">
        <v>0</v>
      </c>
    </row>
    <row r="1880" spans="1:21" x14ac:dyDescent="0.2">
      <c r="C1880" t="s">
        <v>5488</v>
      </c>
      <c r="E1880" t="s">
        <v>5604</v>
      </c>
      <c r="F1880" t="s">
        <v>5613</v>
      </c>
      <c r="G1880" t="s">
        <v>5564</v>
      </c>
      <c r="H1880" t="s">
        <v>5614</v>
      </c>
      <c r="I1880" t="s">
        <v>5615</v>
      </c>
      <c r="J1880" t="s">
        <v>39</v>
      </c>
      <c r="K1880" t="b">
        <v>1</v>
      </c>
      <c r="L1880" t="s">
        <v>42</v>
      </c>
      <c r="M1880" t="s">
        <v>5616</v>
      </c>
      <c r="Q1880" t="b">
        <v>0</v>
      </c>
      <c r="R1880" t="s">
        <v>86</v>
      </c>
      <c r="S1880" t="b">
        <v>0</v>
      </c>
      <c r="U1880" t="b">
        <v>0</v>
      </c>
    </row>
    <row r="1881" spans="1:21" x14ac:dyDescent="0.2">
      <c r="A1881">
        <v>1892</v>
      </c>
      <c r="C1881" t="s">
        <v>5488</v>
      </c>
      <c r="E1881" t="s">
        <v>5604</v>
      </c>
      <c r="F1881" t="s">
        <v>5617</v>
      </c>
      <c r="I1881" t="s">
        <v>5618</v>
      </c>
      <c r="K1881" t="b">
        <v>0</v>
      </c>
      <c r="L1881" t="s">
        <v>42</v>
      </c>
      <c r="Q1881" t="b">
        <v>0</v>
      </c>
      <c r="R1881" t="s">
        <v>86</v>
      </c>
      <c r="S1881" t="b">
        <v>1</v>
      </c>
      <c r="U1881" t="b">
        <v>0</v>
      </c>
    </row>
    <row r="1882" spans="1:21" x14ac:dyDescent="0.2">
      <c r="A1882">
        <v>2219</v>
      </c>
      <c r="C1882" t="s">
        <v>5488</v>
      </c>
      <c r="F1882" t="s">
        <v>5489</v>
      </c>
      <c r="I1882" t="s">
        <v>5490</v>
      </c>
      <c r="K1882" t="b">
        <v>1</v>
      </c>
      <c r="L1882" t="s">
        <v>42</v>
      </c>
      <c r="M1882" t="s">
        <v>5492</v>
      </c>
      <c r="P1882" t="s">
        <v>5491</v>
      </c>
      <c r="Q1882" t="b">
        <v>0</v>
      </c>
      <c r="R1882" t="s">
        <v>86</v>
      </c>
      <c r="S1882" t="b">
        <v>1</v>
      </c>
      <c r="U1882" t="b">
        <v>0</v>
      </c>
    </row>
    <row r="1883" spans="1:21" x14ac:dyDescent="0.2">
      <c r="A1883">
        <v>1292</v>
      </c>
      <c r="C1883" t="s">
        <v>5488</v>
      </c>
      <c r="F1883" t="s">
        <v>9876</v>
      </c>
      <c r="H1883" t="s">
        <v>5494</v>
      </c>
      <c r="I1883" t="s">
        <v>5495</v>
      </c>
      <c r="J1883" t="s">
        <v>39</v>
      </c>
      <c r="K1883" t="b">
        <v>1</v>
      </c>
      <c r="L1883" t="s">
        <v>42</v>
      </c>
      <c r="M1883" t="s">
        <v>11257</v>
      </c>
      <c r="Q1883" t="b">
        <v>1</v>
      </c>
      <c r="R1883" t="s">
        <v>86</v>
      </c>
      <c r="S1883" t="b">
        <v>0</v>
      </c>
      <c r="U1883" t="b">
        <v>0</v>
      </c>
    </row>
    <row r="1884" spans="1:21" x14ac:dyDescent="0.2">
      <c r="A1884">
        <v>1991</v>
      </c>
      <c r="C1884" t="s">
        <v>5488</v>
      </c>
      <c r="F1884" t="s">
        <v>5496</v>
      </c>
      <c r="I1884" t="s">
        <v>5497</v>
      </c>
      <c r="K1884" t="b">
        <v>1</v>
      </c>
      <c r="L1884" t="s">
        <v>42</v>
      </c>
      <c r="M1884" t="s">
        <v>5498</v>
      </c>
      <c r="Q1884" t="b">
        <v>0</v>
      </c>
      <c r="R1884" t="s">
        <v>86</v>
      </c>
      <c r="S1884" t="b">
        <v>1</v>
      </c>
      <c r="U1884" t="b">
        <v>0</v>
      </c>
    </row>
    <row r="1885" spans="1:21" x14ac:dyDescent="0.2">
      <c r="C1885" t="s">
        <v>5488</v>
      </c>
      <c r="F1885" t="s">
        <v>5499</v>
      </c>
      <c r="H1885" t="s">
        <v>5500</v>
      </c>
      <c r="I1885" t="s">
        <v>5501</v>
      </c>
      <c r="J1885" t="s">
        <v>39</v>
      </c>
      <c r="K1885" t="b">
        <v>1</v>
      </c>
      <c r="L1885" t="s">
        <v>42</v>
      </c>
      <c r="M1885" t="s">
        <v>5502</v>
      </c>
      <c r="N1885" t="s">
        <v>5503</v>
      </c>
      <c r="P1885" t="s">
        <v>5498</v>
      </c>
      <c r="Q1885" t="b">
        <v>0</v>
      </c>
      <c r="R1885" t="s">
        <v>86</v>
      </c>
      <c r="S1885" t="b">
        <v>0</v>
      </c>
      <c r="U1885" t="b">
        <v>0</v>
      </c>
    </row>
    <row r="1886" spans="1:21" x14ac:dyDescent="0.2">
      <c r="C1886" t="s">
        <v>5488</v>
      </c>
      <c r="F1886" t="s">
        <v>9877</v>
      </c>
      <c r="G1886" t="s">
        <v>5507</v>
      </c>
      <c r="H1886" t="s">
        <v>5505</v>
      </c>
      <c r="I1886" t="s">
        <v>5506</v>
      </c>
      <c r="J1886" t="s">
        <v>39</v>
      </c>
      <c r="K1886" t="b">
        <v>1</v>
      </c>
      <c r="L1886" t="s">
        <v>42</v>
      </c>
      <c r="M1886" t="s">
        <v>5508</v>
      </c>
      <c r="Q1886" t="b">
        <v>0</v>
      </c>
      <c r="R1886" t="s">
        <v>86</v>
      </c>
      <c r="S1886" t="b">
        <v>0</v>
      </c>
      <c r="U1886" t="b">
        <v>0</v>
      </c>
    </row>
    <row r="1887" spans="1:21" x14ac:dyDescent="0.2">
      <c r="A1887">
        <v>2362</v>
      </c>
      <c r="C1887" t="s">
        <v>5488</v>
      </c>
      <c r="F1887" t="s">
        <v>5510</v>
      </c>
      <c r="I1887" t="s">
        <v>5511</v>
      </c>
      <c r="K1887" t="b">
        <v>1</v>
      </c>
      <c r="L1887" t="s">
        <v>42</v>
      </c>
      <c r="M1887" t="s">
        <v>5513</v>
      </c>
      <c r="N1887" t="s">
        <v>5514</v>
      </c>
      <c r="O1887" t="s">
        <v>5515</v>
      </c>
      <c r="P1887" t="s">
        <v>5512</v>
      </c>
      <c r="Q1887" t="b">
        <v>0</v>
      </c>
      <c r="R1887" t="s">
        <v>86</v>
      </c>
      <c r="S1887" t="b">
        <v>1</v>
      </c>
      <c r="U1887" t="b">
        <v>0</v>
      </c>
    </row>
    <row r="1888" spans="1:21" x14ac:dyDescent="0.2">
      <c r="A1888">
        <v>20139</v>
      </c>
      <c r="C1888" t="s">
        <v>5488</v>
      </c>
      <c r="F1888" t="s">
        <v>5516</v>
      </c>
      <c r="H1888" t="s">
        <v>5517</v>
      </c>
      <c r="I1888" t="s">
        <v>5518</v>
      </c>
      <c r="J1888" t="s">
        <v>39</v>
      </c>
      <c r="K1888" t="b">
        <v>1</v>
      </c>
      <c r="L1888" t="s">
        <v>42</v>
      </c>
      <c r="M1888" t="s">
        <v>5520</v>
      </c>
      <c r="N1888" t="s">
        <v>5521</v>
      </c>
      <c r="P1888" t="s">
        <v>5519</v>
      </c>
      <c r="Q1888" t="b">
        <v>0</v>
      </c>
      <c r="R1888" t="s">
        <v>86</v>
      </c>
      <c r="S1888" t="b">
        <v>0</v>
      </c>
      <c r="U1888" t="b">
        <v>0</v>
      </c>
    </row>
    <row r="1889" spans="1:21" x14ac:dyDescent="0.2">
      <c r="A1889">
        <v>2363</v>
      </c>
      <c r="C1889" t="s">
        <v>5488</v>
      </c>
      <c r="F1889" t="s">
        <v>5522</v>
      </c>
      <c r="I1889" t="s">
        <v>5523</v>
      </c>
      <c r="K1889" t="b">
        <v>1</v>
      </c>
      <c r="L1889" t="s">
        <v>42</v>
      </c>
      <c r="M1889" t="s">
        <v>5524</v>
      </c>
      <c r="Q1889" t="b">
        <v>0</v>
      </c>
      <c r="R1889" t="s">
        <v>86</v>
      </c>
      <c r="S1889" t="b">
        <v>1</v>
      </c>
      <c r="U1889" t="b">
        <v>0</v>
      </c>
    </row>
    <row r="1890" spans="1:21" x14ac:dyDescent="0.2">
      <c r="A1890">
        <v>1994</v>
      </c>
      <c r="C1890" t="s">
        <v>5488</v>
      </c>
      <c r="F1890" t="s">
        <v>5525</v>
      </c>
      <c r="G1890" t="s">
        <v>5527</v>
      </c>
      <c r="I1890" t="s">
        <v>5526</v>
      </c>
      <c r="K1890" t="b">
        <v>1</v>
      </c>
      <c r="L1890" t="s">
        <v>42</v>
      </c>
      <c r="M1890" t="s">
        <v>5528</v>
      </c>
      <c r="Q1890" t="b">
        <v>0</v>
      </c>
      <c r="R1890" t="s">
        <v>86</v>
      </c>
      <c r="S1890" t="b">
        <v>1</v>
      </c>
      <c r="U1890" t="b">
        <v>0</v>
      </c>
    </row>
    <row r="1891" spans="1:21" x14ac:dyDescent="0.2">
      <c r="A1891">
        <v>1654</v>
      </c>
      <c r="C1891" t="s">
        <v>5488</v>
      </c>
      <c r="F1891" t="s">
        <v>5529</v>
      </c>
      <c r="G1891" t="s">
        <v>5527</v>
      </c>
      <c r="H1891" t="s">
        <v>5530</v>
      </c>
      <c r="I1891" t="s">
        <v>5531</v>
      </c>
      <c r="J1891" t="s">
        <v>39</v>
      </c>
      <c r="K1891" t="b">
        <v>1</v>
      </c>
      <c r="L1891" t="s">
        <v>42</v>
      </c>
      <c r="M1891" t="s">
        <v>5528</v>
      </c>
      <c r="Q1891" t="b">
        <v>0</v>
      </c>
      <c r="R1891" t="s">
        <v>86</v>
      </c>
      <c r="S1891" t="b">
        <v>0</v>
      </c>
      <c r="U1891" t="b">
        <v>0</v>
      </c>
    </row>
    <row r="1892" spans="1:21" x14ac:dyDescent="0.2">
      <c r="A1892">
        <v>1294</v>
      </c>
      <c r="C1892" t="s">
        <v>5488</v>
      </c>
      <c r="F1892" t="s">
        <v>11330</v>
      </c>
      <c r="G1892" t="s">
        <v>11331</v>
      </c>
      <c r="H1892" t="s">
        <v>5533</v>
      </c>
      <c r="I1892" t="s">
        <v>5534</v>
      </c>
      <c r="J1892" t="s">
        <v>39</v>
      </c>
      <c r="K1892" t="b">
        <v>1</v>
      </c>
      <c r="L1892" t="s">
        <v>42</v>
      </c>
      <c r="M1892" t="s">
        <v>5536</v>
      </c>
      <c r="Q1892" t="b">
        <v>0</v>
      </c>
      <c r="R1892" t="s">
        <v>86</v>
      </c>
      <c r="S1892" t="b">
        <v>0</v>
      </c>
      <c r="U1892" t="b">
        <v>0</v>
      </c>
    </row>
    <row r="1893" spans="1:21" x14ac:dyDescent="0.2">
      <c r="A1893">
        <v>1655</v>
      </c>
      <c r="C1893" t="s">
        <v>5488</v>
      </c>
      <c r="F1893" t="s">
        <v>5537</v>
      </c>
      <c r="H1893" t="s">
        <v>5538</v>
      </c>
      <c r="I1893" t="s">
        <v>5539</v>
      </c>
      <c r="J1893" t="s">
        <v>39</v>
      </c>
      <c r="K1893" t="b">
        <v>1</v>
      </c>
      <c r="L1893" t="s">
        <v>42</v>
      </c>
      <c r="M1893" t="s">
        <v>5540</v>
      </c>
      <c r="Q1893" t="b">
        <v>1</v>
      </c>
      <c r="R1893" t="s">
        <v>86</v>
      </c>
      <c r="S1893" t="b">
        <v>0</v>
      </c>
      <c r="U1893" t="b">
        <v>0</v>
      </c>
    </row>
    <row r="1894" spans="1:21" x14ac:dyDescent="0.2">
      <c r="A1894">
        <v>2615</v>
      </c>
      <c r="C1894" t="s">
        <v>5488</v>
      </c>
      <c r="F1894" t="s">
        <v>9878</v>
      </c>
      <c r="H1894" t="s">
        <v>5620</v>
      </c>
      <c r="I1894" t="s">
        <v>5621</v>
      </c>
      <c r="J1894" t="s">
        <v>39</v>
      </c>
      <c r="K1894" t="b">
        <v>1</v>
      </c>
      <c r="L1894" t="s">
        <v>42</v>
      </c>
      <c r="M1894" t="s">
        <v>5541</v>
      </c>
      <c r="Q1894" t="b">
        <v>0</v>
      </c>
      <c r="R1894" t="s">
        <v>86</v>
      </c>
      <c r="S1894" t="b">
        <v>0</v>
      </c>
      <c r="U1894" t="b">
        <v>0</v>
      </c>
    </row>
    <row r="1895" spans="1:21" x14ac:dyDescent="0.2">
      <c r="A1895">
        <v>2013</v>
      </c>
      <c r="C1895" t="s">
        <v>5488</v>
      </c>
      <c r="F1895" t="s">
        <v>5369</v>
      </c>
      <c r="K1895" t="b">
        <v>1</v>
      </c>
      <c r="L1895" t="s">
        <v>42</v>
      </c>
      <c r="M1895" t="s">
        <v>5542</v>
      </c>
      <c r="P1895" t="s">
        <v>5541</v>
      </c>
      <c r="Q1895" t="b">
        <v>0</v>
      </c>
      <c r="R1895" t="s">
        <v>86</v>
      </c>
      <c r="S1895" t="b">
        <v>1</v>
      </c>
      <c r="U1895" t="b">
        <v>0</v>
      </c>
    </row>
    <row r="1896" spans="1:21" x14ac:dyDescent="0.2">
      <c r="A1896">
        <v>1295</v>
      </c>
      <c r="C1896" t="s">
        <v>5488</v>
      </c>
      <c r="F1896" t="s">
        <v>11328</v>
      </c>
      <c r="G1896" t="s">
        <v>11329</v>
      </c>
      <c r="H1896" t="s">
        <v>5544</v>
      </c>
      <c r="I1896" t="s">
        <v>5545</v>
      </c>
      <c r="J1896" t="s">
        <v>39</v>
      </c>
      <c r="K1896" t="b">
        <v>1</v>
      </c>
      <c r="L1896" t="s">
        <v>42</v>
      </c>
      <c r="M1896" t="s">
        <v>5546</v>
      </c>
      <c r="Q1896" t="b">
        <v>0</v>
      </c>
      <c r="R1896" t="s">
        <v>86</v>
      </c>
      <c r="S1896" t="b">
        <v>0</v>
      </c>
      <c r="U1896" t="b">
        <v>0</v>
      </c>
    </row>
    <row r="1897" spans="1:21" x14ac:dyDescent="0.2">
      <c r="A1897">
        <v>20171</v>
      </c>
      <c r="C1897" t="s">
        <v>5488</v>
      </c>
      <c r="F1897" t="s">
        <v>11327</v>
      </c>
      <c r="G1897" t="s">
        <v>5550</v>
      </c>
      <c r="H1897" t="s">
        <v>5548</v>
      </c>
      <c r="I1897" t="s">
        <v>5549</v>
      </c>
      <c r="J1897" t="s">
        <v>39</v>
      </c>
      <c r="K1897" t="b">
        <v>1</v>
      </c>
      <c r="L1897" t="s">
        <v>42</v>
      </c>
      <c r="M1897" t="s">
        <v>5551</v>
      </c>
      <c r="Q1897" t="b">
        <v>0</v>
      </c>
      <c r="R1897" t="s">
        <v>86</v>
      </c>
      <c r="S1897" t="b">
        <v>0</v>
      </c>
      <c r="U1897" t="b">
        <v>0</v>
      </c>
    </row>
    <row r="1898" spans="1:21" x14ac:dyDescent="0.2">
      <c r="A1898">
        <v>2625</v>
      </c>
      <c r="C1898" t="s">
        <v>5488</v>
      </c>
      <c r="F1898" t="s">
        <v>5552</v>
      </c>
      <c r="G1898" t="s">
        <v>5507</v>
      </c>
      <c r="I1898" t="s">
        <v>5553</v>
      </c>
      <c r="K1898" t="b">
        <v>1</v>
      </c>
      <c r="L1898" t="s">
        <v>42</v>
      </c>
      <c r="M1898" t="s">
        <v>5508</v>
      </c>
      <c r="N1898" t="s">
        <v>5509</v>
      </c>
      <c r="Q1898" t="b">
        <v>0</v>
      </c>
      <c r="R1898" t="s">
        <v>86</v>
      </c>
      <c r="S1898" t="b">
        <v>0</v>
      </c>
      <c r="U1898" t="b">
        <v>1</v>
      </c>
    </row>
    <row r="1899" spans="1:21" x14ac:dyDescent="0.2">
      <c r="A1899">
        <v>2121</v>
      </c>
      <c r="C1899" t="s">
        <v>5488</v>
      </c>
      <c r="F1899" t="s">
        <v>5554</v>
      </c>
      <c r="G1899" t="s">
        <v>5556</v>
      </c>
      <c r="I1899" t="s">
        <v>5555</v>
      </c>
      <c r="K1899" t="b">
        <v>1</v>
      </c>
      <c r="L1899" t="s">
        <v>42</v>
      </c>
      <c r="M1899" t="s">
        <v>5557</v>
      </c>
      <c r="Q1899" t="b">
        <v>0</v>
      </c>
      <c r="R1899" t="s">
        <v>86</v>
      </c>
      <c r="S1899" t="b">
        <v>0</v>
      </c>
      <c r="U1899" t="b">
        <v>0</v>
      </c>
    </row>
    <row r="1900" spans="1:21" x14ac:dyDescent="0.2">
      <c r="A1900">
        <v>1656</v>
      </c>
      <c r="C1900" t="s">
        <v>5488</v>
      </c>
      <c r="F1900" t="s">
        <v>5558</v>
      </c>
      <c r="G1900" t="s">
        <v>5556</v>
      </c>
      <c r="H1900" t="s">
        <v>5559</v>
      </c>
      <c r="I1900" t="s">
        <v>5560</v>
      </c>
      <c r="J1900" t="s">
        <v>39</v>
      </c>
      <c r="K1900" t="b">
        <v>1</v>
      </c>
      <c r="L1900" t="s">
        <v>42</v>
      </c>
      <c r="M1900" t="s">
        <v>5557</v>
      </c>
      <c r="Q1900" t="b">
        <v>0</v>
      </c>
      <c r="R1900" t="s">
        <v>86</v>
      </c>
      <c r="S1900" t="b">
        <v>0</v>
      </c>
      <c r="U1900" t="b">
        <v>0</v>
      </c>
    </row>
    <row r="1901" spans="1:21" x14ac:dyDescent="0.2">
      <c r="A1901">
        <v>15671</v>
      </c>
      <c r="C1901" t="s">
        <v>5488</v>
      </c>
      <c r="F1901" t="s">
        <v>5561</v>
      </c>
      <c r="G1901" t="s">
        <v>5564</v>
      </c>
      <c r="H1901" t="s">
        <v>5562</v>
      </c>
      <c r="I1901" t="s">
        <v>5563</v>
      </c>
      <c r="J1901" t="s">
        <v>39</v>
      </c>
      <c r="K1901" t="b">
        <v>1</v>
      </c>
      <c r="L1901" t="s">
        <v>42</v>
      </c>
      <c r="M1901" t="s">
        <v>5565</v>
      </c>
      <c r="Q1901" t="b">
        <v>0</v>
      </c>
      <c r="R1901" t="s">
        <v>86</v>
      </c>
      <c r="S1901" t="b">
        <v>1</v>
      </c>
      <c r="U1901" t="b">
        <v>0</v>
      </c>
    </row>
    <row r="1902" spans="1:21" x14ac:dyDescent="0.2">
      <c r="C1902" t="s">
        <v>5488</v>
      </c>
      <c r="F1902" t="s">
        <v>5590</v>
      </c>
      <c r="G1902" t="s">
        <v>5527</v>
      </c>
      <c r="H1902" t="s">
        <v>10227</v>
      </c>
      <c r="I1902" t="s">
        <v>5591</v>
      </c>
      <c r="K1902" t="b">
        <v>1</v>
      </c>
      <c r="L1902" t="s">
        <v>42</v>
      </c>
      <c r="M1902" t="s">
        <v>5592</v>
      </c>
      <c r="N1902" t="s">
        <v>5593</v>
      </c>
      <c r="Q1902" t="b">
        <v>1</v>
      </c>
      <c r="R1902" t="s">
        <v>86</v>
      </c>
      <c r="S1902" t="b">
        <v>0</v>
      </c>
      <c r="U1902" t="b">
        <v>0</v>
      </c>
    </row>
    <row r="1903" spans="1:21" x14ac:dyDescent="0.2">
      <c r="A1903">
        <v>2031</v>
      </c>
      <c r="C1903" t="s">
        <v>5488</v>
      </c>
      <c r="F1903" t="s">
        <v>9880</v>
      </c>
      <c r="H1903" t="s">
        <v>5623</v>
      </c>
      <c r="I1903" t="s">
        <v>10657</v>
      </c>
      <c r="J1903" t="s">
        <v>39</v>
      </c>
      <c r="K1903" t="b">
        <v>1</v>
      </c>
      <c r="L1903" t="s">
        <v>42</v>
      </c>
      <c r="M1903" t="s">
        <v>11258</v>
      </c>
      <c r="Q1903" t="b">
        <v>0</v>
      </c>
      <c r="R1903" t="s">
        <v>86</v>
      </c>
      <c r="S1903" t="b">
        <v>0</v>
      </c>
      <c r="U1903" t="b">
        <v>0</v>
      </c>
    </row>
    <row r="1904" spans="1:21" x14ac:dyDescent="0.2">
      <c r="A1904">
        <v>2368</v>
      </c>
      <c r="C1904" t="s">
        <v>5488</v>
      </c>
      <c r="F1904" t="s">
        <v>5566</v>
      </c>
      <c r="I1904" t="s">
        <v>5567</v>
      </c>
      <c r="K1904" t="b">
        <v>1</v>
      </c>
      <c r="L1904" t="s">
        <v>42</v>
      </c>
      <c r="M1904" t="s">
        <v>5568</v>
      </c>
      <c r="Q1904" t="b">
        <v>0</v>
      </c>
      <c r="R1904" t="s">
        <v>86</v>
      </c>
      <c r="S1904" t="b">
        <v>1</v>
      </c>
      <c r="U1904" t="b">
        <v>1</v>
      </c>
    </row>
    <row r="1905" spans="1:21" x14ac:dyDescent="0.2">
      <c r="A1905">
        <v>1555</v>
      </c>
      <c r="C1905" t="s">
        <v>5488</v>
      </c>
      <c r="F1905" t="s">
        <v>9881</v>
      </c>
      <c r="H1905" t="s">
        <v>5570</v>
      </c>
      <c r="I1905" t="s">
        <v>5571</v>
      </c>
      <c r="J1905" t="s">
        <v>39</v>
      </c>
      <c r="K1905" t="b">
        <v>1</v>
      </c>
      <c r="L1905" t="s">
        <v>42</v>
      </c>
      <c r="M1905" t="s">
        <v>5572</v>
      </c>
      <c r="Q1905" t="b">
        <v>0</v>
      </c>
      <c r="R1905" t="s">
        <v>86</v>
      </c>
      <c r="S1905" t="b">
        <v>0</v>
      </c>
      <c r="U1905" t="b">
        <v>0</v>
      </c>
    </row>
    <row r="1906" spans="1:21" x14ac:dyDescent="0.2">
      <c r="C1906" t="s">
        <v>5488</v>
      </c>
      <c r="F1906" t="s">
        <v>5573</v>
      </c>
      <c r="G1906" t="s">
        <v>5507</v>
      </c>
      <c r="H1906" t="s">
        <v>5574</v>
      </c>
      <c r="I1906" t="s">
        <v>5575</v>
      </c>
      <c r="J1906" t="s">
        <v>39</v>
      </c>
      <c r="K1906" t="b">
        <v>1</v>
      </c>
      <c r="L1906" t="s">
        <v>42</v>
      </c>
      <c r="M1906" t="s">
        <v>5576</v>
      </c>
      <c r="Q1906" t="b">
        <v>0</v>
      </c>
      <c r="R1906" t="s">
        <v>86</v>
      </c>
      <c r="S1906" t="b">
        <v>0</v>
      </c>
      <c r="U1906" t="b">
        <v>0</v>
      </c>
    </row>
    <row r="1907" spans="1:21" x14ac:dyDescent="0.2">
      <c r="A1907">
        <v>20073</v>
      </c>
      <c r="C1907" t="s">
        <v>5624</v>
      </c>
      <c r="E1907" t="s">
        <v>9941</v>
      </c>
      <c r="F1907" t="s">
        <v>5627</v>
      </c>
      <c r="H1907" t="s">
        <v>5628</v>
      </c>
      <c r="I1907" t="s">
        <v>5629</v>
      </c>
      <c r="J1907" t="s">
        <v>39</v>
      </c>
      <c r="K1907" t="b">
        <v>1</v>
      </c>
      <c r="L1907" t="s">
        <v>42</v>
      </c>
      <c r="M1907" t="s">
        <v>5630</v>
      </c>
      <c r="Q1907" t="b">
        <v>0</v>
      </c>
      <c r="R1907" t="s">
        <v>1250</v>
      </c>
      <c r="S1907" t="b">
        <v>0</v>
      </c>
      <c r="U1907" t="b">
        <v>0</v>
      </c>
    </row>
    <row r="1908" spans="1:21" x14ac:dyDescent="0.2">
      <c r="A1908">
        <v>2016</v>
      </c>
      <c r="C1908" t="s">
        <v>5624</v>
      </c>
      <c r="E1908" t="s">
        <v>618</v>
      </c>
      <c r="F1908" t="s">
        <v>5631</v>
      </c>
      <c r="G1908" t="s">
        <v>5633</v>
      </c>
      <c r="I1908" t="s">
        <v>5632</v>
      </c>
      <c r="K1908" t="b">
        <v>1</v>
      </c>
      <c r="L1908" t="s">
        <v>42</v>
      </c>
      <c r="M1908" t="s">
        <v>5634</v>
      </c>
      <c r="Q1908" t="b">
        <v>0</v>
      </c>
      <c r="R1908" t="s">
        <v>86</v>
      </c>
      <c r="S1908" t="b">
        <v>1</v>
      </c>
      <c r="U1908" t="b">
        <v>0</v>
      </c>
    </row>
    <row r="1909" spans="1:21" x14ac:dyDescent="0.2">
      <c r="A1909">
        <v>2235</v>
      </c>
      <c r="C1909" t="s">
        <v>5624</v>
      </c>
      <c r="E1909" t="s">
        <v>618</v>
      </c>
      <c r="F1909" t="s">
        <v>5635</v>
      </c>
      <c r="G1909" t="s">
        <v>5633</v>
      </c>
      <c r="I1909" t="s">
        <v>5632</v>
      </c>
      <c r="K1909" t="b">
        <v>1</v>
      </c>
      <c r="L1909" t="s">
        <v>42</v>
      </c>
      <c r="M1909" t="s">
        <v>5634</v>
      </c>
      <c r="Q1909" t="b">
        <v>0</v>
      </c>
      <c r="R1909" t="s">
        <v>86</v>
      </c>
      <c r="S1909" t="b">
        <v>0</v>
      </c>
      <c r="U1909" t="b">
        <v>0</v>
      </c>
    </row>
    <row r="1910" spans="1:21" x14ac:dyDescent="0.2">
      <c r="A1910">
        <v>1894</v>
      </c>
      <c r="C1910" t="s">
        <v>5624</v>
      </c>
      <c r="E1910" t="s">
        <v>618</v>
      </c>
      <c r="I1910" t="s">
        <v>5625</v>
      </c>
      <c r="K1910" t="b">
        <v>1</v>
      </c>
      <c r="L1910" t="s">
        <v>42</v>
      </c>
      <c r="M1910" t="s">
        <v>5626</v>
      </c>
      <c r="Q1910" t="b">
        <v>1</v>
      </c>
      <c r="R1910" t="s">
        <v>86</v>
      </c>
      <c r="S1910" t="b">
        <v>1</v>
      </c>
      <c r="U1910" t="b">
        <v>0</v>
      </c>
    </row>
    <row r="1911" spans="1:21" x14ac:dyDescent="0.2">
      <c r="C1911" t="s">
        <v>5636</v>
      </c>
      <c r="E1911" t="s">
        <v>5637</v>
      </c>
      <c r="F1911" t="s">
        <v>4315</v>
      </c>
      <c r="G1911" t="s">
        <v>11326</v>
      </c>
      <c r="H1911" t="s">
        <v>5638</v>
      </c>
      <c r="I1911" t="s">
        <v>5639</v>
      </c>
      <c r="J1911" t="s">
        <v>39</v>
      </c>
      <c r="K1911" t="b">
        <v>1</v>
      </c>
      <c r="L1911" t="s">
        <v>42</v>
      </c>
      <c r="M1911" t="s">
        <v>5640</v>
      </c>
      <c r="Q1911" t="b">
        <v>0</v>
      </c>
      <c r="R1911" t="s">
        <v>86</v>
      </c>
      <c r="S1911" t="b">
        <v>0</v>
      </c>
      <c r="U1911" t="b">
        <v>0</v>
      </c>
    </row>
    <row r="1912" spans="1:21" x14ac:dyDescent="0.2">
      <c r="A1912">
        <v>20167</v>
      </c>
      <c r="C1912" t="s">
        <v>9882</v>
      </c>
      <c r="E1912" t="s">
        <v>5666</v>
      </c>
      <c r="H1912" t="s">
        <v>10228</v>
      </c>
      <c r="I1912" t="s">
        <v>10544</v>
      </c>
      <c r="K1912" t="b">
        <v>1</v>
      </c>
      <c r="L1912" t="s">
        <v>42</v>
      </c>
      <c r="M1912" t="s">
        <v>11259</v>
      </c>
      <c r="Q1912" t="b">
        <v>0</v>
      </c>
      <c r="R1912" t="s">
        <v>86</v>
      </c>
      <c r="S1912" t="b">
        <v>0</v>
      </c>
      <c r="U1912" t="b">
        <v>0</v>
      </c>
    </row>
    <row r="1913" spans="1:21" x14ac:dyDescent="0.2">
      <c r="A1913">
        <v>20188</v>
      </c>
      <c r="C1913" t="s">
        <v>5641</v>
      </c>
      <c r="E1913" t="s">
        <v>5642</v>
      </c>
      <c r="G1913" t="s">
        <v>11325</v>
      </c>
      <c r="H1913" t="s">
        <v>5644</v>
      </c>
      <c r="I1913" t="s">
        <v>10545</v>
      </c>
      <c r="J1913" t="s">
        <v>39</v>
      </c>
      <c r="K1913" t="b">
        <v>1</v>
      </c>
      <c r="L1913" t="s">
        <v>42</v>
      </c>
      <c r="M1913" t="s">
        <v>5645</v>
      </c>
      <c r="Q1913" t="b">
        <v>0</v>
      </c>
      <c r="R1913" t="s">
        <v>86</v>
      </c>
      <c r="S1913" t="b">
        <v>0</v>
      </c>
      <c r="U1913" t="b">
        <v>0</v>
      </c>
    </row>
    <row r="1914" spans="1:21" x14ac:dyDescent="0.2">
      <c r="A1914">
        <v>1679</v>
      </c>
      <c r="C1914" t="s">
        <v>5646</v>
      </c>
      <c r="E1914" t="s">
        <v>5647</v>
      </c>
      <c r="H1914" t="s">
        <v>5648</v>
      </c>
      <c r="I1914" t="s">
        <v>5649</v>
      </c>
      <c r="J1914" t="s">
        <v>302</v>
      </c>
      <c r="K1914" t="b">
        <v>1</v>
      </c>
      <c r="L1914" t="s">
        <v>42</v>
      </c>
      <c r="M1914" t="s">
        <v>5650</v>
      </c>
      <c r="Q1914" t="b">
        <v>0</v>
      </c>
      <c r="R1914" t="s">
        <v>86</v>
      </c>
      <c r="S1914" t="b">
        <v>0</v>
      </c>
      <c r="U1914" t="b">
        <v>1</v>
      </c>
    </row>
    <row r="1915" spans="1:21" x14ac:dyDescent="0.2">
      <c r="A1915">
        <v>1984</v>
      </c>
      <c r="C1915" t="s">
        <v>5651</v>
      </c>
      <c r="E1915" t="s">
        <v>5656</v>
      </c>
      <c r="F1915" t="s">
        <v>5657</v>
      </c>
      <c r="H1915" t="s">
        <v>5658</v>
      </c>
      <c r="I1915" t="s">
        <v>5659</v>
      </c>
      <c r="J1915" t="s">
        <v>39</v>
      </c>
      <c r="K1915" t="b">
        <v>1</v>
      </c>
      <c r="L1915" t="s">
        <v>42</v>
      </c>
      <c r="M1915" t="s">
        <v>5660</v>
      </c>
      <c r="Q1915" t="b">
        <v>0</v>
      </c>
      <c r="R1915" t="s">
        <v>86</v>
      </c>
      <c r="S1915" t="b">
        <v>0</v>
      </c>
      <c r="U1915" t="b">
        <v>0</v>
      </c>
    </row>
    <row r="1916" spans="1:21" x14ac:dyDescent="0.2">
      <c r="A1916" t="s">
        <v>11408</v>
      </c>
      <c r="C1916" t="s">
        <v>5651</v>
      </c>
      <c r="E1916" t="s">
        <v>5656</v>
      </c>
      <c r="F1916" t="s">
        <v>11624</v>
      </c>
      <c r="G1916" t="s">
        <v>11405</v>
      </c>
      <c r="H1916" t="s">
        <v>11625</v>
      </c>
      <c r="I1916" t="s">
        <v>11626</v>
      </c>
      <c r="J1916" t="s">
        <v>39</v>
      </c>
      <c r="K1916" t="b">
        <v>1</v>
      </c>
      <c r="L1916" t="s">
        <v>42</v>
      </c>
      <c r="M1916" t="s">
        <v>11405</v>
      </c>
      <c r="N1916" t="s">
        <v>11405</v>
      </c>
      <c r="O1916" t="s">
        <v>11405</v>
      </c>
      <c r="P1916" t="s">
        <v>11405</v>
      </c>
      <c r="Q1916" t="b">
        <v>0</v>
      </c>
      <c r="R1916" t="s">
        <v>86</v>
      </c>
      <c r="S1916" t="b">
        <v>0</v>
      </c>
      <c r="T1916" t="s">
        <v>11405</v>
      </c>
      <c r="U1916" t="b">
        <v>0</v>
      </c>
    </row>
    <row r="1917" spans="1:21" x14ac:dyDescent="0.2">
      <c r="A1917">
        <v>20224</v>
      </c>
      <c r="C1917" t="s">
        <v>5651</v>
      </c>
      <c r="F1917" t="s">
        <v>5652</v>
      </c>
      <c r="H1917" t="s">
        <v>5653</v>
      </c>
      <c r="I1917" t="s">
        <v>5654</v>
      </c>
      <c r="J1917" t="s">
        <v>39</v>
      </c>
      <c r="K1917" t="b">
        <v>1</v>
      </c>
      <c r="L1917" t="s">
        <v>42</v>
      </c>
      <c r="M1917" t="s">
        <v>5655</v>
      </c>
      <c r="Q1917" t="b">
        <v>0</v>
      </c>
      <c r="R1917" t="s">
        <v>86</v>
      </c>
      <c r="S1917" t="b">
        <v>0</v>
      </c>
      <c r="U1917" t="b">
        <v>0</v>
      </c>
    </row>
    <row r="1918" spans="1:21" x14ac:dyDescent="0.2">
      <c r="C1918" t="s">
        <v>7006</v>
      </c>
      <c r="E1918" t="s">
        <v>7007</v>
      </c>
      <c r="F1918" t="s">
        <v>989</v>
      </c>
      <c r="I1918" t="s">
        <v>7008</v>
      </c>
      <c r="J1918" t="s">
        <v>302</v>
      </c>
      <c r="K1918" t="b">
        <v>0</v>
      </c>
      <c r="L1918" t="s">
        <v>42</v>
      </c>
      <c r="Q1918" t="b">
        <v>0</v>
      </c>
      <c r="R1918" t="s">
        <v>86</v>
      </c>
      <c r="S1918" t="b">
        <v>0</v>
      </c>
      <c r="U1918" t="b">
        <v>0</v>
      </c>
    </row>
    <row r="1919" spans="1:21" x14ac:dyDescent="0.2">
      <c r="A1919">
        <v>2188</v>
      </c>
      <c r="C1919" t="s">
        <v>5661</v>
      </c>
      <c r="E1919" t="s">
        <v>5662</v>
      </c>
      <c r="F1919" t="s">
        <v>9942</v>
      </c>
      <c r="H1919" t="s">
        <v>10229</v>
      </c>
      <c r="I1919" t="s">
        <v>5664</v>
      </c>
      <c r="K1919" t="b">
        <v>1</v>
      </c>
      <c r="L1919" t="s">
        <v>42</v>
      </c>
      <c r="M1919" t="s">
        <v>5665</v>
      </c>
      <c r="Q1919" t="b">
        <v>0</v>
      </c>
      <c r="R1919" t="s">
        <v>86</v>
      </c>
      <c r="S1919" t="b">
        <v>0</v>
      </c>
      <c r="U1919" t="b">
        <v>0</v>
      </c>
    </row>
    <row r="1920" spans="1:21" x14ac:dyDescent="0.2">
      <c r="C1920" t="s">
        <v>5661</v>
      </c>
      <c r="E1920" t="s">
        <v>5666</v>
      </c>
      <c r="F1920" t="s">
        <v>6972</v>
      </c>
      <c r="H1920" t="s">
        <v>6973</v>
      </c>
      <c r="I1920" t="s">
        <v>10546</v>
      </c>
      <c r="J1920" t="s">
        <v>39</v>
      </c>
      <c r="K1920" t="b">
        <v>1</v>
      </c>
      <c r="L1920" t="s">
        <v>42</v>
      </c>
      <c r="M1920" t="s">
        <v>11260</v>
      </c>
      <c r="Q1920" t="b">
        <v>0</v>
      </c>
      <c r="R1920" t="s">
        <v>86</v>
      </c>
      <c r="S1920" t="b">
        <v>0</v>
      </c>
      <c r="U1920" t="b">
        <v>0</v>
      </c>
    </row>
    <row r="1921" spans="1:21" x14ac:dyDescent="0.2">
      <c r="C1921" t="s">
        <v>5661</v>
      </c>
      <c r="E1921" t="s">
        <v>5666</v>
      </c>
      <c r="F1921" t="s">
        <v>5668</v>
      </c>
      <c r="H1921" t="s">
        <v>5669</v>
      </c>
      <c r="I1921" t="s">
        <v>5670</v>
      </c>
      <c r="J1921" t="s">
        <v>39</v>
      </c>
      <c r="K1921" t="b">
        <v>0</v>
      </c>
      <c r="L1921" t="s">
        <v>42</v>
      </c>
      <c r="Q1921" t="b">
        <v>0</v>
      </c>
      <c r="R1921" t="s">
        <v>86</v>
      </c>
      <c r="S1921" t="b">
        <v>0</v>
      </c>
      <c r="U1921" t="b">
        <v>0</v>
      </c>
    </row>
    <row r="1922" spans="1:21" x14ac:dyDescent="0.2">
      <c r="C1922" t="s">
        <v>5661</v>
      </c>
      <c r="E1922" t="s">
        <v>5666</v>
      </c>
      <c r="F1922" t="s">
        <v>5671</v>
      </c>
      <c r="H1922" t="s">
        <v>5672</v>
      </c>
      <c r="I1922" t="s">
        <v>5673</v>
      </c>
      <c r="J1922" t="s">
        <v>39</v>
      </c>
      <c r="K1922" t="b">
        <v>1</v>
      </c>
      <c r="L1922" t="s">
        <v>42</v>
      </c>
      <c r="M1922" t="s">
        <v>5674</v>
      </c>
      <c r="Q1922" t="b">
        <v>0</v>
      </c>
      <c r="R1922" t="s">
        <v>86</v>
      </c>
      <c r="S1922" t="b">
        <v>0</v>
      </c>
      <c r="U1922" t="b">
        <v>0</v>
      </c>
    </row>
    <row r="1923" spans="1:21" x14ac:dyDescent="0.2">
      <c r="A1923">
        <v>1898</v>
      </c>
      <c r="C1923" t="s">
        <v>5661</v>
      </c>
      <c r="E1923" t="s">
        <v>5666</v>
      </c>
      <c r="I1923" t="s">
        <v>5667</v>
      </c>
      <c r="K1923" t="b">
        <v>0</v>
      </c>
      <c r="L1923" t="s">
        <v>42</v>
      </c>
      <c r="Q1923" t="b">
        <v>0</v>
      </c>
      <c r="R1923" t="s">
        <v>86</v>
      </c>
      <c r="S1923" t="b">
        <v>1</v>
      </c>
      <c r="U1923" t="b">
        <v>0</v>
      </c>
    </row>
    <row r="1924" spans="1:21" x14ac:dyDescent="0.2">
      <c r="C1924" t="s">
        <v>5661</v>
      </c>
      <c r="E1924" t="s">
        <v>5675</v>
      </c>
      <c r="H1924" t="s">
        <v>10231</v>
      </c>
      <c r="I1924" t="s">
        <v>5676</v>
      </c>
      <c r="K1924" t="b">
        <v>1</v>
      </c>
      <c r="L1924" t="s">
        <v>42</v>
      </c>
      <c r="M1924" t="s">
        <v>5677</v>
      </c>
      <c r="Q1924" t="b">
        <v>0</v>
      </c>
      <c r="R1924" t="s">
        <v>86</v>
      </c>
      <c r="S1924" t="b">
        <v>0</v>
      </c>
      <c r="U1924" t="b">
        <v>0</v>
      </c>
    </row>
    <row r="1925" spans="1:21" x14ac:dyDescent="0.2">
      <c r="A1925">
        <v>2616</v>
      </c>
      <c r="C1925" t="s">
        <v>5661</v>
      </c>
      <c r="F1925" t="s">
        <v>5678</v>
      </c>
      <c r="H1925" t="s">
        <v>10230</v>
      </c>
      <c r="I1925" t="s">
        <v>5679</v>
      </c>
      <c r="K1925" t="b">
        <v>1</v>
      </c>
      <c r="L1925" t="s">
        <v>42</v>
      </c>
      <c r="M1925" t="s">
        <v>5680</v>
      </c>
      <c r="Q1925" t="b">
        <v>0</v>
      </c>
      <c r="R1925" t="s">
        <v>86</v>
      </c>
      <c r="S1925" t="b">
        <v>0</v>
      </c>
      <c r="U1925" t="b">
        <v>0</v>
      </c>
    </row>
    <row r="1926" spans="1:21" x14ac:dyDescent="0.2">
      <c r="A1926">
        <v>20140</v>
      </c>
      <c r="C1926" t="s">
        <v>6974</v>
      </c>
      <c r="E1926" t="s">
        <v>7041</v>
      </c>
      <c r="G1926" t="s">
        <v>10288</v>
      </c>
      <c r="H1926" t="s">
        <v>10233</v>
      </c>
      <c r="I1926" t="s">
        <v>10547</v>
      </c>
      <c r="J1926" t="s">
        <v>39</v>
      </c>
      <c r="K1926" t="b">
        <v>1</v>
      </c>
      <c r="L1926" t="s">
        <v>42</v>
      </c>
      <c r="M1926" t="s">
        <v>11261</v>
      </c>
      <c r="Q1926" t="b">
        <v>0</v>
      </c>
      <c r="R1926" t="s">
        <v>233</v>
      </c>
      <c r="S1926" t="b">
        <v>0</v>
      </c>
      <c r="U1926" t="b">
        <v>0</v>
      </c>
    </row>
    <row r="1927" spans="1:21" x14ac:dyDescent="0.2">
      <c r="A1927">
        <v>20297</v>
      </c>
      <c r="C1927" t="s">
        <v>6974</v>
      </c>
      <c r="F1927" t="s">
        <v>9883</v>
      </c>
      <c r="H1927" t="s">
        <v>10232</v>
      </c>
      <c r="I1927" t="s">
        <v>6976</v>
      </c>
      <c r="J1927" t="s">
        <v>39</v>
      </c>
      <c r="K1927" t="b">
        <v>1</v>
      </c>
      <c r="L1927" t="s">
        <v>42</v>
      </c>
      <c r="M1927" t="s">
        <v>11262</v>
      </c>
      <c r="Q1927" t="b">
        <v>0</v>
      </c>
      <c r="R1927" t="s">
        <v>86</v>
      </c>
      <c r="S1927" t="b">
        <v>0</v>
      </c>
      <c r="U1927" t="b">
        <v>0</v>
      </c>
    </row>
    <row r="1928" spans="1:21" x14ac:dyDescent="0.2">
      <c r="A1928">
        <v>2129</v>
      </c>
      <c r="C1928" t="s">
        <v>5681</v>
      </c>
      <c r="K1928" t="b">
        <v>0</v>
      </c>
      <c r="L1928" t="s">
        <v>42</v>
      </c>
      <c r="Q1928" t="b">
        <v>0</v>
      </c>
      <c r="R1928" t="s">
        <v>86</v>
      </c>
      <c r="S1928" t="b">
        <v>1</v>
      </c>
      <c r="U1928" t="b">
        <v>0</v>
      </c>
    </row>
    <row r="1929" spans="1:21" x14ac:dyDescent="0.2">
      <c r="C1929" t="s">
        <v>5682</v>
      </c>
      <c r="E1929" t="s">
        <v>5688</v>
      </c>
      <c r="F1929" t="s">
        <v>5691</v>
      </c>
      <c r="H1929" t="s">
        <v>5692</v>
      </c>
      <c r="I1929" t="s">
        <v>5693</v>
      </c>
      <c r="J1929" t="s">
        <v>39</v>
      </c>
      <c r="K1929" t="b">
        <v>1</v>
      </c>
      <c r="L1929" t="s">
        <v>42</v>
      </c>
      <c r="M1929" t="s">
        <v>5694</v>
      </c>
      <c r="Q1929" t="b">
        <v>0</v>
      </c>
      <c r="R1929" t="s">
        <v>86</v>
      </c>
      <c r="S1929" t="b">
        <v>0</v>
      </c>
      <c r="U1929" t="b">
        <v>0</v>
      </c>
    </row>
    <row r="1930" spans="1:21" x14ac:dyDescent="0.2">
      <c r="A1930">
        <v>1900</v>
      </c>
      <c r="C1930" t="s">
        <v>5682</v>
      </c>
      <c r="E1930" t="s">
        <v>5688</v>
      </c>
      <c r="I1930" t="s">
        <v>5689</v>
      </c>
      <c r="K1930" t="b">
        <v>1</v>
      </c>
      <c r="L1930" t="s">
        <v>42</v>
      </c>
      <c r="M1930" t="s">
        <v>5690</v>
      </c>
      <c r="Q1930" t="b">
        <v>0</v>
      </c>
      <c r="R1930" t="s">
        <v>86</v>
      </c>
      <c r="S1930" t="b">
        <v>1</v>
      </c>
      <c r="U1930" t="b">
        <v>0</v>
      </c>
    </row>
    <row r="1931" spans="1:21" x14ac:dyDescent="0.2">
      <c r="A1931">
        <v>2249</v>
      </c>
      <c r="C1931" t="s">
        <v>5682</v>
      </c>
      <c r="E1931" t="s">
        <v>5695</v>
      </c>
      <c r="F1931" t="s">
        <v>5696</v>
      </c>
      <c r="I1931" t="s">
        <v>5697</v>
      </c>
      <c r="K1931" t="b">
        <v>1</v>
      </c>
      <c r="L1931" t="s">
        <v>42</v>
      </c>
      <c r="M1931" t="s">
        <v>5698</v>
      </c>
      <c r="Q1931" t="b">
        <v>1</v>
      </c>
      <c r="R1931" t="s">
        <v>86</v>
      </c>
      <c r="S1931" t="b">
        <v>0</v>
      </c>
      <c r="U1931" t="b">
        <v>0</v>
      </c>
    </row>
    <row r="1932" spans="1:21" x14ac:dyDescent="0.2">
      <c r="C1932" t="s">
        <v>5682</v>
      </c>
      <c r="E1932" t="s">
        <v>5695</v>
      </c>
      <c r="F1932" t="s">
        <v>5700</v>
      </c>
      <c r="H1932" t="s">
        <v>5701</v>
      </c>
      <c r="I1932" t="s">
        <v>5702</v>
      </c>
      <c r="J1932" t="s">
        <v>39</v>
      </c>
      <c r="K1932" t="b">
        <v>1</v>
      </c>
      <c r="L1932" t="s">
        <v>42</v>
      </c>
      <c r="M1932" t="s">
        <v>5704</v>
      </c>
      <c r="P1932" t="s">
        <v>5703</v>
      </c>
      <c r="Q1932" t="b">
        <v>0</v>
      </c>
      <c r="R1932" t="s">
        <v>86</v>
      </c>
      <c r="S1932" t="b">
        <v>0</v>
      </c>
      <c r="U1932" t="b">
        <v>0</v>
      </c>
    </row>
    <row r="1933" spans="1:21" x14ac:dyDescent="0.2">
      <c r="A1933">
        <v>1269</v>
      </c>
      <c r="C1933" t="s">
        <v>5682</v>
      </c>
      <c r="E1933" t="s">
        <v>5699</v>
      </c>
      <c r="F1933" t="s">
        <v>5700</v>
      </c>
      <c r="I1933" t="s">
        <v>5702</v>
      </c>
      <c r="K1933" t="b">
        <v>1</v>
      </c>
      <c r="L1933" t="s">
        <v>42</v>
      </c>
      <c r="M1933" t="s">
        <v>5704</v>
      </c>
      <c r="P1933" t="s">
        <v>5703</v>
      </c>
      <c r="Q1933" t="b">
        <v>0</v>
      </c>
      <c r="R1933" t="s">
        <v>86</v>
      </c>
      <c r="S1933" t="b">
        <v>1</v>
      </c>
      <c r="U1933" t="b">
        <v>0</v>
      </c>
    </row>
    <row r="1934" spans="1:21" x14ac:dyDescent="0.2">
      <c r="A1934">
        <v>2177</v>
      </c>
      <c r="C1934" t="s">
        <v>5682</v>
      </c>
      <c r="E1934" t="s">
        <v>3276</v>
      </c>
      <c r="H1934" t="s">
        <v>5705</v>
      </c>
      <c r="I1934" t="s">
        <v>5706</v>
      </c>
      <c r="J1934" t="s">
        <v>39</v>
      </c>
      <c r="K1934" t="b">
        <v>1</v>
      </c>
      <c r="L1934" t="s">
        <v>42</v>
      </c>
      <c r="M1934" t="s">
        <v>5707</v>
      </c>
      <c r="Q1934" t="b">
        <v>0</v>
      </c>
      <c r="R1934" t="s">
        <v>86</v>
      </c>
      <c r="S1934" t="b">
        <v>0</v>
      </c>
      <c r="U1934" t="b">
        <v>0</v>
      </c>
    </row>
    <row r="1935" spans="1:21" x14ac:dyDescent="0.2">
      <c r="A1935">
        <v>1992</v>
      </c>
      <c r="C1935" t="s">
        <v>5682</v>
      </c>
      <c r="E1935" t="s">
        <v>6885</v>
      </c>
      <c r="F1935" t="s">
        <v>6886</v>
      </c>
      <c r="H1935" t="s">
        <v>6887</v>
      </c>
      <c r="I1935" t="s">
        <v>6888</v>
      </c>
      <c r="K1935" t="b">
        <v>1</v>
      </c>
      <c r="L1935" t="s">
        <v>42</v>
      </c>
      <c r="M1935" t="s">
        <v>6889</v>
      </c>
      <c r="Q1935" t="b">
        <v>0</v>
      </c>
      <c r="R1935" t="s">
        <v>86</v>
      </c>
      <c r="S1935" t="b">
        <v>0</v>
      </c>
      <c r="U1935" t="b">
        <v>0</v>
      </c>
    </row>
    <row r="1936" spans="1:21" x14ac:dyDescent="0.2">
      <c r="A1936">
        <v>20074</v>
      </c>
      <c r="C1936" t="s">
        <v>5682</v>
      </c>
      <c r="F1936" t="s">
        <v>5683</v>
      </c>
      <c r="H1936" t="s">
        <v>5684</v>
      </c>
      <c r="I1936" t="s">
        <v>5685</v>
      </c>
      <c r="J1936" t="s">
        <v>39</v>
      </c>
      <c r="K1936" t="b">
        <v>1</v>
      </c>
      <c r="L1936" t="s">
        <v>42</v>
      </c>
      <c r="M1936" t="s">
        <v>5686</v>
      </c>
      <c r="N1936" t="s">
        <v>5687</v>
      </c>
      <c r="Q1936" t="b">
        <v>0</v>
      </c>
      <c r="R1936" t="s">
        <v>86</v>
      </c>
      <c r="S1936" t="b">
        <v>0</v>
      </c>
      <c r="U1936" t="b">
        <v>0</v>
      </c>
    </row>
    <row r="1937" spans="1:21" x14ac:dyDescent="0.2">
      <c r="A1937">
        <v>1901</v>
      </c>
      <c r="C1937" t="s">
        <v>5713</v>
      </c>
      <c r="E1937" t="s">
        <v>5714</v>
      </c>
      <c r="I1937" t="s">
        <v>5715</v>
      </c>
      <c r="K1937" t="b">
        <v>0</v>
      </c>
      <c r="L1937" t="s">
        <v>42</v>
      </c>
      <c r="Q1937" t="b">
        <v>0</v>
      </c>
      <c r="R1937" t="s">
        <v>86</v>
      </c>
      <c r="S1937" t="b">
        <v>1</v>
      </c>
      <c r="U1937" t="b">
        <v>0</v>
      </c>
    </row>
    <row r="1938" spans="1:21" x14ac:dyDescent="0.2">
      <c r="A1938">
        <v>1903</v>
      </c>
      <c r="C1938" t="s">
        <v>5716</v>
      </c>
      <c r="E1938" t="s">
        <v>5717</v>
      </c>
      <c r="G1938" t="s">
        <v>5719</v>
      </c>
      <c r="I1938" t="s">
        <v>5718</v>
      </c>
      <c r="K1938" t="b">
        <v>1</v>
      </c>
      <c r="L1938" t="s">
        <v>42</v>
      </c>
      <c r="M1938" t="s">
        <v>5721</v>
      </c>
      <c r="P1938" t="s">
        <v>5720</v>
      </c>
      <c r="Q1938" t="b">
        <v>0</v>
      </c>
      <c r="R1938" t="s">
        <v>77</v>
      </c>
      <c r="S1938" t="b">
        <v>1</v>
      </c>
      <c r="U1938" t="b">
        <v>0</v>
      </c>
    </row>
    <row r="1939" spans="1:21" x14ac:dyDescent="0.2">
      <c r="A1939">
        <v>20134</v>
      </c>
      <c r="C1939" t="s">
        <v>5716</v>
      </c>
      <c r="E1939" t="s">
        <v>5722</v>
      </c>
      <c r="H1939" t="s">
        <v>10235</v>
      </c>
      <c r="I1939" t="s">
        <v>5723</v>
      </c>
      <c r="K1939" t="b">
        <v>1</v>
      </c>
      <c r="L1939" t="s">
        <v>42</v>
      </c>
      <c r="M1939" t="s">
        <v>5724</v>
      </c>
      <c r="Q1939" t="b">
        <v>0</v>
      </c>
      <c r="R1939" t="s">
        <v>86</v>
      </c>
      <c r="S1939" t="b">
        <v>0</v>
      </c>
      <c r="U1939" t="b">
        <v>0</v>
      </c>
    </row>
    <row r="1940" spans="1:21" x14ac:dyDescent="0.2">
      <c r="A1940">
        <v>1905</v>
      </c>
      <c r="C1940" t="s">
        <v>5716</v>
      </c>
      <c r="E1940" t="s">
        <v>5354</v>
      </c>
      <c r="I1940" t="s">
        <v>5725</v>
      </c>
      <c r="K1940" t="b">
        <v>1</v>
      </c>
      <c r="L1940" t="s">
        <v>42</v>
      </c>
      <c r="M1940" t="s">
        <v>5726</v>
      </c>
      <c r="Q1940" t="b">
        <v>0</v>
      </c>
      <c r="R1940" t="s">
        <v>86</v>
      </c>
      <c r="S1940" t="b">
        <v>1</v>
      </c>
      <c r="U1940" t="b">
        <v>0</v>
      </c>
    </row>
    <row r="1941" spans="1:21" x14ac:dyDescent="0.2">
      <c r="A1941">
        <v>1906</v>
      </c>
      <c r="C1941" t="s">
        <v>5716</v>
      </c>
      <c r="E1941" t="s">
        <v>5727</v>
      </c>
      <c r="I1941" t="s">
        <v>5728</v>
      </c>
      <c r="K1941" t="b">
        <v>1</v>
      </c>
      <c r="L1941" t="s">
        <v>42</v>
      </c>
      <c r="M1941" t="s">
        <v>5729</v>
      </c>
      <c r="Q1941" t="b">
        <v>0</v>
      </c>
      <c r="R1941" t="s">
        <v>86</v>
      </c>
      <c r="S1941" t="b">
        <v>0</v>
      </c>
      <c r="U1941" t="b">
        <v>0</v>
      </c>
    </row>
    <row r="1942" spans="1:21" x14ac:dyDescent="0.2">
      <c r="A1942">
        <v>20256</v>
      </c>
      <c r="C1942" t="s">
        <v>5716</v>
      </c>
      <c r="E1942" t="s">
        <v>6726</v>
      </c>
      <c r="F1942" t="s">
        <v>6727</v>
      </c>
      <c r="H1942" t="s">
        <v>6728</v>
      </c>
      <c r="I1942" t="s">
        <v>10611</v>
      </c>
      <c r="J1942" t="s">
        <v>39</v>
      </c>
      <c r="K1942" t="b">
        <v>1</v>
      </c>
      <c r="L1942" t="s">
        <v>42</v>
      </c>
      <c r="M1942" t="s">
        <v>11264</v>
      </c>
      <c r="Q1942" t="b">
        <v>0</v>
      </c>
      <c r="R1942" t="s">
        <v>86</v>
      </c>
      <c r="S1942" t="b">
        <v>0</v>
      </c>
      <c r="U1942" t="b">
        <v>0</v>
      </c>
    </row>
    <row r="1943" spans="1:21" x14ac:dyDescent="0.2">
      <c r="A1943">
        <v>1910</v>
      </c>
      <c r="C1943" t="s">
        <v>5716</v>
      </c>
      <c r="E1943" t="s">
        <v>5730</v>
      </c>
      <c r="I1943" t="s">
        <v>5731</v>
      </c>
      <c r="K1943" t="b">
        <v>0</v>
      </c>
      <c r="L1943" t="s">
        <v>42</v>
      </c>
      <c r="Q1943" t="b">
        <v>0</v>
      </c>
      <c r="R1943" t="s">
        <v>86</v>
      </c>
      <c r="S1943" t="b">
        <v>1</v>
      </c>
      <c r="U1943" t="b">
        <v>0</v>
      </c>
    </row>
    <row r="1944" spans="1:21" x14ac:dyDescent="0.2">
      <c r="A1944">
        <v>2407</v>
      </c>
      <c r="C1944" t="s">
        <v>5716</v>
      </c>
      <c r="E1944" t="s">
        <v>6677</v>
      </c>
      <c r="F1944" t="s">
        <v>10726</v>
      </c>
      <c r="G1944" t="s">
        <v>6678</v>
      </c>
      <c r="H1944" t="s">
        <v>10240</v>
      </c>
      <c r="I1944" t="s">
        <v>6679</v>
      </c>
      <c r="J1944" t="s">
        <v>39</v>
      </c>
      <c r="K1944" t="b">
        <v>1</v>
      </c>
      <c r="L1944" t="s">
        <v>42</v>
      </c>
      <c r="M1944" t="s">
        <v>11265</v>
      </c>
      <c r="Q1944" t="b">
        <v>0</v>
      </c>
      <c r="R1944" t="s">
        <v>86</v>
      </c>
      <c r="S1944" t="b">
        <v>0</v>
      </c>
      <c r="U1944" t="b">
        <v>0</v>
      </c>
    </row>
    <row r="1945" spans="1:21" x14ac:dyDescent="0.2">
      <c r="C1945" t="s">
        <v>5716</v>
      </c>
      <c r="E1945" t="s">
        <v>507</v>
      </c>
      <c r="F1945" t="s">
        <v>5732</v>
      </c>
      <c r="H1945" t="s">
        <v>5733</v>
      </c>
      <c r="I1945" t="s">
        <v>5734</v>
      </c>
      <c r="J1945" t="s">
        <v>39</v>
      </c>
      <c r="K1945" t="b">
        <v>1</v>
      </c>
      <c r="L1945" t="s">
        <v>42</v>
      </c>
      <c r="M1945" t="s">
        <v>5735</v>
      </c>
      <c r="Q1945" t="b">
        <v>0</v>
      </c>
      <c r="R1945" t="s">
        <v>86</v>
      </c>
      <c r="S1945" t="b">
        <v>0</v>
      </c>
      <c r="U1945" t="b">
        <v>0</v>
      </c>
    </row>
    <row r="1946" spans="1:21" x14ac:dyDescent="0.2">
      <c r="A1946">
        <v>20263</v>
      </c>
      <c r="C1946" t="s">
        <v>5716</v>
      </c>
      <c r="E1946" t="s">
        <v>507</v>
      </c>
      <c r="F1946" t="s">
        <v>5736</v>
      </c>
      <c r="H1946" t="s">
        <v>5737</v>
      </c>
      <c r="I1946" t="s">
        <v>5738</v>
      </c>
      <c r="J1946" t="s">
        <v>39</v>
      </c>
      <c r="K1946" t="b">
        <v>1</v>
      </c>
      <c r="L1946" t="s">
        <v>42</v>
      </c>
      <c r="M1946" t="s">
        <v>5739</v>
      </c>
      <c r="Q1946" t="b">
        <v>0</v>
      </c>
      <c r="R1946" t="s">
        <v>56</v>
      </c>
      <c r="S1946" t="b">
        <v>0</v>
      </c>
      <c r="U1946" t="b">
        <v>0</v>
      </c>
    </row>
    <row r="1947" spans="1:21" x14ac:dyDescent="0.2">
      <c r="A1947">
        <v>1658</v>
      </c>
      <c r="C1947" t="s">
        <v>5716</v>
      </c>
      <c r="E1947" t="s">
        <v>507</v>
      </c>
      <c r="F1947" t="s">
        <v>6701</v>
      </c>
      <c r="H1947" t="s">
        <v>6702</v>
      </c>
      <c r="I1947" t="s">
        <v>5738</v>
      </c>
      <c r="J1947" t="s">
        <v>39</v>
      </c>
      <c r="K1947" t="b">
        <v>1</v>
      </c>
      <c r="L1947" t="s">
        <v>42</v>
      </c>
      <c r="M1947" t="s">
        <v>11267</v>
      </c>
      <c r="Q1947" t="b">
        <v>0</v>
      </c>
      <c r="R1947" t="s">
        <v>86</v>
      </c>
      <c r="S1947" t="b">
        <v>0</v>
      </c>
      <c r="U1947" t="b">
        <v>0</v>
      </c>
    </row>
    <row r="1948" spans="1:21" x14ac:dyDescent="0.2">
      <c r="A1948">
        <v>20299</v>
      </c>
      <c r="C1948" t="s">
        <v>5716</v>
      </c>
      <c r="E1948" t="s">
        <v>507</v>
      </c>
      <c r="F1948" t="s">
        <v>5740</v>
      </c>
      <c r="H1948" t="s">
        <v>5741</v>
      </c>
      <c r="I1948" t="s">
        <v>5742</v>
      </c>
      <c r="J1948" t="s">
        <v>39</v>
      </c>
      <c r="K1948" t="b">
        <v>1</v>
      </c>
      <c r="L1948" t="s">
        <v>42</v>
      </c>
      <c r="M1948" t="s">
        <v>5743</v>
      </c>
      <c r="Q1948" t="b">
        <v>0</v>
      </c>
      <c r="R1948" t="s">
        <v>86</v>
      </c>
      <c r="S1948" t="b">
        <v>0</v>
      </c>
      <c r="U1948" t="b">
        <v>0</v>
      </c>
    </row>
    <row r="1949" spans="1:21" x14ac:dyDescent="0.2">
      <c r="A1949" t="s">
        <v>11408</v>
      </c>
      <c r="C1949" t="s">
        <v>5716</v>
      </c>
      <c r="E1949" t="s">
        <v>507</v>
      </c>
      <c r="F1949" t="s">
        <v>11544</v>
      </c>
      <c r="G1949" t="s">
        <v>11405</v>
      </c>
      <c r="H1949" t="s">
        <v>11627</v>
      </c>
      <c r="I1949" t="s">
        <v>11628</v>
      </c>
      <c r="J1949" t="s">
        <v>39</v>
      </c>
      <c r="K1949" t="b">
        <v>1</v>
      </c>
      <c r="L1949" t="s">
        <v>42</v>
      </c>
      <c r="M1949" t="s">
        <v>11405</v>
      </c>
      <c r="N1949" t="s">
        <v>11405</v>
      </c>
      <c r="O1949" t="s">
        <v>11405</v>
      </c>
      <c r="P1949" t="s">
        <v>11405</v>
      </c>
      <c r="Q1949" t="b">
        <v>0</v>
      </c>
      <c r="R1949" t="s">
        <v>86</v>
      </c>
      <c r="S1949" t="b">
        <v>0</v>
      </c>
      <c r="T1949" t="s">
        <v>11405</v>
      </c>
      <c r="U1949" t="b">
        <v>0</v>
      </c>
    </row>
    <row r="1950" spans="1:21" x14ac:dyDescent="0.2">
      <c r="A1950">
        <v>1912</v>
      </c>
      <c r="C1950" t="s">
        <v>5716</v>
      </c>
      <c r="E1950" t="s">
        <v>2701</v>
      </c>
      <c r="F1950" t="s">
        <v>5744</v>
      </c>
      <c r="I1950" t="s">
        <v>5745</v>
      </c>
      <c r="K1950" t="b">
        <v>0</v>
      </c>
      <c r="L1950" t="s">
        <v>42</v>
      </c>
      <c r="Q1950" t="b">
        <v>0</v>
      </c>
      <c r="R1950" t="s">
        <v>86</v>
      </c>
      <c r="S1950" t="b">
        <v>1</v>
      </c>
      <c r="U1950" t="b">
        <v>0</v>
      </c>
    </row>
    <row r="1951" spans="1:21" x14ac:dyDescent="0.2">
      <c r="A1951">
        <v>2443</v>
      </c>
      <c r="C1951" t="s">
        <v>5716</v>
      </c>
      <c r="E1951" t="s">
        <v>1410</v>
      </c>
      <c r="F1951" t="s">
        <v>5746</v>
      </c>
      <c r="I1951" t="s">
        <v>5747</v>
      </c>
      <c r="K1951" t="b">
        <v>1</v>
      </c>
      <c r="L1951" t="s">
        <v>42</v>
      </c>
      <c r="M1951" t="s">
        <v>5748</v>
      </c>
      <c r="N1951" t="s">
        <v>5749</v>
      </c>
      <c r="Q1951" t="b">
        <v>0</v>
      </c>
      <c r="R1951" t="s">
        <v>86</v>
      </c>
      <c r="S1951" t="b">
        <v>1</v>
      </c>
      <c r="U1951" t="b">
        <v>1</v>
      </c>
    </row>
    <row r="1952" spans="1:21" x14ac:dyDescent="0.2">
      <c r="A1952">
        <v>1913</v>
      </c>
      <c r="C1952" t="s">
        <v>5716</v>
      </c>
      <c r="E1952" t="s">
        <v>1410</v>
      </c>
      <c r="F1952" t="s">
        <v>5750</v>
      </c>
      <c r="I1952" t="s">
        <v>5751</v>
      </c>
      <c r="K1952" t="b">
        <v>1</v>
      </c>
      <c r="L1952" t="s">
        <v>42</v>
      </c>
      <c r="M1952" t="s">
        <v>5753</v>
      </c>
      <c r="P1952" t="s">
        <v>5752</v>
      </c>
      <c r="Q1952" t="b">
        <v>1</v>
      </c>
      <c r="R1952" t="s">
        <v>86</v>
      </c>
      <c r="S1952" t="b">
        <v>0</v>
      </c>
      <c r="U1952" t="b">
        <v>0</v>
      </c>
    </row>
    <row r="1953" spans="1:21" x14ac:dyDescent="0.2">
      <c r="A1953">
        <v>1928</v>
      </c>
      <c r="C1953" t="s">
        <v>5716</v>
      </c>
      <c r="E1953" t="s">
        <v>1410</v>
      </c>
      <c r="F1953" t="s">
        <v>5754</v>
      </c>
      <c r="G1953" t="s">
        <v>10287</v>
      </c>
      <c r="H1953" t="s">
        <v>5755</v>
      </c>
      <c r="I1953" t="s">
        <v>5756</v>
      </c>
      <c r="J1953" t="s">
        <v>39</v>
      </c>
      <c r="K1953" t="b">
        <v>1</v>
      </c>
      <c r="L1953" t="s">
        <v>42</v>
      </c>
      <c r="M1953" t="s">
        <v>5758</v>
      </c>
      <c r="N1953" t="s">
        <v>5759</v>
      </c>
      <c r="O1953" t="s">
        <v>5760</v>
      </c>
      <c r="P1953" t="s">
        <v>5761</v>
      </c>
      <c r="Q1953" t="b">
        <v>1</v>
      </c>
      <c r="R1953" t="s">
        <v>86</v>
      </c>
      <c r="S1953" t="b">
        <v>0</v>
      </c>
      <c r="U1953" t="b">
        <v>0</v>
      </c>
    </row>
    <row r="1954" spans="1:21" x14ac:dyDescent="0.2">
      <c r="A1954">
        <v>20136</v>
      </c>
      <c r="C1954" t="s">
        <v>5716</v>
      </c>
      <c r="E1954" t="s">
        <v>1410</v>
      </c>
      <c r="F1954" t="s">
        <v>9884</v>
      </c>
      <c r="H1954" t="s">
        <v>5764</v>
      </c>
      <c r="I1954" t="s">
        <v>5765</v>
      </c>
      <c r="J1954" t="s">
        <v>39</v>
      </c>
      <c r="K1954" t="b">
        <v>1</v>
      </c>
      <c r="L1954" t="s">
        <v>42</v>
      </c>
      <c r="M1954" t="s">
        <v>5766</v>
      </c>
      <c r="Q1954" t="b">
        <v>0</v>
      </c>
      <c r="R1954" t="s">
        <v>86</v>
      </c>
      <c r="S1954" t="b">
        <v>0</v>
      </c>
      <c r="U1954" t="b">
        <v>0</v>
      </c>
    </row>
    <row r="1955" spans="1:21" x14ac:dyDescent="0.2">
      <c r="A1955">
        <v>20262</v>
      </c>
      <c r="C1955" t="s">
        <v>5716</v>
      </c>
      <c r="E1955" t="s">
        <v>1410</v>
      </c>
      <c r="F1955" t="s">
        <v>5767</v>
      </c>
      <c r="H1955" t="s">
        <v>5768</v>
      </c>
      <c r="I1955" t="s">
        <v>5769</v>
      </c>
      <c r="J1955" t="s">
        <v>39</v>
      </c>
      <c r="K1955" t="b">
        <v>1</v>
      </c>
      <c r="L1955" t="s">
        <v>42</v>
      </c>
      <c r="M1955" t="s">
        <v>5770</v>
      </c>
      <c r="N1955" t="s">
        <v>5771</v>
      </c>
      <c r="O1955" t="s">
        <v>5772</v>
      </c>
      <c r="Q1955" t="b">
        <v>0</v>
      </c>
      <c r="R1955" t="s">
        <v>56</v>
      </c>
      <c r="S1955" t="b">
        <v>0</v>
      </c>
      <c r="U1955" t="b">
        <v>0</v>
      </c>
    </row>
    <row r="1956" spans="1:21" x14ac:dyDescent="0.2">
      <c r="A1956">
        <v>1929</v>
      </c>
      <c r="C1956" t="s">
        <v>5716</v>
      </c>
      <c r="E1956" t="s">
        <v>1410</v>
      </c>
      <c r="F1956" t="s">
        <v>5773</v>
      </c>
      <c r="G1956" t="s">
        <v>10287</v>
      </c>
      <c r="H1956" t="s">
        <v>5774</v>
      </c>
      <c r="I1956" t="s">
        <v>5775</v>
      </c>
      <c r="J1956" t="s">
        <v>39</v>
      </c>
      <c r="K1956" t="b">
        <v>1</v>
      </c>
      <c r="L1956" t="s">
        <v>42</v>
      </c>
      <c r="M1956" t="s">
        <v>5776</v>
      </c>
      <c r="Q1956" t="b">
        <v>1</v>
      </c>
      <c r="R1956" t="s">
        <v>86</v>
      </c>
      <c r="S1956" t="b">
        <v>0</v>
      </c>
      <c r="U1956" t="b">
        <v>0</v>
      </c>
    </row>
    <row r="1957" spans="1:21" x14ac:dyDescent="0.2">
      <c r="A1957">
        <v>20098</v>
      </c>
      <c r="C1957" t="s">
        <v>5716</v>
      </c>
      <c r="E1957" t="s">
        <v>1410</v>
      </c>
      <c r="F1957" t="s">
        <v>5777</v>
      </c>
      <c r="G1957" t="s">
        <v>10287</v>
      </c>
      <c r="H1957" t="s">
        <v>5778</v>
      </c>
      <c r="I1957" t="s">
        <v>5779</v>
      </c>
      <c r="J1957" t="s">
        <v>39</v>
      </c>
      <c r="K1957" t="b">
        <v>1</v>
      </c>
      <c r="L1957" t="s">
        <v>42</v>
      </c>
      <c r="M1957" t="s">
        <v>5780</v>
      </c>
      <c r="N1957" t="s">
        <v>5781</v>
      </c>
      <c r="Q1957" t="b">
        <v>0</v>
      </c>
      <c r="R1957" t="s">
        <v>86</v>
      </c>
      <c r="S1957" t="b">
        <v>0</v>
      </c>
      <c r="U1957" t="b">
        <v>0</v>
      </c>
    </row>
    <row r="1958" spans="1:21" x14ac:dyDescent="0.2">
      <c r="A1958">
        <v>1990</v>
      </c>
      <c r="C1958" t="s">
        <v>5716</v>
      </c>
      <c r="E1958" t="s">
        <v>9940</v>
      </c>
      <c r="F1958" t="s">
        <v>9885</v>
      </c>
      <c r="H1958" t="s">
        <v>5784</v>
      </c>
      <c r="I1958" t="s">
        <v>10612</v>
      </c>
      <c r="J1958" t="s">
        <v>39</v>
      </c>
      <c r="K1958" t="b">
        <v>1</v>
      </c>
      <c r="L1958" t="s">
        <v>42</v>
      </c>
      <c r="M1958" t="s">
        <v>11268</v>
      </c>
      <c r="Q1958" t="b">
        <v>0</v>
      </c>
      <c r="R1958" t="s">
        <v>86</v>
      </c>
      <c r="S1958" t="b">
        <v>0</v>
      </c>
      <c r="U1958" t="b">
        <v>0</v>
      </c>
    </row>
    <row r="1959" spans="1:21" x14ac:dyDescent="0.2">
      <c r="A1959">
        <v>1932</v>
      </c>
      <c r="C1959" t="s">
        <v>5716</v>
      </c>
      <c r="E1959" t="s">
        <v>5785</v>
      </c>
      <c r="F1959" t="s">
        <v>9887</v>
      </c>
      <c r="H1959" t="s">
        <v>5787</v>
      </c>
      <c r="I1959" t="s">
        <v>10614</v>
      </c>
      <c r="K1959" t="b">
        <v>0</v>
      </c>
      <c r="L1959" t="s">
        <v>42</v>
      </c>
      <c r="Q1959" t="b">
        <v>0</v>
      </c>
      <c r="R1959" t="s">
        <v>86</v>
      </c>
      <c r="S1959" t="b">
        <v>0</v>
      </c>
      <c r="U1959" t="b">
        <v>0</v>
      </c>
    </row>
    <row r="1960" spans="1:21" x14ac:dyDescent="0.2">
      <c r="A1960">
        <v>2464</v>
      </c>
      <c r="C1960" t="s">
        <v>5716</v>
      </c>
      <c r="E1960" t="s">
        <v>5788</v>
      </c>
      <c r="F1960" t="s">
        <v>5789</v>
      </c>
      <c r="G1960" t="s">
        <v>11324</v>
      </c>
      <c r="H1960" t="s">
        <v>5790</v>
      </c>
      <c r="I1960" t="s">
        <v>5791</v>
      </c>
      <c r="J1960" t="s">
        <v>39</v>
      </c>
      <c r="K1960" t="b">
        <v>1</v>
      </c>
      <c r="L1960" t="s">
        <v>42</v>
      </c>
      <c r="M1960" t="s">
        <v>5792</v>
      </c>
      <c r="N1960" t="s">
        <v>5793</v>
      </c>
      <c r="Q1960" t="b">
        <v>0</v>
      </c>
      <c r="R1960" t="s">
        <v>86</v>
      </c>
      <c r="S1960" t="b">
        <v>0</v>
      </c>
      <c r="U1960" t="b">
        <v>1</v>
      </c>
    </row>
    <row r="1961" spans="1:21" x14ac:dyDescent="0.2">
      <c r="A1961">
        <v>1916</v>
      </c>
      <c r="C1961" t="s">
        <v>5716</v>
      </c>
      <c r="E1961" t="s">
        <v>5794</v>
      </c>
      <c r="F1961" t="s">
        <v>686</v>
      </c>
      <c r="I1961" t="s">
        <v>5795</v>
      </c>
      <c r="K1961" t="b">
        <v>1</v>
      </c>
      <c r="L1961" t="s">
        <v>42</v>
      </c>
      <c r="M1961" t="s">
        <v>5743</v>
      </c>
      <c r="Q1961" t="b">
        <v>0</v>
      </c>
      <c r="R1961" t="s">
        <v>37</v>
      </c>
      <c r="S1961" t="b">
        <v>0</v>
      </c>
      <c r="U1961" t="b">
        <v>1</v>
      </c>
    </row>
    <row r="1962" spans="1:21" x14ac:dyDescent="0.2">
      <c r="C1962" t="s">
        <v>5716</v>
      </c>
      <c r="E1962" t="s">
        <v>5796</v>
      </c>
      <c r="F1962" t="s">
        <v>9888</v>
      </c>
      <c r="H1962" t="s">
        <v>10237</v>
      </c>
      <c r="I1962" t="s">
        <v>10615</v>
      </c>
      <c r="K1962" t="b">
        <v>1</v>
      </c>
      <c r="L1962" t="s">
        <v>42</v>
      </c>
      <c r="M1962" t="s">
        <v>11270</v>
      </c>
      <c r="Q1962" t="b">
        <v>0</v>
      </c>
      <c r="R1962" t="s">
        <v>86</v>
      </c>
      <c r="S1962" t="b">
        <v>0</v>
      </c>
      <c r="U1962" t="b">
        <v>0</v>
      </c>
    </row>
    <row r="1963" spans="1:21" x14ac:dyDescent="0.2">
      <c r="A1963">
        <v>2254</v>
      </c>
      <c r="C1963" t="s">
        <v>5716</v>
      </c>
      <c r="E1963" t="s">
        <v>5796</v>
      </c>
      <c r="I1963" t="s">
        <v>5797</v>
      </c>
      <c r="K1963" t="b">
        <v>0</v>
      </c>
      <c r="L1963" t="s">
        <v>42</v>
      </c>
      <c r="Q1963" t="b">
        <v>1</v>
      </c>
      <c r="R1963" t="s">
        <v>86</v>
      </c>
      <c r="S1963" t="b">
        <v>1</v>
      </c>
      <c r="U1963" t="b">
        <v>0</v>
      </c>
    </row>
    <row r="1964" spans="1:21" x14ac:dyDescent="0.2">
      <c r="A1964">
        <v>20006</v>
      </c>
      <c r="C1964" t="s">
        <v>5716</v>
      </c>
      <c r="E1964" t="s">
        <v>1617</v>
      </c>
      <c r="F1964" t="s">
        <v>5038</v>
      </c>
      <c r="G1964" t="s">
        <v>6997</v>
      </c>
      <c r="H1964" t="s">
        <v>6998</v>
      </c>
      <c r="I1964" t="s">
        <v>6999</v>
      </c>
      <c r="J1964" t="s">
        <v>39</v>
      </c>
      <c r="K1964" t="b">
        <v>1</v>
      </c>
      <c r="L1964" t="s">
        <v>42</v>
      </c>
      <c r="M1964" t="s">
        <v>11272</v>
      </c>
      <c r="Q1964" t="b">
        <v>0</v>
      </c>
      <c r="R1964" t="s">
        <v>86</v>
      </c>
      <c r="S1964" t="b">
        <v>0</v>
      </c>
      <c r="U1964" t="b">
        <v>0</v>
      </c>
    </row>
    <row r="1965" spans="1:21" x14ac:dyDescent="0.2">
      <c r="A1965">
        <v>2051</v>
      </c>
      <c r="C1965" t="s">
        <v>5716</v>
      </c>
      <c r="E1965" t="s">
        <v>1617</v>
      </c>
      <c r="F1965" t="s">
        <v>9889</v>
      </c>
      <c r="H1965" t="s">
        <v>10238</v>
      </c>
      <c r="I1965" t="s">
        <v>10616</v>
      </c>
      <c r="K1965" t="b">
        <v>1</v>
      </c>
      <c r="L1965" t="s">
        <v>42</v>
      </c>
      <c r="M1965" t="s">
        <v>11271</v>
      </c>
      <c r="Q1965" t="b">
        <v>0</v>
      </c>
      <c r="R1965" t="s">
        <v>86</v>
      </c>
      <c r="S1965" t="b">
        <v>0</v>
      </c>
      <c r="U1965" t="b">
        <v>0</v>
      </c>
    </row>
    <row r="1966" spans="1:21" x14ac:dyDescent="0.2">
      <c r="C1966" t="s">
        <v>5716</v>
      </c>
      <c r="E1966" t="s">
        <v>1617</v>
      </c>
      <c r="F1966" t="s">
        <v>5798</v>
      </c>
      <c r="H1966" t="s">
        <v>5799</v>
      </c>
      <c r="I1966" t="s">
        <v>5800</v>
      </c>
      <c r="J1966" t="s">
        <v>39</v>
      </c>
      <c r="K1966" t="b">
        <v>1</v>
      </c>
      <c r="L1966" t="s">
        <v>42</v>
      </c>
      <c r="M1966" t="s">
        <v>5801</v>
      </c>
      <c r="Q1966" t="b">
        <v>0</v>
      </c>
      <c r="R1966" t="s">
        <v>86</v>
      </c>
      <c r="S1966" t="b">
        <v>0</v>
      </c>
      <c r="U1966" t="b">
        <v>0</v>
      </c>
    </row>
    <row r="1967" spans="1:21" x14ac:dyDescent="0.2">
      <c r="A1967">
        <v>2080</v>
      </c>
      <c r="C1967" t="s">
        <v>5716</v>
      </c>
      <c r="D1967" t="s">
        <v>2383</v>
      </c>
      <c r="E1967" t="s">
        <v>11679</v>
      </c>
      <c r="F1967" t="s">
        <v>9890</v>
      </c>
      <c r="H1967" t="s">
        <v>10239</v>
      </c>
      <c r="I1967" t="s">
        <v>10617</v>
      </c>
      <c r="K1967" t="b">
        <v>1</v>
      </c>
      <c r="L1967" t="s">
        <v>42</v>
      </c>
      <c r="M1967" t="s">
        <v>11266</v>
      </c>
      <c r="Q1967" t="b">
        <v>0</v>
      </c>
      <c r="R1967" t="s">
        <v>86</v>
      </c>
      <c r="S1967" t="b">
        <v>0</v>
      </c>
      <c r="U1967" t="b">
        <v>0</v>
      </c>
    </row>
    <row r="1968" spans="1:21" x14ac:dyDescent="0.2">
      <c r="A1968">
        <v>2428</v>
      </c>
      <c r="C1968" t="s">
        <v>5716</v>
      </c>
      <c r="D1968" t="s">
        <v>2383</v>
      </c>
      <c r="E1968" t="s">
        <v>513</v>
      </c>
      <c r="F1968" t="s">
        <v>5803</v>
      </c>
      <c r="G1968" t="s">
        <v>11323</v>
      </c>
      <c r="H1968" t="s">
        <v>5804</v>
      </c>
      <c r="I1968" t="s">
        <v>5805</v>
      </c>
      <c r="J1968" t="s">
        <v>39</v>
      </c>
      <c r="K1968" t="b">
        <v>1</v>
      </c>
      <c r="L1968" t="s">
        <v>42</v>
      </c>
      <c r="M1968" t="s">
        <v>5806</v>
      </c>
      <c r="N1968" t="s">
        <v>5807</v>
      </c>
      <c r="Q1968" t="b">
        <v>0</v>
      </c>
      <c r="R1968" t="s">
        <v>86</v>
      </c>
      <c r="S1968" t="b">
        <v>0</v>
      </c>
      <c r="U1968" t="b">
        <v>0</v>
      </c>
    </row>
    <row r="1969" spans="1:21" x14ac:dyDescent="0.2">
      <c r="A1969">
        <v>20129</v>
      </c>
      <c r="C1969" t="s">
        <v>5716</v>
      </c>
      <c r="D1969" t="s">
        <v>2383</v>
      </c>
      <c r="E1969" t="s">
        <v>513</v>
      </c>
      <c r="F1969" t="s">
        <v>11321</v>
      </c>
      <c r="G1969" t="s">
        <v>11322</v>
      </c>
      <c r="H1969" t="s">
        <v>5809</v>
      </c>
      <c r="I1969" t="s">
        <v>5810</v>
      </c>
      <c r="J1969" t="s">
        <v>39</v>
      </c>
      <c r="K1969" t="b">
        <v>1</v>
      </c>
      <c r="L1969" t="s">
        <v>42</v>
      </c>
      <c r="M1969" t="s">
        <v>5811</v>
      </c>
      <c r="N1969" t="s">
        <v>5812</v>
      </c>
      <c r="O1969" t="s">
        <v>5813</v>
      </c>
      <c r="Q1969" t="b">
        <v>0</v>
      </c>
      <c r="R1969" t="s">
        <v>1250</v>
      </c>
      <c r="S1969" t="b">
        <v>0</v>
      </c>
      <c r="U1969" t="b">
        <v>0</v>
      </c>
    </row>
    <row r="1970" spans="1:21" x14ac:dyDescent="0.2">
      <c r="C1970" t="s">
        <v>5716</v>
      </c>
      <c r="F1970" t="s">
        <v>6725</v>
      </c>
      <c r="H1970" t="s">
        <v>10234</v>
      </c>
      <c r="I1970" t="s">
        <v>10610</v>
      </c>
      <c r="J1970" t="s">
        <v>39</v>
      </c>
      <c r="K1970" t="b">
        <v>1</v>
      </c>
      <c r="L1970" t="s">
        <v>42</v>
      </c>
      <c r="M1970" t="s">
        <v>11263</v>
      </c>
      <c r="Q1970" t="b">
        <v>0</v>
      </c>
      <c r="R1970" t="s">
        <v>86</v>
      </c>
      <c r="S1970" t="b">
        <v>0</v>
      </c>
      <c r="U1970" t="b">
        <v>0</v>
      </c>
    </row>
    <row r="1971" spans="1:21" x14ac:dyDescent="0.2">
      <c r="A1971">
        <v>1931</v>
      </c>
      <c r="C1971" t="s">
        <v>5716</v>
      </c>
      <c r="F1971" t="s">
        <v>9886</v>
      </c>
      <c r="H1971" t="s">
        <v>10236</v>
      </c>
      <c r="I1971" t="s">
        <v>10613</v>
      </c>
      <c r="K1971" t="b">
        <v>1</v>
      </c>
      <c r="L1971" t="s">
        <v>42</v>
      </c>
      <c r="M1971" t="s">
        <v>11269</v>
      </c>
      <c r="Q1971" t="b">
        <v>0</v>
      </c>
      <c r="R1971" t="s">
        <v>1047</v>
      </c>
      <c r="S1971" t="b">
        <v>0</v>
      </c>
      <c r="U1971" t="b">
        <v>0</v>
      </c>
    </row>
    <row r="1972" spans="1:21" x14ac:dyDescent="0.2">
      <c r="A1972">
        <v>20272</v>
      </c>
      <c r="C1972" t="s">
        <v>5708</v>
      </c>
      <c r="E1972" t="s">
        <v>5818</v>
      </c>
      <c r="H1972" t="s">
        <v>5819</v>
      </c>
      <c r="I1972" t="s">
        <v>5820</v>
      </c>
      <c r="J1972" t="s">
        <v>39</v>
      </c>
      <c r="K1972" t="b">
        <v>1</v>
      </c>
      <c r="L1972" t="s">
        <v>42</v>
      </c>
      <c r="M1972" t="s">
        <v>5821</v>
      </c>
      <c r="Q1972" t="b">
        <v>0</v>
      </c>
      <c r="R1972" t="s">
        <v>56</v>
      </c>
      <c r="S1972" t="b">
        <v>0</v>
      </c>
      <c r="U1972" t="b">
        <v>0</v>
      </c>
    </row>
    <row r="1973" spans="1:21" x14ac:dyDescent="0.2">
      <c r="A1973">
        <v>1917</v>
      </c>
      <c r="C1973" t="s">
        <v>5708</v>
      </c>
      <c r="E1973" t="s">
        <v>5822</v>
      </c>
      <c r="I1973" t="s">
        <v>5823</v>
      </c>
      <c r="K1973" t="b">
        <v>0</v>
      </c>
      <c r="L1973" t="s">
        <v>42</v>
      </c>
      <c r="Q1973" t="b">
        <v>0</v>
      </c>
      <c r="R1973" t="s">
        <v>86</v>
      </c>
      <c r="S1973" t="b">
        <v>1</v>
      </c>
      <c r="U1973" t="b">
        <v>0</v>
      </c>
    </row>
    <row r="1974" spans="1:21" x14ac:dyDescent="0.2">
      <c r="C1974" t="s">
        <v>5708</v>
      </c>
      <c r="E1974" t="s">
        <v>2701</v>
      </c>
      <c r="F1974" t="s">
        <v>5824</v>
      </c>
      <c r="H1974" t="s">
        <v>5825</v>
      </c>
      <c r="I1974" t="s">
        <v>5826</v>
      </c>
      <c r="J1974" t="s">
        <v>39</v>
      </c>
      <c r="K1974" t="b">
        <v>1</v>
      </c>
      <c r="L1974" t="s">
        <v>42</v>
      </c>
      <c r="M1974" t="s">
        <v>5827</v>
      </c>
      <c r="Q1974" t="b">
        <v>0</v>
      </c>
      <c r="R1974" t="s">
        <v>86</v>
      </c>
      <c r="S1974" t="b">
        <v>0</v>
      </c>
      <c r="U1974" t="b">
        <v>0</v>
      </c>
    </row>
    <row r="1975" spans="1:21" x14ac:dyDescent="0.2">
      <c r="A1975">
        <v>1945</v>
      </c>
      <c r="C1975" t="s">
        <v>5708</v>
      </c>
      <c r="E1975" t="s">
        <v>2701</v>
      </c>
      <c r="F1975" t="s">
        <v>9891</v>
      </c>
      <c r="H1975" t="s">
        <v>10241</v>
      </c>
      <c r="I1975" t="s">
        <v>10618</v>
      </c>
      <c r="K1975" t="b">
        <v>0</v>
      </c>
      <c r="L1975" t="s">
        <v>42</v>
      </c>
      <c r="Q1975" t="b">
        <v>0</v>
      </c>
      <c r="R1975" t="s">
        <v>86</v>
      </c>
      <c r="S1975" t="b">
        <v>0</v>
      </c>
      <c r="U1975" t="b">
        <v>1</v>
      </c>
    </row>
    <row r="1976" spans="1:21" x14ac:dyDescent="0.2">
      <c r="A1976">
        <v>1944</v>
      </c>
      <c r="C1976" t="s">
        <v>5708</v>
      </c>
      <c r="E1976" t="s">
        <v>2701</v>
      </c>
      <c r="F1976" t="s">
        <v>9892</v>
      </c>
      <c r="H1976" t="s">
        <v>5829</v>
      </c>
      <c r="I1976" t="s">
        <v>10619</v>
      </c>
      <c r="J1976" t="s">
        <v>39</v>
      </c>
      <c r="K1976" t="b">
        <v>1</v>
      </c>
      <c r="L1976" t="s">
        <v>42</v>
      </c>
      <c r="M1976" t="s">
        <v>11273</v>
      </c>
      <c r="Q1976" t="b">
        <v>0</v>
      </c>
      <c r="R1976" t="s">
        <v>86</v>
      </c>
      <c r="S1976" t="b">
        <v>0</v>
      </c>
      <c r="U1976" t="b">
        <v>0</v>
      </c>
    </row>
    <row r="1977" spans="1:21" x14ac:dyDescent="0.2">
      <c r="A1977">
        <v>1936</v>
      </c>
      <c r="C1977" t="s">
        <v>5708</v>
      </c>
      <c r="E1977" t="s">
        <v>2701</v>
      </c>
      <c r="F1977" t="s">
        <v>6741</v>
      </c>
      <c r="H1977" t="s">
        <v>6742</v>
      </c>
      <c r="I1977" t="s">
        <v>6743</v>
      </c>
      <c r="J1977" t="s">
        <v>39</v>
      </c>
      <c r="K1977" t="b">
        <v>1</v>
      </c>
      <c r="L1977" t="s">
        <v>42</v>
      </c>
      <c r="M1977" t="s">
        <v>5817</v>
      </c>
      <c r="Q1977" t="b">
        <v>0</v>
      </c>
      <c r="R1977" t="s">
        <v>86</v>
      </c>
      <c r="S1977" t="b">
        <v>0</v>
      </c>
      <c r="U1977" t="b">
        <v>1</v>
      </c>
    </row>
    <row r="1978" spans="1:21" x14ac:dyDescent="0.2">
      <c r="A1978">
        <v>2455</v>
      </c>
      <c r="C1978" t="s">
        <v>5708</v>
      </c>
      <c r="E1978" t="s">
        <v>5830</v>
      </c>
      <c r="F1978" t="s">
        <v>9893</v>
      </c>
      <c r="H1978" t="s">
        <v>5832</v>
      </c>
      <c r="I1978" t="s">
        <v>10620</v>
      </c>
      <c r="J1978" t="s">
        <v>39</v>
      </c>
      <c r="K1978" t="b">
        <v>1</v>
      </c>
      <c r="L1978" t="s">
        <v>42</v>
      </c>
      <c r="M1978" t="s">
        <v>11274</v>
      </c>
      <c r="Q1978" t="b">
        <v>0</v>
      </c>
      <c r="R1978" t="s">
        <v>86</v>
      </c>
      <c r="S1978" t="b">
        <v>0</v>
      </c>
      <c r="U1978" t="b">
        <v>1</v>
      </c>
    </row>
    <row r="1979" spans="1:21" x14ac:dyDescent="0.2">
      <c r="C1979" t="s">
        <v>5708</v>
      </c>
      <c r="F1979" t="s">
        <v>5814</v>
      </c>
      <c r="H1979" t="s">
        <v>5815</v>
      </c>
      <c r="I1979" t="s">
        <v>5816</v>
      </c>
      <c r="J1979" t="s">
        <v>39</v>
      </c>
      <c r="K1979" t="b">
        <v>1</v>
      </c>
      <c r="L1979" t="s">
        <v>42</v>
      </c>
      <c r="M1979" t="s">
        <v>5817</v>
      </c>
      <c r="Q1979" t="b">
        <v>0</v>
      </c>
      <c r="R1979" t="s">
        <v>56</v>
      </c>
      <c r="S1979" t="b">
        <v>0</v>
      </c>
      <c r="U1979" t="b">
        <v>0</v>
      </c>
    </row>
    <row r="1980" spans="1:21" x14ac:dyDescent="0.2">
      <c r="A1980">
        <v>20242</v>
      </c>
      <c r="C1980" t="s">
        <v>5708</v>
      </c>
      <c r="F1980" t="s">
        <v>5709</v>
      </c>
      <c r="H1980" t="s">
        <v>5710</v>
      </c>
      <c r="I1980" t="s">
        <v>5711</v>
      </c>
      <c r="J1980" t="s">
        <v>39</v>
      </c>
      <c r="K1980" t="b">
        <v>1</v>
      </c>
      <c r="L1980" t="s">
        <v>42</v>
      </c>
      <c r="M1980" t="s">
        <v>5712</v>
      </c>
      <c r="Q1980" t="b">
        <v>0</v>
      </c>
      <c r="R1980" t="s">
        <v>56</v>
      </c>
      <c r="S1980" t="b">
        <v>0</v>
      </c>
      <c r="U1980" t="b">
        <v>0</v>
      </c>
    </row>
    <row r="1981" spans="1:21" x14ac:dyDescent="0.2">
      <c r="A1981">
        <v>1258</v>
      </c>
      <c r="C1981" t="s">
        <v>9755</v>
      </c>
      <c r="E1981" t="s">
        <v>2701</v>
      </c>
      <c r="F1981" t="s">
        <v>10725</v>
      </c>
      <c r="G1981" t="s">
        <v>10621</v>
      </c>
      <c r="H1981" t="s">
        <v>10242</v>
      </c>
      <c r="I1981" t="s">
        <v>10622</v>
      </c>
      <c r="K1981" t="b">
        <v>1</v>
      </c>
      <c r="L1981" t="s">
        <v>42</v>
      </c>
      <c r="M1981" t="s">
        <v>11275</v>
      </c>
      <c r="Q1981" t="b">
        <v>0</v>
      </c>
      <c r="R1981" t="s">
        <v>86</v>
      </c>
      <c r="S1981" t="b">
        <v>0</v>
      </c>
      <c r="U1981" t="b">
        <v>0</v>
      </c>
    </row>
    <row r="1982" spans="1:21" x14ac:dyDescent="0.2">
      <c r="A1982">
        <v>1937</v>
      </c>
      <c r="C1982" t="s">
        <v>9755</v>
      </c>
      <c r="E1982" t="s">
        <v>2701</v>
      </c>
      <c r="F1982" t="s">
        <v>4315</v>
      </c>
      <c r="G1982" t="s">
        <v>10621</v>
      </c>
      <c r="H1982" t="s">
        <v>10243</v>
      </c>
      <c r="I1982" t="s">
        <v>10623</v>
      </c>
      <c r="K1982" t="b">
        <v>0</v>
      </c>
      <c r="L1982" t="s">
        <v>42</v>
      </c>
      <c r="Q1982" t="b">
        <v>1</v>
      </c>
      <c r="R1982" t="s">
        <v>86</v>
      </c>
      <c r="S1982" t="b">
        <v>0</v>
      </c>
      <c r="U1982" t="b">
        <v>1</v>
      </c>
    </row>
    <row r="1983" spans="1:21" x14ac:dyDescent="0.2">
      <c r="A1983">
        <v>1499</v>
      </c>
      <c r="C1983" t="s">
        <v>9755</v>
      </c>
      <c r="E1983" t="s">
        <v>2701</v>
      </c>
      <c r="F1983" t="s">
        <v>4748</v>
      </c>
      <c r="G1983" t="s">
        <v>10621</v>
      </c>
      <c r="H1983" t="s">
        <v>10244</v>
      </c>
      <c r="I1983" t="s">
        <v>10624</v>
      </c>
      <c r="K1983" t="b">
        <v>1</v>
      </c>
      <c r="L1983" t="s">
        <v>42</v>
      </c>
      <c r="M1983" t="s">
        <v>11276</v>
      </c>
      <c r="Q1983" t="b">
        <v>0</v>
      </c>
      <c r="R1983" t="s">
        <v>3359</v>
      </c>
      <c r="S1983" t="b">
        <v>0</v>
      </c>
      <c r="U1983" t="b">
        <v>0</v>
      </c>
    </row>
    <row r="1984" spans="1:21" x14ac:dyDescent="0.2">
      <c r="A1984" t="s">
        <v>11408</v>
      </c>
      <c r="C1984" t="s">
        <v>5833</v>
      </c>
      <c r="E1984" t="s">
        <v>11405</v>
      </c>
      <c r="F1984" t="s">
        <v>11629</v>
      </c>
      <c r="G1984" t="s">
        <v>11630</v>
      </c>
      <c r="H1984" t="s">
        <v>11405</v>
      </c>
      <c r="I1984" t="s">
        <v>11405</v>
      </c>
      <c r="J1984" t="s">
        <v>39</v>
      </c>
      <c r="K1984" t="b">
        <v>0</v>
      </c>
      <c r="L1984" t="s">
        <v>42</v>
      </c>
      <c r="M1984" t="s">
        <v>11405</v>
      </c>
      <c r="N1984" t="s">
        <v>11405</v>
      </c>
      <c r="O1984" t="s">
        <v>11405</v>
      </c>
      <c r="P1984" t="s">
        <v>11405</v>
      </c>
      <c r="Q1984" t="b">
        <v>0</v>
      </c>
      <c r="R1984" t="s">
        <v>407</v>
      </c>
      <c r="S1984" t="b">
        <v>0</v>
      </c>
      <c r="T1984" t="s">
        <v>11405</v>
      </c>
      <c r="U1984" t="b">
        <v>0</v>
      </c>
    </row>
    <row r="1985" spans="1:21" x14ac:dyDescent="0.2">
      <c r="A1985">
        <v>1919</v>
      </c>
      <c r="C1985" t="s">
        <v>5833</v>
      </c>
      <c r="E1985" t="s">
        <v>5834</v>
      </c>
      <c r="I1985" t="s">
        <v>5835</v>
      </c>
      <c r="K1985" t="b">
        <v>1</v>
      </c>
      <c r="L1985" t="s">
        <v>42</v>
      </c>
      <c r="M1985" t="s">
        <v>5836</v>
      </c>
      <c r="Q1985" t="b">
        <v>0</v>
      </c>
      <c r="R1985" t="s">
        <v>3056</v>
      </c>
      <c r="S1985" t="b">
        <v>1</v>
      </c>
      <c r="U1985" t="b">
        <v>0</v>
      </c>
    </row>
    <row r="1986" spans="1:21" x14ac:dyDescent="0.2">
      <c r="A1986">
        <v>1918</v>
      </c>
      <c r="C1986" t="s">
        <v>5833</v>
      </c>
      <c r="E1986" t="s">
        <v>1810</v>
      </c>
      <c r="F1986" t="s">
        <v>5837</v>
      </c>
      <c r="I1986" t="s">
        <v>5838</v>
      </c>
      <c r="K1986" t="b">
        <v>1</v>
      </c>
      <c r="L1986" t="s">
        <v>42</v>
      </c>
      <c r="M1986" t="s">
        <v>5839</v>
      </c>
      <c r="Q1986" t="b">
        <v>0</v>
      </c>
      <c r="R1986" t="s">
        <v>86</v>
      </c>
      <c r="S1986" t="b">
        <v>1</v>
      </c>
      <c r="U1986" t="b">
        <v>0</v>
      </c>
    </row>
    <row r="1987" spans="1:21" x14ac:dyDescent="0.2">
      <c r="A1987">
        <v>2004</v>
      </c>
      <c r="C1987" t="s">
        <v>5833</v>
      </c>
      <c r="E1987" t="s">
        <v>1810</v>
      </c>
      <c r="F1987" t="s">
        <v>5840</v>
      </c>
      <c r="I1987" t="s">
        <v>5841</v>
      </c>
      <c r="K1987" t="b">
        <v>1</v>
      </c>
      <c r="L1987" t="s">
        <v>42</v>
      </c>
      <c r="M1987" t="s">
        <v>5842</v>
      </c>
      <c r="Q1987" t="b">
        <v>0</v>
      </c>
      <c r="R1987" t="s">
        <v>86</v>
      </c>
      <c r="S1987" t="b">
        <v>1</v>
      </c>
      <c r="U1987" t="b">
        <v>0</v>
      </c>
    </row>
    <row r="1988" spans="1:21" x14ac:dyDescent="0.2">
      <c r="A1988" t="s">
        <v>11408</v>
      </c>
      <c r="C1988" t="s">
        <v>5833</v>
      </c>
      <c r="D1988" t="s">
        <v>2383</v>
      </c>
      <c r="E1988" t="s">
        <v>11692</v>
      </c>
      <c r="F1988" t="s">
        <v>11405</v>
      </c>
      <c r="G1988" t="s">
        <v>11405</v>
      </c>
      <c r="H1988" t="s">
        <v>11632</v>
      </c>
      <c r="I1988" t="s">
        <v>11405</v>
      </c>
      <c r="J1988" t="s">
        <v>39</v>
      </c>
      <c r="K1988" t="b">
        <v>0</v>
      </c>
      <c r="L1988" t="s">
        <v>42</v>
      </c>
      <c r="M1988" t="s">
        <v>11405</v>
      </c>
      <c r="N1988" t="s">
        <v>11405</v>
      </c>
      <c r="O1988" t="s">
        <v>11405</v>
      </c>
      <c r="P1988" t="s">
        <v>11405</v>
      </c>
      <c r="Q1988" t="b">
        <v>1</v>
      </c>
      <c r="R1988" t="s">
        <v>407</v>
      </c>
      <c r="S1988" t="b">
        <v>0</v>
      </c>
      <c r="T1988" t="s">
        <v>11405</v>
      </c>
      <c r="U1988" t="b">
        <v>0</v>
      </c>
    </row>
    <row r="1989" spans="1:21" x14ac:dyDescent="0.2">
      <c r="A1989">
        <v>20056</v>
      </c>
      <c r="C1989" t="s">
        <v>5843</v>
      </c>
      <c r="E1989" t="s">
        <v>5848</v>
      </c>
      <c r="F1989" t="s">
        <v>5849</v>
      </c>
      <c r="I1989" t="s">
        <v>5850</v>
      </c>
      <c r="K1989" t="b">
        <v>1</v>
      </c>
      <c r="L1989" t="s">
        <v>42</v>
      </c>
      <c r="M1989" t="s">
        <v>5851</v>
      </c>
      <c r="N1989" t="s">
        <v>5852</v>
      </c>
      <c r="Q1989" t="b">
        <v>0</v>
      </c>
      <c r="R1989" t="s">
        <v>86</v>
      </c>
      <c r="S1989" t="b">
        <v>1</v>
      </c>
      <c r="U1989" t="b">
        <v>0</v>
      </c>
    </row>
    <row r="1990" spans="1:21" x14ac:dyDescent="0.2">
      <c r="A1990">
        <v>1659</v>
      </c>
      <c r="C1990" t="s">
        <v>5843</v>
      </c>
      <c r="E1990" t="s">
        <v>5853</v>
      </c>
      <c r="F1990" t="s">
        <v>6693</v>
      </c>
      <c r="H1990" t="s">
        <v>6694</v>
      </c>
      <c r="I1990" t="s">
        <v>5861</v>
      </c>
      <c r="J1990" t="s">
        <v>39</v>
      </c>
      <c r="K1990" t="b">
        <v>1</v>
      </c>
      <c r="L1990" t="s">
        <v>42</v>
      </c>
      <c r="M1990" t="s">
        <v>6695</v>
      </c>
      <c r="N1990" t="s">
        <v>5863</v>
      </c>
      <c r="Q1990" t="b">
        <v>0</v>
      </c>
      <c r="R1990" t="s">
        <v>86</v>
      </c>
      <c r="S1990" t="b">
        <v>0</v>
      </c>
      <c r="U1990" t="b">
        <v>0</v>
      </c>
    </row>
    <row r="1991" spans="1:21" x14ac:dyDescent="0.2">
      <c r="A1991">
        <v>1920</v>
      </c>
      <c r="C1991" t="s">
        <v>5843</v>
      </c>
      <c r="E1991" t="s">
        <v>5853</v>
      </c>
      <c r="F1991" t="s">
        <v>5854</v>
      </c>
      <c r="I1991" t="s">
        <v>5855</v>
      </c>
      <c r="K1991" t="b">
        <v>0</v>
      </c>
      <c r="L1991" t="s">
        <v>42</v>
      </c>
      <c r="Q1991" t="b">
        <v>0</v>
      </c>
      <c r="R1991" t="s">
        <v>86</v>
      </c>
      <c r="S1991" t="b">
        <v>1</v>
      </c>
      <c r="U1991" t="b">
        <v>0</v>
      </c>
    </row>
    <row r="1992" spans="1:21" x14ac:dyDescent="0.2">
      <c r="A1992">
        <v>20115</v>
      </c>
      <c r="C1992" t="s">
        <v>5843</v>
      </c>
      <c r="E1992" t="s">
        <v>5853</v>
      </c>
      <c r="F1992" t="s">
        <v>5856</v>
      </c>
      <c r="H1992" t="s">
        <v>5857</v>
      </c>
      <c r="I1992" t="s">
        <v>5858</v>
      </c>
      <c r="J1992" t="s">
        <v>39</v>
      </c>
      <c r="K1992" t="b">
        <v>1</v>
      </c>
      <c r="L1992" t="s">
        <v>42</v>
      </c>
      <c r="M1992" t="s">
        <v>5851</v>
      </c>
      <c r="N1992" t="s">
        <v>5852</v>
      </c>
      <c r="Q1992" t="b">
        <v>0</v>
      </c>
      <c r="R1992" t="s">
        <v>86</v>
      </c>
      <c r="S1992" t="b">
        <v>0</v>
      </c>
      <c r="U1992" t="b">
        <v>0</v>
      </c>
    </row>
    <row r="1993" spans="1:21" x14ac:dyDescent="0.2">
      <c r="A1993">
        <v>1561</v>
      </c>
      <c r="C1993" t="s">
        <v>5843</v>
      </c>
      <c r="E1993" t="s">
        <v>5853</v>
      </c>
      <c r="F1993" t="s">
        <v>5859</v>
      </c>
      <c r="H1993" t="s">
        <v>5860</v>
      </c>
      <c r="I1993" t="s">
        <v>5861</v>
      </c>
      <c r="J1993" t="s">
        <v>39</v>
      </c>
      <c r="K1993" t="b">
        <v>1</v>
      </c>
      <c r="L1993" t="s">
        <v>42</v>
      </c>
      <c r="M1993" t="s">
        <v>5862</v>
      </c>
      <c r="N1993" t="s">
        <v>5863</v>
      </c>
      <c r="Q1993" t="b">
        <v>0</v>
      </c>
      <c r="R1993" t="s">
        <v>617</v>
      </c>
      <c r="S1993" t="b">
        <v>0</v>
      </c>
      <c r="U1993" t="b">
        <v>0</v>
      </c>
    </row>
    <row r="1994" spans="1:21" x14ac:dyDescent="0.2">
      <c r="A1994">
        <v>20229</v>
      </c>
      <c r="C1994" t="s">
        <v>5843</v>
      </c>
      <c r="E1994" t="s">
        <v>5864</v>
      </c>
      <c r="F1994" t="s">
        <v>6662</v>
      </c>
      <c r="H1994" t="s">
        <v>6663</v>
      </c>
      <c r="I1994" t="s">
        <v>6664</v>
      </c>
      <c r="J1994" t="s">
        <v>39</v>
      </c>
      <c r="K1994" t="b">
        <v>1</v>
      </c>
      <c r="L1994" t="s">
        <v>42</v>
      </c>
      <c r="M1994" t="s">
        <v>5847</v>
      </c>
      <c r="Q1994" t="b">
        <v>0</v>
      </c>
      <c r="R1994" t="s">
        <v>86</v>
      </c>
      <c r="S1994" t="b">
        <v>0</v>
      </c>
      <c r="U1994" t="b">
        <v>0</v>
      </c>
    </row>
    <row r="1995" spans="1:21" x14ac:dyDescent="0.2">
      <c r="A1995">
        <v>1660</v>
      </c>
      <c r="C1995" t="s">
        <v>5843</v>
      </c>
      <c r="E1995" t="s">
        <v>5864</v>
      </c>
      <c r="F1995" t="s">
        <v>5865</v>
      </c>
      <c r="H1995" t="s">
        <v>5866</v>
      </c>
      <c r="I1995" t="s">
        <v>5867</v>
      </c>
      <c r="J1995" t="s">
        <v>39</v>
      </c>
      <c r="K1995" t="b">
        <v>1</v>
      </c>
      <c r="L1995" t="s">
        <v>42</v>
      </c>
      <c r="M1995" t="s">
        <v>5868</v>
      </c>
      <c r="Q1995" t="b">
        <v>0</v>
      </c>
      <c r="R1995" t="s">
        <v>86</v>
      </c>
      <c r="S1995" t="b">
        <v>0</v>
      </c>
      <c r="U1995" t="b">
        <v>0</v>
      </c>
    </row>
    <row r="1996" spans="1:21" x14ac:dyDescent="0.2">
      <c r="C1996" t="s">
        <v>5843</v>
      </c>
      <c r="E1996" t="s">
        <v>5869</v>
      </c>
      <c r="F1996" t="s">
        <v>5870</v>
      </c>
      <c r="H1996" t="s">
        <v>5871</v>
      </c>
      <c r="I1996" t="s">
        <v>5872</v>
      </c>
      <c r="J1996" t="s">
        <v>39</v>
      </c>
      <c r="K1996" t="b">
        <v>1</v>
      </c>
      <c r="L1996" t="s">
        <v>42</v>
      </c>
      <c r="M1996" t="s">
        <v>5873</v>
      </c>
      <c r="Q1996" t="b">
        <v>0</v>
      </c>
      <c r="R1996" t="s">
        <v>86</v>
      </c>
      <c r="S1996" t="b">
        <v>0</v>
      </c>
      <c r="U1996" t="b">
        <v>0</v>
      </c>
    </row>
    <row r="1997" spans="1:21" x14ac:dyDescent="0.2">
      <c r="A1997">
        <v>1661</v>
      </c>
      <c r="C1997" t="s">
        <v>5843</v>
      </c>
      <c r="E1997" t="s">
        <v>7039</v>
      </c>
      <c r="F1997" t="s">
        <v>7040</v>
      </c>
      <c r="H1997" t="s">
        <v>10245</v>
      </c>
      <c r="I1997" t="s">
        <v>10625</v>
      </c>
      <c r="J1997" t="s">
        <v>39</v>
      </c>
      <c r="K1997" t="b">
        <v>1</v>
      </c>
      <c r="L1997" t="s">
        <v>42</v>
      </c>
      <c r="M1997" t="s">
        <v>5847</v>
      </c>
      <c r="Q1997" t="b">
        <v>1</v>
      </c>
      <c r="R1997" t="s">
        <v>86</v>
      </c>
      <c r="S1997" t="b">
        <v>0</v>
      </c>
      <c r="U1997" t="b">
        <v>1</v>
      </c>
    </row>
    <row r="1998" spans="1:21" x14ac:dyDescent="0.2">
      <c r="A1998">
        <v>1664</v>
      </c>
      <c r="C1998" t="s">
        <v>5843</v>
      </c>
      <c r="F1998" t="s">
        <v>5844</v>
      </c>
      <c r="H1998" t="s">
        <v>5845</v>
      </c>
      <c r="I1998" t="s">
        <v>5846</v>
      </c>
      <c r="J1998" t="s">
        <v>39</v>
      </c>
      <c r="K1998" t="b">
        <v>1</v>
      </c>
      <c r="L1998" t="s">
        <v>42</v>
      </c>
      <c r="M1998" t="s">
        <v>5847</v>
      </c>
      <c r="Q1998" t="b">
        <v>0</v>
      </c>
      <c r="R1998" t="s">
        <v>86</v>
      </c>
      <c r="S1998" t="b">
        <v>0</v>
      </c>
      <c r="U1998" t="b">
        <v>0</v>
      </c>
    </row>
    <row r="1999" spans="1:21" x14ac:dyDescent="0.2">
      <c r="A1999">
        <v>1273</v>
      </c>
      <c r="C1999" t="s">
        <v>5874</v>
      </c>
      <c r="E1999" t="s">
        <v>5864</v>
      </c>
      <c r="K1999" t="b">
        <v>0</v>
      </c>
      <c r="L1999" t="s">
        <v>42</v>
      </c>
      <c r="Q1999" t="b">
        <v>0</v>
      </c>
      <c r="R1999" t="s">
        <v>86</v>
      </c>
      <c r="S1999" t="b">
        <v>1</v>
      </c>
      <c r="U1999" t="b">
        <v>0</v>
      </c>
    </row>
    <row r="2000" spans="1:21" x14ac:dyDescent="0.2">
      <c r="A2000">
        <v>1665</v>
      </c>
      <c r="C2000" t="s">
        <v>5875</v>
      </c>
      <c r="E2000" t="s">
        <v>5889</v>
      </c>
      <c r="F2000" t="s">
        <v>5890</v>
      </c>
      <c r="H2000" t="s">
        <v>5891</v>
      </c>
      <c r="I2000" t="s">
        <v>5892</v>
      </c>
      <c r="J2000" t="s">
        <v>39</v>
      </c>
      <c r="K2000" t="b">
        <v>1</v>
      </c>
      <c r="L2000" t="s">
        <v>42</v>
      </c>
      <c r="M2000" t="s">
        <v>5893</v>
      </c>
      <c r="N2000" t="s">
        <v>5894</v>
      </c>
      <c r="O2000" t="s">
        <v>5895</v>
      </c>
      <c r="Q2000" t="b">
        <v>0</v>
      </c>
      <c r="R2000" t="s">
        <v>86</v>
      </c>
      <c r="S2000" t="b">
        <v>0</v>
      </c>
      <c r="U2000" t="b">
        <v>0</v>
      </c>
    </row>
    <row r="2001" spans="1:21" x14ac:dyDescent="0.2">
      <c r="A2001">
        <v>20231</v>
      </c>
      <c r="C2001" t="s">
        <v>5875</v>
      </c>
      <c r="E2001" t="s">
        <v>5889</v>
      </c>
      <c r="F2001" t="s">
        <v>5896</v>
      </c>
      <c r="H2001" t="s">
        <v>5897</v>
      </c>
      <c r="I2001" t="s">
        <v>5898</v>
      </c>
      <c r="J2001" t="s">
        <v>39</v>
      </c>
      <c r="K2001" t="b">
        <v>1</v>
      </c>
      <c r="L2001" t="s">
        <v>42</v>
      </c>
      <c r="M2001" t="s">
        <v>5899</v>
      </c>
      <c r="Q2001" t="b">
        <v>0</v>
      </c>
      <c r="R2001" t="s">
        <v>86</v>
      </c>
      <c r="S2001" t="b">
        <v>0</v>
      </c>
      <c r="U2001" t="b">
        <v>0</v>
      </c>
    </row>
    <row r="2002" spans="1:21" x14ac:dyDescent="0.2">
      <c r="A2002">
        <v>1666</v>
      </c>
      <c r="C2002" t="s">
        <v>5875</v>
      </c>
      <c r="E2002" t="s">
        <v>5900</v>
      </c>
      <c r="H2002" t="s">
        <v>5901</v>
      </c>
      <c r="I2002" t="s">
        <v>5902</v>
      </c>
      <c r="K2002" t="b">
        <v>1</v>
      </c>
      <c r="L2002" t="s">
        <v>42</v>
      </c>
      <c r="M2002" t="s">
        <v>5903</v>
      </c>
      <c r="Q2002" t="b">
        <v>1</v>
      </c>
      <c r="R2002" t="s">
        <v>86</v>
      </c>
      <c r="S2002" t="b">
        <v>0</v>
      </c>
      <c r="U2002" t="b">
        <v>0</v>
      </c>
    </row>
    <row r="2003" spans="1:21" x14ac:dyDescent="0.2">
      <c r="A2003">
        <v>1279</v>
      </c>
      <c r="C2003" t="s">
        <v>5875</v>
      </c>
      <c r="E2003" t="s">
        <v>5904</v>
      </c>
      <c r="F2003" t="s">
        <v>5907</v>
      </c>
      <c r="I2003" t="s">
        <v>5905</v>
      </c>
      <c r="K2003" t="b">
        <v>1</v>
      </c>
      <c r="L2003" t="s">
        <v>42</v>
      </c>
      <c r="M2003" t="s">
        <v>5908</v>
      </c>
      <c r="N2003" t="s">
        <v>5906</v>
      </c>
      <c r="Q2003" t="b">
        <v>1</v>
      </c>
      <c r="R2003" t="s">
        <v>86</v>
      </c>
      <c r="S2003" t="b">
        <v>0</v>
      </c>
      <c r="U2003" t="b">
        <v>1</v>
      </c>
    </row>
    <row r="2004" spans="1:21" x14ac:dyDescent="0.2">
      <c r="A2004">
        <v>2215</v>
      </c>
      <c r="C2004" t="s">
        <v>5875</v>
      </c>
      <c r="E2004" t="s">
        <v>5904</v>
      </c>
      <c r="F2004" t="s">
        <v>5914</v>
      </c>
      <c r="I2004" t="s">
        <v>5915</v>
      </c>
      <c r="K2004" t="b">
        <v>1</v>
      </c>
      <c r="L2004" t="s">
        <v>42</v>
      </c>
      <c r="M2004" t="s">
        <v>5916</v>
      </c>
      <c r="Q2004" t="b">
        <v>0</v>
      </c>
      <c r="R2004" t="s">
        <v>86</v>
      </c>
      <c r="S2004" t="b">
        <v>0</v>
      </c>
      <c r="U2004" t="b">
        <v>0</v>
      </c>
    </row>
    <row r="2005" spans="1:21" x14ac:dyDescent="0.2">
      <c r="A2005">
        <v>15751</v>
      </c>
      <c r="C2005" t="s">
        <v>5875</v>
      </c>
      <c r="E2005" t="s">
        <v>5904</v>
      </c>
      <c r="F2005" t="s">
        <v>4795</v>
      </c>
      <c r="I2005" t="s">
        <v>5918</v>
      </c>
      <c r="K2005" t="b">
        <v>1</v>
      </c>
      <c r="L2005" t="s">
        <v>42</v>
      </c>
      <c r="M2005" t="s">
        <v>5912</v>
      </c>
      <c r="N2005" t="s">
        <v>5913</v>
      </c>
      <c r="Q2005" t="b">
        <v>0</v>
      </c>
      <c r="R2005" t="s">
        <v>86</v>
      </c>
      <c r="S2005" t="b">
        <v>1</v>
      </c>
      <c r="U2005" t="b">
        <v>0</v>
      </c>
    </row>
    <row r="2006" spans="1:21" x14ac:dyDescent="0.2">
      <c r="A2006">
        <v>2315</v>
      </c>
      <c r="C2006" t="s">
        <v>5875</v>
      </c>
      <c r="E2006" t="s">
        <v>5904</v>
      </c>
      <c r="F2006" t="s">
        <v>5919</v>
      </c>
      <c r="H2006" t="s">
        <v>10247</v>
      </c>
      <c r="I2006" t="s">
        <v>5915</v>
      </c>
      <c r="K2006" t="b">
        <v>1</v>
      </c>
      <c r="L2006" t="s">
        <v>42</v>
      </c>
      <c r="M2006" t="s">
        <v>5916</v>
      </c>
      <c r="Q2006" t="b">
        <v>0</v>
      </c>
      <c r="R2006" t="s">
        <v>617</v>
      </c>
      <c r="S2006" t="b">
        <v>0</v>
      </c>
      <c r="U2006" t="b">
        <v>0</v>
      </c>
    </row>
    <row r="2007" spans="1:21" x14ac:dyDescent="0.2">
      <c r="A2007">
        <v>2210</v>
      </c>
      <c r="C2007" t="s">
        <v>5875</v>
      </c>
      <c r="E2007" t="s">
        <v>5904</v>
      </c>
      <c r="I2007" t="s">
        <v>5905</v>
      </c>
      <c r="K2007" t="b">
        <v>1</v>
      </c>
      <c r="L2007" t="s">
        <v>42</v>
      </c>
      <c r="M2007" t="s">
        <v>5906</v>
      </c>
      <c r="Q2007" t="b">
        <v>1</v>
      </c>
      <c r="R2007" t="s">
        <v>86</v>
      </c>
      <c r="S2007" t="b">
        <v>1</v>
      </c>
      <c r="U2007" t="b">
        <v>0</v>
      </c>
    </row>
    <row r="2008" spans="1:21" x14ac:dyDescent="0.2">
      <c r="C2008" t="s">
        <v>5875</v>
      </c>
      <c r="E2008" t="s">
        <v>5920</v>
      </c>
      <c r="F2008" t="s">
        <v>9897</v>
      </c>
      <c r="H2008" t="s">
        <v>7056</v>
      </c>
      <c r="I2008" t="s">
        <v>5922</v>
      </c>
      <c r="K2008" t="b">
        <v>1</v>
      </c>
      <c r="L2008" t="s">
        <v>42</v>
      </c>
      <c r="M2008" t="s">
        <v>11277</v>
      </c>
      <c r="Q2008" t="b">
        <v>0</v>
      </c>
      <c r="R2008" t="s">
        <v>86</v>
      </c>
      <c r="S2008" t="b">
        <v>0</v>
      </c>
      <c r="U2008" t="b">
        <v>0</v>
      </c>
    </row>
    <row r="2009" spans="1:21" x14ac:dyDescent="0.2">
      <c r="A2009">
        <v>2212</v>
      </c>
      <c r="C2009" t="s">
        <v>5875</v>
      </c>
      <c r="E2009" t="s">
        <v>5920</v>
      </c>
      <c r="F2009" t="s">
        <v>9898</v>
      </c>
      <c r="H2009" t="s">
        <v>5883</v>
      </c>
      <c r="I2009" t="s">
        <v>5884</v>
      </c>
      <c r="K2009" t="b">
        <v>1</v>
      </c>
      <c r="L2009" t="s">
        <v>42</v>
      </c>
      <c r="M2009" t="s">
        <v>5885</v>
      </c>
      <c r="Q2009" t="b">
        <v>0</v>
      </c>
      <c r="R2009" t="s">
        <v>86</v>
      </c>
      <c r="S2009" t="b">
        <v>0</v>
      </c>
      <c r="U2009" t="b">
        <v>0</v>
      </c>
    </row>
    <row r="2010" spans="1:21" x14ac:dyDescent="0.2">
      <c r="A2010">
        <v>1283</v>
      </c>
      <c r="C2010" t="s">
        <v>5875</v>
      </c>
      <c r="E2010" t="s">
        <v>5920</v>
      </c>
      <c r="F2010" t="s">
        <v>5921</v>
      </c>
      <c r="I2010" t="s">
        <v>5922</v>
      </c>
      <c r="K2010" t="b">
        <v>0</v>
      </c>
      <c r="L2010" t="s">
        <v>42</v>
      </c>
      <c r="Q2010" t="b">
        <v>1</v>
      </c>
      <c r="R2010" t="s">
        <v>86</v>
      </c>
      <c r="S2010" t="b">
        <v>0</v>
      </c>
      <c r="U2010" t="b">
        <v>0</v>
      </c>
    </row>
    <row r="2011" spans="1:21" x14ac:dyDescent="0.2">
      <c r="A2011">
        <v>20232</v>
      </c>
      <c r="C2011" t="s">
        <v>5875</v>
      </c>
      <c r="E2011" t="s">
        <v>5920</v>
      </c>
      <c r="F2011" t="s">
        <v>5923</v>
      </c>
      <c r="H2011" t="s">
        <v>5924</v>
      </c>
      <c r="I2011" t="s">
        <v>5925</v>
      </c>
      <c r="J2011" t="s">
        <v>39</v>
      </c>
      <c r="K2011" t="b">
        <v>1</v>
      </c>
      <c r="L2011" t="s">
        <v>42</v>
      </c>
      <c r="M2011" t="s">
        <v>5926</v>
      </c>
      <c r="N2011" t="s">
        <v>5927</v>
      </c>
      <c r="O2011" t="s">
        <v>5928</v>
      </c>
      <c r="Q2011" t="b">
        <v>0</v>
      </c>
      <c r="R2011" t="s">
        <v>86</v>
      </c>
      <c r="S2011" t="b">
        <v>0</v>
      </c>
      <c r="U2011" t="b">
        <v>0</v>
      </c>
    </row>
    <row r="2012" spans="1:21" x14ac:dyDescent="0.2">
      <c r="A2012">
        <v>2109</v>
      </c>
      <c r="C2012" t="s">
        <v>5875</v>
      </c>
      <c r="F2012" t="s">
        <v>5909</v>
      </c>
      <c r="H2012" t="s">
        <v>5910</v>
      </c>
      <c r="I2012" t="s">
        <v>5911</v>
      </c>
      <c r="K2012" t="b">
        <v>1</v>
      </c>
      <c r="L2012" t="s">
        <v>42</v>
      </c>
      <c r="M2012" t="s">
        <v>5912</v>
      </c>
      <c r="N2012" t="s">
        <v>5913</v>
      </c>
      <c r="Q2012" t="b">
        <v>0</v>
      </c>
      <c r="R2012" t="s">
        <v>86</v>
      </c>
      <c r="S2012" t="b">
        <v>0</v>
      </c>
      <c r="U2012" t="b">
        <v>0</v>
      </c>
    </row>
    <row r="2013" spans="1:21" x14ac:dyDescent="0.2">
      <c r="A2013">
        <v>20246</v>
      </c>
      <c r="C2013" t="s">
        <v>5875</v>
      </c>
      <c r="F2013" t="s">
        <v>9894</v>
      </c>
      <c r="H2013" t="s">
        <v>10246</v>
      </c>
      <c r="I2013" t="s">
        <v>5877</v>
      </c>
      <c r="K2013" t="b">
        <v>0</v>
      </c>
      <c r="L2013" t="s">
        <v>42</v>
      </c>
      <c r="Q2013" t="b">
        <v>0</v>
      </c>
      <c r="R2013" t="s">
        <v>86</v>
      </c>
      <c r="S2013" t="b">
        <v>0</v>
      </c>
      <c r="U2013" t="b">
        <v>0</v>
      </c>
    </row>
    <row r="2014" spans="1:21" x14ac:dyDescent="0.2">
      <c r="A2014">
        <v>1946</v>
      </c>
      <c r="C2014" t="s">
        <v>5875</v>
      </c>
      <c r="F2014" t="s">
        <v>9895</v>
      </c>
      <c r="H2014" t="s">
        <v>5917</v>
      </c>
      <c r="I2014" t="s">
        <v>5918</v>
      </c>
      <c r="J2014" t="s">
        <v>39</v>
      </c>
      <c r="K2014" t="b">
        <v>1</v>
      </c>
      <c r="L2014" t="s">
        <v>42</v>
      </c>
      <c r="M2014" t="s">
        <v>5912</v>
      </c>
      <c r="N2014" t="s">
        <v>5913</v>
      </c>
      <c r="Q2014" t="b">
        <v>0</v>
      </c>
      <c r="R2014" t="s">
        <v>86</v>
      </c>
      <c r="S2014" t="b">
        <v>0</v>
      </c>
      <c r="U2014" t="b">
        <v>0</v>
      </c>
    </row>
    <row r="2015" spans="1:21" x14ac:dyDescent="0.2">
      <c r="A2015">
        <v>1667</v>
      </c>
      <c r="C2015" t="s">
        <v>5875</v>
      </c>
      <c r="F2015" t="s">
        <v>5878</v>
      </c>
      <c r="H2015" t="s">
        <v>5879</v>
      </c>
      <c r="I2015" t="s">
        <v>5880</v>
      </c>
      <c r="J2015" t="s">
        <v>39</v>
      </c>
      <c r="K2015" t="b">
        <v>1</v>
      </c>
      <c r="L2015" t="s">
        <v>42</v>
      </c>
      <c r="M2015" t="s">
        <v>5881</v>
      </c>
      <c r="Q2015" t="b">
        <v>0</v>
      </c>
      <c r="R2015" t="s">
        <v>86</v>
      </c>
      <c r="S2015" t="b">
        <v>0</v>
      </c>
      <c r="U2015" t="b">
        <v>0</v>
      </c>
    </row>
    <row r="2016" spans="1:21" x14ac:dyDescent="0.2">
      <c r="C2016" t="s">
        <v>5875</v>
      </c>
      <c r="F2016" t="s">
        <v>5929</v>
      </c>
      <c r="H2016" t="s">
        <v>5930</v>
      </c>
      <c r="I2016" t="s">
        <v>5931</v>
      </c>
      <c r="J2016" t="s">
        <v>39</v>
      </c>
      <c r="K2016" t="b">
        <v>1</v>
      </c>
      <c r="L2016" t="s">
        <v>42</v>
      </c>
      <c r="M2016" t="s">
        <v>5932</v>
      </c>
      <c r="N2016" t="s">
        <v>5933</v>
      </c>
      <c r="O2016" t="s">
        <v>5934</v>
      </c>
      <c r="Q2016" t="b">
        <v>0</v>
      </c>
      <c r="R2016" t="s">
        <v>86</v>
      </c>
      <c r="S2016" t="b">
        <v>0</v>
      </c>
      <c r="U2016" t="b">
        <v>0</v>
      </c>
    </row>
    <row r="2017" spans="1:21" x14ac:dyDescent="0.2">
      <c r="A2017">
        <v>1504</v>
      </c>
      <c r="C2017" t="s">
        <v>5875</v>
      </c>
      <c r="F2017" t="s">
        <v>9896</v>
      </c>
      <c r="H2017" t="s">
        <v>5936</v>
      </c>
      <c r="I2017" t="s">
        <v>5937</v>
      </c>
      <c r="J2017" t="s">
        <v>39</v>
      </c>
      <c r="K2017" t="b">
        <v>1</v>
      </c>
      <c r="L2017" t="s">
        <v>42</v>
      </c>
      <c r="M2017" t="s">
        <v>5938</v>
      </c>
      <c r="Q2017" t="b">
        <v>0</v>
      </c>
      <c r="R2017" t="s">
        <v>86</v>
      </c>
      <c r="S2017" t="b">
        <v>0</v>
      </c>
      <c r="U2017" t="b">
        <v>0</v>
      </c>
    </row>
    <row r="2018" spans="1:21" x14ac:dyDescent="0.2">
      <c r="A2018">
        <v>20196</v>
      </c>
      <c r="C2018" t="s">
        <v>5875</v>
      </c>
      <c r="F2018" t="s">
        <v>5886</v>
      </c>
      <c r="H2018" t="s">
        <v>5887</v>
      </c>
      <c r="I2018" t="s">
        <v>5888</v>
      </c>
      <c r="K2018" t="b">
        <v>1</v>
      </c>
      <c r="L2018" t="s">
        <v>42</v>
      </c>
      <c r="M2018" t="s">
        <v>11278</v>
      </c>
      <c r="Q2018" t="b">
        <v>0</v>
      </c>
      <c r="R2018" t="s">
        <v>3056</v>
      </c>
      <c r="S2018" t="b">
        <v>0</v>
      </c>
      <c r="U2018" t="b">
        <v>0</v>
      </c>
    </row>
    <row r="2019" spans="1:21" x14ac:dyDescent="0.2">
      <c r="A2019">
        <v>1669</v>
      </c>
      <c r="C2019" t="s">
        <v>5939</v>
      </c>
      <c r="E2019" t="s">
        <v>3121</v>
      </c>
      <c r="G2019" t="s">
        <v>5942</v>
      </c>
      <c r="H2019" t="s">
        <v>5940</v>
      </c>
      <c r="I2019" t="s">
        <v>5941</v>
      </c>
      <c r="J2019" t="s">
        <v>39</v>
      </c>
      <c r="K2019" t="b">
        <v>1</v>
      </c>
      <c r="L2019" t="s">
        <v>42</v>
      </c>
      <c r="M2019" t="s">
        <v>5943</v>
      </c>
      <c r="Q2019" t="b">
        <v>0</v>
      </c>
      <c r="R2019" t="s">
        <v>86</v>
      </c>
      <c r="S2019" t="b">
        <v>0</v>
      </c>
      <c r="U2019" t="b">
        <v>0</v>
      </c>
    </row>
    <row r="2020" spans="1:21" x14ac:dyDescent="0.2">
      <c r="A2020">
        <v>1284</v>
      </c>
      <c r="C2020" t="s">
        <v>5944</v>
      </c>
      <c r="E2020" t="s">
        <v>5945</v>
      </c>
      <c r="F2020" t="s">
        <v>4315</v>
      </c>
      <c r="I2020" t="s">
        <v>5946</v>
      </c>
      <c r="K2020" t="b">
        <v>1</v>
      </c>
      <c r="L2020" t="s">
        <v>42</v>
      </c>
      <c r="M2020" t="s">
        <v>5947</v>
      </c>
      <c r="Q2020" t="b">
        <v>0</v>
      </c>
      <c r="R2020" t="s">
        <v>86</v>
      </c>
      <c r="S2020" t="b">
        <v>1</v>
      </c>
      <c r="U2020" t="b">
        <v>0</v>
      </c>
    </row>
    <row r="2021" spans="1:21" x14ac:dyDescent="0.2">
      <c r="A2021">
        <v>20247</v>
      </c>
      <c r="C2021" t="s">
        <v>9899</v>
      </c>
      <c r="E2021" t="s">
        <v>5948</v>
      </c>
      <c r="H2021" t="s">
        <v>5949</v>
      </c>
      <c r="I2021" t="s">
        <v>5950</v>
      </c>
      <c r="J2021" t="s">
        <v>302</v>
      </c>
      <c r="K2021" t="b">
        <v>1</v>
      </c>
      <c r="L2021" t="s">
        <v>42</v>
      </c>
      <c r="M2021" t="s">
        <v>5951</v>
      </c>
      <c r="Q2021" t="b">
        <v>0</v>
      </c>
      <c r="R2021" t="s">
        <v>86</v>
      </c>
      <c r="S2021" t="b">
        <v>0</v>
      </c>
      <c r="U2021" t="b">
        <v>0</v>
      </c>
    </row>
    <row r="2022" spans="1:21" x14ac:dyDescent="0.2">
      <c r="A2022">
        <v>2245</v>
      </c>
      <c r="C2022" t="s">
        <v>5952</v>
      </c>
      <c r="E2022" t="s">
        <v>562</v>
      </c>
      <c r="K2022" t="b">
        <v>0</v>
      </c>
      <c r="L2022" t="s">
        <v>42</v>
      </c>
      <c r="Q2022" t="b">
        <v>0</v>
      </c>
      <c r="R2022" t="s">
        <v>86</v>
      </c>
      <c r="S2022" t="b">
        <v>1</v>
      </c>
      <c r="U2022" t="b">
        <v>0</v>
      </c>
    </row>
    <row r="2023" spans="1:21" x14ac:dyDescent="0.2">
      <c r="A2023">
        <v>20160</v>
      </c>
      <c r="C2023" t="s">
        <v>5953</v>
      </c>
      <c r="E2023" t="s">
        <v>5954</v>
      </c>
      <c r="K2023" t="b">
        <v>0</v>
      </c>
      <c r="L2023" t="s">
        <v>42</v>
      </c>
      <c r="Q2023" t="b">
        <v>0</v>
      </c>
      <c r="R2023" t="s">
        <v>86</v>
      </c>
      <c r="S2023" t="b">
        <v>0</v>
      </c>
      <c r="U2023" t="b">
        <v>0</v>
      </c>
    </row>
    <row r="2024" spans="1:21" x14ac:dyDescent="0.2">
      <c r="A2024">
        <v>15718</v>
      </c>
      <c r="C2024" t="s">
        <v>442</v>
      </c>
      <c r="E2024" t="s">
        <v>5971</v>
      </c>
      <c r="F2024" t="s">
        <v>5972</v>
      </c>
      <c r="I2024" t="s">
        <v>5956</v>
      </c>
      <c r="K2024" t="b">
        <v>1</v>
      </c>
      <c r="L2024" t="s">
        <v>42</v>
      </c>
      <c r="M2024" t="s">
        <v>5973</v>
      </c>
      <c r="N2024" t="s">
        <v>5974</v>
      </c>
      <c r="Q2024" t="b">
        <v>0</v>
      </c>
      <c r="R2024" t="s">
        <v>86</v>
      </c>
      <c r="S2024" t="b">
        <v>1</v>
      </c>
      <c r="U2024" t="b">
        <v>0</v>
      </c>
    </row>
    <row r="2025" spans="1:21" x14ac:dyDescent="0.2">
      <c r="A2025">
        <v>1286</v>
      </c>
      <c r="C2025" t="s">
        <v>442</v>
      </c>
      <c r="E2025" t="s">
        <v>5975</v>
      </c>
      <c r="F2025" t="s">
        <v>5976</v>
      </c>
      <c r="I2025" t="s">
        <v>5977</v>
      </c>
      <c r="K2025" t="b">
        <v>0</v>
      </c>
      <c r="L2025" t="s">
        <v>42</v>
      </c>
      <c r="Q2025" t="b">
        <v>0</v>
      </c>
      <c r="R2025" t="s">
        <v>86</v>
      </c>
      <c r="S2025" t="b">
        <v>1</v>
      </c>
      <c r="U2025" t="b">
        <v>0</v>
      </c>
    </row>
    <row r="2026" spans="1:21" x14ac:dyDescent="0.2">
      <c r="A2026">
        <v>1287</v>
      </c>
      <c r="C2026" t="s">
        <v>442</v>
      </c>
      <c r="E2026" t="s">
        <v>5975</v>
      </c>
      <c r="F2026" t="s">
        <v>5978</v>
      </c>
      <c r="I2026" t="s">
        <v>5979</v>
      </c>
      <c r="K2026" t="b">
        <v>0</v>
      </c>
      <c r="L2026" t="s">
        <v>42</v>
      </c>
      <c r="Q2026" t="b">
        <v>0</v>
      </c>
      <c r="R2026" t="s">
        <v>86</v>
      </c>
      <c r="S2026" t="b">
        <v>1</v>
      </c>
      <c r="U2026" t="b">
        <v>0</v>
      </c>
    </row>
    <row r="2027" spans="1:21" x14ac:dyDescent="0.2">
      <c r="A2027">
        <v>2339</v>
      </c>
      <c r="C2027" t="s">
        <v>442</v>
      </c>
      <c r="F2027" t="s">
        <v>5955</v>
      </c>
      <c r="I2027" t="s">
        <v>5956</v>
      </c>
      <c r="K2027" t="b">
        <v>1</v>
      </c>
      <c r="L2027" t="s">
        <v>42</v>
      </c>
      <c r="M2027" t="s">
        <v>5958</v>
      </c>
      <c r="N2027" t="s">
        <v>5959</v>
      </c>
      <c r="P2027" t="s">
        <v>5957</v>
      </c>
      <c r="Q2027" t="b">
        <v>0</v>
      </c>
      <c r="R2027" t="s">
        <v>442</v>
      </c>
      <c r="S2027" t="b">
        <v>1</v>
      </c>
      <c r="U2027" t="b">
        <v>0</v>
      </c>
    </row>
    <row r="2028" spans="1:21" x14ac:dyDescent="0.2">
      <c r="A2028">
        <v>15746</v>
      </c>
      <c r="C2028" t="s">
        <v>442</v>
      </c>
      <c r="F2028" t="s">
        <v>5960</v>
      </c>
      <c r="G2028" t="s">
        <v>5962</v>
      </c>
      <c r="I2028" t="s">
        <v>5961</v>
      </c>
      <c r="K2028" t="b">
        <v>1</v>
      </c>
      <c r="L2028" t="s">
        <v>42</v>
      </c>
      <c r="M2028" t="s">
        <v>5963</v>
      </c>
      <c r="Q2028" t="b">
        <v>0</v>
      </c>
      <c r="R2028" t="s">
        <v>86</v>
      </c>
      <c r="S2028" t="b">
        <v>1</v>
      </c>
      <c r="U2028" t="b">
        <v>0</v>
      </c>
    </row>
    <row r="2029" spans="1:21" x14ac:dyDescent="0.2">
      <c r="A2029">
        <v>15723</v>
      </c>
      <c r="C2029" t="s">
        <v>442</v>
      </c>
      <c r="F2029" t="s">
        <v>5964</v>
      </c>
      <c r="G2029" t="s">
        <v>5962</v>
      </c>
      <c r="I2029" t="s">
        <v>5965</v>
      </c>
      <c r="K2029" t="b">
        <v>1</v>
      </c>
      <c r="L2029" t="s">
        <v>42</v>
      </c>
      <c r="M2029" t="s">
        <v>5966</v>
      </c>
      <c r="N2029" t="s">
        <v>5967</v>
      </c>
      <c r="Q2029" t="b">
        <v>0</v>
      </c>
      <c r="R2029" t="s">
        <v>442</v>
      </c>
      <c r="S2029" t="b">
        <v>1</v>
      </c>
      <c r="U2029" t="b">
        <v>0</v>
      </c>
    </row>
    <row r="2030" spans="1:21" x14ac:dyDescent="0.2">
      <c r="A2030">
        <v>15752</v>
      </c>
      <c r="C2030" t="s">
        <v>442</v>
      </c>
      <c r="F2030" t="s">
        <v>5968</v>
      </c>
      <c r="G2030" t="s">
        <v>5962</v>
      </c>
      <c r="I2030" t="s">
        <v>5969</v>
      </c>
      <c r="K2030" t="b">
        <v>1</v>
      </c>
      <c r="L2030" t="s">
        <v>42</v>
      </c>
      <c r="M2030" t="s">
        <v>5970</v>
      </c>
      <c r="Q2030" t="b">
        <v>0</v>
      </c>
      <c r="R2030" t="s">
        <v>442</v>
      </c>
      <c r="S2030" t="b">
        <v>1</v>
      </c>
      <c r="U2030" t="b">
        <v>0</v>
      </c>
    </row>
    <row r="2031" spans="1:21" x14ac:dyDescent="0.2">
      <c r="C2031" t="s">
        <v>5980</v>
      </c>
      <c r="E2031" t="s">
        <v>9958</v>
      </c>
      <c r="F2031" t="s">
        <v>5981</v>
      </c>
      <c r="H2031" t="s">
        <v>5982</v>
      </c>
      <c r="I2031" t="s">
        <v>5983</v>
      </c>
      <c r="J2031" t="s">
        <v>39</v>
      </c>
      <c r="K2031" t="b">
        <v>1</v>
      </c>
      <c r="L2031" t="s">
        <v>42</v>
      </c>
      <c r="M2031" t="s">
        <v>5984</v>
      </c>
      <c r="Q2031" t="b">
        <v>0</v>
      </c>
      <c r="R2031" t="s">
        <v>86</v>
      </c>
      <c r="S2031" t="b">
        <v>0</v>
      </c>
      <c r="U2031" t="b">
        <v>0</v>
      </c>
    </row>
    <row r="2032" spans="1:21" x14ac:dyDescent="0.2">
      <c r="A2032">
        <v>1288</v>
      </c>
      <c r="C2032" t="s">
        <v>5980</v>
      </c>
      <c r="E2032" t="s">
        <v>5988</v>
      </c>
      <c r="I2032" t="s">
        <v>5989</v>
      </c>
      <c r="K2032" t="b">
        <v>0</v>
      </c>
      <c r="L2032" t="s">
        <v>42</v>
      </c>
      <c r="Q2032" t="b">
        <v>0</v>
      </c>
      <c r="R2032" t="s">
        <v>86</v>
      </c>
      <c r="S2032" t="b">
        <v>1</v>
      </c>
      <c r="U2032" t="b">
        <v>0</v>
      </c>
    </row>
    <row r="2033" spans="1:21" x14ac:dyDescent="0.2">
      <c r="A2033">
        <v>19977</v>
      </c>
      <c r="C2033" t="s">
        <v>5980</v>
      </c>
      <c r="F2033" t="s">
        <v>618</v>
      </c>
      <c r="G2033" t="s">
        <v>5986</v>
      </c>
      <c r="I2033" t="s">
        <v>5985</v>
      </c>
      <c r="K2033" t="b">
        <v>1</v>
      </c>
      <c r="L2033" t="s">
        <v>42</v>
      </c>
      <c r="M2033" t="s">
        <v>5987</v>
      </c>
      <c r="Q2033" t="b">
        <v>0</v>
      </c>
      <c r="R2033" t="s">
        <v>106</v>
      </c>
      <c r="S2033" t="b">
        <v>0</v>
      </c>
      <c r="U2033" t="b">
        <v>0</v>
      </c>
    </row>
    <row r="2034" spans="1:21" x14ac:dyDescent="0.2">
      <c r="A2034">
        <v>1289</v>
      </c>
      <c r="C2034" t="s">
        <v>5990</v>
      </c>
      <c r="E2034" t="s">
        <v>5996</v>
      </c>
      <c r="F2034" t="s">
        <v>6000</v>
      </c>
      <c r="I2034" t="s">
        <v>6001</v>
      </c>
      <c r="K2034" t="b">
        <v>1</v>
      </c>
      <c r="L2034" t="s">
        <v>42</v>
      </c>
      <c r="M2034" t="s">
        <v>6002</v>
      </c>
      <c r="Q2034" t="b">
        <v>0</v>
      </c>
      <c r="R2034" t="s">
        <v>86</v>
      </c>
      <c r="S2034" t="b">
        <v>1</v>
      </c>
      <c r="U2034" t="b">
        <v>0</v>
      </c>
    </row>
    <row r="2035" spans="1:21" x14ac:dyDescent="0.2">
      <c r="A2035">
        <v>2048</v>
      </c>
      <c r="C2035" t="s">
        <v>5990</v>
      </c>
      <c r="E2035" t="s">
        <v>5996</v>
      </c>
      <c r="H2035" t="s">
        <v>5997</v>
      </c>
      <c r="I2035" t="s">
        <v>5998</v>
      </c>
      <c r="K2035" t="b">
        <v>1</v>
      </c>
      <c r="L2035" t="s">
        <v>42</v>
      </c>
      <c r="M2035" t="s">
        <v>5999</v>
      </c>
      <c r="Q2035" t="b">
        <v>1</v>
      </c>
      <c r="R2035" t="s">
        <v>86</v>
      </c>
      <c r="S2035" t="b">
        <v>0</v>
      </c>
      <c r="U2035" t="b">
        <v>0</v>
      </c>
    </row>
    <row r="2036" spans="1:21" x14ac:dyDescent="0.2">
      <c r="C2036" t="s">
        <v>5990</v>
      </c>
      <c r="F2036" t="s">
        <v>9900</v>
      </c>
      <c r="H2036" t="s">
        <v>5992</v>
      </c>
      <c r="I2036" t="s">
        <v>5993</v>
      </c>
      <c r="J2036" t="s">
        <v>302</v>
      </c>
      <c r="K2036" t="b">
        <v>1</v>
      </c>
      <c r="L2036" t="s">
        <v>42</v>
      </c>
      <c r="M2036" t="s">
        <v>5994</v>
      </c>
      <c r="N2036" t="s">
        <v>5995</v>
      </c>
      <c r="Q2036" t="b">
        <v>0</v>
      </c>
      <c r="R2036" t="s">
        <v>86</v>
      </c>
      <c r="S2036" t="b">
        <v>0</v>
      </c>
      <c r="U2036" t="b">
        <v>0</v>
      </c>
    </row>
    <row r="2037" spans="1:21" x14ac:dyDescent="0.2">
      <c r="A2037" t="s">
        <v>11408</v>
      </c>
      <c r="C2037" t="s">
        <v>11633</v>
      </c>
      <c r="E2037" t="s">
        <v>11634</v>
      </c>
      <c r="F2037" t="s">
        <v>11635</v>
      </c>
      <c r="G2037" t="s">
        <v>11637</v>
      </c>
      <c r="H2037" t="s">
        <v>11405</v>
      </c>
      <c r="I2037" t="s">
        <v>11636</v>
      </c>
      <c r="J2037" t="s">
        <v>39</v>
      </c>
      <c r="K2037" t="b">
        <v>1</v>
      </c>
      <c r="L2037" t="s">
        <v>42</v>
      </c>
      <c r="M2037" t="s">
        <v>80</v>
      </c>
      <c r="N2037" t="s">
        <v>11405</v>
      </c>
      <c r="O2037" t="s">
        <v>11405</v>
      </c>
      <c r="P2037" t="s">
        <v>11405</v>
      </c>
      <c r="Q2037" t="b">
        <v>0</v>
      </c>
      <c r="R2037" t="s">
        <v>37</v>
      </c>
      <c r="S2037" t="b">
        <v>0</v>
      </c>
      <c r="T2037" t="s">
        <v>11405</v>
      </c>
      <c r="U2037" t="b">
        <v>0</v>
      </c>
    </row>
    <row r="2038" spans="1:21" x14ac:dyDescent="0.2">
      <c r="C2038" t="s">
        <v>6881</v>
      </c>
      <c r="E2038" t="s">
        <v>6882</v>
      </c>
      <c r="H2038" t="s">
        <v>4734</v>
      </c>
      <c r="J2038" t="s">
        <v>39</v>
      </c>
      <c r="K2038" t="b">
        <v>0</v>
      </c>
      <c r="L2038" t="s">
        <v>42</v>
      </c>
      <c r="Q2038" t="b">
        <v>0</v>
      </c>
      <c r="R2038" t="s">
        <v>86</v>
      </c>
      <c r="S2038" t="b">
        <v>0</v>
      </c>
      <c r="U2038" t="b">
        <v>0</v>
      </c>
    </row>
    <row r="2039" spans="1:21" x14ac:dyDescent="0.2">
      <c r="C2039" t="s">
        <v>6003</v>
      </c>
      <c r="E2039" t="s">
        <v>6008</v>
      </c>
      <c r="F2039" t="s">
        <v>6009</v>
      </c>
      <c r="H2039" t="s">
        <v>6010</v>
      </c>
      <c r="I2039" t="s">
        <v>6011</v>
      </c>
      <c r="J2039" t="s">
        <v>39</v>
      </c>
      <c r="K2039" t="b">
        <v>1</v>
      </c>
      <c r="L2039" t="s">
        <v>42</v>
      </c>
      <c r="M2039" t="s">
        <v>6012</v>
      </c>
      <c r="Q2039" t="b">
        <v>0</v>
      </c>
      <c r="R2039" t="s">
        <v>86</v>
      </c>
      <c r="S2039" t="b">
        <v>0</v>
      </c>
      <c r="U2039" t="b">
        <v>0</v>
      </c>
    </row>
    <row r="2040" spans="1:21" x14ac:dyDescent="0.2">
      <c r="A2040">
        <v>1291</v>
      </c>
      <c r="C2040" t="s">
        <v>6003</v>
      </c>
      <c r="F2040" t="s">
        <v>6004</v>
      </c>
      <c r="I2040" t="s">
        <v>6005</v>
      </c>
      <c r="K2040" t="b">
        <v>1</v>
      </c>
      <c r="L2040" t="s">
        <v>42</v>
      </c>
      <c r="M2040" t="s">
        <v>6006</v>
      </c>
      <c r="Q2040" t="b">
        <v>0</v>
      </c>
      <c r="R2040" t="s">
        <v>86</v>
      </c>
      <c r="S2040" t="b">
        <v>1</v>
      </c>
      <c r="U2040" t="b">
        <v>1</v>
      </c>
    </row>
    <row r="2041" spans="1:21" x14ac:dyDescent="0.2">
      <c r="C2041" t="s">
        <v>9753</v>
      </c>
      <c r="F2041" t="s">
        <v>9754</v>
      </c>
      <c r="H2041" t="s">
        <v>10248</v>
      </c>
      <c r="I2041" t="s">
        <v>10443</v>
      </c>
      <c r="K2041" t="b">
        <v>1</v>
      </c>
      <c r="L2041" t="s">
        <v>42</v>
      </c>
      <c r="M2041" t="s">
        <v>11281</v>
      </c>
      <c r="Q2041" t="b">
        <v>0</v>
      </c>
      <c r="R2041" t="s">
        <v>86</v>
      </c>
      <c r="S2041" t="b">
        <v>0</v>
      </c>
      <c r="U2041" t="b">
        <v>0</v>
      </c>
    </row>
    <row r="2042" spans="1:21" x14ac:dyDescent="0.2">
      <c r="A2042">
        <v>2478</v>
      </c>
      <c r="C2042" t="s">
        <v>6013</v>
      </c>
      <c r="F2042" t="s">
        <v>6014</v>
      </c>
      <c r="K2042" t="b">
        <v>0</v>
      </c>
      <c r="L2042" t="s">
        <v>42</v>
      </c>
      <c r="Q2042" t="b">
        <v>0</v>
      </c>
      <c r="R2042" t="s">
        <v>86</v>
      </c>
      <c r="S2042" t="b">
        <v>1</v>
      </c>
      <c r="U2042" t="b">
        <v>0</v>
      </c>
    </row>
    <row r="2043" spans="1:21" x14ac:dyDescent="0.2">
      <c r="A2043">
        <v>1293</v>
      </c>
      <c r="C2043" t="s">
        <v>6015</v>
      </c>
      <c r="E2043" t="s">
        <v>3492</v>
      </c>
      <c r="I2043" t="s">
        <v>6016</v>
      </c>
      <c r="K2043" t="b">
        <v>0</v>
      </c>
      <c r="L2043" t="s">
        <v>42</v>
      </c>
      <c r="Q2043" t="b">
        <v>0</v>
      </c>
      <c r="R2043" t="s">
        <v>86</v>
      </c>
      <c r="S2043" t="b">
        <v>1</v>
      </c>
      <c r="U2043" t="b">
        <v>0</v>
      </c>
    </row>
    <row r="2044" spans="1:21" x14ac:dyDescent="0.2">
      <c r="A2044">
        <v>1635</v>
      </c>
      <c r="C2044" t="s">
        <v>6015</v>
      </c>
      <c r="E2044" t="s">
        <v>2086</v>
      </c>
      <c r="F2044" t="s">
        <v>6022</v>
      </c>
      <c r="G2044" t="s">
        <v>6017</v>
      </c>
      <c r="I2044" t="s">
        <v>6019</v>
      </c>
      <c r="K2044" t="b">
        <v>1</v>
      </c>
      <c r="L2044" t="s">
        <v>42</v>
      </c>
      <c r="M2044" t="s">
        <v>6023</v>
      </c>
      <c r="Q2044" t="b">
        <v>0</v>
      </c>
      <c r="R2044" t="s">
        <v>86</v>
      </c>
      <c r="S2044" t="b">
        <v>1</v>
      </c>
      <c r="U2044" t="b">
        <v>0</v>
      </c>
    </row>
    <row r="2045" spans="1:21" x14ac:dyDescent="0.2">
      <c r="A2045">
        <v>1950</v>
      </c>
      <c r="C2045" t="s">
        <v>6015</v>
      </c>
      <c r="E2045" t="s">
        <v>2086</v>
      </c>
      <c r="F2045" t="s">
        <v>6024</v>
      </c>
      <c r="G2045" t="s">
        <v>6017</v>
      </c>
      <c r="H2045" t="s">
        <v>6025</v>
      </c>
      <c r="I2045" t="s">
        <v>6026</v>
      </c>
      <c r="J2045" t="s">
        <v>39</v>
      </c>
      <c r="K2045" t="b">
        <v>1</v>
      </c>
      <c r="L2045" t="s">
        <v>42</v>
      </c>
      <c r="M2045" t="s">
        <v>6027</v>
      </c>
      <c r="P2045" t="s">
        <v>6020</v>
      </c>
      <c r="Q2045" t="b">
        <v>1</v>
      </c>
      <c r="R2045" t="s">
        <v>86</v>
      </c>
      <c r="S2045" t="b">
        <v>0</v>
      </c>
      <c r="U2045" t="b">
        <v>0</v>
      </c>
    </row>
    <row r="2046" spans="1:21" x14ac:dyDescent="0.2">
      <c r="C2046" t="s">
        <v>6015</v>
      </c>
      <c r="E2046" t="s">
        <v>2086</v>
      </c>
      <c r="G2046" t="s">
        <v>10743</v>
      </c>
      <c r="H2046" t="s">
        <v>6018</v>
      </c>
      <c r="I2046" t="s">
        <v>6019</v>
      </c>
      <c r="J2046" t="s">
        <v>39</v>
      </c>
      <c r="K2046" t="b">
        <v>1</v>
      </c>
      <c r="L2046" t="s">
        <v>42</v>
      </c>
      <c r="M2046" t="s">
        <v>6021</v>
      </c>
      <c r="P2046" t="s">
        <v>6020</v>
      </c>
      <c r="Q2046" t="b">
        <v>0</v>
      </c>
      <c r="R2046" t="s">
        <v>86</v>
      </c>
      <c r="S2046" t="b">
        <v>0</v>
      </c>
      <c r="U2046" t="b">
        <v>0</v>
      </c>
    </row>
    <row r="2047" spans="1:21" x14ac:dyDescent="0.2">
      <c r="A2047">
        <v>15774</v>
      </c>
      <c r="C2047" t="s">
        <v>6015</v>
      </c>
      <c r="E2047" t="s">
        <v>6028</v>
      </c>
      <c r="F2047" t="s">
        <v>6032</v>
      </c>
      <c r="I2047" t="s">
        <v>6033</v>
      </c>
      <c r="K2047" t="b">
        <v>1</v>
      </c>
      <c r="L2047" t="s">
        <v>42</v>
      </c>
      <c r="M2047" t="s">
        <v>6034</v>
      </c>
      <c r="Q2047" t="b">
        <v>0</v>
      </c>
      <c r="R2047" t="s">
        <v>86</v>
      </c>
      <c r="S2047" t="b">
        <v>0</v>
      </c>
      <c r="U2047" t="b">
        <v>0</v>
      </c>
    </row>
    <row r="2048" spans="1:21" x14ac:dyDescent="0.2">
      <c r="A2048">
        <v>1416</v>
      </c>
      <c r="C2048" t="s">
        <v>6015</v>
      </c>
      <c r="E2048" t="s">
        <v>6028</v>
      </c>
      <c r="H2048" t="s">
        <v>10249</v>
      </c>
      <c r="I2048" t="s">
        <v>6030</v>
      </c>
      <c r="K2048" t="b">
        <v>1</v>
      </c>
      <c r="L2048" t="s">
        <v>42</v>
      </c>
      <c r="M2048" t="s">
        <v>6031</v>
      </c>
      <c r="Q2048" t="b">
        <v>0</v>
      </c>
      <c r="R2048" t="s">
        <v>3080</v>
      </c>
      <c r="S2048" t="b">
        <v>0</v>
      </c>
      <c r="U2048" t="b">
        <v>0</v>
      </c>
    </row>
    <row r="2049" spans="1:21" x14ac:dyDescent="0.2">
      <c r="A2049">
        <v>1296</v>
      </c>
      <c r="C2049" t="s">
        <v>6015</v>
      </c>
      <c r="E2049" t="s">
        <v>2701</v>
      </c>
      <c r="I2049" t="s">
        <v>6035</v>
      </c>
      <c r="K2049" t="b">
        <v>0</v>
      </c>
      <c r="L2049" t="s">
        <v>42</v>
      </c>
      <c r="Q2049" t="b">
        <v>0</v>
      </c>
      <c r="R2049" t="s">
        <v>86</v>
      </c>
      <c r="S2049" t="b">
        <v>0</v>
      </c>
      <c r="U2049" t="b">
        <v>0</v>
      </c>
    </row>
    <row r="2050" spans="1:21" x14ac:dyDescent="0.2">
      <c r="A2050" t="s">
        <v>11408</v>
      </c>
      <c r="C2050" t="s">
        <v>11638</v>
      </c>
      <c r="E2050" t="s">
        <v>11639</v>
      </c>
      <c r="F2050" t="s">
        <v>11640</v>
      </c>
      <c r="G2050" t="s">
        <v>11642</v>
      </c>
      <c r="H2050" t="s">
        <v>11405</v>
      </c>
      <c r="I2050" t="s">
        <v>11641</v>
      </c>
      <c r="J2050" t="s">
        <v>39</v>
      </c>
      <c r="K2050" t="b">
        <v>1</v>
      </c>
      <c r="L2050" t="s">
        <v>42</v>
      </c>
      <c r="M2050" t="s">
        <v>80</v>
      </c>
      <c r="N2050" t="s">
        <v>11405</v>
      </c>
      <c r="O2050" t="s">
        <v>11405</v>
      </c>
      <c r="P2050" t="s">
        <v>11405</v>
      </c>
      <c r="Q2050" t="b">
        <v>0</v>
      </c>
      <c r="R2050" t="s">
        <v>37</v>
      </c>
      <c r="S2050" t="b">
        <v>0</v>
      </c>
      <c r="T2050" t="s">
        <v>11405</v>
      </c>
      <c r="U2050" t="b">
        <v>0</v>
      </c>
    </row>
    <row r="2051" spans="1:21" x14ac:dyDescent="0.2">
      <c r="A2051" t="s">
        <v>11408</v>
      </c>
      <c r="C2051" t="s">
        <v>11643</v>
      </c>
      <c r="E2051" t="s">
        <v>11644</v>
      </c>
      <c r="F2051" t="s">
        <v>11645</v>
      </c>
      <c r="G2051" t="s">
        <v>11646</v>
      </c>
      <c r="H2051" t="s">
        <v>11405</v>
      </c>
      <c r="I2051" t="s">
        <v>11417</v>
      </c>
      <c r="J2051" t="s">
        <v>39</v>
      </c>
      <c r="K2051" t="b">
        <v>1</v>
      </c>
      <c r="L2051" t="s">
        <v>42</v>
      </c>
      <c r="M2051" t="s">
        <v>80</v>
      </c>
      <c r="N2051" t="s">
        <v>11405</v>
      </c>
      <c r="O2051" t="s">
        <v>11405</v>
      </c>
      <c r="P2051" t="s">
        <v>11405</v>
      </c>
      <c r="Q2051" t="b">
        <v>0</v>
      </c>
      <c r="R2051" t="s">
        <v>37</v>
      </c>
      <c r="S2051" t="b">
        <v>0</v>
      </c>
      <c r="T2051" t="s">
        <v>11405</v>
      </c>
      <c r="U2051" t="b">
        <v>0</v>
      </c>
    </row>
    <row r="2052" spans="1:21" x14ac:dyDescent="0.2">
      <c r="A2052">
        <v>1987</v>
      </c>
      <c r="C2052" t="s">
        <v>6036</v>
      </c>
      <c r="E2052" t="s">
        <v>6037</v>
      </c>
      <c r="G2052" t="s">
        <v>10444</v>
      </c>
      <c r="H2052" t="s">
        <v>6038</v>
      </c>
      <c r="I2052" t="s">
        <v>10445</v>
      </c>
      <c r="J2052" t="s">
        <v>39</v>
      </c>
      <c r="K2052" t="b">
        <v>1</v>
      </c>
      <c r="L2052" t="s">
        <v>42</v>
      </c>
      <c r="M2052" t="s">
        <v>11089</v>
      </c>
      <c r="Q2052" t="b">
        <v>0</v>
      </c>
      <c r="R2052" t="s">
        <v>447</v>
      </c>
      <c r="S2052" t="b">
        <v>0</v>
      </c>
      <c r="U2052" t="b">
        <v>0</v>
      </c>
    </row>
    <row r="2053" spans="1:21" x14ac:dyDescent="0.2">
      <c r="A2053">
        <v>15826</v>
      </c>
      <c r="C2053" t="s">
        <v>6039</v>
      </c>
      <c r="E2053" t="s">
        <v>1458</v>
      </c>
      <c r="H2053" t="s">
        <v>6040</v>
      </c>
      <c r="I2053" t="s">
        <v>6041</v>
      </c>
      <c r="J2053" t="s">
        <v>39</v>
      </c>
      <c r="K2053" t="b">
        <v>1</v>
      </c>
      <c r="L2053" t="s">
        <v>42</v>
      </c>
      <c r="M2053" t="s">
        <v>6042</v>
      </c>
      <c r="Q2053" t="b">
        <v>0</v>
      </c>
      <c r="R2053" t="s">
        <v>37</v>
      </c>
      <c r="S2053" t="b">
        <v>0</v>
      </c>
      <c r="U2053" t="b">
        <v>0</v>
      </c>
    </row>
    <row r="2054" spans="1:21" x14ac:dyDescent="0.2">
      <c r="A2054">
        <v>19962</v>
      </c>
      <c r="C2054" t="s">
        <v>6039</v>
      </c>
      <c r="E2054" t="s">
        <v>6851</v>
      </c>
      <c r="G2054" t="s">
        <v>10446</v>
      </c>
      <c r="H2054" t="s">
        <v>6852</v>
      </c>
      <c r="I2054" t="s">
        <v>10447</v>
      </c>
      <c r="J2054" t="s">
        <v>39</v>
      </c>
      <c r="K2054" t="b">
        <v>1</v>
      </c>
      <c r="L2054" t="s">
        <v>42</v>
      </c>
      <c r="M2054" t="s">
        <v>11282</v>
      </c>
      <c r="Q2054" t="b">
        <v>0</v>
      </c>
      <c r="R2054" t="s">
        <v>86</v>
      </c>
      <c r="S2054" t="b">
        <v>0</v>
      </c>
      <c r="U2054" t="b">
        <v>1</v>
      </c>
    </row>
    <row r="2055" spans="1:21" x14ac:dyDescent="0.2">
      <c r="A2055">
        <v>1923</v>
      </c>
      <c r="C2055" t="s">
        <v>6043</v>
      </c>
      <c r="E2055" t="s">
        <v>851</v>
      </c>
      <c r="F2055" t="s">
        <v>1160</v>
      </c>
      <c r="I2055" t="s">
        <v>6044</v>
      </c>
      <c r="K2055" t="b">
        <v>1</v>
      </c>
      <c r="L2055" t="s">
        <v>42</v>
      </c>
      <c r="M2055" t="s">
        <v>6045</v>
      </c>
      <c r="Q2055" t="b">
        <v>0</v>
      </c>
      <c r="R2055" t="s">
        <v>86</v>
      </c>
      <c r="S2055" t="b">
        <v>1</v>
      </c>
      <c r="U2055" t="b">
        <v>0</v>
      </c>
    </row>
    <row r="2056" spans="1:21" x14ac:dyDescent="0.2">
      <c r="A2056">
        <v>2172</v>
      </c>
      <c r="C2056" t="s">
        <v>6043</v>
      </c>
      <c r="E2056" t="s">
        <v>851</v>
      </c>
      <c r="F2056" t="s">
        <v>847</v>
      </c>
      <c r="H2056" t="s">
        <v>6046</v>
      </c>
      <c r="I2056" t="s">
        <v>6047</v>
      </c>
      <c r="J2056" t="s">
        <v>39</v>
      </c>
      <c r="K2056" t="b">
        <v>1</v>
      </c>
      <c r="L2056" t="s">
        <v>42</v>
      </c>
      <c r="M2056" t="s">
        <v>6048</v>
      </c>
      <c r="Q2056" t="b">
        <v>0</v>
      </c>
      <c r="R2056" t="s">
        <v>86</v>
      </c>
      <c r="S2056" t="b">
        <v>0</v>
      </c>
      <c r="U2056" t="b">
        <v>0</v>
      </c>
    </row>
    <row r="2057" spans="1:21" x14ac:dyDescent="0.2">
      <c r="A2057">
        <v>1670</v>
      </c>
      <c r="C2057" t="s">
        <v>6043</v>
      </c>
      <c r="E2057" t="s">
        <v>851</v>
      </c>
      <c r="F2057" t="s">
        <v>6049</v>
      </c>
      <c r="H2057" t="s">
        <v>6050</v>
      </c>
      <c r="I2057" t="s">
        <v>6051</v>
      </c>
      <c r="K2057" t="b">
        <v>1</v>
      </c>
      <c r="L2057" t="s">
        <v>42</v>
      </c>
      <c r="M2057" t="s">
        <v>6052</v>
      </c>
      <c r="Q2057" t="b">
        <v>1</v>
      </c>
      <c r="R2057" t="s">
        <v>86</v>
      </c>
      <c r="S2057" t="b">
        <v>0</v>
      </c>
      <c r="U2057" t="b">
        <v>0</v>
      </c>
    </row>
    <row r="2058" spans="1:21" x14ac:dyDescent="0.2">
      <c r="C2058" t="s">
        <v>6053</v>
      </c>
      <c r="E2058" t="s">
        <v>1410</v>
      </c>
      <c r="F2058" t="s">
        <v>9901</v>
      </c>
      <c r="H2058" t="s">
        <v>6059</v>
      </c>
      <c r="I2058" t="s">
        <v>10468</v>
      </c>
      <c r="J2058" t="s">
        <v>39</v>
      </c>
      <c r="K2058" t="b">
        <v>1</v>
      </c>
      <c r="L2058" t="s">
        <v>42</v>
      </c>
      <c r="M2058" t="s">
        <v>11283</v>
      </c>
      <c r="Q2058" t="b">
        <v>0</v>
      </c>
      <c r="R2058" t="s">
        <v>86</v>
      </c>
      <c r="S2058" t="b">
        <v>0</v>
      </c>
      <c r="U2058" t="b">
        <v>0</v>
      </c>
    </row>
    <row r="2059" spans="1:21" x14ac:dyDescent="0.2">
      <c r="A2059">
        <v>20074</v>
      </c>
      <c r="C2059" t="s">
        <v>6053</v>
      </c>
      <c r="E2059" t="s">
        <v>1410</v>
      </c>
      <c r="G2059" t="s">
        <v>6056</v>
      </c>
      <c r="H2059" t="s">
        <v>6054</v>
      </c>
      <c r="I2059" t="s">
        <v>6055</v>
      </c>
      <c r="J2059" t="s">
        <v>39</v>
      </c>
      <c r="K2059" t="b">
        <v>1</v>
      </c>
      <c r="L2059" t="s">
        <v>42</v>
      </c>
      <c r="M2059" t="s">
        <v>6057</v>
      </c>
      <c r="Q2059" t="b">
        <v>0</v>
      </c>
      <c r="R2059" t="s">
        <v>1250</v>
      </c>
      <c r="S2059" t="b">
        <v>0</v>
      </c>
      <c r="U2059" t="b">
        <v>0</v>
      </c>
    </row>
    <row r="2060" spans="1:21" x14ac:dyDescent="0.2">
      <c r="A2060">
        <v>1609</v>
      </c>
      <c r="C2060" t="s">
        <v>6060</v>
      </c>
      <c r="E2060" t="s">
        <v>6061</v>
      </c>
      <c r="F2060" t="s">
        <v>6062</v>
      </c>
      <c r="H2060" t="s">
        <v>6063</v>
      </c>
      <c r="I2060" t="s">
        <v>6064</v>
      </c>
      <c r="J2060" t="s">
        <v>39</v>
      </c>
      <c r="K2060" t="b">
        <v>1</v>
      </c>
      <c r="L2060" t="s">
        <v>42</v>
      </c>
      <c r="M2060" t="s">
        <v>6065</v>
      </c>
      <c r="Q2060" t="b">
        <v>0</v>
      </c>
      <c r="R2060" t="s">
        <v>86</v>
      </c>
      <c r="S2060" t="b">
        <v>0</v>
      </c>
      <c r="U2060" t="b">
        <v>0</v>
      </c>
    </row>
    <row r="2061" spans="1:21" x14ac:dyDescent="0.2">
      <c r="A2061">
        <v>1924</v>
      </c>
      <c r="C2061" t="s">
        <v>6066</v>
      </c>
      <c r="E2061" t="s">
        <v>6067</v>
      </c>
      <c r="I2061" t="s">
        <v>6068</v>
      </c>
      <c r="K2061" t="b">
        <v>0</v>
      </c>
      <c r="L2061" t="s">
        <v>42</v>
      </c>
      <c r="Q2061" t="b">
        <v>0</v>
      </c>
      <c r="R2061" t="s">
        <v>86</v>
      </c>
      <c r="S2061" t="b">
        <v>1</v>
      </c>
      <c r="U2061" t="b">
        <v>0</v>
      </c>
    </row>
    <row r="2062" spans="1:21" x14ac:dyDescent="0.2">
      <c r="C2062" t="s">
        <v>6069</v>
      </c>
      <c r="D2062" t="s">
        <v>2383</v>
      </c>
      <c r="E2062" t="s">
        <v>6075</v>
      </c>
      <c r="F2062" t="s">
        <v>6076</v>
      </c>
      <c r="H2062" t="s">
        <v>6077</v>
      </c>
      <c r="I2062" t="s">
        <v>6078</v>
      </c>
      <c r="J2062" t="s">
        <v>39</v>
      </c>
      <c r="K2062" t="b">
        <v>1</v>
      </c>
      <c r="L2062" t="s">
        <v>42</v>
      </c>
      <c r="M2062" t="s">
        <v>6079</v>
      </c>
      <c r="Q2062" t="b">
        <v>0</v>
      </c>
      <c r="R2062" t="s">
        <v>86</v>
      </c>
      <c r="S2062" t="b">
        <v>0</v>
      </c>
      <c r="U2062" t="b">
        <v>0</v>
      </c>
    </row>
    <row r="2063" spans="1:21" x14ac:dyDescent="0.2">
      <c r="A2063">
        <v>1925</v>
      </c>
      <c r="C2063" t="s">
        <v>6069</v>
      </c>
      <c r="F2063" t="s">
        <v>6070</v>
      </c>
      <c r="I2063" t="s">
        <v>6071</v>
      </c>
      <c r="K2063" t="b">
        <v>0</v>
      </c>
      <c r="L2063" t="s">
        <v>42</v>
      </c>
      <c r="Q2063" t="b">
        <v>0</v>
      </c>
      <c r="R2063" t="s">
        <v>86</v>
      </c>
      <c r="S2063" t="b">
        <v>1</v>
      </c>
      <c r="U2063" t="b">
        <v>0</v>
      </c>
    </row>
    <row r="2064" spans="1:21" x14ac:dyDescent="0.2">
      <c r="A2064">
        <v>1926</v>
      </c>
      <c r="C2064" t="s">
        <v>6069</v>
      </c>
      <c r="F2064" t="s">
        <v>6072</v>
      </c>
      <c r="I2064" t="s">
        <v>6073</v>
      </c>
      <c r="K2064" t="b">
        <v>1</v>
      </c>
      <c r="L2064" t="s">
        <v>42</v>
      </c>
      <c r="M2064" t="s">
        <v>6074</v>
      </c>
      <c r="Q2064" t="b">
        <v>0</v>
      </c>
      <c r="R2064" t="s">
        <v>86</v>
      </c>
      <c r="S2064" t="b">
        <v>0</v>
      </c>
      <c r="U2064" t="b">
        <v>0</v>
      </c>
    </row>
    <row r="2065" spans="1:21" x14ac:dyDescent="0.2">
      <c r="A2065" t="s">
        <v>11408</v>
      </c>
      <c r="C2065" t="s">
        <v>11647</v>
      </c>
      <c r="E2065" t="s">
        <v>11648</v>
      </c>
      <c r="F2065" t="s">
        <v>11649</v>
      </c>
      <c r="G2065" t="s">
        <v>11651</v>
      </c>
      <c r="H2065" t="s">
        <v>11405</v>
      </c>
      <c r="I2065" t="s">
        <v>11650</v>
      </c>
      <c r="J2065" t="s">
        <v>39</v>
      </c>
      <c r="K2065" t="b">
        <v>1</v>
      </c>
      <c r="L2065" t="s">
        <v>42</v>
      </c>
      <c r="M2065" t="s">
        <v>80</v>
      </c>
      <c r="N2065" t="s">
        <v>11405</v>
      </c>
      <c r="O2065" t="s">
        <v>11405</v>
      </c>
      <c r="P2065" t="s">
        <v>11405</v>
      </c>
      <c r="Q2065" t="b">
        <v>0</v>
      </c>
      <c r="R2065" t="s">
        <v>37</v>
      </c>
      <c r="S2065" t="b">
        <v>0</v>
      </c>
      <c r="T2065" t="s">
        <v>11405</v>
      </c>
      <c r="U2065" t="b">
        <v>0</v>
      </c>
    </row>
    <row r="2066" spans="1:21" x14ac:dyDescent="0.2">
      <c r="C2066" t="s">
        <v>6080</v>
      </c>
      <c r="E2066" t="s">
        <v>2669</v>
      </c>
      <c r="F2066" t="s">
        <v>6081</v>
      </c>
      <c r="G2066" t="s">
        <v>6084</v>
      </c>
      <c r="H2066" t="s">
        <v>6082</v>
      </c>
      <c r="I2066" t="s">
        <v>6083</v>
      </c>
      <c r="J2066" t="s">
        <v>39</v>
      </c>
      <c r="K2066" t="b">
        <v>1</v>
      </c>
      <c r="L2066" t="s">
        <v>42</v>
      </c>
      <c r="M2066" t="s">
        <v>6085</v>
      </c>
      <c r="Q2066" t="b">
        <v>0</v>
      </c>
      <c r="R2066" t="s">
        <v>617</v>
      </c>
      <c r="S2066" t="b">
        <v>0</v>
      </c>
      <c r="U2066" t="b">
        <v>0</v>
      </c>
    </row>
    <row r="2067" spans="1:21" x14ac:dyDescent="0.2">
      <c r="A2067">
        <v>2076</v>
      </c>
      <c r="C2067" t="s">
        <v>9902</v>
      </c>
      <c r="E2067" t="s">
        <v>1612</v>
      </c>
      <c r="G2067" t="s">
        <v>10448</v>
      </c>
      <c r="H2067" t="s">
        <v>6087</v>
      </c>
      <c r="I2067" t="s">
        <v>10449</v>
      </c>
      <c r="J2067" t="s">
        <v>39</v>
      </c>
      <c r="K2067" t="b">
        <v>1</v>
      </c>
      <c r="L2067" t="s">
        <v>42</v>
      </c>
      <c r="M2067" t="s">
        <v>6088</v>
      </c>
      <c r="Q2067" t="b">
        <v>0</v>
      </c>
      <c r="R2067" t="s">
        <v>86</v>
      </c>
      <c r="S2067" t="b">
        <v>0</v>
      </c>
      <c r="U2067" t="b">
        <v>0</v>
      </c>
    </row>
    <row r="2068" spans="1:21" x14ac:dyDescent="0.2">
      <c r="A2068">
        <v>2466</v>
      </c>
      <c r="C2068" t="s">
        <v>6089</v>
      </c>
      <c r="F2068" t="s">
        <v>6090</v>
      </c>
      <c r="I2068" t="s">
        <v>6091</v>
      </c>
      <c r="K2068" t="b">
        <v>1</v>
      </c>
      <c r="L2068" t="s">
        <v>42</v>
      </c>
      <c r="M2068" t="s">
        <v>6092</v>
      </c>
      <c r="N2068" t="s">
        <v>6093</v>
      </c>
      <c r="O2068" t="s">
        <v>6094</v>
      </c>
      <c r="Q2068" t="b">
        <v>0</v>
      </c>
      <c r="R2068" t="s">
        <v>86</v>
      </c>
      <c r="S2068" t="b">
        <v>1</v>
      </c>
      <c r="U2068" t="b">
        <v>0</v>
      </c>
    </row>
    <row r="2069" spans="1:21" x14ac:dyDescent="0.2">
      <c r="A2069">
        <v>20120</v>
      </c>
      <c r="C2069" t="s">
        <v>1047</v>
      </c>
      <c r="E2069" t="s">
        <v>6102</v>
      </c>
      <c r="F2069" t="s">
        <v>6105</v>
      </c>
      <c r="H2069" t="s">
        <v>6106</v>
      </c>
      <c r="I2069" t="s">
        <v>6107</v>
      </c>
      <c r="J2069" t="s">
        <v>39</v>
      </c>
      <c r="K2069" t="b">
        <v>1</v>
      </c>
      <c r="L2069" t="s">
        <v>42</v>
      </c>
      <c r="M2069" t="s">
        <v>6108</v>
      </c>
      <c r="Q2069" t="b">
        <v>0</v>
      </c>
      <c r="R2069" t="s">
        <v>447</v>
      </c>
      <c r="S2069" t="b">
        <v>0</v>
      </c>
      <c r="U2069" t="b">
        <v>0</v>
      </c>
    </row>
    <row r="2070" spans="1:21" x14ac:dyDescent="0.2">
      <c r="A2070">
        <v>1927</v>
      </c>
      <c r="C2070" t="s">
        <v>1047</v>
      </c>
      <c r="E2070" t="s">
        <v>6102</v>
      </c>
      <c r="I2070" t="s">
        <v>6103</v>
      </c>
      <c r="K2070" t="b">
        <v>1</v>
      </c>
      <c r="L2070" t="s">
        <v>42</v>
      </c>
      <c r="M2070" t="s">
        <v>6104</v>
      </c>
      <c r="Q2070" t="b">
        <v>0</v>
      </c>
      <c r="R2070" t="s">
        <v>86</v>
      </c>
      <c r="S2070" t="b">
        <v>1</v>
      </c>
      <c r="U2070" t="b">
        <v>0</v>
      </c>
    </row>
    <row r="2071" spans="1:21" x14ac:dyDescent="0.2">
      <c r="A2071">
        <v>2194</v>
      </c>
      <c r="C2071" t="s">
        <v>1047</v>
      </c>
      <c r="E2071" t="s">
        <v>3974</v>
      </c>
      <c r="F2071" t="s">
        <v>9956</v>
      </c>
      <c r="H2071" t="s">
        <v>6109</v>
      </c>
      <c r="I2071" t="s">
        <v>6110</v>
      </c>
      <c r="J2071" t="s">
        <v>39</v>
      </c>
      <c r="K2071" t="b">
        <v>1</v>
      </c>
      <c r="L2071" t="s">
        <v>42</v>
      </c>
      <c r="M2071" t="s">
        <v>6112</v>
      </c>
      <c r="N2071" t="s">
        <v>6113</v>
      </c>
      <c r="P2071" t="s">
        <v>6111</v>
      </c>
      <c r="Q2071" t="b">
        <v>1</v>
      </c>
      <c r="R2071" t="s">
        <v>86</v>
      </c>
      <c r="S2071" t="b">
        <v>0</v>
      </c>
      <c r="U2071" t="b">
        <v>0</v>
      </c>
    </row>
    <row r="2072" spans="1:21" x14ac:dyDescent="0.2">
      <c r="C2072" t="s">
        <v>1047</v>
      </c>
      <c r="E2072" t="s">
        <v>3974</v>
      </c>
      <c r="F2072" t="s">
        <v>1590</v>
      </c>
      <c r="H2072" t="s">
        <v>6114</v>
      </c>
      <c r="I2072" t="s">
        <v>6115</v>
      </c>
      <c r="J2072" t="s">
        <v>39</v>
      </c>
      <c r="K2072" t="b">
        <v>1</v>
      </c>
      <c r="L2072" t="s">
        <v>42</v>
      </c>
      <c r="M2072" t="s">
        <v>6116</v>
      </c>
      <c r="N2072" t="s">
        <v>6113</v>
      </c>
      <c r="P2072" t="s">
        <v>6111</v>
      </c>
      <c r="Q2072" t="b">
        <v>0</v>
      </c>
      <c r="R2072" t="s">
        <v>617</v>
      </c>
      <c r="S2072" t="b">
        <v>0</v>
      </c>
      <c r="U2072" t="b">
        <v>0</v>
      </c>
    </row>
    <row r="2073" spans="1:21" x14ac:dyDescent="0.2">
      <c r="A2073">
        <v>1671</v>
      </c>
      <c r="C2073" t="s">
        <v>1047</v>
      </c>
      <c r="E2073" t="s">
        <v>3974</v>
      </c>
      <c r="F2073" t="s">
        <v>6117</v>
      </c>
      <c r="H2073" t="s">
        <v>6118</v>
      </c>
      <c r="I2073" t="s">
        <v>6119</v>
      </c>
      <c r="J2073" t="s">
        <v>39</v>
      </c>
      <c r="K2073" t="b">
        <v>1</v>
      </c>
      <c r="L2073" t="s">
        <v>42</v>
      </c>
      <c r="M2073" t="s">
        <v>6120</v>
      </c>
      <c r="N2073" t="s">
        <v>6121</v>
      </c>
      <c r="Q2073" t="b">
        <v>0</v>
      </c>
      <c r="R2073" t="s">
        <v>86</v>
      </c>
      <c r="S2073" t="b">
        <v>0</v>
      </c>
      <c r="U2073" t="b">
        <v>0</v>
      </c>
    </row>
    <row r="2074" spans="1:21" x14ac:dyDescent="0.2">
      <c r="C2074" t="s">
        <v>1047</v>
      </c>
      <c r="E2074" t="s">
        <v>4351</v>
      </c>
      <c r="F2074" t="s">
        <v>6122</v>
      </c>
      <c r="G2074" t="s">
        <v>6125</v>
      </c>
      <c r="H2074" t="s">
        <v>6123</v>
      </c>
      <c r="I2074" t="s">
        <v>6124</v>
      </c>
      <c r="J2074" t="s">
        <v>39</v>
      </c>
      <c r="K2074" t="b">
        <v>1</v>
      </c>
      <c r="L2074" t="s">
        <v>42</v>
      </c>
      <c r="M2074" t="s">
        <v>6127</v>
      </c>
      <c r="P2074" t="s">
        <v>6126</v>
      </c>
      <c r="Q2074" t="b">
        <v>0</v>
      </c>
      <c r="R2074" t="s">
        <v>86</v>
      </c>
      <c r="S2074" t="b">
        <v>0</v>
      </c>
      <c r="U2074" t="b">
        <v>0</v>
      </c>
    </row>
    <row r="2075" spans="1:21" x14ac:dyDescent="0.2">
      <c r="A2075">
        <v>1930</v>
      </c>
      <c r="C2075" t="s">
        <v>1047</v>
      </c>
      <c r="E2075" t="s">
        <v>4351</v>
      </c>
      <c r="F2075" t="s">
        <v>6128</v>
      </c>
      <c r="I2075" t="s">
        <v>6129</v>
      </c>
      <c r="K2075" t="b">
        <v>1</v>
      </c>
      <c r="L2075" t="s">
        <v>42</v>
      </c>
      <c r="M2075" t="s">
        <v>6130</v>
      </c>
      <c r="Q2075" t="b">
        <v>1</v>
      </c>
      <c r="R2075" t="s">
        <v>86</v>
      </c>
      <c r="S2075" t="b">
        <v>0</v>
      </c>
      <c r="U2075" t="b">
        <v>0</v>
      </c>
    </row>
    <row r="2076" spans="1:21" x14ac:dyDescent="0.2">
      <c r="A2076">
        <v>1396</v>
      </c>
      <c r="C2076" t="s">
        <v>1047</v>
      </c>
      <c r="E2076" t="s">
        <v>6131</v>
      </c>
      <c r="I2076" t="s">
        <v>6132</v>
      </c>
      <c r="K2076" t="b">
        <v>1</v>
      </c>
      <c r="L2076" t="s">
        <v>42</v>
      </c>
      <c r="M2076" t="s">
        <v>6133</v>
      </c>
      <c r="Q2076" t="b">
        <v>0</v>
      </c>
      <c r="R2076" t="s">
        <v>86</v>
      </c>
      <c r="S2076" t="b">
        <v>0</v>
      </c>
      <c r="U2076" t="b">
        <v>0</v>
      </c>
    </row>
    <row r="2077" spans="1:21" x14ac:dyDescent="0.2">
      <c r="A2077">
        <v>2484</v>
      </c>
      <c r="C2077" t="s">
        <v>1047</v>
      </c>
      <c r="E2077" t="s">
        <v>9955</v>
      </c>
      <c r="H2077" t="s">
        <v>6135</v>
      </c>
      <c r="I2077" t="s">
        <v>6136</v>
      </c>
      <c r="J2077" t="s">
        <v>39</v>
      </c>
      <c r="K2077" t="b">
        <v>1</v>
      </c>
      <c r="L2077" t="s">
        <v>42</v>
      </c>
      <c r="M2077" t="s">
        <v>6137</v>
      </c>
      <c r="N2077" t="s">
        <v>6138</v>
      </c>
      <c r="Q2077" t="b">
        <v>0</v>
      </c>
      <c r="R2077" t="s">
        <v>86</v>
      </c>
      <c r="S2077" t="b">
        <v>0</v>
      </c>
      <c r="U2077" t="b">
        <v>0</v>
      </c>
    </row>
    <row r="2078" spans="1:21" x14ac:dyDescent="0.2">
      <c r="A2078">
        <v>1646</v>
      </c>
      <c r="C2078" t="s">
        <v>1047</v>
      </c>
      <c r="F2078" t="s">
        <v>6095</v>
      </c>
      <c r="H2078" t="s">
        <v>6096</v>
      </c>
      <c r="I2078" t="s">
        <v>6097</v>
      </c>
      <c r="J2078" t="s">
        <v>39</v>
      </c>
      <c r="K2078" t="b">
        <v>1</v>
      </c>
      <c r="L2078" t="s">
        <v>42</v>
      </c>
      <c r="M2078" t="s">
        <v>11284</v>
      </c>
      <c r="Q2078" t="b">
        <v>1</v>
      </c>
      <c r="R2078" t="s">
        <v>3101</v>
      </c>
      <c r="S2078" t="b">
        <v>0</v>
      </c>
      <c r="U2078" t="b">
        <v>0</v>
      </c>
    </row>
    <row r="2079" spans="1:21" x14ac:dyDescent="0.2">
      <c r="A2079">
        <v>2390</v>
      </c>
      <c r="C2079" t="s">
        <v>1047</v>
      </c>
      <c r="F2079" t="s">
        <v>9903</v>
      </c>
      <c r="H2079" t="s">
        <v>10250</v>
      </c>
      <c r="I2079" t="s">
        <v>10436</v>
      </c>
      <c r="K2079" t="b">
        <v>1</v>
      </c>
      <c r="L2079" t="s">
        <v>42</v>
      </c>
      <c r="M2079" t="s">
        <v>11285</v>
      </c>
      <c r="Q2079" t="b">
        <v>0</v>
      </c>
      <c r="R2079" t="s">
        <v>86</v>
      </c>
      <c r="S2079" t="b">
        <v>0</v>
      </c>
      <c r="U2079" t="b">
        <v>0</v>
      </c>
    </row>
    <row r="2080" spans="1:21" x14ac:dyDescent="0.2">
      <c r="C2080" t="s">
        <v>1047</v>
      </c>
      <c r="F2080" t="s">
        <v>6098</v>
      </c>
      <c r="H2080" t="s">
        <v>6099</v>
      </c>
      <c r="I2080" t="s">
        <v>6100</v>
      </c>
      <c r="J2080" t="s">
        <v>39</v>
      </c>
      <c r="K2080" t="b">
        <v>1</v>
      </c>
      <c r="L2080" t="s">
        <v>42</v>
      </c>
      <c r="M2080" t="s">
        <v>6101</v>
      </c>
      <c r="Q2080" t="b">
        <v>0</v>
      </c>
      <c r="R2080" t="s">
        <v>86</v>
      </c>
      <c r="S2080" t="b">
        <v>0</v>
      </c>
      <c r="U2080" t="b">
        <v>0</v>
      </c>
    </row>
    <row r="2081" spans="1:21" x14ac:dyDescent="0.2">
      <c r="A2081">
        <v>20293</v>
      </c>
      <c r="C2081" t="s">
        <v>6139</v>
      </c>
      <c r="E2081" t="s">
        <v>6140</v>
      </c>
      <c r="F2081" t="s">
        <v>9954</v>
      </c>
      <c r="H2081" t="s">
        <v>6142</v>
      </c>
      <c r="I2081" t="s">
        <v>6143</v>
      </c>
      <c r="J2081" t="s">
        <v>39</v>
      </c>
      <c r="K2081" t="b">
        <v>1</v>
      </c>
      <c r="L2081" t="s">
        <v>42</v>
      </c>
      <c r="M2081" t="s">
        <v>6144</v>
      </c>
      <c r="Q2081" t="b">
        <v>0</v>
      </c>
      <c r="R2081" t="s">
        <v>86</v>
      </c>
      <c r="S2081" t="b">
        <v>0</v>
      </c>
      <c r="U2081" t="b">
        <v>0</v>
      </c>
    </row>
    <row r="2082" spans="1:21" x14ac:dyDescent="0.2">
      <c r="A2082">
        <v>1933</v>
      </c>
      <c r="C2082" t="s">
        <v>6139</v>
      </c>
      <c r="E2082" t="s">
        <v>6145</v>
      </c>
      <c r="F2082" t="s">
        <v>6146</v>
      </c>
      <c r="I2082" t="s">
        <v>6147</v>
      </c>
      <c r="K2082" t="b">
        <v>1</v>
      </c>
      <c r="L2082" t="s">
        <v>42</v>
      </c>
      <c r="M2082" t="s">
        <v>6148</v>
      </c>
      <c r="Q2082" t="b">
        <v>0</v>
      </c>
      <c r="R2082" t="s">
        <v>86</v>
      </c>
      <c r="S2082" t="b">
        <v>0</v>
      </c>
      <c r="U2082" t="b">
        <v>0</v>
      </c>
    </row>
    <row r="2083" spans="1:21" x14ac:dyDescent="0.2">
      <c r="A2083">
        <v>1935</v>
      </c>
      <c r="C2083" t="s">
        <v>6149</v>
      </c>
      <c r="E2083" t="s">
        <v>1165</v>
      </c>
      <c r="G2083" t="s">
        <v>6157</v>
      </c>
      <c r="I2083" t="s">
        <v>6182</v>
      </c>
      <c r="K2083" t="b">
        <v>0</v>
      </c>
      <c r="L2083" t="s">
        <v>42</v>
      </c>
      <c r="Q2083" t="b">
        <v>1</v>
      </c>
      <c r="R2083" t="s">
        <v>86</v>
      </c>
      <c r="S2083" t="b">
        <v>0</v>
      </c>
      <c r="U2083" t="b">
        <v>0</v>
      </c>
    </row>
    <row r="2084" spans="1:21" x14ac:dyDescent="0.2">
      <c r="A2084">
        <v>1672</v>
      </c>
      <c r="C2084" t="s">
        <v>6149</v>
      </c>
      <c r="F2084" t="s">
        <v>6150</v>
      </c>
      <c r="H2084" t="s">
        <v>6151</v>
      </c>
      <c r="I2084" t="s">
        <v>6152</v>
      </c>
      <c r="J2084" t="s">
        <v>39</v>
      </c>
      <c r="K2084" t="b">
        <v>1</v>
      </c>
      <c r="L2084" t="s">
        <v>42</v>
      </c>
      <c r="M2084" t="s">
        <v>6153</v>
      </c>
      <c r="N2084" t="s">
        <v>6154</v>
      </c>
      <c r="Q2084" t="b">
        <v>1</v>
      </c>
      <c r="R2084" t="s">
        <v>86</v>
      </c>
      <c r="S2084" t="b">
        <v>0</v>
      </c>
      <c r="U2084" t="b">
        <v>0</v>
      </c>
    </row>
    <row r="2085" spans="1:21" x14ac:dyDescent="0.2">
      <c r="A2085">
        <v>20099</v>
      </c>
      <c r="C2085" t="s">
        <v>6149</v>
      </c>
      <c r="F2085" t="s">
        <v>6762</v>
      </c>
      <c r="G2085" t="s">
        <v>6157</v>
      </c>
      <c r="H2085" t="s">
        <v>6763</v>
      </c>
      <c r="I2085" t="s">
        <v>6764</v>
      </c>
      <c r="J2085" t="s">
        <v>39</v>
      </c>
      <c r="K2085" t="b">
        <v>1</v>
      </c>
      <c r="L2085" t="s">
        <v>42</v>
      </c>
      <c r="M2085" t="s">
        <v>6765</v>
      </c>
      <c r="Q2085" t="b">
        <v>0</v>
      </c>
      <c r="R2085" t="s">
        <v>86</v>
      </c>
      <c r="S2085" t="b">
        <v>0</v>
      </c>
      <c r="U2085" t="b">
        <v>0</v>
      </c>
    </row>
    <row r="2086" spans="1:21" x14ac:dyDescent="0.2">
      <c r="A2086">
        <v>1934</v>
      </c>
      <c r="C2086" t="s">
        <v>6149</v>
      </c>
      <c r="F2086" t="s">
        <v>6155</v>
      </c>
      <c r="G2086" t="s">
        <v>6157</v>
      </c>
      <c r="I2086" t="s">
        <v>6156</v>
      </c>
      <c r="K2086" t="b">
        <v>1</v>
      </c>
      <c r="L2086" t="s">
        <v>42</v>
      </c>
      <c r="M2086" t="s">
        <v>6159</v>
      </c>
      <c r="P2086" t="s">
        <v>6158</v>
      </c>
      <c r="Q2086" t="b">
        <v>0</v>
      </c>
      <c r="R2086" t="s">
        <v>86</v>
      </c>
      <c r="S2086" t="b">
        <v>0</v>
      </c>
      <c r="U2086" t="b">
        <v>0</v>
      </c>
    </row>
    <row r="2087" spans="1:21" x14ac:dyDescent="0.2">
      <c r="A2087">
        <v>2419</v>
      </c>
      <c r="C2087" t="s">
        <v>6149</v>
      </c>
      <c r="F2087" t="s">
        <v>6160</v>
      </c>
      <c r="G2087" t="s">
        <v>6157</v>
      </c>
      <c r="I2087" t="s">
        <v>6152</v>
      </c>
      <c r="K2087" t="b">
        <v>1</v>
      </c>
      <c r="L2087" t="s">
        <v>42</v>
      </c>
      <c r="M2087" t="s">
        <v>6161</v>
      </c>
      <c r="N2087" t="s">
        <v>6162</v>
      </c>
      <c r="Q2087" t="b">
        <v>0</v>
      </c>
      <c r="R2087" t="s">
        <v>86</v>
      </c>
      <c r="S2087" t="b">
        <v>0</v>
      </c>
      <c r="U2087" t="b">
        <v>1</v>
      </c>
    </row>
    <row r="2088" spans="1:21" x14ac:dyDescent="0.2">
      <c r="A2088">
        <v>1957</v>
      </c>
      <c r="C2088" t="s">
        <v>6149</v>
      </c>
      <c r="F2088" t="s">
        <v>9904</v>
      </c>
      <c r="H2088" t="s">
        <v>6164</v>
      </c>
      <c r="I2088" t="s">
        <v>6165</v>
      </c>
      <c r="J2088" t="s">
        <v>39</v>
      </c>
      <c r="K2088" t="b">
        <v>1</v>
      </c>
      <c r="L2088" t="s">
        <v>42</v>
      </c>
      <c r="M2088" t="s">
        <v>6166</v>
      </c>
      <c r="Q2088" t="b">
        <v>1</v>
      </c>
      <c r="R2088" t="s">
        <v>86</v>
      </c>
      <c r="S2088" t="b">
        <v>0</v>
      </c>
      <c r="U2088" t="b">
        <v>0</v>
      </c>
    </row>
    <row r="2089" spans="1:21" x14ac:dyDescent="0.2">
      <c r="A2089">
        <v>20113</v>
      </c>
      <c r="C2089" t="s">
        <v>6149</v>
      </c>
      <c r="F2089" t="s">
        <v>6167</v>
      </c>
      <c r="G2089" t="s">
        <v>6157</v>
      </c>
      <c r="H2089" t="s">
        <v>6168</v>
      </c>
      <c r="I2089" t="s">
        <v>6152</v>
      </c>
      <c r="J2089" t="s">
        <v>39</v>
      </c>
      <c r="K2089" t="b">
        <v>1</v>
      </c>
      <c r="L2089" t="s">
        <v>42</v>
      </c>
      <c r="M2089" t="s">
        <v>6169</v>
      </c>
      <c r="Q2089" t="b">
        <v>0</v>
      </c>
      <c r="R2089" t="s">
        <v>86</v>
      </c>
      <c r="S2089" t="b">
        <v>0</v>
      </c>
      <c r="U2089" t="b">
        <v>0</v>
      </c>
    </row>
    <row r="2090" spans="1:21" x14ac:dyDescent="0.2">
      <c r="A2090">
        <v>1673</v>
      </c>
      <c r="C2090" t="s">
        <v>6149</v>
      </c>
      <c r="F2090" t="s">
        <v>6170</v>
      </c>
      <c r="G2090" t="s">
        <v>6157</v>
      </c>
      <c r="H2090" t="s">
        <v>6171</v>
      </c>
      <c r="I2090" t="s">
        <v>6156</v>
      </c>
      <c r="J2090" t="s">
        <v>39</v>
      </c>
      <c r="K2090" t="b">
        <v>1</v>
      </c>
      <c r="L2090" t="s">
        <v>42</v>
      </c>
      <c r="M2090" t="s">
        <v>6173</v>
      </c>
      <c r="P2090" t="s">
        <v>6172</v>
      </c>
      <c r="Q2090" t="b">
        <v>1</v>
      </c>
      <c r="R2090" t="s">
        <v>86</v>
      </c>
      <c r="S2090" t="b">
        <v>0</v>
      </c>
      <c r="U2090" t="b">
        <v>0</v>
      </c>
    </row>
    <row r="2091" spans="1:21" x14ac:dyDescent="0.2">
      <c r="A2091">
        <v>1674</v>
      </c>
      <c r="C2091" t="s">
        <v>6149</v>
      </c>
      <c r="F2091" t="s">
        <v>6174</v>
      </c>
      <c r="G2091" t="s">
        <v>6157</v>
      </c>
      <c r="H2091" t="s">
        <v>6175</v>
      </c>
      <c r="I2091" t="s">
        <v>6156</v>
      </c>
      <c r="J2091" t="s">
        <v>39</v>
      </c>
      <c r="K2091" t="b">
        <v>1</v>
      </c>
      <c r="L2091" t="s">
        <v>42</v>
      </c>
      <c r="M2091" t="s">
        <v>6161</v>
      </c>
      <c r="N2091" t="s">
        <v>6162</v>
      </c>
      <c r="Q2091" t="b">
        <v>0</v>
      </c>
      <c r="R2091" t="s">
        <v>86</v>
      </c>
      <c r="S2091" t="b">
        <v>0</v>
      </c>
      <c r="U2091" t="b">
        <v>0</v>
      </c>
    </row>
    <row r="2092" spans="1:21" x14ac:dyDescent="0.2">
      <c r="A2092">
        <v>20151</v>
      </c>
      <c r="C2092" t="s">
        <v>6149</v>
      </c>
      <c r="F2092" t="s">
        <v>6176</v>
      </c>
      <c r="H2092" t="s">
        <v>6177</v>
      </c>
      <c r="I2092" t="s">
        <v>6178</v>
      </c>
      <c r="J2092" t="s">
        <v>39</v>
      </c>
      <c r="K2092" t="b">
        <v>1</v>
      </c>
      <c r="L2092" t="s">
        <v>42</v>
      </c>
      <c r="M2092" t="s">
        <v>6179</v>
      </c>
      <c r="Q2092" t="b">
        <v>0</v>
      </c>
      <c r="R2092" t="s">
        <v>86</v>
      </c>
      <c r="S2092" t="b">
        <v>0</v>
      </c>
      <c r="U2092" t="b">
        <v>0</v>
      </c>
    </row>
    <row r="2093" spans="1:21" x14ac:dyDescent="0.2">
      <c r="A2093">
        <v>15668</v>
      </c>
      <c r="C2093" t="s">
        <v>6149</v>
      </c>
      <c r="F2093" t="s">
        <v>6180</v>
      </c>
      <c r="G2093" t="s">
        <v>6157</v>
      </c>
      <c r="I2093" t="s">
        <v>6181</v>
      </c>
      <c r="K2093" t="b">
        <v>1</v>
      </c>
      <c r="L2093" t="s">
        <v>42</v>
      </c>
      <c r="M2093" t="s">
        <v>6161</v>
      </c>
      <c r="N2093" t="s">
        <v>6162</v>
      </c>
      <c r="Q2093" t="b">
        <v>0</v>
      </c>
      <c r="R2093" t="s">
        <v>86</v>
      </c>
      <c r="S2093" t="b">
        <v>0</v>
      </c>
      <c r="U2093" t="b">
        <v>0</v>
      </c>
    </row>
    <row r="2094" spans="1:21" x14ac:dyDescent="0.2">
      <c r="A2094">
        <v>19968</v>
      </c>
      <c r="C2094" t="s">
        <v>6183</v>
      </c>
      <c r="K2094" t="b">
        <v>0</v>
      </c>
      <c r="L2094" t="s">
        <v>42</v>
      </c>
      <c r="Q2094" t="b">
        <v>0</v>
      </c>
      <c r="R2094" t="s">
        <v>86</v>
      </c>
      <c r="S2094" t="b">
        <v>1</v>
      </c>
      <c r="U2094" t="b">
        <v>0</v>
      </c>
    </row>
    <row r="2095" spans="1:21" x14ac:dyDescent="0.2">
      <c r="A2095">
        <v>20152</v>
      </c>
      <c r="C2095" t="s">
        <v>6184</v>
      </c>
      <c r="E2095" t="s">
        <v>3411</v>
      </c>
      <c r="H2095" t="s">
        <v>6185</v>
      </c>
      <c r="I2095" t="s">
        <v>6186</v>
      </c>
      <c r="J2095" t="s">
        <v>39</v>
      </c>
      <c r="K2095" t="b">
        <v>1</v>
      </c>
      <c r="L2095" t="s">
        <v>42</v>
      </c>
      <c r="M2095" t="s">
        <v>6187</v>
      </c>
      <c r="Q2095" t="b">
        <v>0</v>
      </c>
      <c r="R2095" t="s">
        <v>86</v>
      </c>
      <c r="S2095" t="b">
        <v>0</v>
      </c>
      <c r="U2095" t="b">
        <v>0</v>
      </c>
    </row>
    <row r="2096" spans="1:21" x14ac:dyDescent="0.2">
      <c r="A2096">
        <v>20201</v>
      </c>
      <c r="C2096" t="s">
        <v>6188</v>
      </c>
      <c r="F2096" t="s">
        <v>9905</v>
      </c>
      <c r="H2096" t="s">
        <v>6191</v>
      </c>
      <c r="I2096" t="s">
        <v>6192</v>
      </c>
      <c r="J2096" t="s">
        <v>302</v>
      </c>
      <c r="K2096" t="b">
        <v>1</v>
      </c>
      <c r="L2096" t="s">
        <v>42</v>
      </c>
      <c r="M2096" t="s">
        <v>6194</v>
      </c>
      <c r="P2096" t="s">
        <v>6193</v>
      </c>
      <c r="Q2096" t="b">
        <v>0</v>
      </c>
      <c r="R2096" t="s">
        <v>86</v>
      </c>
      <c r="S2096" t="b">
        <v>0</v>
      </c>
      <c r="U2096" t="b">
        <v>0</v>
      </c>
    </row>
    <row r="2097" spans="1:21" x14ac:dyDescent="0.2">
      <c r="C2097" t="s">
        <v>6188</v>
      </c>
      <c r="F2097" t="s">
        <v>9906</v>
      </c>
      <c r="H2097" t="s">
        <v>6196</v>
      </c>
      <c r="I2097" t="s">
        <v>6197</v>
      </c>
      <c r="J2097" t="s">
        <v>302</v>
      </c>
      <c r="K2097" t="b">
        <v>1</v>
      </c>
      <c r="L2097" t="s">
        <v>42</v>
      </c>
      <c r="M2097" t="s">
        <v>6198</v>
      </c>
      <c r="N2097" t="s">
        <v>6199</v>
      </c>
      <c r="Q2097" t="b">
        <v>0</v>
      </c>
      <c r="R2097" t="s">
        <v>86</v>
      </c>
      <c r="S2097" t="b">
        <v>0</v>
      </c>
      <c r="U2097" t="b">
        <v>0</v>
      </c>
    </row>
    <row r="2098" spans="1:21" x14ac:dyDescent="0.2">
      <c r="A2098">
        <v>1962</v>
      </c>
      <c r="C2098" t="s">
        <v>6188</v>
      </c>
      <c r="F2098" t="s">
        <v>9907</v>
      </c>
      <c r="H2098" t="s">
        <v>6201</v>
      </c>
      <c r="I2098" t="s">
        <v>6202</v>
      </c>
      <c r="J2098" t="s">
        <v>302</v>
      </c>
      <c r="K2098" t="b">
        <v>1</v>
      </c>
      <c r="L2098" t="s">
        <v>42</v>
      </c>
      <c r="M2098" t="s">
        <v>6203</v>
      </c>
      <c r="N2098" t="s">
        <v>6204</v>
      </c>
      <c r="Q2098" t="b">
        <v>0</v>
      </c>
      <c r="R2098" t="s">
        <v>2032</v>
      </c>
      <c r="S2098" t="b">
        <v>0</v>
      </c>
      <c r="U2098" t="b">
        <v>0</v>
      </c>
    </row>
    <row r="2099" spans="1:21" x14ac:dyDescent="0.2">
      <c r="C2099" t="s">
        <v>6188</v>
      </c>
      <c r="F2099" t="s">
        <v>9908</v>
      </c>
      <c r="H2099" t="s">
        <v>6206</v>
      </c>
      <c r="I2099" t="s">
        <v>6207</v>
      </c>
      <c r="J2099" t="s">
        <v>302</v>
      </c>
      <c r="K2099" t="b">
        <v>1</v>
      </c>
      <c r="L2099" t="s">
        <v>42</v>
      </c>
      <c r="M2099" t="s">
        <v>6208</v>
      </c>
      <c r="Q2099" t="b">
        <v>0</v>
      </c>
      <c r="R2099" t="s">
        <v>2032</v>
      </c>
      <c r="S2099" t="b">
        <v>0</v>
      </c>
      <c r="U2099" t="b">
        <v>0</v>
      </c>
    </row>
    <row r="2100" spans="1:21" x14ac:dyDescent="0.2">
      <c r="C2100" t="s">
        <v>6188</v>
      </c>
      <c r="F2100" t="s">
        <v>9909</v>
      </c>
      <c r="H2100" t="s">
        <v>6210</v>
      </c>
      <c r="I2100" t="s">
        <v>6211</v>
      </c>
      <c r="J2100" t="s">
        <v>302</v>
      </c>
      <c r="K2100" t="b">
        <v>1</v>
      </c>
      <c r="L2100" t="s">
        <v>42</v>
      </c>
      <c r="M2100" t="s">
        <v>6212</v>
      </c>
      <c r="N2100" t="s">
        <v>6213</v>
      </c>
      <c r="Q2100" t="b">
        <v>0</v>
      </c>
      <c r="R2100" t="s">
        <v>86</v>
      </c>
      <c r="S2100" t="b">
        <v>0</v>
      </c>
      <c r="U2100" t="b">
        <v>0</v>
      </c>
    </row>
    <row r="2101" spans="1:21" x14ac:dyDescent="0.2">
      <c r="A2101">
        <v>15827</v>
      </c>
      <c r="C2101" t="s">
        <v>6188</v>
      </c>
      <c r="F2101" t="s">
        <v>9910</v>
      </c>
      <c r="H2101" t="s">
        <v>6215</v>
      </c>
      <c r="I2101" t="s">
        <v>6216</v>
      </c>
      <c r="J2101" t="s">
        <v>302</v>
      </c>
      <c r="K2101" t="b">
        <v>1</v>
      </c>
      <c r="L2101" t="s">
        <v>42</v>
      </c>
      <c r="M2101" t="s">
        <v>6217</v>
      </c>
      <c r="Q2101" t="b">
        <v>0</v>
      </c>
      <c r="R2101" t="s">
        <v>617</v>
      </c>
      <c r="S2101" t="b">
        <v>0</v>
      </c>
      <c r="U2101" t="b">
        <v>0</v>
      </c>
    </row>
    <row r="2102" spans="1:21" x14ac:dyDescent="0.2">
      <c r="A2102">
        <v>1964</v>
      </c>
      <c r="C2102" t="s">
        <v>6188</v>
      </c>
      <c r="F2102" t="s">
        <v>9911</v>
      </c>
      <c r="H2102" t="s">
        <v>6219</v>
      </c>
      <c r="I2102" t="s">
        <v>6220</v>
      </c>
      <c r="J2102" t="s">
        <v>302</v>
      </c>
      <c r="K2102" t="b">
        <v>1</v>
      </c>
      <c r="L2102" t="s">
        <v>42</v>
      </c>
      <c r="M2102" t="s">
        <v>6221</v>
      </c>
      <c r="N2102" t="s">
        <v>6222</v>
      </c>
      <c r="Q2102" t="b">
        <v>1</v>
      </c>
      <c r="R2102" t="s">
        <v>86</v>
      </c>
      <c r="S2102" t="b">
        <v>0</v>
      </c>
      <c r="U2102" t="b">
        <v>0</v>
      </c>
    </row>
    <row r="2103" spans="1:21" x14ac:dyDescent="0.2">
      <c r="C2103" t="s">
        <v>6223</v>
      </c>
      <c r="E2103" t="s">
        <v>6237</v>
      </c>
      <c r="F2103" t="s">
        <v>4289</v>
      </c>
      <c r="G2103" t="s">
        <v>6226</v>
      </c>
      <c r="H2103" t="s">
        <v>6224</v>
      </c>
      <c r="I2103" t="s">
        <v>6225</v>
      </c>
      <c r="J2103" t="s">
        <v>39</v>
      </c>
      <c r="K2103" t="b">
        <v>1</v>
      </c>
      <c r="L2103" t="s">
        <v>42</v>
      </c>
      <c r="M2103" t="s">
        <v>6227</v>
      </c>
      <c r="N2103" t="s">
        <v>6228</v>
      </c>
      <c r="Q2103" t="b">
        <v>0</v>
      </c>
      <c r="R2103" t="s">
        <v>86</v>
      </c>
      <c r="S2103" t="b">
        <v>0</v>
      </c>
      <c r="U2103" t="b">
        <v>0</v>
      </c>
    </row>
    <row r="2104" spans="1:21" x14ac:dyDescent="0.2">
      <c r="C2104" t="s">
        <v>6223</v>
      </c>
      <c r="E2104" t="s">
        <v>6237</v>
      </c>
      <c r="F2104" t="s">
        <v>6238</v>
      </c>
      <c r="G2104" t="s">
        <v>6226</v>
      </c>
      <c r="H2104" t="s">
        <v>6239</v>
      </c>
      <c r="I2104" t="s">
        <v>6240</v>
      </c>
      <c r="J2104" t="s">
        <v>39</v>
      </c>
      <c r="K2104" t="b">
        <v>1</v>
      </c>
      <c r="L2104" t="s">
        <v>42</v>
      </c>
      <c r="M2104" t="s">
        <v>6242</v>
      </c>
      <c r="P2104" t="s">
        <v>6241</v>
      </c>
      <c r="Q2104" t="b">
        <v>0</v>
      </c>
      <c r="R2104" t="s">
        <v>86</v>
      </c>
      <c r="S2104" t="b">
        <v>0</v>
      </c>
      <c r="U2104" t="b">
        <v>0</v>
      </c>
    </row>
    <row r="2105" spans="1:21" x14ac:dyDescent="0.2">
      <c r="A2105">
        <v>20061</v>
      </c>
      <c r="C2105" t="s">
        <v>6223</v>
      </c>
      <c r="E2105" t="s">
        <v>6243</v>
      </c>
      <c r="F2105" t="s">
        <v>9912</v>
      </c>
      <c r="H2105" t="s">
        <v>6248</v>
      </c>
      <c r="I2105" t="s">
        <v>10437</v>
      </c>
      <c r="J2105" t="s">
        <v>39</v>
      </c>
      <c r="K2105" t="b">
        <v>1</v>
      </c>
      <c r="L2105" t="s">
        <v>42</v>
      </c>
      <c r="M2105" t="s">
        <v>6249</v>
      </c>
      <c r="Q2105" t="b">
        <v>0</v>
      </c>
      <c r="R2105" t="s">
        <v>617</v>
      </c>
      <c r="S2105" t="b">
        <v>0</v>
      </c>
      <c r="U2105" t="b">
        <v>0</v>
      </c>
    </row>
    <row r="2106" spans="1:21" x14ac:dyDescent="0.2">
      <c r="C2106" t="s">
        <v>6223</v>
      </c>
      <c r="E2106" t="s">
        <v>6243</v>
      </c>
      <c r="G2106" t="s">
        <v>6226</v>
      </c>
      <c r="H2106" t="s">
        <v>6244</v>
      </c>
      <c r="I2106" t="s">
        <v>6245</v>
      </c>
      <c r="J2106" t="s">
        <v>39</v>
      </c>
      <c r="K2106" t="b">
        <v>1</v>
      </c>
      <c r="L2106" t="s">
        <v>42</v>
      </c>
      <c r="M2106" t="s">
        <v>6246</v>
      </c>
      <c r="Q2106" t="b">
        <v>0</v>
      </c>
      <c r="R2106" t="s">
        <v>86</v>
      </c>
      <c r="S2106" t="b">
        <v>0</v>
      </c>
      <c r="U2106" t="b">
        <v>0</v>
      </c>
    </row>
    <row r="2107" spans="1:21" x14ac:dyDescent="0.2">
      <c r="C2107" t="s">
        <v>6223</v>
      </c>
      <c r="E2107" t="s">
        <v>6028</v>
      </c>
      <c r="F2107" t="s">
        <v>6250</v>
      </c>
      <c r="G2107" t="s">
        <v>6226</v>
      </c>
      <c r="H2107" t="s">
        <v>10251</v>
      </c>
      <c r="I2107" t="s">
        <v>6252</v>
      </c>
      <c r="J2107" t="s">
        <v>39</v>
      </c>
      <c r="K2107" t="b">
        <v>1</v>
      </c>
      <c r="L2107" t="s">
        <v>42</v>
      </c>
      <c r="M2107" t="s">
        <v>6253</v>
      </c>
      <c r="Q2107" t="b">
        <v>0</v>
      </c>
      <c r="R2107" t="s">
        <v>86</v>
      </c>
      <c r="S2107" t="b">
        <v>0</v>
      </c>
      <c r="U2107" t="b">
        <v>0</v>
      </c>
    </row>
    <row r="2108" spans="1:21" x14ac:dyDescent="0.2">
      <c r="A2108">
        <v>1675</v>
      </c>
      <c r="C2108" t="s">
        <v>6223</v>
      </c>
      <c r="F2108" t="s">
        <v>6229</v>
      </c>
      <c r="G2108" t="s">
        <v>6226</v>
      </c>
      <c r="H2108" t="s">
        <v>6230</v>
      </c>
      <c r="I2108" t="s">
        <v>6231</v>
      </c>
      <c r="J2108" t="s">
        <v>39</v>
      </c>
      <c r="K2108" t="b">
        <v>1</v>
      </c>
      <c r="L2108" t="s">
        <v>42</v>
      </c>
      <c r="M2108" t="s">
        <v>6232</v>
      </c>
      <c r="Q2108" t="b">
        <v>0</v>
      </c>
      <c r="R2108" t="s">
        <v>86</v>
      </c>
      <c r="S2108" t="b">
        <v>0</v>
      </c>
      <c r="U2108" t="b">
        <v>0</v>
      </c>
    </row>
    <row r="2109" spans="1:21" x14ac:dyDescent="0.2">
      <c r="A2109">
        <v>1644</v>
      </c>
      <c r="C2109" t="s">
        <v>6223</v>
      </c>
      <c r="F2109" t="s">
        <v>6233</v>
      </c>
      <c r="G2109" t="s">
        <v>6226</v>
      </c>
      <c r="H2109" t="s">
        <v>6234</v>
      </c>
      <c r="I2109" t="s">
        <v>6235</v>
      </c>
      <c r="J2109" t="s">
        <v>263</v>
      </c>
      <c r="K2109" t="b">
        <v>1</v>
      </c>
      <c r="L2109" t="s">
        <v>42</v>
      </c>
      <c r="M2109" t="s">
        <v>6236</v>
      </c>
      <c r="Q2109" t="b">
        <v>1</v>
      </c>
      <c r="R2109" t="s">
        <v>86</v>
      </c>
      <c r="S2109" t="b">
        <v>0</v>
      </c>
      <c r="U2109" t="b">
        <v>0</v>
      </c>
    </row>
    <row r="2110" spans="1:21" x14ac:dyDescent="0.2">
      <c r="C2110" t="s">
        <v>6223</v>
      </c>
      <c r="F2110" t="s">
        <v>9913</v>
      </c>
      <c r="H2110" t="s">
        <v>6255</v>
      </c>
      <c r="I2110" t="s">
        <v>10438</v>
      </c>
      <c r="J2110" t="s">
        <v>39</v>
      </c>
      <c r="K2110" t="b">
        <v>1</v>
      </c>
      <c r="L2110" t="s">
        <v>42</v>
      </c>
      <c r="M2110" t="s">
        <v>6256</v>
      </c>
      <c r="Q2110" t="b">
        <v>0</v>
      </c>
      <c r="R2110" t="s">
        <v>86</v>
      </c>
      <c r="S2110" t="b">
        <v>0</v>
      </c>
      <c r="U2110" t="b">
        <v>0</v>
      </c>
    </row>
    <row r="2111" spans="1:21" x14ac:dyDescent="0.2">
      <c r="C2111" t="s">
        <v>6681</v>
      </c>
      <c r="E2111" t="s">
        <v>6682</v>
      </c>
      <c r="H2111" t="s">
        <v>6683</v>
      </c>
      <c r="I2111" t="s">
        <v>6684</v>
      </c>
      <c r="J2111" t="s">
        <v>39</v>
      </c>
      <c r="K2111" t="b">
        <v>1</v>
      </c>
      <c r="L2111" t="s">
        <v>42</v>
      </c>
      <c r="M2111" t="s">
        <v>6685</v>
      </c>
      <c r="Q2111" t="b">
        <v>0</v>
      </c>
      <c r="R2111" t="s">
        <v>86</v>
      </c>
      <c r="S2111" t="b">
        <v>0</v>
      </c>
      <c r="U2111" t="b">
        <v>0</v>
      </c>
    </row>
    <row r="2112" spans="1:21" x14ac:dyDescent="0.2">
      <c r="A2112">
        <v>20273</v>
      </c>
      <c r="C2112" t="s">
        <v>6681</v>
      </c>
      <c r="E2112" t="s">
        <v>6990</v>
      </c>
      <c r="F2112" t="s">
        <v>9915</v>
      </c>
      <c r="H2112" t="s">
        <v>10253</v>
      </c>
      <c r="I2112" t="s">
        <v>10442</v>
      </c>
      <c r="K2112" t="b">
        <v>1</v>
      </c>
      <c r="L2112" t="s">
        <v>42</v>
      </c>
      <c r="M2112" t="s">
        <v>11287</v>
      </c>
      <c r="Q2112" t="b">
        <v>0</v>
      </c>
      <c r="R2112" t="s">
        <v>86</v>
      </c>
      <c r="S2112" t="b">
        <v>0</v>
      </c>
      <c r="U2112" t="b">
        <v>0</v>
      </c>
    </row>
    <row r="2113" spans="1:21" x14ac:dyDescent="0.2">
      <c r="A2113">
        <v>1668</v>
      </c>
      <c r="C2113" t="s">
        <v>6681</v>
      </c>
      <c r="E2113" t="s">
        <v>6990</v>
      </c>
      <c r="G2113" t="s">
        <v>10439</v>
      </c>
      <c r="H2113" t="s">
        <v>6991</v>
      </c>
      <c r="I2113" t="s">
        <v>10440</v>
      </c>
      <c r="J2113" t="s">
        <v>39</v>
      </c>
      <c r="K2113" t="b">
        <v>1</v>
      </c>
      <c r="L2113" t="s">
        <v>42</v>
      </c>
      <c r="M2113" t="s">
        <v>11286</v>
      </c>
      <c r="Q2113" t="b">
        <v>0</v>
      </c>
      <c r="R2113" t="s">
        <v>86</v>
      </c>
      <c r="S2113" t="b">
        <v>0</v>
      </c>
      <c r="U2113" t="b">
        <v>0</v>
      </c>
    </row>
    <row r="2114" spans="1:21" x14ac:dyDescent="0.2">
      <c r="C2114" t="s">
        <v>6681</v>
      </c>
      <c r="E2114" t="s">
        <v>9950</v>
      </c>
      <c r="F2114" t="s">
        <v>9914</v>
      </c>
      <c r="H2114" t="s">
        <v>10252</v>
      </c>
      <c r="I2114" t="s">
        <v>10441</v>
      </c>
      <c r="K2114" t="b">
        <v>0</v>
      </c>
      <c r="L2114" t="s">
        <v>42</v>
      </c>
      <c r="Q2114" t="b">
        <v>0</v>
      </c>
      <c r="R2114" t="s">
        <v>86</v>
      </c>
      <c r="S2114" t="b">
        <v>0</v>
      </c>
      <c r="U2114" t="b">
        <v>0</v>
      </c>
    </row>
    <row r="2115" spans="1:21" x14ac:dyDescent="0.2">
      <c r="A2115">
        <v>1949</v>
      </c>
      <c r="C2115" t="s">
        <v>6257</v>
      </c>
      <c r="E2115" t="s">
        <v>4632</v>
      </c>
      <c r="I2115" t="s">
        <v>6258</v>
      </c>
      <c r="K2115" t="b">
        <v>0</v>
      </c>
      <c r="L2115" t="s">
        <v>42</v>
      </c>
      <c r="Q2115" t="b">
        <v>0</v>
      </c>
      <c r="R2115" t="s">
        <v>86</v>
      </c>
      <c r="S2115" t="b">
        <v>0</v>
      </c>
      <c r="U2115" t="b">
        <v>0</v>
      </c>
    </row>
    <row r="2116" spans="1:21" x14ac:dyDescent="0.2">
      <c r="C2116" t="s">
        <v>6257</v>
      </c>
      <c r="E2116" t="s">
        <v>6259</v>
      </c>
      <c r="F2116" t="s">
        <v>812</v>
      </c>
      <c r="H2116" t="s">
        <v>6260</v>
      </c>
      <c r="I2116" t="s">
        <v>6261</v>
      </c>
      <c r="K2116" t="b">
        <v>1</v>
      </c>
      <c r="L2116" t="s">
        <v>42</v>
      </c>
      <c r="M2116" t="s">
        <v>6263</v>
      </c>
      <c r="P2116" t="s">
        <v>6262</v>
      </c>
      <c r="Q2116" t="b">
        <v>0</v>
      </c>
      <c r="R2116" t="s">
        <v>86</v>
      </c>
      <c r="S2116" t="b">
        <v>0</v>
      </c>
      <c r="U2116" t="b">
        <v>0</v>
      </c>
    </row>
    <row r="2117" spans="1:21" x14ac:dyDescent="0.2">
      <c r="A2117">
        <v>2380</v>
      </c>
      <c r="C2117" t="s">
        <v>6257</v>
      </c>
      <c r="E2117" t="s">
        <v>6264</v>
      </c>
      <c r="F2117" t="s">
        <v>6265</v>
      </c>
      <c r="I2117" t="s">
        <v>6266</v>
      </c>
      <c r="K2117" t="b">
        <v>1</v>
      </c>
      <c r="L2117" t="s">
        <v>42</v>
      </c>
      <c r="M2117" t="s">
        <v>6267</v>
      </c>
      <c r="Q2117" t="b">
        <v>0</v>
      </c>
      <c r="R2117" t="s">
        <v>86</v>
      </c>
      <c r="S2117" t="b">
        <v>0</v>
      </c>
      <c r="U2117" t="b">
        <v>0</v>
      </c>
    </row>
    <row r="2118" spans="1:21" x14ac:dyDescent="0.2">
      <c r="A2118">
        <v>1952</v>
      </c>
      <c r="C2118" t="s">
        <v>6257</v>
      </c>
      <c r="E2118" t="s">
        <v>6268</v>
      </c>
      <c r="F2118" t="s">
        <v>6269</v>
      </c>
      <c r="I2118" t="s">
        <v>6270</v>
      </c>
      <c r="K2118" t="b">
        <v>1</v>
      </c>
      <c r="L2118" t="s">
        <v>42</v>
      </c>
      <c r="M2118" t="s">
        <v>6271</v>
      </c>
      <c r="Q2118" t="b">
        <v>0</v>
      </c>
      <c r="R2118" t="s">
        <v>86</v>
      </c>
      <c r="S2118" t="b">
        <v>0</v>
      </c>
      <c r="U2118" t="b">
        <v>0</v>
      </c>
    </row>
    <row r="2119" spans="1:21" x14ac:dyDescent="0.2">
      <c r="A2119">
        <v>1951</v>
      </c>
      <c r="C2119" t="s">
        <v>6257</v>
      </c>
      <c r="E2119" t="s">
        <v>6272</v>
      </c>
      <c r="I2119" t="s">
        <v>6273</v>
      </c>
      <c r="K2119" t="b">
        <v>1</v>
      </c>
      <c r="L2119" t="s">
        <v>42</v>
      </c>
      <c r="M2119" t="s">
        <v>6274</v>
      </c>
      <c r="Q2119" t="b">
        <v>0</v>
      </c>
      <c r="R2119" t="s">
        <v>86</v>
      </c>
      <c r="S2119" t="b">
        <v>1</v>
      </c>
      <c r="U2119" t="b">
        <v>0</v>
      </c>
    </row>
    <row r="2120" spans="1:21" x14ac:dyDescent="0.2">
      <c r="A2120">
        <v>1948</v>
      </c>
      <c r="C2120" t="s">
        <v>6257</v>
      </c>
      <c r="D2120" t="s">
        <v>2383</v>
      </c>
      <c r="E2120" t="s">
        <v>6264</v>
      </c>
      <c r="F2120" t="s">
        <v>6277</v>
      </c>
      <c r="I2120" t="s">
        <v>6278</v>
      </c>
      <c r="K2120" t="b">
        <v>0</v>
      </c>
      <c r="L2120" t="s">
        <v>42</v>
      </c>
      <c r="Q2120" t="b">
        <v>0</v>
      </c>
      <c r="R2120" t="s">
        <v>86</v>
      </c>
      <c r="S2120" t="b">
        <v>1</v>
      </c>
      <c r="U2120" t="b">
        <v>0</v>
      </c>
    </row>
    <row r="2121" spans="1:21" x14ac:dyDescent="0.2">
      <c r="A2121">
        <v>1701</v>
      </c>
      <c r="C2121" t="s">
        <v>6257</v>
      </c>
      <c r="D2121" t="s">
        <v>2383</v>
      </c>
      <c r="E2121" t="s">
        <v>6264</v>
      </c>
      <c r="F2121" t="s">
        <v>6279</v>
      </c>
      <c r="I2121" t="s">
        <v>6280</v>
      </c>
      <c r="K2121" t="b">
        <v>0</v>
      </c>
      <c r="L2121" t="s">
        <v>42</v>
      </c>
      <c r="Q2121" t="b">
        <v>0</v>
      </c>
      <c r="R2121" t="s">
        <v>86</v>
      </c>
      <c r="S2121" t="b">
        <v>1</v>
      </c>
      <c r="U2121" t="b">
        <v>0</v>
      </c>
    </row>
    <row r="2122" spans="1:21" x14ac:dyDescent="0.2">
      <c r="A2122">
        <v>2384</v>
      </c>
      <c r="C2122" t="s">
        <v>6257</v>
      </c>
      <c r="D2122" t="s">
        <v>2383</v>
      </c>
      <c r="E2122" t="s">
        <v>6264</v>
      </c>
      <c r="F2122" t="s">
        <v>9916</v>
      </c>
      <c r="H2122" t="s">
        <v>10254</v>
      </c>
      <c r="I2122" t="s">
        <v>6282</v>
      </c>
      <c r="K2122" t="b">
        <v>1</v>
      </c>
      <c r="L2122" t="s">
        <v>42</v>
      </c>
      <c r="M2122" t="s">
        <v>6284</v>
      </c>
      <c r="P2122" t="s">
        <v>6283</v>
      </c>
      <c r="Q2122" t="b">
        <v>0</v>
      </c>
      <c r="R2122" t="s">
        <v>86</v>
      </c>
      <c r="S2122" t="b">
        <v>0</v>
      </c>
      <c r="U2122" t="b">
        <v>0</v>
      </c>
    </row>
    <row r="2123" spans="1:21" x14ac:dyDescent="0.2">
      <c r="A2123">
        <v>2083</v>
      </c>
      <c r="C2123" t="s">
        <v>6257</v>
      </c>
      <c r="D2123" t="s">
        <v>2383</v>
      </c>
      <c r="E2123" t="s">
        <v>6264</v>
      </c>
      <c r="F2123" t="s">
        <v>6285</v>
      </c>
      <c r="I2123" t="s">
        <v>6286</v>
      </c>
      <c r="K2123" t="b">
        <v>1</v>
      </c>
      <c r="L2123" t="s">
        <v>42</v>
      </c>
      <c r="M2123" t="s">
        <v>6287</v>
      </c>
      <c r="Q2123" t="b">
        <v>0</v>
      </c>
      <c r="R2123" t="s">
        <v>86</v>
      </c>
      <c r="S2123" t="b">
        <v>1</v>
      </c>
      <c r="U2123" t="b">
        <v>0</v>
      </c>
    </row>
    <row r="2124" spans="1:21" x14ac:dyDescent="0.2">
      <c r="C2124" t="s">
        <v>6257</v>
      </c>
      <c r="D2124" t="s">
        <v>2383</v>
      </c>
      <c r="E2124" t="s">
        <v>6264</v>
      </c>
      <c r="F2124" t="s">
        <v>6288</v>
      </c>
      <c r="H2124" t="s">
        <v>6289</v>
      </c>
      <c r="I2124" t="s">
        <v>6290</v>
      </c>
      <c r="J2124" t="s">
        <v>39</v>
      </c>
      <c r="K2124" t="b">
        <v>1</v>
      </c>
      <c r="L2124" t="s">
        <v>42</v>
      </c>
      <c r="M2124" t="s">
        <v>6291</v>
      </c>
      <c r="Q2124" t="b">
        <v>0</v>
      </c>
      <c r="R2124" t="s">
        <v>86</v>
      </c>
      <c r="S2124" t="b">
        <v>0</v>
      </c>
      <c r="U2124" t="b">
        <v>0</v>
      </c>
    </row>
    <row r="2125" spans="1:21" x14ac:dyDescent="0.2">
      <c r="C2125" t="s">
        <v>6257</v>
      </c>
      <c r="D2125" t="s">
        <v>2383</v>
      </c>
      <c r="E2125" t="s">
        <v>6264</v>
      </c>
      <c r="F2125" t="s">
        <v>6292</v>
      </c>
      <c r="H2125" t="s">
        <v>6293</v>
      </c>
      <c r="I2125" t="s">
        <v>6294</v>
      </c>
      <c r="J2125" t="s">
        <v>39</v>
      </c>
      <c r="K2125" t="b">
        <v>1</v>
      </c>
      <c r="L2125" t="s">
        <v>42</v>
      </c>
      <c r="M2125" t="s">
        <v>6295</v>
      </c>
      <c r="N2125" t="s">
        <v>6296</v>
      </c>
      <c r="Q2125" t="b">
        <v>0</v>
      </c>
      <c r="R2125" t="s">
        <v>86</v>
      </c>
      <c r="S2125" t="b">
        <v>0</v>
      </c>
      <c r="U2125" t="b">
        <v>0</v>
      </c>
    </row>
    <row r="2126" spans="1:21" x14ac:dyDescent="0.2">
      <c r="A2126">
        <v>1953</v>
      </c>
      <c r="C2126" t="s">
        <v>6257</v>
      </c>
      <c r="D2126" t="s">
        <v>2383</v>
      </c>
      <c r="E2126" t="s">
        <v>6264</v>
      </c>
      <c r="F2126" t="s">
        <v>6297</v>
      </c>
      <c r="I2126" t="s">
        <v>6266</v>
      </c>
      <c r="K2126" t="b">
        <v>1</v>
      </c>
      <c r="L2126" t="s">
        <v>42</v>
      </c>
      <c r="M2126" t="s">
        <v>6299</v>
      </c>
      <c r="P2126" t="s">
        <v>6298</v>
      </c>
      <c r="Q2126" t="b">
        <v>0</v>
      </c>
      <c r="R2126" t="s">
        <v>613</v>
      </c>
      <c r="S2126" t="b">
        <v>1</v>
      </c>
      <c r="U2126" t="b">
        <v>1</v>
      </c>
    </row>
    <row r="2127" spans="1:21" x14ac:dyDescent="0.2">
      <c r="A2127">
        <v>1947</v>
      </c>
      <c r="C2127" t="s">
        <v>6257</v>
      </c>
      <c r="D2127" t="s">
        <v>2383</v>
      </c>
      <c r="E2127" t="s">
        <v>6264</v>
      </c>
      <c r="I2127" t="s">
        <v>6276</v>
      </c>
      <c r="K2127" t="b">
        <v>0</v>
      </c>
      <c r="L2127" t="s">
        <v>42</v>
      </c>
      <c r="Q2127" t="b">
        <v>0</v>
      </c>
      <c r="R2127" t="s">
        <v>86</v>
      </c>
      <c r="S2127" t="b">
        <v>0</v>
      </c>
      <c r="U2127" t="b">
        <v>0</v>
      </c>
    </row>
    <row r="2128" spans="1:21" x14ac:dyDescent="0.2">
      <c r="C2128" t="s">
        <v>9917</v>
      </c>
      <c r="E2128" t="s">
        <v>1612</v>
      </c>
      <c r="F2128" t="s">
        <v>9918</v>
      </c>
      <c r="H2128" t="s">
        <v>10256</v>
      </c>
      <c r="I2128" t="s">
        <v>10435</v>
      </c>
      <c r="K2128" t="b">
        <v>1</v>
      </c>
      <c r="L2128" t="s">
        <v>42</v>
      </c>
      <c r="M2128" t="s">
        <v>11288</v>
      </c>
      <c r="Q2128" t="b">
        <v>0</v>
      </c>
      <c r="R2128" t="s">
        <v>86</v>
      </c>
      <c r="S2128" t="b">
        <v>0</v>
      </c>
      <c r="U2128" t="b">
        <v>0</v>
      </c>
    </row>
    <row r="2129" spans="1:21" x14ac:dyDescent="0.2">
      <c r="A2129">
        <v>20274</v>
      </c>
      <c r="C2129" t="s">
        <v>6300</v>
      </c>
      <c r="E2129" t="s">
        <v>6301</v>
      </c>
      <c r="F2129" t="s">
        <v>6302</v>
      </c>
      <c r="H2129" t="s">
        <v>6303</v>
      </c>
      <c r="I2129" t="s">
        <v>6304</v>
      </c>
      <c r="J2129" t="s">
        <v>39</v>
      </c>
      <c r="K2129" t="b">
        <v>1</v>
      </c>
      <c r="L2129" t="s">
        <v>42</v>
      </c>
      <c r="M2129" t="s">
        <v>6306</v>
      </c>
      <c r="P2129" t="s">
        <v>6305</v>
      </c>
      <c r="Q2129" t="b">
        <v>0</v>
      </c>
      <c r="R2129" t="s">
        <v>86</v>
      </c>
      <c r="S2129" t="b">
        <v>0</v>
      </c>
      <c r="U2129" t="b">
        <v>0</v>
      </c>
    </row>
    <row r="2130" spans="1:21" x14ac:dyDescent="0.2">
      <c r="A2130">
        <v>15765</v>
      </c>
      <c r="C2130" t="s">
        <v>6307</v>
      </c>
      <c r="E2130" t="s">
        <v>424</v>
      </c>
      <c r="I2130" t="s">
        <v>6308</v>
      </c>
      <c r="K2130" t="b">
        <v>1</v>
      </c>
      <c r="L2130" t="s">
        <v>42</v>
      </c>
      <c r="M2130" t="s">
        <v>6309</v>
      </c>
      <c r="N2130" t="s">
        <v>6310</v>
      </c>
      <c r="Q2130" t="b">
        <v>1</v>
      </c>
      <c r="R2130" t="s">
        <v>6307</v>
      </c>
      <c r="S2130" t="b">
        <v>1</v>
      </c>
      <c r="U2130" t="b">
        <v>0</v>
      </c>
    </row>
    <row r="2131" spans="1:21" x14ac:dyDescent="0.2">
      <c r="A2131">
        <v>1960</v>
      </c>
      <c r="C2131" t="s">
        <v>6311</v>
      </c>
      <c r="E2131" t="s">
        <v>6374</v>
      </c>
      <c r="F2131" t="s">
        <v>6375</v>
      </c>
      <c r="I2131" t="s">
        <v>6376</v>
      </c>
      <c r="K2131" t="b">
        <v>1</v>
      </c>
      <c r="L2131" t="s">
        <v>42</v>
      </c>
      <c r="M2131" t="s">
        <v>6377</v>
      </c>
      <c r="Q2131" t="b">
        <v>0</v>
      </c>
      <c r="R2131" t="s">
        <v>86</v>
      </c>
      <c r="S2131" t="b">
        <v>0</v>
      </c>
      <c r="U2131" t="b">
        <v>0</v>
      </c>
    </row>
    <row r="2132" spans="1:21" x14ac:dyDescent="0.2">
      <c r="A2132">
        <v>20102</v>
      </c>
      <c r="C2132" t="s">
        <v>6311</v>
      </c>
      <c r="E2132" t="s">
        <v>9953</v>
      </c>
      <c r="F2132" t="s">
        <v>1590</v>
      </c>
      <c r="H2132" t="s">
        <v>6379</v>
      </c>
      <c r="I2132" t="s">
        <v>6380</v>
      </c>
      <c r="J2132" t="s">
        <v>39</v>
      </c>
      <c r="K2132" t="b">
        <v>1</v>
      </c>
      <c r="L2132" t="s">
        <v>42</v>
      </c>
      <c r="M2132" t="s">
        <v>6381</v>
      </c>
      <c r="Q2132" t="b">
        <v>0</v>
      </c>
      <c r="R2132" t="s">
        <v>86</v>
      </c>
      <c r="S2132" t="b">
        <v>0</v>
      </c>
      <c r="U2132" t="b">
        <v>0</v>
      </c>
    </row>
    <row r="2133" spans="1:21" x14ac:dyDescent="0.2">
      <c r="C2133" t="s">
        <v>6311</v>
      </c>
      <c r="E2133" t="s">
        <v>6382</v>
      </c>
      <c r="F2133" t="s">
        <v>9923</v>
      </c>
      <c r="H2133" t="s">
        <v>6384</v>
      </c>
      <c r="I2133" t="s">
        <v>10450</v>
      </c>
      <c r="J2133" t="s">
        <v>39</v>
      </c>
      <c r="K2133" t="b">
        <v>1</v>
      </c>
      <c r="L2133" t="s">
        <v>42</v>
      </c>
      <c r="M2133" t="s">
        <v>6385</v>
      </c>
      <c r="Q2133" t="b">
        <v>0</v>
      </c>
      <c r="R2133" t="s">
        <v>86</v>
      </c>
      <c r="S2133" t="b">
        <v>0</v>
      </c>
      <c r="U2133" t="b">
        <v>0</v>
      </c>
    </row>
    <row r="2134" spans="1:21" x14ac:dyDescent="0.2">
      <c r="A2134">
        <v>1961</v>
      </c>
      <c r="C2134" t="s">
        <v>6311</v>
      </c>
      <c r="E2134" t="s">
        <v>6382</v>
      </c>
      <c r="F2134" t="s">
        <v>6386</v>
      </c>
      <c r="I2134" t="s">
        <v>6387</v>
      </c>
      <c r="K2134" t="b">
        <v>1</v>
      </c>
      <c r="L2134" t="s">
        <v>42</v>
      </c>
      <c r="M2134" t="s">
        <v>6389</v>
      </c>
      <c r="N2134" t="s">
        <v>6390</v>
      </c>
      <c r="P2134" t="s">
        <v>6388</v>
      </c>
      <c r="Q2134" t="b">
        <v>0</v>
      </c>
      <c r="R2134" t="s">
        <v>86</v>
      </c>
      <c r="S2134" t="b">
        <v>1</v>
      </c>
      <c r="U2134" t="b">
        <v>0</v>
      </c>
    </row>
    <row r="2135" spans="1:21" x14ac:dyDescent="0.2">
      <c r="A2135">
        <v>15783</v>
      </c>
      <c r="C2135" t="s">
        <v>6311</v>
      </c>
      <c r="F2135" t="s">
        <v>9919</v>
      </c>
      <c r="H2135" t="s">
        <v>6319</v>
      </c>
      <c r="I2135" t="s">
        <v>6320</v>
      </c>
      <c r="J2135" t="s">
        <v>39</v>
      </c>
      <c r="K2135" t="b">
        <v>1</v>
      </c>
      <c r="L2135" t="s">
        <v>42</v>
      </c>
      <c r="M2135" t="s">
        <v>6321</v>
      </c>
      <c r="N2135" t="s">
        <v>6322</v>
      </c>
      <c r="Q2135" t="b">
        <v>0</v>
      </c>
      <c r="R2135" t="s">
        <v>233</v>
      </c>
      <c r="S2135" t="b">
        <v>0</v>
      </c>
      <c r="U2135" t="b">
        <v>0</v>
      </c>
    </row>
    <row r="2136" spans="1:21" x14ac:dyDescent="0.2">
      <c r="C2136" t="s">
        <v>6311</v>
      </c>
      <c r="F2136" t="s">
        <v>9920</v>
      </c>
      <c r="H2136" t="s">
        <v>6350</v>
      </c>
      <c r="I2136" t="s">
        <v>6351</v>
      </c>
      <c r="J2136" t="s">
        <v>39</v>
      </c>
      <c r="K2136" t="b">
        <v>1</v>
      </c>
      <c r="L2136" t="s">
        <v>42</v>
      </c>
      <c r="M2136" t="s">
        <v>6353</v>
      </c>
      <c r="P2136" t="s">
        <v>6352</v>
      </c>
      <c r="Q2136" t="b">
        <v>0</v>
      </c>
      <c r="R2136" t="s">
        <v>86</v>
      </c>
      <c r="S2136" t="b">
        <v>0</v>
      </c>
      <c r="U2136" t="b">
        <v>0</v>
      </c>
    </row>
    <row r="2137" spans="1:21" x14ac:dyDescent="0.2">
      <c r="A2137">
        <v>1954</v>
      </c>
      <c r="C2137" t="s">
        <v>6311</v>
      </c>
      <c r="F2137" t="s">
        <v>6312</v>
      </c>
      <c r="I2137" t="s">
        <v>6313</v>
      </c>
      <c r="K2137" t="b">
        <v>1</v>
      </c>
      <c r="L2137" t="s">
        <v>42</v>
      </c>
      <c r="M2137" t="s">
        <v>6314</v>
      </c>
      <c r="Q2137" t="b">
        <v>0</v>
      </c>
      <c r="R2137" t="s">
        <v>86</v>
      </c>
      <c r="S2137" t="b">
        <v>1</v>
      </c>
      <c r="U2137" t="b">
        <v>0</v>
      </c>
    </row>
    <row r="2138" spans="1:21" x14ac:dyDescent="0.2">
      <c r="C2138" t="s">
        <v>6311</v>
      </c>
      <c r="F2138" t="s">
        <v>9921</v>
      </c>
      <c r="H2138" t="s">
        <v>6316</v>
      </c>
      <c r="I2138" t="s">
        <v>6317</v>
      </c>
      <c r="J2138" t="s">
        <v>39</v>
      </c>
      <c r="K2138" t="b">
        <v>0</v>
      </c>
      <c r="L2138" t="s">
        <v>42</v>
      </c>
      <c r="Q2138" t="b">
        <v>0</v>
      </c>
      <c r="R2138" t="s">
        <v>86</v>
      </c>
      <c r="S2138" t="b">
        <v>0</v>
      </c>
      <c r="U2138" t="b">
        <v>0</v>
      </c>
    </row>
    <row r="2139" spans="1:21" x14ac:dyDescent="0.2">
      <c r="A2139">
        <v>1955</v>
      </c>
      <c r="C2139" t="s">
        <v>6311</v>
      </c>
      <c r="F2139" t="s">
        <v>6323</v>
      </c>
      <c r="I2139" t="s">
        <v>6324</v>
      </c>
      <c r="K2139" t="b">
        <v>1</v>
      </c>
      <c r="L2139" t="s">
        <v>42</v>
      </c>
      <c r="M2139" t="s">
        <v>6326</v>
      </c>
      <c r="N2139" t="s">
        <v>6327</v>
      </c>
      <c r="P2139" t="s">
        <v>6325</v>
      </c>
      <c r="Q2139" t="b">
        <v>1</v>
      </c>
      <c r="R2139" t="s">
        <v>86</v>
      </c>
      <c r="S2139" t="b">
        <v>1</v>
      </c>
      <c r="U2139" t="b">
        <v>0</v>
      </c>
    </row>
    <row r="2140" spans="1:21" x14ac:dyDescent="0.2">
      <c r="A2140">
        <v>1956</v>
      </c>
      <c r="C2140" t="s">
        <v>6311</v>
      </c>
      <c r="F2140" t="s">
        <v>6328</v>
      </c>
      <c r="I2140" t="s">
        <v>6329</v>
      </c>
      <c r="K2140" t="b">
        <v>1</v>
      </c>
      <c r="L2140" t="s">
        <v>42</v>
      </c>
      <c r="M2140" t="s">
        <v>6331</v>
      </c>
      <c r="N2140" t="s">
        <v>6332</v>
      </c>
      <c r="P2140" t="s">
        <v>6330</v>
      </c>
      <c r="Q2140" t="b">
        <v>0</v>
      </c>
      <c r="R2140" t="s">
        <v>86</v>
      </c>
      <c r="S2140" t="b">
        <v>1</v>
      </c>
      <c r="U2140" t="b">
        <v>0</v>
      </c>
    </row>
    <row r="2141" spans="1:21" x14ac:dyDescent="0.2">
      <c r="A2141">
        <v>15792</v>
      </c>
      <c r="C2141" t="s">
        <v>6311</v>
      </c>
      <c r="F2141" t="s">
        <v>6333</v>
      </c>
      <c r="I2141" t="s">
        <v>6334</v>
      </c>
      <c r="K2141" t="b">
        <v>1</v>
      </c>
      <c r="L2141" t="s">
        <v>42</v>
      </c>
      <c r="M2141" t="s">
        <v>6335</v>
      </c>
      <c r="N2141" t="s">
        <v>6336</v>
      </c>
      <c r="Q2141" t="b">
        <v>0</v>
      </c>
      <c r="R2141" t="s">
        <v>86</v>
      </c>
      <c r="S2141" t="b">
        <v>1</v>
      </c>
      <c r="U2141" t="b">
        <v>0</v>
      </c>
    </row>
    <row r="2142" spans="1:21" x14ac:dyDescent="0.2">
      <c r="A2142">
        <v>2198</v>
      </c>
      <c r="C2142" t="s">
        <v>6311</v>
      </c>
      <c r="F2142" t="s">
        <v>6337</v>
      </c>
      <c r="I2142" t="s">
        <v>6338</v>
      </c>
      <c r="K2142" t="b">
        <v>0</v>
      </c>
      <c r="L2142" t="s">
        <v>42</v>
      </c>
      <c r="Q2142" t="b">
        <v>0</v>
      </c>
      <c r="R2142" t="s">
        <v>86</v>
      </c>
      <c r="S2142" t="b">
        <v>1</v>
      </c>
      <c r="U2142" t="b">
        <v>0</v>
      </c>
    </row>
    <row r="2143" spans="1:21" x14ac:dyDescent="0.2">
      <c r="C2143" t="s">
        <v>6311</v>
      </c>
      <c r="F2143" t="s">
        <v>9922</v>
      </c>
      <c r="H2143" t="s">
        <v>6340</v>
      </c>
      <c r="I2143" t="s">
        <v>6341</v>
      </c>
      <c r="J2143" t="s">
        <v>39</v>
      </c>
      <c r="K2143" t="b">
        <v>1</v>
      </c>
      <c r="L2143" t="s">
        <v>42</v>
      </c>
      <c r="M2143" t="s">
        <v>6343</v>
      </c>
      <c r="P2143" t="s">
        <v>6342</v>
      </c>
      <c r="Q2143" t="b">
        <v>0</v>
      </c>
      <c r="R2143" t="s">
        <v>86</v>
      </c>
      <c r="S2143" t="b">
        <v>0</v>
      </c>
      <c r="U2143" t="b">
        <v>0</v>
      </c>
    </row>
    <row r="2144" spans="1:21" x14ac:dyDescent="0.2">
      <c r="A2144">
        <v>1958</v>
      </c>
      <c r="C2144" t="s">
        <v>6311</v>
      </c>
      <c r="F2144" t="s">
        <v>6344</v>
      </c>
      <c r="I2144" t="s">
        <v>6345</v>
      </c>
      <c r="K2144" t="b">
        <v>1</v>
      </c>
      <c r="L2144" t="s">
        <v>42</v>
      </c>
      <c r="M2144" t="s">
        <v>6347</v>
      </c>
      <c r="N2144" t="s">
        <v>6348</v>
      </c>
      <c r="P2144" t="s">
        <v>6346</v>
      </c>
      <c r="Q2144" t="b">
        <v>0</v>
      </c>
      <c r="R2144" t="s">
        <v>86</v>
      </c>
      <c r="S2144" t="b">
        <v>0</v>
      </c>
      <c r="U2144" t="b">
        <v>0</v>
      </c>
    </row>
    <row r="2145" spans="1:21" x14ac:dyDescent="0.2">
      <c r="A2145">
        <v>2189</v>
      </c>
      <c r="C2145" t="s">
        <v>6311</v>
      </c>
      <c r="F2145" t="s">
        <v>6354</v>
      </c>
      <c r="I2145" t="s">
        <v>6355</v>
      </c>
      <c r="K2145" t="b">
        <v>1</v>
      </c>
      <c r="L2145" t="s">
        <v>42</v>
      </c>
      <c r="M2145" t="s">
        <v>6356</v>
      </c>
      <c r="N2145" t="s">
        <v>6357</v>
      </c>
      <c r="P2145" t="s">
        <v>6356</v>
      </c>
      <c r="Q2145" t="b">
        <v>0</v>
      </c>
      <c r="R2145" t="s">
        <v>86</v>
      </c>
      <c r="S2145" t="b">
        <v>1</v>
      </c>
      <c r="U2145" t="b">
        <v>1</v>
      </c>
    </row>
    <row r="2146" spans="1:21" x14ac:dyDescent="0.2">
      <c r="A2146">
        <v>20088</v>
      </c>
      <c r="C2146" t="s">
        <v>6311</v>
      </c>
      <c r="F2146" t="s">
        <v>6358</v>
      </c>
      <c r="H2146" t="s">
        <v>6359</v>
      </c>
      <c r="I2146" t="s">
        <v>6360</v>
      </c>
      <c r="J2146" t="s">
        <v>39</v>
      </c>
      <c r="K2146" t="b">
        <v>1</v>
      </c>
      <c r="L2146" t="s">
        <v>42</v>
      </c>
      <c r="M2146" t="s">
        <v>11289</v>
      </c>
      <c r="Q2146" t="b">
        <v>0</v>
      </c>
      <c r="R2146" t="s">
        <v>86</v>
      </c>
      <c r="S2146" t="b">
        <v>0</v>
      </c>
      <c r="U2146" t="b">
        <v>0</v>
      </c>
    </row>
    <row r="2147" spans="1:21" x14ac:dyDescent="0.2">
      <c r="A2147">
        <v>2387</v>
      </c>
      <c r="C2147" t="s">
        <v>6311</v>
      </c>
      <c r="F2147" t="s">
        <v>6361</v>
      </c>
      <c r="I2147" t="s">
        <v>6362</v>
      </c>
      <c r="K2147" t="b">
        <v>1</v>
      </c>
      <c r="L2147" t="s">
        <v>42</v>
      </c>
      <c r="M2147" t="s">
        <v>6363</v>
      </c>
      <c r="Q2147" t="b">
        <v>0</v>
      </c>
      <c r="R2147" t="s">
        <v>86</v>
      </c>
      <c r="S2147" t="b">
        <v>1</v>
      </c>
      <c r="U2147" t="b">
        <v>0</v>
      </c>
    </row>
    <row r="2148" spans="1:21" x14ac:dyDescent="0.2">
      <c r="A2148">
        <v>1959</v>
      </c>
      <c r="C2148" t="s">
        <v>6311</v>
      </c>
      <c r="F2148" t="s">
        <v>6364</v>
      </c>
      <c r="I2148" t="s">
        <v>6365</v>
      </c>
      <c r="K2148" t="b">
        <v>1</v>
      </c>
      <c r="L2148" t="s">
        <v>42</v>
      </c>
      <c r="M2148" t="s">
        <v>6366</v>
      </c>
      <c r="N2148" t="s">
        <v>6367</v>
      </c>
      <c r="Q2148" t="b">
        <v>1</v>
      </c>
      <c r="R2148" t="s">
        <v>3080</v>
      </c>
      <c r="S2148" t="b">
        <v>0</v>
      </c>
      <c r="U2148" t="b">
        <v>1</v>
      </c>
    </row>
    <row r="2149" spans="1:21" x14ac:dyDescent="0.2">
      <c r="A2149">
        <v>2444</v>
      </c>
      <c r="C2149" t="s">
        <v>6311</v>
      </c>
      <c r="F2149" t="s">
        <v>6368</v>
      </c>
      <c r="K2149" t="b">
        <v>1</v>
      </c>
      <c r="L2149" t="s">
        <v>42</v>
      </c>
      <c r="M2149" t="s">
        <v>6369</v>
      </c>
      <c r="Q2149" t="b">
        <v>0</v>
      </c>
      <c r="R2149" t="s">
        <v>86</v>
      </c>
      <c r="S2149" t="b">
        <v>1</v>
      </c>
      <c r="U2149" t="b">
        <v>0</v>
      </c>
    </row>
    <row r="2150" spans="1:21" x14ac:dyDescent="0.2">
      <c r="A2150">
        <v>15683</v>
      </c>
      <c r="C2150" t="s">
        <v>6311</v>
      </c>
      <c r="F2150" t="s">
        <v>821</v>
      </c>
      <c r="I2150" t="s">
        <v>6370</v>
      </c>
      <c r="K2150" t="b">
        <v>1</v>
      </c>
      <c r="L2150" t="s">
        <v>42</v>
      </c>
      <c r="M2150" t="s">
        <v>6343</v>
      </c>
      <c r="P2150" t="s">
        <v>6342</v>
      </c>
      <c r="Q2150" t="b">
        <v>1</v>
      </c>
      <c r="R2150" t="s">
        <v>86</v>
      </c>
      <c r="S2150" t="b">
        <v>1</v>
      </c>
      <c r="U2150" t="b">
        <v>0</v>
      </c>
    </row>
    <row r="2151" spans="1:21" x14ac:dyDescent="0.2">
      <c r="A2151">
        <v>15775</v>
      </c>
      <c r="C2151" t="s">
        <v>6311</v>
      </c>
      <c r="F2151" t="s">
        <v>6371</v>
      </c>
      <c r="I2151" t="s">
        <v>6372</v>
      </c>
      <c r="K2151" t="b">
        <v>0</v>
      </c>
      <c r="L2151" t="s">
        <v>42</v>
      </c>
      <c r="Q2151" t="b">
        <v>0</v>
      </c>
      <c r="R2151" t="s">
        <v>86</v>
      </c>
      <c r="S2151" t="b">
        <v>1</v>
      </c>
      <c r="U2151" t="b">
        <v>0</v>
      </c>
    </row>
    <row r="2152" spans="1:21" x14ac:dyDescent="0.2">
      <c r="A2152">
        <v>15830</v>
      </c>
      <c r="C2152" t="s">
        <v>6311</v>
      </c>
      <c r="F2152" t="s">
        <v>6373</v>
      </c>
      <c r="I2152" t="s">
        <v>6313</v>
      </c>
      <c r="K2152" t="b">
        <v>1</v>
      </c>
      <c r="L2152" t="s">
        <v>42</v>
      </c>
      <c r="M2152" t="s">
        <v>6314</v>
      </c>
      <c r="Q2152" t="b">
        <v>0</v>
      </c>
      <c r="R2152" t="s">
        <v>86</v>
      </c>
      <c r="S2152" t="b">
        <v>1</v>
      </c>
      <c r="U2152" t="b">
        <v>0</v>
      </c>
    </row>
    <row r="2153" spans="1:21" x14ac:dyDescent="0.2">
      <c r="A2153">
        <v>1715</v>
      </c>
      <c r="C2153" t="s">
        <v>6391</v>
      </c>
      <c r="E2153" t="s">
        <v>6392</v>
      </c>
      <c r="H2153" t="s">
        <v>6393</v>
      </c>
      <c r="I2153" t="s">
        <v>6394</v>
      </c>
      <c r="J2153" t="s">
        <v>39</v>
      </c>
      <c r="K2153" t="b">
        <v>1</v>
      </c>
      <c r="L2153" t="s">
        <v>42</v>
      </c>
      <c r="M2153" t="s">
        <v>6395</v>
      </c>
      <c r="Q2153" t="b">
        <v>1</v>
      </c>
      <c r="R2153" t="s">
        <v>86</v>
      </c>
      <c r="S2153" t="b">
        <v>0</v>
      </c>
      <c r="U2153" t="b">
        <v>0</v>
      </c>
    </row>
    <row r="2154" spans="1:21" x14ac:dyDescent="0.2">
      <c r="A2154">
        <v>2291</v>
      </c>
      <c r="C2154" t="s">
        <v>6391</v>
      </c>
      <c r="E2154" t="s">
        <v>6396</v>
      </c>
      <c r="F2154" t="s">
        <v>1160</v>
      </c>
      <c r="G2154" t="s">
        <v>6398</v>
      </c>
      <c r="I2154" t="s">
        <v>6400</v>
      </c>
      <c r="K2154" t="b">
        <v>1</v>
      </c>
      <c r="L2154" t="s">
        <v>42</v>
      </c>
      <c r="M2154" t="s">
        <v>6401</v>
      </c>
      <c r="Q2154" t="b">
        <v>0</v>
      </c>
      <c r="R2154" t="s">
        <v>86</v>
      </c>
      <c r="S2154" t="b">
        <v>1</v>
      </c>
      <c r="U2154" t="b">
        <v>0</v>
      </c>
    </row>
    <row r="2155" spans="1:21" x14ac:dyDescent="0.2">
      <c r="A2155">
        <v>2292</v>
      </c>
      <c r="C2155" t="s">
        <v>6391</v>
      </c>
      <c r="E2155" t="s">
        <v>6396</v>
      </c>
      <c r="F2155" t="s">
        <v>1056</v>
      </c>
      <c r="G2155" t="s">
        <v>6398</v>
      </c>
      <c r="I2155" t="s">
        <v>6402</v>
      </c>
      <c r="K2155" t="b">
        <v>1</v>
      </c>
      <c r="L2155" t="s">
        <v>42</v>
      </c>
      <c r="M2155" t="s">
        <v>6403</v>
      </c>
      <c r="Q2155" t="b">
        <v>0</v>
      </c>
      <c r="R2155" t="s">
        <v>86</v>
      </c>
      <c r="S2155" t="b">
        <v>1</v>
      </c>
      <c r="U2155" t="b">
        <v>0</v>
      </c>
    </row>
    <row r="2156" spans="1:21" x14ac:dyDescent="0.2">
      <c r="A2156">
        <v>2290</v>
      </c>
      <c r="C2156" t="s">
        <v>6391</v>
      </c>
      <c r="E2156" t="s">
        <v>6396</v>
      </c>
      <c r="G2156" t="s">
        <v>6398</v>
      </c>
      <c r="I2156" t="s">
        <v>6397</v>
      </c>
      <c r="K2156" t="b">
        <v>1</v>
      </c>
      <c r="L2156" t="s">
        <v>42</v>
      </c>
      <c r="M2156" t="s">
        <v>6399</v>
      </c>
      <c r="Q2156" t="b">
        <v>0</v>
      </c>
      <c r="R2156" t="s">
        <v>86</v>
      </c>
      <c r="S2156" t="b">
        <v>1</v>
      </c>
      <c r="U2156" t="b">
        <v>0</v>
      </c>
    </row>
    <row r="2157" spans="1:21" x14ac:dyDescent="0.2">
      <c r="A2157">
        <v>1500</v>
      </c>
      <c r="C2157" t="s">
        <v>6391</v>
      </c>
      <c r="E2157" t="s">
        <v>6404</v>
      </c>
      <c r="I2157" t="s">
        <v>6405</v>
      </c>
      <c r="K2157" t="b">
        <v>0</v>
      </c>
      <c r="L2157" t="s">
        <v>42</v>
      </c>
      <c r="Q2157" t="b">
        <v>0</v>
      </c>
      <c r="R2157" t="s">
        <v>86</v>
      </c>
      <c r="S2157" t="b">
        <v>1</v>
      </c>
      <c r="U2157" t="b">
        <v>0</v>
      </c>
    </row>
    <row r="2158" spans="1:21" x14ac:dyDescent="0.2">
      <c r="A2158">
        <v>2343</v>
      </c>
      <c r="C2158" t="s">
        <v>6391</v>
      </c>
      <c r="E2158" t="s">
        <v>6721</v>
      </c>
      <c r="F2158" t="s">
        <v>6722</v>
      </c>
      <c r="H2158" t="s">
        <v>6723</v>
      </c>
      <c r="I2158" t="s">
        <v>6724</v>
      </c>
      <c r="J2158" t="s">
        <v>39</v>
      </c>
      <c r="K2158" t="b">
        <v>1</v>
      </c>
      <c r="L2158" t="s">
        <v>42</v>
      </c>
      <c r="M2158" t="s">
        <v>11290</v>
      </c>
      <c r="Q2158" t="b">
        <v>0</v>
      </c>
      <c r="R2158" t="s">
        <v>3185</v>
      </c>
      <c r="S2158" t="b">
        <v>0</v>
      </c>
      <c r="U2158" t="b">
        <v>0</v>
      </c>
    </row>
    <row r="2159" spans="1:21" x14ac:dyDescent="0.2">
      <c r="A2159">
        <v>20101</v>
      </c>
      <c r="C2159" t="s">
        <v>9924</v>
      </c>
      <c r="E2159" t="s">
        <v>9951</v>
      </c>
      <c r="F2159" t="s">
        <v>9925</v>
      </c>
      <c r="H2159" t="s">
        <v>10257</v>
      </c>
      <c r="I2159" t="s">
        <v>10451</v>
      </c>
      <c r="K2159" t="b">
        <v>0</v>
      </c>
      <c r="L2159" t="s">
        <v>42</v>
      </c>
      <c r="Q2159" t="b">
        <v>0</v>
      </c>
      <c r="R2159" t="s">
        <v>86</v>
      </c>
      <c r="S2159" t="b">
        <v>0</v>
      </c>
      <c r="U2159" t="b">
        <v>0</v>
      </c>
    </row>
    <row r="2160" spans="1:21" x14ac:dyDescent="0.2">
      <c r="A2160">
        <v>20131</v>
      </c>
      <c r="C2160" t="s">
        <v>6406</v>
      </c>
      <c r="E2160" t="s">
        <v>9952</v>
      </c>
      <c r="F2160" t="s">
        <v>6410</v>
      </c>
      <c r="G2160" t="s">
        <v>6413</v>
      </c>
      <c r="H2160" t="s">
        <v>6411</v>
      </c>
      <c r="I2160" t="s">
        <v>6412</v>
      </c>
      <c r="J2160" t="s">
        <v>39</v>
      </c>
      <c r="K2160" t="b">
        <v>1</v>
      </c>
      <c r="L2160" t="s">
        <v>42</v>
      </c>
      <c r="M2160" t="s">
        <v>6414</v>
      </c>
      <c r="N2160" t="s">
        <v>6415</v>
      </c>
      <c r="Q2160" t="b">
        <v>0</v>
      </c>
      <c r="R2160" t="s">
        <v>86</v>
      </c>
      <c r="S2160" t="b">
        <v>0</v>
      </c>
      <c r="U2160" t="b">
        <v>0</v>
      </c>
    </row>
    <row r="2161" spans="1:21" x14ac:dyDescent="0.2">
      <c r="A2161">
        <v>2344</v>
      </c>
      <c r="C2161" t="s">
        <v>6406</v>
      </c>
      <c r="E2161" t="s">
        <v>6416</v>
      </c>
      <c r="H2161" t="s">
        <v>6417</v>
      </c>
      <c r="I2161" t="s">
        <v>6418</v>
      </c>
      <c r="J2161" t="s">
        <v>39</v>
      </c>
      <c r="K2161" t="b">
        <v>1</v>
      </c>
      <c r="L2161" t="s">
        <v>42</v>
      </c>
      <c r="M2161" t="s">
        <v>6420</v>
      </c>
      <c r="N2161" t="s">
        <v>6421</v>
      </c>
      <c r="P2161" t="s">
        <v>6419</v>
      </c>
      <c r="Q2161" t="b">
        <v>0</v>
      </c>
      <c r="R2161" t="s">
        <v>3185</v>
      </c>
      <c r="S2161" t="b">
        <v>0</v>
      </c>
      <c r="U2161" t="b">
        <v>0</v>
      </c>
    </row>
    <row r="2162" spans="1:21" x14ac:dyDescent="0.2">
      <c r="C2162" t="s">
        <v>6406</v>
      </c>
      <c r="E2162" t="s">
        <v>4549</v>
      </c>
      <c r="F2162" t="s">
        <v>6200</v>
      </c>
      <c r="H2162" t="s">
        <v>6423</v>
      </c>
      <c r="I2162" t="s">
        <v>6424</v>
      </c>
      <c r="J2162" t="s">
        <v>39</v>
      </c>
      <c r="K2162" t="b">
        <v>1</v>
      </c>
      <c r="L2162" t="s">
        <v>42</v>
      </c>
      <c r="M2162" t="s">
        <v>6425</v>
      </c>
      <c r="Q2162" t="b">
        <v>0</v>
      </c>
      <c r="R2162" t="s">
        <v>86</v>
      </c>
      <c r="S2162" t="b">
        <v>0</v>
      </c>
      <c r="U2162" t="b">
        <v>0</v>
      </c>
    </row>
    <row r="2163" spans="1:21" x14ac:dyDescent="0.2">
      <c r="C2163" t="s">
        <v>6406</v>
      </c>
      <c r="E2163" t="s">
        <v>4549</v>
      </c>
      <c r="F2163" t="s">
        <v>6426</v>
      </c>
      <c r="H2163" t="s">
        <v>6427</v>
      </c>
      <c r="I2163" t="s">
        <v>6428</v>
      </c>
      <c r="J2163" t="s">
        <v>39</v>
      </c>
      <c r="K2163" t="b">
        <v>1</v>
      </c>
      <c r="L2163" t="s">
        <v>42</v>
      </c>
      <c r="M2163" t="s">
        <v>6429</v>
      </c>
      <c r="Q2163" t="b">
        <v>0</v>
      </c>
      <c r="R2163" t="s">
        <v>86</v>
      </c>
      <c r="S2163" t="b">
        <v>0</v>
      </c>
      <c r="U2163" t="b">
        <v>0</v>
      </c>
    </row>
    <row r="2164" spans="1:21" x14ac:dyDescent="0.2">
      <c r="C2164" t="s">
        <v>6406</v>
      </c>
      <c r="E2164" t="s">
        <v>4549</v>
      </c>
      <c r="F2164" t="s">
        <v>9926</v>
      </c>
      <c r="H2164" t="s">
        <v>6431</v>
      </c>
      <c r="I2164" t="s">
        <v>10452</v>
      </c>
      <c r="J2164" t="s">
        <v>39</v>
      </c>
      <c r="K2164" t="b">
        <v>1</v>
      </c>
      <c r="L2164" t="s">
        <v>42</v>
      </c>
      <c r="M2164" t="s">
        <v>6432</v>
      </c>
      <c r="Q2164" t="b">
        <v>0</v>
      </c>
      <c r="R2164" t="s">
        <v>86</v>
      </c>
      <c r="S2164" t="b">
        <v>0</v>
      </c>
      <c r="U2164" t="b">
        <v>0</v>
      </c>
    </row>
    <row r="2165" spans="1:21" x14ac:dyDescent="0.2">
      <c r="A2165" t="s">
        <v>11408</v>
      </c>
      <c r="C2165" t="s">
        <v>6406</v>
      </c>
      <c r="E2165" t="s">
        <v>4549</v>
      </c>
      <c r="F2165" t="s">
        <v>11652</v>
      </c>
      <c r="G2165" t="s">
        <v>11405</v>
      </c>
      <c r="H2165" t="s">
        <v>11653</v>
      </c>
      <c r="I2165" t="s">
        <v>11405</v>
      </c>
      <c r="J2165" t="s">
        <v>39</v>
      </c>
      <c r="K2165" t="b">
        <v>1</v>
      </c>
      <c r="L2165" t="s">
        <v>42</v>
      </c>
      <c r="M2165" t="s">
        <v>11405</v>
      </c>
      <c r="N2165" t="s">
        <v>11405</v>
      </c>
      <c r="O2165" t="s">
        <v>11405</v>
      </c>
      <c r="P2165" t="s">
        <v>11405</v>
      </c>
      <c r="Q2165" t="b">
        <v>0</v>
      </c>
      <c r="R2165" t="s">
        <v>86</v>
      </c>
      <c r="S2165" t="b">
        <v>0</v>
      </c>
      <c r="T2165" t="s">
        <v>11405</v>
      </c>
      <c r="U2165" t="b">
        <v>0</v>
      </c>
    </row>
    <row r="2166" spans="1:21" x14ac:dyDescent="0.2">
      <c r="A2166">
        <v>1965</v>
      </c>
      <c r="C2166" t="s">
        <v>6406</v>
      </c>
      <c r="E2166" t="s">
        <v>6433</v>
      </c>
      <c r="F2166" t="s">
        <v>6434</v>
      </c>
      <c r="I2166" t="s">
        <v>6408</v>
      </c>
      <c r="K2166" t="b">
        <v>1</v>
      </c>
      <c r="L2166" t="s">
        <v>42</v>
      </c>
      <c r="M2166" t="s">
        <v>6435</v>
      </c>
      <c r="Q2166" t="b">
        <v>0</v>
      </c>
      <c r="R2166" t="s">
        <v>86</v>
      </c>
      <c r="S2166" t="b">
        <v>1</v>
      </c>
      <c r="U2166" t="b">
        <v>0</v>
      </c>
    </row>
    <row r="2167" spans="1:21" x14ac:dyDescent="0.2">
      <c r="A2167">
        <v>20107</v>
      </c>
      <c r="C2167" t="s">
        <v>6406</v>
      </c>
      <c r="E2167" t="s">
        <v>4274</v>
      </c>
      <c r="F2167" t="s">
        <v>10741</v>
      </c>
      <c r="G2167" t="s">
        <v>10742</v>
      </c>
      <c r="H2167" t="s">
        <v>6437</v>
      </c>
      <c r="I2167" t="s">
        <v>6438</v>
      </c>
      <c r="J2167" t="s">
        <v>39</v>
      </c>
      <c r="K2167" t="b">
        <v>1</v>
      </c>
      <c r="L2167" t="s">
        <v>42</v>
      </c>
      <c r="M2167" t="s">
        <v>6440</v>
      </c>
      <c r="Q2167" t="b">
        <v>0</v>
      </c>
      <c r="R2167" t="s">
        <v>86</v>
      </c>
      <c r="S2167" t="b">
        <v>0</v>
      </c>
      <c r="U2167" t="b">
        <v>0</v>
      </c>
    </row>
    <row r="2168" spans="1:21" x14ac:dyDescent="0.2">
      <c r="A2168">
        <v>1966</v>
      </c>
      <c r="C2168" t="s">
        <v>6406</v>
      </c>
      <c r="E2168" t="s">
        <v>4274</v>
      </c>
      <c r="F2168" t="s">
        <v>6441</v>
      </c>
      <c r="K2168" t="b">
        <v>0</v>
      </c>
      <c r="L2168" t="s">
        <v>42</v>
      </c>
      <c r="Q2168" t="b">
        <v>0</v>
      </c>
      <c r="R2168" t="s">
        <v>86</v>
      </c>
      <c r="S2168" t="b">
        <v>1</v>
      </c>
      <c r="U2168" t="b">
        <v>0</v>
      </c>
    </row>
    <row r="2169" spans="1:21" x14ac:dyDescent="0.2">
      <c r="A2169">
        <v>1963</v>
      </c>
      <c r="C2169" t="s">
        <v>6406</v>
      </c>
      <c r="F2169" t="s">
        <v>6407</v>
      </c>
      <c r="I2169" t="s">
        <v>6408</v>
      </c>
      <c r="K2169" t="b">
        <v>0</v>
      </c>
      <c r="L2169" t="s">
        <v>42</v>
      </c>
      <c r="Q2169" t="b">
        <v>0</v>
      </c>
      <c r="R2169" t="s">
        <v>86</v>
      </c>
      <c r="S2169" t="b">
        <v>1</v>
      </c>
      <c r="U2169" t="b">
        <v>0</v>
      </c>
    </row>
    <row r="2170" spans="1:21" x14ac:dyDescent="0.2">
      <c r="C2170" t="s">
        <v>6442</v>
      </c>
      <c r="E2170" t="s">
        <v>6446</v>
      </c>
      <c r="F2170" t="s">
        <v>1590</v>
      </c>
      <c r="H2170" t="s">
        <v>6447</v>
      </c>
      <c r="I2170" t="s">
        <v>6448</v>
      </c>
      <c r="J2170" t="s">
        <v>39</v>
      </c>
      <c r="K2170" t="b">
        <v>1</v>
      </c>
      <c r="L2170" t="s">
        <v>42</v>
      </c>
      <c r="M2170" t="s">
        <v>6449</v>
      </c>
      <c r="Q2170" t="b">
        <v>0</v>
      </c>
      <c r="R2170" t="s">
        <v>86</v>
      </c>
      <c r="S2170" t="b">
        <v>0</v>
      </c>
      <c r="U2170" t="b">
        <v>0</v>
      </c>
    </row>
    <row r="2171" spans="1:21" x14ac:dyDescent="0.2">
      <c r="A2171">
        <v>1683</v>
      </c>
      <c r="C2171" t="s">
        <v>6442</v>
      </c>
      <c r="E2171" t="s">
        <v>6446</v>
      </c>
      <c r="F2171" t="s">
        <v>6969</v>
      </c>
      <c r="H2171" t="s">
        <v>6970</v>
      </c>
      <c r="I2171" t="s">
        <v>6971</v>
      </c>
      <c r="K2171" t="b">
        <v>1</v>
      </c>
      <c r="L2171" t="s">
        <v>42</v>
      </c>
      <c r="M2171" t="s">
        <v>11291</v>
      </c>
      <c r="Q2171" t="b">
        <v>1</v>
      </c>
      <c r="R2171" t="s">
        <v>447</v>
      </c>
      <c r="S2171" t="b">
        <v>0</v>
      </c>
      <c r="U2171" t="b">
        <v>0</v>
      </c>
    </row>
    <row r="2172" spans="1:21" x14ac:dyDescent="0.2">
      <c r="A2172">
        <v>1681</v>
      </c>
      <c r="C2172" t="s">
        <v>6442</v>
      </c>
      <c r="E2172" t="s">
        <v>6446</v>
      </c>
      <c r="F2172" t="s">
        <v>6648</v>
      </c>
      <c r="H2172" t="s">
        <v>6649</v>
      </c>
      <c r="I2172" t="s">
        <v>6448</v>
      </c>
      <c r="J2172" t="s">
        <v>39</v>
      </c>
      <c r="K2172" t="b">
        <v>1</v>
      </c>
      <c r="L2172" t="s">
        <v>42</v>
      </c>
      <c r="M2172" t="s">
        <v>6449</v>
      </c>
      <c r="Q2172" t="b">
        <v>1</v>
      </c>
      <c r="R2172" t="s">
        <v>2691</v>
      </c>
      <c r="S2172" t="b">
        <v>0</v>
      </c>
      <c r="U2172" t="b">
        <v>0</v>
      </c>
    </row>
    <row r="2173" spans="1:21" x14ac:dyDescent="0.2">
      <c r="A2173">
        <v>2635</v>
      </c>
      <c r="C2173" t="s">
        <v>6442</v>
      </c>
      <c r="E2173" t="s">
        <v>6446</v>
      </c>
      <c r="F2173" t="s">
        <v>6450</v>
      </c>
      <c r="I2173" t="s">
        <v>6451</v>
      </c>
      <c r="K2173" t="b">
        <v>1</v>
      </c>
      <c r="L2173" t="s">
        <v>42</v>
      </c>
      <c r="M2173" t="s">
        <v>6452</v>
      </c>
      <c r="Q2173" t="b">
        <v>0</v>
      </c>
      <c r="R2173" t="s">
        <v>86</v>
      </c>
      <c r="S2173" t="b">
        <v>0</v>
      </c>
      <c r="U2173" t="b">
        <v>1</v>
      </c>
    </row>
    <row r="2174" spans="1:21" x14ac:dyDescent="0.2">
      <c r="C2174" t="s">
        <v>6442</v>
      </c>
      <c r="E2174" t="s">
        <v>6446</v>
      </c>
      <c r="F2174" t="s">
        <v>6453</v>
      </c>
      <c r="H2174" t="s">
        <v>6454</v>
      </c>
      <c r="I2174" t="s">
        <v>6455</v>
      </c>
      <c r="K2174" t="b">
        <v>1</v>
      </c>
      <c r="L2174" t="s">
        <v>42</v>
      </c>
      <c r="M2174" t="s">
        <v>11292</v>
      </c>
      <c r="Q2174" t="b">
        <v>0</v>
      </c>
      <c r="R2174" t="s">
        <v>86</v>
      </c>
      <c r="S2174" t="b">
        <v>0</v>
      </c>
      <c r="U2174" t="b">
        <v>0</v>
      </c>
    </row>
    <row r="2175" spans="1:21" x14ac:dyDescent="0.2">
      <c r="A2175">
        <v>20181</v>
      </c>
      <c r="C2175" t="s">
        <v>6442</v>
      </c>
      <c r="E2175" t="s">
        <v>6446</v>
      </c>
      <c r="F2175" t="s">
        <v>6754</v>
      </c>
      <c r="H2175" t="s">
        <v>6755</v>
      </c>
      <c r="I2175" t="s">
        <v>6756</v>
      </c>
      <c r="K2175" t="b">
        <v>1</v>
      </c>
      <c r="L2175" t="s">
        <v>42</v>
      </c>
      <c r="M2175" t="s">
        <v>6452</v>
      </c>
      <c r="Q2175" t="b">
        <v>0</v>
      </c>
      <c r="R2175" t="s">
        <v>86</v>
      </c>
      <c r="S2175" t="b">
        <v>0</v>
      </c>
      <c r="U2175" t="b">
        <v>0</v>
      </c>
    </row>
    <row r="2176" spans="1:21" x14ac:dyDescent="0.2">
      <c r="A2176">
        <v>15851</v>
      </c>
      <c r="C2176" t="s">
        <v>6442</v>
      </c>
      <c r="E2176" t="s">
        <v>6446</v>
      </c>
      <c r="F2176" t="s">
        <v>6456</v>
      </c>
      <c r="I2176" t="s">
        <v>6457</v>
      </c>
      <c r="K2176" t="b">
        <v>1</v>
      </c>
      <c r="L2176" t="s">
        <v>42</v>
      </c>
      <c r="M2176" t="s">
        <v>6458</v>
      </c>
      <c r="Q2176" t="b">
        <v>0</v>
      </c>
      <c r="R2176" t="s">
        <v>617</v>
      </c>
      <c r="S2176" t="b">
        <v>0</v>
      </c>
      <c r="U2176" t="b">
        <v>0</v>
      </c>
    </row>
    <row r="2177" spans="1:21" x14ac:dyDescent="0.2">
      <c r="A2177" t="s">
        <v>11408</v>
      </c>
      <c r="C2177" t="s">
        <v>6442</v>
      </c>
      <c r="E2177" t="s">
        <v>6446</v>
      </c>
      <c r="F2177" t="s">
        <v>11654</v>
      </c>
      <c r="G2177" t="s">
        <v>11405</v>
      </c>
      <c r="H2177" t="s">
        <v>11405</v>
      </c>
      <c r="I2177" t="s">
        <v>11655</v>
      </c>
      <c r="J2177" t="s">
        <v>11405</v>
      </c>
      <c r="K2177" t="b">
        <v>1</v>
      </c>
      <c r="L2177" t="s">
        <v>42</v>
      </c>
      <c r="M2177" t="s">
        <v>11405</v>
      </c>
      <c r="N2177" t="s">
        <v>11405</v>
      </c>
      <c r="O2177" t="s">
        <v>11405</v>
      </c>
      <c r="P2177" t="s">
        <v>11405</v>
      </c>
      <c r="Q2177" t="b">
        <v>0</v>
      </c>
      <c r="R2177" t="s">
        <v>617</v>
      </c>
      <c r="S2177" t="b">
        <v>0</v>
      </c>
      <c r="T2177" t="s">
        <v>11405</v>
      </c>
      <c r="U2177" t="b">
        <v>0</v>
      </c>
    </row>
    <row r="2178" spans="1:21" x14ac:dyDescent="0.2">
      <c r="A2178">
        <v>15756</v>
      </c>
      <c r="C2178" t="s">
        <v>6442</v>
      </c>
      <c r="F2178" t="s">
        <v>6443</v>
      </c>
      <c r="H2178" t="s">
        <v>6444</v>
      </c>
      <c r="I2178" t="s">
        <v>6445</v>
      </c>
      <c r="J2178" t="s">
        <v>39</v>
      </c>
      <c r="K2178" t="b">
        <v>0</v>
      </c>
      <c r="L2178" t="s">
        <v>42</v>
      </c>
      <c r="Q2178" t="b">
        <v>0</v>
      </c>
      <c r="R2178" t="s">
        <v>112</v>
      </c>
      <c r="S2178" t="b">
        <v>0</v>
      </c>
      <c r="U2178" t="b">
        <v>1</v>
      </c>
    </row>
    <row r="2179" spans="1:21" x14ac:dyDescent="0.2">
      <c r="C2179" t="s">
        <v>6459</v>
      </c>
      <c r="E2179" t="s">
        <v>6460</v>
      </c>
      <c r="F2179" t="s">
        <v>1160</v>
      </c>
      <c r="H2179" t="s">
        <v>6825</v>
      </c>
      <c r="I2179" t="s">
        <v>6826</v>
      </c>
      <c r="J2179" t="s">
        <v>39</v>
      </c>
      <c r="K2179" t="b">
        <v>0</v>
      </c>
      <c r="L2179" t="s">
        <v>42</v>
      </c>
      <c r="Q2179" t="b">
        <v>0</v>
      </c>
      <c r="R2179" t="s">
        <v>86</v>
      </c>
      <c r="S2179" t="b">
        <v>0</v>
      </c>
      <c r="U2179" t="b">
        <v>0</v>
      </c>
    </row>
    <row r="2180" spans="1:21" x14ac:dyDescent="0.2">
      <c r="C2180" t="s">
        <v>6459</v>
      </c>
      <c r="E2180" t="s">
        <v>6460</v>
      </c>
      <c r="F2180" t="s">
        <v>6461</v>
      </c>
      <c r="H2180" t="s">
        <v>6462</v>
      </c>
      <c r="I2180" t="s">
        <v>6463</v>
      </c>
      <c r="J2180" t="s">
        <v>39</v>
      </c>
      <c r="K2180" t="b">
        <v>1</v>
      </c>
      <c r="L2180" t="s">
        <v>42</v>
      </c>
      <c r="M2180" t="s">
        <v>6464</v>
      </c>
      <c r="Q2180" t="b">
        <v>0</v>
      </c>
      <c r="R2180" t="s">
        <v>86</v>
      </c>
      <c r="S2180" t="b">
        <v>0</v>
      </c>
      <c r="U2180" t="b">
        <v>0</v>
      </c>
    </row>
    <row r="2181" spans="1:21" x14ac:dyDescent="0.2">
      <c r="A2181">
        <v>2231</v>
      </c>
      <c r="C2181" t="s">
        <v>6459</v>
      </c>
      <c r="E2181" t="s">
        <v>6460</v>
      </c>
      <c r="H2181" t="s">
        <v>6825</v>
      </c>
      <c r="I2181" t="s">
        <v>10453</v>
      </c>
      <c r="K2181" t="b">
        <v>1</v>
      </c>
      <c r="L2181" t="s">
        <v>42</v>
      </c>
      <c r="M2181" t="s">
        <v>11293</v>
      </c>
      <c r="Q2181" t="b">
        <v>0</v>
      </c>
      <c r="R2181" t="s">
        <v>407</v>
      </c>
      <c r="S2181" t="b">
        <v>0</v>
      </c>
      <c r="U2181" t="b">
        <v>0</v>
      </c>
    </row>
    <row r="2182" spans="1:21" x14ac:dyDescent="0.2">
      <c r="C2182" t="s">
        <v>6459</v>
      </c>
      <c r="E2182" t="s">
        <v>6465</v>
      </c>
      <c r="F2182" t="s">
        <v>9927</v>
      </c>
      <c r="H2182" t="s">
        <v>10258</v>
      </c>
      <c r="I2182" t="s">
        <v>10454</v>
      </c>
      <c r="K2182" t="b">
        <v>1</v>
      </c>
      <c r="L2182" t="s">
        <v>42</v>
      </c>
      <c r="M2182" t="s">
        <v>11296</v>
      </c>
      <c r="Q2182" t="b">
        <v>0</v>
      </c>
      <c r="R2182" t="s">
        <v>86</v>
      </c>
      <c r="S2182" t="b">
        <v>0</v>
      </c>
      <c r="U2182" t="b">
        <v>0</v>
      </c>
    </row>
    <row r="2183" spans="1:21" x14ac:dyDescent="0.2">
      <c r="A2183">
        <v>1968</v>
      </c>
      <c r="C2183" t="s">
        <v>6459</v>
      </c>
      <c r="E2183" t="s">
        <v>6465</v>
      </c>
      <c r="F2183" t="s">
        <v>9928</v>
      </c>
      <c r="H2183" t="s">
        <v>10259</v>
      </c>
      <c r="I2183" t="s">
        <v>10455</v>
      </c>
      <c r="K2183" t="b">
        <v>1</v>
      </c>
      <c r="L2183" t="s">
        <v>42</v>
      </c>
      <c r="M2183" t="s">
        <v>11294</v>
      </c>
      <c r="Q2183" t="b">
        <v>0</v>
      </c>
      <c r="R2183" t="s">
        <v>4606</v>
      </c>
      <c r="S2183" t="b">
        <v>0</v>
      </c>
      <c r="U2183" t="b">
        <v>0</v>
      </c>
    </row>
    <row r="2184" spans="1:21" x14ac:dyDescent="0.2">
      <c r="A2184">
        <v>1978</v>
      </c>
      <c r="C2184" t="s">
        <v>6459</v>
      </c>
      <c r="E2184" t="s">
        <v>6465</v>
      </c>
      <c r="F2184" t="s">
        <v>10729</v>
      </c>
      <c r="G2184" t="s">
        <v>6469</v>
      </c>
      <c r="H2184" t="s">
        <v>6467</v>
      </c>
      <c r="I2184" t="s">
        <v>6468</v>
      </c>
      <c r="J2184" t="s">
        <v>39</v>
      </c>
      <c r="K2184" t="b">
        <v>1</v>
      </c>
      <c r="L2184" t="s">
        <v>42</v>
      </c>
      <c r="M2184" t="s">
        <v>6470</v>
      </c>
      <c r="Q2184" t="b">
        <v>0</v>
      </c>
      <c r="R2184" t="s">
        <v>86</v>
      </c>
      <c r="S2184" t="b">
        <v>0</v>
      </c>
      <c r="U2184" t="b">
        <v>0</v>
      </c>
    </row>
    <row r="2185" spans="1:21" x14ac:dyDescent="0.2">
      <c r="A2185">
        <v>1967</v>
      </c>
      <c r="C2185" t="s">
        <v>6459</v>
      </c>
      <c r="E2185" t="s">
        <v>6465</v>
      </c>
      <c r="F2185" t="s">
        <v>9929</v>
      </c>
      <c r="H2185" t="s">
        <v>10260</v>
      </c>
      <c r="I2185" t="s">
        <v>10456</v>
      </c>
      <c r="K2185" t="b">
        <v>1</v>
      </c>
      <c r="L2185" t="s">
        <v>42</v>
      </c>
      <c r="M2185" t="s">
        <v>11295</v>
      </c>
      <c r="Q2185" t="b">
        <v>0</v>
      </c>
      <c r="R2185" t="s">
        <v>86</v>
      </c>
      <c r="S2185" t="b">
        <v>0</v>
      </c>
      <c r="U2185" t="b">
        <v>0</v>
      </c>
    </row>
    <row r="2186" spans="1:21" x14ac:dyDescent="0.2">
      <c r="A2186">
        <v>20106</v>
      </c>
      <c r="C2186" t="s">
        <v>6459</v>
      </c>
      <c r="E2186" t="s">
        <v>9949</v>
      </c>
      <c r="F2186" t="s">
        <v>6472</v>
      </c>
      <c r="H2186" t="s">
        <v>6473</v>
      </c>
      <c r="I2186" t="s">
        <v>6474</v>
      </c>
      <c r="J2186" t="s">
        <v>39</v>
      </c>
      <c r="K2186" t="b">
        <v>1</v>
      </c>
      <c r="L2186" t="s">
        <v>42</v>
      </c>
      <c r="M2186" t="s">
        <v>6475</v>
      </c>
      <c r="Q2186" t="b">
        <v>0</v>
      </c>
      <c r="R2186" t="s">
        <v>1047</v>
      </c>
      <c r="S2186" t="b">
        <v>0</v>
      </c>
      <c r="U2186" t="b">
        <v>0</v>
      </c>
    </row>
    <row r="2187" spans="1:21" x14ac:dyDescent="0.2">
      <c r="C2187" t="s">
        <v>407</v>
      </c>
      <c r="E2187" t="s">
        <v>6540</v>
      </c>
      <c r="F2187" t="s">
        <v>9948</v>
      </c>
      <c r="H2187" t="s">
        <v>6544</v>
      </c>
      <c r="I2187" t="s">
        <v>6545</v>
      </c>
      <c r="K2187" t="b">
        <v>1</v>
      </c>
      <c r="L2187" t="s">
        <v>42</v>
      </c>
      <c r="M2187" t="s">
        <v>6546</v>
      </c>
      <c r="Q2187" t="b">
        <v>0</v>
      </c>
      <c r="R2187" t="s">
        <v>86</v>
      </c>
      <c r="S2187" t="b">
        <v>0</v>
      </c>
      <c r="U2187" t="b">
        <v>0</v>
      </c>
    </row>
    <row r="2188" spans="1:21" x14ac:dyDescent="0.2">
      <c r="C2188" t="s">
        <v>407</v>
      </c>
      <c r="E2188" t="s">
        <v>6540</v>
      </c>
      <c r="F2188" t="s">
        <v>6639</v>
      </c>
      <c r="H2188" t="s">
        <v>6640</v>
      </c>
      <c r="I2188" t="s">
        <v>6641</v>
      </c>
      <c r="J2188" t="s">
        <v>302</v>
      </c>
      <c r="K2188" t="b">
        <v>1</v>
      </c>
      <c r="L2188" t="s">
        <v>42</v>
      </c>
      <c r="M2188" t="s">
        <v>6642</v>
      </c>
      <c r="Q2188" t="b">
        <v>0</v>
      </c>
      <c r="R2188" t="s">
        <v>86</v>
      </c>
      <c r="S2188" t="b">
        <v>0</v>
      </c>
      <c r="U2188" t="b">
        <v>0</v>
      </c>
    </row>
    <row r="2189" spans="1:21" x14ac:dyDescent="0.2">
      <c r="A2189">
        <v>20075</v>
      </c>
      <c r="C2189" t="s">
        <v>407</v>
      </c>
      <c r="E2189" t="s">
        <v>6540</v>
      </c>
      <c r="F2189" t="s">
        <v>6654</v>
      </c>
      <c r="H2189" t="s">
        <v>6655</v>
      </c>
      <c r="I2189" t="s">
        <v>6656</v>
      </c>
      <c r="J2189" t="s">
        <v>302</v>
      </c>
      <c r="K2189" t="b">
        <v>1</v>
      </c>
      <c r="L2189" t="s">
        <v>42</v>
      </c>
      <c r="M2189" t="s">
        <v>6657</v>
      </c>
      <c r="Q2189" t="b">
        <v>0</v>
      </c>
      <c r="R2189" t="s">
        <v>101</v>
      </c>
      <c r="S2189" t="b">
        <v>0</v>
      </c>
      <c r="U2189" t="b">
        <v>0</v>
      </c>
    </row>
    <row r="2190" spans="1:21" x14ac:dyDescent="0.2">
      <c r="A2190">
        <v>20303</v>
      </c>
      <c r="C2190" t="s">
        <v>407</v>
      </c>
      <c r="E2190" t="s">
        <v>6540</v>
      </c>
      <c r="H2190" t="s">
        <v>6541</v>
      </c>
      <c r="I2190" t="s">
        <v>6542</v>
      </c>
      <c r="K2190" t="b">
        <v>1</v>
      </c>
      <c r="L2190" t="s">
        <v>42</v>
      </c>
      <c r="M2190" t="s">
        <v>6543</v>
      </c>
      <c r="Q2190" t="b">
        <v>0</v>
      </c>
      <c r="R2190" t="s">
        <v>86</v>
      </c>
      <c r="S2190" t="b">
        <v>0</v>
      </c>
      <c r="U2190" t="b">
        <v>0</v>
      </c>
    </row>
    <row r="2191" spans="1:21" x14ac:dyDescent="0.2">
      <c r="C2191" t="s">
        <v>407</v>
      </c>
      <c r="E2191" t="s">
        <v>6547</v>
      </c>
      <c r="F2191" t="s">
        <v>1160</v>
      </c>
      <c r="G2191" t="s">
        <v>10333</v>
      </c>
      <c r="H2191" t="s">
        <v>6848</v>
      </c>
      <c r="I2191" t="s">
        <v>6849</v>
      </c>
      <c r="J2191" t="s">
        <v>302</v>
      </c>
      <c r="K2191" t="b">
        <v>1</v>
      </c>
      <c r="L2191" t="s">
        <v>42</v>
      </c>
      <c r="M2191" t="s">
        <v>6850</v>
      </c>
      <c r="Q2191" t="b">
        <v>0</v>
      </c>
      <c r="R2191" t="s">
        <v>86</v>
      </c>
      <c r="S2191" t="b">
        <v>0</v>
      </c>
      <c r="U2191" t="b">
        <v>0</v>
      </c>
    </row>
    <row r="2192" spans="1:21" x14ac:dyDescent="0.2">
      <c r="A2192">
        <v>15854</v>
      </c>
      <c r="C2192" t="s">
        <v>407</v>
      </c>
      <c r="E2192" t="s">
        <v>6547</v>
      </c>
      <c r="F2192" t="s">
        <v>9935</v>
      </c>
      <c r="H2192" t="s">
        <v>10266</v>
      </c>
      <c r="I2192" t="s">
        <v>10462</v>
      </c>
      <c r="K2192" t="b">
        <v>1</v>
      </c>
      <c r="L2192" t="s">
        <v>42</v>
      </c>
      <c r="M2192" t="s">
        <v>11300</v>
      </c>
      <c r="Q2192" t="b">
        <v>0</v>
      </c>
      <c r="R2192" t="s">
        <v>1047</v>
      </c>
      <c r="S2192" t="b">
        <v>0</v>
      </c>
      <c r="U2192" t="b">
        <v>0</v>
      </c>
    </row>
    <row r="2193" spans="1:21" x14ac:dyDescent="0.2">
      <c r="A2193">
        <v>1976</v>
      </c>
      <c r="C2193" t="s">
        <v>407</v>
      </c>
      <c r="E2193" t="s">
        <v>6547</v>
      </c>
      <c r="F2193" t="s">
        <v>9936</v>
      </c>
      <c r="G2193" t="s">
        <v>10333</v>
      </c>
      <c r="H2193" t="s">
        <v>6554</v>
      </c>
      <c r="I2193" t="s">
        <v>6555</v>
      </c>
      <c r="J2193" t="s">
        <v>302</v>
      </c>
      <c r="K2193" t="b">
        <v>1</v>
      </c>
      <c r="L2193" t="s">
        <v>42</v>
      </c>
      <c r="M2193" t="s">
        <v>6556</v>
      </c>
      <c r="Q2193" t="b">
        <v>0</v>
      </c>
      <c r="R2193" t="s">
        <v>86</v>
      </c>
      <c r="S2193" t="b">
        <v>0</v>
      </c>
      <c r="U2193" t="b">
        <v>0</v>
      </c>
    </row>
    <row r="2194" spans="1:21" x14ac:dyDescent="0.2">
      <c r="C2194" t="s">
        <v>407</v>
      </c>
      <c r="E2194" t="s">
        <v>6547</v>
      </c>
      <c r="F2194" t="s">
        <v>9946</v>
      </c>
      <c r="G2194" t="s">
        <v>10333</v>
      </c>
      <c r="H2194" t="s">
        <v>6563</v>
      </c>
      <c r="I2194" t="s">
        <v>6507</v>
      </c>
      <c r="J2194" t="s">
        <v>302</v>
      </c>
      <c r="K2194" t="b">
        <v>1</v>
      </c>
      <c r="L2194" t="s">
        <v>42</v>
      </c>
      <c r="M2194" t="s">
        <v>6564</v>
      </c>
      <c r="N2194" t="s">
        <v>6561</v>
      </c>
      <c r="Q2194" t="b">
        <v>0</v>
      </c>
      <c r="R2194" t="s">
        <v>86</v>
      </c>
      <c r="S2194" t="b">
        <v>0</v>
      </c>
      <c r="U2194" t="b">
        <v>0</v>
      </c>
    </row>
    <row r="2195" spans="1:21" x14ac:dyDescent="0.2">
      <c r="A2195">
        <v>20137</v>
      </c>
      <c r="C2195" t="s">
        <v>407</v>
      </c>
      <c r="E2195" t="s">
        <v>6547</v>
      </c>
      <c r="F2195" t="s">
        <v>9947</v>
      </c>
      <c r="G2195" t="s">
        <v>10333</v>
      </c>
      <c r="H2195" t="s">
        <v>6558</v>
      </c>
      <c r="I2195" t="s">
        <v>6559</v>
      </c>
      <c r="J2195" t="s">
        <v>302</v>
      </c>
      <c r="K2195" t="b">
        <v>1</v>
      </c>
      <c r="L2195" t="s">
        <v>42</v>
      </c>
      <c r="M2195" t="s">
        <v>6560</v>
      </c>
      <c r="N2195" t="s">
        <v>6561</v>
      </c>
      <c r="Q2195" t="b">
        <v>0</v>
      </c>
      <c r="R2195" t="s">
        <v>1047</v>
      </c>
      <c r="S2195" t="b">
        <v>0</v>
      </c>
      <c r="U2195" t="b">
        <v>0</v>
      </c>
    </row>
    <row r="2196" spans="1:21" x14ac:dyDescent="0.2">
      <c r="A2196">
        <v>2608</v>
      </c>
      <c r="C2196" t="s">
        <v>407</v>
      </c>
      <c r="E2196" t="s">
        <v>6547</v>
      </c>
      <c r="G2196" t="s">
        <v>10333</v>
      </c>
      <c r="H2196" t="s">
        <v>6548</v>
      </c>
      <c r="I2196" t="s">
        <v>6549</v>
      </c>
      <c r="J2196" t="s">
        <v>302</v>
      </c>
      <c r="K2196" t="b">
        <v>1</v>
      </c>
      <c r="L2196" t="s">
        <v>42</v>
      </c>
      <c r="M2196" t="s">
        <v>6551</v>
      </c>
      <c r="N2196" t="s">
        <v>6552</v>
      </c>
      <c r="P2196" t="s">
        <v>6550</v>
      </c>
      <c r="Q2196" t="b">
        <v>0</v>
      </c>
      <c r="R2196" t="s">
        <v>1047</v>
      </c>
      <c r="S2196" t="b">
        <v>0</v>
      </c>
      <c r="U2196" t="b">
        <v>1</v>
      </c>
    </row>
    <row r="2197" spans="1:21" x14ac:dyDescent="0.2">
      <c r="A2197">
        <v>2157</v>
      </c>
      <c r="C2197" t="s">
        <v>407</v>
      </c>
      <c r="E2197" t="s">
        <v>6565</v>
      </c>
      <c r="G2197" t="s">
        <v>6567</v>
      </c>
      <c r="I2197" t="s">
        <v>6566</v>
      </c>
      <c r="K2197" t="b">
        <v>1</v>
      </c>
      <c r="L2197" t="s">
        <v>42</v>
      </c>
      <c r="M2197" t="s">
        <v>6568</v>
      </c>
      <c r="Q2197" t="b">
        <v>0</v>
      </c>
      <c r="R2197" t="s">
        <v>86</v>
      </c>
      <c r="S2197" t="b">
        <v>0</v>
      </c>
      <c r="U2197" t="b">
        <v>0</v>
      </c>
    </row>
    <row r="2198" spans="1:21" x14ac:dyDescent="0.2">
      <c r="A2198">
        <v>2609</v>
      </c>
      <c r="C2198" t="s">
        <v>407</v>
      </c>
      <c r="E2198" t="s">
        <v>6569</v>
      </c>
      <c r="F2198" t="s">
        <v>1160</v>
      </c>
      <c r="H2198" t="s">
        <v>10267</v>
      </c>
      <c r="I2198" t="s">
        <v>10463</v>
      </c>
      <c r="K2198" t="b">
        <v>1</v>
      </c>
      <c r="L2198" t="s">
        <v>42</v>
      </c>
      <c r="M2198" t="s">
        <v>11304</v>
      </c>
      <c r="Q2198" t="b">
        <v>0</v>
      </c>
      <c r="R2198" t="s">
        <v>363</v>
      </c>
      <c r="S2198" t="b">
        <v>0</v>
      </c>
      <c r="U2198" t="b">
        <v>0</v>
      </c>
    </row>
    <row r="2199" spans="1:21" x14ac:dyDescent="0.2">
      <c r="C2199" t="s">
        <v>407</v>
      </c>
      <c r="E2199" t="s">
        <v>6569</v>
      </c>
      <c r="F2199" t="s">
        <v>10739</v>
      </c>
      <c r="G2199" t="s">
        <v>10740</v>
      </c>
      <c r="H2199" t="s">
        <v>6571</v>
      </c>
      <c r="I2199" t="s">
        <v>6572</v>
      </c>
      <c r="J2199" t="s">
        <v>302</v>
      </c>
      <c r="K2199" t="b">
        <v>1</v>
      </c>
      <c r="L2199" t="s">
        <v>42</v>
      </c>
      <c r="M2199" t="s">
        <v>6573</v>
      </c>
      <c r="Q2199" t="b">
        <v>0</v>
      </c>
      <c r="R2199" t="s">
        <v>86</v>
      </c>
      <c r="S2199" t="b">
        <v>0</v>
      </c>
      <c r="U2199" t="b">
        <v>0</v>
      </c>
    </row>
    <row r="2200" spans="1:21" x14ac:dyDescent="0.2">
      <c r="A2200">
        <v>20150</v>
      </c>
      <c r="C2200" t="s">
        <v>407</v>
      </c>
      <c r="E2200" t="s">
        <v>6574</v>
      </c>
      <c r="F2200" t="s">
        <v>6575</v>
      </c>
      <c r="K2200" t="b">
        <v>0</v>
      </c>
      <c r="L2200" t="s">
        <v>42</v>
      </c>
      <c r="Q2200" t="b">
        <v>0</v>
      </c>
      <c r="R2200" t="s">
        <v>1047</v>
      </c>
      <c r="S2200" t="b">
        <v>0</v>
      </c>
      <c r="U2200" t="b">
        <v>0</v>
      </c>
    </row>
    <row r="2201" spans="1:21" x14ac:dyDescent="0.2">
      <c r="A2201">
        <v>2039</v>
      </c>
      <c r="C2201" t="s">
        <v>407</v>
      </c>
      <c r="E2201" t="s">
        <v>6576</v>
      </c>
      <c r="F2201" t="s">
        <v>1400</v>
      </c>
      <c r="I2201" t="s">
        <v>6582</v>
      </c>
      <c r="K2201" t="b">
        <v>1</v>
      </c>
      <c r="L2201" t="s">
        <v>42</v>
      </c>
      <c r="M2201" t="s">
        <v>6583</v>
      </c>
      <c r="Q2201" t="b">
        <v>0</v>
      </c>
      <c r="R2201" t="s">
        <v>86</v>
      </c>
      <c r="S2201" t="b">
        <v>1</v>
      </c>
      <c r="U2201" t="b">
        <v>0</v>
      </c>
    </row>
    <row r="2202" spans="1:21" x14ac:dyDescent="0.2">
      <c r="A2202">
        <v>2037</v>
      </c>
      <c r="C2202" t="s">
        <v>407</v>
      </c>
      <c r="E2202" t="s">
        <v>6576</v>
      </c>
      <c r="F2202" t="s">
        <v>6584</v>
      </c>
      <c r="I2202" t="s">
        <v>6585</v>
      </c>
      <c r="K2202" t="b">
        <v>0</v>
      </c>
      <c r="L2202" t="s">
        <v>42</v>
      </c>
      <c r="Q2202" t="b">
        <v>0</v>
      </c>
      <c r="R2202" t="s">
        <v>86</v>
      </c>
      <c r="S2202" t="b">
        <v>0</v>
      </c>
      <c r="U2202" t="b">
        <v>0</v>
      </c>
    </row>
    <row r="2203" spans="1:21" x14ac:dyDescent="0.2">
      <c r="A2203">
        <v>15753</v>
      </c>
      <c r="C2203" t="s">
        <v>407</v>
      </c>
      <c r="E2203" t="s">
        <v>6576</v>
      </c>
      <c r="G2203" t="s">
        <v>6578</v>
      </c>
      <c r="I2203" t="s">
        <v>6577</v>
      </c>
      <c r="K2203" t="b">
        <v>1</v>
      </c>
      <c r="L2203" t="s">
        <v>42</v>
      </c>
      <c r="M2203" t="s">
        <v>6579</v>
      </c>
      <c r="N2203" t="s">
        <v>6580</v>
      </c>
      <c r="O2203" t="s">
        <v>6581</v>
      </c>
      <c r="Q2203" t="b">
        <v>0</v>
      </c>
      <c r="R2203" t="s">
        <v>86</v>
      </c>
      <c r="S2203" t="b">
        <v>0</v>
      </c>
      <c r="U2203" t="b">
        <v>0</v>
      </c>
    </row>
    <row r="2204" spans="1:21" x14ac:dyDescent="0.2">
      <c r="C2204" t="s">
        <v>407</v>
      </c>
      <c r="F2204" t="s">
        <v>7080</v>
      </c>
      <c r="H2204" t="s">
        <v>7081</v>
      </c>
      <c r="I2204" t="s">
        <v>7082</v>
      </c>
      <c r="J2204" t="s">
        <v>302</v>
      </c>
      <c r="K2204" t="b">
        <v>1</v>
      </c>
      <c r="L2204" t="s">
        <v>42</v>
      </c>
      <c r="M2204" t="s">
        <v>7083</v>
      </c>
      <c r="Q2204" t="b">
        <v>0</v>
      </c>
      <c r="R2204" t="s">
        <v>86</v>
      </c>
      <c r="S2204" t="b">
        <v>0</v>
      </c>
      <c r="U2204" t="b">
        <v>0</v>
      </c>
    </row>
    <row r="2205" spans="1:21" x14ac:dyDescent="0.2">
      <c r="A2205">
        <v>1969</v>
      </c>
      <c r="C2205" t="s">
        <v>407</v>
      </c>
      <c r="F2205" t="s">
        <v>6476</v>
      </c>
      <c r="I2205" t="s">
        <v>6477</v>
      </c>
      <c r="K2205" t="b">
        <v>0</v>
      </c>
      <c r="L2205" t="s">
        <v>42</v>
      </c>
      <c r="Q2205" t="b">
        <v>0</v>
      </c>
      <c r="R2205" t="s">
        <v>86</v>
      </c>
      <c r="S2205" t="b">
        <v>1</v>
      </c>
      <c r="U2205" t="b">
        <v>0</v>
      </c>
    </row>
    <row r="2206" spans="1:21" x14ac:dyDescent="0.2">
      <c r="C2206" t="s">
        <v>407</v>
      </c>
      <c r="F2206" t="s">
        <v>10730</v>
      </c>
      <c r="G2206" t="s">
        <v>6492</v>
      </c>
      <c r="H2206" t="s">
        <v>6490</v>
      </c>
      <c r="I2206" t="s">
        <v>6491</v>
      </c>
      <c r="J2206" t="s">
        <v>302</v>
      </c>
      <c r="K2206" t="b">
        <v>1</v>
      </c>
      <c r="L2206" t="s">
        <v>42</v>
      </c>
      <c r="M2206" t="s">
        <v>6493</v>
      </c>
      <c r="Q2206" t="b">
        <v>0</v>
      </c>
      <c r="R2206" t="s">
        <v>86</v>
      </c>
      <c r="S2206" t="b">
        <v>0</v>
      </c>
      <c r="U2206" t="b">
        <v>0</v>
      </c>
    </row>
    <row r="2207" spans="1:21" x14ac:dyDescent="0.2">
      <c r="A2207">
        <v>1970</v>
      </c>
      <c r="C2207" t="s">
        <v>407</v>
      </c>
      <c r="F2207" t="s">
        <v>6478</v>
      </c>
      <c r="I2207" t="s">
        <v>6479</v>
      </c>
      <c r="K2207" t="b">
        <v>1</v>
      </c>
      <c r="L2207" t="s">
        <v>42</v>
      </c>
      <c r="M2207" t="s">
        <v>6480</v>
      </c>
      <c r="Q2207" t="b">
        <v>0</v>
      </c>
      <c r="R2207" t="s">
        <v>86</v>
      </c>
      <c r="S2207" t="b">
        <v>1</v>
      </c>
      <c r="U2207" t="b">
        <v>0</v>
      </c>
    </row>
    <row r="2208" spans="1:21" x14ac:dyDescent="0.2">
      <c r="C2208" t="s">
        <v>407</v>
      </c>
      <c r="F2208" t="s">
        <v>10731</v>
      </c>
      <c r="G2208" t="s">
        <v>6492</v>
      </c>
      <c r="H2208" t="s">
        <v>6495</v>
      </c>
      <c r="I2208" t="s">
        <v>6496</v>
      </c>
      <c r="J2208" t="s">
        <v>302</v>
      </c>
      <c r="K2208" t="b">
        <v>1</v>
      </c>
      <c r="L2208" t="s">
        <v>42</v>
      </c>
      <c r="M2208" t="s">
        <v>6498</v>
      </c>
      <c r="P2208" t="s">
        <v>6497</v>
      </c>
      <c r="Q2208" t="b">
        <v>0</v>
      </c>
      <c r="R2208" t="s">
        <v>86</v>
      </c>
      <c r="S2208" t="b">
        <v>0</v>
      </c>
      <c r="U2208" t="b">
        <v>0</v>
      </c>
    </row>
    <row r="2209" spans="1:21" x14ac:dyDescent="0.2">
      <c r="A2209">
        <v>1971</v>
      </c>
      <c r="C2209" t="s">
        <v>407</v>
      </c>
      <c r="F2209" t="s">
        <v>9930</v>
      </c>
      <c r="H2209" t="s">
        <v>10261</v>
      </c>
      <c r="I2209" t="s">
        <v>10457</v>
      </c>
      <c r="K2209" t="b">
        <v>1</v>
      </c>
      <c r="L2209" t="s">
        <v>42</v>
      </c>
      <c r="M2209" t="s">
        <v>11297</v>
      </c>
      <c r="Q2209" t="b">
        <v>0</v>
      </c>
      <c r="R2209" t="s">
        <v>86</v>
      </c>
      <c r="S2209" t="b">
        <v>0</v>
      </c>
      <c r="U2209" t="b">
        <v>0</v>
      </c>
    </row>
    <row r="2210" spans="1:21" x14ac:dyDescent="0.2">
      <c r="C2210" t="s">
        <v>407</v>
      </c>
      <c r="F2210" t="s">
        <v>10738</v>
      </c>
      <c r="G2210" t="s">
        <v>10737</v>
      </c>
      <c r="H2210" t="s">
        <v>6500</v>
      </c>
      <c r="I2210" t="s">
        <v>6501</v>
      </c>
      <c r="K2210" t="b">
        <v>1</v>
      </c>
      <c r="L2210" t="s">
        <v>42</v>
      </c>
      <c r="M2210" t="s">
        <v>6503</v>
      </c>
      <c r="N2210" t="s">
        <v>6504</v>
      </c>
      <c r="P2210" t="s">
        <v>6502</v>
      </c>
      <c r="Q2210" t="b">
        <v>0</v>
      </c>
      <c r="R2210" t="s">
        <v>86</v>
      </c>
      <c r="S2210" t="b">
        <v>0</v>
      </c>
      <c r="U2210" t="b">
        <v>0</v>
      </c>
    </row>
    <row r="2211" spans="1:21" x14ac:dyDescent="0.2">
      <c r="C2211" t="s">
        <v>407</v>
      </c>
      <c r="F2211" t="s">
        <v>10732</v>
      </c>
      <c r="G2211" t="s">
        <v>6492</v>
      </c>
      <c r="H2211" t="s">
        <v>6506</v>
      </c>
      <c r="I2211" t="s">
        <v>6507</v>
      </c>
      <c r="J2211" t="s">
        <v>302</v>
      </c>
      <c r="K2211" t="b">
        <v>1</v>
      </c>
      <c r="L2211" t="s">
        <v>42</v>
      </c>
      <c r="M2211" t="s">
        <v>6508</v>
      </c>
      <c r="Q2211" t="b">
        <v>0</v>
      </c>
      <c r="R2211" t="s">
        <v>86</v>
      </c>
      <c r="S2211" t="b">
        <v>0</v>
      </c>
      <c r="U2211" t="b">
        <v>0</v>
      </c>
    </row>
    <row r="2212" spans="1:21" x14ac:dyDescent="0.2">
      <c r="C2212" t="s">
        <v>407</v>
      </c>
      <c r="F2212" t="s">
        <v>10735</v>
      </c>
      <c r="G2212" t="s">
        <v>10736</v>
      </c>
      <c r="H2212" t="s">
        <v>6510</v>
      </c>
      <c r="I2212" t="s">
        <v>6511</v>
      </c>
      <c r="K2212" t="b">
        <v>1</v>
      </c>
      <c r="L2212" t="s">
        <v>42</v>
      </c>
      <c r="M2212" t="s">
        <v>6512</v>
      </c>
      <c r="N2212" t="s">
        <v>6513</v>
      </c>
      <c r="Q2212" t="b">
        <v>0</v>
      </c>
      <c r="R2212" t="s">
        <v>86</v>
      </c>
      <c r="S2212" t="b">
        <v>0</v>
      </c>
      <c r="U2212" t="b">
        <v>0</v>
      </c>
    </row>
    <row r="2213" spans="1:21" x14ac:dyDescent="0.2">
      <c r="C2213" t="s">
        <v>407</v>
      </c>
      <c r="F2213" t="s">
        <v>9931</v>
      </c>
      <c r="H2213" t="s">
        <v>10262</v>
      </c>
      <c r="I2213" t="s">
        <v>10458</v>
      </c>
      <c r="K2213" t="b">
        <v>1</v>
      </c>
      <c r="L2213" t="s">
        <v>42</v>
      </c>
      <c r="M2213" t="s">
        <v>11298</v>
      </c>
      <c r="Q2213" t="b">
        <v>0</v>
      </c>
      <c r="R2213" t="s">
        <v>86</v>
      </c>
      <c r="S2213" t="b">
        <v>0</v>
      </c>
      <c r="U2213" t="b">
        <v>0</v>
      </c>
    </row>
    <row r="2214" spans="1:21" x14ac:dyDescent="0.2">
      <c r="C2214" t="s">
        <v>407</v>
      </c>
      <c r="F2214" t="s">
        <v>9932</v>
      </c>
      <c r="H2214" t="s">
        <v>10263</v>
      </c>
      <c r="I2214" t="s">
        <v>10459</v>
      </c>
      <c r="K2214" t="b">
        <v>1</v>
      </c>
      <c r="L2214" t="s">
        <v>42</v>
      </c>
      <c r="M2214" t="s">
        <v>11299</v>
      </c>
      <c r="Q2214" t="b">
        <v>0</v>
      </c>
      <c r="R2214" t="s">
        <v>86</v>
      </c>
      <c r="S2214" t="b">
        <v>0</v>
      </c>
      <c r="U2214" t="b">
        <v>0</v>
      </c>
    </row>
    <row r="2215" spans="1:21" x14ac:dyDescent="0.2">
      <c r="A2215">
        <v>1980</v>
      </c>
      <c r="C2215" t="s">
        <v>407</v>
      </c>
      <c r="F2215" t="s">
        <v>9933</v>
      </c>
      <c r="H2215" t="s">
        <v>10264</v>
      </c>
      <c r="I2215" t="s">
        <v>10460</v>
      </c>
      <c r="K2215" t="b">
        <v>1</v>
      </c>
      <c r="L2215" t="s">
        <v>42</v>
      </c>
      <c r="M2215" t="s">
        <v>11301</v>
      </c>
      <c r="Q2215" t="b">
        <v>0</v>
      </c>
      <c r="R2215" t="s">
        <v>86</v>
      </c>
      <c r="S2215" t="b">
        <v>0</v>
      </c>
      <c r="U2215" t="b">
        <v>1</v>
      </c>
    </row>
    <row r="2216" spans="1:21" x14ac:dyDescent="0.2">
      <c r="A2216">
        <v>15688</v>
      </c>
      <c r="C2216" t="s">
        <v>407</v>
      </c>
      <c r="F2216" t="s">
        <v>6514</v>
      </c>
      <c r="I2216" t="s">
        <v>6515</v>
      </c>
      <c r="K2216" t="b">
        <v>1</v>
      </c>
      <c r="L2216" t="s">
        <v>42</v>
      </c>
      <c r="M2216" t="s">
        <v>6516</v>
      </c>
      <c r="N2216" t="s">
        <v>6517</v>
      </c>
      <c r="Q2216" t="b">
        <v>0</v>
      </c>
      <c r="R2216" t="s">
        <v>86</v>
      </c>
      <c r="S2216" t="b">
        <v>1</v>
      </c>
      <c r="U2216" t="b">
        <v>0</v>
      </c>
    </row>
    <row r="2217" spans="1:21" x14ac:dyDescent="0.2">
      <c r="A2217">
        <v>15686</v>
      </c>
      <c r="C2217" t="s">
        <v>407</v>
      </c>
      <c r="F2217" t="s">
        <v>6518</v>
      </c>
      <c r="I2217" t="s">
        <v>6519</v>
      </c>
      <c r="K2217" t="b">
        <v>1</v>
      </c>
      <c r="L2217" t="s">
        <v>42</v>
      </c>
      <c r="M2217" t="s">
        <v>6520</v>
      </c>
      <c r="Q2217" t="b">
        <v>1</v>
      </c>
      <c r="R2217" t="s">
        <v>482</v>
      </c>
      <c r="S2217" t="b">
        <v>1</v>
      </c>
      <c r="U2217" t="b">
        <v>1</v>
      </c>
    </row>
    <row r="2218" spans="1:21" x14ac:dyDescent="0.2">
      <c r="A2218">
        <v>1972</v>
      </c>
      <c r="C2218" t="s">
        <v>407</v>
      </c>
      <c r="F2218" t="s">
        <v>6481</v>
      </c>
      <c r="I2218" t="s">
        <v>6482</v>
      </c>
      <c r="K2218" t="b">
        <v>0</v>
      </c>
      <c r="L2218" t="s">
        <v>42</v>
      </c>
      <c r="Q2218" t="b">
        <v>0</v>
      </c>
      <c r="R2218" t="s">
        <v>86</v>
      </c>
      <c r="S2218" t="b">
        <v>1</v>
      </c>
      <c r="U2218" t="b">
        <v>0</v>
      </c>
    </row>
    <row r="2219" spans="1:21" x14ac:dyDescent="0.2">
      <c r="C2219" t="s">
        <v>407</v>
      </c>
      <c r="F2219" t="s">
        <v>9934</v>
      </c>
      <c r="H2219" t="s">
        <v>10265</v>
      </c>
      <c r="I2219" t="s">
        <v>10461</v>
      </c>
      <c r="K2219" t="b">
        <v>1</v>
      </c>
      <c r="L2219" t="s">
        <v>42</v>
      </c>
      <c r="M2219" t="s">
        <v>11302</v>
      </c>
      <c r="Q2219" t="b">
        <v>0</v>
      </c>
      <c r="R2219" t="s">
        <v>86</v>
      </c>
      <c r="S2219" t="b">
        <v>0</v>
      </c>
      <c r="U2219" t="b">
        <v>0</v>
      </c>
    </row>
    <row r="2220" spans="1:21" x14ac:dyDescent="0.2">
      <c r="C2220" t="s">
        <v>407</v>
      </c>
      <c r="F2220" t="s">
        <v>6586</v>
      </c>
      <c r="G2220" t="s">
        <v>10734</v>
      </c>
      <c r="H2220" t="s">
        <v>6587</v>
      </c>
      <c r="I2220" t="s">
        <v>6588</v>
      </c>
      <c r="J2220" t="s">
        <v>302</v>
      </c>
      <c r="K2220" t="b">
        <v>1</v>
      </c>
      <c r="L2220" t="s">
        <v>42</v>
      </c>
      <c r="M2220" t="s">
        <v>6589</v>
      </c>
      <c r="Q2220" t="b">
        <v>0</v>
      </c>
      <c r="R2220" t="s">
        <v>86</v>
      </c>
      <c r="S2220" t="b">
        <v>0</v>
      </c>
      <c r="U2220" t="b">
        <v>0</v>
      </c>
    </row>
    <row r="2221" spans="1:21" x14ac:dyDescent="0.2">
      <c r="A2221">
        <v>1973</v>
      </c>
      <c r="C2221" t="s">
        <v>407</v>
      </c>
      <c r="F2221" t="s">
        <v>6483</v>
      </c>
      <c r="I2221" t="s">
        <v>6484</v>
      </c>
      <c r="K2221" t="b">
        <v>0</v>
      </c>
      <c r="L2221" t="s">
        <v>42</v>
      </c>
      <c r="Q2221" t="b">
        <v>1</v>
      </c>
      <c r="R2221" t="s">
        <v>86</v>
      </c>
      <c r="S2221" t="b">
        <v>1</v>
      </c>
      <c r="U2221" t="b">
        <v>0</v>
      </c>
    </row>
    <row r="2222" spans="1:21" x14ac:dyDescent="0.2">
      <c r="A2222">
        <v>15810</v>
      </c>
      <c r="C2222" t="s">
        <v>407</v>
      </c>
      <c r="F2222" t="s">
        <v>10733</v>
      </c>
      <c r="G2222" t="s">
        <v>10734</v>
      </c>
      <c r="H2222" t="s">
        <v>6591</v>
      </c>
      <c r="I2222" t="s">
        <v>6592</v>
      </c>
      <c r="J2222" t="s">
        <v>302</v>
      </c>
      <c r="K2222" t="b">
        <v>1</v>
      </c>
      <c r="L2222" t="s">
        <v>42</v>
      </c>
      <c r="M2222" t="s">
        <v>6593</v>
      </c>
      <c r="Q2222" t="b">
        <v>0</v>
      </c>
      <c r="R2222" t="s">
        <v>233</v>
      </c>
      <c r="S2222" t="b">
        <v>0</v>
      </c>
      <c r="U2222" t="b">
        <v>0</v>
      </c>
    </row>
    <row r="2223" spans="1:21" x14ac:dyDescent="0.2">
      <c r="A2223">
        <v>1974</v>
      </c>
      <c r="C2223" t="s">
        <v>407</v>
      </c>
      <c r="F2223" t="s">
        <v>6521</v>
      </c>
      <c r="I2223" t="s">
        <v>6522</v>
      </c>
      <c r="K2223" t="b">
        <v>1</v>
      </c>
      <c r="L2223" t="s">
        <v>42</v>
      </c>
      <c r="M2223" t="s">
        <v>6524</v>
      </c>
      <c r="P2223" t="s">
        <v>6523</v>
      </c>
      <c r="Q2223" t="b">
        <v>1</v>
      </c>
      <c r="R2223" t="s">
        <v>86</v>
      </c>
      <c r="S2223" t="b">
        <v>1</v>
      </c>
      <c r="U2223" t="b">
        <v>0</v>
      </c>
    </row>
    <row r="2224" spans="1:21" x14ac:dyDescent="0.2">
      <c r="A2224">
        <v>2040</v>
      </c>
      <c r="C2224" t="s">
        <v>407</v>
      </c>
      <c r="F2224" t="s">
        <v>6525</v>
      </c>
      <c r="I2224" t="s">
        <v>6526</v>
      </c>
      <c r="K2224" t="b">
        <v>1</v>
      </c>
      <c r="L2224" t="s">
        <v>42</v>
      </c>
      <c r="M2224" t="s">
        <v>6528</v>
      </c>
      <c r="P2224" t="s">
        <v>6527</v>
      </c>
      <c r="Q2224" t="b">
        <v>0</v>
      </c>
      <c r="R2224" t="s">
        <v>86</v>
      </c>
      <c r="S2224" t="b">
        <v>1</v>
      </c>
      <c r="U2224" t="b">
        <v>0</v>
      </c>
    </row>
    <row r="2225" spans="1:21" x14ac:dyDescent="0.2">
      <c r="A2225">
        <v>1975</v>
      </c>
      <c r="C2225" t="s">
        <v>407</v>
      </c>
      <c r="F2225" t="s">
        <v>6485</v>
      </c>
      <c r="I2225" t="s">
        <v>6486</v>
      </c>
      <c r="K2225" t="b">
        <v>0</v>
      </c>
      <c r="L2225" t="s">
        <v>42</v>
      </c>
      <c r="Q2225" t="b">
        <v>1</v>
      </c>
      <c r="R2225" t="s">
        <v>86</v>
      </c>
      <c r="S2225" t="b">
        <v>1</v>
      </c>
      <c r="U2225" t="b">
        <v>0</v>
      </c>
    </row>
    <row r="2226" spans="1:21" x14ac:dyDescent="0.2">
      <c r="A2226">
        <v>20296</v>
      </c>
      <c r="C2226" t="s">
        <v>407</v>
      </c>
      <c r="F2226" t="s">
        <v>6529</v>
      </c>
      <c r="H2226" t="s">
        <v>6530</v>
      </c>
      <c r="I2226" t="s">
        <v>6531</v>
      </c>
      <c r="J2226" t="s">
        <v>302</v>
      </c>
      <c r="K2226" t="b">
        <v>1</v>
      </c>
      <c r="L2226" t="s">
        <v>42</v>
      </c>
      <c r="M2226" t="s">
        <v>6533</v>
      </c>
      <c r="P2226" t="s">
        <v>6532</v>
      </c>
      <c r="Q2226" t="b">
        <v>0</v>
      </c>
      <c r="R2226" t="s">
        <v>86</v>
      </c>
      <c r="S2226" t="b">
        <v>0</v>
      </c>
      <c r="U2226" t="b">
        <v>0</v>
      </c>
    </row>
    <row r="2227" spans="1:21" x14ac:dyDescent="0.2">
      <c r="A2227">
        <v>2241</v>
      </c>
      <c r="C2227" t="s">
        <v>407</v>
      </c>
      <c r="F2227" t="s">
        <v>10728</v>
      </c>
      <c r="G2227" t="s">
        <v>6492</v>
      </c>
      <c r="H2227" t="s">
        <v>6595</v>
      </c>
      <c r="I2227" t="s">
        <v>6596</v>
      </c>
      <c r="J2227" t="s">
        <v>302</v>
      </c>
      <c r="K2227" t="b">
        <v>1</v>
      </c>
      <c r="L2227" t="s">
        <v>42</v>
      </c>
      <c r="M2227" t="s">
        <v>6597</v>
      </c>
      <c r="Q2227" t="b">
        <v>0</v>
      </c>
      <c r="R2227" t="s">
        <v>86</v>
      </c>
      <c r="S2227" t="b">
        <v>0</v>
      </c>
      <c r="U2227" t="b">
        <v>1</v>
      </c>
    </row>
    <row r="2228" spans="1:21" x14ac:dyDescent="0.2">
      <c r="A2228">
        <v>20162</v>
      </c>
      <c r="C2228" t="s">
        <v>407</v>
      </c>
      <c r="F2228" t="s">
        <v>6534</v>
      </c>
      <c r="G2228" t="s">
        <v>10727</v>
      </c>
      <c r="H2228" t="s">
        <v>6535</v>
      </c>
      <c r="I2228" t="s">
        <v>6536</v>
      </c>
      <c r="J2228" t="s">
        <v>302</v>
      </c>
      <c r="K2228" t="b">
        <v>1</v>
      </c>
      <c r="L2228" t="s">
        <v>42</v>
      </c>
      <c r="M2228" t="s">
        <v>6538</v>
      </c>
      <c r="N2228" t="s">
        <v>6539</v>
      </c>
      <c r="Q2228" t="b">
        <v>0</v>
      </c>
      <c r="R2228" t="s">
        <v>86</v>
      </c>
      <c r="S2228" t="b">
        <v>0</v>
      </c>
      <c r="U2228" t="b">
        <v>0</v>
      </c>
    </row>
    <row r="2229" spans="1:21" x14ac:dyDescent="0.2">
      <c r="C2229" t="s">
        <v>407</v>
      </c>
      <c r="F2229" t="s">
        <v>9937</v>
      </c>
      <c r="H2229" t="s">
        <v>10268</v>
      </c>
      <c r="I2229" t="s">
        <v>10464</v>
      </c>
      <c r="K2229" t="b">
        <v>1</v>
      </c>
      <c r="L2229" t="s">
        <v>42</v>
      </c>
      <c r="M2229" t="s">
        <v>11303</v>
      </c>
      <c r="Q2229" t="b">
        <v>0</v>
      </c>
      <c r="R2229" t="s">
        <v>86</v>
      </c>
      <c r="S2229" t="b">
        <v>0</v>
      </c>
      <c r="U2229" t="b">
        <v>0</v>
      </c>
    </row>
    <row r="2230" spans="1:21" x14ac:dyDescent="0.2">
      <c r="A2230">
        <v>1977</v>
      </c>
      <c r="C2230" t="s">
        <v>407</v>
      </c>
      <c r="F2230" t="s">
        <v>6487</v>
      </c>
      <c r="I2230" t="s">
        <v>6488</v>
      </c>
      <c r="K2230" t="b">
        <v>0</v>
      </c>
      <c r="L2230" t="s">
        <v>42</v>
      </c>
      <c r="Q2230" t="b">
        <v>0</v>
      </c>
      <c r="R2230" t="s">
        <v>86</v>
      </c>
      <c r="S2230" t="b">
        <v>1</v>
      </c>
      <c r="U2230" t="b">
        <v>0</v>
      </c>
    </row>
    <row r="2231" spans="1:21" x14ac:dyDescent="0.2">
      <c r="A2231">
        <v>15696</v>
      </c>
      <c r="C2231" t="s">
        <v>6598</v>
      </c>
      <c r="E2231" t="s">
        <v>6599</v>
      </c>
      <c r="G2231" t="s">
        <v>6601</v>
      </c>
      <c r="I2231" t="s">
        <v>6600</v>
      </c>
      <c r="K2231" t="b">
        <v>0</v>
      </c>
      <c r="L2231" t="s">
        <v>42</v>
      </c>
      <c r="Q2231" t="b">
        <v>0</v>
      </c>
      <c r="R2231" t="s">
        <v>86</v>
      </c>
      <c r="S2231" t="b">
        <v>1</v>
      </c>
      <c r="U2231" t="b">
        <v>0</v>
      </c>
    </row>
    <row r="2232" spans="1:21" x14ac:dyDescent="0.2">
      <c r="C2232" t="s">
        <v>6602</v>
      </c>
      <c r="D2232" t="s">
        <v>2383</v>
      </c>
      <c r="E2232" t="s">
        <v>11658</v>
      </c>
      <c r="H2232" t="s">
        <v>6604</v>
      </c>
      <c r="I2232" t="s">
        <v>10374</v>
      </c>
      <c r="J2232" t="s">
        <v>39</v>
      </c>
      <c r="K2232" t="b">
        <v>1</v>
      </c>
      <c r="L2232" t="s">
        <v>42</v>
      </c>
      <c r="M2232" t="s">
        <v>6605</v>
      </c>
      <c r="Q2232" t="b">
        <v>0</v>
      </c>
      <c r="R2232" t="s">
        <v>86</v>
      </c>
      <c r="S2232" t="b">
        <v>0</v>
      </c>
      <c r="U2232" t="b">
        <v>0</v>
      </c>
    </row>
    <row r="2233" spans="1:21" x14ac:dyDescent="0.2">
      <c r="C2233" t="s">
        <v>6606</v>
      </c>
      <c r="E2233" t="s">
        <v>6607</v>
      </c>
      <c r="F2233" t="s">
        <v>6612</v>
      </c>
      <c r="G2233" t="s">
        <v>10332</v>
      </c>
      <c r="H2233" t="s">
        <v>6613</v>
      </c>
      <c r="I2233" t="s">
        <v>6614</v>
      </c>
      <c r="J2233" t="s">
        <v>39</v>
      </c>
      <c r="K2233" t="b">
        <v>1</v>
      </c>
      <c r="L2233" t="s">
        <v>42</v>
      </c>
      <c r="M2233" t="s">
        <v>6615</v>
      </c>
      <c r="Q2233" t="b">
        <v>0</v>
      </c>
      <c r="R2233" t="s">
        <v>86</v>
      </c>
      <c r="S2233" t="b">
        <v>0</v>
      </c>
      <c r="U2233" t="b">
        <v>0</v>
      </c>
    </row>
    <row r="2234" spans="1:21" x14ac:dyDescent="0.2">
      <c r="A2234">
        <v>19959</v>
      </c>
      <c r="C2234" t="s">
        <v>6606</v>
      </c>
      <c r="E2234" t="s">
        <v>6607</v>
      </c>
      <c r="G2234" t="s">
        <v>10332</v>
      </c>
      <c r="H2234" t="s">
        <v>6608</v>
      </c>
      <c r="I2234" t="s">
        <v>6609</v>
      </c>
      <c r="J2234" t="s">
        <v>39</v>
      </c>
      <c r="K2234" t="b">
        <v>1</v>
      </c>
      <c r="L2234" t="s">
        <v>42</v>
      </c>
      <c r="M2234" t="s">
        <v>6611</v>
      </c>
      <c r="P2234" t="s">
        <v>6610</v>
      </c>
      <c r="Q2234" t="b">
        <v>0</v>
      </c>
      <c r="R2234" t="s">
        <v>86</v>
      </c>
      <c r="S2234" t="b">
        <v>0</v>
      </c>
      <c r="U2234" t="b">
        <v>1</v>
      </c>
    </row>
    <row r="2235" spans="1:21" x14ac:dyDescent="0.2">
      <c r="A2235" t="s">
        <v>11408</v>
      </c>
      <c r="C2235" t="s">
        <v>6606</v>
      </c>
      <c r="E2235" t="s">
        <v>6607</v>
      </c>
      <c r="F2235" t="s">
        <v>3281</v>
      </c>
      <c r="G2235" t="s">
        <v>11405</v>
      </c>
      <c r="H2235" t="s">
        <v>6608</v>
      </c>
      <c r="I2235" t="s">
        <v>11656</v>
      </c>
      <c r="J2235" t="s">
        <v>39</v>
      </c>
      <c r="K2235" t="b">
        <v>1</v>
      </c>
      <c r="L2235" t="s">
        <v>42</v>
      </c>
      <c r="M2235" t="s">
        <v>11405</v>
      </c>
      <c r="N2235" t="s">
        <v>11405</v>
      </c>
      <c r="O2235" t="s">
        <v>11405</v>
      </c>
      <c r="P2235" t="s">
        <v>11405</v>
      </c>
      <c r="Q2235" t="b">
        <v>0</v>
      </c>
      <c r="R2235" t="s">
        <v>86</v>
      </c>
      <c r="S2235" t="b">
        <v>0</v>
      </c>
      <c r="T2235" t="s">
        <v>11405</v>
      </c>
      <c r="U2235" t="b">
        <v>0</v>
      </c>
    </row>
    <row r="2236" spans="1:21" x14ac:dyDescent="0.2">
      <c r="C2236" t="s">
        <v>6606</v>
      </c>
      <c r="F2236" t="s">
        <v>6868</v>
      </c>
      <c r="H2236" t="s">
        <v>10271</v>
      </c>
      <c r="I2236" t="s">
        <v>10377</v>
      </c>
      <c r="J2236" t="s">
        <v>39</v>
      </c>
      <c r="K2236" t="b">
        <v>1</v>
      </c>
      <c r="L2236" t="s">
        <v>42</v>
      </c>
      <c r="M2236" t="s">
        <v>11305</v>
      </c>
      <c r="Q2236" t="b">
        <v>0</v>
      </c>
      <c r="R2236" t="s">
        <v>86</v>
      </c>
      <c r="S2236" t="b">
        <v>0</v>
      </c>
      <c r="U2236" t="b">
        <v>0</v>
      </c>
    </row>
    <row r="2237" spans="1:21" x14ac:dyDescent="0.2">
      <c r="A2237">
        <v>20179</v>
      </c>
      <c r="C2237" t="s">
        <v>6616</v>
      </c>
      <c r="E2237" t="s">
        <v>6617</v>
      </c>
      <c r="G2237" t="s">
        <v>10375</v>
      </c>
      <c r="H2237" t="s">
        <v>6618</v>
      </c>
      <c r="I2237" t="s">
        <v>10376</v>
      </c>
      <c r="J2237" t="s">
        <v>39</v>
      </c>
      <c r="K2237" t="b">
        <v>1</v>
      </c>
      <c r="L2237" t="s">
        <v>42</v>
      </c>
      <c r="M2237" t="s">
        <v>11306</v>
      </c>
      <c r="Q2237" t="b">
        <v>0</v>
      </c>
      <c r="R2237" t="s">
        <v>86</v>
      </c>
      <c r="S2237" t="b">
        <v>0</v>
      </c>
      <c r="U2237" t="b">
        <v>0</v>
      </c>
    </row>
  </sheetData>
  <sortState ref="A1:AJ2300">
    <sortCondition ref="C149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Plants Database</vt:lpstr>
      <vt:lpstr>website list</vt:lpstr>
      <vt:lpstr>1st Matched</vt:lpstr>
      <vt:lpstr>2nd Matched</vt:lpstr>
      <vt:lpstr>Sheet3</vt:lpstr>
      <vt:lpstr>Pictures needed</vt:lpstr>
      <vt:lpstr>Sheet2</vt:lpstr>
      <vt:lpstr>Final Copy</vt:lpstr>
      <vt:lpstr>Plants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Preston</dc:creator>
  <cp:lastModifiedBy>Martin</cp:lastModifiedBy>
  <cp:lastPrinted>2018-01-02T18:50:33Z</cp:lastPrinted>
  <dcterms:created xsi:type="dcterms:W3CDTF">2017-12-19T12:46:43Z</dcterms:created>
  <dcterms:modified xsi:type="dcterms:W3CDTF">2019-06-30T20:11:57Z</dcterms:modified>
</cp:coreProperties>
</file>